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placeholders" defaultThemeVersion="124226"/>
  <bookViews>
    <workbookView xWindow="-15" yWindow="6570" windowWidth="12510" windowHeight="1185" tabRatio="864" firstSheet="6" activeTab="6"/>
  </bookViews>
  <sheets>
    <sheet name="MD Rates" sheetId="4" state="hidden" r:id="rId1"/>
    <sheet name="Fees and Allowances" sheetId="8" state="hidden" r:id="rId2"/>
    <sheet name="Pay Scale K" sheetId="5" state="hidden" r:id="rId3"/>
    <sheet name="Pay Scale L" sheetId="12" state="hidden" r:id="rId4"/>
    <sheet name="Pay scale M" sheetId="1" state="hidden" r:id="rId5"/>
    <sheet name="Pay scales Y and Z" sheetId="2" state="hidden" r:id="rId6"/>
    <sheet name="Elements" sheetId="6" r:id="rId7"/>
    <sheet name="Dom Fee Analysis" sheetId="9" state="hidden" r:id="rId8"/>
    <sheet name="Mileage Rates" sheetId="7" state="hidden" r:id="rId9"/>
    <sheet name="Hosp Med Pay Grades" sheetId="11" r:id="rId10"/>
    <sheet name="Comm Med Pay Grades" sheetId="10" r:id="rId11"/>
    <sheet name="Com Dent Pay Grades" sheetId="13" r:id="rId12"/>
    <sheet name="Consultant Pay Grades" sheetId="3" state="hidden" r:id="rId13"/>
  </sheets>
  <definedNames>
    <definedName name="_xlnm._FilterDatabase" localSheetId="6" hidden="1">Elements!$A$1:$T$5078</definedName>
    <definedName name="_xlnm._FilterDatabase" localSheetId="2" hidden="1">'Pay Scale K'!$A$2:$P$75</definedName>
    <definedName name="_xlnm._FilterDatabase" localSheetId="3" hidden="1">'Pay Scale L'!$A$2:$Q$55</definedName>
    <definedName name="_xlnm._FilterDatabase" localSheetId="4" hidden="1">'Pay scale M'!$A$2:$O$135</definedName>
    <definedName name="_xlnm._FilterDatabase" localSheetId="5" hidden="1">'Pay scales Y and Z'!$A$1:$H$1</definedName>
    <definedName name="_xlnm.Print_Area" localSheetId="0">'MD Rates'!#REF!</definedName>
    <definedName name="_xlnm.Print_Titles" localSheetId="6">Elements!$1:$1</definedName>
    <definedName name="Three" localSheetId="0">'MD Rates'!$A$228</definedName>
  </definedNames>
  <calcPr calcId="145621"/>
</workbook>
</file>

<file path=xl/calcChain.xml><?xml version="1.0" encoding="utf-8"?>
<calcChain xmlns="http://schemas.openxmlformats.org/spreadsheetml/2006/main">
  <c r="C65" i="11" l="1"/>
  <c r="P4613" i="6" l="1"/>
  <c r="P4612" i="6"/>
  <c r="P4611" i="6"/>
  <c r="P4610" i="6"/>
  <c r="P4609" i="6"/>
  <c r="P4608" i="6"/>
  <c r="P4607" i="6"/>
  <c r="P4299" i="6"/>
  <c r="P4298" i="6"/>
  <c r="P4297" i="6"/>
  <c r="P4291" i="6"/>
  <c r="P4290" i="6"/>
  <c r="P4289" i="6"/>
  <c r="P4274" i="6"/>
  <c r="P4273" i="6"/>
  <c r="P4272" i="6"/>
  <c r="P4266" i="6"/>
  <c r="P4265" i="6"/>
  <c r="P4264" i="6"/>
  <c r="P4120" i="6"/>
  <c r="P4088" i="6"/>
  <c r="P875" i="6"/>
  <c r="P839" i="6"/>
  <c r="L4299" i="6" l="1"/>
  <c r="L4298" i="6"/>
  <c r="L4297" i="6"/>
  <c r="L4291" i="6"/>
  <c r="L4290" i="6"/>
  <c r="L4289" i="6"/>
  <c r="L4274" i="6"/>
  <c r="L4273" i="6"/>
  <c r="L4272" i="6"/>
  <c r="L4266" i="6"/>
  <c r="L4265" i="6"/>
  <c r="L4264" i="6"/>
  <c r="L4181" i="6"/>
  <c r="L4180" i="6"/>
  <c r="L4179" i="6"/>
  <c r="L4173" i="6"/>
  <c r="P4173" i="6" s="1"/>
  <c r="O4173" i="6" s="1"/>
  <c r="L4168" i="6"/>
  <c r="L4167" i="6"/>
  <c r="L4166" i="6"/>
  <c r="D53" i="1" l="1"/>
  <c r="F53" i="1" l="1"/>
  <c r="E53" i="1" s="1"/>
  <c r="C61" i="11"/>
  <c r="C68" i="11"/>
  <c r="C29" i="11"/>
  <c r="C32" i="11"/>
  <c r="C35" i="11"/>
  <c r="D26" i="2"/>
  <c r="D25" i="2"/>
  <c r="D24" i="2"/>
  <c r="D23" i="2"/>
  <c r="L738" i="6" l="1"/>
  <c r="N4433" i="6"/>
  <c r="N4434" i="6" s="1"/>
  <c r="N4435" i="6" s="1"/>
  <c r="N4436" i="6" s="1"/>
  <c r="L1851" i="6" l="1"/>
  <c r="L1850" i="6"/>
  <c r="L1829" i="6"/>
  <c r="L1828" i="6"/>
  <c r="L1807" i="6"/>
  <c r="L1806" i="6"/>
  <c r="L1785" i="6"/>
  <c r="L1784" i="6"/>
  <c r="L1763" i="6"/>
  <c r="L1762" i="6"/>
  <c r="L1749" i="6"/>
  <c r="L1748" i="6"/>
  <c r="L1735" i="6"/>
  <c r="L1734" i="6"/>
  <c r="L1707" i="6"/>
  <c r="L1694" i="6"/>
  <c r="L1500" i="6"/>
  <c r="L1499" i="6"/>
  <c r="L1498" i="6"/>
  <c r="L1497" i="6"/>
  <c r="L1496" i="6"/>
  <c r="L1495" i="6"/>
  <c r="L1494" i="6"/>
  <c r="L1493" i="6"/>
  <c r="L1492" i="6"/>
  <c r="L1491" i="6"/>
  <c r="L1490" i="6"/>
  <c r="L1489" i="6"/>
  <c r="L1488" i="6"/>
  <c r="L1487" i="6"/>
  <c r="L1486" i="6"/>
  <c r="L1485" i="6"/>
  <c r="L1484" i="6"/>
  <c r="L1483" i="6"/>
  <c r="L1482" i="6" l="1"/>
  <c r="L1481" i="6"/>
  <c r="L1480" i="6"/>
  <c r="L1479" i="6"/>
  <c r="L1478" i="6"/>
  <c r="L1477" i="6"/>
  <c r="L1476" i="6"/>
  <c r="L1475" i="6"/>
  <c r="L1474" i="6"/>
  <c r="L1473" i="6"/>
  <c r="L1472" i="6"/>
  <c r="L1471" i="6"/>
  <c r="L1470" i="6"/>
  <c r="L1469" i="6"/>
  <c r="L1468" i="6"/>
  <c r="L1467" i="6"/>
  <c r="L1466" i="6"/>
  <c r="L1465" i="6"/>
  <c r="P4737" i="6" l="1"/>
  <c r="O4737" i="6" s="1"/>
  <c r="P4736" i="6"/>
  <c r="O4736" i="6" s="1"/>
  <c r="P4735" i="6"/>
  <c r="O4735" i="6" s="1"/>
  <c r="P4734" i="6"/>
  <c r="O4734" i="6" s="1"/>
  <c r="P4733" i="6"/>
  <c r="O4733" i="6" s="1"/>
  <c r="P4732" i="6"/>
  <c r="O4732" i="6" s="1"/>
  <c r="P4731" i="6"/>
  <c r="O4731" i="6" s="1"/>
  <c r="P4730" i="6"/>
  <c r="O4730" i="6" s="1"/>
  <c r="P4729" i="6"/>
  <c r="O4729" i="6" s="1"/>
  <c r="P4728" i="6"/>
  <c r="O4728" i="6" s="1"/>
  <c r="P4727" i="6"/>
  <c r="O4727" i="6" s="1"/>
  <c r="P4726" i="6"/>
  <c r="O4726" i="6" s="1"/>
  <c r="P4725" i="6"/>
  <c r="O4725" i="6" s="1"/>
  <c r="P4724" i="6"/>
  <c r="O4724" i="6" s="1"/>
  <c r="P4723" i="6"/>
  <c r="O4723" i="6" s="1"/>
  <c r="P4722" i="6"/>
  <c r="O4722" i="6" s="1"/>
  <c r="P4721" i="6"/>
  <c r="O4721" i="6" s="1"/>
  <c r="P4720" i="6"/>
  <c r="O4720" i="6" s="1"/>
  <c r="P4719" i="6"/>
  <c r="O4719" i="6" s="1"/>
  <c r="P4718" i="6"/>
  <c r="O4718" i="6" s="1"/>
  <c r="P4717" i="6"/>
  <c r="O4717" i="6" s="1"/>
  <c r="P4716" i="6"/>
  <c r="O4716" i="6" s="1"/>
  <c r="P4715" i="6"/>
  <c r="O4715" i="6" s="1"/>
  <c r="P4714" i="6"/>
  <c r="O4714" i="6" s="1"/>
  <c r="P4713" i="6"/>
  <c r="O4713" i="6" s="1"/>
  <c r="P4712" i="6"/>
  <c r="O4712" i="6" s="1"/>
  <c r="P4711" i="6"/>
  <c r="O4711" i="6" s="1"/>
  <c r="P4710" i="6"/>
  <c r="O4710" i="6" s="1"/>
  <c r="P4709" i="6"/>
  <c r="O4709" i="6" s="1"/>
  <c r="P4708" i="6"/>
  <c r="O4708" i="6" s="1"/>
  <c r="P4707" i="6"/>
  <c r="O4707" i="6" s="1"/>
  <c r="P4706" i="6"/>
  <c r="O4706" i="6" s="1"/>
  <c r="P4705" i="6"/>
  <c r="O4705" i="6" s="1"/>
  <c r="P4704" i="6"/>
  <c r="O4704" i="6" s="1"/>
  <c r="P4703" i="6"/>
  <c r="O4703" i="6" s="1"/>
  <c r="P4702" i="6"/>
  <c r="O4702" i="6" s="1"/>
  <c r="P4701" i="6"/>
  <c r="O4701" i="6" s="1"/>
  <c r="P4700" i="6"/>
  <c r="O4700" i="6" s="1"/>
  <c r="P4699" i="6"/>
  <c r="O4699" i="6" s="1"/>
  <c r="P4698" i="6"/>
  <c r="O4698" i="6" s="1"/>
  <c r="P4697" i="6"/>
  <c r="O4697" i="6" s="1"/>
  <c r="P4696" i="6"/>
  <c r="O4696" i="6" s="1"/>
  <c r="P4695" i="6"/>
  <c r="O4695" i="6" s="1"/>
  <c r="P4694" i="6"/>
  <c r="O4694" i="6" s="1"/>
  <c r="P4693" i="6"/>
  <c r="O4693" i="6" s="1"/>
  <c r="P4692" i="6"/>
  <c r="O4692" i="6" s="1"/>
  <c r="P4691" i="6"/>
  <c r="O4691" i="6" s="1"/>
  <c r="P4690" i="6"/>
  <c r="O4690" i="6" s="1"/>
  <c r="P4689" i="6"/>
  <c r="O4689" i="6" s="1"/>
  <c r="P4688" i="6"/>
  <c r="O4688" i="6" s="1"/>
  <c r="P4687" i="6"/>
  <c r="O4687" i="6" s="1"/>
  <c r="P4686" i="6"/>
  <c r="O4686" i="6" s="1"/>
  <c r="P4685" i="6"/>
  <c r="O4685" i="6" s="1"/>
  <c r="P4684" i="6"/>
  <c r="O4684" i="6" s="1"/>
  <c r="P4683" i="6"/>
  <c r="O4683" i="6" s="1"/>
  <c r="P4682" i="6"/>
  <c r="O4682" i="6" s="1"/>
  <c r="P4681" i="6"/>
  <c r="O4681" i="6" s="1"/>
  <c r="P4680" i="6"/>
  <c r="O4680" i="6" s="1"/>
  <c r="P4679" i="6"/>
  <c r="O4679" i="6" s="1"/>
  <c r="P4678" i="6"/>
  <c r="O4678" i="6" s="1"/>
  <c r="P4677" i="6"/>
  <c r="O4677" i="6" s="1"/>
  <c r="P4676" i="6"/>
  <c r="O4676" i="6" s="1"/>
  <c r="P4675" i="6"/>
  <c r="O4675" i="6" s="1"/>
  <c r="P4674" i="6"/>
  <c r="O4674" i="6" s="1"/>
  <c r="P4673" i="6"/>
  <c r="O4673" i="6" s="1"/>
  <c r="P4672" i="6"/>
  <c r="O4672" i="6" s="1"/>
  <c r="P4671" i="6"/>
  <c r="O4671" i="6" s="1"/>
  <c r="P4670" i="6"/>
  <c r="O4670" i="6" s="1"/>
  <c r="P4669" i="6"/>
  <c r="O4669" i="6" s="1"/>
  <c r="P4668" i="6"/>
  <c r="O4668" i="6" s="1"/>
  <c r="P4667" i="6"/>
  <c r="O4667" i="6" s="1"/>
  <c r="P4666" i="6"/>
  <c r="O4666" i="6" s="1"/>
  <c r="P4665" i="6"/>
  <c r="O4665" i="6" s="1"/>
  <c r="P4664" i="6"/>
  <c r="O4664" i="6" s="1"/>
  <c r="P4663" i="6"/>
  <c r="O4663" i="6" s="1"/>
  <c r="P4662" i="6"/>
  <c r="O4662" i="6" s="1"/>
  <c r="P4661" i="6"/>
  <c r="O4661" i="6" s="1"/>
  <c r="P4660" i="6"/>
  <c r="O4660" i="6" s="1"/>
  <c r="P4659" i="6"/>
  <c r="O4659" i="6" s="1"/>
  <c r="P4658" i="6"/>
  <c r="O4658" i="6" s="1"/>
  <c r="P4657" i="6"/>
  <c r="O4657" i="6" s="1"/>
  <c r="P4656" i="6"/>
  <c r="O4656" i="6" s="1"/>
  <c r="P4655" i="6"/>
  <c r="O4655" i="6" s="1"/>
  <c r="P4654" i="6"/>
  <c r="O4654" i="6" s="1"/>
  <c r="P4653" i="6"/>
  <c r="O4653" i="6" s="1"/>
  <c r="P4652" i="6"/>
  <c r="O4652" i="6" s="1"/>
  <c r="P4651" i="6"/>
  <c r="O4651" i="6" s="1"/>
  <c r="P4650" i="6"/>
  <c r="O4650" i="6" s="1"/>
  <c r="P4649" i="6"/>
  <c r="O4649" i="6" s="1"/>
  <c r="P4648" i="6"/>
  <c r="O4648" i="6" s="1"/>
  <c r="P4647" i="6"/>
  <c r="O4647" i="6" s="1"/>
  <c r="P4646" i="6"/>
  <c r="O4646" i="6" s="1"/>
  <c r="P4645" i="6"/>
  <c r="O4645" i="6" s="1"/>
  <c r="P4644" i="6"/>
  <c r="O4644" i="6" s="1"/>
  <c r="P4643" i="6"/>
  <c r="O4643" i="6" s="1"/>
  <c r="P4642" i="6"/>
  <c r="O4642" i="6" s="1"/>
  <c r="P4641" i="6"/>
  <c r="O4641" i="6" s="1"/>
  <c r="P4640" i="6"/>
  <c r="O4640" i="6" s="1"/>
  <c r="P4639" i="6"/>
  <c r="O4639" i="6" s="1"/>
  <c r="P4638" i="6"/>
  <c r="O4638" i="6" s="1"/>
  <c r="P4637" i="6"/>
  <c r="O4637" i="6" s="1"/>
  <c r="P4636" i="6"/>
  <c r="O4636" i="6" s="1"/>
  <c r="P4635" i="6"/>
  <c r="O4635" i="6" s="1"/>
  <c r="P4634" i="6"/>
  <c r="O4634" i="6" s="1"/>
  <c r="P4633" i="6"/>
  <c r="O4633" i="6" s="1"/>
  <c r="P4632" i="6"/>
  <c r="O4632" i="6" s="1"/>
  <c r="P4631" i="6"/>
  <c r="O4631" i="6" s="1"/>
  <c r="P4630" i="6"/>
  <c r="O4630" i="6" s="1"/>
  <c r="P4629" i="6"/>
  <c r="O4629" i="6" s="1"/>
  <c r="P4628" i="6"/>
  <c r="O4628" i="6" s="1"/>
  <c r="P4627" i="6"/>
  <c r="O4627" i="6" s="1"/>
  <c r="P4626" i="6"/>
  <c r="O4626" i="6" s="1"/>
  <c r="P4625" i="6"/>
  <c r="O4625" i="6" s="1"/>
  <c r="P4624" i="6"/>
  <c r="O4624" i="6" s="1"/>
  <c r="P4623" i="6"/>
  <c r="O4623" i="6" s="1"/>
  <c r="P4622" i="6"/>
  <c r="O4622" i="6" s="1"/>
  <c r="P4621" i="6"/>
  <c r="O4621" i="6" s="1"/>
  <c r="P4620" i="6"/>
  <c r="O4620" i="6" s="1"/>
  <c r="P4619" i="6"/>
  <c r="O4619" i="6" s="1"/>
  <c r="P4618" i="6"/>
  <c r="O4618" i="6" s="1"/>
  <c r="P4617" i="6"/>
  <c r="O4617" i="6" s="1"/>
  <c r="P4616" i="6"/>
  <c r="O4616" i="6" s="1"/>
  <c r="P4615" i="6"/>
  <c r="O4615" i="6" s="1"/>
  <c r="P4614" i="6"/>
  <c r="O4614" i="6" s="1"/>
  <c r="P1674" i="6"/>
  <c r="O1674" i="6" s="1"/>
  <c r="P1673" i="6"/>
  <c r="O1673" i="6" s="1"/>
  <c r="P1672" i="6"/>
  <c r="O1672" i="6" s="1"/>
  <c r="P1671" i="6"/>
  <c r="O1671" i="6" s="1"/>
  <c r="P1670" i="6"/>
  <c r="O1670" i="6" s="1"/>
  <c r="P1669" i="6"/>
  <c r="O1669" i="6" s="1"/>
  <c r="P1668" i="6"/>
  <c r="O1668" i="6" s="1"/>
  <c r="P1667" i="6"/>
  <c r="O1667" i="6" s="1"/>
  <c r="P1666" i="6"/>
  <c r="O1666" i="6" s="1"/>
  <c r="P1665" i="6"/>
  <c r="O1665" i="6" s="1"/>
  <c r="P1664" i="6"/>
  <c r="O1664" i="6" s="1"/>
  <c r="P1663" i="6"/>
  <c r="O1663" i="6" s="1"/>
  <c r="P1662" i="6"/>
  <c r="O1662" i="6" s="1"/>
  <c r="P1661" i="6"/>
  <c r="O1661" i="6" s="1"/>
  <c r="P1660" i="6"/>
  <c r="O1660" i="6" s="1"/>
  <c r="P1659" i="6"/>
  <c r="O1659" i="6" s="1"/>
  <c r="P1658" i="6"/>
  <c r="O1658" i="6" s="1"/>
  <c r="P1657" i="6"/>
  <c r="O1657" i="6" s="1"/>
  <c r="P1656" i="6"/>
  <c r="O1656" i="6" s="1"/>
  <c r="P1655" i="6"/>
  <c r="O1655" i="6" s="1"/>
  <c r="P1654" i="6"/>
  <c r="O1654" i="6" s="1"/>
  <c r="P874" i="6"/>
  <c r="O874" i="6" s="1"/>
  <c r="P873" i="6"/>
  <c r="O873" i="6" s="1"/>
  <c r="P872" i="6"/>
  <c r="O872" i="6" s="1"/>
  <c r="P871" i="6"/>
  <c r="O871" i="6" s="1"/>
  <c r="P870" i="6"/>
  <c r="O870" i="6" s="1"/>
  <c r="P869" i="6"/>
  <c r="O869" i="6" s="1"/>
  <c r="P868" i="6"/>
  <c r="O868" i="6" s="1"/>
  <c r="P867" i="6"/>
  <c r="O867" i="6" s="1"/>
  <c r="P866" i="6"/>
  <c r="O866" i="6" s="1"/>
  <c r="P865" i="6"/>
  <c r="O865" i="6" s="1"/>
  <c r="P864" i="6"/>
  <c r="O864" i="6" s="1"/>
  <c r="P863" i="6"/>
  <c r="O863" i="6" s="1"/>
  <c r="P862" i="6"/>
  <c r="O862" i="6" s="1"/>
  <c r="P861" i="6"/>
  <c r="O861" i="6" s="1"/>
  <c r="P860" i="6"/>
  <c r="O860" i="6" s="1"/>
  <c r="P859" i="6"/>
  <c r="O859" i="6" s="1"/>
  <c r="P858" i="6"/>
  <c r="O858" i="6" s="1"/>
  <c r="P857" i="6"/>
  <c r="O857" i="6" s="1"/>
  <c r="P856" i="6"/>
  <c r="O856" i="6" s="1"/>
  <c r="P855" i="6"/>
  <c r="O855" i="6" s="1"/>
  <c r="P854" i="6"/>
  <c r="O854" i="6" s="1"/>
  <c r="P853" i="6"/>
  <c r="O853" i="6" s="1"/>
  <c r="P852" i="6"/>
  <c r="O852" i="6" s="1"/>
  <c r="P851" i="6"/>
  <c r="O851" i="6" s="1"/>
  <c r="P850" i="6"/>
  <c r="O850" i="6" s="1"/>
  <c r="P849" i="6"/>
  <c r="O849" i="6" s="1"/>
  <c r="P848" i="6"/>
  <c r="O848" i="6" s="1"/>
  <c r="P847" i="6"/>
  <c r="O847" i="6" s="1"/>
  <c r="P846" i="6"/>
  <c r="O846" i="6" s="1"/>
  <c r="P845" i="6"/>
  <c r="O845" i="6" s="1"/>
  <c r="P844" i="6"/>
  <c r="O844" i="6" s="1"/>
  <c r="P838" i="6"/>
  <c r="O838" i="6" s="1"/>
  <c r="P837" i="6"/>
  <c r="O837" i="6" s="1"/>
  <c r="P836" i="6"/>
  <c r="O836" i="6" s="1"/>
  <c r="P835" i="6"/>
  <c r="O835" i="6" s="1"/>
  <c r="P834" i="6"/>
  <c r="O834" i="6" s="1"/>
  <c r="P833" i="6"/>
  <c r="O833" i="6" s="1"/>
  <c r="P832" i="6"/>
  <c r="O832" i="6" s="1"/>
  <c r="P831" i="6"/>
  <c r="O831" i="6" s="1"/>
  <c r="P830" i="6"/>
  <c r="O830" i="6" s="1"/>
  <c r="P829" i="6"/>
  <c r="O829" i="6" s="1"/>
  <c r="P828" i="6"/>
  <c r="O828" i="6" s="1"/>
  <c r="P827" i="6"/>
  <c r="O827" i="6" s="1"/>
  <c r="P826" i="6"/>
  <c r="O826" i="6" s="1"/>
  <c r="P825" i="6"/>
  <c r="O825" i="6" s="1"/>
  <c r="P824" i="6"/>
  <c r="O824" i="6" s="1"/>
  <c r="P823" i="6"/>
  <c r="O823" i="6" s="1"/>
  <c r="P822" i="6"/>
  <c r="O822" i="6" s="1"/>
  <c r="P821" i="6"/>
  <c r="O821" i="6" s="1"/>
  <c r="P820" i="6"/>
  <c r="O820" i="6" s="1"/>
  <c r="P819" i="6"/>
  <c r="O819" i="6" s="1"/>
  <c r="P818" i="6"/>
  <c r="O818" i="6" s="1"/>
  <c r="P817" i="6"/>
  <c r="O817" i="6" s="1"/>
  <c r="P816" i="6"/>
  <c r="O816" i="6" s="1"/>
  <c r="P815" i="6"/>
  <c r="O815" i="6" s="1"/>
  <c r="P814" i="6"/>
  <c r="O814" i="6" s="1"/>
  <c r="P813" i="6"/>
  <c r="O813" i="6" s="1"/>
  <c r="P812" i="6"/>
  <c r="O812" i="6" s="1"/>
  <c r="P811" i="6"/>
  <c r="O811" i="6" s="1"/>
  <c r="P810" i="6"/>
  <c r="O810" i="6" s="1"/>
  <c r="P809" i="6"/>
  <c r="O809" i="6" s="1"/>
  <c r="P808" i="6"/>
  <c r="O808" i="6" s="1"/>
  <c r="P4119" i="6"/>
  <c r="O4119" i="6" s="1"/>
  <c r="P4118" i="6"/>
  <c r="O4118" i="6" s="1"/>
  <c r="P4117" i="6"/>
  <c r="O4117" i="6" s="1"/>
  <c r="P4116" i="6"/>
  <c r="O4116" i="6" s="1"/>
  <c r="P4115" i="6"/>
  <c r="O4115" i="6" s="1"/>
  <c r="P4114" i="6"/>
  <c r="O4114" i="6" s="1"/>
  <c r="P4113" i="6"/>
  <c r="O4113" i="6" s="1"/>
  <c r="P4112" i="6"/>
  <c r="O4112" i="6" s="1"/>
  <c r="P4083" i="6"/>
  <c r="O4083" i="6" s="1"/>
  <c r="P4082" i="6"/>
  <c r="O4082" i="6" s="1"/>
  <c r="P4081" i="6"/>
  <c r="O4081" i="6" s="1"/>
  <c r="P4080" i="6"/>
  <c r="O4080" i="6" s="1"/>
  <c r="P4079" i="6"/>
  <c r="O4079" i="6" s="1"/>
  <c r="P4078" i="6"/>
  <c r="O4078" i="6" s="1"/>
  <c r="P4077" i="6"/>
  <c r="O4077" i="6" s="1"/>
  <c r="P4076" i="6"/>
  <c r="O4076" i="6" s="1"/>
  <c r="P4111" i="6" l="1"/>
  <c r="O4111" i="6" s="1"/>
  <c r="P4110" i="6"/>
  <c r="O4110" i="6" s="1"/>
  <c r="P4109" i="6"/>
  <c r="O4109" i="6" s="1"/>
  <c r="P4108" i="6"/>
  <c r="O4108" i="6" s="1"/>
  <c r="P4107" i="6"/>
  <c r="O4107" i="6" s="1"/>
  <c r="P4106" i="6"/>
  <c r="O4106" i="6" s="1"/>
  <c r="P4105" i="6"/>
  <c r="O4105" i="6" s="1"/>
  <c r="P4104" i="6"/>
  <c r="O4104" i="6" s="1"/>
  <c r="P4103" i="6"/>
  <c r="O4103" i="6" s="1"/>
  <c r="P4102" i="6"/>
  <c r="O4102" i="6" s="1"/>
  <c r="P4101" i="6"/>
  <c r="O4101" i="6" s="1"/>
  <c r="P4100" i="6"/>
  <c r="O4100" i="6" s="1"/>
  <c r="P4099" i="6"/>
  <c r="O4099" i="6" s="1"/>
  <c r="P4098" i="6"/>
  <c r="O4098" i="6" s="1"/>
  <c r="P4097" i="6"/>
  <c r="O4097" i="6" s="1"/>
  <c r="P4096" i="6"/>
  <c r="O4096" i="6" s="1"/>
  <c r="P4095" i="6"/>
  <c r="O4095" i="6" s="1"/>
  <c r="P4094" i="6"/>
  <c r="O4094" i="6" s="1"/>
  <c r="P4093" i="6"/>
  <c r="O4093" i="6" s="1"/>
  <c r="P4092" i="6"/>
  <c r="O4092" i="6" s="1"/>
  <c r="P4091" i="6"/>
  <c r="O4091" i="6" s="1"/>
  <c r="P4090" i="6"/>
  <c r="O4090" i="6" s="1"/>
  <c r="P4089" i="6"/>
  <c r="O4089" i="6" s="1"/>
  <c r="P4087" i="6"/>
  <c r="O4087" i="6" s="1"/>
  <c r="P4086" i="6"/>
  <c r="O4086" i="6" s="1"/>
  <c r="P4085" i="6"/>
  <c r="O4085" i="6" s="1"/>
  <c r="P4084" i="6"/>
  <c r="O4084" i="6" s="1"/>
  <c r="P4075" i="6"/>
  <c r="O4075" i="6" s="1"/>
  <c r="P4074" i="6"/>
  <c r="O4074" i="6" s="1"/>
  <c r="P4073" i="6"/>
  <c r="O4073" i="6" s="1"/>
  <c r="P4072" i="6"/>
  <c r="O4072" i="6" s="1"/>
  <c r="P4071" i="6"/>
  <c r="O4071" i="6" s="1"/>
  <c r="P4070" i="6"/>
  <c r="O4070" i="6" s="1"/>
  <c r="P4069" i="6"/>
  <c r="O4069" i="6" s="1"/>
  <c r="P4068" i="6"/>
  <c r="O4068" i="6" s="1"/>
  <c r="P4067" i="6"/>
  <c r="O4067" i="6" s="1"/>
  <c r="P4066" i="6"/>
  <c r="O4066" i="6" s="1"/>
  <c r="P4065" i="6"/>
  <c r="O4065" i="6" s="1"/>
  <c r="P4064" i="6"/>
  <c r="O4064" i="6" s="1"/>
  <c r="P4063" i="6"/>
  <c r="O4063" i="6" s="1"/>
  <c r="P4062" i="6"/>
  <c r="O4062" i="6" s="1"/>
  <c r="P4061" i="6"/>
  <c r="O4061" i="6" s="1"/>
  <c r="P4060" i="6"/>
  <c r="O4060" i="6" s="1"/>
  <c r="P4059" i="6"/>
  <c r="O4059" i="6" s="1"/>
  <c r="P4058" i="6"/>
  <c r="O4058" i="6" s="1"/>
  <c r="P4057" i="6"/>
  <c r="O4057" i="6" s="1"/>
  <c r="L743" i="6" l="1"/>
  <c r="L747" i="6"/>
  <c r="L741" i="6"/>
  <c r="L740" i="6"/>
  <c r="L739" i="6"/>
  <c r="L733" i="6"/>
  <c r="L732" i="6"/>
  <c r="L731" i="6"/>
  <c r="L725" i="6"/>
  <c r="L724" i="6"/>
  <c r="L723" i="6"/>
  <c r="L746" i="6"/>
  <c r="L729" i="6"/>
  <c r="L744" i="6"/>
  <c r="L727" i="6"/>
  <c r="L742" i="6"/>
  <c r="L749" i="6" l="1"/>
  <c r="L745" i="6"/>
  <c r="L728" i="6"/>
  <c r="L748" i="6"/>
  <c r="L726" i="6"/>
  <c r="L730" i="6"/>
  <c r="L3805" i="6"/>
  <c r="L3598" i="6"/>
  <c r="L3597" i="6"/>
  <c r="L722" i="6"/>
  <c r="D17" i="12"/>
  <c r="D24" i="12"/>
  <c r="D23" i="12"/>
  <c r="D20" i="12"/>
  <c r="D19" i="12"/>
  <c r="D15" i="12"/>
  <c r="D7" i="12"/>
  <c r="D4" i="12"/>
  <c r="D32" i="5" l="1"/>
  <c r="D30" i="5"/>
  <c r="D28" i="5"/>
  <c r="D26" i="5"/>
  <c r="D23" i="5"/>
  <c r="D18" i="5"/>
  <c r="D15" i="5"/>
  <c r="D13" i="5"/>
  <c r="D7" i="5"/>
  <c r="D5" i="5"/>
  <c r="C360" i="11" l="1"/>
  <c r="D17" i="1"/>
  <c r="D13" i="1"/>
  <c r="D33" i="1"/>
  <c r="D51" i="1" l="1"/>
  <c r="D49" i="1"/>
  <c r="D45" i="1"/>
  <c r="D39" i="1"/>
  <c r="D37" i="1"/>
  <c r="D32" i="1"/>
  <c r="D26" i="1"/>
  <c r="D22" i="1"/>
  <c r="D23" i="1" l="1"/>
  <c r="L1514" i="6"/>
  <c r="L1515" i="6" s="1"/>
  <c r="P1514" i="6" l="1"/>
  <c r="O1514" i="6" s="1"/>
  <c r="P1515" i="6"/>
  <c r="O1515" i="6" s="1"/>
  <c r="L1516" i="6"/>
  <c r="P1516" i="6" l="1"/>
  <c r="O1516" i="6" s="1"/>
  <c r="L1517" i="6"/>
  <c r="P1517" i="6" l="1"/>
  <c r="O1517" i="6" s="1"/>
  <c r="L1518" i="6"/>
  <c r="L1519" i="6" l="1"/>
  <c r="P1518" i="6"/>
  <c r="O1518" i="6" s="1"/>
  <c r="L4278" i="6"/>
  <c r="L4277" i="6"/>
  <c r="L4276" i="6"/>
  <c r="L4275" i="6"/>
  <c r="L4303" i="6"/>
  <c r="L4302" i="6"/>
  <c r="L4301" i="6"/>
  <c r="L4300" i="6"/>
  <c r="L1520" i="6" l="1"/>
  <c r="P1519" i="6"/>
  <c r="O1519" i="6" s="1"/>
  <c r="L47" i="4"/>
  <c r="K47" i="4"/>
  <c r="J47" i="4"/>
  <c r="L46" i="4"/>
  <c r="K46" i="4"/>
  <c r="J46" i="4"/>
  <c r="L45" i="4"/>
  <c r="K45" i="4"/>
  <c r="J45" i="4"/>
  <c r="L44" i="4"/>
  <c r="K44" i="4"/>
  <c r="J44" i="4"/>
  <c r="L876" i="6" l="1"/>
  <c r="P876" i="6" s="1"/>
  <c r="O876" i="6" s="1"/>
  <c r="L840" i="6"/>
  <c r="P840" i="6" s="1"/>
  <c r="O840" i="6" s="1"/>
  <c r="L843" i="6"/>
  <c r="P843" i="6" s="1"/>
  <c r="O843" i="6" s="1"/>
  <c r="L879" i="6"/>
  <c r="P879" i="6" s="1"/>
  <c r="O879" i="6" s="1"/>
  <c r="L841" i="6"/>
  <c r="P841" i="6" s="1"/>
  <c r="O841" i="6" s="1"/>
  <c r="L877" i="6"/>
  <c r="P877" i="6" s="1"/>
  <c r="O877" i="6" s="1"/>
  <c r="L878" i="6"/>
  <c r="P878" i="6" s="1"/>
  <c r="O878" i="6" s="1"/>
  <c r="L842" i="6"/>
  <c r="P842" i="6" s="1"/>
  <c r="O842" i="6" s="1"/>
  <c r="L4124" i="6"/>
  <c r="L593" i="6"/>
  <c r="L4123" i="6"/>
  <c r="L592" i="6"/>
  <c r="L4122" i="6"/>
  <c r="L591" i="6"/>
  <c r="L4121" i="6"/>
  <c r="L590" i="6"/>
  <c r="L1521" i="6"/>
  <c r="P1520" i="6"/>
  <c r="O1520" i="6" s="1"/>
  <c r="D34" i="1"/>
  <c r="D40" i="5"/>
  <c r="P593" i="6" l="1"/>
  <c r="O593" i="6" s="1"/>
  <c r="L597" i="6"/>
  <c r="P597" i="6" s="1"/>
  <c r="O597" i="6" s="1"/>
  <c r="L4128" i="6"/>
  <c r="P4128" i="6" s="1"/>
  <c r="O4128" i="6" s="1"/>
  <c r="P4124" i="6"/>
  <c r="O4124" i="6" s="1"/>
  <c r="P592" i="6"/>
  <c r="O592" i="6" s="1"/>
  <c r="L596" i="6"/>
  <c r="P596" i="6" s="1"/>
  <c r="O596" i="6" s="1"/>
  <c r="L4127" i="6"/>
  <c r="P4127" i="6" s="1"/>
  <c r="O4127" i="6" s="1"/>
  <c r="P4123" i="6"/>
  <c r="O4123" i="6" s="1"/>
  <c r="P591" i="6"/>
  <c r="O591" i="6" s="1"/>
  <c r="L595" i="6"/>
  <c r="P595" i="6" s="1"/>
  <c r="O595" i="6" s="1"/>
  <c r="L4126" i="6"/>
  <c r="P4126" i="6" s="1"/>
  <c r="O4126" i="6" s="1"/>
  <c r="P4122" i="6"/>
  <c r="O4122" i="6" s="1"/>
  <c r="P4121" i="6"/>
  <c r="O4121" i="6" s="1"/>
  <c r="L4125" i="6"/>
  <c r="P4125" i="6" s="1"/>
  <c r="O4125" i="6" s="1"/>
  <c r="L594" i="6"/>
  <c r="P594" i="6" s="1"/>
  <c r="O594" i="6" s="1"/>
  <c r="P590" i="6"/>
  <c r="O590" i="6" s="1"/>
  <c r="L1522" i="6"/>
  <c r="P1521" i="6"/>
  <c r="O1521" i="6" s="1"/>
  <c r="L4187" i="6"/>
  <c r="P4187" i="6" s="1"/>
  <c r="O4187" i="6" s="1"/>
  <c r="L4186" i="6"/>
  <c r="P4186" i="6" s="1"/>
  <c r="O4186" i="6" s="1"/>
  <c r="L4185" i="6"/>
  <c r="P4185" i="6" s="1"/>
  <c r="O4185" i="6" s="1"/>
  <c r="L4184" i="6"/>
  <c r="P4184" i="6" s="1"/>
  <c r="O4184" i="6" s="1"/>
  <c r="L4183" i="6"/>
  <c r="P4183" i="6" s="1"/>
  <c r="O4183" i="6" s="1"/>
  <c r="L4182" i="6"/>
  <c r="P4182" i="6" s="1"/>
  <c r="O4182" i="6" s="1"/>
  <c r="L1523" i="6" l="1"/>
  <c r="P1522" i="6"/>
  <c r="O1522" i="6" s="1"/>
  <c r="L1524" i="6" l="1"/>
  <c r="P1523" i="6"/>
  <c r="O1523" i="6" s="1"/>
  <c r="L1525" i="6" l="1"/>
  <c r="P1524" i="6"/>
  <c r="O1524" i="6" s="1"/>
  <c r="D30" i="1"/>
  <c r="D18" i="12"/>
  <c r="D14" i="12"/>
  <c r="D12" i="12"/>
  <c r="D10" i="12"/>
  <c r="D21" i="5"/>
  <c r="D10" i="5"/>
  <c r="D19" i="5"/>
  <c r="D17" i="5"/>
  <c r="D14" i="5"/>
  <c r="L1526" i="6" l="1"/>
  <c r="P1525" i="6"/>
  <c r="O1525" i="6" s="1"/>
  <c r="D38" i="5"/>
  <c r="D39" i="5"/>
  <c r="D41" i="5"/>
  <c r="D42" i="5"/>
  <c r="D43" i="5"/>
  <c r="D44" i="5"/>
  <c r="D45" i="5"/>
  <c r="D46" i="5"/>
  <c r="D48" i="5"/>
  <c r="L1527" i="6" l="1"/>
  <c r="P1526" i="6"/>
  <c r="O1526" i="6" s="1"/>
  <c r="L3859" i="6"/>
  <c r="P3859" i="6" s="1"/>
  <c r="O3859" i="6" s="1"/>
  <c r="L3858" i="6"/>
  <c r="P3858" i="6" s="1"/>
  <c r="O3858" i="6" s="1"/>
  <c r="L3857" i="6"/>
  <c r="P3857" i="6" s="1"/>
  <c r="O3857" i="6" s="1"/>
  <c r="L3856" i="6"/>
  <c r="P3856" i="6" s="1"/>
  <c r="O3856" i="6" s="1"/>
  <c r="L3855" i="6"/>
  <c r="P3855" i="6" s="1"/>
  <c r="O3855" i="6" s="1"/>
  <c r="L3854" i="6"/>
  <c r="P3854" i="6" s="1"/>
  <c r="O3854" i="6" s="1"/>
  <c r="L3853" i="6"/>
  <c r="P3853" i="6" s="1"/>
  <c r="O3853" i="6" s="1"/>
  <c r="L3852" i="6"/>
  <c r="P3852" i="6" s="1"/>
  <c r="O3852" i="6" s="1"/>
  <c r="P4586" i="6"/>
  <c r="O4586" i="6" s="1"/>
  <c r="P4585" i="6"/>
  <c r="O4585" i="6" s="1"/>
  <c r="P4584" i="6"/>
  <c r="O4584" i="6" s="1"/>
  <c r="P4583" i="6"/>
  <c r="O4583" i="6" s="1"/>
  <c r="P4582" i="6"/>
  <c r="O4582" i="6" s="1"/>
  <c r="P4581" i="6"/>
  <c r="O4581" i="6" s="1"/>
  <c r="P4580" i="6"/>
  <c r="O4580" i="6" s="1"/>
  <c r="P4579" i="6"/>
  <c r="O4579" i="6" s="1"/>
  <c r="P4578" i="6"/>
  <c r="O4578" i="6" s="1"/>
  <c r="P4577" i="6"/>
  <c r="O4577" i="6" s="1"/>
  <c r="P4576" i="6"/>
  <c r="O4576" i="6" s="1"/>
  <c r="P4575" i="6"/>
  <c r="O4575" i="6" s="1"/>
  <c r="P4574" i="6"/>
  <c r="O4574" i="6" s="1"/>
  <c r="P4573" i="6"/>
  <c r="O4573" i="6" s="1"/>
  <c r="P4572" i="6"/>
  <c r="O4572" i="6" s="1"/>
  <c r="P4571" i="6"/>
  <c r="O4571" i="6" s="1"/>
  <c r="P4570" i="6"/>
  <c r="O4570" i="6" s="1"/>
  <c r="P4569" i="6"/>
  <c r="O4569" i="6" s="1"/>
  <c r="P4568" i="6"/>
  <c r="O4568" i="6" s="1"/>
  <c r="P4567" i="6"/>
  <c r="O4567" i="6" s="1"/>
  <c r="P4566" i="6"/>
  <c r="O4566" i="6" s="1"/>
  <c r="P4565" i="6"/>
  <c r="O4565" i="6" s="1"/>
  <c r="P4564" i="6"/>
  <c r="O4564" i="6" s="1"/>
  <c r="P4563" i="6"/>
  <c r="O4563" i="6" s="1"/>
  <c r="P4562" i="6"/>
  <c r="O4562" i="6" s="1"/>
  <c r="P4561" i="6"/>
  <c r="O4561" i="6" s="1"/>
  <c r="P4560" i="6"/>
  <c r="O4560" i="6" s="1"/>
  <c r="P4559" i="6"/>
  <c r="O4559" i="6" s="1"/>
  <c r="P4558" i="6"/>
  <c r="O4558" i="6" s="1"/>
  <c r="P4557" i="6"/>
  <c r="O4557" i="6" s="1"/>
  <c r="P4556" i="6"/>
  <c r="O4556" i="6" s="1"/>
  <c r="P4555" i="6"/>
  <c r="O4555" i="6" s="1"/>
  <c r="P4554" i="6"/>
  <c r="P4553" i="6"/>
  <c r="P4552" i="6"/>
  <c r="P4551" i="6"/>
  <c r="P4550" i="6"/>
  <c r="P4549" i="6"/>
  <c r="P4548" i="6"/>
  <c r="P4547" i="6"/>
  <c r="L4296" i="6"/>
  <c r="L4295" i="6"/>
  <c r="L4294" i="6"/>
  <c r="L4293" i="6"/>
  <c r="L4292" i="6"/>
  <c r="L4271" i="6"/>
  <c r="L4270" i="6"/>
  <c r="L4269" i="6"/>
  <c r="L4268" i="6"/>
  <c r="L4267" i="6"/>
  <c r="P4181" i="6"/>
  <c r="O4181" i="6" s="1"/>
  <c r="P4180" i="6"/>
  <c r="O4180" i="6" s="1"/>
  <c r="P4179" i="6"/>
  <c r="O4179" i="6" s="1"/>
  <c r="L4178" i="6"/>
  <c r="P4178" i="6" s="1"/>
  <c r="O4178" i="6" s="1"/>
  <c r="L4177" i="6"/>
  <c r="P4177" i="6" s="1"/>
  <c r="O4177" i="6" s="1"/>
  <c r="L4176" i="6"/>
  <c r="P4176" i="6" s="1"/>
  <c r="O4176" i="6" s="1"/>
  <c r="L4175" i="6"/>
  <c r="P4175" i="6" s="1"/>
  <c r="O4175" i="6" s="1"/>
  <c r="L4174" i="6"/>
  <c r="P4174" i="6" s="1"/>
  <c r="O4174" i="6" s="1"/>
  <c r="L1528" i="6" l="1"/>
  <c r="P1527" i="6"/>
  <c r="O1527" i="6" s="1"/>
  <c r="L3851" i="6"/>
  <c r="L3850" i="6"/>
  <c r="L3849" i="6"/>
  <c r="L3848" i="6"/>
  <c r="L3847" i="6"/>
  <c r="L3846" i="6"/>
  <c r="L3842" i="6"/>
  <c r="L3834" i="6"/>
  <c r="D24" i="1"/>
  <c r="D19" i="1"/>
  <c r="L3828" i="6"/>
  <c r="L3817" i="6"/>
  <c r="L3816" i="6"/>
  <c r="L3815" i="6"/>
  <c r="L3814" i="6"/>
  <c r="L3813" i="6"/>
  <c r="L3812" i="6"/>
  <c r="L3811" i="6"/>
  <c r="L3810" i="6"/>
  <c r="L3809" i="6"/>
  <c r="L3808" i="6"/>
  <c r="L3807" i="6"/>
  <c r="L3806" i="6"/>
  <c r="L3804" i="6"/>
  <c r="L3803" i="6"/>
  <c r="L3802" i="6"/>
  <c r="L3801" i="6"/>
  <c r="L3800" i="6"/>
  <c r="L3799" i="6"/>
  <c r="L3798" i="6"/>
  <c r="L3797" i="6"/>
  <c r="L3796" i="6"/>
  <c r="L3790" i="6"/>
  <c r="L3789" i="6"/>
  <c r="L3788" i="6"/>
  <c r="L3787" i="6"/>
  <c r="L3786" i="6"/>
  <c r="L3785" i="6"/>
  <c r="L3784" i="6"/>
  <c r="L3783" i="6"/>
  <c r="L3782" i="6"/>
  <c r="L3781" i="6"/>
  <c r="L3780" i="6"/>
  <c r="L3779" i="6"/>
  <c r="L3778" i="6"/>
  <c r="L1529" i="6" l="1"/>
  <c r="P1529" i="6" s="1"/>
  <c r="O1529" i="6" s="1"/>
  <c r="P1528" i="6"/>
  <c r="O1528" i="6" s="1"/>
  <c r="P767" i="6"/>
  <c r="O767" i="6" s="1"/>
  <c r="P766" i="6"/>
  <c r="O766" i="6" s="1"/>
  <c r="P765" i="6"/>
  <c r="O765" i="6" s="1"/>
  <c r="P764" i="6"/>
  <c r="O764" i="6" s="1"/>
  <c r="P763" i="6"/>
  <c r="O763" i="6" s="1"/>
  <c r="P762" i="6"/>
  <c r="O762" i="6" s="1"/>
  <c r="P761" i="6"/>
  <c r="O761" i="6" s="1"/>
  <c r="P760" i="6"/>
  <c r="O760" i="6" s="1"/>
  <c r="P759" i="6"/>
  <c r="O759" i="6" s="1"/>
  <c r="P758" i="6"/>
  <c r="O758" i="6" s="1"/>
  <c r="P757" i="6"/>
  <c r="O757" i="6" s="1"/>
  <c r="P756" i="6"/>
  <c r="O756" i="6" s="1"/>
  <c r="P755" i="6"/>
  <c r="O755" i="6" s="1"/>
  <c r="P754" i="6"/>
  <c r="O754" i="6" s="1"/>
  <c r="P753" i="6"/>
  <c r="O753" i="6" s="1"/>
  <c r="P752" i="6"/>
  <c r="O752" i="6" s="1"/>
  <c r="P751" i="6"/>
  <c r="O751" i="6" s="1"/>
  <c r="P750" i="6"/>
  <c r="O750" i="6" s="1"/>
  <c r="P749" i="6"/>
  <c r="O749" i="6" s="1"/>
  <c r="P748" i="6"/>
  <c r="O748" i="6" s="1"/>
  <c r="P747" i="6"/>
  <c r="O747" i="6" s="1"/>
  <c r="P746" i="6"/>
  <c r="O746" i="6" s="1"/>
  <c r="P745" i="6"/>
  <c r="O745" i="6" s="1"/>
  <c r="P744" i="6"/>
  <c r="O744" i="6" s="1"/>
  <c r="P743" i="6"/>
  <c r="O743" i="6" s="1"/>
  <c r="P742" i="6"/>
  <c r="O742" i="6" s="1"/>
  <c r="P741" i="6"/>
  <c r="O741" i="6" s="1"/>
  <c r="P740" i="6"/>
  <c r="O740" i="6" s="1"/>
  <c r="P739" i="6"/>
  <c r="O739" i="6" s="1"/>
  <c r="P738" i="6"/>
  <c r="O738" i="6" s="1"/>
  <c r="P737" i="6"/>
  <c r="O737" i="6" s="1"/>
  <c r="P736" i="6"/>
  <c r="O736" i="6" s="1"/>
  <c r="P735" i="6"/>
  <c r="O735" i="6" s="1"/>
  <c r="P734" i="6"/>
  <c r="O734" i="6" s="1"/>
  <c r="P733" i="6"/>
  <c r="O733" i="6" s="1"/>
  <c r="P732" i="6"/>
  <c r="O732" i="6" s="1"/>
  <c r="P731" i="6"/>
  <c r="O731" i="6" s="1"/>
  <c r="P730" i="6"/>
  <c r="O730" i="6" s="1"/>
  <c r="P729" i="6"/>
  <c r="O729" i="6" s="1"/>
  <c r="P728" i="6"/>
  <c r="O728" i="6" s="1"/>
  <c r="P727" i="6"/>
  <c r="O727" i="6" s="1"/>
  <c r="P726" i="6"/>
  <c r="O726" i="6" s="1"/>
  <c r="P725" i="6"/>
  <c r="O725" i="6" s="1"/>
  <c r="P724" i="6"/>
  <c r="O724" i="6" s="1"/>
  <c r="P723" i="6"/>
  <c r="O723" i="6" s="1"/>
  <c r="P722" i="6"/>
  <c r="O722" i="6" s="1"/>
  <c r="P721" i="6"/>
  <c r="O721" i="6" s="1"/>
  <c r="P720" i="6"/>
  <c r="O720" i="6" s="1"/>
  <c r="P1653" i="6" l="1"/>
  <c r="O1653" i="6" s="1"/>
  <c r="P1652" i="6"/>
  <c r="O1652" i="6" s="1"/>
  <c r="P1651" i="6"/>
  <c r="O1651" i="6" s="1"/>
  <c r="P1650" i="6"/>
  <c r="O1650" i="6" s="1"/>
  <c r="P1649" i="6"/>
  <c r="O1649" i="6" s="1"/>
  <c r="P1648" i="6"/>
  <c r="O1648" i="6" s="1"/>
  <c r="P1647" i="6"/>
  <c r="O1647" i="6" s="1"/>
  <c r="P1646" i="6"/>
  <c r="O1646" i="6" s="1"/>
  <c r="O4201" i="6" l="1"/>
  <c r="O3943" i="6"/>
  <c r="O3921" i="6"/>
  <c r="O3918" i="6"/>
  <c r="L1721" i="6"/>
  <c r="L1720" i="6"/>
  <c r="L1681" i="6"/>
  <c r="P1863" i="6"/>
  <c r="O1863" i="6" s="1"/>
  <c r="P1862" i="6"/>
  <c r="O1862" i="6" s="1"/>
  <c r="P1861" i="6"/>
  <c r="O1861" i="6" s="1"/>
  <c r="P1860" i="6"/>
  <c r="O1860" i="6" s="1"/>
  <c r="P1857" i="6"/>
  <c r="O1857" i="6" s="1"/>
  <c r="P1856" i="6"/>
  <c r="O1856" i="6" s="1"/>
  <c r="P1855" i="6"/>
  <c r="O1855" i="6" s="1"/>
  <c r="P1854" i="6"/>
  <c r="O1854" i="6" s="1"/>
  <c r="P1853" i="6"/>
  <c r="O1853" i="6" s="1"/>
  <c r="P1852" i="6"/>
  <c r="O1852" i="6" s="1"/>
  <c r="P1849" i="6"/>
  <c r="O1849" i="6" s="1"/>
  <c r="P1848" i="6"/>
  <c r="O1848" i="6" s="1"/>
  <c r="P1847" i="6"/>
  <c r="O1847" i="6" s="1"/>
  <c r="P1846" i="6"/>
  <c r="O1846" i="6" s="1"/>
  <c r="P1845" i="6"/>
  <c r="O1845" i="6" s="1"/>
  <c r="P1844" i="6"/>
  <c r="O1844" i="6" s="1"/>
  <c r="P1841" i="6"/>
  <c r="O1841" i="6" s="1"/>
  <c r="P1840" i="6"/>
  <c r="O1840" i="6" s="1"/>
  <c r="P1839" i="6"/>
  <c r="O1839" i="6" s="1"/>
  <c r="P1838" i="6"/>
  <c r="O1838" i="6" s="1"/>
  <c r="P1835" i="6"/>
  <c r="O1835" i="6" s="1"/>
  <c r="P1834" i="6"/>
  <c r="O1834" i="6" s="1"/>
  <c r="P1833" i="6"/>
  <c r="O1833" i="6" s="1"/>
  <c r="P1832" i="6"/>
  <c r="O1832" i="6" s="1"/>
  <c r="P1831" i="6"/>
  <c r="O1831" i="6" s="1"/>
  <c r="P1830" i="6"/>
  <c r="O1830" i="6" s="1"/>
  <c r="P1827" i="6"/>
  <c r="O1827" i="6" s="1"/>
  <c r="P1826" i="6"/>
  <c r="O1826" i="6" s="1"/>
  <c r="P1825" i="6"/>
  <c r="O1825" i="6" s="1"/>
  <c r="P1824" i="6"/>
  <c r="O1824" i="6" s="1"/>
  <c r="P1823" i="6"/>
  <c r="O1823" i="6" s="1"/>
  <c r="P1822" i="6"/>
  <c r="O1822" i="6" s="1"/>
  <c r="P1819" i="6"/>
  <c r="O1819" i="6" s="1"/>
  <c r="P1818" i="6"/>
  <c r="O1818" i="6" s="1"/>
  <c r="P1817" i="6"/>
  <c r="O1817" i="6" s="1"/>
  <c r="P1816" i="6"/>
  <c r="O1816" i="6" s="1"/>
  <c r="P1813" i="6"/>
  <c r="O1813" i="6" s="1"/>
  <c r="P1812" i="6"/>
  <c r="O1812" i="6" s="1"/>
  <c r="P1811" i="6"/>
  <c r="O1811" i="6" s="1"/>
  <c r="P1810" i="6"/>
  <c r="O1810" i="6" s="1"/>
  <c r="P1809" i="6"/>
  <c r="O1809" i="6" s="1"/>
  <c r="P1808" i="6"/>
  <c r="O1808" i="6" s="1"/>
  <c r="P1805" i="6"/>
  <c r="O1805" i="6" s="1"/>
  <c r="P1804" i="6"/>
  <c r="O1804" i="6" s="1"/>
  <c r="P1803" i="6"/>
  <c r="O1803" i="6" s="1"/>
  <c r="P1802" i="6"/>
  <c r="O1802" i="6" s="1"/>
  <c r="P1801" i="6"/>
  <c r="O1801" i="6" s="1"/>
  <c r="P1800" i="6"/>
  <c r="O1800" i="6" s="1"/>
  <c r="P1797" i="6"/>
  <c r="O1797" i="6" s="1"/>
  <c r="P1796" i="6"/>
  <c r="O1796" i="6" s="1"/>
  <c r="P1795" i="6"/>
  <c r="O1795" i="6" s="1"/>
  <c r="P1794" i="6"/>
  <c r="O1794" i="6" s="1"/>
  <c r="P1791" i="6"/>
  <c r="O1791" i="6" s="1"/>
  <c r="P1790" i="6"/>
  <c r="O1790" i="6" s="1"/>
  <c r="P1789" i="6"/>
  <c r="O1789" i="6" s="1"/>
  <c r="P1788" i="6"/>
  <c r="O1788" i="6" s="1"/>
  <c r="P1787" i="6"/>
  <c r="O1787" i="6" s="1"/>
  <c r="P1786" i="6"/>
  <c r="O1786" i="6" s="1"/>
  <c r="P1783" i="6"/>
  <c r="O1783" i="6" s="1"/>
  <c r="P1782" i="6"/>
  <c r="O1782" i="6" s="1"/>
  <c r="P1781" i="6"/>
  <c r="O1781" i="6" s="1"/>
  <c r="P1780" i="6"/>
  <c r="O1780" i="6" s="1"/>
  <c r="P1779" i="6"/>
  <c r="O1779" i="6" s="1"/>
  <c r="P1778" i="6"/>
  <c r="O1778" i="6" s="1"/>
  <c r="P1775" i="6"/>
  <c r="O1775" i="6" s="1"/>
  <c r="P1774" i="6"/>
  <c r="O1774" i="6" s="1"/>
  <c r="P1773" i="6"/>
  <c r="O1773" i="6" s="1"/>
  <c r="P1772" i="6"/>
  <c r="O1772" i="6" s="1"/>
  <c r="P1769" i="6"/>
  <c r="O1769" i="6" s="1"/>
  <c r="P1768" i="6"/>
  <c r="O1768" i="6" s="1"/>
  <c r="P1767" i="6"/>
  <c r="O1767" i="6" s="1"/>
  <c r="P1766" i="6"/>
  <c r="O1766" i="6" s="1"/>
  <c r="P1765" i="6"/>
  <c r="O1765" i="6" s="1"/>
  <c r="P1764" i="6"/>
  <c r="O1764" i="6" s="1"/>
  <c r="P1761" i="6"/>
  <c r="O1761" i="6" s="1"/>
  <c r="P1760" i="6"/>
  <c r="O1760" i="6" s="1"/>
  <c r="P1759" i="6"/>
  <c r="O1759" i="6" s="1"/>
  <c r="P1758" i="6"/>
  <c r="O1758" i="6" s="1"/>
  <c r="P1757" i="6"/>
  <c r="O1757" i="6" s="1"/>
  <c r="P1756" i="6"/>
  <c r="O1756" i="6" s="1"/>
  <c r="P1755" i="6"/>
  <c r="O1755" i="6" s="1"/>
  <c r="P1754" i="6"/>
  <c r="O1754" i="6" s="1"/>
  <c r="P1753" i="6"/>
  <c r="O1753" i="6" s="1"/>
  <c r="P1752" i="6"/>
  <c r="O1752" i="6" s="1"/>
  <c r="P1751" i="6"/>
  <c r="O1751" i="6" s="1"/>
  <c r="P1750" i="6"/>
  <c r="O1750" i="6" s="1"/>
  <c r="P1747" i="6"/>
  <c r="O1747" i="6" s="1"/>
  <c r="P1746" i="6"/>
  <c r="O1746" i="6" s="1"/>
  <c r="P1745" i="6"/>
  <c r="O1745" i="6" s="1"/>
  <c r="P1744" i="6"/>
  <c r="O1744" i="6" s="1"/>
  <c r="P1743" i="6"/>
  <c r="O1743" i="6" s="1"/>
  <c r="P1742" i="6"/>
  <c r="O1742" i="6" s="1"/>
  <c r="P1741" i="6"/>
  <c r="O1741" i="6" s="1"/>
  <c r="P1740" i="6"/>
  <c r="O1740" i="6" s="1"/>
  <c r="P1739" i="6"/>
  <c r="O1739" i="6" s="1"/>
  <c r="P1738" i="6"/>
  <c r="O1738" i="6" s="1"/>
  <c r="P1737" i="6"/>
  <c r="O1737" i="6" s="1"/>
  <c r="P1736" i="6"/>
  <c r="O1736" i="6" s="1"/>
  <c r="P1733" i="6"/>
  <c r="O1733" i="6" s="1"/>
  <c r="P1732" i="6"/>
  <c r="O1732" i="6" s="1"/>
  <c r="P1731" i="6"/>
  <c r="O1731" i="6" s="1"/>
  <c r="P1730" i="6"/>
  <c r="O1730" i="6" s="1"/>
  <c r="P1729" i="6"/>
  <c r="O1729" i="6" s="1"/>
  <c r="P1728" i="6"/>
  <c r="O1728" i="6" s="1"/>
  <c r="P1727" i="6"/>
  <c r="O1727" i="6" s="1"/>
  <c r="P1726" i="6"/>
  <c r="O1726" i="6" s="1"/>
  <c r="P1725" i="6"/>
  <c r="O1725" i="6" s="1"/>
  <c r="P1724" i="6"/>
  <c r="O1724" i="6" s="1"/>
  <c r="P1723" i="6"/>
  <c r="O1723" i="6" s="1"/>
  <c r="P1722" i="6"/>
  <c r="O1722" i="6" s="1"/>
  <c r="P1719" i="6"/>
  <c r="O1719" i="6" s="1"/>
  <c r="P1718" i="6"/>
  <c r="O1718" i="6" s="1"/>
  <c r="P1717" i="6"/>
  <c r="O1717" i="6" s="1"/>
  <c r="P1716" i="6"/>
  <c r="O1716" i="6" s="1"/>
  <c r="P1715" i="6"/>
  <c r="O1715" i="6" s="1"/>
  <c r="P1714" i="6"/>
  <c r="O1714" i="6" s="1"/>
  <c r="P1713" i="6"/>
  <c r="O1713" i="6" s="1"/>
  <c r="P1712" i="6"/>
  <c r="O1712" i="6" s="1"/>
  <c r="P1711" i="6"/>
  <c r="O1711" i="6" s="1"/>
  <c r="P1710" i="6"/>
  <c r="O1710" i="6" s="1"/>
  <c r="P1709" i="6"/>
  <c r="O1709" i="6" s="1"/>
  <c r="P1708" i="6"/>
  <c r="O1708" i="6" s="1"/>
  <c r="P1706" i="6"/>
  <c r="O1706" i="6" s="1"/>
  <c r="P1705" i="6"/>
  <c r="O1705" i="6" s="1"/>
  <c r="P1704" i="6"/>
  <c r="O1704" i="6" s="1"/>
  <c r="P1703" i="6"/>
  <c r="O1703" i="6" s="1"/>
  <c r="P1702" i="6"/>
  <c r="O1702" i="6" s="1"/>
  <c r="P1701" i="6"/>
  <c r="O1701" i="6" s="1"/>
  <c r="P1700" i="6"/>
  <c r="O1700" i="6" s="1"/>
  <c r="P1699" i="6"/>
  <c r="O1699" i="6" s="1"/>
  <c r="P1698" i="6"/>
  <c r="O1698" i="6" s="1"/>
  <c r="P1697" i="6"/>
  <c r="O1697" i="6" s="1"/>
  <c r="P1696" i="6"/>
  <c r="O1696" i="6" s="1"/>
  <c r="P1695" i="6"/>
  <c r="O1695" i="6" s="1"/>
  <c r="P1693" i="6"/>
  <c r="O1693" i="6" s="1"/>
  <c r="P1692" i="6"/>
  <c r="O1692" i="6" s="1"/>
  <c r="P1691" i="6"/>
  <c r="O1691" i="6" s="1"/>
  <c r="P1690" i="6"/>
  <c r="O1690" i="6" s="1"/>
  <c r="P1689" i="6"/>
  <c r="O1689" i="6" s="1"/>
  <c r="P1688" i="6"/>
  <c r="O1688" i="6" s="1"/>
  <c r="P1687" i="6"/>
  <c r="O1687" i="6" s="1"/>
  <c r="P1686" i="6"/>
  <c r="O1686" i="6" s="1"/>
  <c r="P1685" i="6"/>
  <c r="O1685" i="6" s="1"/>
  <c r="P1684" i="6"/>
  <c r="O1684" i="6" s="1"/>
  <c r="P1683" i="6"/>
  <c r="O1683" i="6" s="1"/>
  <c r="P1682" i="6"/>
  <c r="O1682" i="6" s="1"/>
  <c r="P1680" i="6"/>
  <c r="O1680" i="6" s="1"/>
  <c r="P1679" i="6"/>
  <c r="O1679" i="6" s="1"/>
  <c r="P1678" i="6"/>
  <c r="O1678" i="6" s="1"/>
  <c r="P1677" i="6"/>
  <c r="O1677" i="6" s="1"/>
  <c r="P1676" i="6"/>
  <c r="O1676" i="6" s="1"/>
  <c r="P1675" i="6"/>
  <c r="O1675" i="6" s="1"/>
  <c r="B9" i="9"/>
  <c r="F379" i="4"/>
  <c r="E379" i="4"/>
  <c r="D379" i="4"/>
  <c r="F378" i="4"/>
  <c r="E378" i="4"/>
  <c r="D378" i="4"/>
  <c r="F377" i="4"/>
  <c r="E377" i="4"/>
  <c r="D377" i="4"/>
  <c r="E376" i="4"/>
  <c r="D376" i="4"/>
  <c r="P1681" i="6" l="1"/>
  <c r="O1681" i="6" s="1"/>
  <c r="P1721" i="6"/>
  <c r="O1721" i="6" s="1"/>
  <c r="P1720" i="6"/>
  <c r="O1720" i="6" s="1"/>
  <c r="P1735" i="6"/>
  <c r="O1735" i="6" s="1"/>
  <c r="P1749" i="6"/>
  <c r="O1749" i="6" s="1"/>
  <c r="L4047" i="6"/>
  <c r="P4047" i="6" s="1"/>
  <c r="O4047" i="6" s="1"/>
  <c r="L3923" i="6"/>
  <c r="L3924" i="6" s="1"/>
  <c r="P3924" i="6" s="1"/>
  <c r="O3924" i="6" s="1"/>
  <c r="L4421" i="6"/>
  <c r="L4420" i="6"/>
  <c r="P4420" i="6" s="1"/>
  <c r="O4420" i="6" s="1"/>
  <c r="L4205" i="6"/>
  <c r="L4204" i="6"/>
  <c r="P4204" i="6" s="1"/>
  <c r="O4204" i="6" s="1"/>
  <c r="L4203" i="6"/>
  <c r="L4209" i="6" s="1"/>
  <c r="L3750" i="6"/>
  <c r="G209" i="4"/>
  <c r="L3747" i="6" s="1"/>
  <c r="L3746" i="6"/>
  <c r="M18" i="6"/>
  <c r="M19" i="6" s="1"/>
  <c r="M20" i="6" s="1"/>
  <c r="M21" i="6" s="1"/>
  <c r="M22" i="6" s="1"/>
  <c r="M23" i="6" s="1"/>
  <c r="M24" i="6" s="1"/>
  <c r="M25" i="6" s="1"/>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M67" i="6" s="1"/>
  <c r="M68" i="6" s="1"/>
  <c r="M69" i="6" s="1"/>
  <c r="M70" i="6" s="1"/>
  <c r="M71" i="6" s="1"/>
  <c r="M72" i="6" s="1"/>
  <c r="M73" i="6" s="1"/>
  <c r="M74" i="6" s="1"/>
  <c r="M75" i="6" s="1"/>
  <c r="M76" i="6" s="1"/>
  <c r="M77" i="6" s="1"/>
  <c r="M78" i="6" s="1"/>
  <c r="M79" i="6" s="1"/>
  <c r="M80" i="6" s="1"/>
  <c r="M81" i="6" s="1"/>
  <c r="M82" i="6" s="1"/>
  <c r="M83" i="6" s="1"/>
  <c r="M84" i="6" s="1"/>
  <c r="M85" i="6" s="1"/>
  <c r="M86" i="6" s="1"/>
  <c r="M87" i="6" s="1"/>
  <c r="M88" i="6" s="1"/>
  <c r="M89" i="6" s="1"/>
  <c r="M90" i="6" s="1"/>
  <c r="M91" i="6" s="1"/>
  <c r="M92" i="6" s="1"/>
  <c r="M93" i="6" s="1"/>
  <c r="M94" i="6" s="1"/>
  <c r="M95" i="6" s="1"/>
  <c r="M96" i="6" s="1"/>
  <c r="M97" i="6" s="1"/>
  <c r="M98" i="6" s="1"/>
  <c r="M99" i="6" s="1"/>
  <c r="M100" i="6" s="1"/>
  <c r="M101" i="6" s="1"/>
  <c r="M102" i="6" s="1"/>
  <c r="M103" i="6" s="1"/>
  <c r="M104" i="6" s="1"/>
  <c r="M105" i="6" s="1"/>
  <c r="M106" i="6" s="1"/>
  <c r="M107" i="6" s="1"/>
  <c r="M108" i="6" s="1"/>
  <c r="M109" i="6" s="1"/>
  <c r="M110" i="6" s="1"/>
  <c r="M111" i="6" s="1"/>
  <c r="M112" i="6" s="1"/>
  <c r="M113" i="6" s="1"/>
  <c r="M114" i="6" s="1"/>
  <c r="M115" i="6" s="1"/>
  <c r="M116" i="6" s="1"/>
  <c r="M117" i="6" s="1"/>
  <c r="M118" i="6" s="1"/>
  <c r="M119" i="6" s="1"/>
  <c r="M120" i="6" s="1"/>
  <c r="M121" i="6" s="1"/>
  <c r="M122" i="6" s="1"/>
  <c r="M123" i="6" s="1"/>
  <c r="M124" i="6" s="1"/>
  <c r="M125" i="6" s="1"/>
  <c r="M126" i="6" s="1"/>
  <c r="M127" i="6" s="1"/>
  <c r="M128" i="6" s="1"/>
  <c r="M129" i="6" s="1"/>
  <c r="M130" i="6" s="1"/>
  <c r="M131" i="6" s="1"/>
  <c r="M132" i="6" s="1"/>
  <c r="M133" i="6" s="1"/>
  <c r="M134" i="6" s="1"/>
  <c r="M135" i="6" s="1"/>
  <c r="M136" i="6" s="1"/>
  <c r="M137" i="6" s="1"/>
  <c r="M138" i="6" s="1"/>
  <c r="M139" i="6" s="1"/>
  <c r="M140" i="6" s="1"/>
  <c r="M141" i="6" s="1"/>
  <c r="M142" i="6" s="1"/>
  <c r="M143" i="6" s="1"/>
  <c r="M144" i="6" s="1"/>
  <c r="M145" i="6" s="1"/>
  <c r="M146" i="6" s="1"/>
  <c r="M147" i="6" s="1"/>
  <c r="M148" i="6" s="1"/>
  <c r="M149" i="6" s="1"/>
  <c r="M150" i="6" s="1"/>
  <c r="M151" i="6" s="1"/>
  <c r="M152" i="6" s="1"/>
  <c r="M153" i="6" s="1"/>
  <c r="M154" i="6" s="1"/>
  <c r="M155" i="6" s="1"/>
  <c r="M156" i="6" s="1"/>
  <c r="M157" i="6" s="1"/>
  <c r="M158" i="6" s="1"/>
  <c r="M159" i="6" s="1"/>
  <c r="M160" i="6" s="1"/>
  <c r="M161" i="6" s="1"/>
  <c r="M162" i="6" s="1"/>
  <c r="M163" i="6" s="1"/>
  <c r="M164" i="6" s="1"/>
  <c r="M165" i="6" s="1"/>
  <c r="M166" i="6" s="1"/>
  <c r="M167" i="6" s="1"/>
  <c r="M168" i="6" s="1"/>
  <c r="M169" i="6" s="1"/>
  <c r="M170" i="6" s="1"/>
  <c r="M171" i="6" s="1"/>
  <c r="M172" i="6" s="1"/>
  <c r="M173" i="6" s="1"/>
  <c r="M174" i="6" s="1"/>
  <c r="M175" i="6" s="1"/>
  <c r="M176" i="6" s="1"/>
  <c r="M177" i="6" s="1"/>
  <c r="M178" i="6" s="1"/>
  <c r="M179" i="6" s="1"/>
  <c r="M180" i="6" s="1"/>
  <c r="M181" i="6" s="1"/>
  <c r="M182" i="6" s="1"/>
  <c r="M183" i="6" s="1"/>
  <c r="M184" i="6" s="1"/>
  <c r="M185" i="6" s="1"/>
  <c r="M186" i="6" s="1"/>
  <c r="M187" i="6" s="1"/>
  <c r="M188" i="6" s="1"/>
  <c r="M189" i="6" s="1"/>
  <c r="M190" i="6" s="1"/>
  <c r="M191" i="6" s="1"/>
  <c r="M192" i="6" s="1"/>
  <c r="M193" i="6" s="1"/>
  <c r="M194" i="6" s="1"/>
  <c r="M195" i="6" s="1"/>
  <c r="M196" i="6" s="1"/>
  <c r="M197" i="6" s="1"/>
  <c r="M198" i="6" s="1"/>
  <c r="M199" i="6" s="1"/>
  <c r="M200" i="6" s="1"/>
  <c r="M201" i="6" s="1"/>
  <c r="M202" i="6" s="1"/>
  <c r="M203" i="6" s="1"/>
  <c r="M204" i="6" s="1"/>
  <c r="M205" i="6" s="1"/>
  <c r="M206" i="6" s="1"/>
  <c r="M207" i="6" s="1"/>
  <c r="M208" i="6" s="1"/>
  <c r="M209" i="6" s="1"/>
  <c r="M210" i="6" s="1"/>
  <c r="M211" i="6" s="1"/>
  <c r="M212" i="6" s="1"/>
  <c r="M213" i="6" s="1"/>
  <c r="M214" i="6" s="1"/>
  <c r="M215" i="6" s="1"/>
  <c r="M216" i="6" s="1"/>
  <c r="M217" i="6" s="1"/>
  <c r="M218" i="6" s="1"/>
  <c r="M219" i="6" s="1"/>
  <c r="M220" i="6" s="1"/>
  <c r="M221" i="6" s="1"/>
  <c r="M222" i="6" s="1"/>
  <c r="M223" i="6" s="1"/>
  <c r="M224" i="6" s="1"/>
  <c r="M225" i="6" s="1"/>
  <c r="M226" i="6" s="1"/>
  <c r="M227" i="6" s="1"/>
  <c r="M228" i="6" s="1"/>
  <c r="M229" i="6" s="1"/>
  <c r="M230" i="6" s="1"/>
  <c r="M231" i="6" s="1"/>
  <c r="M232" i="6" s="1"/>
  <c r="M233" i="6" s="1"/>
  <c r="M234" i="6" s="1"/>
  <c r="M235" i="6" s="1"/>
  <c r="M236" i="6" s="1"/>
  <c r="M237" i="6" s="1"/>
  <c r="M238" i="6" s="1"/>
  <c r="M239" i="6" s="1"/>
  <c r="M240" i="6" s="1"/>
  <c r="M241" i="6" s="1"/>
  <c r="M242" i="6" s="1"/>
  <c r="M243" i="6" s="1"/>
  <c r="M244" i="6" s="1"/>
  <c r="M245" i="6" s="1"/>
  <c r="M246" i="6" s="1"/>
  <c r="M247" i="6" s="1"/>
  <c r="M248" i="6" s="1"/>
  <c r="M249" i="6" s="1"/>
  <c r="M250" i="6" s="1"/>
  <c r="M251" i="6" s="1"/>
  <c r="M252" i="6" s="1"/>
  <c r="M253" i="6" s="1"/>
  <c r="M254" i="6" s="1"/>
  <c r="M255" i="6" s="1"/>
  <c r="M256" i="6" s="1"/>
  <c r="M257" i="6" s="1"/>
  <c r="M258" i="6" s="1"/>
  <c r="M259" i="6" s="1"/>
  <c r="M260" i="6" s="1"/>
  <c r="M261" i="6" s="1"/>
  <c r="M262" i="6" s="1"/>
  <c r="M263" i="6" s="1"/>
  <c r="M264" i="6" s="1"/>
  <c r="M265" i="6" s="1"/>
  <c r="M266" i="6" s="1"/>
  <c r="M267" i="6" s="1"/>
  <c r="M268" i="6" s="1"/>
  <c r="M269" i="6" s="1"/>
  <c r="M270" i="6" s="1"/>
  <c r="M271" i="6" s="1"/>
  <c r="M272" i="6" s="1"/>
  <c r="M273" i="6" s="1"/>
  <c r="M274" i="6" s="1"/>
  <c r="M275" i="6" s="1"/>
  <c r="M276" i="6" s="1"/>
  <c r="M277" i="6" s="1"/>
  <c r="M278" i="6" s="1"/>
  <c r="M279" i="6" s="1"/>
  <c r="M280" i="6" s="1"/>
  <c r="M281" i="6" s="1"/>
  <c r="M282" i="6" s="1"/>
  <c r="M283" i="6" s="1"/>
  <c r="M284" i="6" s="1"/>
  <c r="M285" i="6" s="1"/>
  <c r="M286" i="6" s="1"/>
  <c r="M287" i="6" s="1"/>
  <c r="M288" i="6" s="1"/>
  <c r="M289" i="6" s="1"/>
  <c r="M290" i="6" s="1"/>
  <c r="M292" i="6" s="1"/>
  <c r="D40" i="1"/>
  <c r="D100" i="11" s="1"/>
  <c r="D135" i="1"/>
  <c r="F135" i="1" s="1"/>
  <c r="E135" i="1" s="1"/>
  <c r="D134" i="1"/>
  <c r="I112" i="11" s="1"/>
  <c r="D133" i="1"/>
  <c r="D132" i="1"/>
  <c r="F132" i="1" s="1"/>
  <c r="E132" i="1" s="1"/>
  <c r="D131" i="1"/>
  <c r="F112" i="11" s="1"/>
  <c r="D130" i="1"/>
  <c r="D128" i="1"/>
  <c r="F128" i="1" s="1"/>
  <c r="E128" i="1" s="1"/>
  <c r="D127" i="1"/>
  <c r="D112" i="11" s="1"/>
  <c r="D125" i="1"/>
  <c r="D123" i="1"/>
  <c r="F123" i="1" s="1"/>
  <c r="E123" i="1" s="1"/>
  <c r="D9" i="1"/>
  <c r="D3" i="2"/>
  <c r="D4" i="2"/>
  <c r="F4" i="2" s="1"/>
  <c r="E4" i="2" s="1"/>
  <c r="D5" i="2"/>
  <c r="F5" i="2" s="1"/>
  <c r="E5" i="2" s="1"/>
  <c r="D6" i="2"/>
  <c r="F6" i="2" s="1"/>
  <c r="E6" i="2" s="1"/>
  <c r="D7" i="2"/>
  <c r="F7" i="2" s="1"/>
  <c r="E7" i="2" s="1"/>
  <c r="D8" i="2"/>
  <c r="D9" i="2"/>
  <c r="F9" i="2" s="1"/>
  <c r="E9" i="2" s="1"/>
  <c r="D10" i="2"/>
  <c r="F10" i="2" s="1"/>
  <c r="E10" i="2" s="1"/>
  <c r="D11" i="2"/>
  <c r="F11" i="2" s="1"/>
  <c r="E11" i="2" s="1"/>
  <c r="D12" i="2"/>
  <c r="D39" i="2" s="1"/>
  <c r="F39" i="2" s="1"/>
  <c r="E39" i="2" s="1"/>
  <c r="D13" i="2"/>
  <c r="D40" i="2" s="1"/>
  <c r="D67" i="2" s="1"/>
  <c r="D94" i="2" s="1"/>
  <c r="D14" i="2"/>
  <c r="D41" i="2" s="1"/>
  <c r="D68" i="2" s="1"/>
  <c r="D95" i="2" s="1"/>
  <c r="F95" i="2" s="1"/>
  <c r="E95" i="2" s="1"/>
  <c r="D15" i="2"/>
  <c r="D42" i="2" s="1"/>
  <c r="D69" i="2" s="1"/>
  <c r="D16" i="2"/>
  <c r="D43" i="2" s="1"/>
  <c r="D70" i="2" s="1"/>
  <c r="D97" i="2" s="1"/>
  <c r="K9" i="3" s="1"/>
  <c r="J16" i="3" s="1"/>
  <c r="G51" i="3" s="1"/>
  <c r="K147" i="3" s="1"/>
  <c r="K154" i="3" s="1"/>
  <c r="D17" i="2"/>
  <c r="F17" i="2" s="1"/>
  <c r="E17" i="2" s="1"/>
  <c r="D18" i="2"/>
  <c r="F18" i="2" s="1"/>
  <c r="E18" i="2" s="1"/>
  <c r="D19" i="2"/>
  <c r="C19" i="3" s="1"/>
  <c r="D20" i="2"/>
  <c r="F20" i="2" s="1"/>
  <c r="E20" i="2" s="1"/>
  <c r="D21" i="2"/>
  <c r="L44" i="3" s="1"/>
  <c r="D22" i="2"/>
  <c r="F19" i="3" s="1"/>
  <c r="D27" i="2"/>
  <c r="G61" i="3" s="1"/>
  <c r="F29" i="2"/>
  <c r="E29" i="2" s="1"/>
  <c r="D56" i="2"/>
  <c r="F56" i="2" s="1"/>
  <c r="E56" i="2" s="1"/>
  <c r="D83" i="2"/>
  <c r="F83" i="2" s="1"/>
  <c r="E83" i="2" s="1"/>
  <c r="D5" i="12"/>
  <c r="C17" i="13" s="1"/>
  <c r="D45" i="12"/>
  <c r="D22" i="12"/>
  <c r="D13" i="12"/>
  <c r="D11" i="12"/>
  <c r="D54" i="12"/>
  <c r="F54" i="12" s="1"/>
  <c r="D53" i="12"/>
  <c r="D52" i="12"/>
  <c r="F52" i="12" s="1"/>
  <c r="D51" i="12"/>
  <c r="D50" i="12"/>
  <c r="F25" i="13" s="1"/>
  <c r="D49" i="12"/>
  <c r="E25" i="13" s="1"/>
  <c r="D47" i="12"/>
  <c r="F47" i="12" s="1"/>
  <c r="D46" i="12"/>
  <c r="D48" i="12"/>
  <c r="F48" i="12" s="1"/>
  <c r="D73" i="5"/>
  <c r="D72" i="5"/>
  <c r="I47" i="10" s="1"/>
  <c r="D70" i="5"/>
  <c r="D66" i="5"/>
  <c r="G47" i="10" s="1"/>
  <c r="D63" i="5"/>
  <c r="D61" i="5"/>
  <c r="E47" i="10" s="1"/>
  <c r="D58" i="5"/>
  <c r="D53" i="5"/>
  <c r="F53" i="5" s="1"/>
  <c r="E53" i="5" s="1"/>
  <c r="D56" i="5"/>
  <c r="D55" i="5"/>
  <c r="F55" i="5" s="1"/>
  <c r="E55" i="5" s="1"/>
  <c r="D57" i="5"/>
  <c r="D54" i="5"/>
  <c r="C63" i="10" s="1"/>
  <c r="D69" i="1"/>
  <c r="D41" i="1"/>
  <c r="D27" i="1"/>
  <c r="D16" i="1"/>
  <c r="L3835" i="6"/>
  <c r="P3835" i="6" s="1"/>
  <c r="O3835" i="6" s="1"/>
  <c r="P3834" i="6"/>
  <c r="O3834" i="6" s="1"/>
  <c r="L3833" i="6"/>
  <c r="P3833" i="6" s="1"/>
  <c r="O3833" i="6" s="1"/>
  <c r="L3832" i="6"/>
  <c r="P3832" i="6" s="1"/>
  <c r="O3832" i="6" s="1"/>
  <c r="L3831" i="6"/>
  <c r="P3831" i="6" s="1"/>
  <c r="O3831" i="6" s="1"/>
  <c r="L3830" i="6"/>
  <c r="P3830" i="6" s="1"/>
  <c r="O3830" i="6" s="1"/>
  <c r="L3829" i="6"/>
  <c r="P3829" i="6" s="1"/>
  <c r="O3829" i="6" s="1"/>
  <c r="P3828" i="6"/>
  <c r="O3828" i="6" s="1"/>
  <c r="L3827" i="6"/>
  <c r="P3827" i="6" s="1"/>
  <c r="O3827" i="6" s="1"/>
  <c r="L3826" i="6"/>
  <c r="P3826" i="6" s="1"/>
  <c r="O3826" i="6" s="1"/>
  <c r="L3825" i="6"/>
  <c r="P3825" i="6" s="1"/>
  <c r="O3825" i="6" s="1"/>
  <c r="L3824" i="6"/>
  <c r="P3824" i="6" s="1"/>
  <c r="O3824" i="6" s="1"/>
  <c r="L3791" i="6"/>
  <c r="P3791" i="6" s="1"/>
  <c r="O3791" i="6" s="1"/>
  <c r="L3795" i="6"/>
  <c r="P3795" i="6" s="1"/>
  <c r="O3795" i="6" s="1"/>
  <c r="L3794" i="6"/>
  <c r="P3794" i="6" s="1"/>
  <c r="O3794" i="6" s="1"/>
  <c r="L3793" i="6"/>
  <c r="P3793" i="6" s="1"/>
  <c r="O3793" i="6" s="1"/>
  <c r="L3792" i="6"/>
  <c r="P3792" i="6" s="1"/>
  <c r="O3792" i="6" s="1"/>
  <c r="P3790" i="6"/>
  <c r="O3790" i="6" s="1"/>
  <c r="L4288" i="6"/>
  <c r="L4287" i="6"/>
  <c r="L4286" i="6"/>
  <c r="L4285" i="6"/>
  <c r="L4284" i="6"/>
  <c r="L4283" i="6"/>
  <c r="L4282" i="6"/>
  <c r="L4281" i="6"/>
  <c r="L4280" i="6"/>
  <c r="L4279" i="6"/>
  <c r="L4263" i="6"/>
  <c r="L4262" i="6"/>
  <c r="L4261" i="6"/>
  <c r="L4260" i="6"/>
  <c r="L4259" i="6"/>
  <c r="L4258" i="6"/>
  <c r="L4257" i="6"/>
  <c r="L4256" i="6"/>
  <c r="L4255" i="6"/>
  <c r="L4254" i="6"/>
  <c r="L1535" i="6"/>
  <c r="L1541" i="6" s="1"/>
  <c r="P1541" i="6" s="1"/>
  <c r="O1541" i="6" s="1"/>
  <c r="L1534" i="6"/>
  <c r="L1540" i="6" s="1"/>
  <c r="P1540" i="6" s="1"/>
  <c r="O1540" i="6" s="1"/>
  <c r="L1533" i="6"/>
  <c r="P1533" i="6" s="1"/>
  <c r="O1533" i="6" s="1"/>
  <c r="L1532" i="6"/>
  <c r="L1538" i="6" s="1"/>
  <c r="L1544" i="6" s="1"/>
  <c r="L1531" i="6"/>
  <c r="L1537" i="6" s="1"/>
  <c r="L1543" i="6" s="1"/>
  <c r="L1530" i="6"/>
  <c r="L1536" i="6" s="1"/>
  <c r="L1501" i="6"/>
  <c r="P1501" i="6" s="1"/>
  <c r="O1501" i="6" s="1"/>
  <c r="L1444" i="6"/>
  <c r="P1645" i="6"/>
  <c r="O1645" i="6" s="1"/>
  <c r="P1644" i="6"/>
  <c r="O1644" i="6" s="1"/>
  <c r="P1643" i="6"/>
  <c r="O1643" i="6" s="1"/>
  <c r="P1642" i="6"/>
  <c r="O1642" i="6" s="1"/>
  <c r="P1641" i="6"/>
  <c r="O1641" i="6" s="1"/>
  <c r="P1640" i="6"/>
  <c r="O1640" i="6" s="1"/>
  <c r="P1639" i="6"/>
  <c r="O1639" i="6" s="1"/>
  <c r="P1638" i="6"/>
  <c r="O1638" i="6" s="1"/>
  <c r="P1637" i="6"/>
  <c r="O1637" i="6" s="1"/>
  <c r="P1636" i="6"/>
  <c r="O1636" i="6" s="1"/>
  <c r="P1635" i="6"/>
  <c r="O1635" i="6" s="1"/>
  <c r="P1634" i="6"/>
  <c r="O1634" i="6" s="1"/>
  <c r="P1633" i="6"/>
  <c r="O1633" i="6" s="1"/>
  <c r="P1632" i="6"/>
  <c r="O1632" i="6" s="1"/>
  <c r="P1631" i="6"/>
  <c r="O1631" i="6" s="1"/>
  <c r="P1630" i="6"/>
  <c r="O1630" i="6" s="1"/>
  <c r="P1629" i="6"/>
  <c r="O1629" i="6" s="1"/>
  <c r="P1628" i="6"/>
  <c r="O1628" i="6" s="1"/>
  <c r="P1627" i="6"/>
  <c r="O1627" i="6" s="1"/>
  <c r="P1626" i="6"/>
  <c r="O1626" i="6" s="1"/>
  <c r="P1625" i="6"/>
  <c r="O1625" i="6" s="1"/>
  <c r="P1624" i="6"/>
  <c r="O1624" i="6" s="1"/>
  <c r="P1623" i="6"/>
  <c r="O1623" i="6" s="1"/>
  <c r="P1622" i="6"/>
  <c r="O1622" i="6" s="1"/>
  <c r="P1621" i="6"/>
  <c r="O1621" i="6" s="1"/>
  <c r="P1620" i="6"/>
  <c r="O1620" i="6" s="1"/>
  <c r="P4606" i="6"/>
  <c r="O4606" i="6" s="1"/>
  <c r="P4605" i="6"/>
  <c r="O4605" i="6" s="1"/>
  <c r="P4604" i="6"/>
  <c r="O4604" i="6" s="1"/>
  <c r="P4603" i="6"/>
  <c r="O4603" i="6" s="1"/>
  <c r="P4602" i="6"/>
  <c r="P4601" i="6"/>
  <c r="O4601" i="6" s="1"/>
  <c r="P4600" i="6"/>
  <c r="O4600" i="6" s="1"/>
  <c r="P4599" i="6"/>
  <c r="O4599" i="6" s="1"/>
  <c r="P4598" i="6"/>
  <c r="O4598" i="6" s="1"/>
  <c r="P4597" i="6"/>
  <c r="P4596" i="6"/>
  <c r="O4596" i="6" s="1"/>
  <c r="P4595" i="6"/>
  <c r="O4595" i="6" s="1"/>
  <c r="P4594" i="6"/>
  <c r="O4594" i="6" s="1"/>
  <c r="P4593" i="6"/>
  <c r="O4593" i="6" s="1"/>
  <c r="P4592" i="6"/>
  <c r="P4591" i="6"/>
  <c r="O4591" i="6" s="1"/>
  <c r="P4590" i="6"/>
  <c r="O4590" i="6" s="1"/>
  <c r="P4589" i="6"/>
  <c r="O4589" i="6" s="1"/>
  <c r="P4588" i="6"/>
  <c r="O4588" i="6" s="1"/>
  <c r="P4587" i="6"/>
  <c r="P4546" i="6"/>
  <c r="O4546" i="6" s="1"/>
  <c r="P4545" i="6"/>
  <c r="O4545" i="6" s="1"/>
  <c r="P4544" i="6"/>
  <c r="O4544" i="6" s="1"/>
  <c r="P4543" i="6"/>
  <c r="O4543" i="6" s="1"/>
  <c r="P4542" i="6"/>
  <c r="P4541" i="6"/>
  <c r="O4541" i="6" s="1"/>
  <c r="P4540" i="6"/>
  <c r="O4540" i="6" s="1"/>
  <c r="P4539" i="6"/>
  <c r="O4539" i="6" s="1"/>
  <c r="P4538" i="6"/>
  <c r="O4538" i="6" s="1"/>
  <c r="P4537" i="6"/>
  <c r="P4536" i="6"/>
  <c r="O4536" i="6" s="1"/>
  <c r="P4535" i="6"/>
  <c r="O4535" i="6" s="1"/>
  <c r="P4534" i="6"/>
  <c r="O4534" i="6" s="1"/>
  <c r="P4533" i="6"/>
  <c r="O4533" i="6" s="1"/>
  <c r="P4532" i="6"/>
  <c r="P4531" i="6"/>
  <c r="O4531" i="6" s="1"/>
  <c r="P4530" i="6"/>
  <c r="O4530" i="6" s="1"/>
  <c r="P4529" i="6"/>
  <c r="O4529" i="6" s="1"/>
  <c r="P4528" i="6"/>
  <c r="O4528" i="6" s="1"/>
  <c r="P4527" i="6"/>
  <c r="P4526" i="6"/>
  <c r="O4526" i="6" s="1"/>
  <c r="P4525" i="6"/>
  <c r="O4525" i="6" s="1"/>
  <c r="P4524" i="6"/>
  <c r="O4524" i="6" s="1"/>
  <c r="P4523" i="6"/>
  <c r="O4523" i="6" s="1"/>
  <c r="P4522" i="6"/>
  <c r="P4521" i="6"/>
  <c r="O4521" i="6" s="1"/>
  <c r="P4520" i="6"/>
  <c r="O4520" i="6" s="1"/>
  <c r="P4519" i="6"/>
  <c r="O4519" i="6" s="1"/>
  <c r="P4518" i="6"/>
  <c r="O4518" i="6" s="1"/>
  <c r="P4517" i="6"/>
  <c r="P4516" i="6"/>
  <c r="O4516" i="6" s="1"/>
  <c r="P4515" i="6"/>
  <c r="O4515" i="6" s="1"/>
  <c r="P4514" i="6"/>
  <c r="O4514" i="6" s="1"/>
  <c r="P4513" i="6"/>
  <c r="O4513" i="6" s="1"/>
  <c r="P4512" i="6"/>
  <c r="P4511" i="6"/>
  <c r="O4511" i="6" s="1"/>
  <c r="P4510" i="6"/>
  <c r="O4510" i="6" s="1"/>
  <c r="P4509" i="6"/>
  <c r="O4509" i="6" s="1"/>
  <c r="P4508" i="6"/>
  <c r="O4508" i="6" s="1"/>
  <c r="P4507" i="6"/>
  <c r="P4506" i="6"/>
  <c r="O4506" i="6" s="1"/>
  <c r="P4505" i="6"/>
  <c r="O4505" i="6" s="1"/>
  <c r="P4504" i="6"/>
  <c r="O4504" i="6" s="1"/>
  <c r="P4503" i="6"/>
  <c r="O4503" i="6" s="1"/>
  <c r="P4502" i="6"/>
  <c r="P4501" i="6"/>
  <c r="O4501" i="6" s="1"/>
  <c r="P4500" i="6"/>
  <c r="O4500" i="6" s="1"/>
  <c r="P4499" i="6"/>
  <c r="O4499" i="6" s="1"/>
  <c r="P4498" i="6"/>
  <c r="O4498" i="6" s="1"/>
  <c r="P4497" i="6"/>
  <c r="P4496" i="6"/>
  <c r="O4496" i="6" s="1"/>
  <c r="P4495" i="6"/>
  <c r="O4495" i="6" s="1"/>
  <c r="P4494" i="6"/>
  <c r="O4494" i="6" s="1"/>
  <c r="P4493" i="6"/>
  <c r="O4493" i="6" s="1"/>
  <c r="P4492" i="6"/>
  <c r="P4491" i="6"/>
  <c r="O4491" i="6" s="1"/>
  <c r="P4490" i="6"/>
  <c r="O4490" i="6" s="1"/>
  <c r="P4489" i="6"/>
  <c r="O4489" i="6" s="1"/>
  <c r="P4488" i="6"/>
  <c r="O4488" i="6" s="1"/>
  <c r="P4487" i="6"/>
  <c r="P4486" i="6"/>
  <c r="O4486" i="6" s="1"/>
  <c r="P4485" i="6"/>
  <c r="O4485" i="6" s="1"/>
  <c r="P4484" i="6"/>
  <c r="O4484" i="6" s="1"/>
  <c r="P4483" i="6"/>
  <c r="O4483" i="6" s="1"/>
  <c r="P4482" i="6"/>
  <c r="P4481" i="6"/>
  <c r="O4481" i="6" s="1"/>
  <c r="P4480" i="6"/>
  <c r="O4480" i="6" s="1"/>
  <c r="P4479" i="6"/>
  <c r="O4479" i="6" s="1"/>
  <c r="P4478" i="6"/>
  <c r="O4478" i="6" s="1"/>
  <c r="P4477" i="6"/>
  <c r="P4476" i="6"/>
  <c r="O4476" i="6" s="1"/>
  <c r="P4475" i="6"/>
  <c r="O4475" i="6" s="1"/>
  <c r="P4474" i="6"/>
  <c r="O4474" i="6" s="1"/>
  <c r="P4473" i="6"/>
  <c r="O4473" i="6" s="1"/>
  <c r="P4472" i="6"/>
  <c r="P4471" i="6"/>
  <c r="O4471" i="6" s="1"/>
  <c r="P4470" i="6"/>
  <c r="O4470" i="6" s="1"/>
  <c r="P4469" i="6"/>
  <c r="O4469" i="6" s="1"/>
  <c r="P4468" i="6"/>
  <c r="O4468" i="6" s="1"/>
  <c r="P4467" i="6"/>
  <c r="P4466" i="6"/>
  <c r="O4466" i="6" s="1"/>
  <c r="P4465" i="6"/>
  <c r="O4465" i="6" s="1"/>
  <c r="P4464" i="6"/>
  <c r="O4464" i="6" s="1"/>
  <c r="P4463" i="6"/>
  <c r="O4463" i="6" s="1"/>
  <c r="P4462" i="6"/>
  <c r="P4461" i="6"/>
  <c r="O4461" i="6" s="1"/>
  <c r="P4460" i="6"/>
  <c r="O4460" i="6" s="1"/>
  <c r="P4459" i="6"/>
  <c r="O4459" i="6" s="1"/>
  <c r="P4458" i="6"/>
  <c r="O4458" i="6" s="1"/>
  <c r="P4457" i="6"/>
  <c r="P4456" i="6"/>
  <c r="O4456" i="6" s="1"/>
  <c r="P4455" i="6"/>
  <c r="O4455" i="6" s="1"/>
  <c r="P4454" i="6"/>
  <c r="O4454" i="6" s="1"/>
  <c r="P4453" i="6"/>
  <c r="O4453" i="6" s="1"/>
  <c r="P4452" i="6"/>
  <c r="L4172" i="6"/>
  <c r="P4172" i="6" s="1"/>
  <c r="O4172" i="6" s="1"/>
  <c r="L4171" i="6"/>
  <c r="P4171" i="6" s="1"/>
  <c r="O4171" i="6" s="1"/>
  <c r="L4170" i="6"/>
  <c r="P4170" i="6" s="1"/>
  <c r="O4170" i="6" s="1"/>
  <c r="L4169" i="6"/>
  <c r="P4169" i="6" s="1"/>
  <c r="O4169" i="6" s="1"/>
  <c r="P4168" i="6"/>
  <c r="O4168" i="6" s="1"/>
  <c r="P4167" i="6"/>
  <c r="O4167" i="6" s="1"/>
  <c r="P4166" i="6"/>
  <c r="O4166" i="6" s="1"/>
  <c r="L4165" i="6"/>
  <c r="P4165" i="6" s="1"/>
  <c r="O4165" i="6" s="1"/>
  <c r="L4164" i="6"/>
  <c r="P4164" i="6" s="1"/>
  <c r="O4164" i="6" s="1"/>
  <c r="L4163" i="6"/>
  <c r="P4163" i="6" s="1"/>
  <c r="O4163" i="6" s="1"/>
  <c r="L4162" i="6"/>
  <c r="P4162" i="6" s="1"/>
  <c r="O4162" i="6" s="1"/>
  <c r="L4161" i="6"/>
  <c r="P4161" i="6" s="1"/>
  <c r="O4161" i="6" s="1"/>
  <c r="L4160" i="6"/>
  <c r="P4160" i="6" s="1"/>
  <c r="O4160" i="6" s="1"/>
  <c r="L4159" i="6"/>
  <c r="P4159" i="6" s="1"/>
  <c r="O4159" i="6" s="1"/>
  <c r="L4158" i="6"/>
  <c r="P4158" i="6" s="1"/>
  <c r="O4158" i="6" s="1"/>
  <c r="L4156" i="6"/>
  <c r="P4156" i="6" s="1"/>
  <c r="O4156" i="6" s="1"/>
  <c r="L4157" i="6"/>
  <c r="P4157" i="6" s="1"/>
  <c r="O4157" i="6" s="1"/>
  <c r="D48" i="1"/>
  <c r="D25" i="1"/>
  <c r="D11" i="1"/>
  <c r="P5069" i="6"/>
  <c r="O5069" i="6" s="1"/>
  <c r="P5068" i="6"/>
  <c r="O5068" i="6" s="1"/>
  <c r="P5067" i="6"/>
  <c r="O5067" i="6" s="1"/>
  <c r="P5066" i="6"/>
  <c r="O5066" i="6" s="1"/>
  <c r="P5065" i="6"/>
  <c r="O5065" i="6" s="1"/>
  <c r="P5064" i="6"/>
  <c r="O5064" i="6" s="1"/>
  <c r="P5063" i="6"/>
  <c r="O5063" i="6" s="1"/>
  <c r="P5062" i="6"/>
  <c r="O5062" i="6" s="1"/>
  <c r="P5061" i="6"/>
  <c r="O5061" i="6" s="1"/>
  <c r="P5060" i="6"/>
  <c r="O5060" i="6" s="1"/>
  <c r="P5059" i="6"/>
  <c r="O5059" i="6" s="1"/>
  <c r="P5058" i="6"/>
  <c r="O5058" i="6" s="1"/>
  <c r="P5057" i="6"/>
  <c r="O5057" i="6" s="1"/>
  <c r="P5056" i="6"/>
  <c r="O5056" i="6" s="1"/>
  <c r="P5055" i="6"/>
  <c r="O5055" i="6" s="1"/>
  <c r="P5054" i="6"/>
  <c r="O5054" i="6" s="1"/>
  <c r="P5053" i="6"/>
  <c r="O5053" i="6" s="1"/>
  <c r="P5052" i="6"/>
  <c r="O5052" i="6" s="1"/>
  <c r="P5051" i="6"/>
  <c r="O5051" i="6" s="1"/>
  <c r="P5050" i="6"/>
  <c r="O5050" i="6" s="1"/>
  <c r="P5049" i="6"/>
  <c r="O5049" i="6" s="1"/>
  <c r="P5048" i="6"/>
  <c r="O5048" i="6" s="1"/>
  <c r="P5047" i="6"/>
  <c r="O5047" i="6" s="1"/>
  <c r="P5046" i="6"/>
  <c r="O5046" i="6" s="1"/>
  <c r="P5045" i="6"/>
  <c r="O5045" i="6" s="1"/>
  <c r="P5044" i="6"/>
  <c r="O5044" i="6" s="1"/>
  <c r="P5043" i="6"/>
  <c r="O5043" i="6" s="1"/>
  <c r="P5042" i="6"/>
  <c r="O5042" i="6" s="1"/>
  <c r="P5041" i="6"/>
  <c r="O5041" i="6" s="1"/>
  <c r="P5040" i="6"/>
  <c r="O5040" i="6" s="1"/>
  <c r="P5039" i="6"/>
  <c r="O5039" i="6" s="1"/>
  <c r="P5038" i="6"/>
  <c r="O5038" i="6" s="1"/>
  <c r="P5037" i="6"/>
  <c r="O5037" i="6" s="1"/>
  <c r="P5036" i="6"/>
  <c r="O5036" i="6" s="1"/>
  <c r="P5035" i="6"/>
  <c r="O5035" i="6" s="1"/>
  <c r="P5034" i="6"/>
  <c r="O5034" i="6" s="1"/>
  <c r="P5033" i="6"/>
  <c r="O5033" i="6" s="1"/>
  <c r="P5032" i="6"/>
  <c r="O5032" i="6" s="1"/>
  <c r="P5031" i="6"/>
  <c r="O5031" i="6" s="1"/>
  <c r="P5030" i="6"/>
  <c r="O5030" i="6" s="1"/>
  <c r="P5029" i="6"/>
  <c r="O5029" i="6" s="1"/>
  <c r="P5028" i="6"/>
  <c r="O5028" i="6" s="1"/>
  <c r="P5027" i="6"/>
  <c r="O5027" i="6" s="1"/>
  <c r="P5026" i="6"/>
  <c r="O5026" i="6" s="1"/>
  <c r="P5025" i="6"/>
  <c r="O5025" i="6" s="1"/>
  <c r="P5024" i="6"/>
  <c r="O5024" i="6" s="1"/>
  <c r="P5023" i="6"/>
  <c r="O5023" i="6" s="1"/>
  <c r="P5022" i="6"/>
  <c r="O5022" i="6" s="1"/>
  <c r="P5021" i="6"/>
  <c r="O5021" i="6" s="1"/>
  <c r="P5020" i="6"/>
  <c r="O5020" i="6" s="1"/>
  <c r="P5019" i="6"/>
  <c r="O5019" i="6" s="1"/>
  <c r="P5018" i="6"/>
  <c r="O5018" i="6" s="1"/>
  <c r="P5017" i="6"/>
  <c r="O5017" i="6" s="1"/>
  <c r="P5016" i="6"/>
  <c r="O5016" i="6" s="1"/>
  <c r="P5015" i="6"/>
  <c r="O5015" i="6" s="1"/>
  <c r="P5014" i="6"/>
  <c r="O5014" i="6" s="1"/>
  <c r="P5013" i="6"/>
  <c r="O5013" i="6" s="1"/>
  <c r="P5012" i="6"/>
  <c r="O5012" i="6" s="1"/>
  <c r="P5011" i="6"/>
  <c r="O5011" i="6" s="1"/>
  <c r="P5010" i="6"/>
  <c r="O5010" i="6" s="1"/>
  <c r="P5009" i="6"/>
  <c r="O5009" i="6" s="1"/>
  <c r="P5008" i="6"/>
  <c r="O5008" i="6" s="1"/>
  <c r="P5007" i="6"/>
  <c r="O5007" i="6" s="1"/>
  <c r="P5006" i="6"/>
  <c r="O5006" i="6" s="1"/>
  <c r="P5005" i="6"/>
  <c r="O5005" i="6" s="1"/>
  <c r="P5004" i="6"/>
  <c r="O5004" i="6" s="1"/>
  <c r="P5003" i="6"/>
  <c r="O5003" i="6" s="1"/>
  <c r="P5002" i="6"/>
  <c r="O5002" i="6" s="1"/>
  <c r="P5001" i="6"/>
  <c r="O5001" i="6" s="1"/>
  <c r="P5000" i="6"/>
  <c r="O5000" i="6" s="1"/>
  <c r="P4999" i="6"/>
  <c r="O4999" i="6" s="1"/>
  <c r="P4998" i="6"/>
  <c r="O4998" i="6" s="1"/>
  <c r="P4997" i="6"/>
  <c r="O4997" i="6" s="1"/>
  <c r="P4996" i="6"/>
  <c r="O4996" i="6" s="1"/>
  <c r="P4995" i="6"/>
  <c r="O4995" i="6" s="1"/>
  <c r="P4994" i="6"/>
  <c r="O4994" i="6" s="1"/>
  <c r="P4993" i="6"/>
  <c r="O4993" i="6" s="1"/>
  <c r="P4992" i="6"/>
  <c r="O4992" i="6" s="1"/>
  <c r="P4991" i="6"/>
  <c r="O4991" i="6" s="1"/>
  <c r="P4990" i="6"/>
  <c r="O4990" i="6" s="1"/>
  <c r="P4989" i="6"/>
  <c r="O4989" i="6" s="1"/>
  <c r="P4988" i="6"/>
  <c r="O4988" i="6" s="1"/>
  <c r="P4987" i="6"/>
  <c r="O4987" i="6" s="1"/>
  <c r="P4986" i="6"/>
  <c r="O4986" i="6" s="1"/>
  <c r="P4985" i="6"/>
  <c r="O4985" i="6" s="1"/>
  <c r="P4984" i="6"/>
  <c r="O4984" i="6" s="1"/>
  <c r="P4983" i="6"/>
  <c r="O4983" i="6" s="1"/>
  <c r="P4982" i="6"/>
  <c r="O4982" i="6" s="1"/>
  <c r="P4981" i="6"/>
  <c r="O4981" i="6" s="1"/>
  <c r="P4980" i="6"/>
  <c r="O4980" i="6" s="1"/>
  <c r="P4979" i="6"/>
  <c r="O4979" i="6" s="1"/>
  <c r="P4978" i="6"/>
  <c r="O4978" i="6" s="1"/>
  <c r="P4977" i="6"/>
  <c r="O4977" i="6" s="1"/>
  <c r="P4976" i="6"/>
  <c r="O4976" i="6" s="1"/>
  <c r="P4975" i="6"/>
  <c r="O4975" i="6" s="1"/>
  <c r="P4974" i="6"/>
  <c r="O4974" i="6" s="1"/>
  <c r="P4973" i="6"/>
  <c r="O4973" i="6" s="1"/>
  <c r="P4972" i="6"/>
  <c r="O4972" i="6" s="1"/>
  <c r="P4971" i="6"/>
  <c r="O4971" i="6" s="1"/>
  <c r="P4970" i="6"/>
  <c r="O4970" i="6" s="1"/>
  <c r="P4969" i="6"/>
  <c r="O4969" i="6" s="1"/>
  <c r="P4968" i="6"/>
  <c r="O4968" i="6" s="1"/>
  <c r="P4967" i="6"/>
  <c r="O4967" i="6" s="1"/>
  <c r="P4966" i="6"/>
  <c r="O4966" i="6" s="1"/>
  <c r="P4965" i="6"/>
  <c r="O4965" i="6" s="1"/>
  <c r="P4964" i="6"/>
  <c r="O4964" i="6" s="1"/>
  <c r="P4963" i="6"/>
  <c r="O4963" i="6" s="1"/>
  <c r="P4962" i="6"/>
  <c r="O4962" i="6" s="1"/>
  <c r="P4961" i="6"/>
  <c r="O4961" i="6" s="1"/>
  <c r="P4960" i="6"/>
  <c r="O4960" i="6" s="1"/>
  <c r="P4959" i="6"/>
  <c r="O4959" i="6" s="1"/>
  <c r="P4958" i="6"/>
  <c r="O4958" i="6" s="1"/>
  <c r="P4957" i="6"/>
  <c r="O4957" i="6" s="1"/>
  <c r="P4956" i="6"/>
  <c r="O4956" i="6" s="1"/>
  <c r="P4955" i="6"/>
  <c r="O4955" i="6" s="1"/>
  <c r="P4954" i="6"/>
  <c r="O4954" i="6" s="1"/>
  <c r="P4953" i="6"/>
  <c r="O4953" i="6" s="1"/>
  <c r="P4952" i="6"/>
  <c r="O4952" i="6" s="1"/>
  <c r="P4951" i="6"/>
  <c r="O4951" i="6" s="1"/>
  <c r="P4950" i="6"/>
  <c r="O4950" i="6" s="1"/>
  <c r="P4949" i="6"/>
  <c r="O4949" i="6" s="1"/>
  <c r="P4948" i="6"/>
  <c r="O4948" i="6" s="1"/>
  <c r="P4947" i="6"/>
  <c r="O4947" i="6" s="1"/>
  <c r="P4946" i="6"/>
  <c r="O4946" i="6" s="1"/>
  <c r="P4945" i="6"/>
  <c r="O4945" i="6" s="1"/>
  <c r="P4944" i="6"/>
  <c r="O4944" i="6" s="1"/>
  <c r="P4943" i="6"/>
  <c r="O4943" i="6" s="1"/>
  <c r="P4942" i="6"/>
  <c r="O4942" i="6" s="1"/>
  <c r="P4941" i="6"/>
  <c r="O4941" i="6" s="1"/>
  <c r="P4940" i="6"/>
  <c r="O4940" i="6" s="1"/>
  <c r="P4939" i="6"/>
  <c r="O4939" i="6" s="1"/>
  <c r="P4938" i="6"/>
  <c r="O4938" i="6" s="1"/>
  <c r="P4937" i="6"/>
  <c r="O4937" i="6" s="1"/>
  <c r="P4936" i="6"/>
  <c r="O4936" i="6" s="1"/>
  <c r="P4935" i="6"/>
  <c r="O4935" i="6" s="1"/>
  <c r="P4934" i="6"/>
  <c r="O4934" i="6" s="1"/>
  <c r="P4933" i="6"/>
  <c r="O4933" i="6" s="1"/>
  <c r="P4932" i="6"/>
  <c r="O4932" i="6" s="1"/>
  <c r="P4931" i="6"/>
  <c r="O4931" i="6" s="1"/>
  <c r="P4930" i="6"/>
  <c r="O4930" i="6" s="1"/>
  <c r="P4929" i="6"/>
  <c r="O4929" i="6" s="1"/>
  <c r="P4928" i="6"/>
  <c r="O4928" i="6" s="1"/>
  <c r="P4927" i="6"/>
  <c r="O4927" i="6" s="1"/>
  <c r="P4926" i="6"/>
  <c r="O4926" i="6" s="1"/>
  <c r="P4925" i="6"/>
  <c r="O4925" i="6" s="1"/>
  <c r="P4924" i="6"/>
  <c r="O4924" i="6" s="1"/>
  <c r="P4923" i="6"/>
  <c r="O4923" i="6" s="1"/>
  <c r="P4922" i="6"/>
  <c r="O4922" i="6" s="1"/>
  <c r="P4921" i="6"/>
  <c r="O4921" i="6" s="1"/>
  <c r="P4920" i="6"/>
  <c r="O4920" i="6" s="1"/>
  <c r="P4919" i="6"/>
  <c r="O4919" i="6" s="1"/>
  <c r="P4918" i="6"/>
  <c r="O4918" i="6" s="1"/>
  <c r="P4917" i="6"/>
  <c r="O4917" i="6" s="1"/>
  <c r="P4916" i="6"/>
  <c r="O4916" i="6" s="1"/>
  <c r="P4915" i="6"/>
  <c r="O4915" i="6" s="1"/>
  <c r="P4914" i="6"/>
  <c r="O4914" i="6" s="1"/>
  <c r="P4913" i="6"/>
  <c r="O4913" i="6" s="1"/>
  <c r="P4912" i="6"/>
  <c r="O4912" i="6" s="1"/>
  <c r="P4911" i="6"/>
  <c r="O4911" i="6" s="1"/>
  <c r="P4910" i="6"/>
  <c r="O4910" i="6" s="1"/>
  <c r="P4909" i="6"/>
  <c r="O4909" i="6" s="1"/>
  <c r="P4908" i="6"/>
  <c r="O4908" i="6" s="1"/>
  <c r="P4907" i="6"/>
  <c r="O4907" i="6" s="1"/>
  <c r="P4906" i="6"/>
  <c r="O4906" i="6" s="1"/>
  <c r="P4905" i="6"/>
  <c r="O4905" i="6" s="1"/>
  <c r="P4904" i="6"/>
  <c r="O4904" i="6" s="1"/>
  <c r="P4903" i="6"/>
  <c r="O4903" i="6" s="1"/>
  <c r="P4902" i="6"/>
  <c r="O4902" i="6" s="1"/>
  <c r="P4901" i="6"/>
  <c r="O4901" i="6" s="1"/>
  <c r="P4900" i="6"/>
  <c r="O4900" i="6" s="1"/>
  <c r="P4899" i="6"/>
  <c r="O4899" i="6" s="1"/>
  <c r="P4898" i="6"/>
  <c r="O4898" i="6" s="1"/>
  <c r="P4897" i="6"/>
  <c r="O4897" i="6" s="1"/>
  <c r="P4896" i="6"/>
  <c r="O4896" i="6" s="1"/>
  <c r="P4895" i="6"/>
  <c r="O4895" i="6" s="1"/>
  <c r="P4894" i="6"/>
  <c r="O4894" i="6" s="1"/>
  <c r="P4893" i="6"/>
  <c r="O4893" i="6" s="1"/>
  <c r="P4892" i="6"/>
  <c r="O4892" i="6" s="1"/>
  <c r="P4891" i="6"/>
  <c r="O4891" i="6" s="1"/>
  <c r="P4890" i="6"/>
  <c r="O4890" i="6" s="1"/>
  <c r="P4889" i="6"/>
  <c r="O4889" i="6" s="1"/>
  <c r="P4888" i="6"/>
  <c r="O4888" i="6" s="1"/>
  <c r="P4887" i="6"/>
  <c r="O4887" i="6" s="1"/>
  <c r="P4886" i="6"/>
  <c r="O4886" i="6" s="1"/>
  <c r="P4885" i="6"/>
  <c r="O4885" i="6" s="1"/>
  <c r="P4884" i="6"/>
  <c r="O4884" i="6" s="1"/>
  <c r="P4883" i="6"/>
  <c r="O4883" i="6" s="1"/>
  <c r="P4882" i="6"/>
  <c r="O4882" i="6" s="1"/>
  <c r="P4881" i="6"/>
  <c r="O4881" i="6" s="1"/>
  <c r="P4880" i="6"/>
  <c r="O4880" i="6" s="1"/>
  <c r="P4879" i="6"/>
  <c r="O4879" i="6" s="1"/>
  <c r="P4878" i="6"/>
  <c r="O4878" i="6" s="1"/>
  <c r="P4877" i="6"/>
  <c r="O4877" i="6" s="1"/>
  <c r="P4876" i="6"/>
  <c r="O4876" i="6" s="1"/>
  <c r="P4875" i="6"/>
  <c r="O4875" i="6" s="1"/>
  <c r="P4874" i="6"/>
  <c r="O4874" i="6" s="1"/>
  <c r="P4873" i="6"/>
  <c r="O4873" i="6" s="1"/>
  <c r="P4872" i="6"/>
  <c r="O4872" i="6" s="1"/>
  <c r="P4871" i="6"/>
  <c r="O4871" i="6" s="1"/>
  <c r="P4870" i="6"/>
  <c r="O4870" i="6" s="1"/>
  <c r="P4869" i="6"/>
  <c r="O4869" i="6" s="1"/>
  <c r="P4868" i="6"/>
  <c r="O4868" i="6" s="1"/>
  <c r="P4866" i="6"/>
  <c r="O4866" i="6" s="1"/>
  <c r="P4865" i="6"/>
  <c r="O4865" i="6" s="1"/>
  <c r="P4864" i="6"/>
  <c r="O4864" i="6" s="1"/>
  <c r="P4863" i="6"/>
  <c r="O4863" i="6" s="1"/>
  <c r="P4862" i="6"/>
  <c r="O4862" i="6" s="1"/>
  <c r="P4861" i="6"/>
  <c r="O4861" i="6" s="1"/>
  <c r="P4860" i="6"/>
  <c r="O4860" i="6" s="1"/>
  <c r="P4859" i="6"/>
  <c r="O4859" i="6" s="1"/>
  <c r="P4858" i="6"/>
  <c r="O4858" i="6" s="1"/>
  <c r="P4857" i="6"/>
  <c r="O4857" i="6" s="1"/>
  <c r="P4856" i="6"/>
  <c r="O4856" i="6" s="1"/>
  <c r="P4855" i="6"/>
  <c r="O4855" i="6" s="1"/>
  <c r="P4854" i="6"/>
  <c r="O4854" i="6" s="1"/>
  <c r="P4853" i="6"/>
  <c r="O4853" i="6" s="1"/>
  <c r="P4852" i="6"/>
  <c r="O4852" i="6" s="1"/>
  <c r="P4851" i="6"/>
  <c r="O4851" i="6" s="1"/>
  <c r="P4850" i="6"/>
  <c r="O4850" i="6" s="1"/>
  <c r="P4849" i="6"/>
  <c r="O4849" i="6" s="1"/>
  <c r="P4848" i="6"/>
  <c r="O4848" i="6" s="1"/>
  <c r="P4847" i="6"/>
  <c r="O4847" i="6" s="1"/>
  <c r="P4846" i="6"/>
  <c r="O4846" i="6" s="1"/>
  <c r="P4845" i="6"/>
  <c r="O4845" i="6" s="1"/>
  <c r="P4844" i="6"/>
  <c r="O4844" i="6" s="1"/>
  <c r="P4843" i="6"/>
  <c r="O4843" i="6" s="1"/>
  <c r="P4842" i="6"/>
  <c r="O4842" i="6" s="1"/>
  <c r="P4841" i="6"/>
  <c r="O4841" i="6" s="1"/>
  <c r="P4840" i="6"/>
  <c r="O4840" i="6" s="1"/>
  <c r="P4839" i="6"/>
  <c r="O4839" i="6" s="1"/>
  <c r="P4838" i="6"/>
  <c r="O4838" i="6" s="1"/>
  <c r="P4837" i="6"/>
  <c r="O4837" i="6" s="1"/>
  <c r="P4836" i="6"/>
  <c r="O4836" i="6" s="1"/>
  <c r="P4835" i="6"/>
  <c r="O4835" i="6" s="1"/>
  <c r="P4834" i="6"/>
  <c r="O4834" i="6" s="1"/>
  <c r="P4833" i="6"/>
  <c r="O4833" i="6" s="1"/>
  <c r="P4832" i="6"/>
  <c r="O4832" i="6" s="1"/>
  <c r="P4831" i="6"/>
  <c r="O4831" i="6" s="1"/>
  <c r="P4830" i="6"/>
  <c r="O4830" i="6" s="1"/>
  <c r="P4829" i="6"/>
  <c r="O4829" i="6" s="1"/>
  <c r="P4828" i="6"/>
  <c r="O4828" i="6" s="1"/>
  <c r="P4827" i="6"/>
  <c r="O4827" i="6" s="1"/>
  <c r="P4826" i="6"/>
  <c r="O4826" i="6" s="1"/>
  <c r="P4825" i="6"/>
  <c r="O4825" i="6" s="1"/>
  <c r="P4824" i="6"/>
  <c r="O4824" i="6" s="1"/>
  <c r="P4823" i="6"/>
  <c r="O4823" i="6" s="1"/>
  <c r="P4822" i="6"/>
  <c r="O4822" i="6" s="1"/>
  <c r="P4821" i="6"/>
  <c r="O4821" i="6" s="1"/>
  <c r="P4820" i="6"/>
  <c r="O4820" i="6" s="1"/>
  <c r="P4819" i="6"/>
  <c r="O4819" i="6" s="1"/>
  <c r="P4818" i="6"/>
  <c r="O4818" i="6" s="1"/>
  <c r="P4817" i="6"/>
  <c r="O4817" i="6" s="1"/>
  <c r="P4816" i="6"/>
  <c r="O4816" i="6" s="1"/>
  <c r="P4815" i="6"/>
  <c r="O4815" i="6" s="1"/>
  <c r="P4814" i="6"/>
  <c r="O4814" i="6" s="1"/>
  <c r="P4813" i="6"/>
  <c r="O4813" i="6" s="1"/>
  <c r="P4812" i="6"/>
  <c r="O4812" i="6" s="1"/>
  <c r="P4811" i="6"/>
  <c r="O4811" i="6" s="1"/>
  <c r="P4810" i="6"/>
  <c r="O4810" i="6" s="1"/>
  <c r="P4809" i="6"/>
  <c r="O4809" i="6" s="1"/>
  <c r="P4808" i="6"/>
  <c r="O4808" i="6" s="1"/>
  <c r="P4807" i="6"/>
  <c r="O4807" i="6" s="1"/>
  <c r="P4806" i="6"/>
  <c r="O4806" i="6" s="1"/>
  <c r="P4805" i="6"/>
  <c r="O4805" i="6" s="1"/>
  <c r="P4804" i="6"/>
  <c r="O4804" i="6" s="1"/>
  <c r="P4803" i="6"/>
  <c r="O4803" i="6" s="1"/>
  <c r="P4802" i="6"/>
  <c r="O4802" i="6" s="1"/>
  <c r="P4801" i="6"/>
  <c r="O4801" i="6" s="1"/>
  <c r="P4800" i="6"/>
  <c r="O4800" i="6" s="1"/>
  <c r="P4799" i="6"/>
  <c r="O4799" i="6" s="1"/>
  <c r="P4798" i="6"/>
  <c r="O4798" i="6" s="1"/>
  <c r="P4797" i="6"/>
  <c r="O4797" i="6" s="1"/>
  <c r="P4796" i="6"/>
  <c r="O4796" i="6" s="1"/>
  <c r="P4795" i="6"/>
  <c r="O4795" i="6" s="1"/>
  <c r="P4794" i="6"/>
  <c r="O4794" i="6" s="1"/>
  <c r="P4793" i="6"/>
  <c r="O4793" i="6" s="1"/>
  <c r="P4792" i="6"/>
  <c r="O4792" i="6" s="1"/>
  <c r="P4791" i="6"/>
  <c r="O4791" i="6" s="1"/>
  <c r="P4790" i="6"/>
  <c r="O4790" i="6" s="1"/>
  <c r="P4789" i="6"/>
  <c r="O4789" i="6" s="1"/>
  <c r="P4788" i="6"/>
  <c r="O4788" i="6" s="1"/>
  <c r="P4787" i="6"/>
  <c r="O4787" i="6" s="1"/>
  <c r="P4786" i="6"/>
  <c r="O4786" i="6" s="1"/>
  <c r="P4785" i="6"/>
  <c r="O4785" i="6" s="1"/>
  <c r="P4784" i="6"/>
  <c r="O4784" i="6" s="1"/>
  <c r="P4783" i="6"/>
  <c r="O4783" i="6" s="1"/>
  <c r="P4782" i="6"/>
  <c r="O4782" i="6" s="1"/>
  <c r="P4781" i="6"/>
  <c r="O4781" i="6" s="1"/>
  <c r="P4780" i="6"/>
  <c r="O4780" i="6" s="1"/>
  <c r="P4779" i="6"/>
  <c r="O4779" i="6" s="1"/>
  <c r="P4778" i="6"/>
  <c r="O4778" i="6" s="1"/>
  <c r="P4777" i="6"/>
  <c r="O4777" i="6" s="1"/>
  <c r="P4776" i="6"/>
  <c r="O4776" i="6" s="1"/>
  <c r="P4775" i="6"/>
  <c r="O4775" i="6" s="1"/>
  <c r="P4774" i="6"/>
  <c r="O4774" i="6" s="1"/>
  <c r="P4773" i="6"/>
  <c r="O4773" i="6" s="1"/>
  <c r="P4772" i="6"/>
  <c r="O4772" i="6" s="1"/>
  <c r="P4771" i="6"/>
  <c r="O4771" i="6" s="1"/>
  <c r="P4770" i="6"/>
  <c r="O4770" i="6" s="1"/>
  <c r="P4769" i="6"/>
  <c r="O4769" i="6" s="1"/>
  <c r="P4768" i="6"/>
  <c r="O4768" i="6" s="1"/>
  <c r="P4767" i="6"/>
  <c r="O4767" i="6" s="1"/>
  <c r="P4766" i="6"/>
  <c r="O4766" i="6" s="1"/>
  <c r="P4765" i="6"/>
  <c r="O4765" i="6" s="1"/>
  <c r="P4764" i="6"/>
  <c r="O4764" i="6" s="1"/>
  <c r="P4763" i="6"/>
  <c r="O4763" i="6" s="1"/>
  <c r="P4762" i="6"/>
  <c r="O4762" i="6" s="1"/>
  <c r="P4761" i="6"/>
  <c r="O4761" i="6" s="1"/>
  <c r="P4760" i="6"/>
  <c r="O4760" i="6" s="1"/>
  <c r="P4759" i="6"/>
  <c r="O4759" i="6" s="1"/>
  <c r="P4758" i="6"/>
  <c r="O4758" i="6" s="1"/>
  <c r="P4757" i="6"/>
  <c r="O4757" i="6" s="1"/>
  <c r="P4756" i="6"/>
  <c r="O4756" i="6" s="1"/>
  <c r="P4755" i="6"/>
  <c r="O4755" i="6" s="1"/>
  <c r="P4754" i="6"/>
  <c r="O4754" i="6" s="1"/>
  <c r="P4753" i="6"/>
  <c r="O4753" i="6" s="1"/>
  <c r="P4752" i="6"/>
  <c r="O4752" i="6" s="1"/>
  <c r="P4751" i="6"/>
  <c r="O4751" i="6" s="1"/>
  <c r="P4750" i="6"/>
  <c r="O4750" i="6" s="1"/>
  <c r="P4749" i="6"/>
  <c r="O4749" i="6" s="1"/>
  <c r="P4748" i="6"/>
  <c r="O4748" i="6" s="1"/>
  <c r="P4747" i="6"/>
  <c r="O4747" i="6" s="1"/>
  <c r="P4746" i="6"/>
  <c r="O4746" i="6" s="1"/>
  <c r="P4745" i="6"/>
  <c r="O4745" i="6" s="1"/>
  <c r="P4744" i="6"/>
  <c r="O4744" i="6" s="1"/>
  <c r="P4743" i="6"/>
  <c r="O4743" i="6" s="1"/>
  <c r="P4742" i="6"/>
  <c r="O4742" i="6" s="1"/>
  <c r="P4741" i="6"/>
  <c r="O4741" i="6" s="1"/>
  <c r="P4740" i="6"/>
  <c r="O4740" i="6" s="1"/>
  <c r="P4739" i="6"/>
  <c r="O4739" i="6" s="1"/>
  <c r="P4738" i="6"/>
  <c r="O4738" i="6" s="1"/>
  <c r="L3656" i="6"/>
  <c r="L3665" i="6" s="1"/>
  <c r="L3655" i="6"/>
  <c r="L3654" i="6"/>
  <c r="L3653" i="6"/>
  <c r="L3662" i="6" s="1"/>
  <c r="P3662" i="6" s="1"/>
  <c r="O3662" i="6" s="1"/>
  <c r="L3652" i="6"/>
  <c r="L3661" i="6" s="1"/>
  <c r="P3661" i="6" s="1"/>
  <c r="O3661" i="6" s="1"/>
  <c r="L3651" i="6"/>
  <c r="L3650" i="6"/>
  <c r="P3650" i="6" s="1"/>
  <c r="O3650" i="6" s="1"/>
  <c r="L3649" i="6"/>
  <c r="L3648" i="6"/>
  <c r="P3648" i="6" s="1"/>
  <c r="O3648" i="6" s="1"/>
  <c r="P3613" i="6"/>
  <c r="P3647" i="6"/>
  <c r="P3646" i="6"/>
  <c r="P3645" i="6"/>
  <c r="P3644" i="6"/>
  <c r="P3642" i="6"/>
  <c r="P3641" i="6"/>
  <c r="P3640" i="6"/>
  <c r="P3639" i="6"/>
  <c r="L3602" i="6"/>
  <c r="P3602" i="6" s="1"/>
  <c r="O3602" i="6" s="1"/>
  <c r="L3601" i="6"/>
  <c r="L3610" i="6" s="1"/>
  <c r="L3628" i="6" s="1"/>
  <c r="L3600" i="6"/>
  <c r="L3609" i="6" s="1"/>
  <c r="L3599" i="6"/>
  <c r="L3608" i="6" s="1"/>
  <c r="L3626" i="6" s="1"/>
  <c r="L3635" i="6" s="1"/>
  <c r="P3598" i="6"/>
  <c r="O3598" i="6" s="1"/>
  <c r="P3597" i="6"/>
  <c r="O3597" i="6" s="1"/>
  <c r="L3596" i="6"/>
  <c r="P3596" i="6" s="1"/>
  <c r="O3596" i="6" s="1"/>
  <c r="L3595" i="6"/>
  <c r="P3595" i="6" s="1"/>
  <c r="O3595" i="6" s="1"/>
  <c r="L3594" i="6"/>
  <c r="L3603" i="6" s="1"/>
  <c r="L3621" i="6" s="1"/>
  <c r="P4867" i="6"/>
  <c r="O4867" i="6" s="1"/>
  <c r="P3701" i="6"/>
  <c r="P3700" i="6"/>
  <c r="P3699" i="6"/>
  <c r="P3698" i="6"/>
  <c r="P3697" i="6"/>
  <c r="P3696" i="6"/>
  <c r="P3695" i="6"/>
  <c r="P3694" i="6"/>
  <c r="P3693" i="6"/>
  <c r="P3674" i="6"/>
  <c r="P3673" i="6"/>
  <c r="P3672" i="6"/>
  <c r="P3671" i="6"/>
  <c r="P3670" i="6"/>
  <c r="P3669" i="6"/>
  <c r="P3668" i="6"/>
  <c r="P3667" i="6"/>
  <c r="P3666" i="6"/>
  <c r="P3620" i="6"/>
  <c r="P3619" i="6"/>
  <c r="P3618" i="6"/>
  <c r="P3617" i="6"/>
  <c r="P3616" i="6"/>
  <c r="P3615" i="6"/>
  <c r="P3614" i="6"/>
  <c r="P3612" i="6"/>
  <c r="P589" i="6"/>
  <c r="P491" i="6"/>
  <c r="P389" i="6"/>
  <c r="O389" i="6" s="1"/>
  <c r="P291" i="6"/>
  <c r="O291" i="6" s="1"/>
  <c r="L890" i="6"/>
  <c r="L899" i="6" s="1"/>
  <c r="P899" i="6" s="1"/>
  <c r="O899" i="6" s="1"/>
  <c r="L889" i="6"/>
  <c r="L898" i="6" s="1"/>
  <c r="P898" i="6" s="1"/>
  <c r="O898" i="6" s="1"/>
  <c r="L888" i="6"/>
  <c r="L887" i="6"/>
  <c r="P887" i="6" s="1"/>
  <c r="O887" i="6" s="1"/>
  <c r="L886" i="6"/>
  <c r="P886" i="6" s="1"/>
  <c r="O886" i="6" s="1"/>
  <c r="L885" i="6"/>
  <c r="P885" i="6" s="1"/>
  <c r="O885" i="6" s="1"/>
  <c r="L884" i="6"/>
  <c r="P884" i="6" s="1"/>
  <c r="O884" i="6" s="1"/>
  <c r="L883" i="6"/>
  <c r="P883" i="6" s="1"/>
  <c r="O883" i="6" s="1"/>
  <c r="L882" i="6"/>
  <c r="P882" i="6" s="1"/>
  <c r="O882" i="6" s="1"/>
  <c r="L881" i="6"/>
  <c r="P881" i="6" s="1"/>
  <c r="O881" i="6" s="1"/>
  <c r="L880" i="6"/>
  <c r="P880" i="6" s="1"/>
  <c r="O880" i="6" s="1"/>
  <c r="L683" i="6"/>
  <c r="P683" i="6" s="1"/>
  <c r="O683" i="6" s="1"/>
  <c r="L682" i="6"/>
  <c r="P682" i="6" s="1"/>
  <c r="O682" i="6" s="1"/>
  <c r="L681" i="6"/>
  <c r="L693" i="6" s="1"/>
  <c r="P693" i="6" s="1"/>
  <c r="O693" i="6" s="1"/>
  <c r="L680" i="6"/>
  <c r="P680" i="6" s="1"/>
  <c r="O680" i="6" s="1"/>
  <c r="L1344" i="6"/>
  <c r="P1344" i="6" s="1"/>
  <c r="O1344" i="6" s="1"/>
  <c r="L1343" i="6"/>
  <c r="P1343" i="6" s="1"/>
  <c r="O1343" i="6" s="1"/>
  <c r="L1342" i="6"/>
  <c r="P1342" i="6" s="1"/>
  <c r="O1342" i="6" s="1"/>
  <c r="L1341" i="6"/>
  <c r="P1341" i="6" s="1"/>
  <c r="O1341" i="6" s="1"/>
  <c r="L1340" i="6"/>
  <c r="P1340" i="6" s="1"/>
  <c r="O1340" i="6" s="1"/>
  <c r="L1339" i="6"/>
  <c r="P1339" i="6" s="1"/>
  <c r="O1339" i="6" s="1"/>
  <c r="L1338" i="6"/>
  <c r="P1338" i="6" s="1"/>
  <c r="O1338" i="6" s="1"/>
  <c r="L1337" i="6"/>
  <c r="P1337" i="6" s="1"/>
  <c r="O1337" i="6" s="1"/>
  <c r="L1336" i="6"/>
  <c r="P1336" i="6" s="1"/>
  <c r="O1336" i="6" s="1"/>
  <c r="L1335" i="6"/>
  <c r="P1335" i="6" s="1"/>
  <c r="O1335" i="6" s="1"/>
  <c r="L1334" i="6"/>
  <c r="P1334" i="6" s="1"/>
  <c r="O1334" i="6" s="1"/>
  <c r="L1333" i="6"/>
  <c r="P1333" i="6" s="1"/>
  <c r="O1333" i="6" s="1"/>
  <c r="D44" i="12"/>
  <c r="G13" i="13" s="1"/>
  <c r="D43" i="12"/>
  <c r="F43" i="12" s="1"/>
  <c r="D41" i="12"/>
  <c r="D39" i="12"/>
  <c r="D13" i="13" s="1"/>
  <c r="D37" i="12"/>
  <c r="D36" i="12"/>
  <c r="H9" i="13" s="1"/>
  <c r="D35" i="12"/>
  <c r="D33" i="12"/>
  <c r="F33" i="12" s="1"/>
  <c r="D32" i="12"/>
  <c r="D30" i="12"/>
  <c r="D9" i="13" s="1"/>
  <c r="D29" i="12"/>
  <c r="C9" i="13" s="1"/>
  <c r="D28" i="12"/>
  <c r="D27" i="12"/>
  <c r="G5" i="13" s="1"/>
  <c r="D26" i="12"/>
  <c r="F5" i="13" s="1"/>
  <c r="D25" i="12"/>
  <c r="D21" i="12"/>
  <c r="D16" i="12"/>
  <c r="D129" i="1"/>
  <c r="F129" i="1" s="1"/>
  <c r="E129" i="1" s="1"/>
  <c r="D124" i="1"/>
  <c r="F124" i="1" s="1"/>
  <c r="E124" i="1" s="1"/>
  <c r="D119" i="1"/>
  <c r="D118" i="1"/>
  <c r="F118" i="1" s="1"/>
  <c r="E118" i="1" s="1"/>
  <c r="D116" i="1"/>
  <c r="L141" i="11" s="1"/>
  <c r="D110" i="1"/>
  <c r="F110" i="1" s="1"/>
  <c r="E110" i="1" s="1"/>
  <c r="D107" i="1"/>
  <c r="D103" i="1"/>
  <c r="D98" i="1"/>
  <c r="F141" i="11" s="1"/>
  <c r="D83" i="1"/>
  <c r="F83" i="1" s="1"/>
  <c r="E83" i="1" s="1"/>
  <c r="D74" i="1"/>
  <c r="D141" i="11" s="1"/>
  <c r="D63" i="1"/>
  <c r="F63" i="1" s="1"/>
  <c r="E63" i="1" s="1"/>
  <c r="D35" i="5"/>
  <c r="F35" i="5" s="1"/>
  <c r="E35" i="5" s="1"/>
  <c r="D101" i="1"/>
  <c r="J155" i="11" s="1"/>
  <c r="D94" i="1"/>
  <c r="D86" i="1"/>
  <c r="F86" i="1" s="1"/>
  <c r="E86" i="1" s="1"/>
  <c r="D81" i="1"/>
  <c r="L152" i="11" s="1"/>
  <c r="D70" i="1"/>
  <c r="D65" i="1"/>
  <c r="F65" i="1" s="1"/>
  <c r="E65" i="1" s="1"/>
  <c r="D57" i="1"/>
  <c r="F57" i="1" s="1"/>
  <c r="E57" i="1" s="1"/>
  <c r="D52" i="1"/>
  <c r="D46" i="1"/>
  <c r="D38" i="1"/>
  <c r="D152" i="11" s="1"/>
  <c r="D29" i="1"/>
  <c r="C152" i="11" s="1"/>
  <c r="D35" i="1"/>
  <c r="I265" i="11" s="1"/>
  <c r="I311" i="11" s="1"/>
  <c r="I360" i="11" s="1"/>
  <c r="F24" i="1"/>
  <c r="E24" i="1" s="1"/>
  <c r="F19" i="1"/>
  <c r="E19" i="1" s="1"/>
  <c r="D126" i="1"/>
  <c r="D117" i="1"/>
  <c r="F117" i="1" s="1"/>
  <c r="E117" i="1" s="1"/>
  <c r="D111" i="1"/>
  <c r="F111" i="1" s="1"/>
  <c r="E111" i="1" s="1"/>
  <c r="D108" i="1"/>
  <c r="I141" i="11" s="1"/>
  <c r="D120" i="1"/>
  <c r="E301" i="4"/>
  <c r="E300" i="4"/>
  <c r="E302" i="4"/>
  <c r="D96" i="1"/>
  <c r="F96" i="1" s="1"/>
  <c r="E96" i="1" s="1"/>
  <c r="D95" i="1"/>
  <c r="E280" i="4"/>
  <c r="D88" i="1"/>
  <c r="F155" i="11" s="1"/>
  <c r="D87" i="1"/>
  <c r="D82" i="1"/>
  <c r="F82" i="1" s="1"/>
  <c r="E82" i="1" s="1"/>
  <c r="D71" i="1"/>
  <c r="E273" i="4"/>
  <c r="E275" i="4" s="1"/>
  <c r="E278" i="4" s="1"/>
  <c r="E281" i="4" s="1"/>
  <c r="E272" i="4"/>
  <c r="E274" i="4" s="1"/>
  <c r="E276" i="4" s="1"/>
  <c r="E279" i="4" s="1"/>
  <c r="E282" i="4" s="1"/>
  <c r="D66" i="1"/>
  <c r="I152" i="11" s="1"/>
  <c r="B181" i="4"/>
  <c r="D181" i="4" s="1"/>
  <c r="B180" i="4"/>
  <c r="L690" i="6" s="1"/>
  <c r="L702" i="6" s="1"/>
  <c r="P702" i="6" s="1"/>
  <c r="O702" i="6" s="1"/>
  <c r="B179" i="4"/>
  <c r="L689" i="6" s="1"/>
  <c r="P689" i="6" s="1"/>
  <c r="O689" i="6" s="1"/>
  <c r="B178" i="4"/>
  <c r="L688" i="6" s="1"/>
  <c r="P688" i="6" s="1"/>
  <c r="O688" i="6" s="1"/>
  <c r="B177" i="4"/>
  <c r="L687" i="6" s="1"/>
  <c r="L699" i="6" s="1"/>
  <c r="P699" i="6" s="1"/>
  <c r="O699" i="6" s="1"/>
  <c r="B176" i="4"/>
  <c r="L686" i="6" s="1"/>
  <c r="L698" i="6" s="1"/>
  <c r="P698" i="6" s="1"/>
  <c r="O698" i="6" s="1"/>
  <c r="P712" i="6"/>
  <c r="O712" i="6" s="1"/>
  <c r="B175" i="4"/>
  <c r="L685" i="6" s="1"/>
  <c r="P685" i="6" s="1"/>
  <c r="O685" i="6" s="1"/>
  <c r="B174" i="4"/>
  <c r="L684" i="6" s="1"/>
  <c r="P684" i="6" s="1"/>
  <c r="O684" i="6" s="1"/>
  <c r="F24" i="12"/>
  <c r="E24" i="12" s="1"/>
  <c r="I37" i="13"/>
  <c r="I49" i="13" s="1"/>
  <c r="H37" i="13"/>
  <c r="H49" i="13" s="1"/>
  <c r="H29" i="13"/>
  <c r="H45" i="13" s="1"/>
  <c r="D9" i="12"/>
  <c r="D37" i="13" s="1"/>
  <c r="D49" i="13" s="1"/>
  <c r="F7" i="12"/>
  <c r="E7" i="12" s="1"/>
  <c r="D6" i="12"/>
  <c r="F3" i="12"/>
  <c r="E3" i="12" s="1"/>
  <c r="L15" i="10"/>
  <c r="L27" i="10" s="1"/>
  <c r="H35" i="10" s="1"/>
  <c r="K143" i="10"/>
  <c r="G147" i="10" s="1"/>
  <c r="I143" i="10"/>
  <c r="E147" i="10" s="1"/>
  <c r="F23" i="5"/>
  <c r="E23" i="5" s="1"/>
  <c r="F17" i="5"/>
  <c r="E17" i="5" s="1"/>
  <c r="F139" i="10"/>
  <c r="F143" i="10" s="1"/>
  <c r="E15" i="10"/>
  <c r="E27" i="10" s="1"/>
  <c r="E31" i="10" s="1"/>
  <c r="D9" i="5"/>
  <c r="D15" i="10" s="1"/>
  <c r="D27" i="10" s="1"/>
  <c r="D31" i="10" s="1"/>
  <c r="E135" i="10"/>
  <c r="D6" i="5"/>
  <c r="C15" i="10" s="1"/>
  <c r="C27" i="10" s="1"/>
  <c r="C31" i="10" s="1"/>
  <c r="D58" i="1"/>
  <c r="F58" i="1" s="1"/>
  <c r="E58" i="1" s="1"/>
  <c r="D92" i="1"/>
  <c r="F92" i="1" s="1"/>
  <c r="E92" i="1" s="1"/>
  <c r="D85" i="1"/>
  <c r="G229" i="11" s="1"/>
  <c r="D80" i="1"/>
  <c r="F80" i="1" s="1"/>
  <c r="E80" i="1" s="1"/>
  <c r="D76" i="1"/>
  <c r="E229" i="11" s="1"/>
  <c r="D55" i="1"/>
  <c r="H221" i="11" s="1"/>
  <c r="D68" i="1"/>
  <c r="J208" i="11" s="1"/>
  <c r="D229" i="11" s="1"/>
  <c r="D60" i="1"/>
  <c r="D54" i="1"/>
  <c r="H208" i="11" s="1"/>
  <c r="D47" i="1"/>
  <c r="F47" i="1" s="1"/>
  <c r="E47" i="1" s="1"/>
  <c r="D44" i="1"/>
  <c r="D36" i="1"/>
  <c r="F36" i="1" s="1"/>
  <c r="E36" i="1" s="1"/>
  <c r="D28" i="1"/>
  <c r="F28" i="1" s="1"/>
  <c r="E28" i="1" s="1"/>
  <c r="D21" i="1"/>
  <c r="C208" i="11" s="1"/>
  <c r="C221" i="11" s="1"/>
  <c r="D122" i="1"/>
  <c r="D114" i="1"/>
  <c r="F114" i="1" s="1"/>
  <c r="E114" i="1" s="1"/>
  <c r="D113" i="1"/>
  <c r="D109" i="1"/>
  <c r="E104" i="11" s="1"/>
  <c r="D105" i="1"/>
  <c r="F105" i="1" s="1"/>
  <c r="E105" i="1" s="1"/>
  <c r="D102" i="1"/>
  <c r="F102" i="1" s="1"/>
  <c r="E102" i="1" s="1"/>
  <c r="D99" i="1"/>
  <c r="D90" i="1"/>
  <c r="I100" i="11" s="1"/>
  <c r="D78" i="1"/>
  <c r="F78" i="1" s="1"/>
  <c r="E78" i="1" s="1"/>
  <c r="D72" i="1"/>
  <c r="G100" i="11" s="1"/>
  <c r="D59" i="1"/>
  <c r="F100" i="11" s="1"/>
  <c r="D50" i="1"/>
  <c r="F50" i="1" s="1"/>
  <c r="E50" i="1" s="1"/>
  <c r="D31" i="1"/>
  <c r="F31" i="1" s="1"/>
  <c r="E31" i="1" s="1"/>
  <c r="D115" i="1"/>
  <c r="G125" i="11" s="1"/>
  <c r="D112" i="1"/>
  <c r="F125" i="11" s="1"/>
  <c r="D104" i="1"/>
  <c r="E125" i="11" s="1"/>
  <c r="D100" i="1"/>
  <c r="D89" i="1"/>
  <c r="C125" i="11" s="1"/>
  <c r="E414" i="11"/>
  <c r="D18" i="1"/>
  <c r="F18" i="1" s="1"/>
  <c r="E18" i="1" s="1"/>
  <c r="D14" i="1"/>
  <c r="C273" i="11" s="1"/>
  <c r="C315" i="11" s="1"/>
  <c r="C369" i="11" s="1"/>
  <c r="C371" i="11" s="1"/>
  <c r="K273" i="11"/>
  <c r="J273" i="11"/>
  <c r="J315" i="11" s="1"/>
  <c r="J378" i="11" s="1"/>
  <c r="H405" i="11"/>
  <c r="F333" i="11"/>
  <c r="G333" i="11"/>
  <c r="C333" i="11"/>
  <c r="D15" i="1"/>
  <c r="D12" i="1"/>
  <c r="D257" i="11" s="1"/>
  <c r="D396" i="11" s="1"/>
  <c r="D10" i="1"/>
  <c r="C257" i="11" s="1"/>
  <c r="D8" i="1"/>
  <c r="D7" i="1"/>
  <c r="F7" i="1" s="1"/>
  <c r="E7" i="1" s="1"/>
  <c r="D5" i="1"/>
  <c r="O4202" i="6"/>
  <c r="L4008" i="6"/>
  <c r="P4008" i="6" s="1"/>
  <c r="O4008" i="6" s="1"/>
  <c r="P11" i="6"/>
  <c r="P10" i="6"/>
  <c r="F2" i="2"/>
  <c r="E2" i="2" s="1"/>
  <c r="F1" i="3"/>
  <c r="F161" i="3"/>
  <c r="P4253" i="6"/>
  <c r="O4253" i="6" s="1"/>
  <c r="E111" i="2"/>
  <c r="E112" i="2" s="1"/>
  <c r="E113" i="2" s="1"/>
  <c r="D114" i="2"/>
  <c r="D124" i="2" s="1"/>
  <c r="G710" i="4"/>
  <c r="G779" i="4" s="1"/>
  <c r="D115" i="2"/>
  <c r="D125" i="2" s="1"/>
  <c r="D135" i="2" s="1"/>
  <c r="D116" i="2"/>
  <c r="G168" i="3" s="1"/>
  <c r="D117" i="2"/>
  <c r="H168" i="3" s="1"/>
  <c r="D118" i="2"/>
  <c r="C181" i="3" s="1"/>
  <c r="P4154" i="6"/>
  <c r="O4154" i="6" s="1"/>
  <c r="P4153" i="6"/>
  <c r="O4153" i="6" s="1"/>
  <c r="P4152" i="6"/>
  <c r="O4152" i="6" s="1"/>
  <c r="P4151" i="6"/>
  <c r="O4151" i="6" s="1"/>
  <c r="P4150" i="6"/>
  <c r="O4150" i="6" s="1"/>
  <c r="P4149" i="6"/>
  <c r="O4149" i="6" s="1"/>
  <c r="P4148" i="6"/>
  <c r="O4148" i="6" s="1"/>
  <c r="P4147" i="6"/>
  <c r="O4147" i="6" s="1"/>
  <c r="P4146" i="6"/>
  <c r="O4146" i="6" s="1"/>
  <c r="P4145" i="6"/>
  <c r="O4145" i="6" s="1"/>
  <c r="P4144" i="6"/>
  <c r="O4144" i="6" s="1"/>
  <c r="P4143" i="6"/>
  <c r="O4143" i="6" s="1"/>
  <c r="G144" i="4"/>
  <c r="B140" i="11"/>
  <c r="B143" i="11" s="1"/>
  <c r="E162" i="3"/>
  <c r="D111" i="2"/>
  <c r="D8" i="12"/>
  <c r="D31" i="12"/>
  <c r="C21" i="13" s="1"/>
  <c r="D67" i="5"/>
  <c r="C127" i="10" s="1"/>
  <c r="D65" i="5"/>
  <c r="C123" i="10" s="1"/>
  <c r="D62" i="5"/>
  <c r="D59" i="5"/>
  <c r="D52" i="5"/>
  <c r="C107" i="10" s="1"/>
  <c r="D49" i="5"/>
  <c r="F49" i="5" s="1"/>
  <c r="E49" i="5" s="1"/>
  <c r="F38" i="5"/>
  <c r="E38" i="5" s="1"/>
  <c r="C87" i="10"/>
  <c r="D69" i="5"/>
  <c r="D60" i="5"/>
  <c r="C75" i="10" s="1"/>
  <c r="D68" i="5"/>
  <c r="D74" i="5"/>
  <c r="C79" i="10" s="1"/>
  <c r="F47" i="5"/>
  <c r="E47" i="5" s="1"/>
  <c r="F40" i="5"/>
  <c r="C51" i="10"/>
  <c r="D50" i="5"/>
  <c r="G51" i="10" s="1"/>
  <c r="D31" i="5"/>
  <c r="F42" i="5"/>
  <c r="E42" i="5" s="1"/>
  <c r="D8" i="5"/>
  <c r="F8" i="5" s="1"/>
  <c r="E8" i="5" s="1"/>
  <c r="D29" i="5"/>
  <c r="J39" i="10" s="1"/>
  <c r="D20" i="5"/>
  <c r="D11" i="5"/>
  <c r="C11" i="10" s="1"/>
  <c r="C285" i="11"/>
  <c r="C277" i="11"/>
  <c r="D20" i="1"/>
  <c r="D75" i="1"/>
  <c r="F75" i="1" s="1"/>
  <c r="E75" i="1" s="1"/>
  <c r="D43" i="1"/>
  <c r="F43" i="1" s="1"/>
  <c r="E43" i="1" s="1"/>
  <c r="D77" i="1"/>
  <c r="C167" i="11" s="1"/>
  <c r="D56" i="1"/>
  <c r="D62" i="1"/>
  <c r="F62" i="1" s="1"/>
  <c r="E62" i="1" s="1"/>
  <c r="D61" i="1"/>
  <c r="D42" i="1"/>
  <c r="C217" i="11" s="1"/>
  <c r="C225" i="11" s="1"/>
  <c r="C468" i="4"/>
  <c r="D468" i="4"/>
  <c r="D6" i="1" s="1"/>
  <c r="F6" i="1" s="1"/>
  <c r="E6" i="1" s="1"/>
  <c r="D97" i="1"/>
  <c r="C131" i="11"/>
  <c r="D64" i="1"/>
  <c r="D93" i="1"/>
  <c r="C116" i="11" s="1"/>
  <c r="C475" i="4"/>
  <c r="D4" i="1" s="1"/>
  <c r="P627" i="6"/>
  <c r="O627" i="6" s="1"/>
  <c r="P4142" i="6"/>
  <c r="O4142" i="6" s="1"/>
  <c r="P4141" i="6"/>
  <c r="O4141" i="6" s="1"/>
  <c r="P4140" i="6"/>
  <c r="O4140" i="6" s="1"/>
  <c r="P4139" i="6"/>
  <c r="O4139" i="6" s="1"/>
  <c r="P4138" i="6"/>
  <c r="O4138" i="6" s="1"/>
  <c r="P4137" i="6"/>
  <c r="O4137" i="6" s="1"/>
  <c r="P4136" i="6"/>
  <c r="O4136" i="6" s="1"/>
  <c r="P4135" i="6"/>
  <c r="O4135" i="6" s="1"/>
  <c r="P4134" i="6"/>
  <c r="O4134" i="6" s="1"/>
  <c r="P4133" i="6"/>
  <c r="O4133" i="6" s="1"/>
  <c r="P4132" i="6"/>
  <c r="O4132" i="6" s="1"/>
  <c r="P4131" i="6"/>
  <c r="O4131" i="6" s="1"/>
  <c r="P4130" i="6"/>
  <c r="O4130" i="6" s="1"/>
  <c r="P4129" i="6"/>
  <c r="O4129" i="6" s="1"/>
  <c r="L3877" i="6"/>
  <c r="P3877" i="6" s="1"/>
  <c r="O3877" i="6" s="1"/>
  <c r="L3880" i="6"/>
  <c r="P3880" i="6" s="1"/>
  <c r="O3880" i="6" s="1"/>
  <c r="P3885" i="6"/>
  <c r="O3885" i="6" s="1"/>
  <c r="L3706" i="6"/>
  <c r="P3706" i="6" s="1"/>
  <c r="O3706" i="6" s="1"/>
  <c r="L3702" i="6"/>
  <c r="L3703" i="6" s="1"/>
  <c r="L1409" i="6"/>
  <c r="P1409" i="6" s="1"/>
  <c r="O1409" i="6" s="1"/>
  <c r="L1353" i="6"/>
  <c r="L1355" i="6" s="1"/>
  <c r="P1355" i="6" s="1"/>
  <c r="O1355" i="6" s="1"/>
  <c r="L1316" i="6"/>
  <c r="P1316" i="6" s="1"/>
  <c r="L948" i="6"/>
  <c r="L951" i="6" s="1"/>
  <c r="P951" i="6" s="1"/>
  <c r="O951" i="6" s="1"/>
  <c r="P12" i="6"/>
  <c r="O12" i="6" s="1"/>
  <c r="L4308" i="6"/>
  <c r="L4311" i="6" s="1"/>
  <c r="P4310" i="6"/>
  <c r="O4310" i="6" s="1"/>
  <c r="L4251" i="6"/>
  <c r="P4251" i="6" s="1"/>
  <c r="O4251" i="6" s="1"/>
  <c r="L3879" i="6"/>
  <c r="P3879" i="6" s="1"/>
  <c r="O3879" i="6" s="1"/>
  <c r="L3878" i="6"/>
  <c r="L3883" i="6" s="1"/>
  <c r="P3883" i="6" s="1"/>
  <c r="O3883" i="6" s="1"/>
  <c r="L3876" i="6"/>
  <c r="P3886" i="6"/>
  <c r="O3886" i="6" s="1"/>
  <c r="L1354" i="6"/>
  <c r="P1354" i="6" s="1"/>
  <c r="O1354" i="6" s="1"/>
  <c r="P3916" i="6"/>
  <c r="P3909" i="6"/>
  <c r="P3901" i="6"/>
  <c r="P3842" i="6"/>
  <c r="O3842" i="6" s="1"/>
  <c r="P3802" i="6"/>
  <c r="O3802" i="6" s="1"/>
  <c r="P3475" i="6"/>
  <c r="P3468" i="6"/>
  <c r="P3461" i="6"/>
  <c r="P3454" i="6"/>
  <c r="P3447" i="6"/>
  <c r="P3050" i="6"/>
  <c r="P3043" i="6"/>
  <c r="P3036" i="6"/>
  <c r="P3029" i="6"/>
  <c r="P3022" i="6"/>
  <c r="P2625" i="6"/>
  <c r="P2618" i="6"/>
  <c r="P2611" i="6"/>
  <c r="P2604" i="6"/>
  <c r="P2597" i="6"/>
  <c r="P2200" i="6"/>
  <c r="P2193" i="6"/>
  <c r="P2186" i="6"/>
  <c r="P2179" i="6"/>
  <c r="P2172" i="6"/>
  <c r="O2172" i="6" s="1"/>
  <c r="L655" i="6"/>
  <c r="P655" i="6" s="1"/>
  <c r="O655" i="6" s="1"/>
  <c r="D42" i="12"/>
  <c r="F21" i="13" s="1"/>
  <c r="F40" i="12"/>
  <c r="D38" i="12"/>
  <c r="D34" i="12"/>
  <c r="D21" i="13" s="1"/>
  <c r="L4326" i="6"/>
  <c r="L4327" i="6" s="1"/>
  <c r="P4050" i="6"/>
  <c r="O4050" i="6" s="1"/>
  <c r="L4041" i="6"/>
  <c r="P4041" i="6" s="1"/>
  <c r="O4041" i="6" s="1"/>
  <c r="L4004" i="6"/>
  <c r="P4004" i="6" s="1"/>
  <c r="O4004" i="6" s="1"/>
  <c r="L3875" i="6"/>
  <c r="P3875" i="6" s="1"/>
  <c r="O3875" i="6" s="1"/>
  <c r="L3874" i="6"/>
  <c r="P3874" i="6" s="1"/>
  <c r="O3874" i="6" s="1"/>
  <c r="L3873" i="6"/>
  <c r="P3873" i="6" s="1"/>
  <c r="O3873" i="6" s="1"/>
  <c r="P3872" i="6"/>
  <c r="O3872" i="6" s="1"/>
  <c r="P3871" i="6"/>
  <c r="O3871" i="6" s="1"/>
  <c r="L3870" i="6"/>
  <c r="P3870" i="6" s="1"/>
  <c r="O3870" i="6" s="1"/>
  <c r="P3869" i="6"/>
  <c r="O3869" i="6" s="1"/>
  <c r="L649" i="6"/>
  <c r="P649" i="6" s="1"/>
  <c r="O649" i="6" s="1"/>
  <c r="L648" i="6"/>
  <c r="P648" i="6" s="1"/>
  <c r="O648" i="6" s="1"/>
  <c r="L4238" i="6"/>
  <c r="P4238" i="6" s="1"/>
  <c r="O4238" i="6" s="1"/>
  <c r="L4237" i="6"/>
  <c r="L4249" i="6" s="1"/>
  <c r="P4249" i="6" s="1"/>
  <c r="O4249" i="6" s="1"/>
  <c r="L4212" i="6"/>
  <c r="L4224" i="6" s="1"/>
  <c r="P4224" i="6" s="1"/>
  <c r="O4224" i="6" s="1"/>
  <c r="L4214" i="6"/>
  <c r="P4214" i="6" s="1"/>
  <c r="O4214" i="6" s="1"/>
  <c r="L4213" i="6"/>
  <c r="L4225" i="6" s="1"/>
  <c r="P4225" i="6" s="1"/>
  <c r="O4225" i="6" s="1"/>
  <c r="L1425" i="6"/>
  <c r="L1429" i="6" s="1"/>
  <c r="P1429" i="6" s="1"/>
  <c r="O1429" i="6" s="1"/>
  <c r="L1424" i="6"/>
  <c r="L1433" i="6" s="1"/>
  <c r="L1437" i="6" s="1"/>
  <c r="L1426" i="6"/>
  <c r="L1427" i="6" s="1"/>
  <c r="L1435" i="6" s="1"/>
  <c r="P1431" i="6"/>
  <c r="O1431" i="6" s="1"/>
  <c r="L1420" i="6"/>
  <c r="L1422" i="6" s="1"/>
  <c r="P1422" i="6" s="1"/>
  <c r="O1422" i="6" s="1"/>
  <c r="L1419" i="6"/>
  <c r="P1419" i="6" s="1"/>
  <c r="O1419" i="6" s="1"/>
  <c r="G870" i="4"/>
  <c r="G875" i="4" s="1"/>
  <c r="L1314" i="6"/>
  <c r="P1314" i="6" s="1"/>
  <c r="L1312" i="6"/>
  <c r="P14" i="6"/>
  <c r="O14" i="6" s="1"/>
  <c r="E1032" i="4"/>
  <c r="G1000" i="4"/>
  <c r="D1019" i="4"/>
  <c r="D1025" i="4" s="1"/>
  <c r="C1032" i="4" s="1"/>
  <c r="E1015" i="4"/>
  <c r="E1027" i="4" s="1"/>
  <c r="B1012" i="4"/>
  <c r="B1011" i="4"/>
  <c r="B1010" i="4"/>
  <c r="B1009" i="4"/>
  <c r="B1008" i="4"/>
  <c r="B1007" i="4"/>
  <c r="B1006" i="4"/>
  <c r="B1005" i="4"/>
  <c r="D996" i="4"/>
  <c r="G970" i="4"/>
  <c r="G969" i="4"/>
  <c r="G896" i="4"/>
  <c r="C892" i="4"/>
  <c r="C862" i="4"/>
  <c r="C857" i="4"/>
  <c r="C850" i="4"/>
  <c r="C846" i="4"/>
  <c r="E1001" i="4"/>
  <c r="B1001" i="4"/>
  <c r="G993" i="4"/>
  <c r="F944" i="4"/>
  <c r="D930" i="4"/>
  <c r="D931" i="4"/>
  <c r="G920" i="4"/>
  <c r="I833" i="4"/>
  <c r="I832" i="4"/>
  <c r="I831" i="4"/>
  <c r="I830" i="4"/>
  <c r="I829" i="4"/>
  <c r="I828" i="4"/>
  <c r="P3849" i="6"/>
  <c r="O3849" i="6" s="1"/>
  <c r="P3850" i="6"/>
  <c r="O3850" i="6" s="1"/>
  <c r="P3851" i="6"/>
  <c r="O3851" i="6" s="1"/>
  <c r="L4193" i="6"/>
  <c r="P4193" i="6" s="1"/>
  <c r="O4193" i="6" s="1"/>
  <c r="L4192" i="6"/>
  <c r="P4192" i="6" s="1"/>
  <c r="O4192" i="6" s="1"/>
  <c r="L4191" i="6"/>
  <c r="P4191" i="6" s="1"/>
  <c r="O4191" i="6" s="1"/>
  <c r="L4190" i="6"/>
  <c r="P4190" i="6" s="1"/>
  <c r="O4190" i="6" s="1"/>
  <c r="L4189" i="6"/>
  <c r="P4189" i="6" s="1"/>
  <c r="O4189" i="6" s="1"/>
  <c r="L4188" i="6"/>
  <c r="P4188" i="6" s="1"/>
  <c r="O4188" i="6" s="1"/>
  <c r="M3962" i="6"/>
  <c r="M3961" i="6"/>
  <c r="M3960" i="6"/>
  <c r="M3959" i="6"/>
  <c r="M3958" i="6"/>
  <c r="M3957" i="6"/>
  <c r="M3956" i="6"/>
  <c r="M3955" i="6"/>
  <c r="L3962" i="6"/>
  <c r="P3962" i="6" s="1"/>
  <c r="O3962" i="6" s="1"/>
  <c r="L3961" i="6"/>
  <c r="P3961" i="6" s="1"/>
  <c r="O3961" i="6" s="1"/>
  <c r="L3960" i="6"/>
  <c r="P3960" i="6" s="1"/>
  <c r="O3960" i="6" s="1"/>
  <c r="L3959" i="6"/>
  <c r="P3959" i="6" s="1"/>
  <c r="O3959" i="6" s="1"/>
  <c r="L3958" i="6"/>
  <c r="L3957" i="6"/>
  <c r="L3956" i="6"/>
  <c r="P3956" i="6" s="1"/>
  <c r="O3956" i="6" s="1"/>
  <c r="L3955" i="6"/>
  <c r="P3955" i="6" s="1"/>
  <c r="O3955" i="6" s="1"/>
  <c r="M3950" i="6"/>
  <c r="M3949" i="6"/>
  <c r="M3948" i="6"/>
  <c r="M3947" i="6"/>
  <c r="M3946" i="6"/>
  <c r="M3945" i="6"/>
  <c r="M3944" i="6"/>
  <c r="M3943" i="6"/>
  <c r="M3942" i="6"/>
  <c r="M3941" i="6"/>
  <c r="M3940" i="6"/>
  <c r="M3939" i="6"/>
  <c r="L3950" i="6"/>
  <c r="P3950" i="6" s="1"/>
  <c r="O3950" i="6" s="1"/>
  <c r="L3949" i="6"/>
  <c r="P3949" i="6" s="1"/>
  <c r="O3949" i="6" s="1"/>
  <c r="L3948" i="6"/>
  <c r="P3948" i="6" s="1"/>
  <c r="O3948" i="6" s="1"/>
  <c r="L3947" i="6"/>
  <c r="P3947" i="6" s="1"/>
  <c r="O3947" i="6" s="1"/>
  <c r="L3946" i="6"/>
  <c r="L3945" i="6"/>
  <c r="L3944" i="6"/>
  <c r="L3943" i="6"/>
  <c r="L3942" i="6"/>
  <c r="L3941" i="6"/>
  <c r="L3940" i="6"/>
  <c r="P3940" i="6" s="1"/>
  <c r="O3940" i="6" s="1"/>
  <c r="L3939" i="6"/>
  <c r="P3939" i="6" s="1"/>
  <c r="O3939" i="6" s="1"/>
  <c r="M3923" i="6"/>
  <c r="M3925" i="6" s="1"/>
  <c r="L3713" i="6"/>
  <c r="L3717" i="6" s="1"/>
  <c r="P3717" i="6" s="1"/>
  <c r="O3717" i="6" s="1"/>
  <c r="L3712" i="6"/>
  <c r="L3716" i="6" s="1"/>
  <c r="L3724" i="6" s="1"/>
  <c r="P3724" i="6" s="1"/>
  <c r="O3724" i="6" s="1"/>
  <c r="L3711" i="6"/>
  <c r="P3711" i="6" s="1"/>
  <c r="O3711" i="6" s="1"/>
  <c r="L3710" i="6"/>
  <c r="L3714" i="6" s="1"/>
  <c r="L3718" i="6" s="1"/>
  <c r="L3722" i="6" s="1"/>
  <c r="P3722" i="6" s="1"/>
  <c r="O3722" i="6" s="1"/>
  <c r="L666" i="6"/>
  <c r="P666" i="6" s="1"/>
  <c r="O666" i="6" s="1"/>
  <c r="L664" i="6"/>
  <c r="P664" i="6" s="1"/>
  <c r="O664" i="6" s="1"/>
  <c r="L662" i="6"/>
  <c r="L665" i="6"/>
  <c r="P665" i="6" s="1"/>
  <c r="O665" i="6" s="1"/>
  <c r="L667" i="6"/>
  <c r="P667" i="6" s="1"/>
  <c r="O667" i="6" s="1"/>
  <c r="L663" i="6"/>
  <c r="L659" i="6"/>
  <c r="P659" i="6" s="1"/>
  <c r="O659" i="6" s="1"/>
  <c r="L657" i="6"/>
  <c r="L660" i="6"/>
  <c r="P660" i="6" s="1"/>
  <c r="O660" i="6" s="1"/>
  <c r="L658" i="6"/>
  <c r="P658" i="6" s="1"/>
  <c r="O658" i="6" s="1"/>
  <c r="L656" i="6"/>
  <c r="A991" i="4"/>
  <c r="G841" i="4"/>
  <c r="J485" i="4"/>
  <c r="L654" i="6" s="1"/>
  <c r="P654" i="6" s="1"/>
  <c r="O654" i="6" s="1"/>
  <c r="H485" i="4"/>
  <c r="L643" i="6" s="1"/>
  <c r="I485" i="4"/>
  <c r="E485" i="4"/>
  <c r="L647" i="6" s="1"/>
  <c r="P647" i="6" s="1"/>
  <c r="O647" i="6" s="1"/>
  <c r="F485" i="4"/>
  <c r="G485" i="4"/>
  <c r="P3565" i="6"/>
  <c r="O3565" i="6" s="1"/>
  <c r="P3564" i="6"/>
  <c r="O3564" i="6" s="1"/>
  <c r="P3563" i="6"/>
  <c r="O3563" i="6" s="1"/>
  <c r="P3562" i="6"/>
  <c r="O3562" i="6" s="1"/>
  <c r="P3561" i="6"/>
  <c r="O3561" i="6" s="1"/>
  <c r="P3560" i="6"/>
  <c r="O3560" i="6" s="1"/>
  <c r="P3559" i="6"/>
  <c r="O3559" i="6" s="1"/>
  <c r="P3558" i="6"/>
  <c r="O3558" i="6" s="1"/>
  <c r="P3557" i="6"/>
  <c r="O3557" i="6" s="1"/>
  <c r="P3556" i="6"/>
  <c r="O3556" i="6" s="1"/>
  <c r="P3555" i="6"/>
  <c r="O3555" i="6" s="1"/>
  <c r="P3554" i="6"/>
  <c r="O3554" i="6" s="1"/>
  <c r="P3553" i="6"/>
  <c r="O3553" i="6" s="1"/>
  <c r="P3552" i="6"/>
  <c r="O3552" i="6" s="1"/>
  <c r="P3551" i="6"/>
  <c r="O3551" i="6" s="1"/>
  <c r="P3550" i="6"/>
  <c r="O3550" i="6" s="1"/>
  <c r="P3549" i="6"/>
  <c r="O3549" i="6" s="1"/>
  <c r="P3548" i="6"/>
  <c r="O3548" i="6" s="1"/>
  <c r="P3547" i="6"/>
  <c r="O3547" i="6" s="1"/>
  <c r="P3546" i="6"/>
  <c r="O3546" i="6" s="1"/>
  <c r="P3545" i="6"/>
  <c r="O3545" i="6" s="1"/>
  <c r="P3544" i="6"/>
  <c r="O3544" i="6" s="1"/>
  <c r="P3543" i="6"/>
  <c r="O3543" i="6" s="1"/>
  <c r="P3542" i="6"/>
  <c r="O3542" i="6" s="1"/>
  <c r="P3541" i="6"/>
  <c r="O3541" i="6" s="1"/>
  <c r="P3540" i="6"/>
  <c r="O3540" i="6" s="1"/>
  <c r="P3539" i="6"/>
  <c r="O3539" i="6" s="1"/>
  <c r="P3538" i="6"/>
  <c r="O3538" i="6" s="1"/>
  <c r="P3537" i="6"/>
  <c r="O3537" i="6" s="1"/>
  <c r="P3536" i="6"/>
  <c r="O3536" i="6" s="1"/>
  <c r="P3140" i="6"/>
  <c r="O3140" i="6" s="1"/>
  <c r="P3139" i="6"/>
  <c r="O3139" i="6" s="1"/>
  <c r="P3138" i="6"/>
  <c r="O3138" i="6" s="1"/>
  <c r="P3137" i="6"/>
  <c r="O3137" i="6" s="1"/>
  <c r="P3136" i="6"/>
  <c r="O3136" i="6" s="1"/>
  <c r="P3135" i="6"/>
  <c r="O3135" i="6" s="1"/>
  <c r="P3134" i="6"/>
  <c r="O3134" i="6" s="1"/>
  <c r="P3133" i="6"/>
  <c r="O3133" i="6" s="1"/>
  <c r="P3132" i="6"/>
  <c r="O3132" i="6" s="1"/>
  <c r="P3131" i="6"/>
  <c r="O3131" i="6" s="1"/>
  <c r="P3130" i="6"/>
  <c r="O3130" i="6" s="1"/>
  <c r="P3129" i="6"/>
  <c r="O3129" i="6" s="1"/>
  <c r="P3128" i="6"/>
  <c r="O3128" i="6" s="1"/>
  <c r="P3127" i="6"/>
  <c r="O3127" i="6" s="1"/>
  <c r="P3126" i="6"/>
  <c r="O3126" i="6" s="1"/>
  <c r="P3125" i="6"/>
  <c r="O3125" i="6" s="1"/>
  <c r="P3124" i="6"/>
  <c r="O3124" i="6" s="1"/>
  <c r="P3123" i="6"/>
  <c r="O3123" i="6" s="1"/>
  <c r="P3122" i="6"/>
  <c r="O3122" i="6" s="1"/>
  <c r="P3121" i="6"/>
  <c r="O3121" i="6" s="1"/>
  <c r="P3120" i="6"/>
  <c r="O3120" i="6" s="1"/>
  <c r="P3119" i="6"/>
  <c r="O3119" i="6" s="1"/>
  <c r="P3118" i="6"/>
  <c r="O3118" i="6" s="1"/>
  <c r="P3117" i="6"/>
  <c r="O3117" i="6" s="1"/>
  <c r="P3116" i="6"/>
  <c r="O3116" i="6" s="1"/>
  <c r="P3115" i="6"/>
  <c r="O3115" i="6" s="1"/>
  <c r="P3114" i="6"/>
  <c r="O3114" i="6" s="1"/>
  <c r="P3113" i="6"/>
  <c r="O3113" i="6" s="1"/>
  <c r="P3112" i="6"/>
  <c r="O3112" i="6" s="1"/>
  <c r="P3111" i="6"/>
  <c r="O3111" i="6" s="1"/>
  <c r="P2715" i="6"/>
  <c r="O2715" i="6" s="1"/>
  <c r="P2714" i="6"/>
  <c r="O2714" i="6" s="1"/>
  <c r="P2713" i="6"/>
  <c r="O2713" i="6" s="1"/>
  <c r="P2712" i="6"/>
  <c r="O2712" i="6" s="1"/>
  <c r="P2711" i="6"/>
  <c r="O2711" i="6" s="1"/>
  <c r="P2710" i="6"/>
  <c r="O2710" i="6" s="1"/>
  <c r="P2709" i="6"/>
  <c r="O2709" i="6" s="1"/>
  <c r="P2708" i="6"/>
  <c r="O2708" i="6" s="1"/>
  <c r="P2707" i="6"/>
  <c r="O2707" i="6" s="1"/>
  <c r="P2706" i="6"/>
  <c r="O2706" i="6" s="1"/>
  <c r="P2705" i="6"/>
  <c r="O2705" i="6" s="1"/>
  <c r="P2704" i="6"/>
  <c r="O2704" i="6" s="1"/>
  <c r="P2703" i="6"/>
  <c r="O2703" i="6" s="1"/>
  <c r="P2702" i="6"/>
  <c r="O2702" i="6" s="1"/>
  <c r="P2701" i="6"/>
  <c r="O2701" i="6" s="1"/>
  <c r="P2700" i="6"/>
  <c r="O2700" i="6" s="1"/>
  <c r="P2699" i="6"/>
  <c r="O2699" i="6" s="1"/>
  <c r="P2698" i="6"/>
  <c r="O2698" i="6" s="1"/>
  <c r="P2697" i="6"/>
  <c r="O2697" i="6" s="1"/>
  <c r="P2696" i="6"/>
  <c r="O2696" i="6" s="1"/>
  <c r="P2695" i="6"/>
  <c r="O2695" i="6" s="1"/>
  <c r="P2694" i="6"/>
  <c r="O2694" i="6" s="1"/>
  <c r="P2693" i="6"/>
  <c r="O2693" i="6" s="1"/>
  <c r="P2692" i="6"/>
  <c r="O2692" i="6" s="1"/>
  <c r="P2691" i="6"/>
  <c r="O2691" i="6" s="1"/>
  <c r="P2690" i="6"/>
  <c r="O2690" i="6" s="1"/>
  <c r="P2689" i="6"/>
  <c r="O2689" i="6" s="1"/>
  <c r="P2688" i="6"/>
  <c r="O2688" i="6" s="1"/>
  <c r="P2687" i="6"/>
  <c r="O2687" i="6" s="1"/>
  <c r="P2686" i="6"/>
  <c r="O2686" i="6" s="1"/>
  <c r="P2290" i="6"/>
  <c r="O2290" i="6" s="1"/>
  <c r="P2289" i="6"/>
  <c r="O2289" i="6" s="1"/>
  <c r="P2288" i="6"/>
  <c r="O2288" i="6" s="1"/>
  <c r="P2287" i="6"/>
  <c r="O2287" i="6" s="1"/>
  <c r="P2286" i="6"/>
  <c r="O2286" i="6" s="1"/>
  <c r="P2285" i="6"/>
  <c r="O2285" i="6" s="1"/>
  <c r="P2284" i="6"/>
  <c r="O2284" i="6" s="1"/>
  <c r="P2283" i="6"/>
  <c r="O2283" i="6" s="1"/>
  <c r="P2282" i="6"/>
  <c r="O2282" i="6" s="1"/>
  <c r="P2281" i="6"/>
  <c r="O2281" i="6" s="1"/>
  <c r="P2280" i="6"/>
  <c r="O2280" i="6" s="1"/>
  <c r="P2279" i="6"/>
  <c r="O2279" i="6" s="1"/>
  <c r="P2278" i="6"/>
  <c r="O2278" i="6" s="1"/>
  <c r="P2277" i="6"/>
  <c r="O2277" i="6" s="1"/>
  <c r="P2276" i="6"/>
  <c r="O2276" i="6" s="1"/>
  <c r="P2275" i="6"/>
  <c r="O2275" i="6" s="1"/>
  <c r="P2274" i="6"/>
  <c r="O2274" i="6" s="1"/>
  <c r="P2273" i="6"/>
  <c r="O2273" i="6" s="1"/>
  <c r="P2272" i="6"/>
  <c r="O2272" i="6" s="1"/>
  <c r="P2271" i="6"/>
  <c r="O2271" i="6" s="1"/>
  <c r="P2270" i="6"/>
  <c r="O2270" i="6" s="1"/>
  <c r="P2269" i="6"/>
  <c r="O2269" i="6" s="1"/>
  <c r="P2268" i="6"/>
  <c r="O2268" i="6" s="1"/>
  <c r="P2267" i="6"/>
  <c r="O2267" i="6" s="1"/>
  <c r="P2266" i="6"/>
  <c r="O2266" i="6" s="1"/>
  <c r="P2265" i="6"/>
  <c r="O2265" i="6" s="1"/>
  <c r="P2264" i="6"/>
  <c r="O2264" i="6" s="1"/>
  <c r="P2263" i="6"/>
  <c r="O2263" i="6" s="1"/>
  <c r="P2262" i="6"/>
  <c r="O2262" i="6" s="1"/>
  <c r="P2261" i="6"/>
  <c r="O2261" i="6" s="1"/>
  <c r="P3535" i="6"/>
  <c r="O3535" i="6" s="1"/>
  <c r="P3534" i="6"/>
  <c r="O3534" i="6" s="1"/>
  <c r="P3533" i="6"/>
  <c r="O3533" i="6" s="1"/>
  <c r="P3532" i="6"/>
  <c r="O3532" i="6" s="1"/>
  <c r="P3531" i="6"/>
  <c r="O3531" i="6" s="1"/>
  <c r="P3530" i="6"/>
  <c r="O3530" i="6" s="1"/>
  <c r="P3529" i="6"/>
  <c r="O3529" i="6" s="1"/>
  <c r="P3528" i="6"/>
  <c r="O3528" i="6" s="1"/>
  <c r="P3527" i="6"/>
  <c r="O3527" i="6" s="1"/>
  <c r="P3526" i="6"/>
  <c r="O3526" i="6" s="1"/>
  <c r="P3525" i="6"/>
  <c r="O3525" i="6" s="1"/>
  <c r="P3524" i="6"/>
  <c r="O3524" i="6" s="1"/>
  <c r="P3523" i="6"/>
  <c r="O3523" i="6" s="1"/>
  <c r="P3522" i="6"/>
  <c r="O3522" i="6" s="1"/>
  <c r="P3521" i="6"/>
  <c r="O3521" i="6" s="1"/>
  <c r="P3520" i="6"/>
  <c r="O3520" i="6" s="1"/>
  <c r="P3519" i="6"/>
  <c r="O3519" i="6" s="1"/>
  <c r="P3518" i="6"/>
  <c r="O3518" i="6" s="1"/>
  <c r="P3517" i="6"/>
  <c r="O3517" i="6" s="1"/>
  <c r="P3516" i="6"/>
  <c r="O3516" i="6" s="1"/>
  <c r="P3515" i="6"/>
  <c r="O3515" i="6" s="1"/>
  <c r="P3514" i="6"/>
  <c r="O3514" i="6" s="1"/>
  <c r="P3513" i="6"/>
  <c r="O3513" i="6" s="1"/>
  <c r="P3512" i="6"/>
  <c r="O3512" i="6" s="1"/>
  <c r="P3511" i="6"/>
  <c r="O3511" i="6" s="1"/>
  <c r="P3510" i="6"/>
  <c r="O3510" i="6" s="1"/>
  <c r="P3509" i="6"/>
  <c r="O3509" i="6" s="1"/>
  <c r="P3508" i="6"/>
  <c r="O3508" i="6" s="1"/>
  <c r="P3507" i="6"/>
  <c r="O3507" i="6" s="1"/>
  <c r="P3506" i="6"/>
  <c r="O3506" i="6" s="1"/>
  <c r="P3505" i="6"/>
  <c r="O3505" i="6" s="1"/>
  <c r="P3504" i="6"/>
  <c r="O3504" i="6" s="1"/>
  <c r="P3503" i="6"/>
  <c r="O3503" i="6" s="1"/>
  <c r="P3502" i="6"/>
  <c r="O3502" i="6" s="1"/>
  <c r="P3501" i="6"/>
  <c r="O3501" i="6" s="1"/>
  <c r="P3500" i="6"/>
  <c r="O3500" i="6" s="1"/>
  <c r="P3499" i="6"/>
  <c r="O3499" i="6" s="1"/>
  <c r="P3498" i="6"/>
  <c r="O3498" i="6" s="1"/>
  <c r="P3497" i="6"/>
  <c r="O3497" i="6" s="1"/>
  <c r="P3496" i="6"/>
  <c r="O3496" i="6" s="1"/>
  <c r="P3495" i="6"/>
  <c r="O3495" i="6" s="1"/>
  <c r="P3494" i="6"/>
  <c r="O3494" i="6" s="1"/>
  <c r="P3493" i="6"/>
  <c r="O3493" i="6" s="1"/>
  <c r="P3492" i="6"/>
  <c r="O3492" i="6" s="1"/>
  <c r="P3491" i="6"/>
  <c r="O3491" i="6" s="1"/>
  <c r="P3490" i="6"/>
  <c r="O3490" i="6" s="1"/>
  <c r="P3489" i="6"/>
  <c r="O3489" i="6" s="1"/>
  <c r="P3488" i="6"/>
  <c r="O3488" i="6" s="1"/>
  <c r="P3487" i="6"/>
  <c r="O3487" i="6" s="1"/>
  <c r="P3486" i="6"/>
  <c r="O3486" i="6" s="1"/>
  <c r="P3485" i="6"/>
  <c r="O3485" i="6" s="1"/>
  <c r="P3484" i="6"/>
  <c r="O3484" i="6" s="1"/>
  <c r="P3483" i="6"/>
  <c r="O3483" i="6" s="1"/>
  <c r="P3482" i="6"/>
  <c r="O3482" i="6" s="1"/>
  <c r="P3481" i="6"/>
  <c r="O3481" i="6" s="1"/>
  <c r="P3480" i="6"/>
  <c r="O3480" i="6" s="1"/>
  <c r="P3479" i="6"/>
  <c r="O3479" i="6" s="1"/>
  <c r="P3478" i="6"/>
  <c r="O3478" i="6" s="1"/>
  <c r="P3477" i="6"/>
  <c r="O3477" i="6" s="1"/>
  <c r="P3476" i="6"/>
  <c r="O3476" i="6" s="1"/>
  <c r="P3474" i="6"/>
  <c r="O3474" i="6" s="1"/>
  <c r="P3473" i="6"/>
  <c r="O3473" i="6" s="1"/>
  <c r="P3472" i="6"/>
  <c r="O3472" i="6" s="1"/>
  <c r="P3471" i="6"/>
  <c r="O3471" i="6" s="1"/>
  <c r="P3470" i="6"/>
  <c r="O3470" i="6" s="1"/>
  <c r="P3469" i="6"/>
  <c r="O3469" i="6" s="1"/>
  <c r="P3467" i="6"/>
  <c r="O3467" i="6" s="1"/>
  <c r="P3466" i="6"/>
  <c r="O3466" i="6" s="1"/>
  <c r="P3465" i="6"/>
  <c r="O3465" i="6" s="1"/>
  <c r="P3464" i="6"/>
  <c r="O3464" i="6" s="1"/>
  <c r="P3463" i="6"/>
  <c r="O3463" i="6" s="1"/>
  <c r="P3462" i="6"/>
  <c r="O3462" i="6" s="1"/>
  <c r="P3460" i="6"/>
  <c r="O3460" i="6" s="1"/>
  <c r="P3459" i="6"/>
  <c r="O3459" i="6" s="1"/>
  <c r="P3458" i="6"/>
  <c r="O3458" i="6" s="1"/>
  <c r="P3457" i="6"/>
  <c r="O3457" i="6" s="1"/>
  <c r="P3456" i="6"/>
  <c r="O3456" i="6" s="1"/>
  <c r="P3455" i="6"/>
  <c r="O3455" i="6" s="1"/>
  <c r="P3453" i="6"/>
  <c r="O3453" i="6" s="1"/>
  <c r="P3452" i="6"/>
  <c r="O3452" i="6" s="1"/>
  <c r="P3451" i="6"/>
  <c r="O3451" i="6" s="1"/>
  <c r="P3450" i="6"/>
  <c r="O3450" i="6" s="1"/>
  <c r="P3449" i="6"/>
  <c r="O3449" i="6" s="1"/>
  <c r="P3448" i="6"/>
  <c r="O3448" i="6" s="1"/>
  <c r="P3446" i="6"/>
  <c r="O3446" i="6" s="1"/>
  <c r="P3445" i="6"/>
  <c r="O3445" i="6" s="1"/>
  <c r="P3444" i="6"/>
  <c r="O3444" i="6" s="1"/>
  <c r="P3443" i="6"/>
  <c r="O3443" i="6" s="1"/>
  <c r="P3442" i="6"/>
  <c r="O3442" i="6" s="1"/>
  <c r="P3441" i="6"/>
  <c r="O3441" i="6" s="1"/>
  <c r="P3440" i="6"/>
  <c r="O3440" i="6" s="1"/>
  <c r="P3439" i="6"/>
  <c r="O3439" i="6" s="1"/>
  <c r="P3438" i="6"/>
  <c r="O3438" i="6" s="1"/>
  <c r="P3437" i="6"/>
  <c r="O3437" i="6" s="1"/>
  <c r="P3436" i="6"/>
  <c r="O3436" i="6" s="1"/>
  <c r="P3435" i="6"/>
  <c r="O3435" i="6" s="1"/>
  <c r="P3434" i="6"/>
  <c r="O3434" i="6" s="1"/>
  <c r="P3433" i="6"/>
  <c r="O3433" i="6" s="1"/>
  <c r="P3432" i="6"/>
  <c r="O3432" i="6" s="1"/>
  <c r="P3431" i="6"/>
  <c r="O3431" i="6" s="1"/>
  <c r="P3430" i="6"/>
  <c r="O3430" i="6" s="1"/>
  <c r="P3429" i="6"/>
  <c r="O3429" i="6" s="1"/>
  <c r="P3428" i="6"/>
  <c r="O3428" i="6" s="1"/>
  <c r="P3427" i="6"/>
  <c r="O3427" i="6" s="1"/>
  <c r="P3426" i="6"/>
  <c r="O3426" i="6" s="1"/>
  <c r="P3425" i="6"/>
  <c r="O3425" i="6" s="1"/>
  <c r="P3424" i="6"/>
  <c r="O3424" i="6" s="1"/>
  <c r="P3423" i="6"/>
  <c r="O3423" i="6" s="1"/>
  <c r="P3422" i="6"/>
  <c r="O3422" i="6" s="1"/>
  <c r="P3421" i="6"/>
  <c r="O3421" i="6" s="1"/>
  <c r="P3420" i="6"/>
  <c r="O3420" i="6" s="1"/>
  <c r="P3419" i="6"/>
  <c r="O3419" i="6" s="1"/>
  <c r="P3418" i="6"/>
  <c r="O3418" i="6" s="1"/>
  <c r="P3417" i="6"/>
  <c r="O3417" i="6" s="1"/>
  <c r="P3416" i="6"/>
  <c r="O3416" i="6" s="1"/>
  <c r="P3415" i="6"/>
  <c r="O3415" i="6" s="1"/>
  <c r="P3414" i="6"/>
  <c r="O3414" i="6" s="1"/>
  <c r="P3413" i="6"/>
  <c r="O3413" i="6" s="1"/>
  <c r="P3412" i="6"/>
  <c r="O3412" i="6" s="1"/>
  <c r="P3411" i="6"/>
  <c r="O3411" i="6" s="1"/>
  <c r="P3410" i="6"/>
  <c r="O3410" i="6" s="1"/>
  <c r="P3409" i="6"/>
  <c r="O3409" i="6" s="1"/>
  <c r="P3408" i="6"/>
  <c r="O3408" i="6" s="1"/>
  <c r="P3407" i="6"/>
  <c r="O3407" i="6" s="1"/>
  <c r="P3406" i="6"/>
  <c r="O3406" i="6" s="1"/>
  <c r="P3405" i="6"/>
  <c r="O3405" i="6" s="1"/>
  <c r="P3404" i="6"/>
  <c r="O3404" i="6" s="1"/>
  <c r="P3403" i="6"/>
  <c r="O3403" i="6" s="1"/>
  <c r="P3402" i="6"/>
  <c r="O3402" i="6" s="1"/>
  <c r="P3401" i="6"/>
  <c r="O3401" i="6" s="1"/>
  <c r="P3400" i="6"/>
  <c r="O3400" i="6" s="1"/>
  <c r="P3399" i="6"/>
  <c r="O3399" i="6" s="1"/>
  <c r="P3398" i="6"/>
  <c r="O3398" i="6" s="1"/>
  <c r="P3397" i="6"/>
  <c r="O3397" i="6" s="1"/>
  <c r="P3396" i="6"/>
  <c r="O3396" i="6" s="1"/>
  <c r="P3395" i="6"/>
  <c r="O3395" i="6" s="1"/>
  <c r="P3394" i="6"/>
  <c r="O3394" i="6" s="1"/>
  <c r="P3393" i="6"/>
  <c r="O3393" i="6" s="1"/>
  <c r="P3392" i="6"/>
  <c r="O3392" i="6" s="1"/>
  <c r="P3391" i="6"/>
  <c r="O3391" i="6" s="1"/>
  <c r="P3390" i="6"/>
  <c r="O3390" i="6" s="1"/>
  <c r="P3389" i="6"/>
  <c r="O3389" i="6" s="1"/>
  <c r="P3388" i="6"/>
  <c r="O3388" i="6" s="1"/>
  <c r="P3387" i="6"/>
  <c r="O3387" i="6" s="1"/>
  <c r="P3386" i="6"/>
  <c r="O3386" i="6" s="1"/>
  <c r="P3385" i="6"/>
  <c r="O3385" i="6" s="1"/>
  <c r="P3384" i="6"/>
  <c r="O3384" i="6" s="1"/>
  <c r="P3383" i="6"/>
  <c r="O3383" i="6" s="1"/>
  <c r="P3382" i="6"/>
  <c r="O3382" i="6" s="1"/>
  <c r="P3381" i="6"/>
  <c r="O3381" i="6" s="1"/>
  <c r="P3380" i="6"/>
  <c r="O3380" i="6" s="1"/>
  <c r="P3379" i="6"/>
  <c r="O3379" i="6" s="1"/>
  <c r="P3378" i="6"/>
  <c r="O3378" i="6" s="1"/>
  <c r="P3377" i="6"/>
  <c r="O3377" i="6" s="1"/>
  <c r="P3376" i="6"/>
  <c r="O3376" i="6" s="1"/>
  <c r="P3375" i="6"/>
  <c r="O3375" i="6" s="1"/>
  <c r="P3374" i="6"/>
  <c r="O3374" i="6" s="1"/>
  <c r="P3373" i="6"/>
  <c r="O3373" i="6" s="1"/>
  <c r="P3372" i="6"/>
  <c r="O3372" i="6" s="1"/>
  <c r="P3371" i="6"/>
  <c r="O3371" i="6" s="1"/>
  <c r="P3370" i="6"/>
  <c r="O3370" i="6" s="1"/>
  <c r="P3369" i="6"/>
  <c r="O3369" i="6" s="1"/>
  <c r="P3368" i="6"/>
  <c r="O3368" i="6" s="1"/>
  <c r="P3367" i="6"/>
  <c r="O3367" i="6" s="1"/>
  <c r="P3366" i="6"/>
  <c r="O3366" i="6" s="1"/>
  <c r="P3365" i="6"/>
  <c r="O3365" i="6" s="1"/>
  <c r="P3364" i="6"/>
  <c r="O3364" i="6" s="1"/>
  <c r="P3363" i="6"/>
  <c r="O3363" i="6" s="1"/>
  <c r="P3362" i="6"/>
  <c r="O3362" i="6" s="1"/>
  <c r="P3361" i="6"/>
  <c r="O3361" i="6" s="1"/>
  <c r="P3360" i="6"/>
  <c r="O3360" i="6" s="1"/>
  <c r="P3359" i="6"/>
  <c r="O3359" i="6" s="1"/>
  <c r="P3358" i="6"/>
  <c r="O3358" i="6" s="1"/>
  <c r="P3357" i="6"/>
  <c r="O3357" i="6" s="1"/>
  <c r="P3356" i="6"/>
  <c r="O3356" i="6" s="1"/>
  <c r="P3355" i="6"/>
  <c r="O3355" i="6" s="1"/>
  <c r="P3354" i="6"/>
  <c r="O3354" i="6" s="1"/>
  <c r="P3353" i="6"/>
  <c r="O3353" i="6" s="1"/>
  <c r="P3352" i="6"/>
  <c r="O3352" i="6" s="1"/>
  <c r="P3351" i="6"/>
  <c r="O3351" i="6" s="1"/>
  <c r="P3350" i="6"/>
  <c r="O3350" i="6" s="1"/>
  <c r="P3349" i="6"/>
  <c r="O3349" i="6" s="1"/>
  <c r="P3348" i="6"/>
  <c r="O3348" i="6" s="1"/>
  <c r="P3347" i="6"/>
  <c r="O3347" i="6" s="1"/>
  <c r="P3346" i="6"/>
  <c r="O3346" i="6" s="1"/>
  <c r="P3345" i="6"/>
  <c r="O3345" i="6" s="1"/>
  <c r="P3344" i="6"/>
  <c r="O3344" i="6" s="1"/>
  <c r="P3343" i="6"/>
  <c r="O3343" i="6" s="1"/>
  <c r="P3342" i="6"/>
  <c r="O3342" i="6" s="1"/>
  <c r="P3341" i="6"/>
  <c r="O3341" i="6" s="1"/>
  <c r="P3340" i="6"/>
  <c r="O3340" i="6" s="1"/>
  <c r="P3339" i="6"/>
  <c r="O3339" i="6" s="1"/>
  <c r="P3338" i="6"/>
  <c r="O3338" i="6" s="1"/>
  <c r="P3337" i="6"/>
  <c r="O3337" i="6" s="1"/>
  <c r="P3336" i="6"/>
  <c r="O3336" i="6" s="1"/>
  <c r="P3335" i="6"/>
  <c r="O3335" i="6" s="1"/>
  <c r="P3334" i="6"/>
  <c r="O3334" i="6" s="1"/>
  <c r="P3333" i="6"/>
  <c r="O3333" i="6" s="1"/>
  <c r="P3332" i="6"/>
  <c r="O3332" i="6" s="1"/>
  <c r="P3331" i="6"/>
  <c r="O3331" i="6" s="1"/>
  <c r="P3330" i="6"/>
  <c r="O3330" i="6" s="1"/>
  <c r="P3329" i="6"/>
  <c r="O3329" i="6" s="1"/>
  <c r="P3328" i="6"/>
  <c r="O3328" i="6" s="1"/>
  <c r="P3327" i="6"/>
  <c r="O3327" i="6" s="1"/>
  <c r="P3326" i="6"/>
  <c r="O3326" i="6" s="1"/>
  <c r="P3325" i="6"/>
  <c r="O3325" i="6" s="1"/>
  <c r="P3324" i="6"/>
  <c r="O3324" i="6" s="1"/>
  <c r="P3323" i="6"/>
  <c r="O3323" i="6" s="1"/>
  <c r="P3322" i="6"/>
  <c r="O3322" i="6" s="1"/>
  <c r="P3321" i="6"/>
  <c r="O3321" i="6" s="1"/>
  <c r="P3320" i="6"/>
  <c r="O3320" i="6" s="1"/>
  <c r="P3319" i="6"/>
  <c r="O3319" i="6" s="1"/>
  <c r="P3318" i="6"/>
  <c r="O3318" i="6" s="1"/>
  <c r="P3317" i="6"/>
  <c r="O3317" i="6" s="1"/>
  <c r="P3316" i="6"/>
  <c r="O3316" i="6" s="1"/>
  <c r="P3315" i="6"/>
  <c r="O3315" i="6" s="1"/>
  <c r="P3314" i="6"/>
  <c r="O3314" i="6" s="1"/>
  <c r="P3313" i="6"/>
  <c r="O3313" i="6" s="1"/>
  <c r="P3312" i="6"/>
  <c r="O3312" i="6" s="1"/>
  <c r="P3311" i="6"/>
  <c r="O3311" i="6" s="1"/>
  <c r="P3310" i="6"/>
  <c r="O3310" i="6" s="1"/>
  <c r="P3309" i="6"/>
  <c r="O3309" i="6" s="1"/>
  <c r="P3308" i="6"/>
  <c r="O3308" i="6" s="1"/>
  <c r="P3307" i="6"/>
  <c r="O3307" i="6" s="1"/>
  <c r="P3306" i="6"/>
  <c r="O3306" i="6" s="1"/>
  <c r="P3305" i="6"/>
  <c r="O3305" i="6" s="1"/>
  <c r="P3304" i="6"/>
  <c r="O3304" i="6" s="1"/>
  <c r="P3303" i="6"/>
  <c r="O3303" i="6" s="1"/>
  <c r="P3302" i="6"/>
  <c r="O3302" i="6" s="1"/>
  <c r="P3301" i="6"/>
  <c r="O3301" i="6" s="1"/>
  <c r="P3300" i="6"/>
  <c r="O3300" i="6" s="1"/>
  <c r="P3299" i="6"/>
  <c r="O3299" i="6" s="1"/>
  <c r="P3298" i="6"/>
  <c r="O3298" i="6" s="1"/>
  <c r="P3297" i="6"/>
  <c r="O3297" i="6" s="1"/>
  <c r="P3296" i="6"/>
  <c r="O3296" i="6" s="1"/>
  <c r="P3295" i="6"/>
  <c r="O3295" i="6" s="1"/>
  <c r="P3294" i="6"/>
  <c r="O3294" i="6" s="1"/>
  <c r="P3293" i="6"/>
  <c r="O3293" i="6" s="1"/>
  <c r="P3292" i="6"/>
  <c r="O3292" i="6" s="1"/>
  <c r="P3291" i="6"/>
  <c r="O3291" i="6" s="1"/>
  <c r="P3290" i="6"/>
  <c r="O3290" i="6" s="1"/>
  <c r="P3289" i="6"/>
  <c r="O3289" i="6" s="1"/>
  <c r="P3288" i="6"/>
  <c r="O3288" i="6" s="1"/>
  <c r="P3287" i="6"/>
  <c r="O3287" i="6" s="1"/>
  <c r="P3286" i="6"/>
  <c r="O3286" i="6" s="1"/>
  <c r="P3285" i="6"/>
  <c r="O3285" i="6" s="1"/>
  <c r="P3284" i="6"/>
  <c r="O3284" i="6" s="1"/>
  <c r="P3283" i="6"/>
  <c r="O3283" i="6" s="1"/>
  <c r="P3282" i="6"/>
  <c r="O3282" i="6" s="1"/>
  <c r="P3281" i="6"/>
  <c r="O3281" i="6" s="1"/>
  <c r="P3280" i="6"/>
  <c r="O3280" i="6" s="1"/>
  <c r="P3279" i="6"/>
  <c r="O3279" i="6" s="1"/>
  <c r="P3278" i="6"/>
  <c r="O3278" i="6" s="1"/>
  <c r="P3277" i="6"/>
  <c r="O3277" i="6" s="1"/>
  <c r="P3276" i="6"/>
  <c r="O3276" i="6" s="1"/>
  <c r="P3275" i="6"/>
  <c r="O3275" i="6" s="1"/>
  <c r="P3274" i="6"/>
  <c r="O3274" i="6" s="1"/>
  <c r="P3273" i="6"/>
  <c r="O3273" i="6" s="1"/>
  <c r="P3272" i="6"/>
  <c r="O3272" i="6" s="1"/>
  <c r="P3271" i="6"/>
  <c r="O3271" i="6" s="1"/>
  <c r="P3270" i="6"/>
  <c r="O3270" i="6" s="1"/>
  <c r="P3269" i="6"/>
  <c r="O3269" i="6" s="1"/>
  <c r="P3268" i="6"/>
  <c r="O3268" i="6" s="1"/>
  <c r="P3267" i="6"/>
  <c r="O3267" i="6" s="1"/>
  <c r="P3266" i="6"/>
  <c r="O3266" i="6" s="1"/>
  <c r="P3265" i="6"/>
  <c r="O3265" i="6" s="1"/>
  <c r="P3264" i="6"/>
  <c r="O3264" i="6" s="1"/>
  <c r="P3263" i="6"/>
  <c r="O3263" i="6" s="1"/>
  <c r="P3262" i="6"/>
  <c r="O3262" i="6" s="1"/>
  <c r="P3261" i="6"/>
  <c r="O3261" i="6" s="1"/>
  <c r="P3260" i="6"/>
  <c r="O3260" i="6" s="1"/>
  <c r="P3259" i="6"/>
  <c r="O3259" i="6" s="1"/>
  <c r="P3258" i="6"/>
  <c r="O3258" i="6" s="1"/>
  <c r="P3257" i="6"/>
  <c r="O3257" i="6" s="1"/>
  <c r="P3256" i="6"/>
  <c r="O3256" i="6" s="1"/>
  <c r="P3255" i="6"/>
  <c r="O3255" i="6" s="1"/>
  <c r="P3254" i="6"/>
  <c r="O3254" i="6" s="1"/>
  <c r="P3253" i="6"/>
  <c r="O3253" i="6" s="1"/>
  <c r="P3252" i="6"/>
  <c r="O3252" i="6" s="1"/>
  <c r="P3251" i="6"/>
  <c r="O3251" i="6" s="1"/>
  <c r="P3250" i="6"/>
  <c r="O3250" i="6" s="1"/>
  <c r="P3249" i="6"/>
  <c r="O3249" i="6" s="1"/>
  <c r="P3248" i="6"/>
  <c r="O3248" i="6" s="1"/>
  <c r="P3247" i="6"/>
  <c r="O3247" i="6" s="1"/>
  <c r="P3246" i="6"/>
  <c r="O3246" i="6" s="1"/>
  <c r="P3245" i="6"/>
  <c r="O3245" i="6" s="1"/>
  <c r="P3244" i="6"/>
  <c r="O3244" i="6" s="1"/>
  <c r="P3243" i="6"/>
  <c r="O3243" i="6" s="1"/>
  <c r="P3242" i="6"/>
  <c r="O3242" i="6" s="1"/>
  <c r="P3241" i="6"/>
  <c r="O3241" i="6" s="1"/>
  <c r="P3240" i="6"/>
  <c r="O3240" i="6" s="1"/>
  <c r="P3239" i="6"/>
  <c r="O3239" i="6" s="1"/>
  <c r="P3238" i="6"/>
  <c r="O3238" i="6" s="1"/>
  <c r="P3237" i="6"/>
  <c r="O3237" i="6" s="1"/>
  <c r="P3236" i="6"/>
  <c r="O3236" i="6" s="1"/>
  <c r="P3235" i="6"/>
  <c r="O3235" i="6" s="1"/>
  <c r="P3234" i="6"/>
  <c r="O3234" i="6" s="1"/>
  <c r="P3233" i="6"/>
  <c r="O3233" i="6" s="1"/>
  <c r="P3232" i="6"/>
  <c r="O3232" i="6" s="1"/>
  <c r="P3231" i="6"/>
  <c r="O3231" i="6" s="1"/>
  <c r="P3230" i="6"/>
  <c r="O3230" i="6" s="1"/>
  <c r="P3229" i="6"/>
  <c r="O3229" i="6" s="1"/>
  <c r="P3228" i="6"/>
  <c r="O3228" i="6" s="1"/>
  <c r="P3227" i="6"/>
  <c r="O3227" i="6" s="1"/>
  <c r="P3226" i="6"/>
  <c r="O3226" i="6" s="1"/>
  <c r="P3225" i="6"/>
  <c r="O3225" i="6" s="1"/>
  <c r="P3224" i="6"/>
  <c r="O3224" i="6" s="1"/>
  <c r="P3223" i="6"/>
  <c r="O3223" i="6" s="1"/>
  <c r="P3222" i="6"/>
  <c r="O3222" i="6" s="1"/>
  <c r="P3221" i="6"/>
  <c r="O3221" i="6" s="1"/>
  <c r="P3220" i="6"/>
  <c r="O3220" i="6" s="1"/>
  <c r="P3219" i="6"/>
  <c r="O3219" i="6" s="1"/>
  <c r="P3218" i="6"/>
  <c r="O3218" i="6" s="1"/>
  <c r="P3217" i="6"/>
  <c r="O3217" i="6" s="1"/>
  <c r="P3216" i="6"/>
  <c r="O3216" i="6" s="1"/>
  <c r="P3215" i="6"/>
  <c r="O3215" i="6" s="1"/>
  <c r="P3214" i="6"/>
  <c r="O3214" i="6" s="1"/>
  <c r="P3213" i="6"/>
  <c r="O3213" i="6" s="1"/>
  <c r="P3212" i="6"/>
  <c r="O3212" i="6" s="1"/>
  <c r="P3211" i="6"/>
  <c r="O3211" i="6" s="1"/>
  <c r="P3210" i="6"/>
  <c r="O3210" i="6" s="1"/>
  <c r="P3209" i="6"/>
  <c r="O3209" i="6" s="1"/>
  <c r="P3208" i="6"/>
  <c r="O3208" i="6" s="1"/>
  <c r="P3207" i="6"/>
  <c r="O3207" i="6" s="1"/>
  <c r="P3206" i="6"/>
  <c r="O3206" i="6" s="1"/>
  <c r="P3205" i="6"/>
  <c r="O3205" i="6" s="1"/>
  <c r="P3204" i="6"/>
  <c r="O3204" i="6" s="1"/>
  <c r="P3203" i="6"/>
  <c r="O3203" i="6" s="1"/>
  <c r="P3202" i="6"/>
  <c r="O3202" i="6" s="1"/>
  <c r="P3201" i="6"/>
  <c r="O3201" i="6" s="1"/>
  <c r="P3200" i="6"/>
  <c r="O3200" i="6" s="1"/>
  <c r="P3199" i="6"/>
  <c r="O3199" i="6" s="1"/>
  <c r="P3198" i="6"/>
  <c r="O3198" i="6" s="1"/>
  <c r="P3197" i="6"/>
  <c r="O3197" i="6" s="1"/>
  <c r="P3196" i="6"/>
  <c r="O3196" i="6" s="1"/>
  <c r="P3195" i="6"/>
  <c r="O3195" i="6" s="1"/>
  <c r="P3194" i="6"/>
  <c r="O3194" i="6" s="1"/>
  <c r="P3193" i="6"/>
  <c r="O3193" i="6" s="1"/>
  <c r="P3192" i="6"/>
  <c r="O3192" i="6" s="1"/>
  <c r="P3191" i="6"/>
  <c r="O3191" i="6" s="1"/>
  <c r="P3190" i="6"/>
  <c r="O3190" i="6" s="1"/>
  <c r="P3189" i="6"/>
  <c r="O3189" i="6" s="1"/>
  <c r="P3188" i="6"/>
  <c r="O3188" i="6" s="1"/>
  <c r="P3187" i="6"/>
  <c r="O3187" i="6" s="1"/>
  <c r="P3186" i="6"/>
  <c r="O3186" i="6" s="1"/>
  <c r="P3185" i="6"/>
  <c r="O3185" i="6" s="1"/>
  <c r="P3184" i="6"/>
  <c r="O3184" i="6" s="1"/>
  <c r="P3183" i="6"/>
  <c r="O3183" i="6" s="1"/>
  <c r="P3182" i="6"/>
  <c r="O3182" i="6" s="1"/>
  <c r="P3181" i="6"/>
  <c r="O3181" i="6" s="1"/>
  <c r="P3180" i="6"/>
  <c r="O3180" i="6" s="1"/>
  <c r="P3179" i="6"/>
  <c r="O3179" i="6" s="1"/>
  <c r="P3178" i="6"/>
  <c r="O3178" i="6" s="1"/>
  <c r="P3177" i="6"/>
  <c r="O3177" i="6" s="1"/>
  <c r="P3176" i="6"/>
  <c r="O3176" i="6" s="1"/>
  <c r="P3175" i="6"/>
  <c r="O3175" i="6" s="1"/>
  <c r="P3174" i="6"/>
  <c r="O3174" i="6" s="1"/>
  <c r="P3173" i="6"/>
  <c r="O3173" i="6" s="1"/>
  <c r="P3172" i="6"/>
  <c r="O3172" i="6" s="1"/>
  <c r="P3171" i="6"/>
  <c r="O3171" i="6" s="1"/>
  <c r="P3170" i="6"/>
  <c r="O3170" i="6" s="1"/>
  <c r="P3169" i="6"/>
  <c r="O3169" i="6" s="1"/>
  <c r="P3168" i="6"/>
  <c r="O3168" i="6" s="1"/>
  <c r="P3167" i="6"/>
  <c r="O3167" i="6" s="1"/>
  <c r="P3166" i="6"/>
  <c r="O3166" i="6" s="1"/>
  <c r="P3165" i="6"/>
  <c r="O3165" i="6" s="1"/>
  <c r="P3164" i="6"/>
  <c r="O3164" i="6" s="1"/>
  <c r="P3163" i="6"/>
  <c r="O3163" i="6" s="1"/>
  <c r="P3162" i="6"/>
  <c r="O3162" i="6" s="1"/>
  <c r="P3161" i="6"/>
  <c r="O3161" i="6" s="1"/>
  <c r="P3160" i="6"/>
  <c r="O3160" i="6" s="1"/>
  <c r="P3159" i="6"/>
  <c r="O3159" i="6" s="1"/>
  <c r="P3158" i="6"/>
  <c r="O3158" i="6" s="1"/>
  <c r="P3157" i="6"/>
  <c r="O3157" i="6" s="1"/>
  <c r="P3156" i="6"/>
  <c r="O3156" i="6" s="1"/>
  <c r="P3155" i="6"/>
  <c r="O3155" i="6" s="1"/>
  <c r="P3154" i="6"/>
  <c r="O3154" i="6" s="1"/>
  <c r="P3153" i="6"/>
  <c r="O3153" i="6" s="1"/>
  <c r="P3152" i="6"/>
  <c r="O3152" i="6" s="1"/>
  <c r="P3151" i="6"/>
  <c r="O3151" i="6" s="1"/>
  <c r="P3150" i="6"/>
  <c r="O3150" i="6" s="1"/>
  <c r="P3149" i="6"/>
  <c r="O3149" i="6" s="1"/>
  <c r="P3148" i="6"/>
  <c r="O3148" i="6" s="1"/>
  <c r="P3147" i="6"/>
  <c r="O3147" i="6" s="1"/>
  <c r="P3146" i="6"/>
  <c r="O3146" i="6" s="1"/>
  <c r="P3145" i="6"/>
  <c r="O3145" i="6" s="1"/>
  <c r="P3144" i="6"/>
  <c r="O3144" i="6" s="1"/>
  <c r="P3143" i="6"/>
  <c r="O3143" i="6" s="1"/>
  <c r="P3142" i="6"/>
  <c r="O3142" i="6" s="1"/>
  <c r="P3141" i="6"/>
  <c r="O3141" i="6" s="1"/>
  <c r="P3110" i="6"/>
  <c r="O3110" i="6" s="1"/>
  <c r="P3109" i="6"/>
  <c r="O3109" i="6" s="1"/>
  <c r="P3108" i="6"/>
  <c r="O3108" i="6" s="1"/>
  <c r="P3107" i="6"/>
  <c r="O3107" i="6" s="1"/>
  <c r="P3106" i="6"/>
  <c r="O3106" i="6" s="1"/>
  <c r="P3105" i="6"/>
  <c r="O3105" i="6" s="1"/>
  <c r="P3104" i="6"/>
  <c r="O3104" i="6" s="1"/>
  <c r="P3103" i="6"/>
  <c r="O3103" i="6" s="1"/>
  <c r="P3102" i="6"/>
  <c r="O3102" i="6" s="1"/>
  <c r="P3101" i="6"/>
  <c r="O3101" i="6" s="1"/>
  <c r="P3100" i="6"/>
  <c r="O3100" i="6" s="1"/>
  <c r="P3099" i="6"/>
  <c r="O3099" i="6" s="1"/>
  <c r="P3098" i="6"/>
  <c r="O3098" i="6" s="1"/>
  <c r="P3097" i="6"/>
  <c r="O3097" i="6" s="1"/>
  <c r="P3096" i="6"/>
  <c r="O3096" i="6" s="1"/>
  <c r="P3095" i="6"/>
  <c r="O3095" i="6" s="1"/>
  <c r="P3094" i="6"/>
  <c r="O3094" i="6" s="1"/>
  <c r="P3093" i="6"/>
  <c r="O3093" i="6" s="1"/>
  <c r="P3092" i="6"/>
  <c r="O3092" i="6" s="1"/>
  <c r="P3091" i="6"/>
  <c r="O3091" i="6" s="1"/>
  <c r="P3090" i="6"/>
  <c r="O3090" i="6" s="1"/>
  <c r="P3089" i="6"/>
  <c r="O3089" i="6" s="1"/>
  <c r="P3088" i="6"/>
  <c r="O3088" i="6" s="1"/>
  <c r="P3087" i="6"/>
  <c r="O3087" i="6" s="1"/>
  <c r="P3086" i="6"/>
  <c r="O3086" i="6" s="1"/>
  <c r="P3085" i="6"/>
  <c r="O3085" i="6" s="1"/>
  <c r="P3084" i="6"/>
  <c r="O3084" i="6" s="1"/>
  <c r="P3083" i="6"/>
  <c r="O3083" i="6" s="1"/>
  <c r="P3082" i="6"/>
  <c r="O3082" i="6" s="1"/>
  <c r="P3081" i="6"/>
  <c r="O3081" i="6" s="1"/>
  <c r="P3080" i="6"/>
  <c r="O3080" i="6" s="1"/>
  <c r="P3079" i="6"/>
  <c r="O3079" i="6" s="1"/>
  <c r="P3078" i="6"/>
  <c r="O3078" i="6" s="1"/>
  <c r="P3077" i="6"/>
  <c r="O3077" i="6" s="1"/>
  <c r="P3076" i="6"/>
  <c r="O3076" i="6" s="1"/>
  <c r="P3075" i="6"/>
  <c r="O3075" i="6" s="1"/>
  <c r="P3074" i="6"/>
  <c r="O3074" i="6" s="1"/>
  <c r="P3073" i="6"/>
  <c r="O3073" i="6" s="1"/>
  <c r="P3072" i="6"/>
  <c r="O3072" i="6" s="1"/>
  <c r="P3071" i="6"/>
  <c r="O3071" i="6" s="1"/>
  <c r="P3070" i="6"/>
  <c r="O3070" i="6" s="1"/>
  <c r="P3069" i="6"/>
  <c r="O3069" i="6" s="1"/>
  <c r="P3068" i="6"/>
  <c r="O3068" i="6" s="1"/>
  <c r="P3067" i="6"/>
  <c r="O3067" i="6" s="1"/>
  <c r="P3066" i="6"/>
  <c r="O3066" i="6" s="1"/>
  <c r="P3065" i="6"/>
  <c r="O3065" i="6" s="1"/>
  <c r="P3064" i="6"/>
  <c r="O3064" i="6" s="1"/>
  <c r="P3063" i="6"/>
  <c r="O3063" i="6" s="1"/>
  <c r="P3062" i="6"/>
  <c r="O3062" i="6" s="1"/>
  <c r="P3061" i="6"/>
  <c r="O3061" i="6" s="1"/>
  <c r="P3060" i="6"/>
  <c r="O3060" i="6" s="1"/>
  <c r="P3059" i="6"/>
  <c r="O3059" i="6" s="1"/>
  <c r="P3058" i="6"/>
  <c r="O3058" i="6" s="1"/>
  <c r="P3057" i="6"/>
  <c r="O3057" i="6" s="1"/>
  <c r="P3056" i="6"/>
  <c r="O3056" i="6" s="1"/>
  <c r="P3055" i="6"/>
  <c r="O3055" i="6" s="1"/>
  <c r="P3054" i="6"/>
  <c r="O3054" i="6" s="1"/>
  <c r="P3053" i="6"/>
  <c r="O3053" i="6" s="1"/>
  <c r="P3052" i="6"/>
  <c r="O3052" i="6" s="1"/>
  <c r="P3051" i="6"/>
  <c r="O3051" i="6" s="1"/>
  <c r="P3049" i="6"/>
  <c r="O3049" i="6" s="1"/>
  <c r="P3048" i="6"/>
  <c r="O3048" i="6" s="1"/>
  <c r="P3047" i="6"/>
  <c r="O3047" i="6" s="1"/>
  <c r="P3046" i="6"/>
  <c r="O3046" i="6" s="1"/>
  <c r="P3045" i="6"/>
  <c r="O3045" i="6" s="1"/>
  <c r="P3044" i="6"/>
  <c r="O3044" i="6" s="1"/>
  <c r="P3042" i="6"/>
  <c r="O3042" i="6" s="1"/>
  <c r="P3041" i="6"/>
  <c r="O3041" i="6" s="1"/>
  <c r="P3040" i="6"/>
  <c r="O3040" i="6" s="1"/>
  <c r="P3039" i="6"/>
  <c r="O3039" i="6" s="1"/>
  <c r="P3038" i="6"/>
  <c r="O3038" i="6" s="1"/>
  <c r="P3037" i="6"/>
  <c r="O3037" i="6" s="1"/>
  <c r="P3035" i="6"/>
  <c r="O3035" i="6" s="1"/>
  <c r="P3034" i="6"/>
  <c r="O3034" i="6" s="1"/>
  <c r="P3033" i="6"/>
  <c r="O3033" i="6" s="1"/>
  <c r="P3032" i="6"/>
  <c r="O3032" i="6" s="1"/>
  <c r="P3031" i="6"/>
  <c r="O3031" i="6" s="1"/>
  <c r="P3030" i="6"/>
  <c r="O3030" i="6" s="1"/>
  <c r="P3028" i="6"/>
  <c r="O3028" i="6" s="1"/>
  <c r="P3027" i="6"/>
  <c r="O3027" i="6" s="1"/>
  <c r="P3026" i="6"/>
  <c r="O3026" i="6" s="1"/>
  <c r="P3025" i="6"/>
  <c r="O3025" i="6" s="1"/>
  <c r="P3024" i="6"/>
  <c r="O3024" i="6" s="1"/>
  <c r="P3023" i="6"/>
  <c r="O3023" i="6" s="1"/>
  <c r="P3021" i="6"/>
  <c r="O3021" i="6" s="1"/>
  <c r="P3020" i="6"/>
  <c r="O3020" i="6" s="1"/>
  <c r="P3019" i="6"/>
  <c r="O3019" i="6" s="1"/>
  <c r="P3018" i="6"/>
  <c r="O3018" i="6" s="1"/>
  <c r="P3017" i="6"/>
  <c r="O3017" i="6" s="1"/>
  <c r="P3016" i="6"/>
  <c r="O3016" i="6" s="1"/>
  <c r="P3015" i="6"/>
  <c r="O3015" i="6" s="1"/>
  <c r="P3014" i="6"/>
  <c r="O3014" i="6" s="1"/>
  <c r="P3013" i="6"/>
  <c r="O3013" i="6" s="1"/>
  <c r="P3012" i="6"/>
  <c r="O3012" i="6" s="1"/>
  <c r="P3011" i="6"/>
  <c r="O3011" i="6" s="1"/>
  <c r="P3010" i="6"/>
  <c r="O3010" i="6" s="1"/>
  <c r="P3009" i="6"/>
  <c r="O3009" i="6" s="1"/>
  <c r="P3008" i="6"/>
  <c r="O3008" i="6" s="1"/>
  <c r="P3007" i="6"/>
  <c r="O3007" i="6" s="1"/>
  <c r="P3006" i="6"/>
  <c r="O3006" i="6" s="1"/>
  <c r="P3005" i="6"/>
  <c r="O3005" i="6" s="1"/>
  <c r="P3004" i="6"/>
  <c r="O3004" i="6" s="1"/>
  <c r="P3003" i="6"/>
  <c r="O3003" i="6" s="1"/>
  <c r="P3002" i="6"/>
  <c r="O3002" i="6" s="1"/>
  <c r="P3001" i="6"/>
  <c r="O3001" i="6" s="1"/>
  <c r="P3000" i="6"/>
  <c r="O3000" i="6" s="1"/>
  <c r="P2999" i="6"/>
  <c r="O2999" i="6" s="1"/>
  <c r="P2998" i="6"/>
  <c r="O2998" i="6" s="1"/>
  <c r="P2997" i="6"/>
  <c r="O2997" i="6" s="1"/>
  <c r="P2996" i="6"/>
  <c r="O2996" i="6" s="1"/>
  <c r="P2995" i="6"/>
  <c r="O2995" i="6" s="1"/>
  <c r="P2994" i="6"/>
  <c r="O2994" i="6" s="1"/>
  <c r="P2993" i="6"/>
  <c r="O2993" i="6" s="1"/>
  <c r="P2992" i="6"/>
  <c r="O2992" i="6" s="1"/>
  <c r="P2991" i="6"/>
  <c r="O2991" i="6" s="1"/>
  <c r="P2990" i="6"/>
  <c r="O2990" i="6" s="1"/>
  <c r="P2989" i="6"/>
  <c r="O2989" i="6" s="1"/>
  <c r="P2988" i="6"/>
  <c r="O2988" i="6" s="1"/>
  <c r="P2987" i="6"/>
  <c r="O2987" i="6" s="1"/>
  <c r="P2986" i="6"/>
  <c r="O2986" i="6" s="1"/>
  <c r="P2985" i="6"/>
  <c r="O2985" i="6" s="1"/>
  <c r="P2984" i="6"/>
  <c r="O2984" i="6" s="1"/>
  <c r="P2983" i="6"/>
  <c r="O2983" i="6" s="1"/>
  <c r="P2982" i="6"/>
  <c r="O2982" i="6" s="1"/>
  <c r="P2981" i="6"/>
  <c r="O2981" i="6" s="1"/>
  <c r="P2980" i="6"/>
  <c r="O2980" i="6" s="1"/>
  <c r="P2979" i="6"/>
  <c r="O2979" i="6" s="1"/>
  <c r="P2978" i="6"/>
  <c r="O2978" i="6" s="1"/>
  <c r="P2977" i="6"/>
  <c r="O2977" i="6" s="1"/>
  <c r="P2976" i="6"/>
  <c r="O2976" i="6" s="1"/>
  <c r="P2975" i="6"/>
  <c r="O2975" i="6" s="1"/>
  <c r="P2974" i="6"/>
  <c r="O2974" i="6" s="1"/>
  <c r="P2973" i="6"/>
  <c r="O2973" i="6" s="1"/>
  <c r="P2972" i="6"/>
  <c r="O2972" i="6" s="1"/>
  <c r="P2971" i="6"/>
  <c r="O2971" i="6" s="1"/>
  <c r="P2970" i="6"/>
  <c r="O2970" i="6" s="1"/>
  <c r="P2969" i="6"/>
  <c r="O2969" i="6" s="1"/>
  <c r="P2968" i="6"/>
  <c r="O2968" i="6" s="1"/>
  <c r="P2967" i="6"/>
  <c r="O2967" i="6" s="1"/>
  <c r="P2966" i="6"/>
  <c r="O2966" i="6" s="1"/>
  <c r="P2965" i="6"/>
  <c r="O2965" i="6" s="1"/>
  <c r="P2964" i="6"/>
  <c r="O2964" i="6" s="1"/>
  <c r="P2963" i="6"/>
  <c r="O2963" i="6" s="1"/>
  <c r="P2962" i="6"/>
  <c r="O2962" i="6" s="1"/>
  <c r="P2961" i="6"/>
  <c r="O2961" i="6" s="1"/>
  <c r="P2960" i="6"/>
  <c r="O2960" i="6" s="1"/>
  <c r="P2959" i="6"/>
  <c r="O2959" i="6" s="1"/>
  <c r="P2958" i="6"/>
  <c r="O2958" i="6" s="1"/>
  <c r="P2957" i="6"/>
  <c r="O2957" i="6" s="1"/>
  <c r="P2956" i="6"/>
  <c r="O2956" i="6" s="1"/>
  <c r="P2955" i="6"/>
  <c r="O2955" i="6" s="1"/>
  <c r="P2954" i="6"/>
  <c r="O2954" i="6" s="1"/>
  <c r="P2953" i="6"/>
  <c r="O2953" i="6" s="1"/>
  <c r="P2952" i="6"/>
  <c r="O2952" i="6" s="1"/>
  <c r="P2951" i="6"/>
  <c r="O2951" i="6" s="1"/>
  <c r="P2950" i="6"/>
  <c r="O2950" i="6" s="1"/>
  <c r="P2949" i="6"/>
  <c r="O2949" i="6" s="1"/>
  <c r="P2948" i="6"/>
  <c r="O2948" i="6" s="1"/>
  <c r="P2947" i="6"/>
  <c r="O2947" i="6" s="1"/>
  <c r="P2946" i="6"/>
  <c r="O2946" i="6" s="1"/>
  <c r="P2945" i="6"/>
  <c r="O2945" i="6" s="1"/>
  <c r="P2944" i="6"/>
  <c r="O2944" i="6" s="1"/>
  <c r="P2943" i="6"/>
  <c r="O2943" i="6" s="1"/>
  <c r="P2942" i="6"/>
  <c r="O2942" i="6" s="1"/>
  <c r="P2941" i="6"/>
  <c r="O2941" i="6" s="1"/>
  <c r="P2940" i="6"/>
  <c r="O2940" i="6" s="1"/>
  <c r="P2939" i="6"/>
  <c r="O2939" i="6" s="1"/>
  <c r="P2938" i="6"/>
  <c r="O2938" i="6" s="1"/>
  <c r="P2937" i="6"/>
  <c r="O2937" i="6" s="1"/>
  <c r="P2936" i="6"/>
  <c r="O2936" i="6" s="1"/>
  <c r="P2935" i="6"/>
  <c r="O2935" i="6" s="1"/>
  <c r="P2934" i="6"/>
  <c r="O2934" i="6" s="1"/>
  <c r="P2933" i="6"/>
  <c r="O2933" i="6" s="1"/>
  <c r="P2932" i="6"/>
  <c r="O2932" i="6" s="1"/>
  <c r="P2931" i="6"/>
  <c r="O2931" i="6" s="1"/>
  <c r="P2930" i="6"/>
  <c r="O2930" i="6" s="1"/>
  <c r="P2929" i="6"/>
  <c r="O2929" i="6" s="1"/>
  <c r="P2928" i="6"/>
  <c r="O2928" i="6" s="1"/>
  <c r="P2927" i="6"/>
  <c r="O2927" i="6" s="1"/>
  <c r="P2926" i="6"/>
  <c r="O2926" i="6" s="1"/>
  <c r="P2925" i="6"/>
  <c r="O2925" i="6" s="1"/>
  <c r="P2924" i="6"/>
  <c r="O2924" i="6" s="1"/>
  <c r="P2923" i="6"/>
  <c r="O2923" i="6" s="1"/>
  <c r="P2922" i="6"/>
  <c r="O2922" i="6" s="1"/>
  <c r="P2921" i="6"/>
  <c r="O2921" i="6" s="1"/>
  <c r="P2920" i="6"/>
  <c r="O2920" i="6" s="1"/>
  <c r="P2919" i="6"/>
  <c r="O2919" i="6" s="1"/>
  <c r="P2918" i="6"/>
  <c r="O2918" i="6" s="1"/>
  <c r="P2917" i="6"/>
  <c r="O2917" i="6" s="1"/>
  <c r="P2916" i="6"/>
  <c r="O2916" i="6" s="1"/>
  <c r="P2915" i="6"/>
  <c r="O2915" i="6" s="1"/>
  <c r="P2914" i="6"/>
  <c r="O2914" i="6" s="1"/>
  <c r="P2913" i="6"/>
  <c r="O2913" i="6" s="1"/>
  <c r="P2912" i="6"/>
  <c r="O2912" i="6" s="1"/>
  <c r="P2911" i="6"/>
  <c r="O2911" i="6" s="1"/>
  <c r="P2910" i="6"/>
  <c r="O2910" i="6" s="1"/>
  <c r="P2909" i="6"/>
  <c r="O2909" i="6" s="1"/>
  <c r="P2908" i="6"/>
  <c r="O2908" i="6" s="1"/>
  <c r="P2907" i="6"/>
  <c r="O2907" i="6" s="1"/>
  <c r="P2906" i="6"/>
  <c r="O2906" i="6" s="1"/>
  <c r="P2905" i="6"/>
  <c r="O2905" i="6" s="1"/>
  <c r="P2904" i="6"/>
  <c r="O2904" i="6" s="1"/>
  <c r="P2903" i="6"/>
  <c r="O2903" i="6" s="1"/>
  <c r="P2902" i="6"/>
  <c r="O2902" i="6" s="1"/>
  <c r="P2901" i="6"/>
  <c r="O2901" i="6" s="1"/>
  <c r="P2900" i="6"/>
  <c r="O2900" i="6" s="1"/>
  <c r="P2899" i="6"/>
  <c r="O2899" i="6" s="1"/>
  <c r="P2898" i="6"/>
  <c r="O2898" i="6" s="1"/>
  <c r="P2897" i="6"/>
  <c r="O2897" i="6" s="1"/>
  <c r="P2896" i="6"/>
  <c r="O2896" i="6" s="1"/>
  <c r="P2895" i="6"/>
  <c r="O2895" i="6" s="1"/>
  <c r="P2894" i="6"/>
  <c r="O2894" i="6" s="1"/>
  <c r="P2893" i="6"/>
  <c r="O2893" i="6" s="1"/>
  <c r="P2892" i="6"/>
  <c r="O2892" i="6" s="1"/>
  <c r="P2891" i="6"/>
  <c r="O2891" i="6" s="1"/>
  <c r="P2890" i="6"/>
  <c r="O2890" i="6" s="1"/>
  <c r="P2889" i="6"/>
  <c r="O2889" i="6" s="1"/>
  <c r="P2888" i="6"/>
  <c r="O2888" i="6" s="1"/>
  <c r="P2887" i="6"/>
  <c r="O2887" i="6" s="1"/>
  <c r="P2886" i="6"/>
  <c r="O2886" i="6" s="1"/>
  <c r="P2885" i="6"/>
  <c r="O2885" i="6" s="1"/>
  <c r="P2884" i="6"/>
  <c r="O2884" i="6" s="1"/>
  <c r="P2883" i="6"/>
  <c r="O2883" i="6" s="1"/>
  <c r="P2882" i="6"/>
  <c r="O2882" i="6" s="1"/>
  <c r="P2881" i="6"/>
  <c r="O2881" i="6" s="1"/>
  <c r="P2880" i="6"/>
  <c r="O2880" i="6" s="1"/>
  <c r="P2879" i="6"/>
  <c r="O2879" i="6" s="1"/>
  <c r="P2878" i="6"/>
  <c r="O2878" i="6" s="1"/>
  <c r="P2877" i="6"/>
  <c r="O2877" i="6" s="1"/>
  <c r="P2876" i="6"/>
  <c r="O2876" i="6" s="1"/>
  <c r="P2875" i="6"/>
  <c r="O2875" i="6" s="1"/>
  <c r="P2874" i="6"/>
  <c r="O2874" i="6" s="1"/>
  <c r="P2873" i="6"/>
  <c r="O2873" i="6" s="1"/>
  <c r="P2872" i="6"/>
  <c r="O2872" i="6" s="1"/>
  <c r="P2871" i="6"/>
  <c r="O2871" i="6" s="1"/>
  <c r="P2870" i="6"/>
  <c r="O2870" i="6" s="1"/>
  <c r="P2869" i="6"/>
  <c r="O2869" i="6" s="1"/>
  <c r="P2868" i="6"/>
  <c r="O2868" i="6" s="1"/>
  <c r="P2867" i="6"/>
  <c r="O2867" i="6" s="1"/>
  <c r="P2866" i="6"/>
  <c r="O2866" i="6" s="1"/>
  <c r="P2865" i="6"/>
  <c r="O2865" i="6" s="1"/>
  <c r="P2864" i="6"/>
  <c r="O2864" i="6" s="1"/>
  <c r="P2863" i="6"/>
  <c r="O2863" i="6" s="1"/>
  <c r="P2862" i="6"/>
  <c r="O2862" i="6" s="1"/>
  <c r="P2861" i="6"/>
  <c r="O2861" i="6" s="1"/>
  <c r="P2860" i="6"/>
  <c r="O2860" i="6" s="1"/>
  <c r="P2859" i="6"/>
  <c r="O2859" i="6" s="1"/>
  <c r="P2858" i="6"/>
  <c r="O2858" i="6" s="1"/>
  <c r="P2857" i="6"/>
  <c r="O2857" i="6" s="1"/>
  <c r="P2856" i="6"/>
  <c r="O2856" i="6" s="1"/>
  <c r="P2855" i="6"/>
  <c r="O2855" i="6" s="1"/>
  <c r="P2854" i="6"/>
  <c r="O2854" i="6" s="1"/>
  <c r="P2853" i="6"/>
  <c r="O2853" i="6" s="1"/>
  <c r="P2852" i="6"/>
  <c r="O2852" i="6" s="1"/>
  <c r="P2851" i="6"/>
  <c r="O2851" i="6" s="1"/>
  <c r="P2850" i="6"/>
  <c r="O2850" i="6" s="1"/>
  <c r="P2849" i="6"/>
  <c r="O2849" i="6" s="1"/>
  <c r="P2848" i="6"/>
  <c r="O2848" i="6" s="1"/>
  <c r="P2847" i="6"/>
  <c r="O2847" i="6" s="1"/>
  <c r="P2846" i="6"/>
  <c r="O2846" i="6" s="1"/>
  <c r="P2845" i="6"/>
  <c r="O2845" i="6" s="1"/>
  <c r="P2844" i="6"/>
  <c r="O2844" i="6" s="1"/>
  <c r="P2843" i="6"/>
  <c r="O2843" i="6" s="1"/>
  <c r="P2842" i="6"/>
  <c r="O2842" i="6" s="1"/>
  <c r="P2841" i="6"/>
  <c r="O2841" i="6" s="1"/>
  <c r="P2840" i="6"/>
  <c r="O2840" i="6" s="1"/>
  <c r="P2839" i="6"/>
  <c r="O2839" i="6" s="1"/>
  <c r="P2838" i="6"/>
  <c r="O2838" i="6" s="1"/>
  <c r="P2837" i="6"/>
  <c r="O2837" i="6" s="1"/>
  <c r="P2836" i="6"/>
  <c r="O2836" i="6" s="1"/>
  <c r="P2835" i="6"/>
  <c r="O2835" i="6" s="1"/>
  <c r="P2834" i="6"/>
  <c r="O2834" i="6" s="1"/>
  <c r="P2833" i="6"/>
  <c r="O2833" i="6" s="1"/>
  <c r="P2832" i="6"/>
  <c r="O2832" i="6" s="1"/>
  <c r="P2831" i="6"/>
  <c r="O2831" i="6" s="1"/>
  <c r="P2830" i="6"/>
  <c r="O2830" i="6" s="1"/>
  <c r="P2829" i="6"/>
  <c r="O2829" i="6" s="1"/>
  <c r="P2828" i="6"/>
  <c r="O2828" i="6" s="1"/>
  <c r="P2827" i="6"/>
  <c r="O2827" i="6" s="1"/>
  <c r="P2826" i="6"/>
  <c r="O2826" i="6" s="1"/>
  <c r="P2825" i="6"/>
  <c r="O2825" i="6" s="1"/>
  <c r="P2824" i="6"/>
  <c r="O2824" i="6" s="1"/>
  <c r="P2823" i="6"/>
  <c r="O2823" i="6" s="1"/>
  <c r="P2822" i="6"/>
  <c r="O2822" i="6" s="1"/>
  <c r="P2821" i="6"/>
  <c r="O2821" i="6" s="1"/>
  <c r="P2820" i="6"/>
  <c r="O2820" i="6" s="1"/>
  <c r="P2819" i="6"/>
  <c r="O2819" i="6" s="1"/>
  <c r="P2818" i="6"/>
  <c r="O2818" i="6" s="1"/>
  <c r="P2817" i="6"/>
  <c r="O2817" i="6" s="1"/>
  <c r="P2816" i="6"/>
  <c r="O2816" i="6" s="1"/>
  <c r="P2815" i="6"/>
  <c r="O2815" i="6" s="1"/>
  <c r="P2814" i="6"/>
  <c r="O2814" i="6" s="1"/>
  <c r="P2813" i="6"/>
  <c r="O2813" i="6" s="1"/>
  <c r="P2812" i="6"/>
  <c r="O2812" i="6" s="1"/>
  <c r="P2811" i="6"/>
  <c r="O2811" i="6" s="1"/>
  <c r="P2810" i="6"/>
  <c r="O2810" i="6" s="1"/>
  <c r="P2809" i="6"/>
  <c r="O2809" i="6" s="1"/>
  <c r="P2808" i="6"/>
  <c r="O2808" i="6" s="1"/>
  <c r="P2807" i="6"/>
  <c r="O2807" i="6" s="1"/>
  <c r="P2806" i="6"/>
  <c r="O2806" i="6" s="1"/>
  <c r="P2805" i="6"/>
  <c r="O2805" i="6" s="1"/>
  <c r="P2804" i="6"/>
  <c r="O2804" i="6" s="1"/>
  <c r="P2803" i="6"/>
  <c r="O2803" i="6" s="1"/>
  <c r="P2802" i="6"/>
  <c r="O2802" i="6" s="1"/>
  <c r="P2801" i="6"/>
  <c r="O2801" i="6" s="1"/>
  <c r="P2800" i="6"/>
  <c r="O2800" i="6" s="1"/>
  <c r="P2799" i="6"/>
  <c r="O2799" i="6" s="1"/>
  <c r="P2798" i="6"/>
  <c r="O2798" i="6" s="1"/>
  <c r="P2797" i="6"/>
  <c r="O2797" i="6" s="1"/>
  <c r="P2796" i="6"/>
  <c r="O2796" i="6" s="1"/>
  <c r="P2795" i="6"/>
  <c r="O2795" i="6" s="1"/>
  <c r="P2794" i="6"/>
  <c r="O2794" i="6" s="1"/>
  <c r="P2793" i="6"/>
  <c r="O2793" i="6" s="1"/>
  <c r="P2792" i="6"/>
  <c r="O2792" i="6" s="1"/>
  <c r="P2791" i="6"/>
  <c r="O2791" i="6" s="1"/>
  <c r="P2790" i="6"/>
  <c r="O2790" i="6" s="1"/>
  <c r="P2789" i="6"/>
  <c r="O2789" i="6" s="1"/>
  <c r="P2788" i="6"/>
  <c r="O2788" i="6" s="1"/>
  <c r="P2787" i="6"/>
  <c r="O2787" i="6" s="1"/>
  <c r="P2786" i="6"/>
  <c r="O2786" i="6" s="1"/>
  <c r="P2785" i="6"/>
  <c r="O2785" i="6" s="1"/>
  <c r="P2784" i="6"/>
  <c r="O2784" i="6" s="1"/>
  <c r="P2783" i="6"/>
  <c r="O2783" i="6" s="1"/>
  <c r="P2782" i="6"/>
  <c r="O2782" i="6" s="1"/>
  <c r="P2781" i="6"/>
  <c r="O2781" i="6" s="1"/>
  <c r="P2780" i="6"/>
  <c r="O2780" i="6" s="1"/>
  <c r="P2779" i="6"/>
  <c r="O2779" i="6" s="1"/>
  <c r="P2778" i="6"/>
  <c r="O2778" i="6" s="1"/>
  <c r="P2777" i="6"/>
  <c r="O2777" i="6" s="1"/>
  <c r="P2776" i="6"/>
  <c r="O2776" i="6" s="1"/>
  <c r="P2775" i="6"/>
  <c r="O2775" i="6" s="1"/>
  <c r="P2774" i="6"/>
  <c r="O2774" i="6" s="1"/>
  <c r="P2773" i="6"/>
  <c r="O2773" i="6" s="1"/>
  <c r="P2772" i="6"/>
  <c r="O2772" i="6" s="1"/>
  <c r="P2771" i="6"/>
  <c r="O2771" i="6" s="1"/>
  <c r="P2770" i="6"/>
  <c r="O2770" i="6" s="1"/>
  <c r="P2769" i="6"/>
  <c r="O2769" i="6" s="1"/>
  <c r="P2768" i="6"/>
  <c r="O2768" i="6" s="1"/>
  <c r="P2767" i="6"/>
  <c r="O2767" i="6" s="1"/>
  <c r="P2766" i="6"/>
  <c r="O2766" i="6" s="1"/>
  <c r="P2765" i="6"/>
  <c r="O2765" i="6" s="1"/>
  <c r="P2764" i="6"/>
  <c r="O2764" i="6" s="1"/>
  <c r="P2763" i="6"/>
  <c r="O2763" i="6" s="1"/>
  <c r="P2762" i="6"/>
  <c r="O2762" i="6" s="1"/>
  <c r="P2761" i="6"/>
  <c r="O2761" i="6" s="1"/>
  <c r="P2760" i="6"/>
  <c r="O2760" i="6" s="1"/>
  <c r="P2759" i="6"/>
  <c r="O2759" i="6" s="1"/>
  <c r="P2758" i="6"/>
  <c r="O2758" i="6" s="1"/>
  <c r="P2757" i="6"/>
  <c r="O2757" i="6" s="1"/>
  <c r="P2756" i="6"/>
  <c r="O2756" i="6" s="1"/>
  <c r="P2755" i="6"/>
  <c r="O2755" i="6" s="1"/>
  <c r="P2754" i="6"/>
  <c r="O2754" i="6" s="1"/>
  <c r="P2753" i="6"/>
  <c r="O2753" i="6" s="1"/>
  <c r="P2752" i="6"/>
  <c r="O2752" i="6" s="1"/>
  <c r="P2751" i="6"/>
  <c r="O2751" i="6" s="1"/>
  <c r="P2750" i="6"/>
  <c r="O2750" i="6" s="1"/>
  <c r="P2749" i="6"/>
  <c r="O2749" i="6" s="1"/>
  <c r="P2748" i="6"/>
  <c r="O2748" i="6" s="1"/>
  <c r="P2747" i="6"/>
  <c r="O2747" i="6" s="1"/>
  <c r="P2746" i="6"/>
  <c r="O2746" i="6" s="1"/>
  <c r="P2745" i="6"/>
  <c r="O2745" i="6" s="1"/>
  <c r="P2744" i="6"/>
  <c r="O2744" i="6" s="1"/>
  <c r="P2743" i="6"/>
  <c r="O2743" i="6" s="1"/>
  <c r="P2742" i="6"/>
  <c r="O2742" i="6" s="1"/>
  <c r="P2741" i="6"/>
  <c r="O2741" i="6" s="1"/>
  <c r="P2740" i="6"/>
  <c r="O2740" i="6" s="1"/>
  <c r="P2739" i="6"/>
  <c r="O2739" i="6" s="1"/>
  <c r="P2738" i="6"/>
  <c r="O2738" i="6" s="1"/>
  <c r="P2737" i="6"/>
  <c r="O2737" i="6" s="1"/>
  <c r="P2736" i="6"/>
  <c r="O2736" i="6" s="1"/>
  <c r="P2735" i="6"/>
  <c r="O2735" i="6" s="1"/>
  <c r="P2734" i="6"/>
  <c r="O2734" i="6" s="1"/>
  <c r="P2733" i="6"/>
  <c r="O2733" i="6" s="1"/>
  <c r="P2732" i="6"/>
  <c r="O2732" i="6" s="1"/>
  <c r="P2731" i="6"/>
  <c r="O2731" i="6" s="1"/>
  <c r="P2730" i="6"/>
  <c r="O2730" i="6" s="1"/>
  <c r="P2729" i="6"/>
  <c r="O2729" i="6" s="1"/>
  <c r="P2728" i="6"/>
  <c r="O2728" i="6" s="1"/>
  <c r="P2727" i="6"/>
  <c r="O2727" i="6" s="1"/>
  <c r="P2726" i="6"/>
  <c r="O2726" i="6" s="1"/>
  <c r="P2725" i="6"/>
  <c r="O2725" i="6" s="1"/>
  <c r="P2724" i="6"/>
  <c r="O2724" i="6" s="1"/>
  <c r="P2723" i="6"/>
  <c r="O2723" i="6" s="1"/>
  <c r="P2722" i="6"/>
  <c r="O2722" i="6" s="1"/>
  <c r="P2721" i="6"/>
  <c r="O2721" i="6" s="1"/>
  <c r="P2720" i="6"/>
  <c r="O2720" i="6" s="1"/>
  <c r="P2719" i="6"/>
  <c r="O2719" i="6" s="1"/>
  <c r="P2718" i="6"/>
  <c r="O2718" i="6" s="1"/>
  <c r="P2717" i="6"/>
  <c r="O2717" i="6" s="1"/>
  <c r="P2716" i="6"/>
  <c r="O2716" i="6" s="1"/>
  <c r="P2685" i="6"/>
  <c r="O2685" i="6" s="1"/>
  <c r="P2684" i="6"/>
  <c r="O2684" i="6" s="1"/>
  <c r="P2683" i="6"/>
  <c r="O2683" i="6" s="1"/>
  <c r="P2682" i="6"/>
  <c r="O2682" i="6" s="1"/>
  <c r="P2681" i="6"/>
  <c r="O2681" i="6" s="1"/>
  <c r="P2680" i="6"/>
  <c r="O2680" i="6" s="1"/>
  <c r="P2679" i="6"/>
  <c r="O2679" i="6" s="1"/>
  <c r="P2678" i="6"/>
  <c r="O2678" i="6" s="1"/>
  <c r="P2677" i="6"/>
  <c r="O2677" i="6" s="1"/>
  <c r="P2676" i="6"/>
  <c r="O2676" i="6" s="1"/>
  <c r="P2675" i="6"/>
  <c r="O2675" i="6" s="1"/>
  <c r="P2674" i="6"/>
  <c r="O2674" i="6" s="1"/>
  <c r="P2673" i="6"/>
  <c r="O2673" i="6" s="1"/>
  <c r="P2672" i="6"/>
  <c r="O2672" i="6" s="1"/>
  <c r="P2671" i="6"/>
  <c r="O2671" i="6" s="1"/>
  <c r="P2670" i="6"/>
  <c r="O2670" i="6" s="1"/>
  <c r="P2669" i="6"/>
  <c r="O2669" i="6" s="1"/>
  <c r="P2668" i="6"/>
  <c r="O2668" i="6" s="1"/>
  <c r="P2667" i="6"/>
  <c r="O2667" i="6" s="1"/>
  <c r="P2666" i="6"/>
  <c r="O2666" i="6" s="1"/>
  <c r="P2665" i="6"/>
  <c r="O2665" i="6" s="1"/>
  <c r="P2664" i="6"/>
  <c r="O2664" i="6" s="1"/>
  <c r="P2663" i="6"/>
  <c r="O2663" i="6" s="1"/>
  <c r="P2662" i="6"/>
  <c r="O2662" i="6" s="1"/>
  <c r="P2661" i="6"/>
  <c r="O2661" i="6" s="1"/>
  <c r="P2660" i="6"/>
  <c r="O2660" i="6" s="1"/>
  <c r="P2659" i="6"/>
  <c r="O2659" i="6" s="1"/>
  <c r="P2658" i="6"/>
  <c r="O2658" i="6" s="1"/>
  <c r="P2657" i="6"/>
  <c r="O2657" i="6" s="1"/>
  <c r="P2656" i="6"/>
  <c r="O2656" i="6" s="1"/>
  <c r="P2655" i="6"/>
  <c r="O2655" i="6" s="1"/>
  <c r="P2654" i="6"/>
  <c r="O2654" i="6" s="1"/>
  <c r="P2653" i="6"/>
  <c r="O2653" i="6" s="1"/>
  <c r="P2652" i="6"/>
  <c r="O2652" i="6" s="1"/>
  <c r="P2651" i="6"/>
  <c r="O2651" i="6" s="1"/>
  <c r="P2650" i="6"/>
  <c r="O2650" i="6" s="1"/>
  <c r="P2649" i="6"/>
  <c r="O2649" i="6" s="1"/>
  <c r="P2648" i="6"/>
  <c r="O2648" i="6" s="1"/>
  <c r="P2647" i="6"/>
  <c r="O2647" i="6" s="1"/>
  <c r="P2646" i="6"/>
  <c r="O2646" i="6" s="1"/>
  <c r="P2645" i="6"/>
  <c r="O2645" i="6" s="1"/>
  <c r="P2644" i="6"/>
  <c r="O2644" i="6" s="1"/>
  <c r="P2643" i="6"/>
  <c r="O2643" i="6" s="1"/>
  <c r="P2642" i="6"/>
  <c r="O2642" i="6" s="1"/>
  <c r="P2641" i="6"/>
  <c r="O2641" i="6" s="1"/>
  <c r="P2640" i="6"/>
  <c r="O2640" i="6" s="1"/>
  <c r="P2639" i="6"/>
  <c r="O2639" i="6" s="1"/>
  <c r="P2638" i="6"/>
  <c r="O2638" i="6" s="1"/>
  <c r="P2637" i="6"/>
  <c r="O2637" i="6" s="1"/>
  <c r="P2636" i="6"/>
  <c r="O2636" i="6" s="1"/>
  <c r="P2635" i="6"/>
  <c r="O2635" i="6" s="1"/>
  <c r="P2634" i="6"/>
  <c r="O2634" i="6" s="1"/>
  <c r="P2633" i="6"/>
  <c r="O2633" i="6" s="1"/>
  <c r="P2632" i="6"/>
  <c r="O2632" i="6" s="1"/>
  <c r="P2631" i="6"/>
  <c r="O2631" i="6" s="1"/>
  <c r="P2630" i="6"/>
  <c r="O2630" i="6" s="1"/>
  <c r="P2629" i="6"/>
  <c r="O2629" i="6" s="1"/>
  <c r="P2628" i="6"/>
  <c r="O2628" i="6" s="1"/>
  <c r="P2627" i="6"/>
  <c r="O2627" i="6" s="1"/>
  <c r="P2626" i="6"/>
  <c r="O2626" i="6" s="1"/>
  <c r="P2624" i="6"/>
  <c r="O2624" i="6" s="1"/>
  <c r="P2623" i="6"/>
  <c r="O2623" i="6" s="1"/>
  <c r="P2622" i="6"/>
  <c r="O2622" i="6" s="1"/>
  <c r="P2621" i="6"/>
  <c r="O2621" i="6" s="1"/>
  <c r="P2620" i="6"/>
  <c r="O2620" i="6" s="1"/>
  <c r="P2619" i="6"/>
  <c r="O2619" i="6" s="1"/>
  <c r="P2617" i="6"/>
  <c r="O2617" i="6" s="1"/>
  <c r="P2616" i="6"/>
  <c r="O2616" i="6" s="1"/>
  <c r="P2615" i="6"/>
  <c r="O2615" i="6" s="1"/>
  <c r="P2614" i="6"/>
  <c r="O2614" i="6" s="1"/>
  <c r="P2613" i="6"/>
  <c r="O2613" i="6" s="1"/>
  <c r="P2612" i="6"/>
  <c r="O2612" i="6" s="1"/>
  <c r="P2610" i="6"/>
  <c r="O2610" i="6" s="1"/>
  <c r="P2609" i="6"/>
  <c r="O2609" i="6" s="1"/>
  <c r="P2608" i="6"/>
  <c r="O2608" i="6" s="1"/>
  <c r="P2607" i="6"/>
  <c r="O2607" i="6" s="1"/>
  <c r="P2606" i="6"/>
  <c r="O2606" i="6" s="1"/>
  <c r="P2605" i="6"/>
  <c r="O2605" i="6" s="1"/>
  <c r="P2603" i="6"/>
  <c r="O2603" i="6" s="1"/>
  <c r="P2602" i="6"/>
  <c r="O2602" i="6" s="1"/>
  <c r="P2601" i="6"/>
  <c r="O2601" i="6" s="1"/>
  <c r="P2600" i="6"/>
  <c r="O2600" i="6" s="1"/>
  <c r="P2599" i="6"/>
  <c r="O2599" i="6" s="1"/>
  <c r="P2598" i="6"/>
  <c r="O2598" i="6" s="1"/>
  <c r="P2596" i="6"/>
  <c r="O2596" i="6" s="1"/>
  <c r="P2595" i="6"/>
  <c r="O2595" i="6" s="1"/>
  <c r="P2594" i="6"/>
  <c r="O2594" i="6" s="1"/>
  <c r="P2593" i="6"/>
  <c r="O2593" i="6" s="1"/>
  <c r="P2592" i="6"/>
  <c r="O2592" i="6" s="1"/>
  <c r="P2591" i="6"/>
  <c r="O2591" i="6" s="1"/>
  <c r="P2590" i="6"/>
  <c r="O2590" i="6" s="1"/>
  <c r="P2589" i="6"/>
  <c r="O2589" i="6" s="1"/>
  <c r="P2588" i="6"/>
  <c r="O2588" i="6" s="1"/>
  <c r="P2587" i="6"/>
  <c r="O2587" i="6" s="1"/>
  <c r="P2586" i="6"/>
  <c r="O2586" i="6" s="1"/>
  <c r="P2585" i="6"/>
  <c r="O2585" i="6" s="1"/>
  <c r="P2584" i="6"/>
  <c r="O2584" i="6" s="1"/>
  <c r="P2583" i="6"/>
  <c r="O2583" i="6" s="1"/>
  <c r="P2582" i="6"/>
  <c r="O2582" i="6" s="1"/>
  <c r="P2581" i="6"/>
  <c r="O2581" i="6" s="1"/>
  <c r="P2580" i="6"/>
  <c r="O2580" i="6" s="1"/>
  <c r="P2579" i="6"/>
  <c r="O2579" i="6" s="1"/>
  <c r="P2578" i="6"/>
  <c r="O2578" i="6" s="1"/>
  <c r="P2577" i="6"/>
  <c r="O2577" i="6" s="1"/>
  <c r="P2576" i="6"/>
  <c r="O2576" i="6" s="1"/>
  <c r="P2575" i="6"/>
  <c r="O2575" i="6" s="1"/>
  <c r="P2574" i="6"/>
  <c r="O2574" i="6" s="1"/>
  <c r="P2573" i="6"/>
  <c r="O2573" i="6" s="1"/>
  <c r="P2572" i="6"/>
  <c r="O2572" i="6" s="1"/>
  <c r="P2571" i="6"/>
  <c r="O2571" i="6" s="1"/>
  <c r="P2570" i="6"/>
  <c r="O2570" i="6" s="1"/>
  <c r="P2569" i="6"/>
  <c r="O2569" i="6" s="1"/>
  <c r="P2568" i="6"/>
  <c r="O2568" i="6" s="1"/>
  <c r="P2567" i="6"/>
  <c r="O2567" i="6" s="1"/>
  <c r="P2566" i="6"/>
  <c r="O2566" i="6" s="1"/>
  <c r="P2565" i="6"/>
  <c r="O2565" i="6" s="1"/>
  <c r="P2564" i="6"/>
  <c r="O2564" i="6" s="1"/>
  <c r="P2563" i="6"/>
  <c r="O2563" i="6" s="1"/>
  <c r="P2562" i="6"/>
  <c r="O2562" i="6" s="1"/>
  <c r="P2561" i="6"/>
  <c r="O2561" i="6" s="1"/>
  <c r="P2560" i="6"/>
  <c r="O2560" i="6" s="1"/>
  <c r="P2559" i="6"/>
  <c r="O2559" i="6" s="1"/>
  <c r="P2558" i="6"/>
  <c r="O2558" i="6" s="1"/>
  <c r="P2557" i="6"/>
  <c r="O2557" i="6" s="1"/>
  <c r="P2556" i="6"/>
  <c r="O2556" i="6" s="1"/>
  <c r="P2555" i="6"/>
  <c r="O2555" i="6" s="1"/>
  <c r="P2554" i="6"/>
  <c r="O2554" i="6" s="1"/>
  <c r="P2553" i="6"/>
  <c r="O2553" i="6" s="1"/>
  <c r="P2552" i="6"/>
  <c r="O2552" i="6" s="1"/>
  <c r="P2551" i="6"/>
  <c r="O2551" i="6" s="1"/>
  <c r="P2550" i="6"/>
  <c r="O2550" i="6" s="1"/>
  <c r="P2549" i="6"/>
  <c r="O2549" i="6" s="1"/>
  <c r="P2548" i="6"/>
  <c r="O2548" i="6" s="1"/>
  <c r="P2547" i="6"/>
  <c r="O2547" i="6" s="1"/>
  <c r="P2546" i="6"/>
  <c r="O2546" i="6" s="1"/>
  <c r="P2545" i="6"/>
  <c r="O2545" i="6" s="1"/>
  <c r="P2544" i="6"/>
  <c r="O2544" i="6" s="1"/>
  <c r="P2543" i="6"/>
  <c r="O2543" i="6" s="1"/>
  <c r="P2542" i="6"/>
  <c r="O2542" i="6" s="1"/>
  <c r="P2541" i="6"/>
  <c r="O2541" i="6" s="1"/>
  <c r="P2540" i="6"/>
  <c r="O2540" i="6" s="1"/>
  <c r="P2539" i="6"/>
  <c r="O2539" i="6" s="1"/>
  <c r="P2538" i="6"/>
  <c r="O2538" i="6" s="1"/>
  <c r="P2537" i="6"/>
  <c r="O2537" i="6" s="1"/>
  <c r="P2536" i="6"/>
  <c r="O2536" i="6" s="1"/>
  <c r="P2535" i="6"/>
  <c r="O2535" i="6" s="1"/>
  <c r="P2534" i="6"/>
  <c r="O2534" i="6" s="1"/>
  <c r="P2533" i="6"/>
  <c r="O2533" i="6" s="1"/>
  <c r="P2532" i="6"/>
  <c r="O2532" i="6" s="1"/>
  <c r="P2531" i="6"/>
  <c r="O2531" i="6" s="1"/>
  <c r="P2530" i="6"/>
  <c r="O2530" i="6" s="1"/>
  <c r="P2529" i="6"/>
  <c r="O2529" i="6" s="1"/>
  <c r="P2528" i="6"/>
  <c r="O2528" i="6" s="1"/>
  <c r="P2527" i="6"/>
  <c r="O2527" i="6" s="1"/>
  <c r="P2526" i="6"/>
  <c r="O2526" i="6" s="1"/>
  <c r="P2525" i="6"/>
  <c r="O2525" i="6" s="1"/>
  <c r="P2524" i="6"/>
  <c r="O2524" i="6" s="1"/>
  <c r="P2523" i="6"/>
  <c r="O2523" i="6" s="1"/>
  <c r="P2522" i="6"/>
  <c r="O2522" i="6" s="1"/>
  <c r="P2521" i="6"/>
  <c r="O2521" i="6" s="1"/>
  <c r="P2520" i="6"/>
  <c r="O2520" i="6" s="1"/>
  <c r="P2519" i="6"/>
  <c r="O2519" i="6" s="1"/>
  <c r="P2518" i="6"/>
  <c r="O2518" i="6" s="1"/>
  <c r="P2517" i="6"/>
  <c r="O2517" i="6" s="1"/>
  <c r="P2516" i="6"/>
  <c r="O2516" i="6" s="1"/>
  <c r="P2515" i="6"/>
  <c r="O2515" i="6" s="1"/>
  <c r="P2514" i="6"/>
  <c r="O2514" i="6" s="1"/>
  <c r="P2513" i="6"/>
  <c r="O2513" i="6" s="1"/>
  <c r="P2512" i="6"/>
  <c r="O2512" i="6" s="1"/>
  <c r="P2511" i="6"/>
  <c r="O2511" i="6" s="1"/>
  <c r="P2510" i="6"/>
  <c r="O2510" i="6" s="1"/>
  <c r="P2509" i="6"/>
  <c r="O2509" i="6" s="1"/>
  <c r="P2508" i="6"/>
  <c r="O2508" i="6" s="1"/>
  <c r="P2507" i="6"/>
  <c r="O2507" i="6" s="1"/>
  <c r="P2506" i="6"/>
  <c r="O2506" i="6" s="1"/>
  <c r="P2505" i="6"/>
  <c r="O2505" i="6" s="1"/>
  <c r="P2504" i="6"/>
  <c r="O2504" i="6" s="1"/>
  <c r="P2503" i="6"/>
  <c r="O2503" i="6" s="1"/>
  <c r="P2502" i="6"/>
  <c r="O2502" i="6" s="1"/>
  <c r="P2501" i="6"/>
  <c r="O2501" i="6" s="1"/>
  <c r="P2500" i="6"/>
  <c r="O2500" i="6" s="1"/>
  <c r="P2499" i="6"/>
  <c r="O2499" i="6" s="1"/>
  <c r="P2498" i="6"/>
  <c r="O2498" i="6" s="1"/>
  <c r="P2497" i="6"/>
  <c r="O2497" i="6" s="1"/>
  <c r="P2496" i="6"/>
  <c r="O2496" i="6" s="1"/>
  <c r="P2495" i="6"/>
  <c r="O2495" i="6" s="1"/>
  <c r="P2494" i="6"/>
  <c r="O2494" i="6" s="1"/>
  <c r="P2493" i="6"/>
  <c r="O2493" i="6" s="1"/>
  <c r="P2492" i="6"/>
  <c r="O2492" i="6" s="1"/>
  <c r="P2491" i="6"/>
  <c r="O2491" i="6" s="1"/>
  <c r="P2490" i="6"/>
  <c r="O2490" i="6" s="1"/>
  <c r="P2489" i="6"/>
  <c r="O2489" i="6" s="1"/>
  <c r="P2488" i="6"/>
  <c r="O2488" i="6" s="1"/>
  <c r="P2487" i="6"/>
  <c r="O2487" i="6" s="1"/>
  <c r="P2486" i="6"/>
  <c r="O2486" i="6" s="1"/>
  <c r="P2485" i="6"/>
  <c r="O2485" i="6" s="1"/>
  <c r="P2484" i="6"/>
  <c r="O2484" i="6" s="1"/>
  <c r="P2483" i="6"/>
  <c r="O2483" i="6" s="1"/>
  <c r="P2482" i="6"/>
  <c r="O2482" i="6" s="1"/>
  <c r="P2481" i="6"/>
  <c r="O2481" i="6" s="1"/>
  <c r="P2480" i="6"/>
  <c r="O2480" i="6" s="1"/>
  <c r="P2479" i="6"/>
  <c r="O2479" i="6" s="1"/>
  <c r="P2478" i="6"/>
  <c r="O2478" i="6" s="1"/>
  <c r="P2477" i="6"/>
  <c r="O2477" i="6" s="1"/>
  <c r="P2476" i="6"/>
  <c r="O2476" i="6" s="1"/>
  <c r="P2475" i="6"/>
  <c r="O2475" i="6" s="1"/>
  <c r="P2474" i="6"/>
  <c r="O2474" i="6" s="1"/>
  <c r="P2473" i="6"/>
  <c r="O2473" i="6" s="1"/>
  <c r="P2472" i="6"/>
  <c r="O2472" i="6" s="1"/>
  <c r="P2471" i="6"/>
  <c r="O2471" i="6" s="1"/>
  <c r="P2470" i="6"/>
  <c r="O2470" i="6" s="1"/>
  <c r="P2469" i="6"/>
  <c r="O2469" i="6" s="1"/>
  <c r="P2468" i="6"/>
  <c r="O2468" i="6" s="1"/>
  <c r="P2467" i="6"/>
  <c r="O2467" i="6" s="1"/>
  <c r="P2466" i="6"/>
  <c r="O2466" i="6" s="1"/>
  <c r="P2465" i="6"/>
  <c r="O2465" i="6" s="1"/>
  <c r="P2464" i="6"/>
  <c r="O2464" i="6" s="1"/>
  <c r="P2463" i="6"/>
  <c r="O2463" i="6" s="1"/>
  <c r="P2462" i="6"/>
  <c r="O2462" i="6" s="1"/>
  <c r="P2461" i="6"/>
  <c r="O2461" i="6" s="1"/>
  <c r="P2460" i="6"/>
  <c r="O2460" i="6" s="1"/>
  <c r="P2459" i="6"/>
  <c r="O2459" i="6" s="1"/>
  <c r="P2458" i="6"/>
  <c r="O2458" i="6" s="1"/>
  <c r="P2457" i="6"/>
  <c r="O2457" i="6" s="1"/>
  <c r="P2456" i="6"/>
  <c r="O2456" i="6" s="1"/>
  <c r="P2455" i="6"/>
  <c r="O2455" i="6" s="1"/>
  <c r="P2454" i="6"/>
  <c r="O2454" i="6" s="1"/>
  <c r="P2453" i="6"/>
  <c r="O2453" i="6" s="1"/>
  <c r="P2452" i="6"/>
  <c r="O2452" i="6" s="1"/>
  <c r="P2451" i="6"/>
  <c r="O2451" i="6" s="1"/>
  <c r="P2450" i="6"/>
  <c r="O2450" i="6" s="1"/>
  <c r="P2449" i="6"/>
  <c r="O2449" i="6" s="1"/>
  <c r="P2448" i="6"/>
  <c r="O2448" i="6" s="1"/>
  <c r="P2447" i="6"/>
  <c r="O2447" i="6" s="1"/>
  <c r="P2446" i="6"/>
  <c r="O2446" i="6" s="1"/>
  <c r="P2445" i="6"/>
  <c r="O2445" i="6" s="1"/>
  <c r="P2444" i="6"/>
  <c r="O2444" i="6" s="1"/>
  <c r="P2443" i="6"/>
  <c r="O2443" i="6" s="1"/>
  <c r="P2442" i="6"/>
  <c r="O2442" i="6" s="1"/>
  <c r="P2441" i="6"/>
  <c r="O2441" i="6" s="1"/>
  <c r="P2440" i="6"/>
  <c r="O2440" i="6" s="1"/>
  <c r="P2439" i="6"/>
  <c r="O2439" i="6" s="1"/>
  <c r="P2438" i="6"/>
  <c r="O2438" i="6" s="1"/>
  <c r="P2437" i="6"/>
  <c r="O2437" i="6" s="1"/>
  <c r="P2436" i="6"/>
  <c r="O2436" i="6" s="1"/>
  <c r="P2435" i="6"/>
  <c r="O2435" i="6" s="1"/>
  <c r="P2434" i="6"/>
  <c r="O2434" i="6" s="1"/>
  <c r="P2433" i="6"/>
  <c r="O2433" i="6" s="1"/>
  <c r="P2432" i="6"/>
  <c r="O2432" i="6" s="1"/>
  <c r="P2431" i="6"/>
  <c r="O2431" i="6" s="1"/>
  <c r="P2430" i="6"/>
  <c r="O2430" i="6" s="1"/>
  <c r="P2429" i="6"/>
  <c r="O2429" i="6" s="1"/>
  <c r="P2428" i="6"/>
  <c r="O2428" i="6" s="1"/>
  <c r="P2427" i="6"/>
  <c r="O2427" i="6" s="1"/>
  <c r="P2426" i="6"/>
  <c r="O2426" i="6" s="1"/>
  <c r="P2425" i="6"/>
  <c r="O2425" i="6" s="1"/>
  <c r="P2424" i="6"/>
  <c r="O2424" i="6" s="1"/>
  <c r="P2423" i="6"/>
  <c r="O2423" i="6" s="1"/>
  <c r="P2422" i="6"/>
  <c r="O2422" i="6" s="1"/>
  <c r="P2421" i="6"/>
  <c r="O2421" i="6" s="1"/>
  <c r="P2420" i="6"/>
  <c r="O2420" i="6" s="1"/>
  <c r="P2419" i="6"/>
  <c r="O2419" i="6" s="1"/>
  <c r="P2418" i="6"/>
  <c r="O2418" i="6" s="1"/>
  <c r="P2417" i="6"/>
  <c r="O2417" i="6" s="1"/>
  <c r="P2416" i="6"/>
  <c r="O2416" i="6" s="1"/>
  <c r="P2415" i="6"/>
  <c r="O2415" i="6" s="1"/>
  <c r="P2414" i="6"/>
  <c r="O2414" i="6" s="1"/>
  <c r="P2413" i="6"/>
  <c r="O2413" i="6" s="1"/>
  <c r="P2412" i="6"/>
  <c r="O2412" i="6" s="1"/>
  <c r="P2411" i="6"/>
  <c r="O2411" i="6" s="1"/>
  <c r="P2410" i="6"/>
  <c r="O2410" i="6" s="1"/>
  <c r="P2409" i="6"/>
  <c r="O2409" i="6" s="1"/>
  <c r="P2408" i="6"/>
  <c r="O2408" i="6" s="1"/>
  <c r="P2407" i="6"/>
  <c r="O2407" i="6" s="1"/>
  <c r="P2406" i="6"/>
  <c r="O2406" i="6" s="1"/>
  <c r="P2405" i="6"/>
  <c r="O2405" i="6" s="1"/>
  <c r="P2404" i="6"/>
  <c r="O2404" i="6" s="1"/>
  <c r="P2403" i="6"/>
  <c r="O2403" i="6" s="1"/>
  <c r="P2402" i="6"/>
  <c r="O2402" i="6" s="1"/>
  <c r="P2401" i="6"/>
  <c r="O2401" i="6" s="1"/>
  <c r="P2400" i="6"/>
  <c r="O2400" i="6" s="1"/>
  <c r="P2399" i="6"/>
  <c r="O2399" i="6" s="1"/>
  <c r="P2398" i="6"/>
  <c r="O2398" i="6" s="1"/>
  <c r="P2397" i="6"/>
  <c r="O2397" i="6" s="1"/>
  <c r="P2396" i="6"/>
  <c r="O2396" i="6" s="1"/>
  <c r="P2395" i="6"/>
  <c r="O2395" i="6" s="1"/>
  <c r="P2394" i="6"/>
  <c r="O2394" i="6" s="1"/>
  <c r="P2393" i="6"/>
  <c r="O2393" i="6" s="1"/>
  <c r="P2392" i="6"/>
  <c r="O2392" i="6" s="1"/>
  <c r="P2391" i="6"/>
  <c r="O2391" i="6" s="1"/>
  <c r="P2390" i="6"/>
  <c r="O2390" i="6" s="1"/>
  <c r="P2389" i="6"/>
  <c r="O2389" i="6" s="1"/>
  <c r="P2388" i="6"/>
  <c r="O2388" i="6" s="1"/>
  <c r="P2387" i="6"/>
  <c r="O2387" i="6" s="1"/>
  <c r="P2386" i="6"/>
  <c r="O2386" i="6" s="1"/>
  <c r="P2385" i="6"/>
  <c r="O2385" i="6" s="1"/>
  <c r="P2384" i="6"/>
  <c r="O2384" i="6" s="1"/>
  <c r="P2383" i="6"/>
  <c r="O2383" i="6" s="1"/>
  <c r="P2382" i="6"/>
  <c r="O2382" i="6" s="1"/>
  <c r="P2381" i="6"/>
  <c r="O2381" i="6" s="1"/>
  <c r="P2380" i="6"/>
  <c r="O2380" i="6" s="1"/>
  <c r="P2379" i="6"/>
  <c r="O2379" i="6" s="1"/>
  <c r="P2378" i="6"/>
  <c r="O2378" i="6" s="1"/>
  <c r="P2377" i="6"/>
  <c r="O2377" i="6" s="1"/>
  <c r="P2376" i="6"/>
  <c r="O2376" i="6" s="1"/>
  <c r="P2375" i="6"/>
  <c r="O2375" i="6" s="1"/>
  <c r="P2374" i="6"/>
  <c r="O2374" i="6" s="1"/>
  <c r="P2373" i="6"/>
  <c r="O2373" i="6" s="1"/>
  <c r="P2372" i="6"/>
  <c r="O2372" i="6" s="1"/>
  <c r="P2371" i="6"/>
  <c r="O2371" i="6" s="1"/>
  <c r="P2370" i="6"/>
  <c r="O2370" i="6" s="1"/>
  <c r="P2369" i="6"/>
  <c r="O2369" i="6" s="1"/>
  <c r="P2368" i="6"/>
  <c r="O2368" i="6" s="1"/>
  <c r="P2367" i="6"/>
  <c r="O2367" i="6" s="1"/>
  <c r="P2366" i="6"/>
  <c r="O2366" i="6" s="1"/>
  <c r="P2365" i="6"/>
  <c r="O2365" i="6" s="1"/>
  <c r="P2364" i="6"/>
  <c r="O2364" i="6" s="1"/>
  <c r="P2363" i="6"/>
  <c r="O2363" i="6" s="1"/>
  <c r="P2362" i="6"/>
  <c r="O2362" i="6" s="1"/>
  <c r="P2361" i="6"/>
  <c r="O2361" i="6" s="1"/>
  <c r="P2360" i="6"/>
  <c r="O2360" i="6" s="1"/>
  <c r="P2359" i="6"/>
  <c r="O2359" i="6" s="1"/>
  <c r="P2358" i="6"/>
  <c r="O2358" i="6" s="1"/>
  <c r="P2357" i="6"/>
  <c r="O2357" i="6" s="1"/>
  <c r="P2356" i="6"/>
  <c r="O2356" i="6" s="1"/>
  <c r="P2355" i="6"/>
  <c r="O2355" i="6" s="1"/>
  <c r="P2354" i="6"/>
  <c r="O2354" i="6" s="1"/>
  <c r="P2353" i="6"/>
  <c r="O2353" i="6" s="1"/>
  <c r="P2352" i="6"/>
  <c r="O2352" i="6" s="1"/>
  <c r="P2351" i="6"/>
  <c r="O2351" i="6" s="1"/>
  <c r="P2350" i="6"/>
  <c r="O2350" i="6" s="1"/>
  <c r="P2349" i="6"/>
  <c r="O2349" i="6" s="1"/>
  <c r="P2348" i="6"/>
  <c r="O2348" i="6" s="1"/>
  <c r="P2347" i="6"/>
  <c r="O2347" i="6" s="1"/>
  <c r="P2346" i="6"/>
  <c r="O2346" i="6" s="1"/>
  <c r="P2345" i="6"/>
  <c r="O2345" i="6" s="1"/>
  <c r="P2344" i="6"/>
  <c r="O2344" i="6" s="1"/>
  <c r="P2343" i="6"/>
  <c r="O2343" i="6" s="1"/>
  <c r="P2342" i="6"/>
  <c r="O2342" i="6" s="1"/>
  <c r="P2341" i="6"/>
  <c r="O2341" i="6" s="1"/>
  <c r="P2340" i="6"/>
  <c r="O2340" i="6" s="1"/>
  <c r="P2339" i="6"/>
  <c r="O2339" i="6" s="1"/>
  <c r="P2338" i="6"/>
  <c r="O2338" i="6" s="1"/>
  <c r="P2337" i="6"/>
  <c r="O2337" i="6" s="1"/>
  <c r="P2336" i="6"/>
  <c r="O2336" i="6" s="1"/>
  <c r="P2335" i="6"/>
  <c r="O2335" i="6" s="1"/>
  <c r="P2334" i="6"/>
  <c r="O2334" i="6" s="1"/>
  <c r="P2333" i="6"/>
  <c r="O2333" i="6" s="1"/>
  <c r="P2332" i="6"/>
  <c r="O2332" i="6" s="1"/>
  <c r="P2331" i="6"/>
  <c r="O2331" i="6" s="1"/>
  <c r="P2330" i="6"/>
  <c r="O2330" i="6" s="1"/>
  <c r="P2329" i="6"/>
  <c r="O2329" i="6" s="1"/>
  <c r="P2328" i="6"/>
  <c r="O2328" i="6" s="1"/>
  <c r="P2327" i="6"/>
  <c r="O2327" i="6" s="1"/>
  <c r="P2326" i="6"/>
  <c r="O2326" i="6" s="1"/>
  <c r="P2325" i="6"/>
  <c r="O2325" i="6" s="1"/>
  <c r="P2324" i="6"/>
  <c r="O2324" i="6" s="1"/>
  <c r="P2323" i="6"/>
  <c r="O2323" i="6" s="1"/>
  <c r="P2322" i="6"/>
  <c r="O2322" i="6" s="1"/>
  <c r="P2321" i="6"/>
  <c r="O2321" i="6" s="1"/>
  <c r="P2320" i="6"/>
  <c r="O2320" i="6" s="1"/>
  <c r="P2319" i="6"/>
  <c r="O2319" i="6" s="1"/>
  <c r="P2318" i="6"/>
  <c r="O2318" i="6" s="1"/>
  <c r="P2317" i="6"/>
  <c r="O2317" i="6" s="1"/>
  <c r="P2316" i="6"/>
  <c r="O2316" i="6" s="1"/>
  <c r="P2315" i="6"/>
  <c r="O2315" i="6" s="1"/>
  <c r="P2314" i="6"/>
  <c r="O2314" i="6" s="1"/>
  <c r="P2313" i="6"/>
  <c r="O2313" i="6" s="1"/>
  <c r="P2312" i="6"/>
  <c r="O2312" i="6" s="1"/>
  <c r="P2311" i="6"/>
  <c r="O2311" i="6" s="1"/>
  <c r="P2310" i="6"/>
  <c r="O2310" i="6" s="1"/>
  <c r="P2309" i="6"/>
  <c r="O2309" i="6" s="1"/>
  <c r="P2308" i="6"/>
  <c r="O2308" i="6" s="1"/>
  <c r="P2307" i="6"/>
  <c r="O2307" i="6" s="1"/>
  <c r="P2306" i="6"/>
  <c r="O2306" i="6" s="1"/>
  <c r="P2305" i="6"/>
  <c r="O2305" i="6" s="1"/>
  <c r="P2304" i="6"/>
  <c r="O2304" i="6" s="1"/>
  <c r="P2303" i="6"/>
  <c r="O2303" i="6" s="1"/>
  <c r="P2302" i="6"/>
  <c r="O2302" i="6" s="1"/>
  <c r="P2301" i="6"/>
  <c r="O2301" i="6" s="1"/>
  <c r="P2300" i="6"/>
  <c r="O2300" i="6" s="1"/>
  <c r="P2299" i="6"/>
  <c r="O2299" i="6" s="1"/>
  <c r="P2298" i="6"/>
  <c r="O2298" i="6" s="1"/>
  <c r="P2297" i="6"/>
  <c r="O2297" i="6" s="1"/>
  <c r="P2296" i="6"/>
  <c r="O2296" i="6" s="1"/>
  <c r="P2295" i="6"/>
  <c r="O2295" i="6" s="1"/>
  <c r="P2294" i="6"/>
  <c r="O2294" i="6" s="1"/>
  <c r="P2293" i="6"/>
  <c r="O2293" i="6" s="1"/>
  <c r="P2292" i="6"/>
  <c r="O2292" i="6" s="1"/>
  <c r="P2291" i="6"/>
  <c r="O2291" i="6" s="1"/>
  <c r="P2260" i="6"/>
  <c r="O2260" i="6" s="1"/>
  <c r="P2259" i="6"/>
  <c r="O2259" i="6" s="1"/>
  <c r="P2258" i="6"/>
  <c r="O2258" i="6" s="1"/>
  <c r="P2257" i="6"/>
  <c r="O2257" i="6" s="1"/>
  <c r="P2256" i="6"/>
  <c r="O2256" i="6" s="1"/>
  <c r="P2255" i="6"/>
  <c r="O2255" i="6" s="1"/>
  <c r="P2254" i="6"/>
  <c r="O2254" i="6" s="1"/>
  <c r="P2253" i="6"/>
  <c r="O2253" i="6" s="1"/>
  <c r="P2252" i="6"/>
  <c r="O2252" i="6" s="1"/>
  <c r="P2251" i="6"/>
  <c r="O2251" i="6" s="1"/>
  <c r="P2250" i="6"/>
  <c r="O2250" i="6" s="1"/>
  <c r="P2249" i="6"/>
  <c r="O2249" i="6" s="1"/>
  <c r="P2248" i="6"/>
  <c r="O2248" i="6" s="1"/>
  <c r="P2247" i="6"/>
  <c r="O2247" i="6" s="1"/>
  <c r="P2246" i="6"/>
  <c r="O2246" i="6" s="1"/>
  <c r="P2245" i="6"/>
  <c r="O2245" i="6" s="1"/>
  <c r="P2244" i="6"/>
  <c r="O2244" i="6" s="1"/>
  <c r="P2243" i="6"/>
  <c r="O2243" i="6" s="1"/>
  <c r="P2242" i="6"/>
  <c r="O2242" i="6" s="1"/>
  <c r="P2241" i="6"/>
  <c r="O2241" i="6" s="1"/>
  <c r="P2240" i="6"/>
  <c r="O2240" i="6" s="1"/>
  <c r="P2239" i="6"/>
  <c r="O2239" i="6" s="1"/>
  <c r="P2238" i="6"/>
  <c r="O2238" i="6" s="1"/>
  <c r="P2237" i="6"/>
  <c r="O2237" i="6" s="1"/>
  <c r="P2236" i="6"/>
  <c r="O2236" i="6" s="1"/>
  <c r="P2235" i="6"/>
  <c r="O2235" i="6" s="1"/>
  <c r="P2234" i="6"/>
  <c r="O2234" i="6" s="1"/>
  <c r="P2233" i="6"/>
  <c r="O2233" i="6" s="1"/>
  <c r="P2232" i="6"/>
  <c r="O2232" i="6" s="1"/>
  <c r="P2231" i="6"/>
  <c r="O2231" i="6" s="1"/>
  <c r="P2230" i="6"/>
  <c r="O2230" i="6" s="1"/>
  <c r="P2229" i="6"/>
  <c r="O2229" i="6" s="1"/>
  <c r="P2228" i="6"/>
  <c r="O2228" i="6" s="1"/>
  <c r="P2227" i="6"/>
  <c r="O2227" i="6" s="1"/>
  <c r="P2226" i="6"/>
  <c r="O2226" i="6" s="1"/>
  <c r="P2225" i="6"/>
  <c r="O2225" i="6" s="1"/>
  <c r="P2224" i="6"/>
  <c r="O2224" i="6" s="1"/>
  <c r="P2223" i="6"/>
  <c r="O2223" i="6" s="1"/>
  <c r="P2222" i="6"/>
  <c r="O2222" i="6" s="1"/>
  <c r="P2221" i="6"/>
  <c r="O2221" i="6" s="1"/>
  <c r="P2220" i="6"/>
  <c r="O2220" i="6" s="1"/>
  <c r="P2219" i="6"/>
  <c r="O2219" i="6" s="1"/>
  <c r="P2218" i="6"/>
  <c r="O2218" i="6" s="1"/>
  <c r="P2217" i="6"/>
  <c r="O2217" i="6" s="1"/>
  <c r="P2216" i="6"/>
  <c r="O2216" i="6" s="1"/>
  <c r="P2215" i="6"/>
  <c r="O2215" i="6" s="1"/>
  <c r="P2214" i="6"/>
  <c r="O2214" i="6" s="1"/>
  <c r="P2213" i="6"/>
  <c r="O2213" i="6" s="1"/>
  <c r="P2212" i="6"/>
  <c r="O2212" i="6" s="1"/>
  <c r="P2211" i="6"/>
  <c r="O2211" i="6" s="1"/>
  <c r="P2210" i="6"/>
  <c r="O2210" i="6" s="1"/>
  <c r="P2209" i="6"/>
  <c r="O2209" i="6" s="1"/>
  <c r="P2208" i="6"/>
  <c r="O2208" i="6" s="1"/>
  <c r="P2207" i="6"/>
  <c r="O2207" i="6" s="1"/>
  <c r="P2206" i="6"/>
  <c r="O2206" i="6" s="1"/>
  <c r="P2205" i="6"/>
  <c r="O2205" i="6" s="1"/>
  <c r="P2204" i="6"/>
  <c r="O2204" i="6" s="1"/>
  <c r="P2203" i="6"/>
  <c r="O2203" i="6" s="1"/>
  <c r="P2202" i="6"/>
  <c r="O2202" i="6" s="1"/>
  <c r="P2201" i="6"/>
  <c r="O2201" i="6" s="1"/>
  <c r="P2199" i="6"/>
  <c r="O2199" i="6" s="1"/>
  <c r="P2198" i="6"/>
  <c r="O2198" i="6" s="1"/>
  <c r="P2197" i="6"/>
  <c r="O2197" i="6" s="1"/>
  <c r="P2196" i="6"/>
  <c r="O2196" i="6" s="1"/>
  <c r="P2195" i="6"/>
  <c r="O2195" i="6" s="1"/>
  <c r="P2194" i="6"/>
  <c r="O2194" i="6" s="1"/>
  <c r="P2192" i="6"/>
  <c r="O2192" i="6" s="1"/>
  <c r="P2191" i="6"/>
  <c r="O2191" i="6" s="1"/>
  <c r="P2190" i="6"/>
  <c r="O2190" i="6" s="1"/>
  <c r="P2189" i="6"/>
  <c r="O2189" i="6" s="1"/>
  <c r="P2188" i="6"/>
  <c r="O2188" i="6" s="1"/>
  <c r="P2187" i="6"/>
  <c r="O2187" i="6" s="1"/>
  <c r="P2185" i="6"/>
  <c r="O2185" i="6" s="1"/>
  <c r="P2184" i="6"/>
  <c r="O2184" i="6" s="1"/>
  <c r="P2183" i="6"/>
  <c r="O2183" i="6" s="1"/>
  <c r="P2182" i="6"/>
  <c r="O2182" i="6" s="1"/>
  <c r="P2181" i="6"/>
  <c r="O2181" i="6" s="1"/>
  <c r="P2180" i="6"/>
  <c r="O2180" i="6" s="1"/>
  <c r="P2178" i="6"/>
  <c r="O2178" i="6" s="1"/>
  <c r="P2177" i="6"/>
  <c r="O2177" i="6" s="1"/>
  <c r="P2176" i="6"/>
  <c r="O2176" i="6" s="1"/>
  <c r="P2175" i="6"/>
  <c r="O2175" i="6" s="1"/>
  <c r="P2174" i="6"/>
  <c r="O2174" i="6" s="1"/>
  <c r="P2173" i="6"/>
  <c r="O2173" i="6" s="1"/>
  <c r="P2171" i="6"/>
  <c r="O2171" i="6" s="1"/>
  <c r="P2170" i="6"/>
  <c r="O2170" i="6" s="1"/>
  <c r="P2169" i="6"/>
  <c r="O2169" i="6" s="1"/>
  <c r="P2168" i="6"/>
  <c r="O2168" i="6" s="1"/>
  <c r="P2167" i="6"/>
  <c r="O2167" i="6" s="1"/>
  <c r="P2166" i="6"/>
  <c r="O2166" i="6" s="1"/>
  <c r="P2165" i="6"/>
  <c r="O2165" i="6" s="1"/>
  <c r="P2164" i="6"/>
  <c r="O2164" i="6" s="1"/>
  <c r="P2163" i="6"/>
  <c r="O2163" i="6" s="1"/>
  <c r="P2162" i="6"/>
  <c r="O2162" i="6" s="1"/>
  <c r="P2161" i="6"/>
  <c r="O2161" i="6" s="1"/>
  <c r="P2160" i="6"/>
  <c r="O2160" i="6" s="1"/>
  <c r="P2159" i="6"/>
  <c r="O2159" i="6" s="1"/>
  <c r="P2158" i="6"/>
  <c r="O2158" i="6" s="1"/>
  <c r="P2157" i="6"/>
  <c r="O2157" i="6" s="1"/>
  <c r="P2156" i="6"/>
  <c r="O2156" i="6" s="1"/>
  <c r="P2155" i="6"/>
  <c r="O2155" i="6" s="1"/>
  <c r="P2154" i="6"/>
  <c r="O2154" i="6" s="1"/>
  <c r="P2153" i="6"/>
  <c r="O2153" i="6" s="1"/>
  <c r="P2152" i="6"/>
  <c r="O2152" i="6" s="1"/>
  <c r="P2151" i="6"/>
  <c r="O2151" i="6" s="1"/>
  <c r="P2150" i="6"/>
  <c r="O2150" i="6" s="1"/>
  <c r="P2149" i="6"/>
  <c r="O2149" i="6" s="1"/>
  <c r="P2148" i="6"/>
  <c r="O2148" i="6" s="1"/>
  <c r="P2147" i="6"/>
  <c r="O2147" i="6" s="1"/>
  <c r="P2146" i="6"/>
  <c r="O2146" i="6" s="1"/>
  <c r="P2145" i="6"/>
  <c r="O2145" i="6" s="1"/>
  <c r="P2144" i="6"/>
  <c r="O2144" i="6" s="1"/>
  <c r="P2143" i="6"/>
  <c r="O2143" i="6" s="1"/>
  <c r="P2142" i="6"/>
  <c r="O2142" i="6" s="1"/>
  <c r="P2141" i="6"/>
  <c r="O2141" i="6" s="1"/>
  <c r="P2140" i="6"/>
  <c r="O2140" i="6" s="1"/>
  <c r="P2139" i="6"/>
  <c r="O2139" i="6" s="1"/>
  <c r="P2138" i="6"/>
  <c r="O2138" i="6" s="1"/>
  <c r="P2137" i="6"/>
  <c r="O2137" i="6" s="1"/>
  <c r="P2136" i="6"/>
  <c r="O2136" i="6" s="1"/>
  <c r="P2135" i="6"/>
  <c r="O2135" i="6" s="1"/>
  <c r="P2134" i="6"/>
  <c r="O2134" i="6" s="1"/>
  <c r="P2133" i="6"/>
  <c r="O2133" i="6" s="1"/>
  <c r="P2132" i="6"/>
  <c r="O2132" i="6" s="1"/>
  <c r="P2131" i="6"/>
  <c r="O2131" i="6" s="1"/>
  <c r="P2130" i="6"/>
  <c r="O2130" i="6" s="1"/>
  <c r="P2129" i="6"/>
  <c r="O2129" i="6" s="1"/>
  <c r="P2128" i="6"/>
  <c r="O2128" i="6" s="1"/>
  <c r="P2127" i="6"/>
  <c r="O2127" i="6" s="1"/>
  <c r="P2126" i="6"/>
  <c r="O2126" i="6" s="1"/>
  <c r="P2125" i="6"/>
  <c r="O2125" i="6" s="1"/>
  <c r="P2124" i="6"/>
  <c r="O2124" i="6" s="1"/>
  <c r="P2123" i="6"/>
  <c r="O2123" i="6" s="1"/>
  <c r="P2122" i="6"/>
  <c r="O2122" i="6" s="1"/>
  <c r="P2121" i="6"/>
  <c r="O2121" i="6" s="1"/>
  <c r="P2120" i="6"/>
  <c r="O2120" i="6" s="1"/>
  <c r="P2119" i="6"/>
  <c r="O2119" i="6" s="1"/>
  <c r="P2118" i="6"/>
  <c r="O2118" i="6" s="1"/>
  <c r="P2117" i="6"/>
  <c r="O2117" i="6" s="1"/>
  <c r="P2116" i="6"/>
  <c r="O2116" i="6" s="1"/>
  <c r="P2115" i="6"/>
  <c r="O2115" i="6" s="1"/>
  <c r="P2114" i="6"/>
  <c r="O2114" i="6" s="1"/>
  <c r="P2113" i="6"/>
  <c r="O2113" i="6" s="1"/>
  <c r="P2112" i="6"/>
  <c r="O2112" i="6" s="1"/>
  <c r="P2111" i="6"/>
  <c r="O2111" i="6" s="1"/>
  <c r="P2110" i="6"/>
  <c r="O2110" i="6" s="1"/>
  <c r="P2109" i="6"/>
  <c r="O2109" i="6" s="1"/>
  <c r="P2108" i="6"/>
  <c r="O2108" i="6" s="1"/>
  <c r="P2107" i="6"/>
  <c r="O2107" i="6" s="1"/>
  <c r="P2106" i="6"/>
  <c r="O2106" i="6" s="1"/>
  <c r="P2105" i="6"/>
  <c r="O2105" i="6" s="1"/>
  <c r="P2104" i="6"/>
  <c r="O2104" i="6" s="1"/>
  <c r="P2103" i="6"/>
  <c r="O2103" i="6" s="1"/>
  <c r="P2102" i="6"/>
  <c r="O2102" i="6" s="1"/>
  <c r="P2101" i="6"/>
  <c r="O2101" i="6" s="1"/>
  <c r="P2100" i="6"/>
  <c r="O2100" i="6" s="1"/>
  <c r="P2099" i="6"/>
  <c r="O2099" i="6" s="1"/>
  <c r="P2098" i="6"/>
  <c r="O2098" i="6" s="1"/>
  <c r="P2097" i="6"/>
  <c r="O2097" i="6" s="1"/>
  <c r="P2096" i="6"/>
  <c r="O2096" i="6" s="1"/>
  <c r="P2095" i="6"/>
  <c r="O2095" i="6" s="1"/>
  <c r="P2094" i="6"/>
  <c r="O2094" i="6" s="1"/>
  <c r="P2093" i="6"/>
  <c r="O2093" i="6" s="1"/>
  <c r="P2092" i="6"/>
  <c r="O2092" i="6" s="1"/>
  <c r="P2091" i="6"/>
  <c r="O2091" i="6" s="1"/>
  <c r="P2090" i="6"/>
  <c r="O2090" i="6" s="1"/>
  <c r="P2089" i="6"/>
  <c r="O2089" i="6" s="1"/>
  <c r="P2088" i="6"/>
  <c r="O2088" i="6" s="1"/>
  <c r="P2087" i="6"/>
  <c r="O2087" i="6" s="1"/>
  <c r="P2086" i="6"/>
  <c r="O2086" i="6" s="1"/>
  <c r="P2085" i="6"/>
  <c r="O2085" i="6" s="1"/>
  <c r="P2084" i="6"/>
  <c r="O2084" i="6" s="1"/>
  <c r="P2083" i="6"/>
  <c r="O2083" i="6" s="1"/>
  <c r="P2082" i="6"/>
  <c r="O2082" i="6" s="1"/>
  <c r="P2081" i="6"/>
  <c r="O2081" i="6" s="1"/>
  <c r="P2080" i="6"/>
  <c r="O2080" i="6" s="1"/>
  <c r="P2079" i="6"/>
  <c r="O2079" i="6" s="1"/>
  <c r="P2078" i="6"/>
  <c r="O2078" i="6" s="1"/>
  <c r="P2077" i="6"/>
  <c r="O2077" i="6" s="1"/>
  <c r="P2076" i="6"/>
  <c r="O2076" i="6" s="1"/>
  <c r="P2075" i="6"/>
  <c r="O2075" i="6" s="1"/>
  <c r="P2074" i="6"/>
  <c r="O2074" i="6" s="1"/>
  <c r="P2073" i="6"/>
  <c r="O2073" i="6" s="1"/>
  <c r="P2072" i="6"/>
  <c r="O2072" i="6" s="1"/>
  <c r="P2071" i="6"/>
  <c r="O2071" i="6" s="1"/>
  <c r="P2070" i="6"/>
  <c r="O2070" i="6" s="1"/>
  <c r="P2069" i="6"/>
  <c r="O2069" i="6" s="1"/>
  <c r="P2068" i="6"/>
  <c r="O2068" i="6" s="1"/>
  <c r="P2067" i="6"/>
  <c r="O2067" i="6" s="1"/>
  <c r="P2066" i="6"/>
  <c r="O2066" i="6" s="1"/>
  <c r="P2065" i="6"/>
  <c r="O2065" i="6" s="1"/>
  <c r="P2064" i="6"/>
  <c r="O2064" i="6" s="1"/>
  <c r="P2063" i="6"/>
  <c r="O2063" i="6" s="1"/>
  <c r="P2062" i="6"/>
  <c r="O2062" i="6" s="1"/>
  <c r="P2061" i="6"/>
  <c r="O2061" i="6" s="1"/>
  <c r="P2060" i="6"/>
  <c r="O2060" i="6" s="1"/>
  <c r="P2059" i="6"/>
  <c r="O2059" i="6" s="1"/>
  <c r="P2058" i="6"/>
  <c r="O2058" i="6" s="1"/>
  <c r="P2057" i="6"/>
  <c r="O2057" i="6" s="1"/>
  <c r="P2056" i="6"/>
  <c r="O2056" i="6" s="1"/>
  <c r="P2055" i="6"/>
  <c r="O2055" i="6" s="1"/>
  <c r="P2054" i="6"/>
  <c r="O2054" i="6" s="1"/>
  <c r="P2053" i="6"/>
  <c r="O2053" i="6" s="1"/>
  <c r="P2052" i="6"/>
  <c r="O2052" i="6" s="1"/>
  <c r="P2051" i="6"/>
  <c r="O2051" i="6" s="1"/>
  <c r="P2050" i="6"/>
  <c r="O2050" i="6" s="1"/>
  <c r="P2049" i="6"/>
  <c r="O2049" i="6" s="1"/>
  <c r="P2048" i="6"/>
  <c r="O2048" i="6" s="1"/>
  <c r="P2047" i="6"/>
  <c r="O2047" i="6" s="1"/>
  <c r="P2046" i="6"/>
  <c r="O2046" i="6" s="1"/>
  <c r="P2045" i="6"/>
  <c r="O2045" i="6" s="1"/>
  <c r="P2044" i="6"/>
  <c r="O2044" i="6" s="1"/>
  <c r="P2043" i="6"/>
  <c r="O2043" i="6" s="1"/>
  <c r="P2042" i="6"/>
  <c r="O2042" i="6" s="1"/>
  <c r="P2041" i="6"/>
  <c r="O2041" i="6" s="1"/>
  <c r="P2040" i="6"/>
  <c r="O2040" i="6" s="1"/>
  <c r="P2039" i="6"/>
  <c r="O2039" i="6" s="1"/>
  <c r="P2038" i="6"/>
  <c r="O2038" i="6" s="1"/>
  <c r="P2037" i="6"/>
  <c r="O2037" i="6" s="1"/>
  <c r="P2036" i="6"/>
  <c r="O2036" i="6" s="1"/>
  <c r="P2035" i="6"/>
  <c r="O2035" i="6" s="1"/>
  <c r="P2034" i="6"/>
  <c r="O2034" i="6" s="1"/>
  <c r="P2033" i="6"/>
  <c r="O2033" i="6" s="1"/>
  <c r="P2032" i="6"/>
  <c r="O2032" i="6" s="1"/>
  <c r="P2031" i="6"/>
  <c r="O2031" i="6" s="1"/>
  <c r="P2030" i="6"/>
  <c r="O2030" i="6" s="1"/>
  <c r="P2029" i="6"/>
  <c r="O2029" i="6" s="1"/>
  <c r="P2028" i="6"/>
  <c r="O2028" i="6" s="1"/>
  <c r="P2027" i="6"/>
  <c r="O2027" i="6" s="1"/>
  <c r="P2026" i="6"/>
  <c r="O2026" i="6" s="1"/>
  <c r="P2025" i="6"/>
  <c r="O2025" i="6" s="1"/>
  <c r="P2024" i="6"/>
  <c r="O2024" i="6" s="1"/>
  <c r="P2023" i="6"/>
  <c r="O2023" i="6" s="1"/>
  <c r="P2022" i="6"/>
  <c r="O2022" i="6" s="1"/>
  <c r="P2021" i="6"/>
  <c r="O2021" i="6" s="1"/>
  <c r="P2020" i="6"/>
  <c r="O2020" i="6" s="1"/>
  <c r="P2019" i="6"/>
  <c r="O2019" i="6" s="1"/>
  <c r="P2018" i="6"/>
  <c r="O2018" i="6" s="1"/>
  <c r="P2017" i="6"/>
  <c r="O2017" i="6" s="1"/>
  <c r="P2016" i="6"/>
  <c r="O2016" i="6" s="1"/>
  <c r="P2015" i="6"/>
  <c r="O2015" i="6" s="1"/>
  <c r="P2014" i="6"/>
  <c r="O2014" i="6" s="1"/>
  <c r="P2013" i="6"/>
  <c r="O2013" i="6" s="1"/>
  <c r="P2012" i="6"/>
  <c r="O2012" i="6" s="1"/>
  <c r="P2011" i="6"/>
  <c r="O2011" i="6" s="1"/>
  <c r="P2010" i="6"/>
  <c r="O2010" i="6" s="1"/>
  <c r="P2009" i="6"/>
  <c r="O2009" i="6" s="1"/>
  <c r="P2008" i="6"/>
  <c r="O2008" i="6" s="1"/>
  <c r="P2007" i="6"/>
  <c r="O2007" i="6" s="1"/>
  <c r="P2006" i="6"/>
  <c r="O2006" i="6" s="1"/>
  <c r="P2005" i="6"/>
  <c r="O2005" i="6" s="1"/>
  <c r="P2004" i="6"/>
  <c r="O2004" i="6" s="1"/>
  <c r="P2003" i="6"/>
  <c r="O2003" i="6" s="1"/>
  <c r="P2002" i="6"/>
  <c r="O2002" i="6" s="1"/>
  <c r="P2001" i="6"/>
  <c r="O2001" i="6" s="1"/>
  <c r="P2000" i="6"/>
  <c r="O2000" i="6" s="1"/>
  <c r="P1999" i="6"/>
  <c r="O1999" i="6" s="1"/>
  <c r="P1998" i="6"/>
  <c r="O1998" i="6" s="1"/>
  <c r="P1997" i="6"/>
  <c r="O1997" i="6" s="1"/>
  <c r="P1996" i="6"/>
  <c r="O1996" i="6" s="1"/>
  <c r="P1995" i="6"/>
  <c r="O1995" i="6" s="1"/>
  <c r="P1994" i="6"/>
  <c r="O1994" i="6" s="1"/>
  <c r="P1993" i="6"/>
  <c r="O1993" i="6" s="1"/>
  <c r="P1992" i="6"/>
  <c r="O1992" i="6" s="1"/>
  <c r="P1991" i="6"/>
  <c r="O1991" i="6" s="1"/>
  <c r="P1990" i="6"/>
  <c r="O1990" i="6" s="1"/>
  <c r="P1989" i="6"/>
  <c r="O1989" i="6" s="1"/>
  <c r="P1988" i="6"/>
  <c r="O1988" i="6" s="1"/>
  <c r="P1987" i="6"/>
  <c r="O1987" i="6" s="1"/>
  <c r="P1986" i="6"/>
  <c r="O1986" i="6" s="1"/>
  <c r="P1985" i="6"/>
  <c r="O1985" i="6" s="1"/>
  <c r="P1984" i="6"/>
  <c r="O1984" i="6" s="1"/>
  <c r="P1983" i="6"/>
  <c r="O1983" i="6" s="1"/>
  <c r="P1982" i="6"/>
  <c r="O1982" i="6" s="1"/>
  <c r="P1981" i="6"/>
  <c r="O1981" i="6" s="1"/>
  <c r="P1980" i="6"/>
  <c r="O1980" i="6" s="1"/>
  <c r="P1979" i="6"/>
  <c r="O1979" i="6" s="1"/>
  <c r="P1978" i="6"/>
  <c r="O1978" i="6" s="1"/>
  <c r="P1977" i="6"/>
  <c r="O1977" i="6" s="1"/>
  <c r="P1976" i="6"/>
  <c r="O1976" i="6" s="1"/>
  <c r="P1975" i="6"/>
  <c r="O1975" i="6" s="1"/>
  <c r="P1974" i="6"/>
  <c r="O1974" i="6" s="1"/>
  <c r="P1973" i="6"/>
  <c r="O1973" i="6" s="1"/>
  <c r="P1972" i="6"/>
  <c r="O1972" i="6" s="1"/>
  <c r="P1971" i="6"/>
  <c r="O1971" i="6" s="1"/>
  <c r="P1970" i="6"/>
  <c r="O1970" i="6" s="1"/>
  <c r="P1969" i="6"/>
  <c r="O1969" i="6" s="1"/>
  <c r="P1968" i="6"/>
  <c r="O1968" i="6" s="1"/>
  <c r="P1967" i="6"/>
  <c r="O1967" i="6" s="1"/>
  <c r="P1966" i="6"/>
  <c r="O1966" i="6" s="1"/>
  <c r="P1965" i="6"/>
  <c r="O1965" i="6" s="1"/>
  <c r="P1964" i="6"/>
  <c r="O1964" i="6" s="1"/>
  <c r="P1963" i="6"/>
  <c r="O1963" i="6" s="1"/>
  <c r="P1962" i="6"/>
  <c r="O1962" i="6" s="1"/>
  <c r="P1961" i="6"/>
  <c r="O1961" i="6" s="1"/>
  <c r="P1960" i="6"/>
  <c r="O1960" i="6" s="1"/>
  <c r="P1959" i="6"/>
  <c r="O1959" i="6" s="1"/>
  <c r="P1958" i="6"/>
  <c r="O1958" i="6" s="1"/>
  <c r="P1957" i="6"/>
  <c r="O1957" i="6" s="1"/>
  <c r="P1956" i="6"/>
  <c r="O1956" i="6" s="1"/>
  <c r="P1955" i="6"/>
  <c r="O1955" i="6" s="1"/>
  <c r="P1954" i="6"/>
  <c r="O1954" i="6" s="1"/>
  <c r="P1953" i="6"/>
  <c r="O1953" i="6" s="1"/>
  <c r="P1952" i="6"/>
  <c r="O1952" i="6" s="1"/>
  <c r="P1951" i="6"/>
  <c r="O1951" i="6" s="1"/>
  <c r="P1950" i="6"/>
  <c r="O1950" i="6" s="1"/>
  <c r="P1949" i="6"/>
  <c r="O1949" i="6" s="1"/>
  <c r="P1948" i="6"/>
  <c r="O1948" i="6" s="1"/>
  <c r="P1947" i="6"/>
  <c r="O1947" i="6" s="1"/>
  <c r="P1946" i="6"/>
  <c r="O1946" i="6" s="1"/>
  <c r="P1945" i="6"/>
  <c r="O1945" i="6" s="1"/>
  <c r="P1944" i="6"/>
  <c r="O1944" i="6" s="1"/>
  <c r="P1943" i="6"/>
  <c r="O1943" i="6" s="1"/>
  <c r="P1942" i="6"/>
  <c r="O1942" i="6" s="1"/>
  <c r="P1941" i="6"/>
  <c r="O1941" i="6" s="1"/>
  <c r="P1940" i="6"/>
  <c r="O1940" i="6" s="1"/>
  <c r="P1939" i="6"/>
  <c r="O1939" i="6" s="1"/>
  <c r="P1938" i="6"/>
  <c r="O1938" i="6" s="1"/>
  <c r="P1937" i="6"/>
  <c r="O1937" i="6" s="1"/>
  <c r="P1936" i="6"/>
  <c r="O1936" i="6" s="1"/>
  <c r="P1935" i="6"/>
  <c r="O1935" i="6" s="1"/>
  <c r="P1934" i="6"/>
  <c r="O1934" i="6" s="1"/>
  <c r="P1933" i="6"/>
  <c r="O1933" i="6" s="1"/>
  <c r="P1932" i="6"/>
  <c r="O1932" i="6" s="1"/>
  <c r="P1931" i="6"/>
  <c r="O1931" i="6" s="1"/>
  <c r="P1930" i="6"/>
  <c r="O1930" i="6" s="1"/>
  <c r="P1929" i="6"/>
  <c r="O1929" i="6" s="1"/>
  <c r="P1928" i="6"/>
  <c r="O1928" i="6" s="1"/>
  <c r="P1927" i="6"/>
  <c r="O1927" i="6" s="1"/>
  <c r="P1926" i="6"/>
  <c r="O1926" i="6" s="1"/>
  <c r="P1925" i="6"/>
  <c r="O1925" i="6" s="1"/>
  <c r="P1924" i="6"/>
  <c r="O1924" i="6" s="1"/>
  <c r="P1923" i="6"/>
  <c r="O1923" i="6" s="1"/>
  <c r="P1922" i="6"/>
  <c r="O1922" i="6" s="1"/>
  <c r="P1921" i="6"/>
  <c r="O1921" i="6" s="1"/>
  <c r="P1920" i="6"/>
  <c r="O1920" i="6" s="1"/>
  <c r="P1919" i="6"/>
  <c r="O1919" i="6" s="1"/>
  <c r="P1918" i="6"/>
  <c r="O1918" i="6" s="1"/>
  <c r="P1917" i="6"/>
  <c r="O1917" i="6" s="1"/>
  <c r="P1916" i="6"/>
  <c r="O1916" i="6" s="1"/>
  <c r="P1915" i="6"/>
  <c r="O1915" i="6" s="1"/>
  <c r="P1914" i="6"/>
  <c r="O1914" i="6" s="1"/>
  <c r="P1913" i="6"/>
  <c r="O1913" i="6" s="1"/>
  <c r="P1912" i="6"/>
  <c r="O1912" i="6" s="1"/>
  <c r="P1911" i="6"/>
  <c r="O1911" i="6" s="1"/>
  <c r="P1910" i="6"/>
  <c r="O1910" i="6" s="1"/>
  <c r="P1909" i="6"/>
  <c r="O1909" i="6" s="1"/>
  <c r="P1908" i="6"/>
  <c r="O1908" i="6" s="1"/>
  <c r="P1907" i="6"/>
  <c r="O1907" i="6" s="1"/>
  <c r="P1906" i="6"/>
  <c r="O1906" i="6" s="1"/>
  <c r="P1905" i="6"/>
  <c r="O1905" i="6" s="1"/>
  <c r="P1904" i="6"/>
  <c r="O1904" i="6" s="1"/>
  <c r="P1903" i="6"/>
  <c r="O1903" i="6" s="1"/>
  <c r="P1902" i="6"/>
  <c r="O1902" i="6" s="1"/>
  <c r="P1901" i="6"/>
  <c r="O1901" i="6" s="1"/>
  <c r="P1900" i="6"/>
  <c r="O1900" i="6" s="1"/>
  <c r="P1899" i="6"/>
  <c r="O1899" i="6" s="1"/>
  <c r="P1898" i="6"/>
  <c r="O1898" i="6" s="1"/>
  <c r="P1897" i="6"/>
  <c r="O1897" i="6" s="1"/>
  <c r="P1896" i="6"/>
  <c r="O1896" i="6" s="1"/>
  <c r="P1895" i="6"/>
  <c r="O1895" i="6" s="1"/>
  <c r="P1894" i="6"/>
  <c r="O1894" i="6" s="1"/>
  <c r="P1893" i="6"/>
  <c r="O1893" i="6" s="1"/>
  <c r="P1892" i="6"/>
  <c r="O1892" i="6" s="1"/>
  <c r="P1891" i="6"/>
  <c r="O1891" i="6" s="1"/>
  <c r="P1890" i="6"/>
  <c r="O1890" i="6" s="1"/>
  <c r="P1889" i="6"/>
  <c r="O1889" i="6" s="1"/>
  <c r="P1888" i="6"/>
  <c r="O1888" i="6" s="1"/>
  <c r="P1887" i="6"/>
  <c r="O1887" i="6" s="1"/>
  <c r="P1886" i="6"/>
  <c r="O1886" i="6" s="1"/>
  <c r="P1885" i="6"/>
  <c r="O1885" i="6" s="1"/>
  <c r="P1884" i="6"/>
  <c r="O1884" i="6" s="1"/>
  <c r="P1883" i="6"/>
  <c r="O1883" i="6" s="1"/>
  <c r="P1882" i="6"/>
  <c r="O1882" i="6" s="1"/>
  <c r="P1881" i="6"/>
  <c r="O1881" i="6" s="1"/>
  <c r="P1880" i="6"/>
  <c r="O1880" i="6" s="1"/>
  <c r="P1879" i="6"/>
  <c r="O1879" i="6" s="1"/>
  <c r="P1878" i="6"/>
  <c r="O1878" i="6" s="1"/>
  <c r="P1877" i="6"/>
  <c r="O1877" i="6" s="1"/>
  <c r="P1876" i="6"/>
  <c r="O1876" i="6" s="1"/>
  <c r="P1875" i="6"/>
  <c r="O1875" i="6" s="1"/>
  <c r="P1874" i="6"/>
  <c r="O1874" i="6" s="1"/>
  <c r="P1873" i="6"/>
  <c r="O1873" i="6" s="1"/>
  <c r="P1872" i="6"/>
  <c r="O1872" i="6" s="1"/>
  <c r="P1871" i="6"/>
  <c r="O1871" i="6" s="1"/>
  <c r="P1870" i="6"/>
  <c r="O1870" i="6" s="1"/>
  <c r="P1869" i="6"/>
  <c r="O1869" i="6" s="1"/>
  <c r="P1868" i="6"/>
  <c r="O1868" i="6" s="1"/>
  <c r="P1867" i="6"/>
  <c r="O1867" i="6" s="1"/>
  <c r="P1866" i="6"/>
  <c r="O1866" i="6" s="1"/>
  <c r="P3593" i="6"/>
  <c r="O3593" i="6" s="1"/>
  <c r="P3592" i="6"/>
  <c r="O3592" i="6" s="1"/>
  <c r="P3591" i="6"/>
  <c r="O3591" i="6" s="1"/>
  <c r="P3590" i="6"/>
  <c r="O3590" i="6" s="1"/>
  <c r="P3589" i="6"/>
  <c r="O3589" i="6" s="1"/>
  <c r="P3588" i="6"/>
  <c r="O3588" i="6" s="1"/>
  <c r="P3587" i="6"/>
  <c r="O3587" i="6" s="1"/>
  <c r="P3586" i="6"/>
  <c r="O3586" i="6" s="1"/>
  <c r="P3585" i="6"/>
  <c r="O3585" i="6" s="1"/>
  <c r="P3584" i="6"/>
  <c r="O3584" i="6" s="1"/>
  <c r="P3583" i="6"/>
  <c r="O3583" i="6" s="1"/>
  <c r="P3582" i="6"/>
  <c r="O3582" i="6" s="1"/>
  <c r="P3581" i="6"/>
  <c r="O3581" i="6" s="1"/>
  <c r="P3580" i="6"/>
  <c r="O3580" i="6" s="1"/>
  <c r="P3579" i="6"/>
  <c r="O3579" i="6" s="1"/>
  <c r="P3578" i="6"/>
  <c r="O3578" i="6" s="1"/>
  <c r="P3577" i="6"/>
  <c r="O3577" i="6" s="1"/>
  <c r="P3576" i="6"/>
  <c r="O3576" i="6" s="1"/>
  <c r="P3575" i="6"/>
  <c r="O3575" i="6" s="1"/>
  <c r="P3574" i="6"/>
  <c r="O3574" i="6" s="1"/>
  <c r="P3573" i="6"/>
  <c r="O3573" i="6" s="1"/>
  <c r="P3572" i="6"/>
  <c r="O3572" i="6" s="1"/>
  <c r="P3571" i="6"/>
  <c r="O3571" i="6" s="1"/>
  <c r="P3570" i="6"/>
  <c r="O3570" i="6" s="1"/>
  <c r="P3569" i="6"/>
  <c r="O3569" i="6" s="1"/>
  <c r="P3568" i="6"/>
  <c r="O3568" i="6" s="1"/>
  <c r="P3567" i="6"/>
  <c r="O3567" i="6" s="1"/>
  <c r="P3566" i="6"/>
  <c r="O3566" i="6" s="1"/>
  <c r="L4450" i="6"/>
  <c r="L4451" i="6" s="1"/>
  <c r="P4451" i="6" s="1"/>
  <c r="O4451" i="6" s="1"/>
  <c r="P4449" i="6"/>
  <c r="O4449" i="6" s="1"/>
  <c r="P4448" i="6"/>
  <c r="O4448" i="6" s="1"/>
  <c r="L4437" i="6"/>
  <c r="L4433" i="6"/>
  <c r="L4434" i="6" s="1"/>
  <c r="L4432" i="6"/>
  <c r="P4432" i="6" s="1"/>
  <c r="O4432" i="6" s="1"/>
  <c r="L4431" i="6"/>
  <c r="P4431" i="6" s="1"/>
  <c r="O4431" i="6" s="1"/>
  <c r="L4430" i="6"/>
  <c r="P4430" i="6" s="1"/>
  <c r="O4430" i="6" s="1"/>
  <c r="L4429" i="6"/>
  <c r="P4429" i="6" s="1"/>
  <c r="O4429" i="6" s="1"/>
  <c r="L4428" i="6"/>
  <c r="P4428" i="6" s="1"/>
  <c r="O4428" i="6" s="1"/>
  <c r="L4427" i="6"/>
  <c r="P4427" i="6" s="1"/>
  <c r="O4427" i="6" s="1"/>
  <c r="L4426" i="6"/>
  <c r="P4426" i="6" s="1"/>
  <c r="O4426" i="6" s="1"/>
  <c r="L4425" i="6"/>
  <c r="P4425" i="6" s="1"/>
  <c r="O4425" i="6" s="1"/>
  <c r="P4424" i="6"/>
  <c r="O4424" i="6" s="1"/>
  <c r="P4423" i="6"/>
  <c r="O4423" i="6" s="1"/>
  <c r="P4422" i="6"/>
  <c r="O4422" i="6" s="1"/>
  <c r="P4419" i="6"/>
  <c r="O4419" i="6" s="1"/>
  <c r="P4418" i="6"/>
  <c r="O4418" i="6" s="1"/>
  <c r="L4403" i="6"/>
  <c r="P4403" i="6" s="1"/>
  <c r="O4403" i="6" s="1"/>
  <c r="L4402" i="6"/>
  <c r="L4404" i="6" s="1"/>
  <c r="L4331" i="6"/>
  <c r="L4350" i="6" s="1"/>
  <c r="L4330" i="6"/>
  <c r="L4341" i="6" s="1"/>
  <c r="L4349" i="6" s="1"/>
  <c r="L4360" i="6" s="1"/>
  <c r="P4360" i="6" s="1"/>
  <c r="O4360" i="6" s="1"/>
  <c r="L4325" i="6"/>
  <c r="P4325" i="6" s="1"/>
  <c r="O4325" i="6" s="1"/>
  <c r="P4324" i="6"/>
  <c r="O4324" i="6" s="1"/>
  <c r="P4323" i="6"/>
  <c r="O4323" i="6" s="1"/>
  <c r="P4322" i="6"/>
  <c r="O4322" i="6" s="1"/>
  <c r="P4321" i="6"/>
  <c r="O4321" i="6" s="1"/>
  <c r="P4320" i="6"/>
  <c r="O4320" i="6" s="1"/>
  <c r="P4319" i="6"/>
  <c r="O4319" i="6" s="1"/>
  <c r="P4318" i="6"/>
  <c r="O4318" i="6" s="1"/>
  <c r="P4317" i="6"/>
  <c r="O4317" i="6" s="1"/>
  <c r="P4316" i="6"/>
  <c r="O4316" i="6" s="1"/>
  <c r="P4315" i="6"/>
  <c r="O4315" i="6" s="1"/>
  <c r="P4314" i="6"/>
  <c r="O4314" i="6" s="1"/>
  <c r="P4313" i="6"/>
  <c r="O4313" i="6" s="1"/>
  <c r="L4307" i="6"/>
  <c r="P4307" i="6" s="1"/>
  <c r="O4307" i="6" s="1"/>
  <c r="P4306" i="6"/>
  <c r="O4306" i="6" s="1"/>
  <c r="P4305" i="6"/>
  <c r="O4305" i="6" s="1"/>
  <c r="P4304" i="6"/>
  <c r="O4304" i="6" s="1"/>
  <c r="L4199" i="6"/>
  <c r="P4199" i="6" s="1"/>
  <c r="O4199" i="6" s="1"/>
  <c r="L4056" i="6"/>
  <c r="L4198" i="6"/>
  <c r="P4198" i="6" s="1"/>
  <c r="O4198" i="6" s="1"/>
  <c r="L4055" i="6"/>
  <c r="P4055" i="6" s="1"/>
  <c r="O4055" i="6" s="1"/>
  <c r="L4197" i="6"/>
  <c r="P4197" i="6" s="1"/>
  <c r="O4197" i="6" s="1"/>
  <c r="L4196" i="6"/>
  <c r="P4196" i="6" s="1"/>
  <c r="O4196" i="6" s="1"/>
  <c r="L4195" i="6"/>
  <c r="P4195" i="6" s="1"/>
  <c r="O4195" i="6" s="1"/>
  <c r="L4194" i="6"/>
  <c r="P4194" i="6" s="1"/>
  <c r="O4194" i="6" s="1"/>
  <c r="P4200" i="6"/>
  <c r="O4200" i="6" s="1"/>
  <c r="L4155" i="6"/>
  <c r="P4155" i="6" s="1"/>
  <c r="O4155" i="6" s="1"/>
  <c r="P4054" i="6"/>
  <c r="O4054" i="6" s="1"/>
  <c r="P4053" i="6"/>
  <c r="O4053" i="6" s="1"/>
  <c r="P4052" i="6"/>
  <c r="O4052" i="6" s="1"/>
  <c r="P4051" i="6"/>
  <c r="O4051" i="6" s="1"/>
  <c r="P4049" i="6"/>
  <c r="O4049" i="6" s="1"/>
  <c r="P4048" i="6"/>
  <c r="O4048" i="6" s="1"/>
  <c r="P4040" i="6"/>
  <c r="O4040" i="6" s="1"/>
  <c r="P4039" i="6"/>
  <c r="O4039" i="6" s="1"/>
  <c r="P4038" i="6"/>
  <c r="O4038" i="6" s="1"/>
  <c r="P4037" i="6"/>
  <c r="O4037" i="6" s="1"/>
  <c r="P4036" i="6"/>
  <c r="O4036" i="6" s="1"/>
  <c r="P4035" i="6"/>
  <c r="O4035" i="6" s="1"/>
  <c r="P4034" i="6"/>
  <c r="O4034" i="6" s="1"/>
  <c r="P4033" i="6"/>
  <c r="O4033" i="6" s="1"/>
  <c r="P4032" i="6"/>
  <c r="O4032" i="6" s="1"/>
  <c r="P4031" i="6"/>
  <c r="O4031" i="6" s="1"/>
  <c r="P4030" i="6"/>
  <c r="O4030" i="6" s="1"/>
  <c r="P4029" i="6"/>
  <c r="O4029" i="6" s="1"/>
  <c r="P4028" i="6"/>
  <c r="O4028" i="6" s="1"/>
  <c r="P4027" i="6"/>
  <c r="O4027" i="6" s="1"/>
  <c r="P4026" i="6"/>
  <c r="O4026" i="6" s="1"/>
  <c r="P4025" i="6"/>
  <c r="O4025" i="6" s="1"/>
  <c r="P4024" i="6"/>
  <c r="O4024" i="6" s="1"/>
  <c r="P4023" i="6"/>
  <c r="O4023" i="6" s="1"/>
  <c r="P4046" i="6"/>
  <c r="O4046" i="6" s="1"/>
  <c r="P4045" i="6"/>
  <c r="O4045" i="6" s="1"/>
  <c r="P4044" i="6"/>
  <c r="O4044" i="6" s="1"/>
  <c r="P4043" i="6"/>
  <c r="O4043" i="6" s="1"/>
  <c r="P4042" i="6"/>
  <c r="O4042" i="6" s="1"/>
  <c r="P4017" i="6"/>
  <c r="O4017" i="6" s="1"/>
  <c r="P4016" i="6"/>
  <c r="O4016" i="6" s="1"/>
  <c r="P4015" i="6"/>
  <c r="O4015" i="6" s="1"/>
  <c r="P4014" i="6"/>
  <c r="O4014" i="6" s="1"/>
  <c r="P4013" i="6"/>
  <c r="O4013" i="6" s="1"/>
  <c r="P4012" i="6"/>
  <c r="O4012" i="6" s="1"/>
  <c r="P4011" i="6"/>
  <c r="O4011" i="6" s="1"/>
  <c r="P4010" i="6"/>
  <c r="O4010" i="6" s="1"/>
  <c r="P4022" i="6"/>
  <c r="O4022" i="6" s="1"/>
  <c r="P4021" i="6"/>
  <c r="O4021" i="6" s="1"/>
  <c r="P4020" i="6"/>
  <c r="O4020" i="6" s="1"/>
  <c r="P4019" i="6"/>
  <c r="O4019" i="6" s="1"/>
  <c r="P4018" i="6"/>
  <c r="O4018" i="6" s="1"/>
  <c r="L3998" i="6"/>
  <c r="P3998" i="6" s="1"/>
  <c r="O3998" i="6" s="1"/>
  <c r="P4009" i="6"/>
  <c r="O4009" i="6" s="1"/>
  <c r="P4006" i="6"/>
  <c r="O4006" i="6" s="1"/>
  <c r="P4005" i="6"/>
  <c r="O4005" i="6" s="1"/>
  <c r="P3997" i="6"/>
  <c r="O3997" i="6" s="1"/>
  <c r="P3996" i="6"/>
  <c r="O3996" i="6" s="1"/>
  <c r="P3995" i="6"/>
  <c r="O3995" i="6" s="1"/>
  <c r="P3994" i="6"/>
  <c r="O3994" i="6" s="1"/>
  <c r="P3993" i="6"/>
  <c r="O3993" i="6" s="1"/>
  <c r="P3992" i="6"/>
  <c r="O3992" i="6" s="1"/>
  <c r="P3991" i="6"/>
  <c r="O3991" i="6" s="1"/>
  <c r="P3990" i="6"/>
  <c r="O3990" i="6" s="1"/>
  <c r="P3989" i="6"/>
  <c r="O3989" i="6" s="1"/>
  <c r="P3988" i="6"/>
  <c r="O3988" i="6" s="1"/>
  <c r="P3987" i="6"/>
  <c r="O3987" i="6" s="1"/>
  <c r="P3986" i="6"/>
  <c r="O3986" i="6" s="1"/>
  <c r="P3985" i="6"/>
  <c r="O3985" i="6" s="1"/>
  <c r="P3984" i="6"/>
  <c r="O3984" i="6" s="1"/>
  <c r="P3983" i="6"/>
  <c r="O3983" i="6" s="1"/>
  <c r="P3982" i="6"/>
  <c r="O3982" i="6" s="1"/>
  <c r="P3981" i="6"/>
  <c r="O3981" i="6" s="1"/>
  <c r="P3980" i="6"/>
  <c r="O3980" i="6" s="1"/>
  <c r="P4003" i="6"/>
  <c r="O4003" i="6" s="1"/>
  <c r="P4002" i="6"/>
  <c r="O4002" i="6" s="1"/>
  <c r="P4001" i="6"/>
  <c r="O4001" i="6" s="1"/>
  <c r="P4000" i="6"/>
  <c r="O4000" i="6" s="1"/>
  <c r="P3999" i="6"/>
  <c r="O3999" i="6" s="1"/>
  <c r="P3974" i="6"/>
  <c r="O3974" i="6" s="1"/>
  <c r="P3973" i="6"/>
  <c r="O3973" i="6" s="1"/>
  <c r="P3972" i="6"/>
  <c r="O3972" i="6" s="1"/>
  <c r="P3971" i="6"/>
  <c r="O3971" i="6" s="1"/>
  <c r="P3970" i="6"/>
  <c r="O3970" i="6" s="1"/>
  <c r="P3969" i="6"/>
  <c r="O3969" i="6" s="1"/>
  <c r="P3968" i="6"/>
  <c r="O3968" i="6" s="1"/>
  <c r="P3967" i="6"/>
  <c r="O3967" i="6" s="1"/>
  <c r="P3979" i="6"/>
  <c r="O3979" i="6" s="1"/>
  <c r="P3978" i="6"/>
  <c r="O3978" i="6" s="1"/>
  <c r="P3977" i="6"/>
  <c r="O3977" i="6" s="1"/>
  <c r="P3976" i="6"/>
  <c r="O3976" i="6" s="1"/>
  <c r="P3975" i="6"/>
  <c r="O3975" i="6" s="1"/>
  <c r="P3966" i="6"/>
  <c r="O3966" i="6" s="1"/>
  <c r="P3965" i="6"/>
  <c r="O3965" i="6" s="1"/>
  <c r="P3963" i="6"/>
  <c r="O3963" i="6" s="1"/>
  <c r="P3954" i="6"/>
  <c r="O3954" i="6" s="1"/>
  <c r="P3953" i="6"/>
  <c r="O3953" i="6" s="1"/>
  <c r="P3951" i="6"/>
  <c r="O3951" i="6" s="1"/>
  <c r="P3938" i="6"/>
  <c r="O3938" i="6" s="1"/>
  <c r="P3937" i="6"/>
  <c r="O3937" i="6" s="1"/>
  <c r="P3935" i="6"/>
  <c r="O3935" i="6" s="1"/>
  <c r="P3922" i="6"/>
  <c r="O3922" i="6" s="1"/>
  <c r="P3920" i="6"/>
  <c r="O3920" i="6" s="1"/>
  <c r="P3919" i="6"/>
  <c r="O3919" i="6" s="1"/>
  <c r="P3917" i="6"/>
  <c r="O3917" i="6" s="1"/>
  <c r="J412" i="4"/>
  <c r="L3897" i="6" s="1"/>
  <c r="P3897" i="6" s="1"/>
  <c r="O3897" i="6" s="1"/>
  <c r="J410" i="4"/>
  <c r="L3896" i="6" s="1"/>
  <c r="J408" i="4"/>
  <c r="L3895" i="6"/>
  <c r="L3898" i="6" s="1"/>
  <c r="P3898" i="6" s="1"/>
  <c r="O3898" i="6" s="1"/>
  <c r="J414" i="4"/>
  <c r="L3890" i="6" s="1"/>
  <c r="L3891" i="6" s="1"/>
  <c r="P3891" i="6" s="1"/>
  <c r="O3891" i="6" s="1"/>
  <c r="L3865" i="6"/>
  <c r="P3865" i="6" s="1"/>
  <c r="O3865" i="6" s="1"/>
  <c r="L3864" i="6"/>
  <c r="P3864" i="6" s="1"/>
  <c r="O3864" i="6" s="1"/>
  <c r="L3863" i="6"/>
  <c r="P3863" i="6" s="1"/>
  <c r="O3863" i="6" s="1"/>
  <c r="L3866" i="6"/>
  <c r="P3866" i="6" s="1"/>
  <c r="O3866" i="6" s="1"/>
  <c r="L3868" i="6"/>
  <c r="P3868" i="6" s="1"/>
  <c r="O3868" i="6" s="1"/>
  <c r="L3867" i="6"/>
  <c r="P3867" i="6" s="1"/>
  <c r="O3867" i="6" s="1"/>
  <c r="P3862" i="6"/>
  <c r="O3862" i="6" s="1"/>
  <c r="P3861" i="6"/>
  <c r="O3861" i="6" s="1"/>
  <c r="P3860" i="6"/>
  <c r="O3860" i="6" s="1"/>
  <c r="P3848" i="6"/>
  <c r="O3848" i="6" s="1"/>
  <c r="P3847" i="6"/>
  <c r="O3847" i="6" s="1"/>
  <c r="P3846" i="6"/>
  <c r="O3846" i="6" s="1"/>
  <c r="L3838" i="6"/>
  <c r="P3838" i="6" s="1"/>
  <c r="O3838" i="6" s="1"/>
  <c r="P3797" i="6"/>
  <c r="O3797" i="6" s="1"/>
  <c r="P3796" i="6"/>
  <c r="O3796" i="6" s="1"/>
  <c r="L3823" i="6"/>
  <c r="P3823" i="6" s="1"/>
  <c r="O3823" i="6" s="1"/>
  <c r="P3788" i="6"/>
  <c r="O3788" i="6" s="1"/>
  <c r="L3821" i="6"/>
  <c r="P3821" i="6" s="1"/>
  <c r="O3821" i="6" s="1"/>
  <c r="L3819" i="6"/>
  <c r="P3819" i="6" s="1"/>
  <c r="O3819" i="6" s="1"/>
  <c r="P3784" i="6"/>
  <c r="O3784" i="6" s="1"/>
  <c r="L3845" i="6"/>
  <c r="P3845" i="6" s="1"/>
  <c r="O3845" i="6" s="1"/>
  <c r="L3844" i="6"/>
  <c r="P3844" i="6" s="1"/>
  <c r="O3844" i="6" s="1"/>
  <c r="P3803" i="6"/>
  <c r="O3803" i="6" s="1"/>
  <c r="P3801" i="6"/>
  <c r="O3801" i="6" s="1"/>
  <c r="L3840" i="6"/>
  <c r="P3840" i="6" s="1"/>
  <c r="O3840" i="6" s="1"/>
  <c r="P3799" i="6"/>
  <c r="O3799" i="6" s="1"/>
  <c r="P3817" i="6"/>
  <c r="O3817" i="6" s="1"/>
  <c r="P3816" i="6"/>
  <c r="O3816" i="6" s="1"/>
  <c r="P3815" i="6"/>
  <c r="O3815" i="6" s="1"/>
  <c r="P3814" i="6"/>
  <c r="O3814" i="6" s="1"/>
  <c r="P3813" i="6"/>
  <c r="O3813" i="6" s="1"/>
  <c r="P3812" i="6"/>
  <c r="O3812" i="6" s="1"/>
  <c r="P3811" i="6"/>
  <c r="O3811" i="6" s="1"/>
  <c r="P3810" i="6"/>
  <c r="O3810" i="6" s="1"/>
  <c r="P3809" i="6"/>
  <c r="O3809" i="6" s="1"/>
  <c r="P3808" i="6"/>
  <c r="O3808" i="6" s="1"/>
  <c r="P3807" i="6"/>
  <c r="O3807" i="6" s="1"/>
  <c r="P3806" i="6"/>
  <c r="O3806" i="6" s="1"/>
  <c r="P3783" i="6"/>
  <c r="O3783" i="6" s="1"/>
  <c r="P3782" i="6"/>
  <c r="O3782" i="6" s="1"/>
  <c r="P3781" i="6"/>
  <c r="O3781" i="6" s="1"/>
  <c r="P3780" i="6"/>
  <c r="O3780" i="6" s="1"/>
  <c r="P3779" i="6"/>
  <c r="O3779" i="6" s="1"/>
  <c r="P3778" i="6"/>
  <c r="O3778" i="6" s="1"/>
  <c r="L3770" i="6"/>
  <c r="L3742" i="6"/>
  <c r="P3742" i="6" s="1"/>
  <c r="O3742" i="6" s="1"/>
  <c r="L3741" i="6"/>
  <c r="P3741" i="6" s="1"/>
  <c r="O3741" i="6" s="1"/>
  <c r="L3740" i="6"/>
  <c r="P3740" i="6" s="1"/>
  <c r="O3740" i="6" s="1"/>
  <c r="L3739" i="6"/>
  <c r="P3739" i="6" s="1"/>
  <c r="O3739" i="6" s="1"/>
  <c r="L3738" i="6"/>
  <c r="P3738" i="6" s="1"/>
  <c r="O3738" i="6" s="1"/>
  <c r="L3737" i="6"/>
  <c r="P3737" i="6" s="1"/>
  <c r="O3737" i="6" s="1"/>
  <c r="L3736" i="6"/>
  <c r="P3736" i="6" s="1"/>
  <c r="O3736" i="6" s="1"/>
  <c r="L3735" i="6"/>
  <c r="P3735" i="6" s="1"/>
  <c r="O3735" i="6" s="1"/>
  <c r="L3734" i="6"/>
  <c r="P3734" i="6" s="1"/>
  <c r="O3734" i="6" s="1"/>
  <c r="L3733" i="6"/>
  <c r="P3733" i="6" s="1"/>
  <c r="O3733" i="6" s="1"/>
  <c r="L3732" i="6"/>
  <c r="P3732" i="6" s="1"/>
  <c r="O3732" i="6" s="1"/>
  <c r="L3731" i="6"/>
  <c r="P3731" i="6" s="1"/>
  <c r="O3731" i="6" s="1"/>
  <c r="L3730" i="6"/>
  <c r="P3730" i="6" s="1"/>
  <c r="O3730" i="6" s="1"/>
  <c r="L3729" i="6"/>
  <c r="P3729" i="6" s="1"/>
  <c r="O3729" i="6" s="1"/>
  <c r="L3728" i="6"/>
  <c r="P3728" i="6" s="1"/>
  <c r="O3728" i="6" s="1"/>
  <c r="L3727" i="6"/>
  <c r="P3727" i="6" s="1"/>
  <c r="O3727" i="6" s="1"/>
  <c r="L3726" i="6"/>
  <c r="P3726" i="6" s="1"/>
  <c r="O3726" i="6" s="1"/>
  <c r="L1423" i="6"/>
  <c r="P1423" i="6" s="1"/>
  <c r="O1423" i="6" s="1"/>
  <c r="L1412" i="6"/>
  <c r="P1412" i="6" s="1"/>
  <c r="O1412" i="6" s="1"/>
  <c r="L1411" i="6"/>
  <c r="L1413" i="6" s="1"/>
  <c r="L1404" i="6"/>
  <c r="L1406" i="6" s="1"/>
  <c r="L1407" i="6" s="1"/>
  <c r="L1408" i="6" s="1"/>
  <c r="P1408" i="6" s="1"/>
  <c r="O1408" i="6" s="1"/>
  <c r="L1403" i="6"/>
  <c r="P1403" i="6" s="1"/>
  <c r="L1400" i="6"/>
  <c r="P1400" i="6" s="1"/>
  <c r="L1401" i="6"/>
  <c r="P1401" i="6" s="1"/>
  <c r="L1399" i="6"/>
  <c r="P1399" i="6" s="1"/>
  <c r="O1399" i="6" s="1"/>
  <c r="L1386" i="6"/>
  <c r="P1386" i="6" s="1"/>
  <c r="O1386" i="6" s="1"/>
  <c r="L1383" i="6"/>
  <c r="L1385" i="6" s="1"/>
  <c r="P1385" i="6" s="1"/>
  <c r="O1385" i="6" s="1"/>
  <c r="L1384" i="6"/>
  <c r="P1384" i="6" s="1"/>
  <c r="O1384" i="6" s="1"/>
  <c r="L1371" i="6"/>
  <c r="P1371" i="6" s="1"/>
  <c r="O1371" i="6" s="1"/>
  <c r="L1369" i="6"/>
  <c r="L1370" i="6" s="1"/>
  <c r="P1370" i="6" s="1"/>
  <c r="O1370" i="6" s="1"/>
  <c r="L1367" i="6"/>
  <c r="L1378" i="6" s="1"/>
  <c r="L1379" i="6" s="1"/>
  <c r="P1379" i="6" s="1"/>
  <c r="O1379" i="6" s="1"/>
  <c r="L1366" i="6"/>
  <c r="P1366" i="6" s="1"/>
  <c r="O1366" i="6" s="1"/>
  <c r="L1376" i="6"/>
  <c r="P1376" i="6" s="1"/>
  <c r="O1376" i="6" s="1"/>
  <c r="L1375" i="6"/>
  <c r="P1375" i="6" s="1"/>
  <c r="O1375" i="6" s="1"/>
  <c r="L1374" i="6"/>
  <c r="P1374" i="6" s="1"/>
  <c r="O1374" i="6" s="1"/>
  <c r="L1373" i="6"/>
  <c r="P1373" i="6" s="1"/>
  <c r="O1373" i="6" s="1"/>
  <c r="L1372" i="6"/>
  <c r="P1372" i="6" s="1"/>
  <c r="O1372" i="6" s="1"/>
  <c r="L1365" i="6"/>
  <c r="P1365" i="6" s="1"/>
  <c r="O1365" i="6" s="1"/>
  <c r="L1364" i="6"/>
  <c r="P1364" i="6" s="1"/>
  <c r="O1364" i="6" s="1"/>
  <c r="L1363" i="6"/>
  <c r="P1363" i="6" s="1"/>
  <c r="O1363" i="6" s="1"/>
  <c r="L1362" i="6"/>
  <c r="P1362" i="6" s="1"/>
  <c r="O1362" i="6" s="1"/>
  <c r="L1361" i="6"/>
  <c r="P1361" i="6" s="1"/>
  <c r="L1346" i="6"/>
  <c r="L1348" i="6" s="1"/>
  <c r="P1348" i="6" s="1"/>
  <c r="O1348" i="6" s="1"/>
  <c r="L1345" i="6"/>
  <c r="P1345" i="6" s="1"/>
  <c r="O1345" i="6" s="1"/>
  <c r="L1320" i="6"/>
  <c r="L1330" i="6" s="1"/>
  <c r="P1330" i="6" s="1"/>
  <c r="B4" i="9"/>
  <c r="E24" i="9" s="1"/>
  <c r="B3" i="9"/>
  <c r="B8" i="9"/>
  <c r="E22" i="9" s="1"/>
  <c r="B7" i="9"/>
  <c r="D26" i="9" s="1"/>
  <c r="L965" i="6" s="1"/>
  <c r="B5" i="9"/>
  <c r="D10" i="9" s="1"/>
  <c r="L960" i="6" s="1"/>
  <c r="L984" i="6" s="1"/>
  <c r="L1008" i="6" s="1"/>
  <c r="L1032" i="6" s="1"/>
  <c r="P1032" i="6" s="1"/>
  <c r="O1032" i="6" s="1"/>
  <c r="B6" i="9"/>
  <c r="D25" i="9" s="1"/>
  <c r="L956" i="6" s="1"/>
  <c r="L980" i="6" s="1"/>
  <c r="L1004" i="6" s="1"/>
  <c r="P807" i="6"/>
  <c r="O807" i="6" s="1"/>
  <c r="P806" i="6"/>
  <c r="O806" i="6" s="1"/>
  <c r="P805" i="6"/>
  <c r="O805" i="6" s="1"/>
  <c r="P804" i="6"/>
  <c r="O804" i="6" s="1"/>
  <c r="P803" i="6"/>
  <c r="O803" i="6" s="1"/>
  <c r="P802" i="6"/>
  <c r="O802" i="6" s="1"/>
  <c r="P801" i="6"/>
  <c r="O801" i="6" s="1"/>
  <c r="P800" i="6"/>
  <c r="O800" i="6" s="1"/>
  <c r="P799" i="6"/>
  <c r="O799" i="6" s="1"/>
  <c r="P798" i="6"/>
  <c r="O798" i="6" s="1"/>
  <c r="P797" i="6"/>
  <c r="O797" i="6" s="1"/>
  <c r="P796" i="6"/>
  <c r="O796" i="6" s="1"/>
  <c r="P795" i="6"/>
  <c r="O795" i="6" s="1"/>
  <c r="P794" i="6"/>
  <c r="O794" i="6" s="1"/>
  <c r="J704" i="4"/>
  <c r="J763" i="4" s="1"/>
  <c r="I704" i="4"/>
  <c r="I763" i="4" s="1"/>
  <c r="H704" i="4"/>
  <c r="H763" i="4" s="1"/>
  <c r="G704" i="4"/>
  <c r="F704" i="4"/>
  <c r="P781" i="6"/>
  <c r="O781" i="6" s="1"/>
  <c r="E704" i="4"/>
  <c r="E763" i="4" s="1"/>
  <c r="D704" i="4"/>
  <c r="D763" i="4"/>
  <c r="P778" i="6"/>
  <c r="O778" i="6" s="1"/>
  <c r="P777" i="6"/>
  <c r="O777" i="6" s="1"/>
  <c r="P776" i="6"/>
  <c r="O776" i="6" s="1"/>
  <c r="P775" i="6"/>
  <c r="O775" i="6" s="1"/>
  <c r="P774" i="6"/>
  <c r="O774" i="6" s="1"/>
  <c r="P773" i="6"/>
  <c r="O773" i="6" s="1"/>
  <c r="P772" i="6"/>
  <c r="O772" i="6" s="1"/>
  <c r="P771" i="6"/>
  <c r="O771" i="6" s="1"/>
  <c r="P770" i="6"/>
  <c r="O770" i="6" s="1"/>
  <c r="P769" i="6"/>
  <c r="O769" i="6" s="1"/>
  <c r="P768" i="6"/>
  <c r="O768" i="6" s="1"/>
  <c r="G729" i="4"/>
  <c r="C744" i="4" s="1"/>
  <c r="G728" i="4"/>
  <c r="P674" i="6"/>
  <c r="O674" i="6" s="1"/>
  <c r="P668" i="6"/>
  <c r="O668" i="6" s="1"/>
  <c r="P679" i="6"/>
  <c r="O679" i="6" s="1"/>
  <c r="P678" i="6"/>
  <c r="O678" i="6" s="1"/>
  <c r="P677" i="6"/>
  <c r="O677" i="6" s="1"/>
  <c r="P676" i="6"/>
  <c r="O676" i="6" s="1"/>
  <c r="P675" i="6"/>
  <c r="O675" i="6" s="1"/>
  <c r="P673" i="6"/>
  <c r="O673" i="6" s="1"/>
  <c r="P672" i="6"/>
  <c r="O672" i="6" s="1"/>
  <c r="P671" i="6"/>
  <c r="O671" i="6" s="1"/>
  <c r="P670" i="6"/>
  <c r="O670" i="6" s="1"/>
  <c r="P669" i="6"/>
  <c r="O669" i="6" s="1"/>
  <c r="P661" i="6"/>
  <c r="O661" i="6" s="1"/>
  <c r="P633" i="6"/>
  <c r="O633" i="6" s="1"/>
  <c r="P632" i="6"/>
  <c r="O632" i="6" s="1"/>
  <c r="P620" i="6"/>
  <c r="O620" i="6" s="1"/>
  <c r="P618" i="6"/>
  <c r="O618" i="6" s="1"/>
  <c r="P616" i="6"/>
  <c r="O616" i="6" s="1"/>
  <c r="P614" i="6"/>
  <c r="O614" i="6" s="1"/>
  <c r="P612" i="6"/>
  <c r="O612" i="6" s="1"/>
  <c r="P611" i="6"/>
  <c r="O611" i="6" s="1"/>
  <c r="P610" i="6"/>
  <c r="O610" i="6" s="1"/>
  <c r="P17" i="6"/>
  <c r="O17" i="6" s="1"/>
  <c r="P16" i="6"/>
  <c r="O16" i="6" s="1"/>
  <c r="P15" i="6"/>
  <c r="O15" i="6" s="1"/>
  <c r="P13" i="6"/>
  <c r="O13" i="6" s="1"/>
  <c r="P619" i="6"/>
  <c r="O619" i="6" s="1"/>
  <c r="P617" i="6"/>
  <c r="O617" i="6" s="1"/>
  <c r="P615" i="6"/>
  <c r="O615" i="6" s="1"/>
  <c r="P613" i="6"/>
  <c r="O613" i="6" s="1"/>
  <c r="L9" i="6"/>
  <c r="P9" i="6" s="1"/>
  <c r="O9" i="6" s="1"/>
  <c r="L8" i="6"/>
  <c r="P8" i="6" s="1"/>
  <c r="O8" i="6" s="1"/>
  <c r="L7" i="6"/>
  <c r="P7" i="6" s="1"/>
  <c r="O7" i="6" s="1"/>
  <c r="L6" i="6"/>
  <c r="P6" i="6" s="1"/>
  <c r="O6" i="6" s="1"/>
  <c r="L5" i="6"/>
  <c r="P5" i="6" s="1"/>
  <c r="O5" i="6" s="1"/>
  <c r="L4" i="6"/>
  <c r="P4" i="6" s="1"/>
  <c r="O4" i="6" s="1"/>
  <c r="D71" i="5"/>
  <c r="F71" i="5" s="1"/>
  <c r="E71" i="5" s="1"/>
  <c r="D64" i="5"/>
  <c r="F64" i="5" s="1"/>
  <c r="F48" i="5"/>
  <c r="E48" i="5" s="1"/>
  <c r="E51" i="10"/>
  <c r="F41" i="5"/>
  <c r="E41" i="5" s="1"/>
  <c r="F39" i="5"/>
  <c r="E39" i="5" s="1"/>
  <c r="D37" i="5"/>
  <c r="D36" i="5"/>
  <c r="F43" i="10" s="1"/>
  <c r="D34" i="5"/>
  <c r="D33" i="5"/>
  <c r="D27" i="5"/>
  <c r="I39" i="10" s="1"/>
  <c r="D25" i="5"/>
  <c r="F25" i="5" s="1"/>
  <c r="E25" i="5" s="1"/>
  <c r="E24" i="5"/>
  <c r="D22" i="5"/>
  <c r="D16" i="5"/>
  <c r="F16" i="5" s="1"/>
  <c r="E16" i="5" s="1"/>
  <c r="D12" i="5"/>
  <c r="D39" i="10" s="1"/>
  <c r="F3" i="5"/>
  <c r="E3" i="5" s="1"/>
  <c r="D113" i="2"/>
  <c r="F113" i="2" s="1"/>
  <c r="D112" i="2"/>
  <c r="D122" i="2" s="1"/>
  <c r="F140" i="2"/>
  <c r="E140" i="2" s="1"/>
  <c r="F130" i="2"/>
  <c r="E130" i="2" s="1"/>
  <c r="F120" i="2"/>
  <c r="E120" i="2" s="1"/>
  <c r="F110" i="2"/>
  <c r="E110" i="2" s="1"/>
  <c r="L3" i="6"/>
  <c r="P3" i="6" s="1"/>
  <c r="O3" i="6" s="1"/>
  <c r="L2" i="6"/>
  <c r="P2" i="6" s="1"/>
  <c r="O2" i="6" s="1"/>
  <c r="D91" i="1"/>
  <c r="F91" i="1" s="1"/>
  <c r="E91" i="1" s="1"/>
  <c r="D84" i="1"/>
  <c r="D79" i="1"/>
  <c r="F79" i="1" s="1"/>
  <c r="E79" i="1" s="1"/>
  <c r="D73" i="1"/>
  <c r="E163" i="11" s="1"/>
  <c r="D67" i="1"/>
  <c r="F3" i="1"/>
  <c r="E3" i="1" s="1"/>
  <c r="B1" i="13"/>
  <c r="A2" i="3"/>
  <c r="A2" i="13"/>
  <c r="A2" i="10"/>
  <c r="A2" i="11"/>
  <c r="G635" i="4"/>
  <c r="G623" i="4"/>
  <c r="G727" i="4"/>
  <c r="G723" i="4"/>
  <c r="G722" i="4"/>
  <c r="G721" i="4"/>
  <c r="C1" i="11"/>
  <c r="C1" i="10"/>
  <c r="M4433" i="6"/>
  <c r="M4434" i="6" s="1"/>
  <c r="M4435" i="6" s="1"/>
  <c r="M4436" i="6" s="1"/>
  <c r="G200" i="11"/>
  <c r="G204" i="11" s="1"/>
  <c r="C1" i="9"/>
  <c r="G778" i="4"/>
  <c r="G770" i="4"/>
  <c r="G769" i="4"/>
  <c r="G768" i="4"/>
  <c r="I762" i="4"/>
  <c r="H762" i="4"/>
  <c r="G762" i="4"/>
  <c r="F762" i="4"/>
  <c r="E762" i="4"/>
  <c r="D762" i="4"/>
  <c r="C763" i="4"/>
  <c r="C762" i="4"/>
  <c r="C733" i="4"/>
  <c r="C734" i="4"/>
  <c r="C735" i="4"/>
  <c r="C736" i="4"/>
  <c r="C737" i="4"/>
  <c r="C738" i="4"/>
  <c r="C739" i="4"/>
  <c r="C740" i="4"/>
  <c r="B759" i="4"/>
  <c r="B715" i="4"/>
  <c r="B708" i="4"/>
  <c r="E538" i="4"/>
  <c r="D377" i="11"/>
  <c r="C377" i="11"/>
  <c r="B10" i="9"/>
  <c r="H65" i="8"/>
  <c r="D684" i="4"/>
  <c r="G639" i="4"/>
  <c r="G638" i="4"/>
  <c r="G634" i="4"/>
  <c r="G631" i="4"/>
  <c r="G630" i="4"/>
  <c r="G628" i="4"/>
  <c r="G627" i="4"/>
  <c r="G619" i="4"/>
  <c r="G618" i="4"/>
  <c r="G615" i="4"/>
  <c r="G614" i="4"/>
  <c r="G611" i="4"/>
  <c r="G610" i="4"/>
  <c r="I472" i="4"/>
  <c r="H472" i="4"/>
  <c r="G472" i="4"/>
  <c r="F472" i="4"/>
  <c r="E472" i="4"/>
  <c r="D472" i="4"/>
  <c r="C472" i="4"/>
  <c r="P3888" i="6"/>
  <c r="O3888" i="6" s="1"/>
  <c r="P3889" i="6"/>
  <c r="O3889" i="6" s="1"/>
  <c r="P3887" i="6"/>
  <c r="O3887" i="6" s="1"/>
  <c r="L625" i="6"/>
  <c r="F763" i="4"/>
  <c r="C55" i="10"/>
  <c r="F7" i="5"/>
  <c r="E7" i="5" s="1"/>
  <c r="F106" i="1"/>
  <c r="E106" i="1" s="1"/>
  <c r="P717" i="6"/>
  <c r="O717" i="6" s="1"/>
  <c r="P708" i="6"/>
  <c r="O708" i="6" s="1"/>
  <c r="P705" i="6"/>
  <c r="O705" i="6" s="1"/>
  <c r="P779" i="6"/>
  <c r="O779" i="6" s="1"/>
  <c r="G726" i="4"/>
  <c r="G773" i="4" s="1"/>
  <c r="C99" i="10"/>
  <c r="F43" i="5"/>
  <c r="F60" i="5"/>
  <c r="E60" i="5" s="1"/>
  <c r="P791" i="6"/>
  <c r="O791" i="6" s="1"/>
  <c r="L635" i="6"/>
  <c r="P635" i="6" s="1"/>
  <c r="O635" i="6" s="1"/>
  <c r="L651" i="6"/>
  <c r="P651" i="6" s="1"/>
  <c r="O651" i="6" s="1"/>
  <c r="L622" i="6"/>
  <c r="L640" i="6"/>
  <c r="C136" i="11"/>
  <c r="F121" i="1"/>
  <c r="E121" i="1" s="1"/>
  <c r="F19" i="12"/>
  <c r="E19" i="12" s="1"/>
  <c r="P793" i="6"/>
  <c r="O793" i="6" s="1"/>
  <c r="P714" i="6"/>
  <c r="O714" i="6" s="1"/>
  <c r="P718" i="6"/>
  <c r="O718" i="6" s="1"/>
  <c r="P780" i="6"/>
  <c r="O780" i="6" s="1"/>
  <c r="L630" i="6"/>
  <c r="P630" i="6" s="1"/>
  <c r="O630" i="6" s="1"/>
  <c r="L626" i="6"/>
  <c r="L638" i="6"/>
  <c r="P638" i="6" s="1"/>
  <c r="O638" i="6" s="1"/>
  <c r="L644" i="6"/>
  <c r="P1357" i="6"/>
  <c r="O1357" i="6" s="1"/>
  <c r="P792" i="6"/>
  <c r="O792" i="6" s="1"/>
  <c r="P790" i="6"/>
  <c r="O790" i="6" s="1"/>
  <c r="G763" i="4"/>
  <c r="F51" i="5"/>
  <c r="E51" i="5" s="1"/>
  <c r="C59" i="10"/>
  <c r="L631" i="6"/>
  <c r="P631" i="6" s="1"/>
  <c r="O631" i="6" s="1"/>
  <c r="H7" i="10"/>
  <c r="H23" i="10" s="1"/>
  <c r="P704" i="6"/>
  <c r="O704" i="6" s="1"/>
  <c r="C741" i="4"/>
  <c r="P782" i="6"/>
  <c r="O782" i="6" s="1"/>
  <c r="P783" i="6"/>
  <c r="O783" i="6" s="1"/>
  <c r="P787" i="6"/>
  <c r="O787" i="6" s="1"/>
  <c r="P786" i="6"/>
  <c r="O786" i="6" s="1"/>
  <c r="P713" i="6"/>
  <c r="O713" i="6" s="1"/>
  <c r="P789" i="6"/>
  <c r="O789" i="6" s="1"/>
  <c r="P784" i="6"/>
  <c r="O784" i="6" s="1"/>
  <c r="P785" i="6"/>
  <c r="O785" i="6" s="1"/>
  <c r="P788" i="6"/>
  <c r="O788" i="6" s="1"/>
  <c r="P707" i="6"/>
  <c r="O707" i="6" s="1"/>
  <c r="P710" i="6"/>
  <c r="O710" i="6" s="1"/>
  <c r="P706" i="6"/>
  <c r="O706" i="6" s="1"/>
  <c r="P716" i="6"/>
  <c r="O716" i="6" s="1"/>
  <c r="P709" i="6"/>
  <c r="O709" i="6" s="1"/>
  <c r="P1358" i="6"/>
  <c r="O1358" i="6" s="1"/>
  <c r="P4412" i="6"/>
  <c r="O4412" i="6" s="1"/>
  <c r="P711" i="6"/>
  <c r="O711" i="6" s="1"/>
  <c r="P715" i="6"/>
  <c r="O715" i="6" s="1"/>
  <c r="G265" i="11"/>
  <c r="G311" i="11" s="1"/>
  <c r="G360" i="11" s="1"/>
  <c r="C61" i="3"/>
  <c r="P719" i="6"/>
  <c r="O719" i="6" s="1"/>
  <c r="P917" i="6"/>
  <c r="O917" i="6" s="1"/>
  <c r="P4413" i="6"/>
  <c r="O4413" i="6" s="1"/>
  <c r="P916" i="6"/>
  <c r="O916" i="6" s="1"/>
  <c r="P915" i="6"/>
  <c r="O915" i="6" s="1"/>
  <c r="P947" i="6"/>
  <c r="O947" i="6" s="1"/>
  <c r="P1302" i="6"/>
  <c r="P1288" i="6"/>
  <c r="P1309" i="6"/>
  <c r="P1300" i="6"/>
  <c r="P1298" i="6"/>
  <c r="P1307" i="6"/>
  <c r="P1303" i="6"/>
  <c r="P946" i="6"/>
  <c r="O946" i="6" s="1"/>
  <c r="P1311" i="6"/>
  <c r="P1292" i="6"/>
  <c r="P1332" i="6"/>
  <c r="P1289" i="6"/>
  <c r="P1305" i="6"/>
  <c r="P1294" i="6"/>
  <c r="P1297" i="6"/>
  <c r="P1308" i="6"/>
  <c r="P1304" i="6"/>
  <c r="P1306" i="6"/>
  <c r="P945" i="6"/>
  <c r="O945" i="6" s="1"/>
  <c r="P1296" i="6"/>
  <c r="P1310" i="6"/>
  <c r="P1301" i="6"/>
  <c r="P1295" i="6"/>
  <c r="P1293" i="6"/>
  <c r="P1299" i="6"/>
  <c r="P1291" i="6"/>
  <c r="P1290" i="6"/>
  <c r="P4007" i="6"/>
  <c r="O4007" i="6" s="1"/>
  <c r="P3643" i="6"/>
  <c r="L623" i="6" l="1"/>
  <c r="L641" i="6"/>
  <c r="L653" i="6"/>
  <c r="P653" i="6" s="1"/>
  <c r="O653" i="6" s="1"/>
  <c r="G776" i="4"/>
  <c r="L637" i="6"/>
  <c r="P637" i="6" s="1"/>
  <c r="O637" i="6" s="1"/>
  <c r="F94" i="2"/>
  <c r="E94" i="2" s="1"/>
  <c r="H9" i="3"/>
  <c r="F41" i="2"/>
  <c r="E41" i="2" s="1"/>
  <c r="F101" i="1"/>
  <c r="E101" i="1" s="1"/>
  <c r="D208" i="11"/>
  <c r="D221" i="11" s="1"/>
  <c r="L3707" i="6"/>
  <c r="L3708" i="6" s="1"/>
  <c r="L3709" i="6" s="1"/>
  <c r="P3709" i="6" s="1"/>
  <c r="O3709" i="6" s="1"/>
  <c r="P3600" i="6"/>
  <c r="O3600" i="6" s="1"/>
  <c r="D104" i="11"/>
  <c r="F116" i="2"/>
  <c r="F35" i="1"/>
  <c r="E35" i="1" s="1"/>
  <c r="L30" i="3"/>
  <c r="L37" i="3" s="1"/>
  <c r="K44" i="3" s="1"/>
  <c r="K51" i="3" s="1"/>
  <c r="J58" i="3" s="1"/>
  <c r="J65" i="3" s="1"/>
  <c r="C26" i="3"/>
  <c r="F115" i="2"/>
  <c r="F334" i="11"/>
  <c r="F336" i="11"/>
  <c r="F338" i="11"/>
  <c r="F335" i="11"/>
  <c r="F337" i="11"/>
  <c r="I363" i="11"/>
  <c r="I362" i="11"/>
  <c r="I365" i="11"/>
  <c r="I361" i="11"/>
  <c r="I364" i="11"/>
  <c r="H407" i="11"/>
  <c r="H410" i="11"/>
  <c r="H406" i="11"/>
  <c r="H409" i="11"/>
  <c r="H408" i="11"/>
  <c r="G365" i="11"/>
  <c r="G361" i="11"/>
  <c r="G364" i="11"/>
  <c r="G362" i="11"/>
  <c r="G363" i="11"/>
  <c r="C337" i="11"/>
  <c r="C334" i="11"/>
  <c r="J383" i="11"/>
  <c r="J379" i="11"/>
  <c r="J382" i="11"/>
  <c r="J381" i="11"/>
  <c r="J380" i="11"/>
  <c r="E418" i="11"/>
  <c r="E417" i="11"/>
  <c r="E416" i="11"/>
  <c r="E419" i="11"/>
  <c r="E415" i="11"/>
  <c r="C311" i="11"/>
  <c r="C363" i="11" s="1"/>
  <c r="C396" i="11"/>
  <c r="G336" i="11"/>
  <c r="G338" i="11"/>
  <c r="G335" i="11"/>
  <c r="G334" i="11"/>
  <c r="G337" i="11"/>
  <c r="F13" i="5"/>
  <c r="E13" i="5" s="1"/>
  <c r="F98" i="1"/>
  <c r="E98" i="1" s="1"/>
  <c r="C405" i="11"/>
  <c r="C409" i="11" s="1"/>
  <c r="E139" i="10"/>
  <c r="E143" i="10" s="1"/>
  <c r="D126" i="2"/>
  <c r="D38" i="2"/>
  <c r="D65" i="2" s="1"/>
  <c r="F65" i="2" s="1"/>
  <c r="E65" i="2" s="1"/>
  <c r="L23" i="3"/>
  <c r="K30" i="3" s="1"/>
  <c r="F20" i="12"/>
  <c r="E20" i="12" s="1"/>
  <c r="C103" i="10"/>
  <c r="F66" i="5"/>
  <c r="E66" i="5" s="1"/>
  <c r="F54" i="5"/>
  <c r="E54" i="5" s="1"/>
  <c r="D46" i="2"/>
  <c r="F46" i="2" s="1"/>
  <c r="E46" i="2" s="1"/>
  <c r="C100" i="11"/>
  <c r="F68" i="1"/>
  <c r="E68" i="1" s="1"/>
  <c r="F31" i="12"/>
  <c r="F50" i="12"/>
  <c r="F405" i="11"/>
  <c r="D25" i="13"/>
  <c r="E12" i="3"/>
  <c r="E150" i="3"/>
  <c r="E157" i="3" s="1"/>
  <c r="D127" i="2"/>
  <c r="F127" i="2" s="1"/>
  <c r="F59" i="1"/>
  <c r="E59" i="1" s="1"/>
  <c r="F108" i="1"/>
  <c r="E108" i="1" s="1"/>
  <c r="F281" i="11"/>
  <c r="F289" i="11" s="1"/>
  <c r="C47" i="10"/>
  <c r="J25" i="13"/>
  <c r="F76" i="1"/>
  <c r="E76" i="1" s="1"/>
  <c r="G152" i="11"/>
  <c r="F21" i="1"/>
  <c r="E21" i="1" s="1"/>
  <c r="C141" i="11"/>
  <c r="D155" i="11"/>
  <c r="C171" i="11"/>
  <c r="F77" i="1"/>
  <c r="E77" i="1" s="1"/>
  <c r="F134" i="1"/>
  <c r="E134" i="1" s="1"/>
  <c r="E100" i="11"/>
  <c r="F44" i="12"/>
  <c r="F29" i="5"/>
  <c r="E29" i="5" s="1"/>
  <c r="H39" i="10"/>
  <c r="F33" i="1"/>
  <c r="E33" i="1" s="1"/>
  <c r="E39" i="10"/>
  <c r="F45" i="12"/>
  <c r="H13" i="13"/>
  <c r="L4312" i="6"/>
  <c r="P4312" i="6" s="1"/>
  <c r="O4312" i="6" s="1"/>
  <c r="P4311" i="6"/>
  <c r="O4311" i="6" s="1"/>
  <c r="F11" i="12"/>
  <c r="E11" i="12" s="1"/>
  <c r="E37" i="13"/>
  <c r="E49" i="13" s="1"/>
  <c r="F13" i="12"/>
  <c r="E13" i="12" s="1"/>
  <c r="F37" i="13"/>
  <c r="F49" i="13" s="1"/>
  <c r="F27" i="2"/>
  <c r="E27" i="2" s="1"/>
  <c r="H47" i="3"/>
  <c r="F42" i="1"/>
  <c r="E42" i="1" s="1"/>
  <c r="F22" i="12"/>
  <c r="E22" i="12" s="1"/>
  <c r="J37" i="13"/>
  <c r="J49" i="13" s="1"/>
  <c r="D40" i="3"/>
  <c r="C47" i="3"/>
  <c r="D47" i="3" s="1"/>
  <c r="E47" i="3" s="1"/>
  <c r="F47" i="3" s="1"/>
  <c r="G47" i="3" s="1"/>
  <c r="F16" i="1"/>
  <c r="E16" i="1" s="1"/>
  <c r="C72" i="11"/>
  <c r="F41" i="1"/>
  <c r="E41" i="1" s="1"/>
  <c r="C78" i="11"/>
  <c r="C84" i="11"/>
  <c r="F27" i="1"/>
  <c r="E27" i="1" s="1"/>
  <c r="C75" i="11"/>
  <c r="F69" i="1"/>
  <c r="E69" i="1" s="1"/>
  <c r="C81" i="11"/>
  <c r="C87" i="11"/>
  <c r="L1502" i="6"/>
  <c r="L1503" i="6" s="1"/>
  <c r="L1504" i="6" s="1"/>
  <c r="L1505" i="6" s="1"/>
  <c r="L1506" i="6" s="1"/>
  <c r="F25" i="1"/>
  <c r="E25" i="1" s="1"/>
  <c r="C55" i="11"/>
  <c r="C42" i="11"/>
  <c r="C17" i="11"/>
  <c r="C39" i="11"/>
  <c r="C14" i="11"/>
  <c r="F11" i="1"/>
  <c r="E11" i="1" s="1"/>
  <c r="C52" i="11"/>
  <c r="C11" i="11"/>
  <c r="F48" i="1"/>
  <c r="E48" i="1" s="1"/>
  <c r="C58" i="11"/>
  <c r="C45" i="11"/>
  <c r="C20" i="11"/>
  <c r="C26" i="11"/>
  <c r="C23" i="11"/>
  <c r="F9" i="1"/>
  <c r="E9" i="1" s="1"/>
  <c r="C8" i="11"/>
  <c r="C49" i="11"/>
  <c r="L1539" i="6"/>
  <c r="L1545" i="6" s="1"/>
  <c r="L1551" i="6" s="1"/>
  <c r="L1557" i="6" s="1"/>
  <c r="P1437" i="6"/>
  <c r="O1437" i="6" s="1"/>
  <c r="L1441" i="6"/>
  <c r="P1441" i="6" s="1"/>
  <c r="O1441" i="6" s="1"/>
  <c r="L700" i="6"/>
  <c r="P700" i="6" s="1"/>
  <c r="O700" i="6" s="1"/>
  <c r="O2193" i="6"/>
  <c r="H43" i="5"/>
  <c r="E43" i="5" s="1"/>
  <c r="E40" i="5"/>
  <c r="O2200" i="6"/>
  <c r="O11" i="6"/>
  <c r="P1433" i="6"/>
  <c r="O1433" i="6" s="1"/>
  <c r="O2186" i="6"/>
  <c r="O10" i="6"/>
  <c r="L692" i="6"/>
  <c r="P692" i="6" s="1"/>
  <c r="O692" i="6" s="1"/>
  <c r="P1435" i="6"/>
  <c r="O1435" i="6" s="1"/>
  <c r="P4433" i="6"/>
  <c r="O4433" i="6" s="1"/>
  <c r="P3713" i="6"/>
  <c r="O3713" i="6" s="1"/>
  <c r="L3882" i="6"/>
  <c r="P3882" i="6" s="1"/>
  <c r="O3882" i="6" s="1"/>
  <c r="P1369" i="6"/>
  <c r="O1369" i="6" s="1"/>
  <c r="L1377" i="6"/>
  <c r="P1377" i="6" s="1"/>
  <c r="O1377" i="6" s="1"/>
  <c r="L3884" i="6"/>
  <c r="P3884" i="6" s="1"/>
  <c r="O3884" i="6" s="1"/>
  <c r="L1410" i="6"/>
  <c r="P1410" i="6" s="1"/>
  <c r="L3929" i="6"/>
  <c r="L4226" i="6"/>
  <c r="P4226" i="6" s="1"/>
  <c r="O4226" i="6" s="1"/>
  <c r="P4326" i="6"/>
  <c r="O4326" i="6" s="1"/>
  <c r="O2597" i="6"/>
  <c r="O2604" i="6"/>
  <c r="M3928" i="6"/>
  <c r="O2179" i="6"/>
  <c r="O3944" i="6"/>
  <c r="O3612" i="6"/>
  <c r="L1414" i="6"/>
  <c r="P1414" i="6" s="1"/>
  <c r="O1414" i="6" s="1"/>
  <c r="L1428" i="6"/>
  <c r="P1428" i="6" s="1"/>
  <c r="O1428" i="6" s="1"/>
  <c r="O3613" i="6"/>
  <c r="L3679" i="6"/>
  <c r="L3688" i="6" s="1"/>
  <c r="P3688" i="6" s="1"/>
  <c r="O3688" i="6" s="1"/>
  <c r="L3927" i="6"/>
  <c r="O589" i="6"/>
  <c r="L3657" i="6"/>
  <c r="P3657" i="6" s="1"/>
  <c r="O3657" i="6" s="1"/>
  <c r="P3601" i="6"/>
  <c r="O3601" i="6" s="1"/>
  <c r="L4207" i="6"/>
  <c r="P4207" i="6" s="1"/>
  <c r="O4207" i="6" s="1"/>
  <c r="L695" i="6"/>
  <c r="P695" i="6" s="1"/>
  <c r="O695" i="6" s="1"/>
  <c r="L4210" i="6"/>
  <c r="L4216" i="6" s="1"/>
  <c r="L4228" i="6" s="1"/>
  <c r="L4231" i="6" s="1"/>
  <c r="P4231" i="6" s="1"/>
  <c r="O4231" i="6" s="1"/>
  <c r="M3930" i="6"/>
  <c r="M3931" i="6" s="1"/>
  <c r="M3932" i="6" s="1"/>
  <c r="M3933" i="6" s="1"/>
  <c r="M3934" i="6" s="1"/>
  <c r="P3652" i="6"/>
  <c r="O3652" i="6" s="1"/>
  <c r="L3926" i="6"/>
  <c r="L4435" i="6"/>
  <c r="L4436" i="6" s="1"/>
  <c r="P4436" i="6" s="1"/>
  <c r="O4436" i="6" s="1"/>
  <c r="P4434" i="6"/>
  <c r="O4434" i="6" s="1"/>
  <c r="P4327" i="6"/>
  <c r="O4327" i="6" s="1"/>
  <c r="L4328" i="6"/>
  <c r="P4328" i="6" s="1"/>
  <c r="O4328" i="6" s="1"/>
  <c r="L3743" i="6"/>
  <c r="P3743" i="6" s="1"/>
  <c r="O3743" i="6" s="1"/>
  <c r="P1413" i="6"/>
  <c r="O1413" i="6" s="1"/>
  <c r="L1415" i="6"/>
  <c r="P1415" i="6" s="1"/>
  <c r="O1415" i="6" s="1"/>
  <c r="L3903" i="6"/>
  <c r="L3906" i="6" s="1"/>
  <c r="O3614" i="6"/>
  <c r="P1411" i="6"/>
  <c r="O1411" i="6" s="1"/>
  <c r="L1402" i="6"/>
  <c r="P1402" i="6" s="1"/>
  <c r="L1405" i="6"/>
  <c r="P1405" i="6" s="1"/>
  <c r="O1405" i="6" s="1"/>
  <c r="P4330" i="6"/>
  <c r="O4330" i="6" s="1"/>
  <c r="P4331" i="6"/>
  <c r="O4331" i="6" s="1"/>
  <c r="P1694" i="6"/>
  <c r="O1694" i="6" s="1"/>
  <c r="P3628" i="6"/>
  <c r="O3628" i="6" s="1"/>
  <c r="P1734" i="6"/>
  <c r="O1734" i="6" s="1"/>
  <c r="H150" i="3"/>
  <c r="H157" i="3" s="1"/>
  <c r="L3704" i="6"/>
  <c r="P3703" i="6"/>
  <c r="O3703" i="6" s="1"/>
  <c r="L1315" i="6"/>
  <c r="P1315" i="6" s="1"/>
  <c r="P3702" i="6"/>
  <c r="O3702" i="6" s="1"/>
  <c r="P3712" i="6"/>
  <c r="O3712" i="6" s="1"/>
  <c r="L3928" i="6"/>
  <c r="L3925" i="6"/>
  <c r="P3923" i="6"/>
  <c r="O3923" i="6" s="1"/>
  <c r="P3608" i="6"/>
  <c r="O3608" i="6" s="1"/>
  <c r="L4219" i="6"/>
  <c r="P4219" i="6" s="1"/>
  <c r="O4219" i="6" s="1"/>
  <c r="L3930" i="6"/>
  <c r="L3931" i="6" s="1"/>
  <c r="L3932" i="6" s="1"/>
  <c r="L3933" i="6" s="1"/>
  <c r="L3934" i="6" s="1"/>
  <c r="P3934" i="6" s="1"/>
  <c r="O3934" i="6" s="1"/>
  <c r="O491" i="6"/>
  <c r="P4349" i="6"/>
  <c r="O4349" i="6" s="1"/>
  <c r="P4341" i="6"/>
  <c r="O4341" i="6" s="1"/>
  <c r="P1406" i="6"/>
  <c r="L4368" i="6"/>
  <c r="P3621" i="6"/>
  <c r="O3621" i="6" s="1"/>
  <c r="L1359" i="6"/>
  <c r="P1359" i="6" s="1"/>
  <c r="O1359" i="6" s="1"/>
  <c r="P1353" i="6"/>
  <c r="O1353" i="6" s="1"/>
  <c r="F27" i="5"/>
  <c r="E27" i="5" s="1"/>
  <c r="F36" i="5"/>
  <c r="E36" i="5" s="1"/>
  <c r="G104" i="11"/>
  <c r="F50" i="5"/>
  <c r="E50" i="5" s="1"/>
  <c r="F6" i="5"/>
  <c r="E6" i="5" s="1"/>
  <c r="F49" i="1"/>
  <c r="E49" i="1" s="1"/>
  <c r="L3606" i="6"/>
  <c r="P3606" i="6" s="1"/>
  <c r="O3606" i="6" s="1"/>
  <c r="P1530" i="6"/>
  <c r="O1530" i="6" s="1"/>
  <c r="L1347" i="6"/>
  <c r="P1347" i="6" s="1"/>
  <c r="O1347" i="6" s="1"/>
  <c r="L1356" i="6"/>
  <c r="P1356" i="6" s="1"/>
  <c r="O1356" i="6" s="1"/>
  <c r="F68" i="2"/>
  <c r="E68" i="2" s="1"/>
  <c r="K405" i="11"/>
  <c r="H100" i="11"/>
  <c r="F26" i="1"/>
  <c r="E26" i="1" s="1"/>
  <c r="L3680" i="6"/>
  <c r="P3680" i="6" s="1"/>
  <c r="O3680" i="6" s="1"/>
  <c r="F14" i="12"/>
  <c r="E14" i="12" s="1"/>
  <c r="C139" i="10"/>
  <c r="C143" i="10" s="1"/>
  <c r="I9" i="3"/>
  <c r="H16" i="3" s="1"/>
  <c r="H23" i="3" s="1"/>
  <c r="H30" i="3" s="1"/>
  <c r="G37" i="3" s="1"/>
  <c r="F44" i="3" s="1"/>
  <c r="E51" i="3" s="1"/>
  <c r="E58" i="3" s="1"/>
  <c r="E65" i="3" s="1"/>
  <c r="E72" i="3" s="1"/>
  <c r="E79" i="3" s="1"/>
  <c r="E86" i="3" s="1"/>
  <c r="E93" i="3" s="1"/>
  <c r="E99" i="3" s="1"/>
  <c r="I147" i="3" s="1"/>
  <c r="I154" i="3" s="1"/>
  <c r="L1380" i="6"/>
  <c r="P1380" i="6" s="1"/>
  <c r="O1380" i="6" s="1"/>
  <c r="L3841" i="6"/>
  <c r="P3841" i="6" s="1"/>
  <c r="O3841" i="6" s="1"/>
  <c r="C192" i="11"/>
  <c r="C196" i="11" s="1"/>
  <c r="F72" i="1"/>
  <c r="E72" i="1" s="1"/>
  <c r="I15" i="10"/>
  <c r="I27" i="10" s="1"/>
  <c r="E35" i="10" s="1"/>
  <c r="F39" i="12"/>
  <c r="F11" i="5"/>
  <c r="E11" i="5" s="1"/>
  <c r="P4213" i="6"/>
  <c r="O4213" i="6" s="1"/>
  <c r="L3607" i="6"/>
  <c r="P3607" i="6" s="1"/>
  <c r="O3607" i="6" s="1"/>
  <c r="L1360" i="6"/>
  <c r="P1360" i="6" s="1"/>
  <c r="O1360" i="6" s="1"/>
  <c r="F14" i="2"/>
  <c r="E14" i="2" s="1"/>
  <c r="C12" i="3"/>
  <c r="C104" i="11"/>
  <c r="J289" i="11"/>
  <c r="H229" i="11"/>
  <c r="J405" i="11"/>
  <c r="P3653" i="6"/>
  <c r="O3653" i="6" s="1"/>
  <c r="E171" i="11"/>
  <c r="E175" i="11" s="1"/>
  <c r="E180" i="11" s="1"/>
  <c r="E184" i="11" s="1"/>
  <c r="F26" i="5"/>
  <c r="E26" i="5" s="1"/>
  <c r="H333" i="11"/>
  <c r="F414" i="11"/>
  <c r="F273" i="11"/>
  <c r="F315" i="11" s="1"/>
  <c r="F369" i="11" s="1"/>
  <c r="C281" i="11"/>
  <c r="C414" i="11"/>
  <c r="C417" i="11" s="1"/>
  <c r="F13" i="1"/>
  <c r="E13" i="1" s="1"/>
  <c r="C45" i="13"/>
  <c r="D233" i="11"/>
  <c r="D241" i="11" s="1"/>
  <c r="C245" i="11" s="1"/>
  <c r="C253" i="11" s="1"/>
  <c r="L3839" i="6"/>
  <c r="P3839" i="6" s="1"/>
  <c r="O3839" i="6" s="1"/>
  <c r="P3785" i="6"/>
  <c r="O3785" i="6" s="1"/>
  <c r="F23" i="1"/>
  <c r="E23" i="1" s="1"/>
  <c r="F9" i="13"/>
  <c r="F125" i="1"/>
  <c r="E125" i="1" s="1"/>
  <c r="H144" i="11"/>
  <c r="F29" i="1"/>
  <c r="E29" i="1" s="1"/>
  <c r="F131" i="1"/>
  <c r="E131" i="1" s="1"/>
  <c r="L3818" i="6"/>
  <c r="P3818" i="6" s="1"/>
  <c r="O3818" i="6" s="1"/>
  <c r="P3594" i="6"/>
  <c r="O3594" i="6" s="1"/>
  <c r="M3926" i="6"/>
  <c r="P4212" i="6"/>
  <c r="O4212" i="6" s="1"/>
  <c r="L3659" i="6"/>
  <c r="P3659" i="6" s="1"/>
  <c r="O3659" i="6" s="1"/>
  <c r="C163" i="11"/>
  <c r="C159" i="11"/>
  <c r="M293" i="6"/>
  <c r="M294" i="6" s="1"/>
  <c r="M295" i="6" s="1"/>
  <c r="M296" i="6" s="1"/>
  <c r="M297" i="6" s="1"/>
  <c r="M298" i="6" s="1"/>
  <c r="M299" i="6" s="1"/>
  <c r="M300" i="6" s="1"/>
  <c r="M301" i="6" s="1"/>
  <c r="M302" i="6" s="1"/>
  <c r="M303" i="6" s="1"/>
  <c r="M304" i="6" s="1"/>
  <c r="M305" i="6" s="1"/>
  <c r="M306" i="6" s="1"/>
  <c r="M307" i="6" s="1"/>
  <c r="M308" i="6" s="1"/>
  <c r="M309" i="6" s="1"/>
  <c r="M310" i="6" s="1"/>
  <c r="M311" i="6" s="1"/>
  <c r="M312" i="6" s="1"/>
  <c r="M313" i="6" s="1"/>
  <c r="M314" i="6" s="1"/>
  <c r="M315" i="6" s="1"/>
  <c r="M316" i="6" s="1"/>
  <c r="M317" i="6" s="1"/>
  <c r="M318" i="6" s="1"/>
  <c r="M319" i="6" s="1"/>
  <c r="M320" i="6" s="1"/>
  <c r="M321" i="6" s="1"/>
  <c r="M322" i="6" s="1"/>
  <c r="M323" i="6" s="1"/>
  <c r="M324" i="6" s="1"/>
  <c r="M325" i="6" s="1"/>
  <c r="M326" i="6" s="1"/>
  <c r="M327" i="6" s="1"/>
  <c r="M328" i="6" s="1"/>
  <c r="M329" i="6" s="1"/>
  <c r="M330" i="6" s="1"/>
  <c r="M331" i="6" s="1"/>
  <c r="M332" i="6" s="1"/>
  <c r="M333" i="6" s="1"/>
  <c r="M334" i="6" s="1"/>
  <c r="M335" i="6" s="1"/>
  <c r="M336" i="6" s="1"/>
  <c r="M337" i="6" s="1"/>
  <c r="M338" i="6" s="1"/>
  <c r="M339" i="6" s="1"/>
  <c r="M340" i="6" s="1"/>
  <c r="M341" i="6" s="1"/>
  <c r="M342" i="6" s="1"/>
  <c r="M343" i="6" s="1"/>
  <c r="M344" i="6" s="1"/>
  <c r="M345" i="6" s="1"/>
  <c r="M346" i="6" s="1"/>
  <c r="M347" i="6" s="1"/>
  <c r="M348" i="6" s="1"/>
  <c r="M349" i="6" s="1"/>
  <c r="M350" i="6" s="1"/>
  <c r="M351" i="6" s="1"/>
  <c r="M352" i="6" s="1"/>
  <c r="M353" i="6" s="1"/>
  <c r="M354" i="6" s="1"/>
  <c r="M355" i="6" s="1"/>
  <c r="M356" i="6" s="1"/>
  <c r="M357" i="6" s="1"/>
  <c r="M358" i="6" s="1"/>
  <c r="M359" i="6" s="1"/>
  <c r="M360" i="6" s="1"/>
  <c r="M361" i="6" s="1"/>
  <c r="M362" i="6" s="1"/>
  <c r="M363" i="6" s="1"/>
  <c r="M364" i="6" s="1"/>
  <c r="M365" i="6" s="1"/>
  <c r="M366" i="6" s="1"/>
  <c r="M367" i="6" s="1"/>
  <c r="M368" i="6" s="1"/>
  <c r="M369" i="6" s="1"/>
  <c r="M370" i="6" s="1"/>
  <c r="M371" i="6" s="1"/>
  <c r="M372" i="6" s="1"/>
  <c r="M373" i="6" s="1"/>
  <c r="M374" i="6" s="1"/>
  <c r="M375" i="6" s="1"/>
  <c r="M376" i="6" s="1"/>
  <c r="M377" i="6" s="1"/>
  <c r="M378" i="6" s="1"/>
  <c r="M379" i="6" s="1"/>
  <c r="M380" i="6" s="1"/>
  <c r="M381" i="6" s="1"/>
  <c r="M382" i="6" s="1"/>
  <c r="M383" i="6" s="1"/>
  <c r="M384" i="6" s="1"/>
  <c r="M385" i="6" s="1"/>
  <c r="M386" i="6" s="1"/>
  <c r="M387" i="6" s="1"/>
  <c r="M388" i="6" s="1"/>
  <c r="M390" i="6" s="1"/>
  <c r="M391" i="6" s="1"/>
  <c r="M392" i="6" s="1"/>
  <c r="M393" i="6" s="1"/>
  <c r="M394" i="6" s="1"/>
  <c r="M395" i="6" s="1"/>
  <c r="M396" i="6" s="1"/>
  <c r="M397" i="6" s="1"/>
  <c r="M398" i="6" s="1"/>
  <c r="M399" i="6" s="1"/>
  <c r="M400" i="6" s="1"/>
  <c r="M401" i="6" s="1"/>
  <c r="M402" i="6" s="1"/>
  <c r="M403" i="6" s="1"/>
  <c r="M404" i="6" s="1"/>
  <c r="M405" i="6" s="1"/>
  <c r="M406" i="6" s="1"/>
  <c r="M407" i="6" s="1"/>
  <c r="M408" i="6" s="1"/>
  <c r="M409" i="6" s="1"/>
  <c r="M410" i="6" s="1"/>
  <c r="M411" i="6" s="1"/>
  <c r="M412" i="6" s="1"/>
  <c r="M413" i="6" s="1"/>
  <c r="M414" i="6" s="1"/>
  <c r="M415" i="6" s="1"/>
  <c r="M416" i="6" s="1"/>
  <c r="M417" i="6" s="1"/>
  <c r="M418" i="6" s="1"/>
  <c r="M419" i="6" s="1"/>
  <c r="M420" i="6" s="1"/>
  <c r="M421" i="6" s="1"/>
  <c r="M422" i="6" s="1"/>
  <c r="M423" i="6" s="1"/>
  <c r="M424" i="6" s="1"/>
  <c r="M425" i="6" s="1"/>
  <c r="M426" i="6" s="1"/>
  <c r="M427" i="6" s="1"/>
  <c r="M428" i="6" s="1"/>
  <c r="M429" i="6" s="1"/>
  <c r="M430" i="6" s="1"/>
  <c r="M431" i="6" s="1"/>
  <c r="M432" i="6" s="1"/>
  <c r="M433" i="6" s="1"/>
  <c r="M434" i="6" s="1"/>
  <c r="M435" i="6" s="1"/>
  <c r="M436" i="6" s="1"/>
  <c r="M437" i="6" s="1"/>
  <c r="M438" i="6" s="1"/>
  <c r="M439" i="6" s="1"/>
  <c r="M440" i="6" s="1"/>
  <c r="M441" i="6" s="1"/>
  <c r="M442" i="6" s="1"/>
  <c r="M443" i="6" s="1"/>
  <c r="M444" i="6" s="1"/>
  <c r="M445" i="6" s="1"/>
  <c r="M446" i="6" s="1"/>
  <c r="M447" i="6" s="1"/>
  <c r="M448" i="6" s="1"/>
  <c r="M449" i="6" s="1"/>
  <c r="M450" i="6" s="1"/>
  <c r="M451" i="6" s="1"/>
  <c r="M452" i="6" s="1"/>
  <c r="M453" i="6" s="1"/>
  <c r="M454" i="6" s="1"/>
  <c r="M455" i="6" s="1"/>
  <c r="M456" i="6" s="1"/>
  <c r="M457" i="6" s="1"/>
  <c r="M458" i="6" s="1"/>
  <c r="M459" i="6" s="1"/>
  <c r="M460" i="6" s="1"/>
  <c r="M461" i="6" s="1"/>
  <c r="M462" i="6" s="1"/>
  <c r="M463" i="6" s="1"/>
  <c r="M464" i="6" s="1"/>
  <c r="M465" i="6" s="1"/>
  <c r="M466" i="6" s="1"/>
  <c r="M467" i="6" s="1"/>
  <c r="M468" i="6" s="1"/>
  <c r="M469" i="6" s="1"/>
  <c r="M470" i="6" s="1"/>
  <c r="M471" i="6" s="1"/>
  <c r="M472" i="6" s="1"/>
  <c r="M473" i="6" s="1"/>
  <c r="M474" i="6" s="1"/>
  <c r="M475" i="6" s="1"/>
  <c r="M476" i="6" s="1"/>
  <c r="M477" i="6" s="1"/>
  <c r="M478" i="6" s="1"/>
  <c r="M479" i="6" s="1"/>
  <c r="M480" i="6" s="1"/>
  <c r="M481" i="6" s="1"/>
  <c r="M482" i="6" s="1"/>
  <c r="M483" i="6" s="1"/>
  <c r="M484" i="6" s="1"/>
  <c r="M485" i="6" s="1"/>
  <c r="M486" i="6" s="1"/>
  <c r="M487" i="6" s="1"/>
  <c r="M488" i="6" s="1"/>
  <c r="M489" i="6" s="1"/>
  <c r="M490" i="6" s="1"/>
  <c r="M492" i="6" s="1"/>
  <c r="M493" i="6" s="1"/>
  <c r="M494" i="6" s="1"/>
  <c r="M495" i="6" s="1"/>
  <c r="M496" i="6" s="1"/>
  <c r="M497" i="6" s="1"/>
  <c r="M498" i="6" s="1"/>
  <c r="M499" i="6" s="1"/>
  <c r="M500" i="6" s="1"/>
  <c r="M501" i="6" s="1"/>
  <c r="M502" i="6" s="1"/>
  <c r="M503" i="6" s="1"/>
  <c r="M504" i="6" s="1"/>
  <c r="M505" i="6" s="1"/>
  <c r="M506" i="6" s="1"/>
  <c r="M507" i="6" s="1"/>
  <c r="M508" i="6" s="1"/>
  <c r="M509" i="6" s="1"/>
  <c r="M510" i="6" s="1"/>
  <c r="M511" i="6" s="1"/>
  <c r="M512" i="6" s="1"/>
  <c r="M513" i="6" s="1"/>
  <c r="M514" i="6" s="1"/>
  <c r="M515" i="6" s="1"/>
  <c r="M516" i="6" s="1"/>
  <c r="M517" i="6" s="1"/>
  <c r="M518" i="6" s="1"/>
  <c r="M519" i="6" s="1"/>
  <c r="M520" i="6" s="1"/>
  <c r="M521" i="6" s="1"/>
  <c r="M522" i="6" s="1"/>
  <c r="M523" i="6" s="1"/>
  <c r="M524" i="6" s="1"/>
  <c r="M525" i="6" s="1"/>
  <c r="M526" i="6" s="1"/>
  <c r="M527" i="6" s="1"/>
  <c r="M528" i="6" s="1"/>
  <c r="M529" i="6" s="1"/>
  <c r="M530" i="6" s="1"/>
  <c r="M531" i="6" s="1"/>
  <c r="M532" i="6" s="1"/>
  <c r="M533" i="6" s="1"/>
  <c r="M534" i="6" s="1"/>
  <c r="M535" i="6" s="1"/>
  <c r="M536" i="6" s="1"/>
  <c r="M537" i="6" s="1"/>
  <c r="M538" i="6" s="1"/>
  <c r="M539" i="6" s="1"/>
  <c r="M540" i="6" s="1"/>
  <c r="M541" i="6" s="1"/>
  <c r="M542" i="6" s="1"/>
  <c r="M543" i="6" s="1"/>
  <c r="M544" i="6" s="1"/>
  <c r="M545" i="6" s="1"/>
  <c r="M546" i="6" s="1"/>
  <c r="M547" i="6" s="1"/>
  <c r="M548" i="6" s="1"/>
  <c r="M549" i="6" s="1"/>
  <c r="M550" i="6" s="1"/>
  <c r="M551" i="6" s="1"/>
  <c r="M552" i="6" s="1"/>
  <c r="M553" i="6" s="1"/>
  <c r="M554" i="6" s="1"/>
  <c r="M555" i="6" s="1"/>
  <c r="M556" i="6" s="1"/>
  <c r="M557" i="6" s="1"/>
  <c r="M558" i="6" s="1"/>
  <c r="M559" i="6" s="1"/>
  <c r="M560" i="6" s="1"/>
  <c r="M561" i="6" s="1"/>
  <c r="M562" i="6" s="1"/>
  <c r="M563" i="6" s="1"/>
  <c r="M564" i="6" s="1"/>
  <c r="M565" i="6" s="1"/>
  <c r="M566" i="6" s="1"/>
  <c r="M567" i="6" s="1"/>
  <c r="M568" i="6" s="1"/>
  <c r="M569" i="6" s="1"/>
  <c r="M570" i="6" s="1"/>
  <c r="M571" i="6" s="1"/>
  <c r="M572" i="6" s="1"/>
  <c r="M573" i="6" s="1"/>
  <c r="M574" i="6" s="1"/>
  <c r="M575" i="6" s="1"/>
  <c r="M576" i="6" s="1"/>
  <c r="M577" i="6" s="1"/>
  <c r="M578" i="6" s="1"/>
  <c r="M579" i="6" s="1"/>
  <c r="M580" i="6" s="1"/>
  <c r="M581" i="6" s="1"/>
  <c r="M582" i="6" s="1"/>
  <c r="M583" i="6" s="1"/>
  <c r="M584" i="6" s="1"/>
  <c r="M585" i="6" s="1"/>
  <c r="M586" i="6" s="1"/>
  <c r="M587" i="6" s="1"/>
  <c r="M588" i="6" s="1"/>
  <c r="M3927" i="6"/>
  <c r="L3715" i="6"/>
  <c r="L3719" i="6" s="1"/>
  <c r="P3719" i="6" s="1"/>
  <c r="O3719" i="6" s="1"/>
  <c r="P4450" i="6"/>
  <c r="O4450" i="6" s="1"/>
  <c r="P3798" i="6"/>
  <c r="O3798" i="6" s="1"/>
  <c r="P1320" i="6"/>
  <c r="P1538" i="6"/>
  <c r="O1538" i="6" s="1"/>
  <c r="L4252" i="6"/>
  <c r="P4252" i="6" s="1"/>
  <c r="O4252" i="6" s="1"/>
  <c r="L1388" i="6"/>
  <c r="L1392" i="6" s="1"/>
  <c r="P1392" i="6" s="1"/>
  <c r="O1392" i="6" s="1"/>
  <c r="I33" i="3"/>
  <c r="F168" i="3"/>
  <c r="G208" i="11"/>
  <c r="G221" i="11" s="1"/>
  <c r="H273" i="11"/>
  <c r="H315" i="11" s="1"/>
  <c r="H378" i="11" s="1"/>
  <c r="C365" i="11"/>
  <c r="F104" i="1"/>
  <c r="E104" i="1" s="1"/>
  <c r="G144" i="11"/>
  <c r="H281" i="11"/>
  <c r="H297" i="11" s="1"/>
  <c r="F54" i="1"/>
  <c r="E54" i="1" s="1"/>
  <c r="C237" i="11"/>
  <c r="F51" i="10"/>
  <c r="J144" i="11"/>
  <c r="C25" i="13"/>
  <c r="F72" i="5"/>
  <c r="E72" i="5" s="1"/>
  <c r="H15" i="10"/>
  <c r="H27" i="10" s="1"/>
  <c r="D35" i="10" s="1"/>
  <c r="P1535" i="6"/>
  <c r="O1535" i="6" s="1"/>
  <c r="P1424" i="6"/>
  <c r="O1424" i="6" s="1"/>
  <c r="L4236" i="6"/>
  <c r="E7" i="10"/>
  <c r="E23" i="10" s="1"/>
  <c r="F37" i="1"/>
  <c r="E37" i="1" s="1"/>
  <c r="F90" i="1"/>
  <c r="E90" i="1" s="1"/>
  <c r="F61" i="5"/>
  <c r="E61" i="5" s="1"/>
  <c r="C67" i="10"/>
  <c r="L37" i="13"/>
  <c r="L49" i="13" s="1"/>
  <c r="P3610" i="6"/>
  <c r="O3610" i="6" s="1"/>
  <c r="M3924" i="6"/>
  <c r="P3626" i="6"/>
  <c r="O3626" i="6" s="1"/>
  <c r="L3822" i="6"/>
  <c r="P3822" i="6" s="1"/>
  <c r="O3822" i="6" s="1"/>
  <c r="L3843" i="6"/>
  <c r="P3843" i="6" s="1"/>
  <c r="O3843" i="6" s="1"/>
  <c r="L1421" i="6"/>
  <c r="P1421" i="6" s="1"/>
  <c r="O1421" i="6" s="1"/>
  <c r="E115" i="2"/>
  <c r="E118" i="2" s="1"/>
  <c r="H123" i="3"/>
  <c r="C33" i="3"/>
  <c r="K19" i="3"/>
  <c r="C175" i="11"/>
  <c r="C180" i="11" s="1"/>
  <c r="C184" i="11" s="1"/>
  <c r="C361" i="11"/>
  <c r="F109" i="1"/>
  <c r="E109" i="1" s="1"/>
  <c r="G112" i="11"/>
  <c r="H414" i="11"/>
  <c r="E141" i="11"/>
  <c r="J141" i="11"/>
  <c r="I155" i="11"/>
  <c r="F10" i="1"/>
  <c r="E10" i="1" s="1"/>
  <c r="P1532" i="6"/>
  <c r="O1532" i="6" s="1"/>
  <c r="F32" i="5"/>
  <c r="E32" i="5" s="1"/>
  <c r="C131" i="10"/>
  <c r="M3929" i="6"/>
  <c r="F65" i="5"/>
  <c r="E65" i="5" s="1"/>
  <c r="C39" i="10"/>
  <c r="P681" i="6"/>
  <c r="O681" i="6" s="1"/>
  <c r="P1346" i="6"/>
  <c r="O1346" i="6" s="1"/>
  <c r="F81" i="1"/>
  <c r="E81" i="1" s="1"/>
  <c r="C148" i="11"/>
  <c r="L1547" i="6"/>
  <c r="L1553" i="6" s="1"/>
  <c r="P1553" i="6" s="1"/>
  <c r="O1553" i="6" s="1"/>
  <c r="L3604" i="6"/>
  <c r="L3622" i="6" s="1"/>
  <c r="E29" i="13"/>
  <c r="E45" i="13" s="1"/>
  <c r="F44" i="5"/>
  <c r="E44" i="5" s="1"/>
  <c r="J43" i="10"/>
  <c r="P3718" i="6"/>
  <c r="O3718" i="6" s="1"/>
  <c r="P890" i="6"/>
  <c r="O890" i="6" s="1"/>
  <c r="P3878" i="6"/>
  <c r="O3878" i="6" s="1"/>
  <c r="P1466" i="6"/>
  <c r="O1466" i="6" s="1"/>
  <c r="L3900" i="6"/>
  <c r="L3905" i="6" s="1"/>
  <c r="L3908" i="6" s="1"/>
  <c r="L3912" i="6" s="1"/>
  <c r="L1382" i="6"/>
  <c r="P1382" i="6" s="1"/>
  <c r="O1382" i="6" s="1"/>
  <c r="L1317" i="6"/>
  <c r="L949" i="6"/>
  <c r="P949" i="6" s="1"/>
  <c r="O949" i="6" s="1"/>
  <c r="L701" i="6"/>
  <c r="P701" i="6" s="1"/>
  <c r="O701" i="6" s="1"/>
  <c r="L3611" i="6"/>
  <c r="P3599" i="6"/>
  <c r="O3599" i="6" s="1"/>
  <c r="P1425" i="6"/>
  <c r="O1425" i="6" s="1"/>
  <c r="L3605" i="6"/>
  <c r="L3623" i="6" s="1"/>
  <c r="P3623" i="6" s="1"/>
  <c r="O3623" i="6" s="1"/>
  <c r="L694" i="6"/>
  <c r="P694" i="6" s="1"/>
  <c r="O694" i="6" s="1"/>
  <c r="H117" i="3"/>
  <c r="F117" i="2"/>
  <c r="F118" i="2"/>
  <c r="E75" i="3"/>
  <c r="L12" i="3"/>
  <c r="E19" i="3"/>
  <c r="F114" i="2"/>
  <c r="D26" i="3"/>
  <c r="D32" i="2"/>
  <c r="D59" i="2" s="1"/>
  <c r="C112" i="11"/>
  <c r="F116" i="1"/>
  <c r="E116" i="1" s="1"/>
  <c r="F93" i="1"/>
  <c r="E93" i="1" s="1"/>
  <c r="C155" i="11"/>
  <c r="F12" i="1"/>
  <c r="E12" i="1" s="1"/>
  <c r="F88" i="1"/>
  <c r="E88" i="1" s="1"/>
  <c r="F265" i="11"/>
  <c r="F311" i="11" s="1"/>
  <c r="F360" i="11" s="1"/>
  <c r="F85" i="1"/>
  <c r="E85" i="1" s="1"/>
  <c r="H135" i="10"/>
  <c r="F42" i="12"/>
  <c r="H25" i="13"/>
  <c r="F13" i="13"/>
  <c r="F67" i="5"/>
  <c r="E67" i="5" s="1"/>
  <c r="L143" i="10"/>
  <c r="H147" i="10" s="1"/>
  <c r="F229" i="11"/>
  <c r="F52" i="5"/>
  <c r="F45" i="1"/>
  <c r="E45" i="1" s="1"/>
  <c r="H143" i="10"/>
  <c r="F40" i="1"/>
  <c r="E40" i="1" s="1"/>
  <c r="P4237" i="6"/>
  <c r="O4237" i="6" s="1"/>
  <c r="P3804" i="6"/>
  <c r="O3804" i="6" s="1"/>
  <c r="P1420" i="6"/>
  <c r="O1420" i="6" s="1"/>
  <c r="F14" i="1"/>
  <c r="E14" i="1" s="1"/>
  <c r="F112" i="1"/>
  <c r="E112" i="1" s="1"/>
  <c r="F30" i="12"/>
  <c r="D147" i="10"/>
  <c r="L893" i="6"/>
  <c r="P893" i="6" s="1"/>
  <c r="O893" i="6" s="1"/>
  <c r="L4405" i="6"/>
  <c r="L4407" i="6" s="1"/>
  <c r="L4409" i="6" s="1"/>
  <c r="P4409" i="6" s="1"/>
  <c r="O4409" i="6" s="1"/>
  <c r="L3836" i="6"/>
  <c r="P3836" i="6" s="1"/>
  <c r="O3836" i="6" s="1"/>
  <c r="L1390" i="6"/>
  <c r="L1394" i="6" s="1"/>
  <c r="P3890" i="6"/>
  <c r="O3890" i="6" s="1"/>
  <c r="P686" i="6"/>
  <c r="O686" i="6" s="1"/>
  <c r="L696" i="6"/>
  <c r="P696" i="6" s="1"/>
  <c r="O696" i="6" s="1"/>
  <c r="P3656" i="6"/>
  <c r="O3656" i="6" s="1"/>
  <c r="L1434" i="6"/>
  <c r="L150" i="3"/>
  <c r="L157" i="3" s="1"/>
  <c r="E111" i="3"/>
  <c r="H54" i="3"/>
  <c r="C175" i="3"/>
  <c r="J26" i="3"/>
  <c r="I40" i="3"/>
  <c r="D19" i="3"/>
  <c r="D37" i="2"/>
  <c r="D64" i="2" s="1"/>
  <c r="F67" i="2"/>
  <c r="E67" i="2" s="1"/>
  <c r="F89" i="1"/>
  <c r="E89" i="1" s="1"/>
  <c r="K141" i="11"/>
  <c r="E208" i="11"/>
  <c r="E221" i="11" s="1"/>
  <c r="D273" i="11"/>
  <c r="D315" i="11" s="1"/>
  <c r="D369" i="11" s="1"/>
  <c r="D144" i="11"/>
  <c r="F38" i="1"/>
  <c r="E38" i="1" s="1"/>
  <c r="F115" i="1"/>
  <c r="E115" i="1" s="1"/>
  <c r="F55" i="1"/>
  <c r="E55" i="1" s="1"/>
  <c r="P4203" i="6"/>
  <c r="O4203" i="6" s="1"/>
  <c r="F26" i="12"/>
  <c r="F74" i="5"/>
  <c r="E74" i="5" s="1"/>
  <c r="L902" i="6"/>
  <c r="L905" i="6" s="1"/>
  <c r="F9" i="12"/>
  <c r="E9" i="12" s="1"/>
  <c r="F36" i="12"/>
  <c r="P4209" i="6"/>
  <c r="O4209" i="6" s="1"/>
  <c r="L4215" i="6"/>
  <c r="L4221" i="6" s="1"/>
  <c r="P4221" i="6" s="1"/>
  <c r="O4221" i="6" s="1"/>
  <c r="P1378" i="6"/>
  <c r="O1378" i="6" s="1"/>
  <c r="P984" i="6"/>
  <c r="O984" i="6" s="1"/>
  <c r="P3710" i="6"/>
  <c r="O3710" i="6" s="1"/>
  <c r="F112" i="2"/>
  <c r="I43" i="10"/>
  <c r="L4406" i="6"/>
  <c r="P4406" i="6" s="1"/>
  <c r="O4406" i="6" s="1"/>
  <c r="P4404" i="6"/>
  <c r="O4404" i="6" s="1"/>
  <c r="P4402" i="6"/>
  <c r="O4402" i="6" s="1"/>
  <c r="F12" i="5"/>
  <c r="E12" i="5" s="1"/>
  <c r="C91" i="10"/>
  <c r="P1312" i="6"/>
  <c r="O1312" i="6" s="1"/>
  <c r="L1313" i="6"/>
  <c r="P1313" i="6" s="1"/>
  <c r="O1313" i="6" s="1"/>
  <c r="L3881" i="6"/>
  <c r="P3881" i="6" s="1"/>
  <c r="O3881" i="6" s="1"/>
  <c r="P3876" i="6"/>
  <c r="O3876" i="6" s="1"/>
  <c r="P948" i="6"/>
  <c r="O948" i="6" s="1"/>
  <c r="L950" i="6"/>
  <c r="P950" i="6" s="1"/>
  <c r="O950" i="6" s="1"/>
  <c r="C41" i="13"/>
  <c r="F17" i="12"/>
  <c r="E17" i="12" s="1"/>
  <c r="I168" i="3"/>
  <c r="D128" i="2"/>
  <c r="F128" i="2" s="1"/>
  <c r="F5" i="1"/>
  <c r="E5" i="1" s="1"/>
  <c r="C233" i="11"/>
  <c r="C241" i="11" s="1"/>
  <c r="C249" i="11" s="1"/>
  <c r="C303" i="11" s="1"/>
  <c r="C342" i="11" s="1"/>
  <c r="C346" i="11" s="1"/>
  <c r="C261" i="11"/>
  <c r="D265" i="11"/>
  <c r="D311" i="11" s="1"/>
  <c r="F32" i="1"/>
  <c r="E32" i="1" s="1"/>
  <c r="G405" i="11"/>
  <c r="C23" i="10"/>
  <c r="F4" i="5"/>
  <c r="E4" i="5" s="1"/>
  <c r="L892" i="6"/>
  <c r="P889" i="6"/>
  <c r="O889" i="6" s="1"/>
  <c r="L901" i="6"/>
  <c r="P901" i="6" s="1"/>
  <c r="O901" i="6" s="1"/>
  <c r="G774" i="4"/>
  <c r="C742" i="4"/>
  <c r="F34" i="5"/>
  <c r="E34" i="5" s="1"/>
  <c r="E43" i="10"/>
  <c r="L636" i="6"/>
  <c r="P636" i="6" s="1"/>
  <c r="O636" i="6" s="1"/>
  <c r="L624" i="6"/>
  <c r="L652" i="6"/>
  <c r="P652" i="6" s="1"/>
  <c r="O652" i="6" s="1"/>
  <c r="L642" i="6"/>
  <c r="F68" i="5"/>
  <c r="E68" i="5" s="1"/>
  <c r="C95" i="10"/>
  <c r="C115" i="10"/>
  <c r="F59" i="5"/>
  <c r="E59" i="5" s="1"/>
  <c r="I208" i="11"/>
  <c r="C229" i="11" s="1"/>
  <c r="F60" i="1"/>
  <c r="E60" i="1" s="1"/>
  <c r="P3665" i="6"/>
  <c r="O3665" i="6" s="1"/>
  <c r="L3683" i="6"/>
  <c r="C71" i="10"/>
  <c r="F56" i="5"/>
  <c r="E56" i="5" s="1"/>
  <c r="F47" i="10"/>
  <c r="F63" i="5"/>
  <c r="E63" i="5" s="1"/>
  <c r="F73" i="5"/>
  <c r="E73" i="5" s="1"/>
  <c r="J47" i="10"/>
  <c r="I25" i="13"/>
  <c r="F53" i="12"/>
  <c r="L4206" i="6"/>
  <c r="P4206" i="6" s="1"/>
  <c r="O4206" i="6" s="1"/>
  <c r="L4218" i="6"/>
  <c r="P4218" i="6" s="1"/>
  <c r="O4218" i="6" s="1"/>
  <c r="P3787" i="6"/>
  <c r="O3787" i="6" s="1"/>
  <c r="P960" i="6"/>
  <c r="O960" i="6" s="1"/>
  <c r="D168" i="3"/>
  <c r="F66" i="1"/>
  <c r="E66" i="1" s="1"/>
  <c r="F49" i="12"/>
  <c r="L650" i="6"/>
  <c r="P650" i="6" s="1"/>
  <c r="O650" i="6" s="1"/>
  <c r="L634" i="6"/>
  <c r="P634" i="6" s="1"/>
  <c r="O634" i="6" s="1"/>
  <c r="L639" i="6"/>
  <c r="L621" i="6"/>
  <c r="F4" i="1"/>
  <c r="E4" i="1" s="1"/>
  <c r="C92" i="11"/>
  <c r="C96" i="11" s="1"/>
  <c r="F122" i="1"/>
  <c r="E122" i="1" s="1"/>
  <c r="H104" i="11"/>
  <c r="G139" i="10"/>
  <c r="G143" i="10" s="1"/>
  <c r="F18" i="5"/>
  <c r="E18" i="5" s="1"/>
  <c r="C147" i="10"/>
  <c r="G15" i="10"/>
  <c r="G27" i="10" s="1"/>
  <c r="G31" i="10" s="1"/>
  <c r="C35" i="10" s="1"/>
  <c r="H265" i="11"/>
  <c r="H311" i="11" s="1"/>
  <c r="H360" i="11" s="1"/>
  <c r="F30" i="1"/>
  <c r="E30" i="1" s="1"/>
  <c r="E144" i="11"/>
  <c r="F119" i="1"/>
  <c r="E119" i="1" s="1"/>
  <c r="F21" i="12"/>
  <c r="D5" i="13"/>
  <c r="H5" i="13"/>
  <c r="F28" i="12"/>
  <c r="P3746" i="6"/>
  <c r="O3746" i="6" s="1"/>
  <c r="L3748" i="6"/>
  <c r="P3748" i="6" s="1"/>
  <c r="O3748" i="6" s="1"/>
  <c r="P3714" i="6"/>
  <c r="O3714" i="6" s="1"/>
  <c r="L3837" i="6"/>
  <c r="P3837" i="6" s="1"/>
  <c r="O3837" i="6" s="1"/>
  <c r="P3805" i="6"/>
  <c r="O3805" i="6" s="1"/>
  <c r="C293" i="11"/>
  <c r="F34" i="1"/>
  <c r="E34" i="1" s="1"/>
  <c r="I171" i="11"/>
  <c r="I175" i="11" s="1"/>
  <c r="I180" i="11" s="1"/>
  <c r="I184" i="11" s="1"/>
  <c r="F97" i="1"/>
  <c r="E97" i="1" s="1"/>
  <c r="I163" i="11"/>
  <c r="C200" i="11"/>
  <c r="C204" i="11" s="1"/>
  <c r="F61" i="1"/>
  <c r="E61" i="1" s="1"/>
  <c r="G7" i="10"/>
  <c r="G23" i="10" s="1"/>
  <c r="G135" i="10"/>
  <c r="F14" i="5"/>
  <c r="E14" i="5" s="1"/>
  <c r="P1444" i="6"/>
  <c r="O1444" i="6" s="1"/>
  <c r="L1445" i="6"/>
  <c r="L1446" i="6" s="1"/>
  <c r="L1447" i="6" s="1"/>
  <c r="P3747" i="6"/>
  <c r="O3747" i="6" s="1"/>
  <c r="L3749" i="6"/>
  <c r="F46" i="5"/>
  <c r="E46" i="5" s="1"/>
  <c r="F73" i="1"/>
  <c r="E73" i="1" s="1"/>
  <c r="P4421" i="6"/>
  <c r="O4421" i="6" s="1"/>
  <c r="D47" i="2"/>
  <c r="D74" i="2" s="1"/>
  <c r="D66" i="2"/>
  <c r="D93" i="2" s="1"/>
  <c r="F93" i="2" s="1"/>
  <c r="E93" i="2" s="1"/>
  <c r="P3786" i="6"/>
  <c r="O3786" i="6" s="1"/>
  <c r="L3820" i="6"/>
  <c r="P3820" i="6" s="1"/>
  <c r="O3820" i="6" s="1"/>
  <c r="C5" i="13"/>
  <c r="F16" i="12"/>
  <c r="F32" i="12"/>
  <c r="E9" i="13"/>
  <c r="P888" i="6"/>
  <c r="O888" i="6" s="1"/>
  <c r="L891" i="6"/>
  <c r="L900" i="6"/>
  <c r="H112" i="11"/>
  <c r="F133" i="1"/>
  <c r="E133" i="1" s="1"/>
  <c r="L3752" i="6"/>
  <c r="P3750" i="6"/>
  <c r="O3750" i="6" s="1"/>
  <c r="E16" i="9"/>
  <c r="D24" i="9"/>
  <c r="L975" i="6" s="1"/>
  <c r="P975" i="6" s="1"/>
  <c r="O975" i="6" s="1"/>
  <c r="E17" i="9"/>
  <c r="E19" i="9"/>
  <c r="F94" i="1"/>
  <c r="E94" i="1" s="1"/>
  <c r="G155" i="11"/>
  <c r="H141" i="11"/>
  <c r="F107" i="1"/>
  <c r="E107" i="1" s="1"/>
  <c r="F19" i="2"/>
  <c r="E19" i="2" s="1"/>
  <c r="D12" i="3"/>
  <c r="K37" i="3"/>
  <c r="J44" i="3" s="1"/>
  <c r="J51" i="3" s="1"/>
  <c r="I58" i="3" s="1"/>
  <c r="I65" i="3" s="1"/>
  <c r="I72" i="3" s="1"/>
  <c r="H79" i="3" s="1"/>
  <c r="D150" i="3"/>
  <c r="D157" i="3" s="1"/>
  <c r="D96" i="2"/>
  <c r="F69" i="2"/>
  <c r="E69" i="2" s="1"/>
  <c r="F130" i="1"/>
  <c r="E130" i="1" s="1"/>
  <c r="E112" i="11"/>
  <c r="P3716" i="6"/>
  <c r="O3716" i="6" s="1"/>
  <c r="P1008" i="6"/>
  <c r="O1008" i="6" s="1"/>
  <c r="L1368" i="6"/>
  <c r="P1368" i="6" s="1"/>
  <c r="O1368" i="6" s="1"/>
  <c r="P1367" i="6"/>
  <c r="O1367" i="6" s="1"/>
  <c r="F42" i="2"/>
  <c r="E42" i="2" s="1"/>
  <c r="D31" i="2"/>
  <c r="F31" i="2" s="1"/>
  <c r="E31" i="2" s="1"/>
  <c r="F74" i="1"/>
  <c r="E74" i="1" s="1"/>
  <c r="F27" i="12"/>
  <c r="L897" i="6"/>
  <c r="P897" i="6" s="1"/>
  <c r="O897" i="6" s="1"/>
  <c r="E18" i="9"/>
  <c r="F34" i="12"/>
  <c r="D175" i="11"/>
  <c r="D180" i="11" s="1"/>
  <c r="D184" i="11" s="1"/>
  <c r="F67" i="1"/>
  <c r="E67" i="1" s="1"/>
  <c r="H163" i="11"/>
  <c r="H171" i="11"/>
  <c r="H175" i="11" s="1"/>
  <c r="H180" i="11" s="1"/>
  <c r="H184" i="11" s="1"/>
  <c r="L4309" i="6"/>
  <c r="P4309" i="6" s="1"/>
  <c r="O4309" i="6" s="1"/>
  <c r="P4308" i="6"/>
  <c r="O4308" i="6" s="1"/>
  <c r="C168" i="3"/>
  <c r="D121" i="2"/>
  <c r="D131" i="2" s="1"/>
  <c r="F111" i="2"/>
  <c r="J100" i="11"/>
  <c r="F99" i="1"/>
  <c r="E99" i="1" s="1"/>
  <c r="F104" i="11"/>
  <c r="F113" i="1"/>
  <c r="E113" i="1" s="1"/>
  <c r="F208" i="11"/>
  <c r="F221" i="11" s="1"/>
  <c r="F44" i="1"/>
  <c r="E44" i="1" s="1"/>
  <c r="F30" i="5"/>
  <c r="E30" i="5" s="1"/>
  <c r="K15" i="10"/>
  <c r="K27" i="10" s="1"/>
  <c r="G35" i="10" s="1"/>
  <c r="F6" i="12"/>
  <c r="E6" i="12" s="1"/>
  <c r="C37" i="13"/>
  <c r="C49" i="13" s="1"/>
  <c r="G29" i="13"/>
  <c r="G45" i="13" s="1"/>
  <c r="F12" i="12"/>
  <c r="E12" i="12" s="1"/>
  <c r="F18" i="12"/>
  <c r="E18" i="12" s="1"/>
  <c r="I29" i="13"/>
  <c r="I45" i="13" s="1"/>
  <c r="K152" i="11"/>
  <c r="F71" i="1"/>
  <c r="E71" i="1" s="1"/>
  <c r="F120" i="1"/>
  <c r="E120" i="1" s="1"/>
  <c r="F144" i="11"/>
  <c r="I144" i="11"/>
  <c r="F126" i="1"/>
  <c r="E126" i="1" s="1"/>
  <c r="F152" i="11"/>
  <c r="F52" i="1"/>
  <c r="E52" i="1" s="1"/>
  <c r="F70" i="1"/>
  <c r="E70" i="1" s="1"/>
  <c r="J152" i="11"/>
  <c r="F21" i="2"/>
  <c r="E21" i="2" s="1"/>
  <c r="C40" i="3"/>
  <c r="F12" i="3"/>
  <c r="F150" i="3"/>
  <c r="F157" i="3" s="1"/>
  <c r="L51" i="3"/>
  <c r="K58" i="3" s="1"/>
  <c r="D48" i="2"/>
  <c r="F48" i="2" s="1"/>
  <c r="E48" i="2" s="1"/>
  <c r="L1430" i="6"/>
  <c r="P1430" i="6" s="1"/>
  <c r="O1430" i="6" s="1"/>
  <c r="P1426" i="6"/>
  <c r="O1426" i="6" s="1"/>
  <c r="C121" i="11"/>
  <c r="C108" i="11"/>
  <c r="F64" i="1"/>
  <c r="E64" i="1" s="1"/>
  <c r="C19" i="10"/>
  <c r="F20" i="5"/>
  <c r="E20" i="5" s="1"/>
  <c r="P3609" i="6"/>
  <c r="O3609" i="6" s="1"/>
  <c r="L3627" i="6"/>
  <c r="P3627" i="6" s="1"/>
  <c r="O3627" i="6" s="1"/>
  <c r="P3655" i="6"/>
  <c r="O3655" i="6" s="1"/>
  <c r="L3664" i="6"/>
  <c r="F57" i="5"/>
  <c r="E57" i="5" s="1"/>
  <c r="C111" i="10"/>
  <c r="H47" i="10"/>
  <c r="F70" i="5"/>
  <c r="E70" i="5" s="1"/>
  <c r="L4208" i="6"/>
  <c r="P4208" i="6" s="1"/>
  <c r="O4208" i="6" s="1"/>
  <c r="L4220" i="6"/>
  <c r="P4220" i="6" s="1"/>
  <c r="O4220" i="6" s="1"/>
  <c r="L4211" i="6"/>
  <c r="P4205" i="6"/>
  <c r="O4205" i="6" s="1"/>
  <c r="F171" i="11"/>
  <c r="F175" i="11" s="1"/>
  <c r="F180" i="11" s="1"/>
  <c r="F184" i="11" s="1"/>
  <c r="F163" i="11"/>
  <c r="E23" i="9"/>
  <c r="D15" i="9"/>
  <c r="L966" i="6" s="1"/>
  <c r="L990" i="6" s="1"/>
  <c r="D82" i="3"/>
  <c r="I111" i="3"/>
  <c r="G129" i="3"/>
  <c r="C89" i="3"/>
  <c r="F68" i="3"/>
  <c r="J105" i="3"/>
  <c r="L93" i="3"/>
  <c r="F135" i="3"/>
  <c r="E141" i="3" s="1"/>
  <c r="K99" i="3"/>
  <c r="L16" i="3"/>
  <c r="K23" i="3" s="1"/>
  <c r="J30" i="3" s="1"/>
  <c r="J37" i="3" s="1"/>
  <c r="I44" i="3" s="1"/>
  <c r="I51" i="3" s="1"/>
  <c r="H58" i="3" s="1"/>
  <c r="H65" i="3" s="1"/>
  <c r="H72" i="3" s="1"/>
  <c r="G79" i="3" s="1"/>
  <c r="G86" i="3" s="1"/>
  <c r="G93" i="3" s="1"/>
  <c r="E123" i="3" s="1"/>
  <c r="E129" i="3" s="1"/>
  <c r="C150" i="3"/>
  <c r="C157" i="3" s="1"/>
  <c r="D45" i="2"/>
  <c r="F70" i="2"/>
  <c r="E70" i="2" s="1"/>
  <c r="F13" i="2"/>
  <c r="E13" i="2" s="1"/>
  <c r="F40" i="2"/>
  <c r="E40" i="2" s="1"/>
  <c r="D34" i="2"/>
  <c r="L1028" i="6"/>
  <c r="L1052" i="6" s="1"/>
  <c r="P1004" i="6"/>
  <c r="O1004" i="6" s="1"/>
  <c r="G163" i="11"/>
  <c r="G171" i="11"/>
  <c r="G175" i="11" s="1"/>
  <c r="G180" i="11" s="1"/>
  <c r="G184" i="11" s="1"/>
  <c r="G141" i="11"/>
  <c r="F103" i="1"/>
  <c r="E103" i="1" s="1"/>
  <c r="D49" i="2"/>
  <c r="F22" i="2"/>
  <c r="E22" i="2" s="1"/>
  <c r="G150" i="3"/>
  <c r="G157" i="3" s="1"/>
  <c r="P3603" i="6"/>
  <c r="O3603" i="6" s="1"/>
  <c r="P690" i="6"/>
  <c r="O690" i="6" s="1"/>
  <c r="P3895" i="6"/>
  <c r="O3895" i="6" s="1"/>
  <c r="P980" i="6"/>
  <c r="O980" i="6" s="1"/>
  <c r="P1427" i="6"/>
  <c r="O1427" i="6" s="1"/>
  <c r="L1432" i="6"/>
  <c r="P687" i="6"/>
  <c r="O687" i="6" s="1"/>
  <c r="L697" i="6"/>
  <c r="P697" i="6" s="1"/>
  <c r="O697" i="6" s="1"/>
  <c r="E26" i="3"/>
  <c r="D33" i="2"/>
  <c r="F135" i="2"/>
  <c r="D145" i="2"/>
  <c r="F145" i="2" s="1"/>
  <c r="C144" i="11"/>
  <c r="H152" i="11"/>
  <c r="G39" i="10"/>
  <c r="F22" i="5"/>
  <c r="E22" i="5" s="1"/>
  <c r="D43" i="10"/>
  <c r="F33" i="5"/>
  <c r="E33" i="5" s="1"/>
  <c r="C33" i="13"/>
  <c r="F8" i="12"/>
  <c r="E8" i="12" s="1"/>
  <c r="F51" i="1"/>
  <c r="E51" i="1" s="1"/>
  <c r="L405" i="11"/>
  <c r="L273" i="11"/>
  <c r="E5" i="13"/>
  <c r="F25" i="12"/>
  <c r="I5" i="13"/>
  <c r="F29" i="12"/>
  <c r="G9" i="13"/>
  <c r="F35" i="12"/>
  <c r="F41" i="12"/>
  <c r="E13" i="13"/>
  <c r="D19" i="9"/>
  <c r="L970" i="6" s="1"/>
  <c r="L994" i="6" s="1"/>
  <c r="D4" i="9"/>
  <c r="L953" i="6" s="1"/>
  <c r="L977" i="6" s="1"/>
  <c r="D20" i="9"/>
  <c r="L971" i="6" s="1"/>
  <c r="D5" i="9"/>
  <c r="L954" i="6" s="1"/>
  <c r="L978" i="6" s="1"/>
  <c r="D23" i="9"/>
  <c r="L974" i="6" s="1"/>
  <c r="D17" i="9"/>
  <c r="L968" i="6" s="1"/>
  <c r="L992" i="6" s="1"/>
  <c r="D21" i="9"/>
  <c r="L972" i="6" s="1"/>
  <c r="L996" i="6" s="1"/>
  <c r="L1020" i="6" s="1"/>
  <c r="D3" i="9"/>
  <c r="L952" i="6" s="1"/>
  <c r="L976" i="6" s="1"/>
  <c r="P976" i="6" s="1"/>
  <c r="O976" i="6" s="1"/>
  <c r="D6" i="9"/>
  <c r="L955" i="6" s="1"/>
  <c r="P955" i="6" s="1"/>
  <c r="O955" i="6" s="1"/>
  <c r="D12" i="9"/>
  <c r="L962" i="6" s="1"/>
  <c r="L3771" i="6"/>
  <c r="L3772" i="6" s="1"/>
  <c r="P3772" i="6" s="1"/>
  <c r="O3772" i="6" s="1"/>
  <c r="P3770" i="6"/>
  <c r="O3770" i="6" s="1"/>
  <c r="C119" i="10"/>
  <c r="F62" i="5"/>
  <c r="E62" i="5" s="1"/>
  <c r="F28" i="5"/>
  <c r="E28" i="5" s="1"/>
  <c r="J15" i="10"/>
  <c r="J27" i="10" s="1"/>
  <c r="F35" i="10" s="1"/>
  <c r="J143" i="10"/>
  <c r="F147" i="10" s="1"/>
  <c r="F10" i="12"/>
  <c r="E10" i="12" s="1"/>
  <c r="F29" i="13"/>
  <c r="F45" i="13" s="1"/>
  <c r="K37" i="13"/>
  <c r="K49" i="13" s="1"/>
  <c r="F23" i="12"/>
  <c r="E23" i="12" s="1"/>
  <c r="L3660" i="6"/>
  <c r="P3651" i="6"/>
  <c r="O3651" i="6" s="1"/>
  <c r="L3663" i="6"/>
  <c r="P3654" i="6"/>
  <c r="O3654" i="6" s="1"/>
  <c r="L3721" i="6"/>
  <c r="L4250" i="6"/>
  <c r="P4250" i="6" s="1"/>
  <c r="O4250" i="6" s="1"/>
  <c r="P956" i="6"/>
  <c r="O956" i="6" s="1"/>
  <c r="P3789" i="6"/>
  <c r="O3789" i="6" s="1"/>
  <c r="P3800" i="6"/>
  <c r="O3800" i="6" s="1"/>
  <c r="E40" i="3"/>
  <c r="G19" i="3"/>
  <c r="G12" i="3"/>
  <c r="F127" i="1"/>
  <c r="E127" i="1" s="1"/>
  <c r="F84" i="1"/>
  <c r="E84" i="1" s="1"/>
  <c r="D16" i="9"/>
  <c r="L967" i="6" s="1"/>
  <c r="P967" i="6" s="1"/>
  <c r="O967" i="6" s="1"/>
  <c r="D8" i="9"/>
  <c r="L958" i="6" s="1"/>
  <c r="D51" i="10"/>
  <c r="F45" i="5"/>
  <c r="E45" i="5" s="1"/>
  <c r="C188" i="11"/>
  <c r="F56" i="1"/>
  <c r="E56" i="1" s="1"/>
  <c r="C269" i="11"/>
  <c r="F20" i="1"/>
  <c r="E20" i="1" s="1"/>
  <c r="C43" i="10"/>
  <c r="F31" i="5"/>
  <c r="E31" i="5" s="1"/>
  <c r="F69" i="5"/>
  <c r="E69" i="5" s="1"/>
  <c r="C83" i="10"/>
  <c r="F15" i="1"/>
  <c r="E15" i="1" s="1"/>
  <c r="E257" i="11"/>
  <c r="F5" i="5"/>
  <c r="E5" i="5" s="1"/>
  <c r="D135" i="10"/>
  <c r="D7" i="10"/>
  <c r="D23" i="10" s="1"/>
  <c r="F7" i="10"/>
  <c r="F23" i="10" s="1"/>
  <c r="F135" i="10"/>
  <c r="F10" i="5"/>
  <c r="E10" i="5" s="1"/>
  <c r="F15" i="5"/>
  <c r="E15" i="5" s="1"/>
  <c r="F15" i="10"/>
  <c r="F27" i="10" s="1"/>
  <c r="F31" i="10" s="1"/>
  <c r="I7" i="10"/>
  <c r="I23" i="10" s="1"/>
  <c r="I135" i="10"/>
  <c r="F21" i="5"/>
  <c r="E21" i="5" s="1"/>
  <c r="F58" i="5"/>
  <c r="E58" i="5" s="1"/>
  <c r="D47" i="10"/>
  <c r="F46" i="12"/>
  <c r="G21" i="13"/>
  <c r="G25" i="13"/>
  <c r="F51" i="12"/>
  <c r="F39" i="1"/>
  <c r="E39" i="1" s="1"/>
  <c r="I405" i="11"/>
  <c r="F4" i="12"/>
  <c r="E4" i="12" s="1"/>
  <c r="D29" i="13"/>
  <c r="D45" i="13" s="1"/>
  <c r="F15" i="12"/>
  <c r="E15" i="12" s="1"/>
  <c r="G37" i="13"/>
  <c r="G49" i="13" s="1"/>
  <c r="F87" i="1"/>
  <c r="E87" i="1" s="1"/>
  <c r="E155" i="11"/>
  <c r="H155" i="11"/>
  <c r="F95" i="1"/>
  <c r="E95" i="1" s="1"/>
  <c r="E152" i="11"/>
  <c r="F46" i="1"/>
  <c r="E46" i="1" s="1"/>
  <c r="F43" i="2"/>
  <c r="E43" i="2" s="1"/>
  <c r="D33" i="3"/>
  <c r="L58" i="3"/>
  <c r="K65" i="3" s="1"/>
  <c r="J72" i="3" s="1"/>
  <c r="I79" i="3" s="1"/>
  <c r="H86" i="3" s="1"/>
  <c r="H93" i="3" s="1"/>
  <c r="G99" i="3" s="1"/>
  <c r="G105" i="3" s="1"/>
  <c r="G111" i="3" s="1"/>
  <c r="F117" i="3" s="1"/>
  <c r="F123" i="3" s="1"/>
  <c r="F129" i="3" s="1"/>
  <c r="E135" i="3" s="1"/>
  <c r="D141" i="3" s="1"/>
  <c r="C54" i="3"/>
  <c r="D36" i="2"/>
  <c r="D63" i="2" s="1"/>
  <c r="D90" i="2" s="1"/>
  <c r="F97" i="2"/>
  <c r="E97" i="2" s="1"/>
  <c r="I273" i="11"/>
  <c r="I289" i="11" s="1"/>
  <c r="K144" i="11"/>
  <c r="J112" i="11"/>
  <c r="D9" i="9"/>
  <c r="L959" i="6" s="1"/>
  <c r="D11" i="9"/>
  <c r="L961" i="6" s="1"/>
  <c r="L985" i="6" s="1"/>
  <c r="E21" i="13"/>
  <c r="F38" i="12"/>
  <c r="F8" i="1"/>
  <c r="E8" i="1" s="1"/>
  <c r="E241" i="11"/>
  <c r="E249" i="11" s="1"/>
  <c r="E307" i="11" s="1"/>
  <c r="E351" i="11" s="1"/>
  <c r="F100" i="1"/>
  <c r="E100" i="1" s="1"/>
  <c r="D125" i="11"/>
  <c r="P3649" i="6"/>
  <c r="O3649" i="6" s="1"/>
  <c r="L3658" i="6"/>
  <c r="D54" i="2"/>
  <c r="D81" i="2" s="1"/>
  <c r="L1546" i="6"/>
  <c r="P1534" i="6"/>
  <c r="O1534" i="6" s="1"/>
  <c r="P1543" i="6"/>
  <c r="O1543" i="6" s="1"/>
  <c r="L1549" i="6"/>
  <c r="L1555" i="6" s="1"/>
  <c r="P1531" i="6"/>
  <c r="O1531" i="6" s="1"/>
  <c r="P1537" i="6"/>
  <c r="O1537" i="6" s="1"/>
  <c r="L1542" i="6"/>
  <c r="P1536" i="6"/>
  <c r="O1536" i="6" s="1"/>
  <c r="L989" i="6"/>
  <c r="P965" i="6"/>
  <c r="O965" i="6" s="1"/>
  <c r="L3630" i="6"/>
  <c r="P3630" i="6" s="1"/>
  <c r="O3630" i="6" s="1"/>
  <c r="L1381" i="6"/>
  <c r="P1381" i="6" s="1"/>
  <c r="O1381" i="6" s="1"/>
  <c r="L3637" i="6"/>
  <c r="P3637" i="6" s="1"/>
  <c r="O3637" i="6" s="1"/>
  <c r="F125" i="2"/>
  <c r="L1350" i="6"/>
  <c r="L1352" i="6" s="1"/>
  <c r="P1352" i="6" s="1"/>
  <c r="O1352" i="6" s="1"/>
  <c r="O1314" i="6"/>
  <c r="P1383" i="6"/>
  <c r="O1383" i="6" s="1"/>
  <c r="D44" i="2"/>
  <c r="P1544" i="6"/>
  <c r="O1544" i="6" s="1"/>
  <c r="L1550" i="6"/>
  <c r="P1407" i="6"/>
  <c r="D123" i="2"/>
  <c r="E168" i="3"/>
  <c r="G43" i="10"/>
  <c r="F37" i="5"/>
  <c r="E37" i="5" s="1"/>
  <c r="L1387" i="6"/>
  <c r="L3720" i="6"/>
  <c r="P3720" i="6" s="1"/>
  <c r="O3720" i="6" s="1"/>
  <c r="L3892" i="6"/>
  <c r="P1404" i="6"/>
  <c r="L1056" i="6"/>
  <c r="F26" i="3"/>
  <c r="D50" i="2"/>
  <c r="F23" i="2"/>
  <c r="E23" i="2" s="1"/>
  <c r="E33" i="3"/>
  <c r="D54" i="3"/>
  <c r="L65" i="3"/>
  <c r="K72" i="3" s="1"/>
  <c r="J79" i="3" s="1"/>
  <c r="I86" i="3" s="1"/>
  <c r="I93" i="3" s="1"/>
  <c r="H99" i="3" s="1"/>
  <c r="H105" i="3" s="1"/>
  <c r="H111" i="3" s="1"/>
  <c r="G117" i="3" s="1"/>
  <c r="G123" i="3" s="1"/>
  <c r="H12" i="3"/>
  <c r="D163" i="11"/>
  <c r="D171" i="11"/>
  <c r="F19" i="5"/>
  <c r="E19" i="5" s="1"/>
  <c r="F39" i="10"/>
  <c r="L3899" i="6"/>
  <c r="P3896" i="6"/>
  <c r="O3896" i="6" s="1"/>
  <c r="P4437" i="6"/>
  <c r="O4437" i="6" s="1"/>
  <c r="L4438" i="6"/>
  <c r="F17" i="1"/>
  <c r="E17" i="1" s="1"/>
  <c r="D405" i="11"/>
  <c r="D281" i="11"/>
  <c r="D414" i="11"/>
  <c r="D333" i="11"/>
  <c r="K315" i="11"/>
  <c r="K378" i="11" s="1"/>
  <c r="K289" i="11"/>
  <c r="C373" i="11"/>
  <c r="C372" i="11"/>
  <c r="C378" i="11"/>
  <c r="C374" i="11"/>
  <c r="C370" i="11"/>
  <c r="E333" i="11"/>
  <c r="E273" i="11"/>
  <c r="E315" i="11" s="1"/>
  <c r="E369" i="11" s="1"/>
  <c r="E281" i="11"/>
  <c r="F22" i="1"/>
  <c r="E22" i="1" s="1"/>
  <c r="E405" i="11"/>
  <c r="F9" i="5"/>
  <c r="E9" i="5" s="1"/>
  <c r="D139" i="10"/>
  <c r="D143" i="10" s="1"/>
  <c r="C13" i="13"/>
  <c r="I9" i="13"/>
  <c r="F37" i="12"/>
  <c r="F124" i="2"/>
  <c r="D134" i="2"/>
  <c r="P4056" i="6"/>
  <c r="O4056" i="6" s="1"/>
  <c r="C362" i="11"/>
  <c r="C364" i="11"/>
  <c r="C335" i="11"/>
  <c r="C336" i="11"/>
  <c r="C338" i="11"/>
  <c r="G273" i="11"/>
  <c r="G315" i="11" s="1"/>
  <c r="G369" i="11" s="1"/>
  <c r="G281" i="11"/>
  <c r="G414" i="11"/>
  <c r="F16" i="2"/>
  <c r="E16" i="2" s="1"/>
  <c r="F15" i="2"/>
  <c r="E15" i="2" s="1"/>
  <c r="E114" i="2"/>
  <c r="E116" i="2"/>
  <c r="E117" i="2" s="1"/>
  <c r="E121" i="2" s="1"/>
  <c r="E122" i="2" s="1"/>
  <c r="E123" i="2" s="1"/>
  <c r="E125" i="2" s="1"/>
  <c r="E126" i="2" s="1"/>
  <c r="E127" i="2" s="1"/>
  <c r="F122" i="2"/>
  <c r="D132" i="2"/>
  <c r="C743" i="4"/>
  <c r="G775" i="4"/>
  <c r="D22" i="9"/>
  <c r="L973" i="6" s="1"/>
  <c r="E13" i="9"/>
  <c r="D13" i="9"/>
  <c r="L963" i="6" s="1"/>
  <c r="E14" i="9"/>
  <c r="E12" i="9"/>
  <c r="D14" i="9"/>
  <c r="L964" i="6" s="1"/>
  <c r="E21" i="9"/>
  <c r="L4361" i="6"/>
  <c r="P4350" i="6"/>
  <c r="O4350" i="6" s="1"/>
  <c r="H43" i="10"/>
  <c r="D18" i="9"/>
  <c r="L969" i="6" s="1"/>
  <c r="D7" i="9"/>
  <c r="L957" i="6" s="1"/>
  <c r="E15" i="9"/>
  <c r="L18" i="6"/>
  <c r="L691" i="6"/>
  <c r="P3635" i="6"/>
  <c r="O3635" i="6" s="1"/>
  <c r="D30" i="2"/>
  <c r="F3" i="2"/>
  <c r="E3" i="2" s="1"/>
  <c r="F8" i="2"/>
  <c r="E8" i="2" s="1"/>
  <c r="D35" i="2"/>
  <c r="F12" i="2"/>
  <c r="E12" i="2" s="1"/>
  <c r="F38" i="2" l="1"/>
  <c r="E38" i="2" s="1"/>
  <c r="P3708" i="6"/>
  <c r="O3708" i="6" s="1"/>
  <c r="P3707" i="6"/>
  <c r="O3707" i="6" s="1"/>
  <c r="E28" i="12"/>
  <c r="E26" i="12"/>
  <c r="E38" i="12"/>
  <c r="E27" i="12"/>
  <c r="E32" i="12"/>
  <c r="E30" i="12"/>
  <c r="E34" i="12"/>
  <c r="E31" i="12"/>
  <c r="D92" i="2"/>
  <c r="F92" i="2" s="1"/>
  <c r="E92" i="2" s="1"/>
  <c r="D73" i="2"/>
  <c r="F73" i="2" s="1"/>
  <c r="E73" i="2" s="1"/>
  <c r="D137" i="2"/>
  <c r="F137" i="2" s="1"/>
  <c r="D419" i="11"/>
  <c r="D415" i="11"/>
  <c r="D418" i="11"/>
  <c r="D417" i="11"/>
  <c r="D416" i="11"/>
  <c r="I410" i="11"/>
  <c r="I406" i="11"/>
  <c r="I409" i="11"/>
  <c r="I408" i="11"/>
  <c r="I407" i="11"/>
  <c r="E373" i="11"/>
  <c r="E372" i="11"/>
  <c r="E371" i="11"/>
  <c r="E370" i="11"/>
  <c r="K382" i="11"/>
  <c r="K381" i="11"/>
  <c r="K380" i="11"/>
  <c r="K383" i="11"/>
  <c r="K379" i="11"/>
  <c r="D407" i="11"/>
  <c r="D410" i="11"/>
  <c r="D406" i="11"/>
  <c r="D409" i="11"/>
  <c r="D408" i="11"/>
  <c r="E387" i="11"/>
  <c r="E392" i="11" s="1"/>
  <c r="E355" i="11"/>
  <c r="E352" i="11"/>
  <c r="E356" i="11"/>
  <c r="E353" i="11"/>
  <c r="E354" i="11"/>
  <c r="G408" i="11"/>
  <c r="G407" i="11"/>
  <c r="G410" i="11"/>
  <c r="G406" i="11"/>
  <c r="G409" i="11"/>
  <c r="H419" i="11"/>
  <c r="H415" i="11"/>
  <c r="H418" i="11"/>
  <c r="H417" i="11"/>
  <c r="H416" i="11"/>
  <c r="F373" i="11"/>
  <c r="F372" i="11"/>
  <c r="F371" i="11"/>
  <c r="F370" i="11"/>
  <c r="K408" i="11"/>
  <c r="K407" i="11"/>
  <c r="K410" i="11"/>
  <c r="K406" i="11"/>
  <c r="K409" i="11"/>
  <c r="D360" i="11"/>
  <c r="D361" i="11" s="1"/>
  <c r="D373" i="11"/>
  <c r="D372" i="11"/>
  <c r="D371" i="11"/>
  <c r="D370" i="11"/>
  <c r="H336" i="11"/>
  <c r="H338" i="11"/>
  <c r="H335" i="11"/>
  <c r="H337" i="11"/>
  <c r="H334" i="11"/>
  <c r="J409" i="11"/>
  <c r="J408" i="11"/>
  <c r="J407" i="11"/>
  <c r="J410" i="11"/>
  <c r="J406" i="11"/>
  <c r="F409" i="11"/>
  <c r="F408" i="11"/>
  <c r="F407" i="11"/>
  <c r="F406" i="11"/>
  <c r="F410" i="11"/>
  <c r="G373" i="11"/>
  <c r="G370" i="11"/>
  <c r="G372" i="11"/>
  <c r="G371" i="11"/>
  <c r="L407" i="11"/>
  <c r="L410" i="11"/>
  <c r="L406" i="11"/>
  <c r="L409" i="11"/>
  <c r="L408" i="11"/>
  <c r="H364" i="11"/>
  <c r="H363" i="11"/>
  <c r="H365" i="11"/>
  <c r="H362" i="11"/>
  <c r="H361" i="11"/>
  <c r="F362" i="11"/>
  <c r="F365" i="11"/>
  <c r="F361" i="11"/>
  <c r="F364" i="11"/>
  <c r="F363" i="11"/>
  <c r="H381" i="11"/>
  <c r="H380" i="11"/>
  <c r="H383" i="11"/>
  <c r="H379" i="11"/>
  <c r="H382" i="11"/>
  <c r="G416" i="11"/>
  <c r="G419" i="11"/>
  <c r="G415" i="11"/>
  <c r="G418" i="11"/>
  <c r="G417" i="11"/>
  <c r="E410" i="11"/>
  <c r="E406" i="11"/>
  <c r="E409" i="11"/>
  <c r="E408" i="11"/>
  <c r="E407" i="11"/>
  <c r="E335" i="11"/>
  <c r="E337" i="11"/>
  <c r="E334" i="11"/>
  <c r="E338" i="11"/>
  <c r="E336" i="11"/>
  <c r="D336" i="11"/>
  <c r="D338" i="11"/>
  <c r="D335" i="11"/>
  <c r="D337" i="11"/>
  <c r="D334" i="11"/>
  <c r="E265" i="11"/>
  <c r="E311" i="11" s="1"/>
  <c r="E360" i="11" s="1"/>
  <c r="E396" i="11"/>
  <c r="E399" i="11" s="1"/>
  <c r="F417" i="11"/>
  <c r="F416" i="11"/>
  <c r="F419" i="11"/>
  <c r="F415" i="11"/>
  <c r="F418" i="11"/>
  <c r="C406" i="11"/>
  <c r="C407" i="11"/>
  <c r="C410" i="11"/>
  <c r="C408" i="11"/>
  <c r="F126" i="2"/>
  <c r="D136" i="2"/>
  <c r="D58" i="2"/>
  <c r="D85" i="2" s="1"/>
  <c r="F297" i="11"/>
  <c r="F32" i="2"/>
  <c r="E32" i="2" s="1"/>
  <c r="F47" i="2"/>
  <c r="E47" i="2" s="1"/>
  <c r="P1503" i="6"/>
  <c r="O1503" i="6" s="1"/>
  <c r="E105" i="3"/>
  <c r="P1504" i="6"/>
  <c r="O1504" i="6" s="1"/>
  <c r="P1502" i="6"/>
  <c r="O1502" i="6" s="1"/>
  <c r="P1505" i="6"/>
  <c r="O1505" i="6" s="1"/>
  <c r="P1551" i="6"/>
  <c r="O1551" i="6" s="1"/>
  <c r="P1545" i="6"/>
  <c r="O1545" i="6" s="1"/>
  <c r="P1539" i="6"/>
  <c r="O1539" i="6" s="1"/>
  <c r="P1434" i="6"/>
  <c r="O1434" i="6" s="1"/>
  <c r="L1438" i="6"/>
  <c r="P1432" i="6"/>
  <c r="O1432" i="6" s="1"/>
  <c r="L1436" i="6"/>
  <c r="F378" i="11"/>
  <c r="D249" i="11"/>
  <c r="D303" i="11" s="1"/>
  <c r="D307" i="11" s="1"/>
  <c r="D351" i="11" s="1"/>
  <c r="C419" i="11"/>
  <c r="C416" i="11"/>
  <c r="C418" i="11"/>
  <c r="C415" i="11"/>
  <c r="E52" i="5"/>
  <c r="L3744" i="6"/>
  <c r="P3744" i="6" s="1"/>
  <c r="O3744" i="6" s="1"/>
  <c r="L3625" i="6"/>
  <c r="P3625" i="6" s="1"/>
  <c r="O3625" i="6" s="1"/>
  <c r="P1482" i="6"/>
  <c r="O1482" i="6" s="1"/>
  <c r="L1416" i="6"/>
  <c r="L1418" i="6" s="1"/>
  <c r="P1418" i="6" s="1"/>
  <c r="O1418" i="6" s="1"/>
  <c r="P1470" i="6"/>
  <c r="O1470" i="6" s="1"/>
  <c r="P3679" i="6"/>
  <c r="O3679" i="6" s="1"/>
  <c r="P4216" i="6"/>
  <c r="O4216" i="6" s="1"/>
  <c r="P1467" i="6"/>
  <c r="O1467" i="6" s="1"/>
  <c r="P3903" i="6"/>
  <c r="O3903" i="6" s="1"/>
  <c r="P4435" i="6"/>
  <c r="O4435" i="6" s="1"/>
  <c r="O3945" i="6"/>
  <c r="L4234" i="6"/>
  <c r="P4234" i="6" s="1"/>
  <c r="O4234" i="6" s="1"/>
  <c r="P1390" i="6"/>
  <c r="O1390" i="6" s="1"/>
  <c r="L3675" i="6"/>
  <c r="L3684" i="6" s="1"/>
  <c r="P3684" i="6" s="1"/>
  <c r="O3684" i="6" s="1"/>
  <c r="L4240" i="6"/>
  <c r="L4243" i="6" s="1"/>
  <c r="P4243" i="6" s="1"/>
  <c r="O4243" i="6" s="1"/>
  <c r="P4210" i="6"/>
  <c r="O4210" i="6" s="1"/>
  <c r="P4228" i="6"/>
  <c r="O4228" i="6" s="1"/>
  <c r="L4222" i="6"/>
  <c r="P4222" i="6" s="1"/>
  <c r="O4222" i="6" s="1"/>
  <c r="L4246" i="6"/>
  <c r="P4246" i="6" s="1"/>
  <c r="O4246" i="6" s="1"/>
  <c r="L3689" i="6"/>
  <c r="P3689" i="6" s="1"/>
  <c r="O3689" i="6" s="1"/>
  <c r="L1417" i="6"/>
  <c r="P1417" i="6" s="1"/>
  <c r="O1417" i="6" s="1"/>
  <c r="L3624" i="6"/>
  <c r="L3633" i="6" s="1"/>
  <c r="P3633" i="6" s="1"/>
  <c r="O3633" i="6" s="1"/>
  <c r="L4329" i="6"/>
  <c r="P4329" i="6" s="1"/>
  <c r="O4329" i="6" s="1"/>
  <c r="P1547" i="6"/>
  <c r="O1547" i="6" s="1"/>
  <c r="P3933" i="6"/>
  <c r="O3933" i="6" s="1"/>
  <c r="O3615" i="6"/>
  <c r="P1445" i="6"/>
  <c r="O1445" i="6" s="1"/>
  <c r="P1763" i="6"/>
  <c r="O1763" i="6" s="1"/>
  <c r="P3932" i="6"/>
  <c r="O3932" i="6" s="1"/>
  <c r="P3931" i="6"/>
  <c r="O3931" i="6" s="1"/>
  <c r="L979" i="6"/>
  <c r="P979" i="6" s="1"/>
  <c r="O979" i="6" s="1"/>
  <c r="L3705" i="6"/>
  <c r="P3705" i="6" s="1"/>
  <c r="O3705" i="6" s="1"/>
  <c r="P3704" i="6"/>
  <c r="O3704" i="6" s="1"/>
  <c r="P4368" i="6"/>
  <c r="O4368" i="6" s="1"/>
  <c r="L4379" i="6"/>
  <c r="L896" i="6"/>
  <c r="P896" i="6" s="1"/>
  <c r="O896" i="6" s="1"/>
  <c r="L1349" i="6"/>
  <c r="P1349" i="6" s="1"/>
  <c r="O1349" i="6" s="1"/>
  <c r="P3604" i="6"/>
  <c r="O3604" i="6" s="1"/>
  <c r="L1396" i="6"/>
  <c r="P1396" i="6" s="1"/>
  <c r="O1396" i="6" s="1"/>
  <c r="L1559" i="6"/>
  <c r="P1559" i="6" s="1"/>
  <c r="O1559" i="6" s="1"/>
  <c r="P970" i="6"/>
  <c r="O970" i="6" s="1"/>
  <c r="C344" i="11"/>
  <c r="L4411" i="6"/>
  <c r="P4411" i="6" s="1"/>
  <c r="O4411" i="6" s="1"/>
  <c r="P1388" i="6"/>
  <c r="O1388" i="6" s="1"/>
  <c r="P3908" i="6"/>
  <c r="O3908" i="6" s="1"/>
  <c r="F374" i="11"/>
  <c r="P952" i="6"/>
  <c r="O952" i="6" s="1"/>
  <c r="D75" i="2"/>
  <c r="F75" i="2" s="1"/>
  <c r="E75" i="2" s="1"/>
  <c r="F66" i="2"/>
  <c r="E66" i="2" s="1"/>
  <c r="H289" i="11"/>
  <c r="C289" i="11"/>
  <c r="C297" i="11"/>
  <c r="C345" i="11"/>
  <c r="D147" i="2"/>
  <c r="F147" i="2" s="1"/>
  <c r="P902" i="6"/>
  <c r="O902" i="6" s="1"/>
  <c r="D378" i="11"/>
  <c r="P4407" i="6"/>
  <c r="O4407" i="6" s="1"/>
  <c r="L3677" i="6"/>
  <c r="P3677" i="6" s="1"/>
  <c r="O3677" i="6" s="1"/>
  <c r="P4236" i="6"/>
  <c r="O4236" i="6" s="1"/>
  <c r="L4248" i="6"/>
  <c r="P4248" i="6" s="1"/>
  <c r="O4248" i="6" s="1"/>
  <c r="L3723" i="6"/>
  <c r="P3723" i="6" s="1"/>
  <c r="O3723" i="6" s="1"/>
  <c r="P966" i="6"/>
  <c r="O966" i="6" s="1"/>
  <c r="P3605" i="6"/>
  <c r="O3605" i="6" s="1"/>
  <c r="L999" i="6"/>
  <c r="P999" i="6" s="1"/>
  <c r="O999" i="6" s="1"/>
  <c r="F54" i="2"/>
  <c r="E54" i="2" s="1"/>
  <c r="D400" i="11"/>
  <c r="P1468" i="6"/>
  <c r="O1468" i="6" s="1"/>
  <c r="P3715" i="6"/>
  <c r="O3715" i="6" s="1"/>
  <c r="G9" i="3"/>
  <c r="G16" i="3" s="1"/>
  <c r="G23" i="3" s="1"/>
  <c r="G30" i="3" s="1"/>
  <c r="F37" i="3" s="1"/>
  <c r="E44" i="3" s="1"/>
  <c r="D51" i="3" s="1"/>
  <c r="D58" i="3" s="1"/>
  <c r="D65" i="3" s="1"/>
  <c r="D72" i="3" s="1"/>
  <c r="D79" i="3" s="1"/>
  <c r="D86" i="3" s="1"/>
  <c r="D93" i="3" s="1"/>
  <c r="D99" i="3" s="1"/>
  <c r="D105" i="3" s="1"/>
  <c r="D111" i="3" s="1"/>
  <c r="D117" i="3" s="1"/>
  <c r="H147" i="3" s="1"/>
  <c r="H154" i="3" s="1"/>
  <c r="P3771" i="6"/>
  <c r="O3771" i="6" s="1"/>
  <c r="F37" i="2"/>
  <c r="E37" i="2" s="1"/>
  <c r="F121" i="2"/>
  <c r="C343" i="11"/>
  <c r="L4227" i="6"/>
  <c r="P4227" i="6" s="1"/>
  <c r="O4227" i="6" s="1"/>
  <c r="L4408" i="6"/>
  <c r="L4410" i="6" s="1"/>
  <c r="P4410" i="6" s="1"/>
  <c r="O4410" i="6" s="1"/>
  <c r="C347" i="11"/>
  <c r="P972" i="6"/>
  <c r="O972" i="6" s="1"/>
  <c r="P3900" i="6"/>
  <c r="O3900" i="6" s="1"/>
  <c r="P3905" i="6"/>
  <c r="O3905" i="6" s="1"/>
  <c r="L3632" i="6"/>
  <c r="P3632" i="6" s="1"/>
  <c r="O3632" i="6" s="1"/>
  <c r="L3629" i="6"/>
  <c r="P3611" i="6"/>
  <c r="O3611" i="6" s="1"/>
  <c r="P3912" i="6"/>
  <c r="O3912" i="6" s="1"/>
  <c r="L3915" i="6"/>
  <c r="P3915" i="6" s="1"/>
  <c r="O3915" i="6" s="1"/>
  <c r="D374" i="11"/>
  <c r="C307" i="11"/>
  <c r="C351" i="11" s="1"/>
  <c r="C387" i="11" s="1"/>
  <c r="P4215" i="6"/>
  <c r="O4215" i="6" s="1"/>
  <c r="L991" i="6"/>
  <c r="P991" i="6" s="1"/>
  <c r="O991" i="6" s="1"/>
  <c r="P4405" i="6"/>
  <c r="O4405" i="6" s="1"/>
  <c r="P1317" i="6"/>
  <c r="L1318" i="6"/>
  <c r="P1350" i="6"/>
  <c r="O1350" i="6" s="1"/>
  <c r="P953" i="6"/>
  <c r="O953" i="6" s="1"/>
  <c r="P968" i="6"/>
  <c r="O968" i="6" s="1"/>
  <c r="P961" i="6"/>
  <c r="O961" i="6" s="1"/>
  <c r="I315" i="11"/>
  <c r="I378" i="11" s="1"/>
  <c r="D138" i="2"/>
  <c r="F138" i="2" s="1"/>
  <c r="L904" i="6"/>
  <c r="F74" i="2"/>
  <c r="E74" i="2" s="1"/>
  <c r="D101" i="2"/>
  <c r="F101" i="2" s="1"/>
  <c r="E101" i="2" s="1"/>
  <c r="L3751" i="6"/>
  <c r="P3749" i="6"/>
  <c r="O3749" i="6" s="1"/>
  <c r="L3692" i="6"/>
  <c r="P3692" i="6" s="1"/>
  <c r="O3692" i="6" s="1"/>
  <c r="P3683" i="6"/>
  <c r="O3683" i="6" s="1"/>
  <c r="L895" i="6"/>
  <c r="P895" i="6" s="1"/>
  <c r="O895" i="6" s="1"/>
  <c r="P892" i="6"/>
  <c r="O892" i="6" s="1"/>
  <c r="L894" i="6"/>
  <c r="P894" i="6" s="1"/>
  <c r="O894" i="6" s="1"/>
  <c r="P891" i="6"/>
  <c r="O891" i="6" s="1"/>
  <c r="P996" i="6"/>
  <c r="O996" i="6" s="1"/>
  <c r="L3636" i="6"/>
  <c r="P3636" i="6" s="1"/>
  <c r="O3636" i="6" s="1"/>
  <c r="P954" i="6"/>
  <c r="O954" i="6" s="1"/>
  <c r="L1000" i="6"/>
  <c r="P1000" i="6" s="1"/>
  <c r="O1000" i="6" s="1"/>
  <c r="P1028" i="6"/>
  <c r="O1028" i="6" s="1"/>
  <c r="P1549" i="6"/>
  <c r="O1549" i="6" s="1"/>
  <c r="P4211" i="6"/>
  <c r="O4211" i="6" s="1"/>
  <c r="L4217" i="6"/>
  <c r="L903" i="6"/>
  <c r="P900" i="6"/>
  <c r="O900" i="6" s="1"/>
  <c r="L3754" i="6"/>
  <c r="P3752" i="6"/>
  <c r="O3752" i="6" s="1"/>
  <c r="L3682" i="6"/>
  <c r="P3664" i="6"/>
  <c r="O3664" i="6" s="1"/>
  <c r="J9" i="3"/>
  <c r="I16" i="3" s="1"/>
  <c r="I23" i="3" s="1"/>
  <c r="H37" i="3" s="1"/>
  <c r="G44" i="3" s="1"/>
  <c r="F51" i="3" s="1"/>
  <c r="F58" i="3" s="1"/>
  <c r="F65" i="3" s="1"/>
  <c r="F72" i="3" s="1"/>
  <c r="J147" i="3" s="1"/>
  <c r="J154" i="3" s="1"/>
  <c r="F96" i="2"/>
  <c r="E96" i="2" s="1"/>
  <c r="D72" i="2"/>
  <c r="F45" i="2"/>
  <c r="E45" i="2" s="1"/>
  <c r="F36" i="2"/>
  <c r="E36" i="2" s="1"/>
  <c r="F63" i="2"/>
  <c r="E63" i="2" s="1"/>
  <c r="F34" i="2"/>
  <c r="E34" i="2" s="1"/>
  <c r="D61" i="2"/>
  <c r="L1561" i="6"/>
  <c r="P1561" i="6" s="1"/>
  <c r="O1561" i="6" s="1"/>
  <c r="P1555" i="6"/>
  <c r="O1555" i="6" s="1"/>
  <c r="D37" i="3"/>
  <c r="L1014" i="6"/>
  <c r="P990" i="6"/>
  <c r="O990" i="6" s="1"/>
  <c r="L3773" i="6"/>
  <c r="L3774" i="6" s="1"/>
  <c r="P3658" i="6"/>
  <c r="O3658" i="6" s="1"/>
  <c r="L3676" i="6"/>
  <c r="L1009" i="6"/>
  <c r="P985" i="6"/>
  <c r="O985" i="6" s="1"/>
  <c r="L3678" i="6"/>
  <c r="P3660" i="6"/>
  <c r="O3660" i="6" s="1"/>
  <c r="P962" i="6"/>
  <c r="O962" i="6" s="1"/>
  <c r="L986" i="6"/>
  <c r="L983" i="6"/>
  <c r="P959" i="6"/>
  <c r="O959" i="6" s="1"/>
  <c r="D60" i="2"/>
  <c r="F33" i="2"/>
  <c r="E33" i="2" s="1"/>
  <c r="L982" i="6"/>
  <c r="P958" i="6"/>
  <c r="O958" i="6" s="1"/>
  <c r="L3725" i="6"/>
  <c r="P3725" i="6" s="1"/>
  <c r="O3725" i="6" s="1"/>
  <c r="P3721" i="6"/>
  <c r="O3721" i="6" s="1"/>
  <c r="P3663" i="6"/>
  <c r="O3663" i="6" s="1"/>
  <c r="L3681" i="6"/>
  <c r="L315" i="11"/>
  <c r="L378" i="11" s="1"/>
  <c r="L289" i="11"/>
  <c r="D108" i="2"/>
  <c r="F108" i="2" s="1"/>
  <c r="E108" i="2" s="1"/>
  <c r="F81" i="2"/>
  <c r="E81" i="2" s="1"/>
  <c r="L998" i="6"/>
  <c r="P974" i="6"/>
  <c r="O974" i="6" s="1"/>
  <c r="D76" i="2"/>
  <c r="F49" i="2"/>
  <c r="E49" i="2" s="1"/>
  <c r="P971" i="6"/>
  <c r="O971" i="6" s="1"/>
  <c r="L995" i="6"/>
  <c r="P1469" i="6"/>
  <c r="O1469" i="6" s="1"/>
  <c r="L1552" i="6"/>
  <c r="P1546" i="6"/>
  <c r="O1546" i="6" s="1"/>
  <c r="L1563" i="6"/>
  <c r="P1557" i="6"/>
  <c r="O1557" i="6" s="1"/>
  <c r="P1465" i="6"/>
  <c r="O1465" i="6" s="1"/>
  <c r="L1548" i="6"/>
  <c r="P1542" i="6"/>
  <c r="O1542" i="6" s="1"/>
  <c r="D71" i="2"/>
  <c r="F44" i="2"/>
  <c r="E44" i="2" s="1"/>
  <c r="P1446" i="6"/>
  <c r="O1446" i="6" s="1"/>
  <c r="L1013" i="6"/>
  <c r="P989" i="6"/>
  <c r="O989" i="6" s="1"/>
  <c r="F90" i="2"/>
  <c r="E90" i="2" s="1"/>
  <c r="E9" i="3"/>
  <c r="P18" i="6"/>
  <c r="O18" i="6" s="1"/>
  <c r="L19" i="6"/>
  <c r="P1020" i="6"/>
  <c r="O1020" i="6" s="1"/>
  <c r="L1044" i="6"/>
  <c r="E131" i="2"/>
  <c r="E132" i="2" s="1"/>
  <c r="E133" i="2" s="1"/>
  <c r="E134" i="2" s="1"/>
  <c r="E135" i="2" s="1"/>
  <c r="E136" i="2" s="1"/>
  <c r="E137" i="2" s="1"/>
  <c r="E128" i="2"/>
  <c r="E374" i="11"/>
  <c r="E378" i="11"/>
  <c r="F50" i="2"/>
  <c r="E50" i="2" s="1"/>
  <c r="D77" i="2"/>
  <c r="P905" i="6"/>
  <c r="O905" i="6" s="1"/>
  <c r="L908" i="6"/>
  <c r="P3906" i="6"/>
  <c r="O3906" i="6" s="1"/>
  <c r="L3910" i="6"/>
  <c r="L997" i="6"/>
  <c r="P973" i="6"/>
  <c r="O973" i="6" s="1"/>
  <c r="G289" i="11"/>
  <c r="G297" i="11"/>
  <c r="L1507" i="6"/>
  <c r="P1506" i="6"/>
  <c r="O1506" i="6" s="1"/>
  <c r="D133" i="2"/>
  <c r="F123" i="2"/>
  <c r="D62" i="2"/>
  <c r="F35" i="2"/>
  <c r="E35" i="2" s="1"/>
  <c r="P957" i="6"/>
  <c r="O957" i="6" s="1"/>
  <c r="L981" i="6"/>
  <c r="P4361" i="6"/>
  <c r="O4361" i="6" s="1"/>
  <c r="L4369" i="6"/>
  <c r="D142" i="2"/>
  <c r="F142" i="2" s="1"/>
  <c r="F132" i="2"/>
  <c r="E64" i="5"/>
  <c r="G378" i="11"/>
  <c r="G374" i="11"/>
  <c r="F134" i="2"/>
  <c r="D144" i="2"/>
  <c r="F144" i="2" s="1"/>
  <c r="P4438" i="6"/>
  <c r="O4438" i="6" s="1"/>
  <c r="L4439" i="6"/>
  <c r="F33" i="3"/>
  <c r="G26" i="3"/>
  <c r="I12" i="3"/>
  <c r="L72" i="3"/>
  <c r="K79" i="3" s="1"/>
  <c r="J86" i="3" s="1"/>
  <c r="J93" i="3" s="1"/>
  <c r="I99" i="3" s="1"/>
  <c r="I105" i="3" s="1"/>
  <c r="E54" i="3"/>
  <c r="D51" i="2"/>
  <c r="F40" i="3"/>
  <c r="I150" i="3"/>
  <c r="I157" i="3" s="1"/>
  <c r="F24" i="2"/>
  <c r="E24" i="2" s="1"/>
  <c r="D61" i="3"/>
  <c r="C68" i="3"/>
  <c r="H19" i="3"/>
  <c r="P1056" i="6"/>
  <c r="O1056" i="6" s="1"/>
  <c r="L1080" i="6"/>
  <c r="P3892" i="6"/>
  <c r="O3892" i="6" s="1"/>
  <c r="L3893" i="6"/>
  <c r="P992" i="6"/>
  <c r="O992" i="6" s="1"/>
  <c r="L1016" i="6"/>
  <c r="F131" i="2"/>
  <c r="D141" i="2"/>
  <c r="F141" i="2" s="1"/>
  <c r="O1315" i="6"/>
  <c r="P978" i="6"/>
  <c r="O978" i="6" s="1"/>
  <c r="L1002" i="6"/>
  <c r="P1550" i="6"/>
  <c r="O1550" i="6" s="1"/>
  <c r="L1556" i="6"/>
  <c r="L988" i="6"/>
  <c r="P964" i="6"/>
  <c r="O964" i="6" s="1"/>
  <c r="C381" i="11"/>
  <c r="C383" i="11"/>
  <c r="C379" i="11"/>
  <c r="C380" i="11"/>
  <c r="C382" i="11"/>
  <c r="F59" i="2"/>
  <c r="E59" i="2" s="1"/>
  <c r="D86" i="2"/>
  <c r="L1018" i="6"/>
  <c r="P994" i="6"/>
  <c r="O994" i="6" s="1"/>
  <c r="L1398" i="6"/>
  <c r="P1398" i="6" s="1"/>
  <c r="O1398" i="6" s="1"/>
  <c r="P1394" i="6"/>
  <c r="O1394" i="6" s="1"/>
  <c r="F30" i="2"/>
  <c r="E30" i="2" s="1"/>
  <c r="D57" i="2"/>
  <c r="L3902" i="6"/>
  <c r="P3899" i="6"/>
  <c r="O3899" i="6" s="1"/>
  <c r="F64" i="2"/>
  <c r="E64" i="2" s="1"/>
  <c r="D91" i="2"/>
  <c r="L703" i="6"/>
  <c r="P703" i="6" s="1"/>
  <c r="O703" i="6" s="1"/>
  <c r="P691" i="6"/>
  <c r="O691" i="6" s="1"/>
  <c r="P969" i="6"/>
  <c r="O969" i="6" s="1"/>
  <c r="L993" i="6"/>
  <c r="L987" i="6"/>
  <c r="P963" i="6"/>
  <c r="O963" i="6" s="1"/>
  <c r="L1001" i="6"/>
  <c r="P977" i="6"/>
  <c r="O977" i="6" s="1"/>
  <c r="C399" i="11"/>
  <c r="C398" i="11"/>
  <c r="C401" i="11"/>
  <c r="C397" i="11"/>
  <c r="C400" i="11"/>
  <c r="E297" i="11"/>
  <c r="E289" i="11"/>
  <c r="D289" i="11"/>
  <c r="D297" i="11"/>
  <c r="L3631" i="6"/>
  <c r="P3631" i="6" s="1"/>
  <c r="O3631" i="6" s="1"/>
  <c r="P3622" i="6"/>
  <c r="O3622" i="6" s="1"/>
  <c r="O1316" i="6"/>
  <c r="P1387" i="6"/>
  <c r="O1387" i="6" s="1"/>
  <c r="L1389" i="6"/>
  <c r="P1389" i="6" s="1"/>
  <c r="O1389" i="6" s="1"/>
  <c r="L1391" i="6"/>
  <c r="L1448" i="6"/>
  <c r="P1447" i="6"/>
  <c r="O1447" i="6" s="1"/>
  <c r="O1288" i="6"/>
  <c r="L1076" i="6"/>
  <c r="P1052" i="6"/>
  <c r="O1052" i="6" s="1"/>
  <c r="D100" i="2" l="1"/>
  <c r="F100" i="2" s="1"/>
  <c r="E100" i="2" s="1"/>
  <c r="E389" i="11"/>
  <c r="E16" i="12"/>
  <c r="E29" i="12"/>
  <c r="E25" i="12"/>
  <c r="E21" i="12"/>
  <c r="E36" i="12"/>
  <c r="E33" i="12"/>
  <c r="E388" i="11"/>
  <c r="E391" i="11"/>
  <c r="E390" i="11"/>
  <c r="D365" i="11"/>
  <c r="D363" i="11"/>
  <c r="D362" i="11"/>
  <c r="F58" i="2"/>
  <c r="E58" i="2" s="1"/>
  <c r="D364" i="11"/>
  <c r="F383" i="11"/>
  <c r="F379" i="11"/>
  <c r="F382" i="11"/>
  <c r="F381" i="11"/>
  <c r="F380" i="11"/>
  <c r="D381" i="11"/>
  <c r="D380" i="11"/>
  <c r="D383" i="11"/>
  <c r="D379" i="11"/>
  <c r="D382" i="11"/>
  <c r="E363" i="11"/>
  <c r="E362" i="11"/>
  <c r="E364" i="11"/>
  <c r="E361" i="11"/>
  <c r="E365" i="11"/>
  <c r="I380" i="11"/>
  <c r="I383" i="11"/>
  <c r="I379" i="11"/>
  <c r="I382" i="11"/>
  <c r="I381" i="11"/>
  <c r="G382" i="11"/>
  <c r="G381" i="11"/>
  <c r="G380" i="11"/>
  <c r="G379" i="11"/>
  <c r="G383" i="11"/>
  <c r="E380" i="11"/>
  <c r="E383" i="11"/>
  <c r="E379" i="11"/>
  <c r="E382" i="11"/>
  <c r="E381" i="11"/>
  <c r="L381" i="11"/>
  <c r="L380" i="11"/>
  <c r="L383" i="11"/>
  <c r="L379" i="11"/>
  <c r="L382" i="11"/>
  <c r="D353" i="11"/>
  <c r="D355" i="11"/>
  <c r="D146" i="2"/>
  <c r="F146" i="2" s="1"/>
  <c r="F136" i="2"/>
  <c r="D401" i="11"/>
  <c r="D342" i="11"/>
  <c r="D343" i="11" s="1"/>
  <c r="F16" i="3"/>
  <c r="F23" i="3" s="1"/>
  <c r="F30" i="3" s="1"/>
  <c r="E37" i="3" s="1"/>
  <c r="D44" i="3" s="1"/>
  <c r="C51" i="3" s="1"/>
  <c r="C58" i="3" s="1"/>
  <c r="C65" i="3" s="1"/>
  <c r="C72" i="3" s="1"/>
  <c r="C79" i="3" s="1"/>
  <c r="C86" i="3" s="1"/>
  <c r="C93" i="3" s="1"/>
  <c r="C99" i="3" s="1"/>
  <c r="C105" i="3" s="1"/>
  <c r="C111" i="3" s="1"/>
  <c r="C117" i="3" s="1"/>
  <c r="C123" i="3" s="1"/>
  <c r="C129" i="3" s="1"/>
  <c r="C135" i="3" s="1"/>
  <c r="G147" i="3" s="1"/>
  <c r="G154" i="3" s="1"/>
  <c r="D102" i="2"/>
  <c r="F102" i="2" s="1"/>
  <c r="E102" i="2" s="1"/>
  <c r="L1442" i="6"/>
  <c r="P1442" i="6" s="1"/>
  <c r="O1442" i="6" s="1"/>
  <c r="P1438" i="6"/>
  <c r="O1438" i="6" s="1"/>
  <c r="L1439" i="6"/>
  <c r="P1436" i="6"/>
  <c r="O1436" i="6" s="1"/>
  <c r="O2611" i="6"/>
  <c r="L3745" i="6"/>
  <c r="P3745" i="6" s="1"/>
  <c r="O3745" i="6" s="1"/>
  <c r="L3634" i="6"/>
  <c r="P3634" i="6" s="1"/>
  <c r="O3634" i="6" s="1"/>
  <c r="L4332" i="6"/>
  <c r="L4333" i="6" s="1"/>
  <c r="P4333" i="6" s="1"/>
  <c r="O4333" i="6" s="1"/>
  <c r="P1476" i="6"/>
  <c r="O1476" i="6" s="1"/>
  <c r="P3624" i="6"/>
  <c r="O3624" i="6" s="1"/>
  <c r="P1416" i="6"/>
  <c r="O1416" i="6" s="1"/>
  <c r="P3675" i="6"/>
  <c r="O3675" i="6" s="1"/>
  <c r="L3686" i="6"/>
  <c r="P3686" i="6" s="1"/>
  <c r="O3686" i="6" s="1"/>
  <c r="P4240" i="6"/>
  <c r="O4240" i="6" s="1"/>
  <c r="P1472" i="6"/>
  <c r="O1472" i="6" s="1"/>
  <c r="P1473" i="6"/>
  <c r="O1473" i="6" s="1"/>
  <c r="O3946" i="6"/>
  <c r="L1565" i="6"/>
  <c r="P1565" i="6" s="1"/>
  <c r="O1565" i="6" s="1"/>
  <c r="P1748" i="6"/>
  <c r="O1748" i="6" s="1"/>
  <c r="P1707" i="6"/>
  <c r="O1707" i="6" s="1"/>
  <c r="O3616" i="6"/>
  <c r="L1776" i="6"/>
  <c r="P1770" i="6"/>
  <c r="O1770" i="6" s="1"/>
  <c r="L1777" i="6"/>
  <c r="P1771" i="6"/>
  <c r="O1771" i="6" s="1"/>
  <c r="L1023" i="6"/>
  <c r="L1047" i="6" s="1"/>
  <c r="L1003" i="6"/>
  <c r="L1027" i="6" s="1"/>
  <c r="L1024" i="6"/>
  <c r="P1024" i="6" s="1"/>
  <c r="O1024" i="6" s="1"/>
  <c r="L1351" i="6"/>
  <c r="P1351" i="6" s="1"/>
  <c r="O1351" i="6" s="1"/>
  <c r="P4379" i="6"/>
  <c r="O4379" i="6" s="1"/>
  <c r="L4398" i="6"/>
  <c r="P4398" i="6" s="1"/>
  <c r="O4398" i="6" s="1"/>
  <c r="L4387" i="6"/>
  <c r="P4387" i="6" s="1"/>
  <c r="O4387" i="6" s="1"/>
  <c r="L4230" i="6"/>
  <c r="P4230" i="6" s="1"/>
  <c r="O4230" i="6" s="1"/>
  <c r="C354" i="11"/>
  <c r="P4408" i="6"/>
  <c r="O4408" i="6" s="1"/>
  <c r="C355" i="11"/>
  <c r="C352" i="11"/>
  <c r="D399" i="11"/>
  <c r="E401" i="11"/>
  <c r="E398" i="11"/>
  <c r="C356" i="11"/>
  <c r="C353" i="11"/>
  <c r="D398" i="11"/>
  <c r="D397" i="11"/>
  <c r="P3773" i="6"/>
  <c r="O3773" i="6" s="1"/>
  <c r="L4245" i="6"/>
  <c r="P4245" i="6" s="1"/>
  <c r="O4245" i="6" s="1"/>
  <c r="L4233" i="6"/>
  <c r="P4233" i="6" s="1"/>
  <c r="O4233" i="6" s="1"/>
  <c r="L4239" i="6"/>
  <c r="P4239" i="6" s="1"/>
  <c r="O4239" i="6" s="1"/>
  <c r="L1015" i="6"/>
  <c r="L1039" i="6" s="1"/>
  <c r="D148" i="2"/>
  <c r="F148" i="2" s="1"/>
  <c r="L1319" i="6"/>
  <c r="P1318" i="6"/>
  <c r="P3629" i="6"/>
  <c r="O3629" i="6" s="1"/>
  <c r="L3638" i="6"/>
  <c r="P3638" i="6" s="1"/>
  <c r="O3638" i="6" s="1"/>
  <c r="E397" i="11"/>
  <c r="E400" i="11"/>
  <c r="P904" i="6"/>
  <c r="O904" i="6" s="1"/>
  <c r="L907" i="6"/>
  <c r="L3753" i="6"/>
  <c r="P3751" i="6"/>
  <c r="O3751" i="6" s="1"/>
  <c r="P903" i="6"/>
  <c r="O903" i="6" s="1"/>
  <c r="L906" i="6"/>
  <c r="L1567" i="6"/>
  <c r="L1573" i="6" s="1"/>
  <c r="L3691" i="6"/>
  <c r="P3691" i="6" s="1"/>
  <c r="O3691" i="6" s="1"/>
  <c r="P3682" i="6"/>
  <c r="O3682" i="6" s="1"/>
  <c r="P3754" i="6"/>
  <c r="O3754" i="6" s="1"/>
  <c r="L3756" i="6"/>
  <c r="L3760" i="6"/>
  <c r="L4229" i="6"/>
  <c r="L4223" i="6"/>
  <c r="P4223" i="6" s="1"/>
  <c r="O4223" i="6" s="1"/>
  <c r="P4217" i="6"/>
  <c r="O4217" i="6" s="1"/>
  <c r="D99" i="2"/>
  <c r="F99" i="2" s="1"/>
  <c r="E99" i="2" s="1"/>
  <c r="F72" i="2"/>
  <c r="E72" i="2" s="1"/>
  <c r="F61" i="2"/>
  <c r="E61" i="2" s="1"/>
  <c r="D88" i="2"/>
  <c r="D103" i="2"/>
  <c r="F103" i="2" s="1"/>
  <c r="E103" i="2" s="1"/>
  <c r="F76" i="2"/>
  <c r="E76" i="2" s="1"/>
  <c r="L1010" i="6"/>
  <c r="P986" i="6"/>
  <c r="O986" i="6" s="1"/>
  <c r="C44" i="3"/>
  <c r="P995" i="6"/>
  <c r="O995" i="6" s="1"/>
  <c r="L1019" i="6"/>
  <c r="P998" i="6"/>
  <c r="O998" i="6" s="1"/>
  <c r="L1022" i="6"/>
  <c r="P982" i="6"/>
  <c r="O982" i="6" s="1"/>
  <c r="L1006" i="6"/>
  <c r="P3676" i="6"/>
  <c r="O3676" i="6" s="1"/>
  <c r="L3685" i="6"/>
  <c r="P3685" i="6" s="1"/>
  <c r="O3685" i="6" s="1"/>
  <c r="P3681" i="6"/>
  <c r="O3681" i="6" s="1"/>
  <c r="L3690" i="6"/>
  <c r="P3690" i="6" s="1"/>
  <c r="O3690" i="6" s="1"/>
  <c r="D87" i="2"/>
  <c r="F60" i="2"/>
  <c r="E60" i="2" s="1"/>
  <c r="P983" i="6"/>
  <c r="O983" i="6" s="1"/>
  <c r="L1007" i="6"/>
  <c r="L3687" i="6"/>
  <c r="P3687" i="6" s="1"/>
  <c r="O3687" i="6" s="1"/>
  <c r="P3678" i="6"/>
  <c r="O3678" i="6" s="1"/>
  <c r="L1033" i="6"/>
  <c r="P1009" i="6"/>
  <c r="O1009" i="6" s="1"/>
  <c r="P1014" i="6"/>
  <c r="O1014" i="6" s="1"/>
  <c r="L1038" i="6"/>
  <c r="L1558" i="6"/>
  <c r="P1552" i="6"/>
  <c r="O1552" i="6" s="1"/>
  <c r="L1569" i="6"/>
  <c r="P1563" i="6"/>
  <c r="O1563" i="6" s="1"/>
  <c r="L1554" i="6"/>
  <c r="P1548" i="6"/>
  <c r="O1548" i="6" s="1"/>
  <c r="P1013" i="6"/>
  <c r="O1013" i="6" s="1"/>
  <c r="L1037" i="6"/>
  <c r="E147" i="3"/>
  <c r="E154" i="3" s="1"/>
  <c r="D30" i="3"/>
  <c r="P1474" i="6"/>
  <c r="O1474" i="6" s="1"/>
  <c r="F71" i="2"/>
  <c r="E71" i="2" s="1"/>
  <c r="D98" i="2"/>
  <c r="F57" i="2"/>
  <c r="E57" i="2" s="1"/>
  <c r="D84" i="2"/>
  <c r="L1026" i="6"/>
  <c r="P1002" i="6"/>
  <c r="O1002" i="6" s="1"/>
  <c r="L1104" i="6"/>
  <c r="P1080" i="6"/>
  <c r="O1080" i="6" s="1"/>
  <c r="P997" i="6"/>
  <c r="O997" i="6" s="1"/>
  <c r="L1021" i="6"/>
  <c r="P1044" i="6"/>
  <c r="O1044" i="6" s="1"/>
  <c r="L1068" i="6"/>
  <c r="O1289" i="6"/>
  <c r="L1393" i="6"/>
  <c r="P1393" i="6" s="1"/>
  <c r="O1393" i="6" s="1"/>
  <c r="L1395" i="6"/>
  <c r="P1391" i="6"/>
  <c r="O1391" i="6" s="1"/>
  <c r="P993" i="6"/>
  <c r="O993" i="6" s="1"/>
  <c r="L1017" i="6"/>
  <c r="C16" i="3"/>
  <c r="F85" i="2"/>
  <c r="E85" i="2" s="1"/>
  <c r="P988" i="6"/>
  <c r="O988" i="6" s="1"/>
  <c r="L1012" i="6"/>
  <c r="P4369" i="6"/>
  <c r="O4369" i="6" s="1"/>
  <c r="L4380" i="6"/>
  <c r="L911" i="6"/>
  <c r="P908" i="6"/>
  <c r="O908" i="6" s="1"/>
  <c r="C391" i="11"/>
  <c r="C389" i="11"/>
  <c r="C388" i="11"/>
  <c r="C390" i="11"/>
  <c r="C392" i="11"/>
  <c r="L1025" i="6"/>
  <c r="P1001" i="6"/>
  <c r="O1001" i="6" s="1"/>
  <c r="D9" i="3"/>
  <c r="F86" i="2"/>
  <c r="E86" i="2" s="1"/>
  <c r="L1562" i="6"/>
  <c r="P1556" i="6"/>
  <c r="O1556" i="6" s="1"/>
  <c r="D387" i="11"/>
  <c r="D352" i="11"/>
  <c r="D354" i="11"/>
  <c r="D356" i="11"/>
  <c r="P3893" i="6"/>
  <c r="O3893" i="6" s="1"/>
  <c r="L3894" i="6"/>
  <c r="P3894" i="6" s="1"/>
  <c r="O3894" i="6" s="1"/>
  <c r="F62" i="2"/>
  <c r="E62" i="2" s="1"/>
  <c r="D89" i="2"/>
  <c r="L20" i="6"/>
  <c r="P19" i="6"/>
  <c r="O19" i="6" s="1"/>
  <c r="L1449" i="6"/>
  <c r="P1448" i="6"/>
  <c r="O1448" i="6" s="1"/>
  <c r="P987" i="6"/>
  <c r="O987" i="6" s="1"/>
  <c r="L1011" i="6"/>
  <c r="F9" i="3"/>
  <c r="F91" i="2"/>
  <c r="E91" i="2" s="1"/>
  <c r="D78" i="2"/>
  <c r="F51" i="2"/>
  <c r="E51" i="2" s="1"/>
  <c r="F25" i="2"/>
  <c r="E25" i="2" s="1"/>
  <c r="G40" i="3"/>
  <c r="J150" i="3"/>
  <c r="J157" i="3" s="1"/>
  <c r="L79" i="3"/>
  <c r="K86" i="3" s="1"/>
  <c r="E61" i="3"/>
  <c r="G33" i="3"/>
  <c r="D68" i="3"/>
  <c r="D52" i="2"/>
  <c r="I19" i="3"/>
  <c r="C75" i="3"/>
  <c r="H26" i="3"/>
  <c r="J12" i="3"/>
  <c r="F54" i="3"/>
  <c r="O1317" i="6"/>
  <c r="L1042" i="6"/>
  <c r="P1018" i="6"/>
  <c r="O1018" i="6" s="1"/>
  <c r="P1507" i="6"/>
  <c r="O1507" i="6" s="1"/>
  <c r="L1508" i="6"/>
  <c r="P1076" i="6"/>
  <c r="O1076" i="6" s="1"/>
  <c r="L1100" i="6"/>
  <c r="L3904" i="6"/>
  <c r="P3902" i="6"/>
  <c r="O3902" i="6" s="1"/>
  <c r="L3775" i="6"/>
  <c r="P3774" i="6"/>
  <c r="O3774" i="6" s="1"/>
  <c r="P1016" i="6"/>
  <c r="O1016" i="6" s="1"/>
  <c r="L1040" i="6"/>
  <c r="P4439" i="6"/>
  <c r="O4439" i="6" s="1"/>
  <c r="L4440" i="6"/>
  <c r="L1005" i="6"/>
  <c r="P981" i="6"/>
  <c r="O981" i="6" s="1"/>
  <c r="O2618" i="6"/>
  <c r="D143" i="2"/>
  <c r="F143" i="2" s="1"/>
  <c r="F133" i="2"/>
  <c r="L3913" i="6"/>
  <c r="P3913" i="6" s="1"/>
  <c r="O3913" i="6" s="1"/>
  <c r="P3910" i="6"/>
  <c r="O3910" i="6" s="1"/>
  <c r="D104" i="2"/>
  <c r="F104" i="2" s="1"/>
  <c r="E104" i="2" s="1"/>
  <c r="F77" i="2"/>
  <c r="E77" i="2" s="1"/>
  <c r="E138" i="2"/>
  <c r="E141" i="2"/>
  <c r="E142" i="2" s="1"/>
  <c r="E143" i="2" s="1"/>
  <c r="E144" i="2" s="1"/>
  <c r="E145" i="2" s="1"/>
  <c r="E146" i="2" s="1"/>
  <c r="E147" i="2" s="1"/>
  <c r="E148" i="2" s="1"/>
  <c r="E35" i="12" l="1"/>
  <c r="D345" i="11"/>
  <c r="D346" i="11"/>
  <c r="D344" i="11"/>
  <c r="D347" i="11"/>
  <c r="K93" i="3"/>
  <c r="J99" i="3" s="1"/>
  <c r="L86" i="3"/>
  <c r="P1439" i="6"/>
  <c r="O1439" i="6" s="1"/>
  <c r="L1440" i="6"/>
  <c r="P4332" i="6"/>
  <c r="O4332" i="6" s="1"/>
  <c r="L4334" i="6"/>
  <c r="P4334" i="6" s="1"/>
  <c r="O4334" i="6" s="1"/>
  <c r="P1488" i="6"/>
  <c r="O1488" i="6" s="1"/>
  <c r="P1023" i="6"/>
  <c r="O1023" i="6" s="1"/>
  <c r="L1571" i="6"/>
  <c r="P1571" i="6" s="1"/>
  <c r="O1571" i="6" s="1"/>
  <c r="O3952" i="6"/>
  <c r="P1003" i="6"/>
  <c r="O1003" i="6" s="1"/>
  <c r="P1567" i="6"/>
  <c r="O1567" i="6" s="1"/>
  <c r="O3617" i="6"/>
  <c r="L1048" i="6"/>
  <c r="P1048" i="6" s="1"/>
  <c r="O1048" i="6" s="1"/>
  <c r="P1777" i="6"/>
  <c r="O1777" i="6" s="1"/>
  <c r="P1776" i="6"/>
  <c r="O1776" i="6" s="1"/>
  <c r="P1015" i="6"/>
  <c r="O1015" i="6" s="1"/>
  <c r="P1319" i="6"/>
  <c r="L1321" i="6"/>
  <c r="L4242" i="6"/>
  <c r="P4242" i="6" s="1"/>
  <c r="O4242" i="6" s="1"/>
  <c r="L910" i="6"/>
  <c r="P907" i="6"/>
  <c r="O907" i="6" s="1"/>
  <c r="L3755" i="6"/>
  <c r="P3753" i="6"/>
  <c r="O3753" i="6" s="1"/>
  <c r="P3760" i="6"/>
  <c r="O3760" i="6" s="1"/>
  <c r="L3762" i="6"/>
  <c r="L909" i="6"/>
  <c r="P906" i="6"/>
  <c r="O906" i="6" s="1"/>
  <c r="P3756" i="6"/>
  <c r="O3756" i="6" s="1"/>
  <c r="L3758" i="6"/>
  <c r="P3758" i="6" s="1"/>
  <c r="O3758" i="6" s="1"/>
  <c r="P4229" i="6"/>
  <c r="O4229" i="6" s="1"/>
  <c r="L4235" i="6"/>
  <c r="P4235" i="6" s="1"/>
  <c r="O4235" i="6" s="1"/>
  <c r="L4232" i="6"/>
  <c r="P4232" i="6" s="1"/>
  <c r="O4232" i="6" s="1"/>
  <c r="L4241" i="6"/>
  <c r="L4247" i="6"/>
  <c r="P4247" i="6" s="1"/>
  <c r="O4247" i="6" s="1"/>
  <c r="F88" i="2"/>
  <c r="E88" i="2" s="1"/>
  <c r="D16" i="3"/>
  <c r="C30" i="3"/>
  <c r="F87" i="2"/>
  <c r="E87" i="2" s="1"/>
  <c r="L1034" i="6"/>
  <c r="P1010" i="6"/>
  <c r="O1010" i="6" s="1"/>
  <c r="L1030" i="6"/>
  <c r="P1006" i="6"/>
  <c r="O1006" i="6" s="1"/>
  <c r="L1046" i="6"/>
  <c r="P1022" i="6"/>
  <c r="O1022" i="6" s="1"/>
  <c r="P1033" i="6"/>
  <c r="O1033" i="6" s="1"/>
  <c r="L1057" i="6"/>
  <c r="L1031" i="6"/>
  <c r="P1007" i="6"/>
  <c r="O1007" i="6" s="1"/>
  <c r="L1062" i="6"/>
  <c r="P1038" i="6"/>
  <c r="O1038" i="6" s="1"/>
  <c r="P1019" i="6"/>
  <c r="O1019" i="6" s="1"/>
  <c r="L1043" i="6"/>
  <c r="P1475" i="6"/>
  <c r="O1475" i="6" s="1"/>
  <c r="L1564" i="6"/>
  <c r="P1558" i="6"/>
  <c r="O1558" i="6" s="1"/>
  <c r="L1575" i="6"/>
  <c r="P1569" i="6"/>
  <c r="O1569" i="6" s="1"/>
  <c r="P1471" i="6"/>
  <c r="O1471" i="6" s="1"/>
  <c r="L1560" i="6"/>
  <c r="P1554" i="6"/>
  <c r="O1554" i="6" s="1"/>
  <c r="L1579" i="6"/>
  <c r="P1573" i="6"/>
  <c r="O1573" i="6" s="1"/>
  <c r="F98" i="2"/>
  <c r="E98" i="2" s="1"/>
  <c r="L9" i="3"/>
  <c r="K16" i="3" s="1"/>
  <c r="J23" i="3" s="1"/>
  <c r="I30" i="3" s="1"/>
  <c r="I37" i="3" s="1"/>
  <c r="H44" i="3" s="1"/>
  <c r="H51" i="3" s="1"/>
  <c r="G58" i="3" s="1"/>
  <c r="G65" i="3" s="1"/>
  <c r="G72" i="3" s="1"/>
  <c r="F79" i="3" s="1"/>
  <c r="F86" i="3" s="1"/>
  <c r="F93" i="3" s="1"/>
  <c r="F99" i="3" s="1"/>
  <c r="F105" i="3" s="1"/>
  <c r="F111" i="3" s="1"/>
  <c r="E117" i="3" s="1"/>
  <c r="D123" i="3" s="1"/>
  <c r="D129" i="3" s="1"/>
  <c r="D135" i="3" s="1"/>
  <c r="C141" i="3" s="1"/>
  <c r="L147" i="3" s="1"/>
  <c r="L154" i="3" s="1"/>
  <c r="P1037" i="6"/>
  <c r="O1037" i="6" s="1"/>
  <c r="L1061" i="6"/>
  <c r="D391" i="11"/>
  <c r="D390" i="11"/>
  <c r="D389" i="11"/>
  <c r="D388" i="11"/>
  <c r="D392" i="11"/>
  <c r="C23" i="3"/>
  <c r="O1318" i="6"/>
  <c r="E16" i="3"/>
  <c r="E30" i="3"/>
  <c r="C37" i="3" s="1"/>
  <c r="L1450" i="6"/>
  <c r="P1449" i="6"/>
  <c r="O1449" i="6" s="1"/>
  <c r="L21" i="6"/>
  <c r="P20" i="6"/>
  <c r="O20" i="6" s="1"/>
  <c r="P1104" i="6"/>
  <c r="O1104" i="6" s="1"/>
  <c r="L1128" i="6"/>
  <c r="P1040" i="6"/>
  <c r="O1040" i="6" s="1"/>
  <c r="L1064" i="6"/>
  <c r="L3776" i="6"/>
  <c r="P3775" i="6"/>
  <c r="O3775" i="6" s="1"/>
  <c r="L1051" i="6"/>
  <c r="P1027" i="6"/>
  <c r="O1027" i="6" s="1"/>
  <c r="D79" i="2"/>
  <c r="F52" i="2"/>
  <c r="E52" i="2" s="1"/>
  <c r="L1035" i="6"/>
  <c r="P1011" i="6"/>
  <c r="O1011" i="6" s="1"/>
  <c r="F89" i="2"/>
  <c r="E89" i="2" s="1"/>
  <c r="D23" i="3"/>
  <c r="P1562" i="6"/>
  <c r="O1562" i="6" s="1"/>
  <c r="L1568" i="6"/>
  <c r="P1395" i="6"/>
  <c r="O1395" i="6" s="1"/>
  <c r="L1397" i="6"/>
  <c r="P1397" i="6" s="1"/>
  <c r="O1397" i="6" s="1"/>
  <c r="P1021" i="6"/>
  <c r="O1021" i="6" s="1"/>
  <c r="L1045" i="6"/>
  <c r="P4440" i="6"/>
  <c r="O4440" i="6" s="1"/>
  <c r="L4441" i="6"/>
  <c r="L3907" i="6"/>
  <c r="P3904" i="6"/>
  <c r="O3904" i="6" s="1"/>
  <c r="L1124" i="6"/>
  <c r="P1100" i="6"/>
  <c r="O1100" i="6" s="1"/>
  <c r="P1508" i="6"/>
  <c r="O1508" i="6" s="1"/>
  <c r="L1509" i="6"/>
  <c r="G54" i="3"/>
  <c r="I26" i="3"/>
  <c r="E68" i="3"/>
  <c r="C82" i="3"/>
  <c r="H33" i="3"/>
  <c r="D53" i="2"/>
  <c r="K12" i="3"/>
  <c r="F61" i="3"/>
  <c r="D75" i="3"/>
  <c r="H40" i="3"/>
  <c r="K150" i="3"/>
  <c r="K157" i="3" s="1"/>
  <c r="J19" i="3"/>
  <c r="F26" i="2"/>
  <c r="E26" i="2" s="1"/>
  <c r="L1049" i="6"/>
  <c r="P1025" i="6"/>
  <c r="O1025" i="6" s="1"/>
  <c r="P911" i="6"/>
  <c r="O911" i="6" s="1"/>
  <c r="L914" i="6"/>
  <c r="O1290" i="6"/>
  <c r="L1092" i="6"/>
  <c r="P1068" i="6"/>
  <c r="O1068" i="6" s="1"/>
  <c r="C9" i="3"/>
  <c r="C147" i="3" s="1"/>
  <c r="C154" i="3" s="1"/>
  <c r="F84" i="2"/>
  <c r="E84" i="2" s="1"/>
  <c r="P1039" i="6"/>
  <c r="O1039" i="6" s="1"/>
  <c r="L1063" i="6"/>
  <c r="P1012" i="6"/>
  <c r="O1012" i="6" s="1"/>
  <c r="L1036" i="6"/>
  <c r="O2625" i="6"/>
  <c r="P1005" i="6"/>
  <c r="O1005" i="6" s="1"/>
  <c r="L1029" i="6"/>
  <c r="L1066" i="6"/>
  <c r="P1042" i="6"/>
  <c r="O1042" i="6" s="1"/>
  <c r="L1071" i="6"/>
  <c r="P1047" i="6"/>
  <c r="O1047" i="6" s="1"/>
  <c r="P1479" i="6"/>
  <c r="O1479" i="6" s="1"/>
  <c r="F78" i="2"/>
  <c r="E78" i="2" s="1"/>
  <c r="D105" i="2"/>
  <c r="F105" i="2" s="1"/>
  <c r="E105" i="2" s="1"/>
  <c r="L4388" i="6"/>
  <c r="P4380" i="6"/>
  <c r="O4380" i="6" s="1"/>
  <c r="L1041" i="6"/>
  <c r="P1017" i="6"/>
  <c r="O1017" i="6" s="1"/>
  <c r="P1026" i="6"/>
  <c r="O1026" i="6" s="1"/>
  <c r="L1050" i="6"/>
  <c r="E37" i="12" l="1"/>
  <c r="P1440" i="6"/>
  <c r="O1440" i="6" s="1"/>
  <c r="L1443" i="6"/>
  <c r="P1443" i="6" s="1"/>
  <c r="O1443" i="6" s="1"/>
  <c r="L4335" i="6"/>
  <c r="P4335" i="6" s="1"/>
  <c r="O4335" i="6" s="1"/>
  <c r="L1577" i="6"/>
  <c r="P1577" i="6" s="1"/>
  <c r="O1577" i="6" s="1"/>
  <c r="P1579" i="6"/>
  <c r="O1579" i="6" s="1"/>
  <c r="L1585" i="6"/>
  <c r="O3957" i="6"/>
  <c r="L1072" i="6"/>
  <c r="P1072" i="6" s="1"/>
  <c r="O1072" i="6" s="1"/>
  <c r="O3618" i="6"/>
  <c r="P1762" i="6"/>
  <c r="O1762" i="6" s="1"/>
  <c r="P1785" i="6"/>
  <c r="O1785" i="6" s="1"/>
  <c r="P1321" i="6"/>
  <c r="L1322" i="6"/>
  <c r="P3755" i="6"/>
  <c r="O3755" i="6" s="1"/>
  <c r="L3757" i="6"/>
  <c r="P910" i="6"/>
  <c r="O910" i="6" s="1"/>
  <c r="L913" i="6"/>
  <c r="P909" i="6"/>
  <c r="O909" i="6" s="1"/>
  <c r="L912" i="6"/>
  <c r="P4241" i="6"/>
  <c r="O4241" i="6" s="1"/>
  <c r="L4244" i="6"/>
  <c r="P4244" i="6" s="1"/>
  <c r="O4244" i="6" s="1"/>
  <c r="L3766" i="6"/>
  <c r="L3764" i="6"/>
  <c r="P3764" i="6" s="1"/>
  <c r="O3764" i="6" s="1"/>
  <c r="P3762" i="6"/>
  <c r="O3762" i="6" s="1"/>
  <c r="D147" i="3"/>
  <c r="D154" i="3" s="1"/>
  <c r="P1034" i="6"/>
  <c r="O1034" i="6" s="1"/>
  <c r="L1058" i="6"/>
  <c r="P1046" i="6"/>
  <c r="O1046" i="6" s="1"/>
  <c r="L1070" i="6"/>
  <c r="P1043" i="6"/>
  <c r="O1043" i="6" s="1"/>
  <c r="L1067" i="6"/>
  <c r="P1057" i="6"/>
  <c r="O1057" i="6" s="1"/>
  <c r="L1081" i="6"/>
  <c r="L1055" i="6"/>
  <c r="P1031" i="6"/>
  <c r="O1031" i="6" s="1"/>
  <c r="P1062" i="6"/>
  <c r="O1062" i="6" s="1"/>
  <c r="L1086" i="6"/>
  <c r="P1030" i="6"/>
  <c r="O1030" i="6" s="1"/>
  <c r="L1054" i="6"/>
  <c r="L1570" i="6"/>
  <c r="P1564" i="6"/>
  <c r="O1564" i="6" s="1"/>
  <c r="P1575" i="6"/>
  <c r="O1575" i="6" s="1"/>
  <c r="L1581" i="6"/>
  <c r="P1478" i="6"/>
  <c r="O1478" i="6" s="1"/>
  <c r="L1566" i="6"/>
  <c r="P1560" i="6"/>
  <c r="O1560" i="6" s="1"/>
  <c r="L1085" i="6"/>
  <c r="P1061" i="6"/>
  <c r="O1061" i="6" s="1"/>
  <c r="P1480" i="6"/>
  <c r="O1480" i="6" s="1"/>
  <c r="L1116" i="6"/>
  <c r="P1092" i="6"/>
  <c r="O1092" i="6" s="1"/>
  <c r="F147" i="3"/>
  <c r="F154" i="3" s="1"/>
  <c r="E23" i="3"/>
  <c r="P1064" i="6"/>
  <c r="O1064" i="6" s="1"/>
  <c r="L1088" i="6"/>
  <c r="P1041" i="6"/>
  <c r="O1041" i="6" s="1"/>
  <c r="L1065" i="6"/>
  <c r="L4399" i="6"/>
  <c r="P4399" i="6" s="1"/>
  <c r="O4399" i="6" s="1"/>
  <c r="P4388" i="6"/>
  <c r="O4388" i="6" s="1"/>
  <c r="L1090" i="6"/>
  <c r="P1066" i="6"/>
  <c r="O1066" i="6" s="1"/>
  <c r="O1291" i="6"/>
  <c r="P1049" i="6"/>
  <c r="O1049" i="6" s="1"/>
  <c r="L1073" i="6"/>
  <c r="P3907" i="6"/>
  <c r="O3907" i="6" s="1"/>
  <c r="L3911" i="6"/>
  <c r="D106" i="2"/>
  <c r="F106" i="2" s="1"/>
  <c r="E106" i="2" s="1"/>
  <c r="F79" i="2"/>
  <c r="E79" i="2" s="1"/>
  <c r="P1051" i="6"/>
  <c r="O1051" i="6" s="1"/>
  <c r="L1075" i="6"/>
  <c r="L1451" i="6"/>
  <c r="P1450" i="6"/>
  <c r="O1450" i="6" s="1"/>
  <c r="O1319" i="6"/>
  <c r="P1071" i="6"/>
  <c r="O1071" i="6" s="1"/>
  <c r="L1095" i="6"/>
  <c r="L1148" i="6"/>
  <c r="P1124" i="6"/>
  <c r="O1124" i="6" s="1"/>
  <c r="P1035" i="6"/>
  <c r="O1035" i="6" s="1"/>
  <c r="L1059" i="6"/>
  <c r="P3776" i="6"/>
  <c r="O3776" i="6" s="1"/>
  <c r="L3777" i="6"/>
  <c r="P3777" i="6" s="1"/>
  <c r="O3777" i="6" s="1"/>
  <c r="P21" i="6"/>
  <c r="O21" i="6" s="1"/>
  <c r="L22" i="6"/>
  <c r="L1053" i="6"/>
  <c r="P1029" i="6"/>
  <c r="O1029" i="6" s="1"/>
  <c r="D80" i="2"/>
  <c r="F53" i="2"/>
  <c r="E53" i="2" s="1"/>
  <c r="L1510" i="6"/>
  <c r="P1509" i="6"/>
  <c r="O1509" i="6" s="1"/>
  <c r="P1045" i="6"/>
  <c r="O1045" i="6" s="1"/>
  <c r="L1069" i="6"/>
  <c r="L1074" i="6"/>
  <c r="P1050" i="6"/>
  <c r="O1050" i="6" s="1"/>
  <c r="O3022" i="6"/>
  <c r="L1060" i="6"/>
  <c r="P1036" i="6"/>
  <c r="O1036" i="6" s="1"/>
  <c r="L1087" i="6"/>
  <c r="P1063" i="6"/>
  <c r="O1063" i="6" s="1"/>
  <c r="L920" i="6"/>
  <c r="P914" i="6"/>
  <c r="O914" i="6" s="1"/>
  <c r="P4441" i="6"/>
  <c r="O4441" i="6" s="1"/>
  <c r="L4442" i="6"/>
  <c r="L1574" i="6"/>
  <c r="P1568" i="6"/>
  <c r="O1568" i="6" s="1"/>
  <c r="P1128" i="6"/>
  <c r="O1128" i="6" s="1"/>
  <c r="L1152" i="6"/>
  <c r="E39" i="12" l="1"/>
  <c r="L1583" i="6"/>
  <c r="L1589" i="6" s="1"/>
  <c r="L4336" i="6"/>
  <c r="P4336" i="6" s="1"/>
  <c r="O4336" i="6" s="1"/>
  <c r="P1585" i="6"/>
  <c r="O1585" i="6" s="1"/>
  <c r="L1591" i="6"/>
  <c r="P1581" i="6"/>
  <c r="O1581" i="6" s="1"/>
  <c r="L1587" i="6"/>
  <c r="L1096" i="6"/>
  <c r="L1120" i="6" s="1"/>
  <c r="O3958" i="6"/>
  <c r="O3619" i="6"/>
  <c r="P1793" i="6"/>
  <c r="O1793" i="6" s="1"/>
  <c r="L1799" i="6"/>
  <c r="P1792" i="6"/>
  <c r="O1792" i="6" s="1"/>
  <c r="L1798" i="6"/>
  <c r="P1322" i="6"/>
  <c r="L1323" i="6"/>
  <c r="L919" i="6"/>
  <c r="P913" i="6"/>
  <c r="O913" i="6" s="1"/>
  <c r="P3757" i="6"/>
  <c r="O3757" i="6" s="1"/>
  <c r="L3759" i="6"/>
  <c r="P912" i="6"/>
  <c r="O912" i="6" s="1"/>
  <c r="L918" i="6"/>
  <c r="L3768" i="6"/>
  <c r="P3768" i="6" s="1"/>
  <c r="O3768" i="6" s="1"/>
  <c r="P3766" i="6"/>
  <c r="O3766" i="6" s="1"/>
  <c r="P1054" i="6"/>
  <c r="O1054" i="6" s="1"/>
  <c r="L1078" i="6"/>
  <c r="L1105" i="6"/>
  <c r="P1081" i="6"/>
  <c r="O1081" i="6" s="1"/>
  <c r="P1070" i="6"/>
  <c r="O1070" i="6" s="1"/>
  <c r="L1094" i="6"/>
  <c r="P1055" i="6"/>
  <c r="O1055" i="6" s="1"/>
  <c r="L1079" i="6"/>
  <c r="L1110" i="6"/>
  <c r="P1086" i="6"/>
  <c r="O1086" i="6" s="1"/>
  <c r="P1067" i="6"/>
  <c r="O1067" i="6" s="1"/>
  <c r="L1091" i="6"/>
  <c r="P1058" i="6"/>
  <c r="O1058" i="6" s="1"/>
  <c r="L1082" i="6"/>
  <c r="P1481" i="6"/>
  <c r="O1481" i="6" s="1"/>
  <c r="P1570" i="6"/>
  <c r="O1570" i="6" s="1"/>
  <c r="L1576" i="6"/>
  <c r="P1477" i="6"/>
  <c r="O1477" i="6" s="1"/>
  <c r="L1572" i="6"/>
  <c r="P1566" i="6"/>
  <c r="O1566" i="6" s="1"/>
  <c r="P1085" i="6"/>
  <c r="O1085" i="6" s="1"/>
  <c r="L1109" i="6"/>
  <c r="D107" i="2"/>
  <c r="F107" i="2" s="1"/>
  <c r="E107" i="2" s="1"/>
  <c r="F80" i="2"/>
  <c r="E80" i="2" s="1"/>
  <c r="P1073" i="6"/>
  <c r="O1073" i="6" s="1"/>
  <c r="L1097" i="6"/>
  <c r="P1065" i="6"/>
  <c r="O1065" i="6" s="1"/>
  <c r="L1089" i="6"/>
  <c r="P4442" i="6"/>
  <c r="O4442" i="6" s="1"/>
  <c r="L4443" i="6"/>
  <c r="O3029" i="6"/>
  <c r="L1077" i="6"/>
  <c r="P1053" i="6"/>
  <c r="O1053" i="6" s="1"/>
  <c r="P1148" i="6"/>
  <c r="O1148" i="6" s="1"/>
  <c r="L1172" i="6"/>
  <c r="O1320" i="6"/>
  <c r="P1090" i="6"/>
  <c r="O1090" i="6" s="1"/>
  <c r="L1114" i="6"/>
  <c r="P1116" i="6"/>
  <c r="O1116" i="6" s="1"/>
  <c r="L1140" i="6"/>
  <c r="L1093" i="6"/>
  <c r="P1069" i="6"/>
  <c r="O1069" i="6" s="1"/>
  <c r="L1452" i="6"/>
  <c r="P1451" i="6"/>
  <c r="O1451" i="6" s="1"/>
  <c r="O1292" i="6"/>
  <c r="P1485" i="6"/>
  <c r="O1485" i="6" s="1"/>
  <c r="P920" i="6"/>
  <c r="O920" i="6" s="1"/>
  <c r="L923" i="6"/>
  <c r="L932" i="6"/>
  <c r="L1084" i="6"/>
  <c r="P1060" i="6"/>
  <c r="O1060" i="6" s="1"/>
  <c r="P22" i="6"/>
  <c r="O22" i="6" s="1"/>
  <c r="L23" i="6"/>
  <c r="L1112" i="6"/>
  <c r="P1088" i="6"/>
  <c r="O1088" i="6" s="1"/>
  <c r="P1574" i="6"/>
  <c r="O1574" i="6" s="1"/>
  <c r="L1580" i="6"/>
  <c r="L1176" i="6"/>
  <c r="P1152" i="6"/>
  <c r="O1152" i="6" s="1"/>
  <c r="L1111" i="6"/>
  <c r="P1087" i="6"/>
  <c r="O1087" i="6" s="1"/>
  <c r="L1098" i="6"/>
  <c r="P1074" i="6"/>
  <c r="O1074" i="6" s="1"/>
  <c r="P1510" i="6"/>
  <c r="O1510" i="6" s="1"/>
  <c r="L1511" i="6"/>
  <c r="P1059" i="6"/>
  <c r="O1059" i="6" s="1"/>
  <c r="L1083" i="6"/>
  <c r="P1095" i="6"/>
  <c r="O1095" i="6" s="1"/>
  <c r="L1119" i="6"/>
  <c r="P1075" i="6"/>
  <c r="O1075" i="6" s="1"/>
  <c r="L1099" i="6"/>
  <c r="L3914" i="6"/>
  <c r="P3914" i="6" s="1"/>
  <c r="O3914" i="6" s="1"/>
  <c r="P3911" i="6"/>
  <c r="O3911" i="6" s="1"/>
  <c r="E41" i="12" l="1"/>
  <c r="P1494" i="6"/>
  <c r="O1494" i="6" s="1"/>
  <c r="L4337" i="6"/>
  <c r="L4338" i="6" s="1"/>
  <c r="P1583" i="6"/>
  <c r="O1583" i="6" s="1"/>
  <c r="P1096" i="6"/>
  <c r="O1096" i="6" s="1"/>
  <c r="L1597" i="6"/>
  <c r="P1591" i="6"/>
  <c r="O1591" i="6" s="1"/>
  <c r="P1580" i="6"/>
  <c r="O1580" i="6" s="1"/>
  <c r="L1586" i="6"/>
  <c r="L1593" i="6"/>
  <c r="P1587" i="6"/>
  <c r="O1587" i="6" s="1"/>
  <c r="L1595" i="6"/>
  <c r="P1589" i="6"/>
  <c r="O1589" i="6" s="1"/>
  <c r="O3964" i="6"/>
  <c r="P1784" i="6"/>
  <c r="O1784" i="6" s="1"/>
  <c r="P1799" i="6"/>
  <c r="O1799" i="6" s="1"/>
  <c r="P1798" i="6"/>
  <c r="O1798" i="6" s="1"/>
  <c r="P1323" i="6"/>
  <c r="L1324" i="6"/>
  <c r="L3761" i="6"/>
  <c r="P3759" i="6"/>
  <c r="O3759" i="6" s="1"/>
  <c r="L931" i="6"/>
  <c r="L922" i="6"/>
  <c r="P919" i="6"/>
  <c r="O919" i="6" s="1"/>
  <c r="P918" i="6"/>
  <c r="O918" i="6" s="1"/>
  <c r="L921" i="6"/>
  <c r="P1500" i="6"/>
  <c r="O1500" i="6" s="1"/>
  <c r="P1082" i="6"/>
  <c r="O1082" i="6" s="1"/>
  <c r="L1106" i="6"/>
  <c r="P1079" i="6"/>
  <c r="O1079" i="6" s="1"/>
  <c r="L1103" i="6"/>
  <c r="L1115" i="6"/>
  <c r="P1091" i="6"/>
  <c r="O1091" i="6" s="1"/>
  <c r="L1118" i="6"/>
  <c r="P1094" i="6"/>
  <c r="O1094" i="6" s="1"/>
  <c r="P1078" i="6"/>
  <c r="O1078" i="6" s="1"/>
  <c r="L1102" i="6"/>
  <c r="L1129" i="6"/>
  <c r="P1105" i="6"/>
  <c r="O1105" i="6" s="1"/>
  <c r="L1134" i="6"/>
  <c r="P1110" i="6"/>
  <c r="O1110" i="6" s="1"/>
  <c r="L1582" i="6"/>
  <c r="P1576" i="6"/>
  <c r="O1576" i="6" s="1"/>
  <c r="P1484" i="6"/>
  <c r="O1484" i="6" s="1"/>
  <c r="P1572" i="6"/>
  <c r="O1572" i="6" s="1"/>
  <c r="L1578" i="6"/>
  <c r="P1486" i="6"/>
  <c r="O1486" i="6" s="1"/>
  <c r="L1133" i="6"/>
  <c r="P1109" i="6"/>
  <c r="O1109" i="6" s="1"/>
  <c r="L1512" i="6"/>
  <c r="P1511" i="6"/>
  <c r="O1511" i="6" s="1"/>
  <c r="P1077" i="6"/>
  <c r="O1077" i="6" s="1"/>
  <c r="L1101" i="6"/>
  <c r="L1136" i="6"/>
  <c r="P1112" i="6"/>
  <c r="O1112" i="6" s="1"/>
  <c r="L1138" i="6"/>
  <c r="P1114" i="6"/>
  <c r="O1114" i="6" s="1"/>
  <c r="L1144" i="6"/>
  <c r="P1120" i="6"/>
  <c r="O1120" i="6" s="1"/>
  <c r="P23" i="6"/>
  <c r="O23" i="6" s="1"/>
  <c r="L24" i="6"/>
  <c r="P932" i="6"/>
  <c r="O932" i="6" s="1"/>
  <c r="L935" i="6"/>
  <c r="L1453" i="6"/>
  <c r="P1452" i="6"/>
  <c r="O1452" i="6" s="1"/>
  <c r="L1117" i="6"/>
  <c r="P1093" i="6"/>
  <c r="O1093" i="6" s="1"/>
  <c r="O1321" i="6"/>
  <c r="P4443" i="6"/>
  <c r="O4443" i="6" s="1"/>
  <c r="L4444" i="6"/>
  <c r="P1097" i="6"/>
  <c r="O1097" i="6" s="1"/>
  <c r="L1121" i="6"/>
  <c r="O1293" i="6"/>
  <c r="L1113" i="6"/>
  <c r="P1089" i="6"/>
  <c r="O1089" i="6" s="1"/>
  <c r="P1119" i="6"/>
  <c r="O1119" i="6" s="1"/>
  <c r="L1143" i="6"/>
  <c r="L1200" i="6"/>
  <c r="P1176" i="6"/>
  <c r="O1176" i="6" s="1"/>
  <c r="P1084" i="6"/>
  <c r="O1084" i="6" s="1"/>
  <c r="L1108" i="6"/>
  <c r="L1164" i="6"/>
  <c r="P1140" i="6"/>
  <c r="O1140" i="6" s="1"/>
  <c r="L1123" i="6"/>
  <c r="P1099" i="6"/>
  <c r="O1099" i="6" s="1"/>
  <c r="L1107" i="6"/>
  <c r="P1083" i="6"/>
  <c r="O1083" i="6" s="1"/>
  <c r="P1098" i="6"/>
  <c r="O1098" i="6" s="1"/>
  <c r="L1122" i="6"/>
  <c r="L1135" i="6"/>
  <c r="P1111" i="6"/>
  <c r="O1111" i="6" s="1"/>
  <c r="L926" i="6"/>
  <c r="P926" i="6" s="1"/>
  <c r="O926" i="6" s="1"/>
  <c r="L929" i="6"/>
  <c r="P929" i="6" s="1"/>
  <c r="O929" i="6" s="1"/>
  <c r="P923" i="6"/>
  <c r="O923" i="6" s="1"/>
  <c r="P1172" i="6"/>
  <c r="O1172" i="6" s="1"/>
  <c r="L1196" i="6"/>
  <c r="O3036" i="6"/>
  <c r="E42" i="12" l="1"/>
  <c r="P4337" i="6"/>
  <c r="O4337" i="6" s="1"/>
  <c r="O3620" i="6"/>
  <c r="P1578" i="6"/>
  <c r="O1578" i="6" s="1"/>
  <c r="L1584" i="6"/>
  <c r="L1592" i="6"/>
  <c r="P1586" i="6"/>
  <c r="O1586" i="6" s="1"/>
  <c r="L1601" i="6"/>
  <c r="P1595" i="6"/>
  <c r="O1595" i="6" s="1"/>
  <c r="P1582" i="6"/>
  <c r="O1582" i="6" s="1"/>
  <c r="L1588" i="6"/>
  <c r="L1599" i="6"/>
  <c r="P1593" i="6"/>
  <c r="O1593" i="6" s="1"/>
  <c r="L1603" i="6"/>
  <c r="P1597" i="6"/>
  <c r="O1597" i="6" s="1"/>
  <c r="O4414" i="6"/>
  <c r="O3639" i="6"/>
  <c r="P1807" i="6"/>
  <c r="O1807" i="6" s="1"/>
  <c r="L1325" i="6"/>
  <c r="P1324" i="6"/>
  <c r="L928" i="6"/>
  <c r="P928" i="6" s="1"/>
  <c r="O928" i="6" s="1"/>
  <c r="P922" i="6"/>
  <c r="O922" i="6" s="1"/>
  <c r="L925" i="6"/>
  <c r="P925" i="6" s="1"/>
  <c r="O925" i="6" s="1"/>
  <c r="L934" i="6"/>
  <c r="P931" i="6"/>
  <c r="O931" i="6" s="1"/>
  <c r="P3761" i="6"/>
  <c r="O3761" i="6" s="1"/>
  <c r="L3763" i="6"/>
  <c r="P921" i="6"/>
  <c r="O921" i="6" s="1"/>
  <c r="L924" i="6"/>
  <c r="P924" i="6" s="1"/>
  <c r="O924" i="6" s="1"/>
  <c r="L930" i="6"/>
  <c r="L927" i="6"/>
  <c r="P927" i="6" s="1"/>
  <c r="O927" i="6" s="1"/>
  <c r="L1139" i="6"/>
  <c r="P1115" i="6"/>
  <c r="O1115" i="6" s="1"/>
  <c r="L1126" i="6"/>
  <c r="P1102" i="6"/>
  <c r="O1102" i="6" s="1"/>
  <c r="P1106" i="6"/>
  <c r="O1106" i="6" s="1"/>
  <c r="L1130" i="6"/>
  <c r="P1103" i="6"/>
  <c r="O1103" i="6" s="1"/>
  <c r="L1127" i="6"/>
  <c r="P1134" i="6"/>
  <c r="O1134" i="6" s="1"/>
  <c r="L1158" i="6"/>
  <c r="L1153" i="6"/>
  <c r="P1129" i="6"/>
  <c r="O1129" i="6" s="1"/>
  <c r="P1118" i="6"/>
  <c r="O1118" i="6" s="1"/>
  <c r="L1142" i="6"/>
  <c r="P1487" i="6"/>
  <c r="O1487" i="6" s="1"/>
  <c r="P1483" i="6"/>
  <c r="O1483" i="6" s="1"/>
  <c r="L1157" i="6"/>
  <c r="P1133" i="6"/>
  <c r="O1133" i="6" s="1"/>
  <c r="P1107" i="6"/>
  <c r="O1107" i="6" s="1"/>
  <c r="L1131" i="6"/>
  <c r="L1168" i="6"/>
  <c r="P1144" i="6"/>
  <c r="O1144" i="6" s="1"/>
  <c r="P1136" i="6"/>
  <c r="O1136" i="6" s="1"/>
  <c r="L1160" i="6"/>
  <c r="L1146" i="6"/>
  <c r="P1122" i="6"/>
  <c r="O1122" i="6" s="1"/>
  <c r="P1196" i="6"/>
  <c r="O1196" i="6" s="1"/>
  <c r="L1220" i="6"/>
  <c r="P1491" i="6"/>
  <c r="O1491" i="6" s="1"/>
  <c r="P1123" i="6"/>
  <c r="O1123" i="6" s="1"/>
  <c r="L1147" i="6"/>
  <c r="P1164" i="6"/>
  <c r="O1164" i="6" s="1"/>
  <c r="L1188" i="6"/>
  <c r="L1137" i="6"/>
  <c r="P1113" i="6"/>
  <c r="O1113" i="6" s="1"/>
  <c r="O1322" i="6"/>
  <c r="L1454" i="6"/>
  <c r="P1453" i="6"/>
  <c r="O1453" i="6" s="1"/>
  <c r="L1162" i="6"/>
  <c r="P1138" i="6"/>
  <c r="O1138" i="6" s="1"/>
  <c r="P1101" i="6"/>
  <c r="O1101" i="6" s="1"/>
  <c r="L1125" i="6"/>
  <c r="L4339" i="6"/>
  <c r="P4338" i="6"/>
  <c r="O4338" i="6" s="1"/>
  <c r="O3043" i="6"/>
  <c r="P1135" i="6"/>
  <c r="O1135" i="6" s="1"/>
  <c r="L1159" i="6"/>
  <c r="L1224" i="6"/>
  <c r="P1200" i="6"/>
  <c r="O1200" i="6" s="1"/>
  <c r="O1294" i="6"/>
  <c r="P1117" i="6"/>
  <c r="O1117" i="6" s="1"/>
  <c r="L1141" i="6"/>
  <c r="L1132" i="6"/>
  <c r="P1108" i="6"/>
  <c r="O1108" i="6" s="1"/>
  <c r="P1143" i="6"/>
  <c r="O1143" i="6" s="1"/>
  <c r="L1167" i="6"/>
  <c r="L1145" i="6"/>
  <c r="P1121" i="6"/>
  <c r="O1121" i="6" s="1"/>
  <c r="L25" i="6"/>
  <c r="P24" i="6"/>
  <c r="O24" i="6" s="1"/>
  <c r="L4445" i="6"/>
  <c r="P4444" i="6"/>
  <c r="O4444" i="6" s="1"/>
  <c r="L938" i="6"/>
  <c r="P935" i="6"/>
  <c r="O935" i="6" s="1"/>
  <c r="L1513" i="6"/>
  <c r="P1513" i="6" s="1"/>
  <c r="O1513" i="6" s="1"/>
  <c r="P1512" i="6"/>
  <c r="O1512" i="6" s="1"/>
  <c r="E43" i="12" l="1"/>
  <c r="P1588" i="6"/>
  <c r="O1588" i="6" s="1"/>
  <c r="L1594" i="6"/>
  <c r="L1609" i="6"/>
  <c r="P1603" i="6"/>
  <c r="O1603" i="6" s="1"/>
  <c r="L1598" i="6"/>
  <c r="P1592" i="6"/>
  <c r="O1592" i="6" s="1"/>
  <c r="P1584" i="6"/>
  <c r="O1584" i="6" s="1"/>
  <c r="L1590" i="6"/>
  <c r="L1605" i="6"/>
  <c r="P1599" i="6"/>
  <c r="O1599" i="6" s="1"/>
  <c r="L1607" i="6"/>
  <c r="P1601" i="6"/>
  <c r="O1601" i="6" s="1"/>
  <c r="O4415" i="6"/>
  <c r="P1806" i="6"/>
  <c r="O1806" i="6" s="1"/>
  <c r="O3640" i="6"/>
  <c r="L1821" i="6"/>
  <c r="P1815" i="6"/>
  <c r="O1815" i="6" s="1"/>
  <c r="L1820" i="6"/>
  <c r="P1814" i="6"/>
  <c r="O1814" i="6" s="1"/>
  <c r="L1326" i="6"/>
  <c r="P1325" i="6"/>
  <c r="P934" i="6"/>
  <c r="O934" i="6" s="1"/>
  <c r="L937" i="6"/>
  <c r="L3767" i="6"/>
  <c r="L3765" i="6"/>
  <c r="P3765" i="6" s="1"/>
  <c r="O3765" i="6" s="1"/>
  <c r="P3763" i="6"/>
  <c r="O3763" i="6" s="1"/>
  <c r="P930" i="6"/>
  <c r="O930" i="6" s="1"/>
  <c r="L933" i="6"/>
  <c r="L1151" i="6"/>
  <c r="P1127" i="6"/>
  <c r="O1127" i="6" s="1"/>
  <c r="P1153" i="6"/>
  <c r="O1153" i="6" s="1"/>
  <c r="L1177" i="6"/>
  <c r="L1166" i="6"/>
  <c r="P1142" i="6"/>
  <c r="O1142" i="6" s="1"/>
  <c r="L1182" i="6"/>
  <c r="P1158" i="6"/>
  <c r="O1158" i="6" s="1"/>
  <c r="P1130" i="6"/>
  <c r="O1130" i="6" s="1"/>
  <c r="L1154" i="6"/>
  <c r="L1150" i="6"/>
  <c r="P1126" i="6"/>
  <c r="O1126" i="6" s="1"/>
  <c r="P1139" i="6"/>
  <c r="O1139" i="6" s="1"/>
  <c r="L1163" i="6"/>
  <c r="P1490" i="6"/>
  <c r="O1490" i="6" s="1"/>
  <c r="P1157" i="6"/>
  <c r="O1157" i="6" s="1"/>
  <c r="L1181" i="6"/>
  <c r="P1492" i="6"/>
  <c r="O1492" i="6" s="1"/>
  <c r="P1224" i="6"/>
  <c r="O1224" i="6" s="1"/>
  <c r="L1248" i="6"/>
  <c r="L1455" i="6"/>
  <c r="P1454" i="6"/>
  <c r="O1454" i="6" s="1"/>
  <c r="L1161" i="6"/>
  <c r="P1137" i="6"/>
  <c r="O1137" i="6" s="1"/>
  <c r="P1497" i="6"/>
  <c r="O1497" i="6" s="1"/>
  <c r="L1191" i="6"/>
  <c r="P1167" i="6"/>
  <c r="O1167" i="6" s="1"/>
  <c r="O1295" i="6"/>
  <c r="L1183" i="6"/>
  <c r="P1159" i="6"/>
  <c r="O1159" i="6" s="1"/>
  <c r="P1188" i="6"/>
  <c r="O1188" i="6" s="1"/>
  <c r="L1212" i="6"/>
  <c r="L1171" i="6"/>
  <c r="P1147" i="6"/>
  <c r="O1147" i="6" s="1"/>
  <c r="P1220" i="6"/>
  <c r="O1220" i="6" s="1"/>
  <c r="L1244" i="6"/>
  <c r="P1168" i="6"/>
  <c r="O1168" i="6" s="1"/>
  <c r="L1192" i="6"/>
  <c r="P4445" i="6"/>
  <c r="O4445" i="6" s="1"/>
  <c r="L4446" i="6"/>
  <c r="P25" i="6"/>
  <c r="O25" i="6" s="1"/>
  <c r="L26" i="6"/>
  <c r="P4339" i="6"/>
  <c r="O4339" i="6" s="1"/>
  <c r="L4340" i="6"/>
  <c r="L1186" i="6"/>
  <c r="P1162" i="6"/>
  <c r="O1162" i="6" s="1"/>
  <c r="O1323" i="6"/>
  <c r="P1160" i="6"/>
  <c r="O1160" i="6" s="1"/>
  <c r="L1184" i="6"/>
  <c r="L1155" i="6"/>
  <c r="P1131" i="6"/>
  <c r="O1131" i="6" s="1"/>
  <c r="P938" i="6"/>
  <c r="O938" i="6" s="1"/>
  <c r="L941" i="6"/>
  <c r="P1145" i="6"/>
  <c r="O1145" i="6" s="1"/>
  <c r="L1169" i="6"/>
  <c r="P1132" i="6"/>
  <c r="O1132" i="6" s="1"/>
  <c r="L1156" i="6"/>
  <c r="P1141" i="6"/>
  <c r="O1141" i="6" s="1"/>
  <c r="L1165" i="6"/>
  <c r="O3050" i="6"/>
  <c r="L1149" i="6"/>
  <c r="P1125" i="6"/>
  <c r="O1125" i="6" s="1"/>
  <c r="P1146" i="6"/>
  <c r="O1146" i="6" s="1"/>
  <c r="L1170" i="6"/>
  <c r="E44" i="12" l="1"/>
  <c r="L1596" i="6"/>
  <c r="P1590" i="6"/>
  <c r="O1590" i="6" s="1"/>
  <c r="L1613" i="6"/>
  <c r="P1607" i="6"/>
  <c r="O1607" i="6" s="1"/>
  <c r="L1615" i="6"/>
  <c r="P1615" i="6" s="1"/>
  <c r="O1615" i="6" s="1"/>
  <c r="P1609" i="6"/>
  <c r="O1609" i="6" s="1"/>
  <c r="L1600" i="6"/>
  <c r="P1594" i="6"/>
  <c r="O1594" i="6" s="1"/>
  <c r="L1611" i="6"/>
  <c r="P1605" i="6"/>
  <c r="O1605" i="6" s="1"/>
  <c r="L1604" i="6"/>
  <c r="P1598" i="6"/>
  <c r="O1598" i="6" s="1"/>
  <c r="O4417" i="6"/>
  <c r="O4416" i="6"/>
  <c r="O3641" i="6"/>
  <c r="P1820" i="6"/>
  <c r="O1820" i="6" s="1"/>
  <c r="P1821" i="6"/>
  <c r="O1821" i="6" s="1"/>
  <c r="P1326" i="6"/>
  <c r="L1327" i="6"/>
  <c r="L3769" i="6"/>
  <c r="P3769" i="6" s="1"/>
  <c r="O3769" i="6" s="1"/>
  <c r="P3767" i="6"/>
  <c r="O3767" i="6" s="1"/>
  <c r="P937" i="6"/>
  <c r="O937" i="6" s="1"/>
  <c r="L940" i="6"/>
  <c r="P933" i="6"/>
  <c r="O933" i="6" s="1"/>
  <c r="L936" i="6"/>
  <c r="P1182" i="6"/>
  <c r="O1182" i="6" s="1"/>
  <c r="L1206" i="6"/>
  <c r="L1201" i="6"/>
  <c r="P1177" i="6"/>
  <c r="O1177" i="6" s="1"/>
  <c r="L1187" i="6"/>
  <c r="P1163" i="6"/>
  <c r="O1163" i="6" s="1"/>
  <c r="L1178" i="6"/>
  <c r="P1154" i="6"/>
  <c r="O1154" i="6" s="1"/>
  <c r="P1150" i="6"/>
  <c r="O1150" i="6" s="1"/>
  <c r="L1174" i="6"/>
  <c r="L1190" i="6"/>
  <c r="P1166" i="6"/>
  <c r="O1166" i="6" s="1"/>
  <c r="P1151" i="6"/>
  <c r="O1151" i="6" s="1"/>
  <c r="L1175" i="6"/>
  <c r="P1493" i="6"/>
  <c r="O1493" i="6" s="1"/>
  <c r="P1496" i="6"/>
  <c r="O1496" i="6" s="1"/>
  <c r="P1489" i="6"/>
  <c r="O1489" i="6" s="1"/>
  <c r="P1181" i="6"/>
  <c r="O1181" i="6" s="1"/>
  <c r="L1205" i="6"/>
  <c r="P1498" i="6"/>
  <c r="O1498" i="6" s="1"/>
  <c r="L1194" i="6"/>
  <c r="P1170" i="6"/>
  <c r="O1170" i="6" s="1"/>
  <c r="P1248" i="6"/>
  <c r="O1248" i="6" s="1"/>
  <c r="L1272" i="6"/>
  <c r="P1272" i="6" s="1"/>
  <c r="O1272" i="6" s="1"/>
  <c r="P1165" i="6"/>
  <c r="O1165" i="6" s="1"/>
  <c r="L1189" i="6"/>
  <c r="L1180" i="6"/>
  <c r="P1156" i="6"/>
  <c r="O1156" i="6" s="1"/>
  <c r="L944" i="6"/>
  <c r="P944" i="6" s="1"/>
  <c r="O944" i="6" s="1"/>
  <c r="P941" i="6"/>
  <c r="O941" i="6" s="1"/>
  <c r="L1208" i="6"/>
  <c r="P1184" i="6"/>
  <c r="O1184" i="6" s="1"/>
  <c r="P26" i="6"/>
  <c r="O26" i="6" s="1"/>
  <c r="L27" i="6"/>
  <c r="L1216" i="6"/>
  <c r="P1192" i="6"/>
  <c r="O1192" i="6" s="1"/>
  <c r="L1173" i="6"/>
  <c r="P1149" i="6"/>
  <c r="O1149" i="6" s="1"/>
  <c r="P1186" i="6"/>
  <c r="O1186" i="6" s="1"/>
  <c r="L1210" i="6"/>
  <c r="L1268" i="6"/>
  <c r="P1268" i="6" s="1"/>
  <c r="O1268" i="6" s="1"/>
  <c r="P1244" i="6"/>
  <c r="O1244" i="6" s="1"/>
  <c r="P1212" i="6"/>
  <c r="O1212" i="6" s="1"/>
  <c r="L1236" i="6"/>
  <c r="O3447" i="6"/>
  <c r="L1179" i="6"/>
  <c r="P1155" i="6"/>
  <c r="O1155" i="6" s="1"/>
  <c r="O1324" i="6"/>
  <c r="P1171" i="6"/>
  <c r="O1171" i="6" s="1"/>
  <c r="L1195" i="6"/>
  <c r="P1183" i="6"/>
  <c r="O1183" i="6" s="1"/>
  <c r="L1207" i="6"/>
  <c r="P1161" i="6"/>
  <c r="O1161" i="6" s="1"/>
  <c r="L1185" i="6"/>
  <c r="L1193" i="6"/>
  <c r="P1169" i="6"/>
  <c r="O1169" i="6" s="1"/>
  <c r="L4343" i="6"/>
  <c r="P4343" i="6" s="1"/>
  <c r="O4343" i="6" s="1"/>
  <c r="L4342" i="6"/>
  <c r="P4342" i="6" s="1"/>
  <c r="O4342" i="6" s="1"/>
  <c r="L4344" i="6"/>
  <c r="P4340" i="6"/>
  <c r="O4340" i="6" s="1"/>
  <c r="P4446" i="6"/>
  <c r="O4446" i="6" s="1"/>
  <c r="L4447" i="6"/>
  <c r="P4447" i="6" s="1"/>
  <c r="O4447" i="6" s="1"/>
  <c r="O1296" i="6"/>
  <c r="P1191" i="6"/>
  <c r="O1191" i="6" s="1"/>
  <c r="L1215" i="6"/>
  <c r="L1456" i="6"/>
  <c r="P1455" i="6"/>
  <c r="O1455" i="6" s="1"/>
  <c r="E45" i="12" l="1"/>
  <c r="L1610" i="6"/>
  <c r="P1604" i="6"/>
  <c r="O1604" i="6" s="1"/>
  <c r="L1606" i="6"/>
  <c r="P1600" i="6"/>
  <c r="O1600" i="6" s="1"/>
  <c r="L1619" i="6"/>
  <c r="P1619" i="6" s="1"/>
  <c r="O1619" i="6" s="1"/>
  <c r="P1613" i="6"/>
  <c r="O1613" i="6" s="1"/>
  <c r="L1617" i="6"/>
  <c r="P1617" i="6" s="1"/>
  <c r="O1617" i="6" s="1"/>
  <c r="P1611" i="6"/>
  <c r="O1611" i="6" s="1"/>
  <c r="L1602" i="6"/>
  <c r="P1596" i="6"/>
  <c r="O1596" i="6" s="1"/>
  <c r="P1456" i="6"/>
  <c r="O1456" i="6" s="1"/>
  <c r="L1457" i="6"/>
  <c r="O3642" i="6"/>
  <c r="P1828" i="6"/>
  <c r="O1828" i="6" s="1"/>
  <c r="P1829" i="6"/>
  <c r="O1829" i="6" s="1"/>
  <c r="L1328" i="6"/>
  <c r="P1327" i="6"/>
  <c r="L943" i="6"/>
  <c r="P943" i="6" s="1"/>
  <c r="O943" i="6" s="1"/>
  <c r="P940" i="6"/>
  <c r="O940" i="6" s="1"/>
  <c r="P936" i="6"/>
  <c r="O936" i="6" s="1"/>
  <c r="L939" i="6"/>
  <c r="P1190" i="6"/>
  <c r="O1190" i="6" s="1"/>
  <c r="L1214" i="6"/>
  <c r="L1225" i="6"/>
  <c r="P1201" i="6"/>
  <c r="O1201" i="6" s="1"/>
  <c r="L1199" i="6"/>
  <c r="P1175" i="6"/>
  <c r="O1175" i="6" s="1"/>
  <c r="P1174" i="6"/>
  <c r="O1174" i="6" s="1"/>
  <c r="L1198" i="6"/>
  <c r="L1230" i="6"/>
  <c r="P1206" i="6"/>
  <c r="O1206" i="6" s="1"/>
  <c r="P1178" i="6"/>
  <c r="O1178" i="6" s="1"/>
  <c r="L1202" i="6"/>
  <c r="P1187" i="6"/>
  <c r="O1187" i="6" s="1"/>
  <c r="L1211" i="6"/>
  <c r="P1499" i="6"/>
  <c r="O1499" i="6" s="1"/>
  <c r="P1495" i="6"/>
  <c r="O1495" i="6" s="1"/>
  <c r="P1205" i="6"/>
  <c r="O1205" i="6" s="1"/>
  <c r="L1229" i="6"/>
  <c r="P1173" i="6"/>
  <c r="O1173" i="6" s="1"/>
  <c r="L1197" i="6"/>
  <c r="L4345" i="6"/>
  <c r="P4344" i="6"/>
  <c r="O4344" i="6" s="1"/>
  <c r="P1193" i="6"/>
  <c r="O1193" i="6" s="1"/>
  <c r="L1217" i="6"/>
  <c r="L1209" i="6"/>
  <c r="P1185" i="6"/>
  <c r="O1185" i="6" s="1"/>
  <c r="L1219" i="6"/>
  <c r="P1195" i="6"/>
  <c r="O1195" i="6" s="1"/>
  <c r="P1236" i="6"/>
  <c r="O1236" i="6" s="1"/>
  <c r="L1260" i="6"/>
  <c r="L1234" i="6"/>
  <c r="P1210" i="6"/>
  <c r="O1210" i="6" s="1"/>
  <c r="P1189" i="6"/>
  <c r="O1189" i="6" s="1"/>
  <c r="L1213" i="6"/>
  <c r="P1215" i="6"/>
  <c r="O1215" i="6" s="1"/>
  <c r="L1239" i="6"/>
  <c r="O1325" i="6"/>
  <c r="P1216" i="6"/>
  <c r="O1216" i="6" s="1"/>
  <c r="L1240" i="6"/>
  <c r="P1208" i="6"/>
  <c r="O1208" i="6" s="1"/>
  <c r="L1232" i="6"/>
  <c r="P1180" i="6"/>
  <c r="O1180" i="6" s="1"/>
  <c r="L1204" i="6"/>
  <c r="P1179" i="6"/>
  <c r="O1179" i="6" s="1"/>
  <c r="L1203" i="6"/>
  <c r="O1297" i="6"/>
  <c r="P1207" i="6"/>
  <c r="O1207" i="6" s="1"/>
  <c r="L1231" i="6"/>
  <c r="O3454" i="6"/>
  <c r="L28" i="6"/>
  <c r="P27" i="6"/>
  <c r="O27" i="6" s="1"/>
  <c r="P1194" i="6"/>
  <c r="O1194" i="6" s="1"/>
  <c r="L1218" i="6"/>
  <c r="E46" i="12" l="1"/>
  <c r="L1612" i="6"/>
  <c r="P1606" i="6"/>
  <c r="O1606" i="6" s="1"/>
  <c r="L1608" i="6"/>
  <c r="P1602" i="6"/>
  <c r="O1602" i="6" s="1"/>
  <c r="L1616" i="6"/>
  <c r="P1616" i="6" s="1"/>
  <c r="O1616" i="6" s="1"/>
  <c r="P1610" i="6"/>
  <c r="O1610" i="6" s="1"/>
  <c r="L1458" i="6"/>
  <c r="P1457" i="6"/>
  <c r="O1457" i="6" s="1"/>
  <c r="O3643" i="6"/>
  <c r="P1837" i="6"/>
  <c r="O1837" i="6" s="1"/>
  <c r="L1843" i="6"/>
  <c r="P1836" i="6"/>
  <c r="O1836" i="6" s="1"/>
  <c r="L1842" i="6"/>
  <c r="L1329" i="6"/>
  <c r="P1328" i="6"/>
  <c r="L942" i="6"/>
  <c r="P942" i="6" s="1"/>
  <c r="O942" i="6" s="1"/>
  <c r="P939" i="6"/>
  <c r="O939" i="6" s="1"/>
  <c r="L1249" i="6"/>
  <c r="P1225" i="6"/>
  <c r="O1225" i="6" s="1"/>
  <c r="P1211" i="6"/>
  <c r="O1211" i="6" s="1"/>
  <c r="L1235" i="6"/>
  <c r="P1214" i="6"/>
  <c r="O1214" i="6" s="1"/>
  <c r="L1238" i="6"/>
  <c r="L1254" i="6"/>
  <c r="P1230" i="6"/>
  <c r="O1230" i="6" s="1"/>
  <c r="L1223" i="6"/>
  <c r="P1199" i="6"/>
  <c r="O1199" i="6" s="1"/>
  <c r="P1202" i="6"/>
  <c r="O1202" i="6" s="1"/>
  <c r="L1226" i="6"/>
  <c r="P1198" i="6"/>
  <c r="O1198" i="6" s="1"/>
  <c r="L1222" i="6"/>
  <c r="L1253" i="6"/>
  <c r="P1229" i="6"/>
  <c r="O1229" i="6" s="1"/>
  <c r="O3461" i="6"/>
  <c r="P1239" i="6"/>
  <c r="O1239" i="6" s="1"/>
  <c r="L1263" i="6"/>
  <c r="L1237" i="6"/>
  <c r="P1213" i="6"/>
  <c r="O1213" i="6" s="1"/>
  <c r="L1284" i="6"/>
  <c r="P1284" i="6" s="1"/>
  <c r="O1284" i="6" s="1"/>
  <c r="P1260" i="6"/>
  <c r="O1260" i="6" s="1"/>
  <c r="P4345" i="6"/>
  <c r="O4345" i="6" s="1"/>
  <c r="L4346" i="6"/>
  <c r="P1218" i="6"/>
  <c r="O1218" i="6" s="1"/>
  <c r="L1242" i="6"/>
  <c r="L1256" i="6"/>
  <c r="P1232" i="6"/>
  <c r="O1232" i="6" s="1"/>
  <c r="P1217" i="6"/>
  <c r="O1217" i="6" s="1"/>
  <c r="L1241" i="6"/>
  <c r="P1197" i="6"/>
  <c r="O1197" i="6" s="1"/>
  <c r="L1221" i="6"/>
  <c r="P1231" i="6"/>
  <c r="O1231" i="6" s="1"/>
  <c r="L1255" i="6"/>
  <c r="L1227" i="6"/>
  <c r="P1203" i="6"/>
  <c r="O1203" i="6" s="1"/>
  <c r="L1228" i="6"/>
  <c r="P1204" i="6"/>
  <c r="O1204" i="6" s="1"/>
  <c r="P1240" i="6"/>
  <c r="O1240" i="6" s="1"/>
  <c r="L1264" i="6"/>
  <c r="P1264" i="6" s="1"/>
  <c r="O1264" i="6" s="1"/>
  <c r="L1233" i="6"/>
  <c r="P1209" i="6"/>
  <c r="O1209" i="6" s="1"/>
  <c r="P28" i="6"/>
  <c r="O28" i="6" s="1"/>
  <c r="L29" i="6"/>
  <c r="O1298" i="6"/>
  <c r="O1326" i="6"/>
  <c r="P1234" i="6"/>
  <c r="O1234" i="6" s="1"/>
  <c r="L1258" i="6"/>
  <c r="P1219" i="6"/>
  <c r="O1219" i="6" s="1"/>
  <c r="L1243" i="6"/>
  <c r="E47" i="12" l="1"/>
  <c r="L1614" i="6"/>
  <c r="P1614" i="6" s="1"/>
  <c r="O1614" i="6" s="1"/>
  <c r="P1608" i="6"/>
  <c r="O1608" i="6" s="1"/>
  <c r="L1618" i="6"/>
  <c r="P1618" i="6" s="1"/>
  <c r="O1618" i="6" s="1"/>
  <c r="P1612" i="6"/>
  <c r="O1612" i="6" s="1"/>
  <c r="L1459" i="6"/>
  <c r="P1458" i="6"/>
  <c r="O1458" i="6" s="1"/>
  <c r="O3644" i="6"/>
  <c r="P1842" i="6"/>
  <c r="O1842" i="6" s="1"/>
  <c r="P1843" i="6"/>
  <c r="O1843" i="6" s="1"/>
  <c r="L1331" i="6"/>
  <c r="P1331" i="6" s="1"/>
  <c r="P1329" i="6"/>
  <c r="P1226" i="6"/>
  <c r="O1226" i="6" s="1"/>
  <c r="L1250" i="6"/>
  <c r="L1259" i="6"/>
  <c r="P1235" i="6"/>
  <c r="O1235" i="6" s="1"/>
  <c r="L1278" i="6"/>
  <c r="P1278" i="6" s="1"/>
  <c r="O1278" i="6" s="1"/>
  <c r="P1254" i="6"/>
  <c r="O1254" i="6" s="1"/>
  <c r="L1246" i="6"/>
  <c r="P1222" i="6"/>
  <c r="O1222" i="6" s="1"/>
  <c r="P1238" i="6"/>
  <c r="O1238" i="6" s="1"/>
  <c r="L1262" i="6"/>
  <c r="L1247" i="6"/>
  <c r="P1223" i="6"/>
  <c r="O1223" i="6" s="1"/>
  <c r="L1273" i="6"/>
  <c r="P1273" i="6" s="1"/>
  <c r="O1273" i="6" s="1"/>
  <c r="P1249" i="6"/>
  <c r="O1249" i="6" s="1"/>
  <c r="P1253" i="6"/>
  <c r="O1253" i="6" s="1"/>
  <c r="L1277" i="6"/>
  <c r="P1277" i="6" s="1"/>
  <c r="O1277" i="6" s="1"/>
  <c r="L1282" i="6"/>
  <c r="P1282" i="6" s="1"/>
  <c r="O1282" i="6" s="1"/>
  <c r="P1258" i="6"/>
  <c r="O1258" i="6" s="1"/>
  <c r="L1279" i="6"/>
  <c r="P1279" i="6" s="1"/>
  <c r="O1279" i="6" s="1"/>
  <c r="P1255" i="6"/>
  <c r="O1255" i="6" s="1"/>
  <c r="L1245" i="6"/>
  <c r="P1221" i="6"/>
  <c r="O1221" i="6" s="1"/>
  <c r="L1266" i="6"/>
  <c r="P1266" i="6" s="1"/>
  <c r="O1266" i="6" s="1"/>
  <c r="P1242" i="6"/>
  <c r="O1242" i="6" s="1"/>
  <c r="L1287" i="6"/>
  <c r="P1287" i="6" s="1"/>
  <c r="O1287" i="6" s="1"/>
  <c r="P1263" i="6"/>
  <c r="O1263" i="6" s="1"/>
  <c r="O1327" i="6"/>
  <c r="P1233" i="6"/>
  <c r="O1233" i="6" s="1"/>
  <c r="L1257" i="6"/>
  <c r="L1252" i="6"/>
  <c r="P1228" i="6"/>
  <c r="O1228" i="6" s="1"/>
  <c r="P1256" i="6"/>
  <c r="O1256" i="6" s="1"/>
  <c r="L1280" i="6"/>
  <c r="P1280" i="6" s="1"/>
  <c r="O1280" i="6" s="1"/>
  <c r="L1267" i="6"/>
  <c r="P1267" i="6" s="1"/>
  <c r="O1267" i="6" s="1"/>
  <c r="P1243" i="6"/>
  <c r="O1243" i="6" s="1"/>
  <c r="L30" i="6"/>
  <c r="P29" i="6"/>
  <c r="O29" i="6" s="1"/>
  <c r="P1241" i="6"/>
  <c r="O1241" i="6" s="1"/>
  <c r="L1265" i="6"/>
  <c r="P1265" i="6" s="1"/>
  <c r="O1265" i="6" s="1"/>
  <c r="L4347" i="6"/>
  <c r="P4346" i="6"/>
  <c r="O4346" i="6" s="1"/>
  <c r="O3468" i="6"/>
  <c r="O1299" i="6"/>
  <c r="P1227" i="6"/>
  <c r="O1227" i="6" s="1"/>
  <c r="L1251" i="6"/>
  <c r="P1237" i="6"/>
  <c r="O1237" i="6" s="1"/>
  <c r="L1261" i="6"/>
  <c r="E48" i="12" l="1"/>
  <c r="L1460" i="6"/>
  <c r="P1459" i="6"/>
  <c r="O1459" i="6" s="1"/>
  <c r="O3645" i="6"/>
  <c r="P1851" i="6"/>
  <c r="O1851" i="6" s="1"/>
  <c r="P1850" i="6"/>
  <c r="O1850" i="6" s="1"/>
  <c r="L1270" i="6"/>
  <c r="P1270" i="6" s="1"/>
  <c r="O1270" i="6" s="1"/>
  <c r="P1246" i="6"/>
  <c r="O1246" i="6" s="1"/>
  <c r="L1271" i="6"/>
  <c r="P1271" i="6" s="1"/>
  <c r="O1271" i="6" s="1"/>
  <c r="P1247" i="6"/>
  <c r="O1247" i="6" s="1"/>
  <c r="P1262" i="6"/>
  <c r="O1262" i="6" s="1"/>
  <c r="L1286" i="6"/>
  <c r="P1286" i="6" s="1"/>
  <c r="O1286" i="6" s="1"/>
  <c r="P1250" i="6"/>
  <c r="O1250" i="6" s="1"/>
  <c r="L1274" i="6"/>
  <c r="P1274" i="6" s="1"/>
  <c r="O1274" i="6" s="1"/>
  <c r="L1283" i="6"/>
  <c r="P1283" i="6" s="1"/>
  <c r="O1283" i="6" s="1"/>
  <c r="P1259" i="6"/>
  <c r="O1259" i="6" s="1"/>
  <c r="P1261" i="6"/>
  <c r="O1261" i="6" s="1"/>
  <c r="L1285" i="6"/>
  <c r="P1285" i="6" s="1"/>
  <c r="O1285" i="6" s="1"/>
  <c r="L1275" i="6"/>
  <c r="P1275" i="6" s="1"/>
  <c r="O1275" i="6" s="1"/>
  <c r="P1251" i="6"/>
  <c r="O1251" i="6" s="1"/>
  <c r="P1257" i="6"/>
  <c r="O1257" i="6" s="1"/>
  <c r="L1281" i="6"/>
  <c r="P1281" i="6" s="1"/>
  <c r="O1281" i="6" s="1"/>
  <c r="O3475" i="6"/>
  <c r="O3901" i="6"/>
  <c r="P4347" i="6"/>
  <c r="O4347" i="6" s="1"/>
  <c r="L4348" i="6"/>
  <c r="L31" i="6"/>
  <c r="P30" i="6"/>
  <c r="O30" i="6" s="1"/>
  <c r="O1328" i="6"/>
  <c r="O1300" i="6"/>
  <c r="P1252" i="6"/>
  <c r="O1252" i="6" s="1"/>
  <c r="L1276" i="6"/>
  <c r="P1276" i="6" s="1"/>
  <c r="O1276" i="6" s="1"/>
  <c r="L1269" i="6"/>
  <c r="P1269" i="6" s="1"/>
  <c r="O1269" i="6" s="1"/>
  <c r="P1245" i="6"/>
  <c r="O1245" i="6" s="1"/>
  <c r="E49" i="12" l="1"/>
  <c r="L1461" i="6"/>
  <c r="P1460" i="6"/>
  <c r="O1460" i="6" s="1"/>
  <c r="O3646" i="6"/>
  <c r="L1864" i="6"/>
  <c r="P1864" i="6" s="1"/>
  <c r="O1864" i="6" s="1"/>
  <c r="P1858" i="6"/>
  <c r="O1858" i="6" s="1"/>
  <c r="L1865" i="6"/>
  <c r="P1865" i="6" s="1"/>
  <c r="O1865" i="6" s="1"/>
  <c r="P1859" i="6"/>
  <c r="O1859" i="6" s="1"/>
  <c r="O1301" i="6"/>
  <c r="P4348" i="6"/>
  <c r="O4348" i="6" s="1"/>
  <c r="L4351" i="6"/>
  <c r="O3909" i="6"/>
  <c r="O1329" i="6"/>
  <c r="L32" i="6"/>
  <c r="P31" i="6"/>
  <c r="O31" i="6" s="1"/>
  <c r="E50" i="12" l="1"/>
  <c r="L1462" i="6"/>
  <c r="P1461" i="6"/>
  <c r="O1461" i="6" s="1"/>
  <c r="L33" i="6"/>
  <c r="P32" i="6"/>
  <c r="O32" i="6" s="1"/>
  <c r="P4351" i="6"/>
  <c r="O4351" i="6" s="1"/>
  <c r="L4352" i="6"/>
  <c r="O1302" i="6"/>
  <c r="O3916" i="6"/>
  <c r="O1330" i="6"/>
  <c r="E51" i="12" l="1"/>
  <c r="O3647" i="6"/>
  <c r="L1463" i="6"/>
  <c r="P1462" i="6"/>
  <c r="O1462" i="6" s="1"/>
  <c r="O1303" i="6"/>
  <c r="P4352" i="6"/>
  <c r="O4352" i="6" s="1"/>
  <c r="L4353" i="6"/>
  <c r="O1332" i="6"/>
  <c r="O1331" i="6"/>
  <c r="L34" i="6"/>
  <c r="P33" i="6"/>
  <c r="O33" i="6" s="1"/>
  <c r="E52" i="12" l="1"/>
  <c r="O3666" i="6"/>
  <c r="O3925" i="6"/>
  <c r="L1464" i="6"/>
  <c r="P1464" i="6" s="1"/>
  <c r="O1464" i="6" s="1"/>
  <c r="P1463" i="6"/>
  <c r="O1463" i="6" s="1"/>
  <c r="L4354" i="6"/>
  <c r="P4353" i="6"/>
  <c r="O4353" i="6" s="1"/>
  <c r="O1304" i="6"/>
  <c r="P34" i="6"/>
  <c r="O34" i="6" s="1"/>
  <c r="L35" i="6"/>
  <c r="E54" i="12" l="1"/>
  <c r="E53" i="12"/>
  <c r="O3667" i="6"/>
  <c r="O3926" i="6"/>
  <c r="O1305" i="6"/>
  <c r="L36" i="6"/>
  <c r="P35" i="6"/>
  <c r="O35" i="6" s="1"/>
  <c r="L4355" i="6"/>
  <c r="P4354" i="6"/>
  <c r="O4354" i="6" s="1"/>
  <c r="O3668" i="6" l="1"/>
  <c r="O3927" i="6"/>
  <c r="P36" i="6"/>
  <c r="O36" i="6" s="1"/>
  <c r="L37" i="6"/>
  <c r="P4355" i="6"/>
  <c r="O4355" i="6" s="1"/>
  <c r="L4356" i="6"/>
  <c r="O1306" i="6"/>
  <c r="O3669" i="6" l="1"/>
  <c r="O3928" i="6"/>
  <c r="L4357" i="6"/>
  <c r="P4356" i="6"/>
  <c r="O4356" i="6" s="1"/>
  <c r="O1307" i="6"/>
  <c r="P37" i="6"/>
  <c r="O37" i="6" s="1"/>
  <c r="L38" i="6"/>
  <c r="O3670" i="6" l="1"/>
  <c r="O3929" i="6"/>
  <c r="O1308" i="6"/>
  <c r="L39" i="6"/>
  <c r="P38" i="6"/>
  <c r="O38" i="6" s="1"/>
  <c r="L4358" i="6"/>
  <c r="P4357" i="6"/>
  <c r="O4357" i="6" s="1"/>
  <c r="O3671" i="6" l="1"/>
  <c r="O3930" i="6"/>
  <c r="P39" i="6"/>
  <c r="O39" i="6" s="1"/>
  <c r="L40" i="6"/>
  <c r="O1309" i="6"/>
  <c r="L4359" i="6"/>
  <c r="P4358" i="6"/>
  <c r="O4358" i="6" s="1"/>
  <c r="O3672" i="6" l="1"/>
  <c r="O3936" i="6"/>
  <c r="P4359" i="6"/>
  <c r="O4359" i="6" s="1"/>
  <c r="L4363" i="6"/>
  <c r="L4362" i="6"/>
  <c r="P4362" i="6" s="1"/>
  <c r="O4362" i="6" s="1"/>
  <c r="O1310" i="6"/>
  <c r="O1311" i="6"/>
  <c r="L41" i="6"/>
  <c r="P40" i="6"/>
  <c r="O40" i="6" s="1"/>
  <c r="O3673" i="6" l="1"/>
  <c r="O3942" i="6"/>
  <c r="O3941" i="6"/>
  <c r="P41" i="6"/>
  <c r="O41" i="6" s="1"/>
  <c r="L42" i="6"/>
  <c r="P4363" i="6"/>
  <c r="O4363" i="6" s="1"/>
  <c r="L4364" i="6"/>
  <c r="O3674" i="6" l="1"/>
  <c r="L4365" i="6"/>
  <c r="P4364" i="6"/>
  <c r="O4364" i="6" s="1"/>
  <c r="P42" i="6"/>
  <c r="O42" i="6" s="1"/>
  <c r="L43" i="6"/>
  <c r="O3693" i="6" l="1"/>
  <c r="L44" i="6"/>
  <c r="P43" i="6"/>
  <c r="O43" i="6" s="1"/>
  <c r="P4365" i="6"/>
  <c r="O4365" i="6" s="1"/>
  <c r="L4366" i="6"/>
  <c r="O3694" i="6" l="1"/>
  <c r="L4367" i="6"/>
  <c r="P4366" i="6"/>
  <c r="O4366" i="6" s="1"/>
  <c r="P44" i="6"/>
  <c r="O44" i="6" s="1"/>
  <c r="L45" i="6"/>
  <c r="O3695" i="6" l="1"/>
  <c r="P45" i="6"/>
  <c r="O45" i="6" s="1"/>
  <c r="L46" i="6"/>
  <c r="L4370" i="6"/>
  <c r="P4367" i="6"/>
  <c r="O4367" i="6" s="1"/>
  <c r="O3696" i="6" l="1"/>
  <c r="L4371" i="6"/>
  <c r="P4370" i="6"/>
  <c r="O4370" i="6" s="1"/>
  <c r="P46" i="6"/>
  <c r="O46" i="6" s="1"/>
  <c r="L47" i="6"/>
  <c r="O3697" i="6" l="1"/>
  <c r="P47" i="6"/>
  <c r="O47" i="6" s="1"/>
  <c r="L48" i="6"/>
  <c r="P4371" i="6"/>
  <c r="O4371" i="6" s="1"/>
  <c r="L4372" i="6"/>
  <c r="O3698" i="6" l="1"/>
  <c r="L4373" i="6"/>
  <c r="P4372" i="6"/>
  <c r="O4372" i="6" s="1"/>
  <c r="P48" i="6"/>
  <c r="O48" i="6" s="1"/>
  <c r="L49" i="6"/>
  <c r="O3699" i="6" l="1"/>
  <c r="P49" i="6"/>
  <c r="O49" i="6" s="1"/>
  <c r="L50" i="6"/>
  <c r="L4374" i="6"/>
  <c r="P4373" i="6"/>
  <c r="O4373" i="6" s="1"/>
  <c r="O3700" i="6" l="1"/>
  <c r="O3701" i="6"/>
  <c r="P4374" i="6"/>
  <c r="O4374" i="6" s="1"/>
  <c r="L4375" i="6"/>
  <c r="L51" i="6"/>
  <c r="P50" i="6"/>
  <c r="O50" i="6" s="1"/>
  <c r="P51" i="6" l="1"/>
  <c r="O51" i="6" s="1"/>
  <c r="L52" i="6"/>
  <c r="P4375" i="6"/>
  <c r="O4375" i="6" s="1"/>
  <c r="L4376" i="6"/>
  <c r="L4377" i="6" l="1"/>
  <c r="P4376" i="6"/>
  <c r="O4376" i="6" s="1"/>
  <c r="L53" i="6"/>
  <c r="P52" i="6"/>
  <c r="O52" i="6" s="1"/>
  <c r="L54" i="6" l="1"/>
  <c r="P53" i="6"/>
  <c r="O53" i="6" s="1"/>
  <c r="P4377" i="6"/>
  <c r="O4377" i="6" s="1"/>
  <c r="L4378" i="6"/>
  <c r="P4378" i="6" l="1"/>
  <c r="O4378" i="6" s="1"/>
  <c r="L4381" i="6"/>
  <c r="L55" i="6"/>
  <c r="P54" i="6"/>
  <c r="O54" i="6" s="1"/>
  <c r="P55" i="6" l="1"/>
  <c r="O55" i="6" s="1"/>
  <c r="L56" i="6"/>
  <c r="P4381" i="6"/>
  <c r="O4381" i="6" s="1"/>
  <c r="L4382" i="6"/>
  <c r="L4383" i="6" l="1"/>
  <c r="P4382" i="6"/>
  <c r="O4382" i="6" s="1"/>
  <c r="L57" i="6"/>
  <c r="P56" i="6"/>
  <c r="O56" i="6" s="1"/>
  <c r="L58" i="6" l="1"/>
  <c r="P57" i="6"/>
  <c r="O57" i="6" s="1"/>
  <c r="P4383" i="6"/>
  <c r="O4383" i="6" s="1"/>
  <c r="L4384" i="6"/>
  <c r="L4385" i="6" l="1"/>
  <c r="P4384" i="6"/>
  <c r="O4384" i="6" s="1"/>
  <c r="L59" i="6"/>
  <c r="P58" i="6"/>
  <c r="O58" i="6" s="1"/>
  <c r="P59" i="6" l="1"/>
  <c r="O59" i="6" s="1"/>
  <c r="L60" i="6"/>
  <c r="P4385" i="6"/>
  <c r="O4385" i="6" s="1"/>
  <c r="L4386" i="6"/>
  <c r="L4389" i="6" l="1"/>
  <c r="P4386" i="6"/>
  <c r="O4386" i="6" s="1"/>
  <c r="L61" i="6"/>
  <c r="P60" i="6"/>
  <c r="O60" i="6" s="1"/>
  <c r="L62" i="6" l="1"/>
  <c r="P61" i="6"/>
  <c r="O61" i="6" s="1"/>
  <c r="P4389" i="6"/>
  <c r="O4389" i="6" s="1"/>
  <c r="L4390" i="6"/>
  <c r="L4391" i="6" l="1"/>
  <c r="P4390" i="6"/>
  <c r="O4390" i="6" s="1"/>
  <c r="P62" i="6"/>
  <c r="O62" i="6" s="1"/>
  <c r="L63" i="6"/>
  <c r="L64" i="6" l="1"/>
  <c r="P63" i="6"/>
  <c r="O63" i="6" s="1"/>
  <c r="P4391" i="6"/>
  <c r="O4391" i="6" s="1"/>
  <c r="L4392" i="6"/>
  <c r="L4393" i="6" l="1"/>
  <c r="P4392" i="6"/>
  <c r="O4392" i="6" s="1"/>
  <c r="P64" i="6"/>
  <c r="O64" i="6" s="1"/>
  <c r="L65" i="6"/>
  <c r="L66" i="6" l="1"/>
  <c r="P65" i="6"/>
  <c r="O65" i="6" s="1"/>
  <c r="L4394" i="6"/>
  <c r="P4393" i="6"/>
  <c r="O4393" i="6" s="1"/>
  <c r="L4395" i="6" l="1"/>
  <c r="P4394" i="6"/>
  <c r="O4394" i="6" s="1"/>
  <c r="P66" i="6"/>
  <c r="O66" i="6" s="1"/>
  <c r="L67" i="6"/>
  <c r="P67" i="6" l="1"/>
  <c r="O67" i="6" s="1"/>
  <c r="L68" i="6"/>
  <c r="P4395" i="6"/>
  <c r="O4395" i="6" s="1"/>
  <c r="L4396" i="6"/>
  <c r="L4397" i="6" l="1"/>
  <c r="P4396" i="6"/>
  <c r="O4396" i="6" s="1"/>
  <c r="L69" i="6"/>
  <c r="P68" i="6"/>
  <c r="O68" i="6" s="1"/>
  <c r="L70" i="6" l="1"/>
  <c r="P69" i="6"/>
  <c r="O69" i="6" s="1"/>
  <c r="L4400" i="6"/>
  <c r="P4397" i="6"/>
  <c r="O4397" i="6" s="1"/>
  <c r="L4401" i="6" l="1"/>
  <c r="P4401" i="6" s="1"/>
  <c r="O4401" i="6" s="1"/>
  <c r="P4400" i="6"/>
  <c r="O4400" i="6" s="1"/>
  <c r="P70" i="6"/>
  <c r="O70" i="6" s="1"/>
  <c r="L71" i="6"/>
  <c r="L72" i="6" l="1"/>
  <c r="P71" i="6"/>
  <c r="O71" i="6" s="1"/>
  <c r="L73" i="6" l="1"/>
  <c r="P72" i="6"/>
  <c r="O72" i="6" s="1"/>
  <c r="L74" i="6" l="1"/>
  <c r="P73" i="6"/>
  <c r="O73" i="6" s="1"/>
  <c r="P74" i="6" l="1"/>
  <c r="O74" i="6" s="1"/>
  <c r="L75" i="6"/>
  <c r="P75" i="6" l="1"/>
  <c r="O75" i="6" s="1"/>
  <c r="L76" i="6"/>
  <c r="P76" i="6" l="1"/>
  <c r="O76" i="6" s="1"/>
  <c r="L77" i="6"/>
  <c r="L78" i="6" l="1"/>
  <c r="P77" i="6"/>
  <c r="O77" i="6" s="1"/>
  <c r="L79" i="6" l="1"/>
  <c r="P78" i="6"/>
  <c r="O78" i="6" s="1"/>
  <c r="L80" i="6" l="1"/>
  <c r="P79" i="6"/>
  <c r="O79" i="6" s="1"/>
  <c r="P80" i="6" l="1"/>
  <c r="O80" i="6" s="1"/>
  <c r="L81" i="6"/>
  <c r="L82" i="6" l="1"/>
  <c r="P81" i="6"/>
  <c r="O81" i="6" s="1"/>
  <c r="L83" i="6" l="1"/>
  <c r="P82" i="6"/>
  <c r="O82" i="6" s="1"/>
  <c r="P83" i="6" l="1"/>
  <c r="O83" i="6" s="1"/>
  <c r="L84" i="6"/>
  <c r="P84" i="6" l="1"/>
  <c r="O84" i="6" s="1"/>
  <c r="L85" i="6"/>
  <c r="L86" i="6" l="1"/>
  <c r="P85" i="6"/>
  <c r="O85" i="6" s="1"/>
  <c r="L87" i="6" l="1"/>
  <c r="P86" i="6"/>
  <c r="O86" i="6" s="1"/>
  <c r="L88" i="6" l="1"/>
  <c r="P87" i="6"/>
  <c r="O87" i="6" s="1"/>
  <c r="P88" i="6" l="1"/>
  <c r="O88" i="6" s="1"/>
  <c r="L89" i="6"/>
  <c r="L90" i="6" l="1"/>
  <c r="P89" i="6"/>
  <c r="O89" i="6" s="1"/>
  <c r="L91" i="6" l="1"/>
  <c r="P90" i="6"/>
  <c r="O90" i="6" s="1"/>
  <c r="P91" i="6" l="1"/>
  <c r="O91" i="6" s="1"/>
  <c r="L92" i="6"/>
  <c r="P92" i="6" l="1"/>
  <c r="O92" i="6" s="1"/>
  <c r="L93" i="6"/>
  <c r="L94" i="6" l="1"/>
  <c r="P93" i="6"/>
  <c r="O93" i="6" s="1"/>
  <c r="L95" i="6" l="1"/>
  <c r="P94" i="6"/>
  <c r="O94" i="6" s="1"/>
  <c r="L96" i="6" l="1"/>
  <c r="P95" i="6"/>
  <c r="O95" i="6" s="1"/>
  <c r="P96" i="6" l="1"/>
  <c r="O96" i="6" s="1"/>
  <c r="L97" i="6"/>
  <c r="L98" i="6" l="1"/>
  <c r="P97" i="6"/>
  <c r="O97" i="6" s="1"/>
  <c r="L99" i="6" l="1"/>
  <c r="P98" i="6"/>
  <c r="O98" i="6" s="1"/>
  <c r="P99" i="6" l="1"/>
  <c r="O99" i="6" s="1"/>
  <c r="L100" i="6"/>
  <c r="P100" i="6" l="1"/>
  <c r="O100" i="6" s="1"/>
  <c r="L101" i="6"/>
  <c r="L102" i="6" l="1"/>
  <c r="P101" i="6"/>
  <c r="O101" i="6" s="1"/>
  <c r="L103" i="6" l="1"/>
  <c r="P102" i="6"/>
  <c r="O102" i="6" s="1"/>
  <c r="L104" i="6" l="1"/>
  <c r="P103" i="6"/>
  <c r="O103" i="6" s="1"/>
  <c r="P104" i="6" l="1"/>
  <c r="O104" i="6" s="1"/>
  <c r="L105" i="6"/>
  <c r="L106" i="6" l="1"/>
  <c r="P105" i="6"/>
  <c r="O105" i="6" s="1"/>
  <c r="L107" i="6" l="1"/>
  <c r="P106" i="6"/>
  <c r="O106" i="6" s="1"/>
  <c r="P107" i="6" l="1"/>
  <c r="O107" i="6" s="1"/>
  <c r="L108" i="6"/>
  <c r="P108" i="6" l="1"/>
  <c r="O108" i="6" s="1"/>
  <c r="L109" i="6"/>
  <c r="L110" i="6" l="1"/>
  <c r="P109" i="6"/>
  <c r="O109" i="6" s="1"/>
  <c r="P110" i="6" l="1"/>
  <c r="O110" i="6" s="1"/>
  <c r="L111" i="6"/>
  <c r="L112" i="6" l="1"/>
  <c r="P111" i="6"/>
  <c r="O111" i="6" s="1"/>
  <c r="P112" i="6" l="1"/>
  <c r="O112" i="6" s="1"/>
  <c r="L113" i="6"/>
  <c r="L114" i="6" l="1"/>
  <c r="P113" i="6"/>
  <c r="O113" i="6" s="1"/>
  <c r="L115" i="6" l="1"/>
  <c r="P114" i="6"/>
  <c r="O114" i="6" s="1"/>
  <c r="P115" i="6" l="1"/>
  <c r="O115" i="6" s="1"/>
  <c r="L116" i="6"/>
  <c r="P116" i="6" l="1"/>
  <c r="O116" i="6" s="1"/>
  <c r="L117" i="6"/>
  <c r="L118" i="6" l="1"/>
  <c r="P117" i="6"/>
  <c r="O117" i="6" s="1"/>
  <c r="L119" i="6" l="1"/>
  <c r="P118" i="6"/>
  <c r="O118" i="6" s="1"/>
  <c r="L120" i="6" l="1"/>
  <c r="P119" i="6"/>
  <c r="O119" i="6" s="1"/>
  <c r="P120" i="6" l="1"/>
  <c r="O120" i="6" s="1"/>
  <c r="L121" i="6"/>
  <c r="L122" i="6" l="1"/>
  <c r="P121" i="6"/>
  <c r="O121" i="6" s="1"/>
  <c r="L123" i="6" l="1"/>
  <c r="P122" i="6"/>
  <c r="O122" i="6" s="1"/>
  <c r="P123" i="6" l="1"/>
  <c r="O123" i="6" s="1"/>
  <c r="L124" i="6"/>
  <c r="P124" i="6" l="1"/>
  <c r="O124" i="6" s="1"/>
  <c r="L125" i="6"/>
  <c r="L126" i="6" l="1"/>
  <c r="P125" i="6"/>
  <c r="O125" i="6" s="1"/>
  <c r="P126" i="6" l="1"/>
  <c r="O126" i="6" s="1"/>
  <c r="L127" i="6"/>
  <c r="L128" i="6" l="1"/>
  <c r="P127" i="6"/>
  <c r="O127" i="6" s="1"/>
  <c r="P128" i="6" l="1"/>
  <c r="O128" i="6" s="1"/>
  <c r="L129" i="6"/>
  <c r="L130" i="6" l="1"/>
  <c r="P129" i="6"/>
  <c r="O129" i="6" s="1"/>
  <c r="L131" i="6" l="1"/>
  <c r="P130" i="6"/>
  <c r="O130" i="6" s="1"/>
  <c r="P131" i="6" l="1"/>
  <c r="O131" i="6" s="1"/>
  <c r="L132" i="6"/>
  <c r="P132" i="6" l="1"/>
  <c r="O132" i="6" s="1"/>
  <c r="L133" i="6"/>
  <c r="L134" i="6" l="1"/>
  <c r="P133" i="6"/>
  <c r="O133" i="6" s="1"/>
  <c r="L135" i="6" l="1"/>
  <c r="P134" i="6"/>
  <c r="O134" i="6" s="1"/>
  <c r="L136" i="6" l="1"/>
  <c r="P135" i="6"/>
  <c r="O135" i="6" s="1"/>
  <c r="P136" i="6" l="1"/>
  <c r="O136" i="6" s="1"/>
  <c r="L137" i="6"/>
  <c r="L138" i="6" l="1"/>
  <c r="P137" i="6"/>
  <c r="O137" i="6" s="1"/>
  <c r="L139" i="6" l="1"/>
  <c r="P138" i="6"/>
  <c r="O138" i="6" s="1"/>
  <c r="P139" i="6" l="1"/>
  <c r="O139" i="6" s="1"/>
  <c r="L140" i="6"/>
  <c r="P140" i="6" l="1"/>
  <c r="O140" i="6" s="1"/>
  <c r="L141" i="6"/>
  <c r="L142" i="6" l="1"/>
  <c r="P141" i="6"/>
  <c r="O141" i="6" s="1"/>
  <c r="P142" i="6" l="1"/>
  <c r="O142" i="6" s="1"/>
  <c r="L143" i="6"/>
  <c r="L144" i="6" l="1"/>
  <c r="P143" i="6"/>
  <c r="O143" i="6" s="1"/>
  <c r="P144" i="6" l="1"/>
  <c r="O144" i="6" s="1"/>
  <c r="L145" i="6"/>
  <c r="L146" i="6" l="1"/>
  <c r="P145" i="6"/>
  <c r="O145" i="6" s="1"/>
  <c r="L147" i="6" l="1"/>
  <c r="P146" i="6"/>
  <c r="O146" i="6" s="1"/>
  <c r="L148" i="6" l="1"/>
  <c r="P147" i="6"/>
  <c r="O147" i="6" s="1"/>
  <c r="P148" i="6" l="1"/>
  <c r="O148" i="6" s="1"/>
  <c r="L149" i="6"/>
  <c r="L150" i="6" l="1"/>
  <c r="P149" i="6"/>
  <c r="O149" i="6" s="1"/>
  <c r="L151" i="6" l="1"/>
  <c r="P150" i="6"/>
  <c r="O150" i="6" s="1"/>
  <c r="L152" i="6" l="1"/>
  <c r="P151" i="6"/>
  <c r="O151" i="6" s="1"/>
  <c r="P152" i="6" l="1"/>
  <c r="O152" i="6" s="1"/>
  <c r="L153" i="6"/>
  <c r="L154" i="6" l="1"/>
  <c r="P153" i="6"/>
  <c r="O153" i="6" s="1"/>
  <c r="L155" i="6" l="1"/>
  <c r="P154" i="6"/>
  <c r="O154" i="6" s="1"/>
  <c r="P155" i="6" l="1"/>
  <c r="O155" i="6" s="1"/>
  <c r="L156" i="6"/>
  <c r="P156" i="6" l="1"/>
  <c r="O156" i="6" s="1"/>
  <c r="L157" i="6"/>
  <c r="L158" i="6" l="1"/>
  <c r="P157" i="6"/>
  <c r="O157" i="6" s="1"/>
  <c r="P158" i="6" l="1"/>
  <c r="O158" i="6" s="1"/>
  <c r="L159" i="6"/>
  <c r="L160" i="6" l="1"/>
  <c r="P159" i="6"/>
  <c r="O159" i="6" s="1"/>
  <c r="P160" i="6" l="1"/>
  <c r="O160" i="6" s="1"/>
  <c r="L161" i="6"/>
  <c r="L162" i="6" l="1"/>
  <c r="P161" i="6"/>
  <c r="O161" i="6" s="1"/>
  <c r="L163" i="6" l="1"/>
  <c r="P162" i="6"/>
  <c r="O162" i="6" s="1"/>
  <c r="L164" i="6" l="1"/>
  <c r="P163" i="6"/>
  <c r="O163" i="6" s="1"/>
  <c r="P164" i="6" l="1"/>
  <c r="O164" i="6" s="1"/>
  <c r="L165" i="6"/>
  <c r="L166" i="6" l="1"/>
  <c r="P165" i="6"/>
  <c r="O165" i="6" s="1"/>
  <c r="L167" i="6" l="1"/>
  <c r="P166" i="6"/>
  <c r="O166" i="6" s="1"/>
  <c r="L168" i="6" l="1"/>
  <c r="P167" i="6"/>
  <c r="O167" i="6" s="1"/>
  <c r="P168" i="6" l="1"/>
  <c r="O168" i="6" s="1"/>
  <c r="L169" i="6"/>
  <c r="L170" i="6" l="1"/>
  <c r="P169" i="6"/>
  <c r="O169" i="6" s="1"/>
  <c r="L171" i="6" l="1"/>
  <c r="P170" i="6"/>
  <c r="O170" i="6" s="1"/>
  <c r="P171" i="6" l="1"/>
  <c r="O171" i="6" s="1"/>
  <c r="L172" i="6"/>
  <c r="P172" i="6" l="1"/>
  <c r="O172" i="6" s="1"/>
  <c r="L173" i="6"/>
  <c r="L174" i="6" l="1"/>
  <c r="P173" i="6"/>
  <c r="O173" i="6" s="1"/>
  <c r="P174" i="6" l="1"/>
  <c r="O174" i="6" s="1"/>
  <c r="L175" i="6"/>
  <c r="L176" i="6" l="1"/>
  <c r="P175" i="6"/>
  <c r="O175" i="6" s="1"/>
  <c r="P176" i="6" l="1"/>
  <c r="O176" i="6" s="1"/>
  <c r="L177" i="6"/>
  <c r="L178" i="6" l="1"/>
  <c r="P177" i="6"/>
  <c r="O177" i="6" s="1"/>
  <c r="L179" i="6" l="1"/>
  <c r="P178" i="6"/>
  <c r="O178" i="6" s="1"/>
  <c r="P179" i="6" l="1"/>
  <c r="O179" i="6" s="1"/>
  <c r="L180" i="6"/>
  <c r="P180" i="6" l="1"/>
  <c r="O180" i="6" s="1"/>
  <c r="L181" i="6"/>
  <c r="P181" i="6" l="1"/>
  <c r="O181" i="6" s="1"/>
  <c r="L182" i="6"/>
  <c r="L183" i="6" l="1"/>
  <c r="P182" i="6"/>
  <c r="O182" i="6" s="1"/>
  <c r="L184" i="6" l="1"/>
  <c r="P183" i="6"/>
  <c r="O183" i="6" s="1"/>
  <c r="P184" i="6" l="1"/>
  <c r="O184" i="6" s="1"/>
  <c r="L185" i="6"/>
  <c r="L186" i="6" l="1"/>
  <c r="P185" i="6"/>
  <c r="O185" i="6" s="1"/>
  <c r="L187" i="6" l="1"/>
  <c r="P186" i="6"/>
  <c r="O186" i="6" s="1"/>
  <c r="L188" i="6" l="1"/>
  <c r="P187" i="6"/>
  <c r="O187" i="6" s="1"/>
  <c r="P188" i="6" l="1"/>
  <c r="O188" i="6" s="1"/>
  <c r="L189" i="6"/>
  <c r="L190" i="6" l="1"/>
  <c r="P189" i="6"/>
  <c r="O189" i="6" s="1"/>
  <c r="P190" i="6" l="1"/>
  <c r="O190" i="6" s="1"/>
  <c r="L191" i="6"/>
  <c r="L192" i="6" l="1"/>
  <c r="P191" i="6"/>
  <c r="O191" i="6" s="1"/>
  <c r="P192" i="6" l="1"/>
  <c r="O192" i="6" s="1"/>
  <c r="L193" i="6"/>
  <c r="L194" i="6" l="1"/>
  <c r="P193" i="6"/>
  <c r="O193" i="6" s="1"/>
  <c r="L195" i="6" l="1"/>
  <c r="P194" i="6"/>
  <c r="O194" i="6" s="1"/>
  <c r="L196" i="6" l="1"/>
  <c r="P195" i="6"/>
  <c r="O195" i="6" s="1"/>
  <c r="P196" i="6" l="1"/>
  <c r="O196" i="6" s="1"/>
  <c r="L197" i="6"/>
  <c r="L198" i="6" l="1"/>
  <c r="P197" i="6"/>
  <c r="O197" i="6" s="1"/>
  <c r="L199" i="6" l="1"/>
  <c r="P198" i="6"/>
  <c r="O198" i="6" s="1"/>
  <c r="L200" i="6" l="1"/>
  <c r="P199" i="6"/>
  <c r="O199" i="6" s="1"/>
  <c r="P200" i="6" l="1"/>
  <c r="O200" i="6" s="1"/>
  <c r="L201" i="6"/>
  <c r="L202" i="6" l="1"/>
  <c r="P201" i="6"/>
  <c r="O201" i="6" s="1"/>
  <c r="L203" i="6" l="1"/>
  <c r="P202" i="6"/>
  <c r="O202" i="6" s="1"/>
  <c r="P203" i="6" l="1"/>
  <c r="O203" i="6" s="1"/>
  <c r="L204" i="6"/>
  <c r="P204" i="6" l="1"/>
  <c r="O204" i="6" s="1"/>
  <c r="L205" i="6"/>
  <c r="L206" i="6" l="1"/>
  <c r="P205" i="6"/>
  <c r="O205" i="6" s="1"/>
  <c r="P206" i="6" l="1"/>
  <c r="O206" i="6" s="1"/>
  <c r="L207" i="6"/>
  <c r="L208" i="6" l="1"/>
  <c r="P207" i="6"/>
  <c r="O207" i="6" s="1"/>
  <c r="P208" i="6" l="1"/>
  <c r="O208" i="6" s="1"/>
  <c r="L209" i="6"/>
  <c r="L210" i="6" l="1"/>
  <c r="P209" i="6"/>
  <c r="O209" i="6" s="1"/>
  <c r="L211" i="6" l="1"/>
  <c r="P210" i="6"/>
  <c r="O210" i="6" s="1"/>
  <c r="P211" i="6" l="1"/>
  <c r="O211" i="6" s="1"/>
  <c r="L212" i="6"/>
  <c r="P212" i="6" l="1"/>
  <c r="O212" i="6" s="1"/>
  <c r="L213" i="6"/>
  <c r="P213" i="6" l="1"/>
  <c r="O213" i="6" s="1"/>
  <c r="L214" i="6"/>
  <c r="P214" i="6" l="1"/>
  <c r="O214" i="6" s="1"/>
  <c r="L215" i="6"/>
  <c r="L216" i="6" l="1"/>
  <c r="P215" i="6"/>
  <c r="O215" i="6" s="1"/>
  <c r="P216" i="6" l="1"/>
  <c r="O216" i="6" s="1"/>
  <c r="L217" i="6"/>
  <c r="L218" i="6" l="1"/>
  <c r="P217" i="6"/>
  <c r="O217" i="6" s="1"/>
  <c r="L219" i="6" l="1"/>
  <c r="P218" i="6"/>
  <c r="O218" i="6" s="1"/>
  <c r="P219" i="6" l="1"/>
  <c r="O219" i="6" s="1"/>
  <c r="L220" i="6"/>
  <c r="P220" i="6" l="1"/>
  <c r="O220" i="6" s="1"/>
  <c r="L221" i="6"/>
  <c r="L222" i="6" l="1"/>
  <c r="P221" i="6"/>
  <c r="O221" i="6" s="1"/>
  <c r="P222" i="6" l="1"/>
  <c r="O222" i="6" s="1"/>
  <c r="L223" i="6"/>
  <c r="L224" i="6" l="1"/>
  <c r="P223" i="6"/>
  <c r="O223" i="6" s="1"/>
  <c r="P224" i="6" l="1"/>
  <c r="O224" i="6" s="1"/>
  <c r="L225" i="6"/>
  <c r="L226" i="6" l="1"/>
  <c r="P225" i="6"/>
  <c r="O225" i="6" s="1"/>
  <c r="L227" i="6" l="1"/>
  <c r="P226" i="6"/>
  <c r="O226" i="6" s="1"/>
  <c r="L228" i="6" l="1"/>
  <c r="P227" i="6"/>
  <c r="O227" i="6" s="1"/>
  <c r="P228" i="6" l="1"/>
  <c r="O228" i="6" s="1"/>
  <c r="L229" i="6"/>
  <c r="P229" i="6" l="1"/>
  <c r="O229" i="6" s="1"/>
  <c r="L230" i="6"/>
  <c r="L231" i="6" l="1"/>
  <c r="P230" i="6"/>
  <c r="O230" i="6" s="1"/>
  <c r="L232" i="6" l="1"/>
  <c r="P231" i="6"/>
  <c r="O231" i="6" s="1"/>
  <c r="P232" i="6" l="1"/>
  <c r="O232" i="6" s="1"/>
  <c r="L233" i="6"/>
  <c r="L234" i="6" l="1"/>
  <c r="P233" i="6"/>
  <c r="O233" i="6" s="1"/>
  <c r="L235" i="6" l="1"/>
  <c r="P234" i="6"/>
  <c r="O234" i="6" s="1"/>
  <c r="P235" i="6" l="1"/>
  <c r="O235" i="6" s="1"/>
  <c r="L236" i="6"/>
  <c r="P236" i="6" l="1"/>
  <c r="O236" i="6" s="1"/>
  <c r="L237" i="6"/>
  <c r="L238" i="6" l="1"/>
  <c r="P237" i="6"/>
  <c r="O237" i="6" s="1"/>
  <c r="P238" i="6" l="1"/>
  <c r="O238" i="6" s="1"/>
  <c r="L239" i="6"/>
  <c r="L240" i="6" l="1"/>
  <c r="P239" i="6"/>
  <c r="O239" i="6" s="1"/>
  <c r="P240" i="6" l="1"/>
  <c r="O240" i="6" s="1"/>
  <c r="L241" i="6"/>
  <c r="L242" i="6" l="1"/>
  <c r="P241" i="6"/>
  <c r="O241" i="6" s="1"/>
  <c r="L243" i="6" l="1"/>
  <c r="P242" i="6"/>
  <c r="O242" i="6" s="1"/>
  <c r="L244" i="6" l="1"/>
  <c r="P243" i="6"/>
  <c r="O243" i="6" s="1"/>
  <c r="P244" i="6" l="1"/>
  <c r="O244" i="6" s="1"/>
  <c r="L245" i="6"/>
  <c r="L246" i="6" l="1"/>
  <c r="P245" i="6"/>
  <c r="O245" i="6" s="1"/>
  <c r="L247" i="6" l="1"/>
  <c r="P246" i="6"/>
  <c r="O246" i="6" s="1"/>
  <c r="L248" i="6" l="1"/>
  <c r="P247" i="6"/>
  <c r="O247" i="6" s="1"/>
  <c r="P248" i="6" l="1"/>
  <c r="O248" i="6" s="1"/>
  <c r="L249" i="6"/>
  <c r="L250" i="6" l="1"/>
  <c r="P249" i="6"/>
  <c r="O249" i="6" s="1"/>
  <c r="P250" i="6" l="1"/>
  <c r="O250" i="6" s="1"/>
  <c r="L251" i="6"/>
  <c r="L252" i="6" l="1"/>
  <c r="P251" i="6"/>
  <c r="O251" i="6" s="1"/>
  <c r="P252" i="6" l="1"/>
  <c r="O252" i="6" s="1"/>
  <c r="L253" i="6"/>
  <c r="L254" i="6" l="1"/>
  <c r="P253" i="6"/>
  <c r="O253" i="6" s="1"/>
  <c r="P254" i="6" l="1"/>
  <c r="O254" i="6" s="1"/>
  <c r="L255" i="6"/>
  <c r="L256" i="6" l="1"/>
  <c r="P255" i="6"/>
  <c r="O255" i="6" s="1"/>
  <c r="P256" i="6" l="1"/>
  <c r="O256" i="6" s="1"/>
  <c r="L257" i="6"/>
  <c r="L258" i="6" l="1"/>
  <c r="P257" i="6"/>
  <c r="O257" i="6" s="1"/>
  <c r="L259" i="6" l="1"/>
  <c r="P258" i="6"/>
  <c r="O258" i="6" s="1"/>
  <c r="P259" i="6" l="1"/>
  <c r="O259" i="6" s="1"/>
  <c r="L260" i="6"/>
  <c r="P260" i="6" l="1"/>
  <c r="O260" i="6" s="1"/>
  <c r="L261" i="6"/>
  <c r="P261" i="6" l="1"/>
  <c r="O261" i="6" s="1"/>
  <c r="L262" i="6"/>
  <c r="P262" i="6" l="1"/>
  <c r="O262" i="6" s="1"/>
  <c r="L263" i="6"/>
  <c r="L264" i="6" l="1"/>
  <c r="P263" i="6"/>
  <c r="O263" i="6" s="1"/>
  <c r="P264" i="6" l="1"/>
  <c r="O264" i="6" s="1"/>
  <c r="L265" i="6"/>
  <c r="L266" i="6" l="1"/>
  <c r="P265" i="6"/>
  <c r="O265" i="6" s="1"/>
  <c r="L267" i="6" l="1"/>
  <c r="P266" i="6"/>
  <c r="O266" i="6" s="1"/>
  <c r="L268" i="6" l="1"/>
  <c r="P267" i="6"/>
  <c r="O267" i="6" s="1"/>
  <c r="P268" i="6" l="1"/>
  <c r="O268" i="6" s="1"/>
  <c r="L269" i="6"/>
  <c r="L270" i="6" l="1"/>
  <c r="P269" i="6"/>
  <c r="O269" i="6" s="1"/>
  <c r="P270" i="6" l="1"/>
  <c r="O270" i="6" s="1"/>
  <c r="L271" i="6"/>
  <c r="L272" i="6" l="1"/>
  <c r="P271" i="6"/>
  <c r="O271" i="6" s="1"/>
  <c r="P272" i="6" l="1"/>
  <c r="O272" i="6" s="1"/>
  <c r="L273" i="6"/>
  <c r="L274" i="6" l="1"/>
  <c r="P273" i="6"/>
  <c r="O273" i="6" s="1"/>
  <c r="L275" i="6" l="1"/>
  <c r="P274" i="6"/>
  <c r="O274" i="6" s="1"/>
  <c r="L276" i="6" l="1"/>
  <c r="P275" i="6"/>
  <c r="O275" i="6" s="1"/>
  <c r="P276" i="6" l="1"/>
  <c r="O276" i="6" s="1"/>
  <c r="L277" i="6"/>
  <c r="P277" i="6" l="1"/>
  <c r="O277" i="6" s="1"/>
  <c r="L278" i="6"/>
  <c r="P278" i="6" l="1"/>
  <c r="O278" i="6" s="1"/>
  <c r="L279" i="6"/>
  <c r="L280" i="6" l="1"/>
  <c r="P279" i="6"/>
  <c r="O279" i="6" s="1"/>
  <c r="P280" i="6" l="1"/>
  <c r="O280" i="6" s="1"/>
  <c r="L281" i="6"/>
  <c r="L282" i="6" l="1"/>
  <c r="P281" i="6"/>
  <c r="O281" i="6" s="1"/>
  <c r="L283" i="6" l="1"/>
  <c r="P282" i="6"/>
  <c r="O282" i="6" s="1"/>
  <c r="L284" i="6" l="1"/>
  <c r="P283" i="6"/>
  <c r="O283" i="6" s="1"/>
  <c r="P284" i="6" l="1"/>
  <c r="O284" i="6" s="1"/>
  <c r="L285" i="6"/>
  <c r="L286" i="6" l="1"/>
  <c r="P285" i="6"/>
  <c r="O285" i="6" s="1"/>
  <c r="P286" i="6" l="1"/>
  <c r="O286" i="6" s="1"/>
  <c r="L287" i="6"/>
  <c r="P287" i="6" l="1"/>
  <c r="O287" i="6" s="1"/>
  <c r="L288" i="6"/>
  <c r="P288" i="6" l="1"/>
  <c r="O288" i="6" s="1"/>
  <c r="L289" i="6"/>
  <c r="L290" i="6" l="1"/>
  <c r="P289" i="6"/>
  <c r="O289" i="6" s="1"/>
  <c r="L292" i="6" l="1"/>
  <c r="P290" i="6"/>
  <c r="O290" i="6" s="1"/>
  <c r="L293" i="6" l="1"/>
  <c r="P292" i="6"/>
  <c r="O292" i="6" s="1"/>
  <c r="P293" i="6" l="1"/>
  <c r="O293" i="6" s="1"/>
  <c r="L294" i="6"/>
  <c r="P294" i="6" l="1"/>
  <c r="O294" i="6" s="1"/>
  <c r="L295" i="6"/>
  <c r="L296" i="6" l="1"/>
  <c r="P295" i="6"/>
  <c r="O295" i="6" s="1"/>
  <c r="L297" i="6" l="1"/>
  <c r="P296" i="6"/>
  <c r="O296" i="6" s="1"/>
  <c r="P297" i="6" l="1"/>
  <c r="O297" i="6" s="1"/>
  <c r="L298" i="6"/>
  <c r="L299" i="6" l="1"/>
  <c r="P298" i="6"/>
  <c r="O298" i="6" s="1"/>
  <c r="L300" i="6" l="1"/>
  <c r="P299" i="6"/>
  <c r="O299" i="6" s="1"/>
  <c r="L301" i="6" l="1"/>
  <c r="P300" i="6"/>
  <c r="O300" i="6" s="1"/>
  <c r="P301" i="6" l="1"/>
  <c r="O301" i="6" s="1"/>
  <c r="L302" i="6"/>
  <c r="L303" i="6" l="1"/>
  <c r="P302" i="6"/>
  <c r="O302" i="6" s="1"/>
  <c r="L304" i="6" l="1"/>
  <c r="P303" i="6"/>
  <c r="O303" i="6" s="1"/>
  <c r="L305" i="6" l="1"/>
  <c r="P304" i="6"/>
  <c r="O304" i="6" s="1"/>
  <c r="P305" i="6" l="1"/>
  <c r="O305" i="6" s="1"/>
  <c r="L306" i="6"/>
  <c r="L307" i="6" l="1"/>
  <c r="P306" i="6"/>
  <c r="O306" i="6" s="1"/>
  <c r="P307" i="6" l="1"/>
  <c r="O307" i="6" s="1"/>
  <c r="L308" i="6"/>
  <c r="P308" i="6" l="1"/>
  <c r="O308" i="6" s="1"/>
  <c r="L309" i="6"/>
  <c r="P309" i="6" l="1"/>
  <c r="O309" i="6" s="1"/>
  <c r="L310" i="6"/>
  <c r="P310" i="6" l="1"/>
  <c r="O310" i="6" s="1"/>
  <c r="L311" i="6"/>
  <c r="L312" i="6" l="1"/>
  <c r="P311" i="6"/>
  <c r="O311" i="6" s="1"/>
  <c r="L313" i="6" l="1"/>
  <c r="P312" i="6"/>
  <c r="O312" i="6" s="1"/>
  <c r="P313" i="6" l="1"/>
  <c r="O313" i="6" s="1"/>
  <c r="L314" i="6"/>
  <c r="L315" i="6" l="1"/>
  <c r="P314" i="6"/>
  <c r="O314" i="6" s="1"/>
  <c r="L316" i="6" l="1"/>
  <c r="P315" i="6"/>
  <c r="O315" i="6" s="1"/>
  <c r="L317" i="6" l="1"/>
  <c r="P316" i="6"/>
  <c r="O316" i="6" s="1"/>
  <c r="P317" i="6" l="1"/>
  <c r="O317" i="6" s="1"/>
  <c r="L318" i="6"/>
  <c r="L319" i="6" l="1"/>
  <c r="P318" i="6"/>
  <c r="O318" i="6" s="1"/>
  <c r="P319" i="6" l="1"/>
  <c r="O319" i="6" s="1"/>
  <c r="L320" i="6"/>
  <c r="L321" i="6" l="1"/>
  <c r="P320" i="6"/>
  <c r="O320" i="6" s="1"/>
  <c r="P321" i="6" l="1"/>
  <c r="O321" i="6" s="1"/>
  <c r="L322" i="6"/>
  <c r="L323" i="6" l="1"/>
  <c r="P322" i="6"/>
  <c r="O322" i="6" s="1"/>
  <c r="L324" i="6" l="1"/>
  <c r="P323" i="6"/>
  <c r="O323" i="6" s="1"/>
  <c r="L325" i="6" l="1"/>
  <c r="P324" i="6"/>
  <c r="O324" i="6" s="1"/>
  <c r="P325" i="6" l="1"/>
  <c r="O325" i="6" s="1"/>
  <c r="L326" i="6"/>
  <c r="P326" i="6" l="1"/>
  <c r="O326" i="6" s="1"/>
  <c r="L327" i="6"/>
  <c r="L328" i="6" l="1"/>
  <c r="P327" i="6"/>
  <c r="O327" i="6" s="1"/>
  <c r="P328" i="6" l="1"/>
  <c r="O328" i="6" s="1"/>
  <c r="L329" i="6"/>
  <c r="P329" i="6" l="1"/>
  <c r="O329" i="6" s="1"/>
  <c r="L330" i="6"/>
  <c r="L331" i="6" l="1"/>
  <c r="P330" i="6"/>
  <c r="O330" i="6" s="1"/>
  <c r="L332" i="6" l="1"/>
  <c r="P331" i="6"/>
  <c r="O331" i="6" s="1"/>
  <c r="L333" i="6" l="1"/>
  <c r="P332" i="6"/>
  <c r="O332" i="6" s="1"/>
  <c r="P333" i="6" l="1"/>
  <c r="O333" i="6" s="1"/>
  <c r="L334" i="6"/>
  <c r="L335" i="6" l="1"/>
  <c r="P334" i="6"/>
  <c r="O334" i="6" s="1"/>
  <c r="P335" i="6" l="1"/>
  <c r="O335" i="6" s="1"/>
  <c r="L336" i="6"/>
  <c r="L337" i="6" l="1"/>
  <c r="P336" i="6"/>
  <c r="O336" i="6" s="1"/>
  <c r="P337" i="6" l="1"/>
  <c r="O337" i="6" s="1"/>
  <c r="L338" i="6"/>
  <c r="L339" i="6" l="1"/>
  <c r="P338" i="6"/>
  <c r="O338" i="6" s="1"/>
  <c r="L340" i="6" l="1"/>
  <c r="P339" i="6"/>
  <c r="O339" i="6" s="1"/>
  <c r="P340" i="6" l="1"/>
  <c r="O340" i="6" s="1"/>
  <c r="L341" i="6"/>
  <c r="P341" i="6" l="1"/>
  <c r="O341" i="6" s="1"/>
  <c r="L342" i="6"/>
  <c r="L343" i="6" l="1"/>
  <c r="P342" i="6"/>
  <c r="O342" i="6" s="1"/>
  <c r="L344" i="6" l="1"/>
  <c r="P343" i="6"/>
  <c r="O343" i="6" s="1"/>
  <c r="L345" i="6" l="1"/>
  <c r="P344" i="6"/>
  <c r="O344" i="6" s="1"/>
  <c r="P345" i="6" l="1"/>
  <c r="O345" i="6" s="1"/>
  <c r="L346" i="6"/>
  <c r="L347" i="6" l="1"/>
  <c r="P346" i="6"/>
  <c r="O346" i="6" s="1"/>
  <c r="L348" i="6" l="1"/>
  <c r="P347" i="6"/>
  <c r="O347" i="6" s="1"/>
  <c r="L349" i="6" l="1"/>
  <c r="P348" i="6"/>
  <c r="O348" i="6" s="1"/>
  <c r="P349" i="6" l="1"/>
  <c r="O349" i="6" s="1"/>
  <c r="L350" i="6"/>
  <c r="L351" i="6" l="1"/>
  <c r="P350" i="6"/>
  <c r="O350" i="6" s="1"/>
  <c r="P351" i="6" l="1"/>
  <c r="O351" i="6" s="1"/>
  <c r="L352" i="6"/>
  <c r="L353" i="6" l="1"/>
  <c r="P352" i="6"/>
  <c r="O352" i="6" s="1"/>
  <c r="P353" i="6" l="1"/>
  <c r="O353" i="6" s="1"/>
  <c r="L354" i="6"/>
  <c r="L355" i="6" l="1"/>
  <c r="P354" i="6"/>
  <c r="O354" i="6" s="1"/>
  <c r="P355" i="6" l="1"/>
  <c r="O355" i="6" s="1"/>
  <c r="L356" i="6"/>
  <c r="L357" i="6" l="1"/>
  <c r="P356" i="6"/>
  <c r="O356" i="6" s="1"/>
  <c r="P357" i="6" l="1"/>
  <c r="O357" i="6" s="1"/>
  <c r="L358" i="6"/>
  <c r="P358" i="6" l="1"/>
  <c r="O358" i="6" s="1"/>
  <c r="L359" i="6"/>
  <c r="P359" i="6" l="1"/>
  <c r="O359" i="6" s="1"/>
  <c r="L360" i="6"/>
  <c r="L361" i="6" l="1"/>
  <c r="P360" i="6"/>
  <c r="O360" i="6" s="1"/>
  <c r="P361" i="6" l="1"/>
  <c r="O361" i="6" s="1"/>
  <c r="L362" i="6"/>
  <c r="L363" i="6" l="1"/>
  <c r="P362" i="6"/>
  <c r="O362" i="6" s="1"/>
  <c r="P363" i="6" l="1"/>
  <c r="O363" i="6" s="1"/>
  <c r="L364" i="6"/>
  <c r="L365" i="6" l="1"/>
  <c r="P364" i="6"/>
  <c r="O364" i="6" s="1"/>
  <c r="P365" i="6" l="1"/>
  <c r="O365" i="6" s="1"/>
  <c r="L366" i="6"/>
  <c r="L367" i="6" l="1"/>
  <c r="P366" i="6"/>
  <c r="O366" i="6" s="1"/>
  <c r="P367" i="6" l="1"/>
  <c r="O367" i="6" s="1"/>
  <c r="L368" i="6"/>
  <c r="L369" i="6" l="1"/>
  <c r="P368" i="6"/>
  <c r="O368" i="6" s="1"/>
  <c r="P369" i="6" l="1"/>
  <c r="O369" i="6" s="1"/>
  <c r="L370" i="6"/>
  <c r="L371" i="6" l="1"/>
  <c r="P370" i="6"/>
  <c r="O370" i="6" s="1"/>
  <c r="L372" i="6" l="1"/>
  <c r="P371" i="6"/>
  <c r="O371" i="6" s="1"/>
  <c r="P372" i="6" l="1"/>
  <c r="O372" i="6" s="1"/>
  <c r="L373" i="6"/>
  <c r="P373" i="6" l="1"/>
  <c r="O373" i="6" s="1"/>
  <c r="L374" i="6"/>
  <c r="P374" i="6" l="1"/>
  <c r="O374" i="6" s="1"/>
  <c r="L375" i="6"/>
  <c r="P375" i="6" l="1"/>
  <c r="O375" i="6" s="1"/>
  <c r="L376" i="6"/>
  <c r="L377" i="6" l="1"/>
  <c r="P376" i="6"/>
  <c r="O376" i="6" s="1"/>
  <c r="P377" i="6" l="1"/>
  <c r="O377" i="6" s="1"/>
  <c r="L378" i="6"/>
  <c r="L379" i="6" l="1"/>
  <c r="P378" i="6"/>
  <c r="O378" i="6" s="1"/>
  <c r="L380" i="6" l="1"/>
  <c r="P379" i="6"/>
  <c r="O379" i="6" s="1"/>
  <c r="L381" i="6" l="1"/>
  <c r="P380" i="6"/>
  <c r="O380" i="6" s="1"/>
  <c r="P381" i="6" l="1"/>
  <c r="O381" i="6" s="1"/>
  <c r="L382" i="6"/>
  <c r="L383" i="6" l="1"/>
  <c r="P382" i="6"/>
  <c r="O382" i="6" s="1"/>
  <c r="P383" i="6" l="1"/>
  <c r="O383" i="6" s="1"/>
  <c r="L384" i="6"/>
  <c r="L385" i="6" l="1"/>
  <c r="P384" i="6"/>
  <c r="O384" i="6" s="1"/>
  <c r="P385" i="6" l="1"/>
  <c r="O385" i="6" s="1"/>
  <c r="L386" i="6"/>
  <c r="L387" i="6" l="1"/>
  <c r="P386" i="6"/>
  <c r="O386" i="6" s="1"/>
  <c r="P387" i="6" l="1"/>
  <c r="O387" i="6" s="1"/>
  <c r="L388" i="6"/>
  <c r="P388" i="6" l="1"/>
  <c r="O388" i="6" s="1"/>
  <c r="L390" i="6"/>
  <c r="P390" i="6" l="1"/>
  <c r="O390" i="6" s="1"/>
  <c r="L391" i="6"/>
  <c r="P391" i="6" l="1"/>
  <c r="O391" i="6" s="1"/>
  <c r="L392" i="6"/>
  <c r="L393" i="6" l="1"/>
  <c r="P392" i="6"/>
  <c r="O392" i="6" s="1"/>
  <c r="L394" i="6" l="1"/>
  <c r="P393" i="6"/>
  <c r="O393" i="6" s="1"/>
  <c r="P394" i="6" l="1"/>
  <c r="O394" i="6" s="1"/>
  <c r="L395" i="6"/>
  <c r="L396" i="6" l="1"/>
  <c r="P395" i="6"/>
  <c r="O395" i="6" s="1"/>
  <c r="P396" i="6" l="1"/>
  <c r="O396" i="6" s="1"/>
  <c r="L397" i="6"/>
  <c r="L398" i="6" l="1"/>
  <c r="P397" i="6"/>
  <c r="O397" i="6" s="1"/>
  <c r="P398" i="6" l="1"/>
  <c r="O398" i="6" s="1"/>
  <c r="L399" i="6"/>
  <c r="L400" i="6" l="1"/>
  <c r="P399" i="6"/>
  <c r="O399" i="6" s="1"/>
  <c r="P400" i="6" l="1"/>
  <c r="O400" i="6" s="1"/>
  <c r="L401" i="6"/>
  <c r="P401" i="6" l="1"/>
  <c r="O401" i="6" s="1"/>
  <c r="L402" i="6"/>
  <c r="P402" i="6" l="1"/>
  <c r="O402" i="6" s="1"/>
  <c r="L403" i="6"/>
  <c r="P403" i="6" l="1"/>
  <c r="O403" i="6" s="1"/>
  <c r="L404" i="6"/>
  <c r="P404" i="6" l="1"/>
  <c r="O404" i="6" s="1"/>
  <c r="L405" i="6"/>
  <c r="P405" i="6" l="1"/>
  <c r="O405" i="6" s="1"/>
  <c r="L406" i="6"/>
  <c r="P406" i="6" l="1"/>
  <c r="O406" i="6" s="1"/>
  <c r="L407" i="6"/>
  <c r="P407" i="6" l="1"/>
  <c r="O407" i="6" s="1"/>
  <c r="L408" i="6"/>
  <c r="L409" i="6" l="1"/>
  <c r="P408" i="6"/>
  <c r="O408" i="6" s="1"/>
  <c r="L410" i="6" l="1"/>
  <c r="P409" i="6"/>
  <c r="O409" i="6" s="1"/>
  <c r="P410" i="6" l="1"/>
  <c r="O410" i="6" s="1"/>
  <c r="L411" i="6"/>
  <c r="L412" i="6" l="1"/>
  <c r="P411" i="6"/>
  <c r="O411" i="6" s="1"/>
  <c r="L413" i="6" l="1"/>
  <c r="P412" i="6"/>
  <c r="O412" i="6" s="1"/>
  <c r="L414" i="6" l="1"/>
  <c r="P413" i="6"/>
  <c r="O413" i="6" s="1"/>
  <c r="L415" i="6" l="1"/>
  <c r="P414" i="6"/>
  <c r="O414" i="6" s="1"/>
  <c r="L416" i="6" l="1"/>
  <c r="P415" i="6"/>
  <c r="O415" i="6" s="1"/>
  <c r="P416" i="6" l="1"/>
  <c r="O416" i="6" s="1"/>
  <c r="L417" i="6"/>
  <c r="L418" i="6" l="1"/>
  <c r="P417" i="6"/>
  <c r="O417" i="6" s="1"/>
  <c r="P418" i="6" l="1"/>
  <c r="O418" i="6" s="1"/>
  <c r="L419" i="6"/>
  <c r="L420" i="6" l="1"/>
  <c r="P419" i="6"/>
  <c r="O419" i="6" s="1"/>
  <c r="P420" i="6" l="1"/>
  <c r="O420" i="6" s="1"/>
  <c r="L421" i="6"/>
  <c r="P421" i="6" l="1"/>
  <c r="O421" i="6" s="1"/>
  <c r="L422" i="6"/>
  <c r="P422" i="6" l="1"/>
  <c r="O422" i="6" s="1"/>
  <c r="L423" i="6"/>
  <c r="P423" i="6" l="1"/>
  <c r="O423" i="6" s="1"/>
  <c r="L424" i="6"/>
  <c r="P424" i="6" l="1"/>
  <c r="O424" i="6" s="1"/>
  <c r="L425" i="6"/>
  <c r="L426" i="6" l="1"/>
  <c r="P425" i="6"/>
  <c r="O425" i="6" s="1"/>
  <c r="P426" i="6" l="1"/>
  <c r="O426" i="6" s="1"/>
  <c r="L427" i="6"/>
  <c r="L428" i="6" l="1"/>
  <c r="P427" i="6"/>
  <c r="O427" i="6" s="1"/>
  <c r="L429" i="6" l="1"/>
  <c r="P428" i="6"/>
  <c r="O428" i="6" s="1"/>
  <c r="L430" i="6" l="1"/>
  <c r="P429" i="6"/>
  <c r="O429" i="6" s="1"/>
  <c r="L431" i="6" l="1"/>
  <c r="P430" i="6"/>
  <c r="O430" i="6" s="1"/>
  <c r="L432" i="6" l="1"/>
  <c r="P431" i="6"/>
  <c r="O431" i="6" s="1"/>
  <c r="L433" i="6" l="1"/>
  <c r="P432" i="6"/>
  <c r="O432" i="6" s="1"/>
  <c r="L434" i="6" l="1"/>
  <c r="P433" i="6"/>
  <c r="O433" i="6" s="1"/>
  <c r="P434" i="6" l="1"/>
  <c r="O434" i="6" s="1"/>
  <c r="L435" i="6"/>
  <c r="L436" i="6" l="1"/>
  <c r="P435" i="6"/>
  <c r="O435" i="6" s="1"/>
  <c r="P436" i="6" l="1"/>
  <c r="O436" i="6" s="1"/>
  <c r="L437" i="6"/>
  <c r="P437" i="6" l="1"/>
  <c r="O437" i="6" s="1"/>
  <c r="L438" i="6"/>
  <c r="P438" i="6" l="1"/>
  <c r="O438" i="6" s="1"/>
  <c r="L439" i="6"/>
  <c r="P439" i="6" l="1"/>
  <c r="O439" i="6" s="1"/>
  <c r="L440" i="6"/>
  <c r="L441" i="6" l="1"/>
  <c r="P440" i="6"/>
  <c r="O440" i="6" s="1"/>
  <c r="L442" i="6" l="1"/>
  <c r="P441" i="6"/>
  <c r="O441" i="6" s="1"/>
  <c r="P442" i="6" l="1"/>
  <c r="O442" i="6" s="1"/>
  <c r="L443" i="6"/>
  <c r="L444" i="6" l="1"/>
  <c r="P443" i="6"/>
  <c r="O443" i="6" s="1"/>
  <c r="L445" i="6" l="1"/>
  <c r="P444" i="6"/>
  <c r="O444" i="6" s="1"/>
  <c r="L446" i="6" l="1"/>
  <c r="P445" i="6"/>
  <c r="O445" i="6" s="1"/>
  <c r="L447" i="6" l="1"/>
  <c r="P446" i="6"/>
  <c r="O446" i="6" s="1"/>
  <c r="L448" i="6" l="1"/>
  <c r="P447" i="6"/>
  <c r="O447" i="6" s="1"/>
  <c r="L449" i="6" l="1"/>
  <c r="P448" i="6"/>
  <c r="O448" i="6" s="1"/>
  <c r="L450" i="6" l="1"/>
  <c r="P449" i="6"/>
  <c r="O449" i="6" s="1"/>
  <c r="P450" i="6" l="1"/>
  <c r="O450" i="6" s="1"/>
  <c r="L451" i="6"/>
  <c r="L452" i="6" l="1"/>
  <c r="P451" i="6"/>
  <c r="O451" i="6" s="1"/>
  <c r="P452" i="6" l="1"/>
  <c r="O452" i="6" s="1"/>
  <c r="L453" i="6"/>
  <c r="L454" i="6" l="1"/>
  <c r="P453" i="6"/>
  <c r="O453" i="6" s="1"/>
  <c r="P454" i="6" l="1"/>
  <c r="O454" i="6" s="1"/>
  <c r="L455" i="6"/>
  <c r="P455" i="6" l="1"/>
  <c r="O455" i="6" s="1"/>
  <c r="L456" i="6"/>
  <c r="P456" i="6" l="1"/>
  <c r="O456" i="6" s="1"/>
  <c r="L457" i="6"/>
  <c r="L458" i="6" l="1"/>
  <c r="P457" i="6"/>
  <c r="O457" i="6" s="1"/>
  <c r="P458" i="6" l="1"/>
  <c r="O458" i="6" s="1"/>
  <c r="L459" i="6"/>
  <c r="L460" i="6" l="1"/>
  <c r="P459" i="6"/>
  <c r="O459" i="6" s="1"/>
  <c r="L461" i="6" l="1"/>
  <c r="P460" i="6"/>
  <c r="O460" i="6" s="1"/>
  <c r="L462" i="6" l="1"/>
  <c r="P461" i="6"/>
  <c r="O461" i="6" s="1"/>
  <c r="L463" i="6" l="1"/>
  <c r="P462" i="6"/>
  <c r="O462" i="6" s="1"/>
  <c r="L464" i="6" l="1"/>
  <c r="P463" i="6"/>
  <c r="O463" i="6" s="1"/>
  <c r="P464" i="6" l="1"/>
  <c r="O464" i="6" s="1"/>
  <c r="L465" i="6"/>
  <c r="L466" i="6" l="1"/>
  <c r="P465" i="6"/>
  <c r="O465" i="6" s="1"/>
  <c r="P466" i="6" l="1"/>
  <c r="O466" i="6" s="1"/>
  <c r="L467" i="6"/>
  <c r="L468" i="6" l="1"/>
  <c r="P467" i="6"/>
  <c r="O467" i="6" s="1"/>
  <c r="P468" i="6" l="1"/>
  <c r="O468" i="6" s="1"/>
  <c r="L469" i="6"/>
  <c r="P469" i="6" l="1"/>
  <c r="O469" i="6" s="1"/>
  <c r="L470" i="6"/>
  <c r="P470" i="6" l="1"/>
  <c r="O470" i="6" s="1"/>
  <c r="L471" i="6"/>
  <c r="L472" i="6" l="1"/>
  <c r="P471" i="6"/>
  <c r="O471" i="6" s="1"/>
  <c r="P472" i="6" l="1"/>
  <c r="O472" i="6" s="1"/>
  <c r="L473" i="6"/>
  <c r="L474" i="6" l="1"/>
  <c r="P473" i="6"/>
  <c r="O473" i="6" s="1"/>
  <c r="P474" i="6" l="1"/>
  <c r="O474" i="6" s="1"/>
  <c r="L475" i="6"/>
  <c r="L476" i="6" l="1"/>
  <c r="P475" i="6"/>
  <c r="O475" i="6" s="1"/>
  <c r="L477" i="6" l="1"/>
  <c r="P476" i="6"/>
  <c r="O476" i="6" s="1"/>
  <c r="L478" i="6" l="1"/>
  <c r="P477" i="6"/>
  <c r="O477" i="6" s="1"/>
  <c r="L479" i="6" l="1"/>
  <c r="P478" i="6"/>
  <c r="O478" i="6" s="1"/>
  <c r="L480" i="6" l="1"/>
  <c r="P479" i="6"/>
  <c r="O479" i="6" s="1"/>
  <c r="P480" i="6" l="1"/>
  <c r="O480" i="6" s="1"/>
  <c r="L481" i="6"/>
  <c r="L482" i="6" l="1"/>
  <c r="P481" i="6"/>
  <c r="O481" i="6" s="1"/>
  <c r="P482" i="6" l="1"/>
  <c r="O482" i="6" s="1"/>
  <c r="L483" i="6"/>
  <c r="L484" i="6" l="1"/>
  <c r="P483" i="6"/>
  <c r="O483" i="6" s="1"/>
  <c r="P484" i="6" l="1"/>
  <c r="O484" i="6" s="1"/>
  <c r="L485" i="6"/>
  <c r="P485" i="6" l="1"/>
  <c r="O485" i="6" s="1"/>
  <c r="L486" i="6"/>
  <c r="P486" i="6" l="1"/>
  <c r="O486" i="6" s="1"/>
  <c r="L487" i="6"/>
  <c r="P487" i="6" l="1"/>
  <c r="O487" i="6" s="1"/>
  <c r="L488" i="6"/>
  <c r="L489" i="6" l="1"/>
  <c r="P488" i="6"/>
  <c r="O488" i="6" s="1"/>
  <c r="L490" i="6" l="1"/>
  <c r="P489" i="6"/>
  <c r="O489" i="6" s="1"/>
  <c r="P490" i="6" l="1"/>
  <c r="O490" i="6" s="1"/>
  <c r="L492" i="6"/>
  <c r="L493" i="6" l="1"/>
  <c r="P492" i="6"/>
  <c r="O492" i="6" s="1"/>
  <c r="L494" i="6" l="1"/>
  <c r="P493" i="6"/>
  <c r="O493" i="6" s="1"/>
  <c r="L495" i="6" l="1"/>
  <c r="P494" i="6"/>
  <c r="O494" i="6" s="1"/>
  <c r="P495" i="6" l="1"/>
  <c r="O495" i="6" s="1"/>
  <c r="L496" i="6"/>
  <c r="L497" i="6" l="1"/>
  <c r="P496" i="6"/>
  <c r="O496" i="6" s="1"/>
  <c r="P497" i="6" l="1"/>
  <c r="O497" i="6" s="1"/>
  <c r="L498" i="6"/>
  <c r="L499" i="6" l="1"/>
  <c r="P498" i="6"/>
  <c r="O498" i="6" s="1"/>
  <c r="P499" i="6" l="1"/>
  <c r="O499" i="6" s="1"/>
  <c r="L500" i="6"/>
  <c r="L501" i="6" l="1"/>
  <c r="P500" i="6"/>
  <c r="O500" i="6" s="1"/>
  <c r="P501" i="6" l="1"/>
  <c r="O501" i="6" s="1"/>
  <c r="L502" i="6"/>
  <c r="P502" i="6" l="1"/>
  <c r="O502" i="6" s="1"/>
  <c r="L503" i="6"/>
  <c r="P503" i="6" l="1"/>
  <c r="O503" i="6" s="1"/>
  <c r="L504" i="6"/>
  <c r="P504" i="6" l="1"/>
  <c r="O504" i="6" s="1"/>
  <c r="L505" i="6"/>
  <c r="P505" i="6" l="1"/>
  <c r="O505" i="6" s="1"/>
  <c r="L506" i="6"/>
  <c r="L507" i="6" l="1"/>
  <c r="P506" i="6"/>
  <c r="O506" i="6" s="1"/>
  <c r="P507" i="6" l="1"/>
  <c r="O507" i="6" s="1"/>
  <c r="L508" i="6"/>
  <c r="L509" i="6" l="1"/>
  <c r="P508" i="6"/>
  <c r="O508" i="6" s="1"/>
  <c r="P509" i="6" l="1"/>
  <c r="O509" i="6" s="1"/>
  <c r="L510" i="6"/>
  <c r="L511" i="6" l="1"/>
  <c r="P510" i="6"/>
  <c r="O510" i="6" s="1"/>
  <c r="P511" i="6" l="1"/>
  <c r="O511" i="6" s="1"/>
  <c r="L512" i="6"/>
  <c r="L513" i="6" l="1"/>
  <c r="P512" i="6"/>
  <c r="O512" i="6" s="1"/>
  <c r="P513" i="6" l="1"/>
  <c r="O513" i="6" s="1"/>
  <c r="L514" i="6"/>
  <c r="L515" i="6" l="1"/>
  <c r="P514" i="6"/>
  <c r="O514" i="6" s="1"/>
  <c r="P515" i="6" l="1"/>
  <c r="O515" i="6" s="1"/>
  <c r="L516" i="6"/>
  <c r="L517" i="6" l="1"/>
  <c r="P516" i="6"/>
  <c r="O516" i="6" s="1"/>
  <c r="P517" i="6" l="1"/>
  <c r="O517" i="6" s="1"/>
  <c r="L518" i="6"/>
  <c r="P518" i="6" l="1"/>
  <c r="O518" i="6" s="1"/>
  <c r="L519" i="6"/>
  <c r="P519" i="6" l="1"/>
  <c r="O519" i="6" s="1"/>
  <c r="L520" i="6"/>
  <c r="L521" i="6" l="1"/>
  <c r="P520" i="6"/>
  <c r="O520" i="6" s="1"/>
  <c r="L522" i="6" l="1"/>
  <c r="P521" i="6"/>
  <c r="O521" i="6" s="1"/>
  <c r="L523" i="6" l="1"/>
  <c r="P522" i="6"/>
  <c r="O522" i="6" s="1"/>
  <c r="P523" i="6" l="1"/>
  <c r="O523" i="6" s="1"/>
  <c r="L524" i="6"/>
  <c r="L525" i="6" l="1"/>
  <c r="P524" i="6"/>
  <c r="O524" i="6" s="1"/>
  <c r="L526" i="6" l="1"/>
  <c r="P525" i="6"/>
  <c r="O525" i="6" s="1"/>
  <c r="L527" i="6" l="1"/>
  <c r="P526" i="6"/>
  <c r="O526" i="6" s="1"/>
  <c r="P527" i="6" l="1"/>
  <c r="O527" i="6" s="1"/>
  <c r="L528" i="6"/>
  <c r="L529" i="6" l="1"/>
  <c r="P528" i="6"/>
  <c r="O528" i="6" s="1"/>
  <c r="L530" i="6" l="1"/>
  <c r="P529" i="6"/>
  <c r="O529" i="6" s="1"/>
  <c r="L531" i="6" l="1"/>
  <c r="P530" i="6"/>
  <c r="O530" i="6" s="1"/>
  <c r="P531" i="6" l="1"/>
  <c r="O531" i="6" s="1"/>
  <c r="L532" i="6"/>
  <c r="L533" i="6" l="1"/>
  <c r="P532" i="6"/>
  <c r="O532" i="6" s="1"/>
  <c r="P533" i="6" l="1"/>
  <c r="O533" i="6" s="1"/>
  <c r="L534" i="6"/>
  <c r="P534" i="6" l="1"/>
  <c r="O534" i="6" s="1"/>
  <c r="L535" i="6"/>
  <c r="P535" i="6" l="1"/>
  <c r="O535" i="6" s="1"/>
  <c r="L536" i="6"/>
  <c r="P536" i="6" l="1"/>
  <c r="O536" i="6" s="1"/>
  <c r="L537" i="6"/>
  <c r="L538" i="6" l="1"/>
  <c r="P537" i="6"/>
  <c r="O537" i="6" s="1"/>
  <c r="L539" i="6" l="1"/>
  <c r="P538" i="6"/>
  <c r="O538" i="6" s="1"/>
  <c r="P539" i="6" l="1"/>
  <c r="O539" i="6" s="1"/>
  <c r="L540" i="6"/>
  <c r="L541" i="6" l="1"/>
  <c r="P540" i="6"/>
  <c r="O540" i="6" s="1"/>
  <c r="P541" i="6" l="1"/>
  <c r="O541" i="6" s="1"/>
  <c r="L542" i="6"/>
  <c r="L543" i="6" l="1"/>
  <c r="P542" i="6"/>
  <c r="O542" i="6" s="1"/>
  <c r="P543" i="6" l="1"/>
  <c r="O543" i="6" s="1"/>
  <c r="L544" i="6"/>
  <c r="L545" i="6" l="1"/>
  <c r="P544" i="6"/>
  <c r="O544" i="6" s="1"/>
  <c r="L546" i="6" l="1"/>
  <c r="P545" i="6"/>
  <c r="O545" i="6" s="1"/>
  <c r="L547" i="6" l="1"/>
  <c r="P546" i="6"/>
  <c r="O546" i="6" s="1"/>
  <c r="P547" i="6" l="1"/>
  <c r="O547" i="6" s="1"/>
  <c r="L548" i="6"/>
  <c r="L549" i="6" l="1"/>
  <c r="P548" i="6"/>
  <c r="O548" i="6" s="1"/>
  <c r="P549" i="6" l="1"/>
  <c r="O549" i="6" s="1"/>
  <c r="L550" i="6"/>
  <c r="P550" i="6" l="1"/>
  <c r="O550" i="6" s="1"/>
  <c r="L551" i="6"/>
  <c r="P551" i="6" l="1"/>
  <c r="O551" i="6" s="1"/>
  <c r="L552" i="6"/>
  <c r="P552" i="6" l="1"/>
  <c r="O552" i="6" s="1"/>
  <c r="L553" i="6"/>
  <c r="P553" i="6" l="1"/>
  <c r="O553" i="6" s="1"/>
  <c r="L554" i="6"/>
  <c r="L555" i="6" l="1"/>
  <c r="P554" i="6"/>
  <c r="O554" i="6" s="1"/>
  <c r="P555" i="6" l="1"/>
  <c r="O555" i="6" s="1"/>
  <c r="L556" i="6"/>
  <c r="L557" i="6" l="1"/>
  <c r="P556" i="6"/>
  <c r="O556" i="6" s="1"/>
  <c r="L558" i="6" l="1"/>
  <c r="P557" i="6"/>
  <c r="O557" i="6" s="1"/>
  <c r="L559" i="6" l="1"/>
  <c r="P558" i="6"/>
  <c r="O558" i="6" s="1"/>
  <c r="P559" i="6" l="1"/>
  <c r="O559" i="6" s="1"/>
  <c r="L560" i="6"/>
  <c r="P560" i="6" l="1"/>
  <c r="O560" i="6" s="1"/>
  <c r="L561" i="6"/>
  <c r="L562" i="6" l="1"/>
  <c r="P561" i="6"/>
  <c r="O561" i="6" s="1"/>
  <c r="L563" i="6" l="1"/>
  <c r="P562" i="6"/>
  <c r="O562" i="6" s="1"/>
  <c r="P563" i="6" l="1"/>
  <c r="O563" i="6" s="1"/>
  <c r="L564" i="6"/>
  <c r="L565" i="6" l="1"/>
  <c r="P564" i="6"/>
  <c r="O564" i="6" s="1"/>
  <c r="P565" i="6" l="1"/>
  <c r="O565" i="6" s="1"/>
  <c r="L566" i="6"/>
  <c r="P566" i="6" l="1"/>
  <c r="O566" i="6" s="1"/>
  <c r="L567" i="6"/>
  <c r="P567" i="6" l="1"/>
  <c r="O567" i="6" s="1"/>
  <c r="L568" i="6"/>
  <c r="P568" i="6" l="1"/>
  <c r="O568" i="6" s="1"/>
  <c r="L569" i="6"/>
  <c r="P569" i="6" l="1"/>
  <c r="O569" i="6" s="1"/>
  <c r="L570" i="6"/>
  <c r="L571" i="6" l="1"/>
  <c r="P570" i="6"/>
  <c r="O570" i="6" s="1"/>
  <c r="P571" i="6" l="1"/>
  <c r="O571" i="6" s="1"/>
  <c r="L572" i="6"/>
  <c r="L573" i="6" l="1"/>
  <c r="P572" i="6"/>
  <c r="O572" i="6" s="1"/>
  <c r="P573" i="6" l="1"/>
  <c r="O573" i="6" s="1"/>
  <c r="L574" i="6"/>
  <c r="L575" i="6" l="1"/>
  <c r="P574" i="6"/>
  <c r="O574" i="6" s="1"/>
  <c r="L576" i="6" l="1"/>
  <c r="P575" i="6"/>
  <c r="O575" i="6" s="1"/>
  <c r="L577" i="6" l="1"/>
  <c r="P576" i="6"/>
  <c r="O576" i="6" s="1"/>
  <c r="L578" i="6" l="1"/>
  <c r="P577" i="6"/>
  <c r="O577" i="6" s="1"/>
  <c r="L579" i="6" l="1"/>
  <c r="P578" i="6"/>
  <c r="O578" i="6" s="1"/>
  <c r="P579" i="6" l="1"/>
  <c r="O579" i="6" s="1"/>
  <c r="L580" i="6"/>
  <c r="P580" i="6" l="1"/>
  <c r="O580" i="6" s="1"/>
  <c r="L581" i="6"/>
  <c r="P581" i="6" l="1"/>
  <c r="O581" i="6" s="1"/>
  <c r="L582" i="6"/>
  <c r="P582" i="6" l="1"/>
  <c r="O582" i="6" s="1"/>
  <c r="L583" i="6"/>
  <c r="P583" i="6" l="1"/>
  <c r="O583" i="6" s="1"/>
  <c r="L584" i="6"/>
  <c r="P584" i="6" l="1"/>
  <c r="O584" i="6" s="1"/>
  <c r="L585" i="6"/>
  <c r="P585" i="6" l="1"/>
  <c r="O585" i="6" s="1"/>
  <c r="L586" i="6"/>
  <c r="L587" i="6" l="1"/>
  <c r="P586" i="6"/>
  <c r="O586" i="6" s="1"/>
  <c r="P587" i="6" l="1"/>
  <c r="O587" i="6" s="1"/>
  <c r="L588" i="6"/>
  <c r="P588" i="6" s="1"/>
  <c r="O588" i="6" s="1"/>
</calcChain>
</file>

<file path=xl/comments1.xml><?xml version="1.0" encoding="utf-8"?>
<comments xmlns="http://schemas.openxmlformats.org/spreadsheetml/2006/main">
  <authors>
    <author>ROISIII</author>
    <author>Ahodgson</author>
  </authors>
  <commentList>
    <comment ref="B199" authorId="0">
      <text>
        <r>
          <rPr>
            <sz val="8"/>
            <color indexed="81"/>
            <rFont val="Tahoma"/>
            <family val="2"/>
          </rPr>
          <t>When a Consultant in receipt of a discretionary point(s) subsequently receives a distinction award, entitlement to the earlier point(s) cease.</t>
        </r>
      </text>
    </comment>
    <comment ref="H447" authorId="0">
      <text>
        <r>
          <rPr>
            <sz val="8"/>
            <color indexed="81"/>
            <rFont val="Tahoma"/>
            <family val="2"/>
          </rPr>
          <t>To be awarded automatically except in cases of unsatisfactory performance.</t>
        </r>
      </text>
    </comment>
    <comment ref="I447" authorId="0">
      <text>
        <r>
          <rPr>
            <sz val="8"/>
            <color indexed="81"/>
            <rFont val="Tahoma"/>
            <family val="2"/>
          </rPr>
          <t>To be awarded automatically except in cases of unsatisfactory performance.</t>
        </r>
      </text>
    </comment>
    <comment ref="J450" authorId="0">
      <text>
        <r>
          <rPr>
            <sz val="8"/>
            <color indexed="81"/>
            <rFont val="Tahoma"/>
            <family val="2"/>
          </rPr>
          <t>To be awarded automatically except in cases of unsatisfactory performance.</t>
        </r>
      </text>
    </comment>
    <comment ref="K450" authorId="0">
      <text>
        <r>
          <rPr>
            <sz val="8"/>
            <color indexed="81"/>
            <rFont val="Tahoma"/>
            <family val="2"/>
          </rPr>
          <t>To be awarded automatically except in cases of unsatisfactory performance.</t>
        </r>
      </text>
    </comment>
    <comment ref="K455" authorId="0">
      <text>
        <r>
          <rPr>
            <sz val="8"/>
            <color indexed="81"/>
            <rFont val="Tahoma"/>
            <family val="2"/>
          </rPr>
          <t>Discretionary Point.
Guidance on the application of discretionary points for Associate Specialists is contained in AL(MD)7/95.</t>
        </r>
      </text>
    </comment>
    <comment ref="L455" authorId="0">
      <text>
        <r>
          <rPr>
            <sz val="8"/>
            <color indexed="81"/>
            <rFont val="Tahoma"/>
            <family val="2"/>
          </rPr>
          <t>Discretionary Point.
Guidance on the application of discretionary points for Associate Specialists is contained in AL(MD)7/95.</t>
        </r>
      </text>
    </comment>
    <comment ref="M455" authorId="0">
      <text>
        <r>
          <rPr>
            <sz val="8"/>
            <color indexed="81"/>
            <rFont val="Tahoma"/>
            <family val="2"/>
          </rPr>
          <t>Discretionary Point.
Guidance on the application of discretionary points for Associate Specialists is contained in AL(MD)7/95.</t>
        </r>
      </text>
    </comment>
    <comment ref="N455" authorId="0">
      <text>
        <r>
          <rPr>
            <sz val="8"/>
            <color indexed="81"/>
            <rFont val="Tahoma"/>
            <family val="2"/>
          </rPr>
          <t>Discretionary Point.
Guidance on the application of discretionary points for Associate Specialists is contained in AL(MD)7/95.</t>
        </r>
      </text>
    </comment>
    <comment ref="O455" authorId="0">
      <text>
        <r>
          <rPr>
            <sz val="8"/>
            <color indexed="81"/>
            <rFont val="Tahoma"/>
            <family val="2"/>
          </rPr>
          <t>New Discretionary Point.
See Thirty-second DDRB report, Chapter 2, para 2.106</t>
        </r>
      </text>
    </comment>
    <comment ref="P455" authorId="0">
      <text>
        <r>
          <rPr>
            <sz val="8"/>
            <color indexed="81"/>
            <rFont val="Tahoma"/>
            <family val="2"/>
          </rPr>
          <t>New Discretionary Point.
See Thirty-second DDRB report, Chapter 2, para 2.106</t>
        </r>
      </text>
    </comment>
    <comment ref="J457" authorId="0">
      <text>
        <r>
          <rPr>
            <sz val="8"/>
            <color indexed="81"/>
            <rFont val="Tahoma"/>
            <family val="2"/>
          </rPr>
          <t>New Incremental point.
See Thirty-second DDRB report, Chapter 2, para 2.111</t>
        </r>
      </text>
    </comment>
    <comment ref="A458" authorId="0">
      <text>
        <r>
          <rPr>
            <sz val="8"/>
            <color indexed="81"/>
            <rFont val="Tahoma"/>
            <family val="2"/>
          </rPr>
          <t>This payscale refers to Staff Grade practitioners employed under the terms and conditions outlined in AL(MD)4/97</t>
        </r>
      </text>
    </comment>
    <comment ref="I459" authorId="0">
      <text>
        <r>
          <rPr>
            <sz val="8"/>
            <color indexed="81"/>
            <rFont val="Tahoma"/>
            <family val="2"/>
          </rPr>
          <t>Discretionary point. 
See twenty-seventh DDRB report, chapter 2, paragraph 2.34. Guidance on the application of discretionary (optional) points for Staff Grades is contained in AL(MD)7/95.</t>
        </r>
      </text>
    </comment>
    <comment ref="J459" authorId="0">
      <text>
        <r>
          <rPr>
            <sz val="8"/>
            <color indexed="81"/>
            <rFont val="Tahoma"/>
            <family val="2"/>
          </rPr>
          <t>Discretionary point. 
See twenty-seventh DDRB report, chapter 2, paragraph 2.34. Guidance on the application of discretionary (optional) points for Staff Grades is contained in AL(MD)7/95.</t>
        </r>
      </text>
    </comment>
    <comment ref="K459" authorId="0">
      <text>
        <r>
          <rPr>
            <sz val="8"/>
            <color indexed="81"/>
            <rFont val="Tahoma"/>
            <family val="2"/>
          </rPr>
          <t>Discretionary point. 
See twenty-seventh DDRB report, chapter 2, paragraph 2.34. Guidance on the application of discretionary (optional) points for Staff Grades is contained in AL(MD)7/95.</t>
        </r>
      </text>
    </comment>
    <comment ref="L459" authorId="0">
      <text>
        <r>
          <rPr>
            <sz val="8"/>
            <color indexed="81"/>
            <rFont val="Tahoma"/>
            <family val="2"/>
          </rPr>
          <t>Discretionary point. 
See twenty-seventh DDRB report, chapter 2, paragraph 2.34. Guidance on the application of discretionary (optional) points for Staff Grades is contained in AL(MD)7/95.</t>
        </r>
      </text>
    </comment>
    <comment ref="M459" authorId="0">
      <text>
        <r>
          <rPr>
            <sz val="8"/>
            <color indexed="81"/>
            <rFont val="Tahoma"/>
            <family val="2"/>
          </rPr>
          <t>New Discretionary Point.
See Thirty-second DDRB report, Chapter 2, para 2.106</t>
        </r>
      </text>
    </comment>
    <comment ref="N459" authorId="0">
      <text>
        <r>
          <rPr>
            <sz val="8"/>
            <color indexed="81"/>
            <rFont val="Tahoma"/>
            <family val="2"/>
          </rPr>
          <t>New Discretionary Point.
See Thirty-second DDRB report, Chapter 2, para 2.106</t>
        </r>
      </text>
    </comment>
    <comment ref="A478" authorId="0">
      <text>
        <r>
          <rPr>
            <sz val="8"/>
            <color indexed="81"/>
            <rFont val="Tahoma"/>
            <family val="2"/>
          </rPr>
          <t>See AL(MD)1/01, HSC2000/031 and accompanying guidance for details of the Junior Doctors’ new pay system.</t>
        </r>
      </text>
    </comment>
    <comment ref="A646" authorId="0">
      <text>
        <r>
          <rPr>
            <sz val="8"/>
            <color indexed="81"/>
            <rFont val="Tahoma"/>
            <family val="2"/>
          </rPr>
          <t>Who were formally employed by local authorities in the community child adolescent psychiatric services.</t>
        </r>
      </text>
    </comment>
    <comment ref="C702" authorId="1">
      <text>
        <r>
          <rPr>
            <sz val="8"/>
            <color indexed="81"/>
            <rFont val="Tahoma"/>
            <family val="2"/>
          </rPr>
          <t>Or rate of pay where there is no scale</t>
        </r>
      </text>
    </comment>
    <comment ref="H702" authorId="1">
      <text>
        <r>
          <rPr>
            <sz val="8"/>
            <color indexed="81"/>
            <rFont val="Tahoma"/>
            <family val="2"/>
          </rPr>
          <t>* These incremental points come into effect from 1 December 2004 and 1 December 2005 respectively</t>
        </r>
      </text>
    </comment>
    <comment ref="I702" authorId="1">
      <text>
        <r>
          <rPr>
            <sz val="8"/>
            <color indexed="81"/>
            <rFont val="Tahoma"/>
            <family val="2"/>
          </rPr>
          <t>* These incremental points come into effect from 1 December 2004 and 1 December 2005 respectively</t>
        </r>
      </text>
    </comment>
    <comment ref="A704" authorId="1">
      <text>
        <r>
          <rPr>
            <sz val="8"/>
            <color indexed="81"/>
            <rFont val="Tahoma"/>
            <family val="2"/>
          </rPr>
          <t>Guidance on the application of commitment awards for consultants will follow</t>
        </r>
      </text>
    </comment>
    <comment ref="B720" authorId="1">
      <text>
        <r>
          <rPr>
            <sz val="8"/>
            <color indexed="81"/>
            <rFont val="Tahoma"/>
            <family val="2"/>
          </rPr>
          <t xml:space="preserve">Holders of existing Distinction Awards as at 1 December 2003 will continue to receive these until or unless awarded a Clinical Excellence Award subject to the normal review arrangements. </t>
        </r>
      </text>
    </comment>
    <comment ref="B725" authorId="1">
      <text>
        <r>
          <rPr>
            <sz val="8"/>
            <color indexed="81"/>
            <rFont val="Tahoma"/>
            <family val="2"/>
          </rPr>
          <t>When a consultant in receipt of a commitment award(s) or Clinical Excellence Award subsequently receives a clinical excellence award, entitlement to the earlier point(s) ceases.</t>
        </r>
      </text>
    </comment>
    <comment ref="B750" authorId="1">
      <text>
        <r>
          <rPr>
            <sz val="8"/>
            <color indexed="81"/>
            <rFont val="Tahoma"/>
            <family val="2"/>
          </rPr>
          <t>These payments will continue until the new Job Plans are in place.</t>
        </r>
      </text>
    </comment>
    <comment ref="H762" authorId="1">
      <text>
        <r>
          <rPr>
            <sz val="8"/>
            <color indexed="81"/>
            <rFont val="Tahoma"/>
            <family val="2"/>
          </rPr>
          <t>These incremental points come into effect from 1 December 2004 and 2005 respectively</t>
        </r>
      </text>
    </comment>
    <comment ref="I762" authorId="1">
      <text>
        <r>
          <rPr>
            <sz val="8"/>
            <color indexed="81"/>
            <rFont val="Tahoma"/>
            <family val="2"/>
          </rPr>
          <t>These incremental points come into effect from 1 December 2004 and 2005 respectively</t>
        </r>
      </text>
    </comment>
    <comment ref="B800" authorId="0">
      <text>
        <r>
          <rPr>
            <sz val="8"/>
            <color indexed="81"/>
            <rFont val="Tahoma"/>
            <family val="2"/>
          </rPr>
          <t>* These pay codes are used by approximately 50% of Trusts. Further enquiries should be dealt with at Trust level.</t>
        </r>
      </text>
    </comment>
    <comment ref="I807" authorId="0">
      <text>
        <r>
          <rPr>
            <sz val="8"/>
            <color indexed="81"/>
            <rFont val="Tahoma"/>
            <family val="2"/>
          </rPr>
          <t>Performance based increment (PBI), see Advance Letter DOS 2/2001 Appendix 2 for guidance.</t>
        </r>
      </text>
    </comment>
    <comment ref="I808" authorId="0">
      <text>
        <r>
          <rPr>
            <sz val="8"/>
            <color indexed="81"/>
            <rFont val="Tahoma"/>
            <family val="2"/>
          </rPr>
          <t>Performance based increment (PBI), see Advance Letter DOS 2/2001 Appendix 2 for guidance.</t>
        </r>
      </text>
    </comment>
    <comment ref="B810" authorId="0">
      <text>
        <r>
          <rPr>
            <sz val="8"/>
            <color indexed="81"/>
            <rFont val="Tahoma"/>
            <family val="2"/>
          </rPr>
          <t>* These pay codes are used by approximately 50% of Trusts. Further enquiries should be dealt with at Trust level.</t>
        </r>
      </text>
    </comment>
    <comment ref="I816" authorId="0">
      <text>
        <r>
          <rPr>
            <sz val="8"/>
            <color indexed="81"/>
            <rFont val="Tahoma"/>
            <family val="2"/>
          </rPr>
          <t>Performance based increment (PBI), see Advance Letter DOS 2/2001 Appendix 2 for guidance.</t>
        </r>
      </text>
    </comment>
    <comment ref="I817" authorId="0">
      <text>
        <r>
          <rPr>
            <sz val="8"/>
            <color indexed="81"/>
            <rFont val="Tahoma"/>
            <family val="2"/>
          </rPr>
          <t>Performance based increment (PBI), see Advance Letter DOS 2/2001 Appendix 2 for guidance.</t>
        </r>
      </text>
    </comment>
    <comment ref="B819" authorId="0">
      <text>
        <r>
          <rPr>
            <sz val="8"/>
            <color indexed="81"/>
            <rFont val="Tahoma"/>
            <family val="2"/>
          </rPr>
          <t>* These pay codes are used by approximately 50% of Trusts. Further enquiries should be dealt with at Trust level.</t>
        </r>
      </text>
    </comment>
    <comment ref="I824" authorId="0">
      <text>
        <r>
          <rPr>
            <sz val="8"/>
            <color indexed="81"/>
            <rFont val="Tahoma"/>
            <family val="2"/>
          </rPr>
          <t>Performance based increment (PBI), see Advance Letter DOS 2/2001 Appendix 2 for guidance.</t>
        </r>
      </text>
    </comment>
    <comment ref="I825" authorId="0">
      <text>
        <r>
          <rPr>
            <sz val="8"/>
            <color indexed="81"/>
            <rFont val="Tahoma"/>
            <family val="2"/>
          </rPr>
          <t>Performance based increment (PBI), see Advance Letter DOS 2/2001 Appendix 2 for guidance.</t>
        </r>
      </text>
    </comment>
    <comment ref="B827" authorId="0">
      <text>
        <r>
          <rPr>
            <sz val="8"/>
            <color indexed="81"/>
            <rFont val="Tahoma"/>
            <family val="2"/>
          </rPr>
          <t>* These pay codes are used by approximately 50% of Trusts. Further enquiries should be dealt with at Trust level.</t>
        </r>
      </text>
    </comment>
    <comment ref="I836" authorId="0">
      <text>
        <r>
          <rPr>
            <sz val="8"/>
            <color indexed="81"/>
            <rFont val="Tahoma"/>
            <family val="2"/>
          </rPr>
          <t>Performance based increment (PBI), see Advance Letter DOS 2/2001 Appendix 2 for guidance.</t>
        </r>
      </text>
    </comment>
    <comment ref="I837" authorId="0">
      <text>
        <r>
          <rPr>
            <sz val="8"/>
            <color indexed="81"/>
            <rFont val="Tahoma"/>
            <family val="2"/>
          </rPr>
          <t>Performance based increment (PBI), see Advance Letter DOS 2/2001 Appendix 2 for guidance.</t>
        </r>
      </text>
    </comment>
    <comment ref="B928" authorId="1">
      <text>
        <r>
          <rPr>
            <sz val="8"/>
            <color indexed="81"/>
            <rFont val="Tahoma"/>
            <family val="2"/>
          </rPr>
          <t xml:space="preserve">Payable under both the old contracts and 2003 consultant contract. Further information for the new contract can be found in Schedule 16 Terms and Conditions - Consultants (England) 2003 and for the old consultant contract in HSG (92)12. The LC01 and LC10 scales are now closed payscales, and no further appointments should be made to them.
</t>
        </r>
      </text>
    </comment>
  </commentList>
</comments>
</file>

<file path=xl/comments2.xml><?xml version="1.0" encoding="utf-8"?>
<comments xmlns="http://schemas.openxmlformats.org/spreadsheetml/2006/main">
  <authors>
    <author>ROISIII</author>
  </authors>
  <commentList>
    <comment ref="C44" authorId="0">
      <text>
        <r>
          <rPr>
            <b/>
            <sz val="8"/>
            <color indexed="81"/>
            <rFont val="Tahoma"/>
            <family val="2"/>
          </rPr>
          <t>This increase is in line with DDRB recommendations</t>
        </r>
      </text>
    </comment>
  </commentList>
</comments>
</file>

<file path=xl/comments3.xml><?xml version="1.0" encoding="utf-8"?>
<comments xmlns="http://schemas.openxmlformats.org/spreadsheetml/2006/main">
  <authors>
    <author>John Stevenson</author>
  </authors>
  <commentList>
    <comment ref="C200" authorId="0">
      <text>
        <r>
          <rPr>
            <b/>
            <sz val="8"/>
            <color indexed="81"/>
            <rFont val="Tahoma"/>
            <family val="2"/>
          </rPr>
          <t>John Stevenson:</t>
        </r>
        <r>
          <rPr>
            <sz val="8"/>
            <color indexed="81"/>
            <rFont val="Tahoma"/>
            <family val="2"/>
          </rPr>
          <t xml:space="preserve">
Para 94 &amp;105 of annex A section 5 have quoted an hourly rate for one hour or less and payment for two hours. As this scale is held as a sessional value you need to enter a part session to generate the correct payment.</t>
        </r>
      </text>
    </comment>
  </commentList>
</comments>
</file>

<file path=xl/sharedStrings.xml><?xml version="1.0" encoding="utf-8"?>
<sst xmlns="http://schemas.openxmlformats.org/spreadsheetml/2006/main" count="29287" uniqueCount="2177">
  <si>
    <t>Extra Payment of £5000</t>
  </si>
  <si>
    <t>Standard for &gt;= 50% to 100% commitment</t>
  </si>
  <si>
    <t>Standard for &gt;= 25% to 50% commitment</t>
  </si>
  <si>
    <t>Extra PCT Payment of £1800</t>
  </si>
  <si>
    <t>Extra PCT Payment of £3000</t>
  </si>
  <si>
    <t>Extra PCT Payment of £3600</t>
  </si>
  <si>
    <t>Extra PCT Payment of £6000</t>
  </si>
  <si>
    <t>Infectious Diseases NR NHS</t>
  </si>
  <si>
    <t>Infectious Disease</t>
  </si>
  <si>
    <t>Infectious Diseases NR NP NHS</t>
  </si>
  <si>
    <t>Intensive Work Supp NHS</t>
  </si>
  <si>
    <t>Int Work Supp</t>
  </si>
  <si>
    <t>Intensive Work Supp NP NHS</t>
  </si>
  <si>
    <t>Intensive Work Supp NR NHS</t>
  </si>
  <si>
    <t>Intensive Work Supp NR NP NHS</t>
  </si>
  <si>
    <t>LA Medical Fees NR NP NHS</t>
  </si>
  <si>
    <t>Locum Band LL NHS</t>
  </si>
  <si>
    <t>Locum Band LL</t>
  </si>
  <si>
    <t>Locum Band LL NP NHS</t>
  </si>
  <si>
    <t>Locum Band LL NR NHS</t>
  </si>
  <si>
    <t>Locum Band NHS</t>
  </si>
  <si>
    <t>Locum Band LA</t>
  </si>
  <si>
    <t>Locum Band LB</t>
  </si>
  <si>
    <t>Locum Band LC</t>
  </si>
  <si>
    <t>Locum Band NP NHS</t>
  </si>
  <si>
    <t>Locum Band NR NHS</t>
  </si>
  <si>
    <t>Lodging NHS</t>
  </si>
  <si>
    <t>Residence Charges</t>
  </si>
  <si>
    <t>Lodging NR NHS</t>
  </si>
  <si>
    <t>London ETM Allow NHS</t>
  </si>
  <si>
    <t>Ldn ETM</t>
  </si>
  <si>
    <t>Ldn ETM Prot</t>
  </si>
  <si>
    <t>London ETM Allow NR NHS</t>
  </si>
  <si>
    <t>London Fringe Allow NHS</t>
  </si>
  <si>
    <t>Ldn Fringe</t>
  </si>
  <si>
    <t>Ldn Fringe Prot</t>
  </si>
  <si>
    <t>London Fringe Allow NR NHS</t>
  </si>
  <si>
    <t>London Zone Allow NHS</t>
  </si>
  <si>
    <t>Ldn Zone Prot</t>
  </si>
  <si>
    <t>Ldn Zone</t>
  </si>
  <si>
    <t>London Zone Allow NR NHS</t>
  </si>
  <si>
    <t>Max PT Specialist NHS</t>
  </si>
  <si>
    <t>Former Max P/T 1/3</t>
  </si>
  <si>
    <t>Former Max P/T 2/3</t>
  </si>
  <si>
    <t>On Call NR NHS</t>
  </si>
  <si>
    <t>Resident On Call</t>
  </si>
  <si>
    <t>On Call Supplements NHS</t>
  </si>
  <si>
    <t>On Call Cat A High Freq</t>
  </si>
  <si>
    <t>On Call Cat A Low Freq</t>
  </si>
  <si>
    <t>On Call Cat A Med Freq</t>
  </si>
  <si>
    <t>On Call Cat B High Freq</t>
  </si>
  <si>
    <t>On Call Cat B Low Freq</t>
  </si>
  <si>
    <t>On Call Cat B Med Freq</t>
  </si>
  <si>
    <t>On Call</t>
  </si>
  <si>
    <t>Annex C</t>
  </si>
  <si>
    <t>On-Call Availability Supplement (see Schedule 6)</t>
  </si>
  <si>
    <t>Frequency of Rota Commitment</t>
  </si>
  <si>
    <t>Value of supplement as a percentage of full-time basic salary</t>
  </si>
  <si>
    <t>Category A</t>
  </si>
  <si>
    <t>Category B</t>
  </si>
  <si>
    <t>High Frequency:</t>
  </si>
  <si>
    <t>1 in 1 to 1 in 4</t>
  </si>
  <si>
    <t>Medium Frequency:</t>
  </si>
  <si>
    <t>1 in 5 to 1 in 8</t>
  </si>
  <si>
    <t>Low Frequency:</t>
  </si>
  <si>
    <t>1 in 9 or less frequent</t>
  </si>
  <si>
    <t>Locum rates</t>
  </si>
  <si>
    <t>New
Value</t>
  </si>
  <si>
    <t>The consultant’s rota frequency for these purposes will be determined by reference to the number of consultants on the relevant rota and without regard to any alternative arrangements that the consultant may make with colleagues to provide on-call cover.</t>
  </si>
  <si>
    <t>Category A applies where the consultant is typically required to return immediately to site when called or has to undertake interventions with a similar level of complexity to those that would normally be carried out on site, such as telemedicine or complex telephone consultations. Category B applies where the consultant can typically respond by giving telephone advice and/or by returning to work later.</t>
  </si>
  <si>
    <t>Recruit Retain for Cons NP NHS</t>
  </si>
  <si>
    <t>Recruit Retain for Cons NR NP NHS</t>
  </si>
  <si>
    <t>Reg Additional Sessions NHS</t>
  </si>
  <si>
    <t>MH02</t>
  </si>
  <si>
    <t>MH04</t>
  </si>
  <si>
    <t>Reg Additional Sessions NP NHS</t>
  </si>
  <si>
    <t>SHMO Responsibility NHS</t>
  </si>
  <si>
    <t>SHMO Responsibility</t>
  </si>
  <si>
    <t>Short Medical Session NHS</t>
  </si>
  <si>
    <t>CHS Short Session</t>
  </si>
  <si>
    <t>Marit Diff Session</t>
  </si>
  <si>
    <t>Short Medical Session NP NHS</t>
  </si>
  <si>
    <t>Short Medical Session NR NHS</t>
  </si>
  <si>
    <t>Short Medical Session NR NP NHS</t>
  </si>
  <si>
    <t>Temp Add Session NR NHS</t>
  </si>
  <si>
    <t>Temp Add Session NR NP NHS</t>
  </si>
  <si>
    <t>Unit Medical Rep NHS</t>
  </si>
  <si>
    <t>Unpred Emer Work NR NP NHS</t>
  </si>
  <si>
    <t>Unrecog Add Work NR NHS</t>
  </si>
  <si>
    <t>Unrecog Add Work &gt;24&lt;48 Months</t>
  </si>
  <si>
    <t>Unrecog Add Work &lt;24 Months</t>
  </si>
  <si>
    <t>Unrecog Add Work &gt;48 Months</t>
  </si>
  <si>
    <t>Work Done</t>
  </si>
  <si>
    <t>Unrecog Add Work NR NP NHS</t>
  </si>
  <si>
    <t>Visiting MO NHS</t>
  </si>
  <si>
    <t>Visiting MO NR NHS</t>
  </si>
  <si>
    <t>Voluntary Attachment NR NHS</t>
  </si>
  <si>
    <t>VA Supervision Fee</t>
  </si>
  <si>
    <t>Wait List Initiative</t>
  </si>
  <si>
    <t>Pay Rates for Consultants (Wales) with effect from</t>
  </si>
  <si>
    <t>NHS|ZC81|Consultant</t>
  </si>
  <si>
    <t>NHS|ZC82|Consultant Locum</t>
  </si>
  <si>
    <t>NHS|ZC83|Consultant Locum Max</t>
  </si>
  <si>
    <t>NHS|ZK81|Consultant</t>
  </si>
  <si>
    <t>NHS|ZK82|Consultant Locum</t>
  </si>
  <si>
    <t>NHS|ZK83|Consultant Locum Max</t>
  </si>
  <si>
    <t>NHS|ZL81|Consultant</t>
  </si>
  <si>
    <t>NHS|ZL82|Consultant Locum</t>
  </si>
  <si>
    <t>NHS|ZL83|Consultant Locum Max</t>
  </si>
  <si>
    <t>NHS|ZM81|Consultant</t>
  </si>
  <si>
    <t>NHS|ZM83|Consultant Locum Max</t>
  </si>
  <si>
    <t>****Payscales MT are all provided to pay the agreed percentage based upon the normal working hours. These are linked to the five bands by entering the employee onto the relevant scale the system will calculate the amount due by reference to the hours input and with element Flex Trainee New NHS attached to the assignment.****</t>
  </si>
  <si>
    <t>CD Responsibility NHS</t>
  </si>
  <si>
    <t>CD 2 Districts</t>
  </si>
  <si>
    <t>CD 3 + Districts</t>
  </si>
  <si>
    <t>CD Responsibility NR NHS</t>
  </si>
  <si>
    <t>Clinic Tutor Honoraria NP NHS</t>
  </si>
  <si>
    <t>Clinic Tutor Honoraria NR NP NHS</t>
  </si>
  <si>
    <t>Clinical Fees NHS</t>
  </si>
  <si>
    <t>Clinical Directors</t>
  </si>
  <si>
    <t>Clinical Lead</t>
  </si>
  <si>
    <t>Directorate Manager</t>
  </si>
  <si>
    <t>Clinical Fees NP NHS</t>
  </si>
  <si>
    <t>Clinical Fees NR NHS</t>
  </si>
  <si>
    <t>Clinical Fees NR NP NHS</t>
  </si>
  <si>
    <t>Flex Trainee NHS</t>
  </si>
  <si>
    <t>Flex Trainee NR NHS</t>
  </si>
  <si>
    <t>Flex Trainee New NHS</t>
  </si>
  <si>
    <t>Flex Trainee New NP NHS</t>
  </si>
  <si>
    <t>Flex Trainee New NR NHS</t>
  </si>
  <si>
    <t>Flex Trainee New NR NP NHS</t>
  </si>
  <si>
    <t>KA63</t>
  </si>
  <si>
    <t>KA64</t>
  </si>
  <si>
    <t>KA65</t>
  </si>
  <si>
    <t>KA66</t>
  </si>
  <si>
    <t>LF60</t>
  </si>
  <si>
    <t>LF61</t>
  </si>
  <si>
    <t>LF63</t>
  </si>
  <si>
    <t>LF65</t>
  </si>
  <si>
    <t>MN61</t>
  </si>
  <si>
    <t>MN62</t>
  </si>
  <si>
    <t>MN63</t>
  </si>
  <si>
    <t>MN64</t>
  </si>
  <si>
    <t>MN65</t>
  </si>
  <si>
    <t>MN66</t>
  </si>
  <si>
    <t>KT53</t>
  </si>
  <si>
    <t>20=&lt;HOURS&lt;24</t>
  </si>
  <si>
    <t>20hrs=&lt;Actual Work&lt;24hrs</t>
  </si>
  <si>
    <t>24=&lt;HOURS&lt;28</t>
  </si>
  <si>
    <t>24hrs=&lt;Actual Work&lt;28hrs</t>
  </si>
  <si>
    <t>28=&lt;HOURS&lt;32</t>
  </si>
  <si>
    <t>28hrs=&lt;Actual Work&lt;32hrs</t>
  </si>
  <si>
    <t>32=&lt;HOURS&lt;36</t>
  </si>
  <si>
    <t>Effective from: 01-Nov-07</t>
  </si>
  <si>
    <t>NHS|LA21|Dental Practitioner (Occ Sess In CDS/Hr)</t>
  </si>
  <si>
    <t>NHS|LA31|Dental Practitioner(Clin Work-Occ Sess/Hr)</t>
  </si>
  <si>
    <t>NHS|LA41|Dental Surgeon (P/T Consultant CDS/Hr)</t>
  </si>
  <si>
    <t>NHS|LA51|Community Dental Officer</t>
  </si>
  <si>
    <t>NHS|LA61|Senior Dental Officer</t>
  </si>
  <si>
    <t>NHS|LA71|Assistant Clinical Director (Dental)</t>
  </si>
  <si>
    <t>NHS|LA81|Clinical Director (Dental)</t>
  </si>
  <si>
    <t>NHS|LC01|Consultant In PH (Dental)</t>
  </si>
  <si>
    <t>NHS|LC10|Consultant In PH (Dental) - Disc Pnts</t>
  </si>
  <si>
    <t>NHS|LC22|Locum Consultant (Dental) obsolete</t>
  </si>
  <si>
    <t>Obsolete</t>
  </si>
  <si>
    <t>NHS|LE01|Salaried Dental Practitioner</t>
  </si>
  <si>
    <t>Effective from: 01-Apr-05</t>
  </si>
  <si>
    <t>NHS|LE02|Salaried Dental Practitioner (3 Hrly Rate)</t>
  </si>
  <si>
    <t>NHS|LE03|Salaried Dental Practitioner (Disc Pnts)</t>
  </si>
  <si>
    <t>NHS|LF25|Specialist Registrar (Dental)</t>
  </si>
  <si>
    <t>NHS|LF26|Locum Specialist Registrar (Dental)</t>
  </si>
  <si>
    <t>NHS|LF65|Flex Trainee - Spec Reg (Dental)</t>
  </si>
  <si>
    <t>Addn Sessions Dental NHS</t>
  </si>
  <si>
    <t>LC01</t>
  </si>
  <si>
    <t>Weekly</t>
  </si>
  <si>
    <t>LC10</t>
  </si>
  <si>
    <t>LC22</t>
  </si>
  <si>
    <t>Sessional</t>
  </si>
  <si>
    <t>Addn Sessions Dental NP NHS</t>
  </si>
  <si>
    <t>Addn Sessions Dental NR NP NHS</t>
  </si>
  <si>
    <t>Emer Cover Attend NR NHS</t>
  </si>
  <si>
    <t>Emergency Cover</t>
  </si>
  <si>
    <t>Emer Cover Attend NR NP NHS</t>
  </si>
  <si>
    <t>Emer Dental Fees NR NHS</t>
  </si>
  <si>
    <t>Emrgncy Dental Fees</t>
  </si>
  <si>
    <t>Emer Dental Fees NR NP NHS</t>
  </si>
  <si>
    <t>Extra Duty Pay NR NHS</t>
  </si>
  <si>
    <t>LA51</t>
  </si>
  <si>
    <t>Extra Duty DO</t>
  </si>
  <si>
    <t>LA61</t>
  </si>
  <si>
    <t>Extra Duty SDO</t>
  </si>
  <si>
    <t>Extra Duty Pay NR NP NHS</t>
  </si>
  <si>
    <t>Lecture Fees Dental NR NP NHS</t>
  </si>
  <si>
    <t>Admin Dental Officers</t>
  </si>
  <si>
    <t>Consultants</t>
  </si>
  <si>
    <t>Clinical Dental Officers</t>
  </si>
  <si>
    <t>Other Specialist Registrars</t>
  </si>
  <si>
    <t>Specialist Registrars</t>
  </si>
  <si>
    <t>All Zones</t>
  </si>
  <si>
    <t>ALL_ZONES</t>
  </si>
  <si>
    <t>Out Of Hours Dental NHS</t>
  </si>
  <si>
    <t>Out Of Hours Dental NP NHS</t>
  </si>
  <si>
    <t>Teaching Supp NHS</t>
  </si>
  <si>
    <t>Teaching Supp ACD</t>
  </si>
  <si>
    <t>Teaching Supp CD</t>
  </si>
  <si>
    <t>Teaching Supp NR NHS</t>
  </si>
  <si>
    <t>LF25</t>
  </si>
  <si>
    <t>LF21</t>
  </si>
  <si>
    <t>No longer maintained.</t>
  </si>
  <si>
    <t>32hrs=&lt;Actual Work&lt;36hrs</t>
  </si>
  <si>
    <t>36=&lt;HOURS&lt;40</t>
  </si>
  <si>
    <t>36hrs=&lt;Actual Work&lt;40hrs</t>
  </si>
  <si>
    <t>KT54</t>
  </si>
  <si>
    <t>KT55</t>
  </si>
  <si>
    <t>KT56</t>
  </si>
  <si>
    <t>MT50</t>
  </si>
  <si>
    <t>MT51</t>
  </si>
  <si>
    <t>MT52</t>
  </si>
  <si>
    <t>MT53</t>
  </si>
  <si>
    <t>Extra Session NHS</t>
  </si>
  <si>
    <t>MT54</t>
  </si>
  <si>
    <t>MT55</t>
  </si>
  <si>
    <t>MT57</t>
  </si>
  <si>
    <t>MT58</t>
  </si>
  <si>
    <t>MT59</t>
  </si>
  <si>
    <t>Loc Bnd LA - SPTY Reg</t>
  </si>
  <si>
    <t>Loc Bnd LB - SPTY Reg</t>
  </si>
  <si>
    <t>Loc Bnd LC - SPTY Reg</t>
  </si>
  <si>
    <t>Loc Bnd LA - SPTY Reg FT</t>
  </si>
  <si>
    <t>Loc Bnd LB - SPTY Reg FT</t>
  </si>
  <si>
    <t>Loc Bnd LC - SPTY Reg FT</t>
  </si>
  <si>
    <t>Locum Band NR NP NHS</t>
  </si>
  <si>
    <t>CHS Opthal Session</t>
  </si>
  <si>
    <t>CHS Refr/Anaes Sess</t>
  </si>
  <si>
    <t>Marit. Diff. Session</t>
  </si>
  <si>
    <t>Other Medical Work</t>
  </si>
  <si>
    <t>Vasectomy Session</t>
  </si>
  <si>
    <t>CHS Full Session</t>
  </si>
  <si>
    <t>On Call Supplements New NHS</t>
  </si>
  <si>
    <t>Prorate hrs-On Call Cat A High Freq</t>
  </si>
  <si>
    <t>Prorate hrs-On Call Cat A Low Freq</t>
  </si>
  <si>
    <t>Prorate hrs-On Call Cat A Med Freq</t>
  </si>
  <si>
    <t>Prorate hrs-On Call Cat B High Freq</t>
  </si>
  <si>
    <t>Prorate hrs-On Call Cat B Low Freq</t>
  </si>
  <si>
    <t>Loc No Other Bnd - FH01</t>
  </si>
  <si>
    <t>Prorate hrs-On Call Cat B Med Freq</t>
  </si>
  <si>
    <t>Peripheral Allow NHS</t>
  </si>
  <si>
    <t>Premium Time Work NR NHS</t>
  </si>
  <si>
    <t>Premium Time Work NR NP NHS</t>
  </si>
  <si>
    <t>Intensity Band 1</t>
  </si>
  <si>
    <t>Intensity Band 2</t>
  </si>
  <si>
    <t>Intensity Band 3</t>
  </si>
  <si>
    <t>Out of Hours NP NHS</t>
  </si>
  <si>
    <t>Out Of Hours NR NHS</t>
  </si>
  <si>
    <t>Out Of Hours NR NP NHS</t>
  </si>
  <si>
    <t>Path Specimen Exam NR NP NHS</t>
  </si>
  <si>
    <t>Path Specimen Exam</t>
  </si>
  <si>
    <t>Radiol Pathol Tests NR NHS</t>
  </si>
  <si>
    <t>Radiol Pathol Tests</t>
  </si>
  <si>
    <t>Radiol Service FP NR NHS</t>
  </si>
  <si>
    <t>Radiol Service FP</t>
  </si>
  <si>
    <t>Stage3 NR NHS</t>
  </si>
  <si>
    <t>Wait List Specific NR NHS</t>
  </si>
  <si>
    <t>Wait List Wales Cons</t>
  </si>
  <si>
    <t>Wait List Specific NR NP NHS</t>
  </si>
  <si>
    <t>TABLE 4: MILEAGE ALLOWANCES (PARAGRAPHS 277 TO 306)</t>
  </si>
  <si>
    <t>1. Public transport rate:</t>
  </si>
  <si>
    <t>p per mile.</t>
  </si>
  <si>
    <t>2. Regular user rates:</t>
  </si>
  <si>
    <t>Motor cars with three or four wheels*:</t>
  </si>
  <si>
    <t>Engine capacity</t>
  </si>
  <si>
    <t>(cc)</t>
  </si>
  <si>
    <t>501 to 1000</t>
  </si>
  <si>
    <t>1,001 to 1,500</t>
  </si>
  <si>
    <t>1,501 to 2,000</t>
  </si>
  <si>
    <t>over 2,000</t>
  </si>
  <si>
    <t>Lump sum</t>
  </si>
  <si>
    <t>Up to 9,000 miles</t>
  </si>
  <si>
    <t>(p)</t>
  </si>
  <si>
    <t>9,001 - 15,000 miles</t>
  </si>
  <si>
    <t>Thereafter</t>
  </si>
  <si>
    <t>3. Standard rates:</t>
  </si>
  <si>
    <t>501 to 1,000</t>
  </si>
  <si>
    <t>Over 2,000</t>
  </si>
  <si>
    <t>Up to 3,500 miles</t>
  </si>
  <si>
    <t>3,501 - 9,000 miles</t>
  </si>
  <si>
    <t>4. Other motor vehicles**:</t>
  </si>
  <si>
    <t>Up to 125</t>
  </si>
  <si>
    <t>Over 125</t>
  </si>
  <si>
    <t>Up to 5,000 miles</t>
  </si>
  <si>
    <t>Over 5,000 miles</t>
  </si>
  <si>
    <t>5. Passenger allowance:</t>
  </si>
  <si>
    <t>Each passenger:</t>
  </si>
  <si>
    <t>p per mile</t>
  </si>
  <si>
    <t>6. Pedal cycles:</t>
  </si>
  <si>
    <t>* a practitioner using a four-wheeled car under 501cc shall be paid at the rates for cars of 501 to</t>
  </si>
  <si>
    <t>1,000cc engine capacity.</t>
  </si>
  <si>
    <t>** includes motor cycles and combinations, motor scooters, mopeds and motor-assisted bicycles.</t>
  </si>
  <si>
    <t>MEDICAL PRACTITIONERS UNDERTAKING PART-TIME WORK IN THE</t>
  </si>
  <si>
    <t>COMMUNITY HEALTH SERVICE AND FOR LOCAL AUTHORITIES UNDER</t>
  </si>
  <si>
    <t>THE COLLABORATIVE ARRANGEMENTS</t>
  </si>
  <si>
    <t>MD2/2005</t>
  </si>
  <si>
    <t xml:space="preserve">Schedule of fees payable from </t>
  </si>
  <si>
    <t>MC46</t>
  </si>
  <si>
    <t>MC41</t>
  </si>
  <si>
    <t>Salary Point</t>
  </si>
  <si>
    <t>Salary</t>
  </si>
  <si>
    <t>Sessional Fees</t>
  </si>
  <si>
    <t>Consultant or specialist work</t>
  </si>
  <si>
    <t xml:space="preserve">i. Full session </t>
  </si>
  <si>
    <t xml:space="preserve">ii. Short session </t>
  </si>
  <si>
    <t xml:space="preserve">Pay Rates for Consultants (England) with effect from </t>
  </si>
  <si>
    <t>Add Prog Activity Long NHS</t>
  </si>
  <si>
    <t>Add Prog Activity Long NR NHS</t>
  </si>
  <si>
    <t>Add Prog Activity Long NR NP NHS</t>
  </si>
  <si>
    <t>MC42</t>
  </si>
  <si>
    <t>MC47</t>
  </si>
  <si>
    <t>Effective from 1 April 03</t>
  </si>
  <si>
    <t>NHS(LD01)Salaried Primary Dentist - Scale A</t>
  </si>
  <si>
    <t>NHS(LD11)Salaried Primary Dentist - Scale B</t>
  </si>
  <si>
    <t>NHS(LD21)Salaried Primary Dentist - Scale C</t>
  </si>
  <si>
    <t>NHS Pay Scale Letter L</t>
  </si>
  <si>
    <t>iii. School ophthalmic work (session of not less than 3 hours)</t>
  </si>
  <si>
    <t xml:space="preserve">iv. Vasectomy session (full session) </t>
  </si>
  <si>
    <t xml:space="preserve">Clinical refraction work (full session) </t>
  </si>
  <si>
    <t xml:space="preserve">Dental anaesthetic work, where the practitioner has a recognised qualification in anaesthetics (full session) </t>
  </si>
  <si>
    <t>d.</t>
  </si>
  <si>
    <t>Other medical work</t>
  </si>
  <si>
    <t>i. Full session</t>
  </si>
  <si>
    <t>ii. Short session</t>
  </si>
  <si>
    <t>iii. Family planning session concerned with patients with marital difficulties or instructing other doctors in family planning (full session)</t>
  </si>
  <si>
    <t>iv. Family planning session concerned with patients with marital difficulties or instructing other doctors in family planning (short session)</t>
  </si>
  <si>
    <t xml:space="preserve">v. Vasectomy session (full session) </t>
  </si>
  <si>
    <t>Examination of Blind or Partially-sighted Persons for the completion of Form BD8</t>
  </si>
  <si>
    <t xml:space="preserve">Examination in consulting room </t>
  </si>
  <si>
    <t xml:space="preserve">Re-examination in consulting room </t>
  </si>
  <si>
    <t xml:space="preserve">Examination in patient's home </t>
  </si>
  <si>
    <t xml:space="preserve">Re-examination in patient's home </t>
  </si>
  <si>
    <t>Psychiatric examination under Section 105 of the NHS Act 1977 or for the purposes of the Mental Health Act 1983</t>
  </si>
  <si>
    <t xml:space="preserve">Consultant or specialist work, including work carried out by a practitioner approved under Section 12(2) of the Mental Health Act 1983 </t>
  </si>
  <si>
    <t xml:space="preserve">Other medical work </t>
  </si>
  <si>
    <t>Children in care, adoption and fostering</t>
  </si>
  <si>
    <t>Examination and reports on children committed or about to be committed to the care of a local authority, or received or about to be received into care by a local authority, or about to be fostered (unless 4.b below applies)</t>
  </si>
  <si>
    <t xml:space="preserve">i. Initial examination </t>
  </si>
  <si>
    <t xml:space="preserve">ii. Subsequent examination by the same doctor, or his partner, assistant or locum tenens </t>
  </si>
  <si>
    <t xml:space="preserve">iii. Freedom of Infection Certificate only </t>
  </si>
  <si>
    <t>Examinations and reports in a form recommended by the British Agencies for Adoption and Fostering (BAAF)</t>
  </si>
  <si>
    <t xml:space="preserve">i. Forms C, D, YP or AME (Detailed medical examinations to report on child) </t>
  </si>
  <si>
    <t>Info</t>
  </si>
  <si>
    <t xml:space="preserve">Form Adult 1 (Medical examination to report on prospective parent) </t>
  </si>
  <si>
    <t>No longer available from 1.4.03</t>
  </si>
  <si>
    <t>ii. Form AH (Health Assessment on prospective carer)</t>
  </si>
  <si>
    <t>iv. Form IHA (Initial Health Assessment for looked after children)</t>
  </si>
  <si>
    <t xml:space="preserve">iii. Form AH2 (Adult 2) (Subsequent reviews from GP records) </t>
  </si>
  <si>
    <t xml:space="preserve">Form R (Preliminary examination of child) </t>
  </si>
  <si>
    <t xml:space="preserve">Form B3 (Retrospective paediatric report on child over 5) </t>
  </si>
  <si>
    <t xml:space="preserve">Forms B1 and B2 (Obstetric/Neonatal reports on child under 5) </t>
  </si>
  <si>
    <t xml:space="preserve">vi. Forms M/B (Obstetric report on a birth mother and Neonatal report on baby) </t>
  </si>
  <si>
    <t xml:space="preserve">vii. Forms MH (Medical history of child) </t>
  </si>
  <si>
    <t>Not updated from 1.4.04</t>
  </si>
  <si>
    <t>Other examinations and reports</t>
  </si>
  <si>
    <t>Examinations and reports required by local authorities under the collaborative arrangements for purposes not specified above</t>
  </si>
  <si>
    <t xml:space="preserve">i. From consultants </t>
  </si>
  <si>
    <t>ii. From other doctors (full medical examination including report and opinion)</t>
  </si>
  <si>
    <t xml:space="preserve">iii. From other doctors (report and opinion only) </t>
  </si>
  <si>
    <t xml:space="preserve">iv. Emergency attendance by consultants </t>
  </si>
  <si>
    <t xml:space="preserve">v. Emergency attendance by other doctors </t>
  </si>
  <si>
    <t>Medical examinations of prospective NHS employees</t>
  </si>
  <si>
    <t xml:space="preserve">i. Full medical examination including report and opinion </t>
  </si>
  <si>
    <t xml:space="preserve">ii. Report and opinion only </t>
  </si>
  <si>
    <t>Visiting Medical Officers to Establishments maintained by Local Authorities</t>
  </si>
  <si>
    <t>Payment on a salary basis</t>
  </si>
  <si>
    <t xml:space="preserve">i. 1 hour per week </t>
  </si>
  <si>
    <t xml:space="preserve">ii. 2 hours per week </t>
  </si>
  <si>
    <t xml:space="preserve">iii. Each additional hour over 2 </t>
  </si>
  <si>
    <t>Emergency visits</t>
  </si>
  <si>
    <t xml:space="preserve">i. Between 9am and 8pm </t>
  </si>
  <si>
    <t xml:space="preserve">ii. Between 8pm and 9am </t>
  </si>
  <si>
    <t>Miscellaneous fees</t>
  </si>
  <si>
    <t>Domiciliary visits for family planning purposes</t>
  </si>
  <si>
    <t xml:space="preserve">i. Fee per visit </t>
  </si>
  <si>
    <t>ii. Fee per unproductive visit</t>
  </si>
  <si>
    <t xml:space="preserve">Fee for the notification of infectious diseases or food poisoning </t>
  </si>
  <si>
    <t xml:space="preserve">Fee for lecture to the public </t>
  </si>
  <si>
    <t xml:space="preserve">Domiciliary Consultation Rates from </t>
  </si>
  <si>
    <t>Non Pens</t>
  </si>
  <si>
    <t>Advance Letter Description</t>
  </si>
  <si>
    <t>Allowance Type</t>
  </si>
  <si>
    <t>Incl</t>
  </si>
  <si>
    <t>SPS Code</t>
  </si>
  <si>
    <t>Standard Rate</t>
  </si>
  <si>
    <t>DOM FEES (CODE 10)</t>
  </si>
  <si>
    <t>(a) One Consultation only (Code 10)</t>
  </si>
  <si>
    <t>DOM FEES (CODE 11)</t>
  </si>
  <si>
    <t>(b) Two Consultations at same place at same time (Code 11)</t>
  </si>
  <si>
    <t>Max Fee Anti Coag etc</t>
  </si>
  <si>
    <t>DOM FEES (CODE 12)</t>
  </si>
  <si>
    <t>(c) Three Consultations at same place at same time (Code 12)</t>
  </si>
  <si>
    <t>NHS|YL71|Consultant (pre 31 Oct) - 30+yrs Snr</t>
  </si>
  <si>
    <t>NHS|YL72|Consultant (post 31 Oct)</t>
  </si>
  <si>
    <t>NHS|YL73|Consultant Locum</t>
  </si>
  <si>
    <t>NHS|YK51|Consultant (pre 31 Oct) - 1yr Snr</t>
  </si>
  <si>
    <t>Community Dental Pay Rates effective from</t>
  </si>
  <si>
    <t>NHS|YK52|Consultant (pre 31 Oct) - 2yrs Snr</t>
  </si>
  <si>
    <t>NHS|YK53|Consultant (pre 31 Oct) - 3yrs Snr</t>
  </si>
  <si>
    <t>NHS|YK54|Consultant (pre 31 Oct) - 4yrs Snr</t>
  </si>
  <si>
    <t>NHS|YK55|Consultant (pre 31 Oct) - 5yrs Snr</t>
  </si>
  <si>
    <t>NHS|YK56|Consultant (pre 31 Oct) - 6yrs Snr</t>
  </si>
  <si>
    <t>NHS|YK57|Consultant (pre 31 Oct) - 7-8yrs Snr</t>
  </si>
  <si>
    <t>NHS|YK58|Consultant (pre 31 Oct) - 9yrs Snr</t>
  </si>
  <si>
    <t>NHS|YK59|Consultant (pre 31 Oct) - 10yrs Snr</t>
  </si>
  <si>
    <t>NHS|YK60|Consultant (pre 31 Oct) - 11yrs Snr</t>
  </si>
  <si>
    <t>NHS|YK61|Consultant (pre 31 Oct) - 12yrs Snr</t>
  </si>
  <si>
    <t>NHS|YK62|Consultant (pre 31 Oct) - 13yrs Snr</t>
  </si>
  <si>
    <t>NHS|YK63|Consultant (pre 31 Oct) - 14yrs Snr</t>
  </si>
  <si>
    <t>NHS|YK64|Consultant (pre 31 Oct) - 15yrs Snr</t>
  </si>
  <si>
    <t>NHS|YK65|Consultant (pre 31 Oct) - 16yrs Snr</t>
  </si>
  <si>
    <t>NHS|YK66|Consultant (pre 31 Oct) - 17yrs Snr</t>
  </si>
  <si>
    <t>NHS|YK68|Consultant (pre 31 Oct) - 19yrs Snr</t>
  </si>
  <si>
    <t>NHS|YK67|Consultant (pre 31 Oct) - 18yrs Snr</t>
  </si>
  <si>
    <t>NHS|YK69|Consultant (pre 31 Oct) - 20yrs Snr</t>
  </si>
  <si>
    <t>NHS|YK70|Consultant (pre 31 Oct) - 21-29yrs Snr</t>
  </si>
  <si>
    <t>NHS|YK71|Consultant (pre 31 Oct) - 30+yrs Snr</t>
  </si>
  <si>
    <t>NHS|YK72|Consultant (post 31 Oct)</t>
  </si>
  <si>
    <t>NHS|YK73|Consultant Locum</t>
  </si>
  <si>
    <t>DOM FEES (CODE 13)</t>
  </si>
  <si>
    <t>(d) Four or more Consultations at same place at same time (Code 13)</t>
  </si>
  <si>
    <t>Re-Exam Fee</t>
  </si>
  <si>
    <t>DOM FEES (CODE 15)</t>
  </si>
  <si>
    <t>(e) Consultation plus minor operation (Code 15)</t>
  </si>
  <si>
    <t>DOM FEES (CODE 16)</t>
  </si>
  <si>
    <t>(f) Consultation plus obstetric operation -(Code 16)</t>
  </si>
  <si>
    <t>Exceptional Consultation Consultant</t>
  </si>
  <si>
    <t>DOM FEES (CODE 17)</t>
  </si>
  <si>
    <t>(g) Two visits to one patient for anti-coag therapy for use of cytotoxic drugs (Code 17)</t>
  </si>
  <si>
    <t>Exceptional Consultation GP</t>
  </si>
  <si>
    <t>DOM FEES (CODE 18)</t>
  </si>
  <si>
    <t>(h) Three or more visits to one patient for anti - coag therapy for use of cytotoxic drugs(Code 18)</t>
  </si>
  <si>
    <t>DOM FEES (CODE 19)</t>
  </si>
  <si>
    <t>(i) Consultation Fee only, own apparatus used or operation performed but claimed on   previous visit (Code 19)</t>
  </si>
  <si>
    <t>DOM FEES (CODE 20)</t>
  </si>
  <si>
    <t>(j) Consultation plus additional fee for visits over 20 miles distance (Code 20)</t>
  </si>
  <si>
    <t>DOM FEES (CODE 21)</t>
  </si>
  <si>
    <t>(k) Consultation plus additional fee for visits over 40 miles distance (Code 21)</t>
  </si>
  <si>
    <t>DOM FEES (CODE 22)</t>
  </si>
  <si>
    <t>(l) Consultation plus additional fee for visits over 60 miles distance (Code 22)</t>
  </si>
  <si>
    <t>DOM FEES (CODE 50)</t>
  </si>
  <si>
    <t>(m) Consultations plus use of own apparatus (Code 50)</t>
  </si>
  <si>
    <t>DOM FEES (CODE 51)</t>
  </si>
  <si>
    <t>(n) Consultation plus minor operation plus use of own apparatus (Code 51)</t>
  </si>
  <si>
    <t>DOM FEES (CODE 61)</t>
  </si>
  <si>
    <t>(o) Consultation plus use of own apparatus plus additional fee for visit over 20 miles distance (Code 61)</t>
  </si>
  <si>
    <t>DOM FEES (CODE 62)</t>
  </si>
  <si>
    <t>(p) Consultation plus use of own apparatus plus additional fee for visit over 40 miles distance (Code 62)</t>
  </si>
  <si>
    <t>DOM FEES (CODE 63)</t>
  </si>
  <si>
    <t>(q) Consultation plus use of own apparatus plus additional fee for visit over 60 miles distance (Code 63)</t>
  </si>
  <si>
    <t>DOM FEES (CODE 71)</t>
  </si>
  <si>
    <t>(r) Consultation plus administration of general anaesthetic (Code 71)</t>
  </si>
  <si>
    <t>DOM FEES (CODE 73)</t>
  </si>
  <si>
    <t>(s) Consultation plus administration of general anaesthetic plus additional fee for visit over 20 miles distance (Code 73)</t>
  </si>
  <si>
    <t>DOM FEES (CODE 74)</t>
  </si>
  <si>
    <t>(t) Consultation plus administration of general anaesthetic plus additional fee for visit over 40 miles distance (Code 74)</t>
  </si>
  <si>
    <t>DOM FEES (CODE 75)</t>
  </si>
  <si>
    <t>(u) Consultation plus administration of general anaesthetic plus additional fee for visit over 60 miles distance (Code 75)</t>
  </si>
  <si>
    <t>DOM FEES (CODE 88)</t>
  </si>
  <si>
    <t>(v) No consultation but claim made for use of own apparatus (Code 88)</t>
  </si>
  <si>
    <t>DOM FEES (CODE 14)</t>
  </si>
  <si>
    <t>(w) Combined fee for Consultation and completion of Form BD8 by Ophthalmologist (Code 14)</t>
  </si>
  <si>
    <t>DOM FEES (CODE 24)</t>
  </si>
  <si>
    <t>(x) As above but for re - examination (Code 24)</t>
  </si>
  <si>
    <t>DOMICILIARY FEES</t>
  </si>
  <si>
    <t>Enter</t>
  </si>
  <si>
    <t>Domiciliary Consultation (not specified above)</t>
  </si>
  <si>
    <t>Hospital Medical and Dental Pay Rates with effect from</t>
  </si>
  <si>
    <t>Grade Step</t>
  </si>
  <si>
    <t>Spine Point</t>
  </si>
  <si>
    <t>Med Exam of Parent</t>
  </si>
  <si>
    <t>Locum Bnd A - SHO</t>
  </si>
  <si>
    <t>Locum Bnd B - SHO</t>
  </si>
  <si>
    <t>Locum Bnd C - SHO</t>
  </si>
  <si>
    <t>Loc Bnd A - Spec Reg</t>
  </si>
  <si>
    <t>Loc Bnd B - Spec Reg</t>
  </si>
  <si>
    <t>Loc Bnd C - Spec Reg</t>
  </si>
  <si>
    <t>Locum Bnd A - HO</t>
  </si>
  <si>
    <t>Locum Bnd B - HO</t>
  </si>
  <si>
    <t>Locum Bnd C - HO</t>
  </si>
  <si>
    <t>Med Super Intendent</t>
  </si>
  <si>
    <t>Training Allowance</t>
  </si>
  <si>
    <t>NHS|MA01|Overseas Doctor (Under Assessment)</t>
  </si>
  <si>
    <t>Annual Rate</t>
  </si>
  <si>
    <t>NHS|MA11|Medical Student Employed In Hospital</t>
  </si>
  <si>
    <t>NHS|MC01|Associate Specialist</t>
  </si>
  <si>
    <t>NHS|MC02|Associate Specialist - Disc Pnts</t>
  </si>
  <si>
    <t>NHS|MC03|Associate Specialist (Sessional)</t>
  </si>
  <si>
    <t>NHS|MC10|Consultant - Disc Pnts</t>
  </si>
  <si>
    <t>NHS|MC11|SHMO / SHDO</t>
  </si>
  <si>
    <t xml:space="preserve">Note: The above rate is effective from </t>
  </si>
  <si>
    <t>NHS|MC12|SHMO / SHDO (Sessional)</t>
  </si>
  <si>
    <t>NHS|MC21|Consultant (Medical)</t>
  </si>
  <si>
    <t>NHS|MC22|Locum Consultant (Medical)</t>
  </si>
  <si>
    <t>NHS|MC31|Locum Consultant (Medical)-max pre retire</t>
  </si>
  <si>
    <t>NHS|MD01|Hospital Practitioner (1 Session)</t>
  </si>
  <si>
    <t>NHS|MD02|Hospital Practitioner (Sessional)</t>
  </si>
  <si>
    <t>NHS|MD11|Hospital Practitioner (2 Sessions)</t>
  </si>
  <si>
    <t>NHS|MD21|Hospital Practitioner (3 Sessions)</t>
  </si>
  <si>
    <t>NHS|MD31|Hospital Practitioner (4 Sessions)</t>
  </si>
  <si>
    <t>NHS|MD41|Hospital Practitioner (5 Sessions)</t>
  </si>
  <si>
    <t>NHS|ME01|Gen Med Pract (Sessional Work In BTS)</t>
  </si>
  <si>
    <t>NHS|ME11|PT Med Off/Gen Dental Pract (Sessional)</t>
  </si>
  <si>
    <t>NHS|ME16|Other Med/Dental Pract (Sessional)</t>
  </si>
  <si>
    <t>NHS|ME21|PT Med Off/Gen Dental Practitioner</t>
  </si>
  <si>
    <t>Note: Max Payment 9 sessions</t>
  </si>
  <si>
    <t>NHS|ME31|Other Med/Dental Practitioner</t>
  </si>
  <si>
    <t>NHS|MH01|Staff Grade Practitioner (Old Contract)</t>
  </si>
  <si>
    <t>NHS|MH02|Staff Grade Pract (Old Cont - Sessional)</t>
  </si>
  <si>
    <t>NHS|MH03|Staff Grade Practitioner (New Contract)</t>
  </si>
  <si>
    <t>NHS|MH04|Staff Grade Pract (New Cont - Sessional)</t>
  </si>
  <si>
    <t>NHS|MH05|Staff Grade Practitioner (Optional Points)</t>
  </si>
  <si>
    <t>NHS|MN01|House Officer-Prov Reg (Medical)</t>
  </si>
  <si>
    <t>NHS|MN02|House Officer-Prov Reg Sessional (Medical)</t>
  </si>
  <si>
    <t>NHS|MN11|House Officer (Medical)</t>
  </si>
  <si>
    <t>NHS|MN12|House Officer - Sessional (Medical)</t>
  </si>
  <si>
    <t>NHS|MN13|Foundation House Officer 1</t>
  </si>
  <si>
    <t>NHS|MN14|Foundation House Officer 1 - Sessional</t>
  </si>
  <si>
    <t>NHS|MN15|Foundation House Officer 2</t>
  </si>
  <si>
    <t>NHS|MN16|Foundation House Officer 2 - Sessional</t>
  </si>
  <si>
    <t>NHS|MN25|Specialist Registrar (Medical)</t>
  </si>
  <si>
    <t>NHS|MN26|Specialist Registrar - Sessional (Medical)</t>
  </si>
  <si>
    <t>Flexible Trainees Old Style</t>
  </si>
  <si>
    <t>NHS|MN61|Flex Trainee - HO Prov.Reg (Medical)</t>
  </si>
  <si>
    <t>NHS|MN62|Flex Trainee - House Officer (Medical)</t>
  </si>
  <si>
    <t>NHS|MN64|Flex Trainee - Spec Reg (Medical)</t>
  </si>
  <si>
    <t>Flexible Medical Training - New Arrangements</t>
  </si>
  <si>
    <t>F5 20 or more but less than24 hours a week = 50%</t>
  </si>
  <si>
    <t>NHS|MT51|House Officer-Prov Reg (Medical) Flexible Trainee New</t>
  </si>
  <si>
    <t>Whole time Equivalent Value</t>
  </si>
  <si>
    <t>NHS|MT52|House Officer (Medical) Flexible Trainee New</t>
  </si>
  <si>
    <t>Standard Sessions</t>
  </si>
  <si>
    <t xml:space="preserve">Standard hours </t>
  </si>
  <si>
    <t>Standard sessions</t>
  </si>
  <si>
    <t>Standard Hours</t>
  </si>
  <si>
    <t>NHS|YM67|Consultant (pre 31 Oct) - 18yrs Snr</t>
  </si>
  <si>
    <t>Medical and Dental Consultants</t>
  </si>
  <si>
    <t xml:space="preserve">Pay Scale Z = Hospital Medical and Dental (Grades ZC); Pay Scale ZK = Community Doctors (pay Grades ZK); Pay Scale ZL = Community Dentsts (pay grades ZL) and Pay Scale ZM = Hospital Medical and Denta (Pay Grades ZM)l </t>
  </si>
  <si>
    <t>NHS|MC82|Consultant Locum</t>
  </si>
  <si>
    <t>Note: MC21 is a closed pay grade the information is provided for practitioners placed on these scales prior to closure no new practitioners should be placed on this grade</t>
  </si>
  <si>
    <t>Note:Pay grade MC31 has not been updated since 2003. this scale should no longer be in use as locum consultants must be paid in accordance with the new contractual arrangements.Pay Grades Y*73</t>
  </si>
  <si>
    <t>Note: MH01is a closed pay grade the information is provided for practitioners placed on these scales prior to closure no new practitioners should be placed on this grade</t>
  </si>
  <si>
    <t>Note: where the training grades detailed below are being used to pay doctors participating in local training schemes, the existing 'Trust Grade' Job Role must be used to identify such staff.</t>
  </si>
  <si>
    <t>NHS|MT54|Registrar (Medical) Flexible Trainee New</t>
  </si>
  <si>
    <t>NHS|MT55|Specialist Registrar (Medical) Flexible Trainee New</t>
  </si>
  <si>
    <t>Whole time Equivalent</t>
  </si>
  <si>
    <t>NHS|MT57|Foundation House 0fficer 1 Flexible Trainee New</t>
  </si>
  <si>
    <t>NHS|MT58|Foundation House 0fficer 2 Flexible Trainee New</t>
  </si>
  <si>
    <t>Community Medical Pay Rates with effect from</t>
  </si>
  <si>
    <t>(unless otherwise stated)</t>
  </si>
  <si>
    <t>Scale Point</t>
  </si>
  <si>
    <t>NHS|KA31|Trainee In PHM - Specialist Registrar</t>
  </si>
  <si>
    <t>NHS|KA32|Trainee In PHM - Spec Reg (Sessional)</t>
  </si>
  <si>
    <t>NHS|KA64|Flex Trainee - Spec Reg (Comm Med)</t>
  </si>
  <si>
    <t>NHS|KA65|Flex Trainee - Registrar (Comm Med)</t>
  </si>
  <si>
    <t>NHS|KA66|Flex Trainee - Snr Reg (Comm Med)</t>
  </si>
  <si>
    <t>NHS|KB01|Clinical Medical Officer</t>
  </si>
  <si>
    <t>NHS|KB11|Senior Clinical Medical Officer</t>
  </si>
  <si>
    <t>NHS|KC10|Consultant In PHM (Disc Pnts)</t>
  </si>
  <si>
    <t>NHS|KC11|Consultant In PHM</t>
  </si>
  <si>
    <t>NHS|KC12|Locum Consultant In PHM</t>
  </si>
  <si>
    <t>NHS|KC21|Locum Consultant In PHM - max pre retire</t>
  </si>
  <si>
    <t>NHS|KE01|District Director of PHM (Band D)</t>
  </si>
  <si>
    <t>NHS|KE11|District Director of PHM (Band C)</t>
  </si>
  <si>
    <t>NHS|KE21|District Director of PHM (Band B)</t>
  </si>
  <si>
    <t>NHS|KK01|PT Medical Practitioner 1 (Cons/Spec)</t>
  </si>
  <si>
    <t>StR</t>
  </si>
  <si>
    <t>MN37</t>
  </si>
  <si>
    <t xml:space="preserve">Annex A:  SECTION 1:  BASIC RATES OF PAY PER ANNUM with effect from </t>
  </si>
  <si>
    <t>*For consultants with seniority of 1, 3 or 5 years on transition, the first pay threshold is for transitional purposes.</t>
  </si>
  <si>
    <t>Band A(Regional Director of PH)</t>
  </si>
  <si>
    <t>Foundation House Officer 2</t>
  </si>
  <si>
    <t>NHS|KK11|PT Medical Practitioner 2 (Cons/Spec)</t>
  </si>
  <si>
    <t>NHS|KK21|PT Medical Practitioner 3 (Cons/Spec)</t>
  </si>
  <si>
    <t>NHS|KK31|PT Medical Practitioner (Dent Anaes)</t>
  </si>
  <si>
    <t xml:space="preserve">  </t>
  </si>
  <si>
    <t>NHS|KK41|PT Medical Practitioner 1 (Other Med Work)</t>
  </si>
  <si>
    <t>NHS|KK51|PT Medical Practitioner 2 (Other Med Work)</t>
  </si>
  <si>
    <t>NHS|KL01|Assistant Senior Medical Officer</t>
  </si>
  <si>
    <t>NHS|KP01|GP Educator – Prep Yr CO/Tutor</t>
  </si>
  <si>
    <t>NHS|KP02|GP Educator – Established CO/Tutor</t>
  </si>
  <si>
    <t>NHS|KP03|GP Educator – Established CO/Tutor Adv Pnt</t>
  </si>
  <si>
    <t>NHS|KP04|GP Educator – Assoc Adviser/Director</t>
  </si>
  <si>
    <t>NHS|KP05|GP Educator – Est Lead Assoc Adviser/Director</t>
  </si>
  <si>
    <t>NHS|KP06|GP Educator – Nat Lead Assoc Adviser/Director</t>
  </si>
  <si>
    <t>NHS|KP07|GP Educator – Deputy Director</t>
  </si>
  <si>
    <t xml:space="preserve">NHS|KP21|Salaried GP in Primary Care Org </t>
  </si>
  <si>
    <t>NHS|KT54|Flex Trainee - Registrar (Comm Med) - Flexible Trainee New</t>
  </si>
  <si>
    <t>NHS|KT55|Flex Trainee - Spec Reg (Comm Med) - Flexible Trainee New</t>
  </si>
  <si>
    <t>NHS|KT56|Flex Trainee - Snr Reg (Comm Med)- Fexible Trainee New</t>
  </si>
  <si>
    <t>NHS|YC51|Consultant (pre 31 Oct) - 1yr Snr</t>
  </si>
  <si>
    <t>NHS|YC52|Consultant (pre 31 Oct) - 2yrs Snr</t>
  </si>
  <si>
    <t>NHS|YC53|Consultant (pre 31 Oct) - 3yrs Snr</t>
  </si>
  <si>
    <t>NHS|YC54|Consultant (pre 31 Oct) - 4yrs Snr</t>
  </si>
  <si>
    <t>NHS|YC55|Consultant (pre 31 Oct) - 5yrs Snr</t>
  </si>
  <si>
    <t>NHS|YC56|Consultant (pre 31 Oct) - 6yrs Snr</t>
  </si>
  <si>
    <t>Annex A Section 3</t>
  </si>
  <si>
    <t>Scale Value</t>
  </si>
  <si>
    <t>Period before eligibility for next pay point</t>
  </si>
  <si>
    <t>Payroll Code and grade Step</t>
  </si>
  <si>
    <t>MC46-01</t>
  </si>
  <si>
    <t>MC41-01</t>
  </si>
  <si>
    <t>MC41-06</t>
  </si>
  <si>
    <t>MC41-07</t>
  </si>
  <si>
    <t>MC41-09</t>
  </si>
  <si>
    <t>MC41-10</t>
  </si>
  <si>
    <t>MC41-11</t>
  </si>
  <si>
    <t>MC41-12</t>
  </si>
  <si>
    <t>MC41-13</t>
  </si>
  <si>
    <t>MC41-14</t>
  </si>
  <si>
    <t>MC41-15</t>
  </si>
  <si>
    <t>MC41-16</t>
  </si>
  <si>
    <t>MC41-17</t>
  </si>
  <si>
    <t>MC41-18</t>
  </si>
  <si>
    <t>10 - One Consultation Only</t>
  </si>
  <si>
    <t>11 - Two Consultations at same place at same time</t>
  </si>
  <si>
    <t>12 - Three Consultations at same place at same time</t>
  </si>
  <si>
    <t>13 - Four or more Consultations at same place at same time</t>
  </si>
  <si>
    <t>14 - Consultation + completion of Form BD8 by Ophthalmologist</t>
  </si>
  <si>
    <t>15 - Consultation + minor operation</t>
  </si>
  <si>
    <t>16 - Consultation + obstetric operation</t>
  </si>
  <si>
    <t>17 - Two visits to one patient for anti-coag therapy for use of cytotoxic drugs</t>
  </si>
  <si>
    <t>18 - Three or more visits to one patient, anti-coag therapy for cytotoxic drugs</t>
  </si>
  <si>
    <t>19 - Consultation fee only, own apparatus/operation performed, claimed previous</t>
  </si>
  <si>
    <t>20 - Consultation + additional fee for visits over 20 miles</t>
  </si>
  <si>
    <t>21 - Consultation + additional fee for visits over 40 miles</t>
  </si>
  <si>
    <t>22 - Consultation + additional fee for visits over 60 miles</t>
  </si>
  <si>
    <t>24 - Consultation + Completion of Form BD8 by Ophthalmologist reexamination</t>
  </si>
  <si>
    <t>50 - Consultation + use of own apparatus</t>
  </si>
  <si>
    <t>51 - Consultation + minor operation + use of own apparatus</t>
  </si>
  <si>
    <t>61 - Consultation + own apparatus + additional fee for visit over 20 miles</t>
  </si>
  <si>
    <t>62 - Consultation + own apparatus + additional fee for visit over 40 miles</t>
  </si>
  <si>
    <t>63 - Consultation + own apparatus + additional fee for visit over 60 miles</t>
  </si>
  <si>
    <t>71 - Consultation + admin of general anaesthetic</t>
  </si>
  <si>
    <t>73 - Consultation + admin of general anaesthetic + fee for visit over 20 miles</t>
  </si>
  <si>
    <t>74 - Consultation + admin of general anaesthetic + fee for visit over 40 miles</t>
  </si>
  <si>
    <t>75 - Consultation + admin of general anaesthetic + fee for visit over 60 miles</t>
  </si>
  <si>
    <t>88 - No consultation but claim made for use of own apparatus</t>
  </si>
  <si>
    <t>NHS|YC57|Consultant (pre 31 Oct) - 7-8yrs Snr</t>
  </si>
  <si>
    <t>NHS|YC58|Consultant (pre 31 Oct) - 9yrs Snr</t>
  </si>
  <si>
    <t>NHS|YC59|Consultant (pre 31 Oct) - 10yrs Snr</t>
  </si>
  <si>
    <t>NHS|YC60|Consultant (pre 31 Oct) - 11yrs Snr</t>
  </si>
  <si>
    <t>NHS|YC61|Consultant (pre 31 Oct) - 12yrs Snr</t>
  </si>
  <si>
    <t>NHS|YC62|Consultant (pre 31 Oct) - 13yrs Snr</t>
  </si>
  <si>
    <t>NHS|YC63|Consultant (pre 31 Oct) - 14yrs Snr</t>
  </si>
  <si>
    <t>NHS|YC64|Consultant (pre 31 Oct) - 15yrs Snr</t>
  </si>
  <si>
    <t>NHS|YC65|Consultant (pre 31 Oct) - 16yrs Snr</t>
  </si>
  <si>
    <t>NHS|YC66|Consultant (pre 31 Oct) - 17yrs Snr</t>
  </si>
  <si>
    <t>NHS|YC68|Consultant (pre 31 Oct) - 19yrs Snr</t>
  </si>
  <si>
    <t>NHS|YC69|Consultant (pre 31 Oct) - 20yrs Snr</t>
  </si>
  <si>
    <t>NHS|YC70|Consultant (pre 31 Oct) - 21-29yrs Snr</t>
  </si>
  <si>
    <t>NHS|YC71|Consultant (pre 31 Oct) - 30+yrs Snr</t>
  </si>
  <si>
    <t>NHS|YC72|Consultant (post 31 Oct)</t>
  </si>
  <si>
    <t>No Other Band</t>
  </si>
  <si>
    <t>No other band</t>
  </si>
  <si>
    <t>Locum No Other Band</t>
  </si>
  <si>
    <t>NHS|YC73|Consultant Locum</t>
  </si>
  <si>
    <t>NHS|YM51|Consultant (pre 31 Oct) - 1yr Snr</t>
  </si>
  <si>
    <t>NHS|YM52|Consultant (pre 31 Oct) - 2yrs Snr</t>
  </si>
  <si>
    <t>NHS|YM53|Consultant (pre 31 Oct) - 3yrs Snr</t>
  </si>
  <si>
    <t>NHS|YM54|Consultant (pre 31 Oct) - 4yrs Snr</t>
  </si>
  <si>
    <t>NHS|YM55|Consultant (pre 31 Oct) - 5yrs Snr</t>
  </si>
  <si>
    <t>NHS|YM56|Consultant (pre 31 Oct) - 6yrs Snr</t>
  </si>
  <si>
    <t>NHS|YM57|Consultant (pre 31 Oct) - 7-8yrs Snr</t>
  </si>
  <si>
    <t>NHS|YM58|Consultant (pre 31 Oct) - 9yrs Snr</t>
  </si>
  <si>
    <t>% of their basic salary to 45</t>
  </si>
  <si>
    <t>Out of Hours Duties 45%</t>
  </si>
  <si>
    <t>MT60</t>
  </si>
  <si>
    <t>NHS|MT60|Specialty Registrar Core Training Flexible Trainee</t>
  </si>
  <si>
    <t>NHS|MN39|Specialty Registrar - CoreTraining</t>
  </si>
  <si>
    <t>NHS|YM59|Consultant (pre 31 Oct) - 10yrs Snr</t>
  </si>
  <si>
    <t>NHS|YM60|Consultant (pre 31 Oct) - 11yrs Snr</t>
  </si>
  <si>
    <t>NHS|YM61|Consultant (pre 31 Oct) - 12yrs Snr</t>
  </si>
  <si>
    <t>NHS|YM62|Consultant (pre 31 Oct) - 13yrs Snr</t>
  </si>
  <si>
    <t>NHS|YM63|Consultant (pre 31 Oct) - 14yrs Snr</t>
  </si>
  <si>
    <t>NHS|YM64|Consultant (pre 31 Oct) - 15yrs Snr</t>
  </si>
  <si>
    <t>NHS|YM65|Consultant (pre 31 Oct) - 16yrs Snr</t>
  </si>
  <si>
    <t>NHS|YM66|Consultant (pre 31 Oct) - 17yrs Snr</t>
  </si>
  <si>
    <t>NHS|YM68|Consultant (pre 31 Oct) - 19yrs Snr</t>
  </si>
  <si>
    <t>NHS|YM69|Consultant (pre 31 Oct) - 20yrs Snr</t>
  </si>
  <si>
    <t>NHS|YM70|Consultant (pre 31 Oct) - 21-29yrs Snr</t>
  </si>
  <si>
    <t>NHS|YM71|Consultant (pre 31 Oct) - 30+yrs Snr</t>
  </si>
  <si>
    <t>NHS|YM72|Consultant (post 31 Oct)</t>
  </si>
  <si>
    <t>MH03/05</t>
  </si>
  <si>
    <t>Training Allowance NHS</t>
  </si>
  <si>
    <t>Training Allowance NR NHS</t>
  </si>
  <si>
    <t>PRE April 07</t>
  </si>
  <si>
    <t>Apr 07- Mar 08</t>
  </si>
  <si>
    <t>Apr08 -Mar 09</t>
  </si>
  <si>
    <t>a year</t>
  </si>
  <si>
    <t>to</t>
  </si>
  <si>
    <t>NHS|YM73|Consultant Locum</t>
  </si>
  <si>
    <t>NHS|YL51|Consultant (pre 31 Oct) - 1yr Snr</t>
  </si>
  <si>
    <t>NHS|YL52|Consultant (pre 31 Oct) - 2yrs Snr</t>
  </si>
  <si>
    <t>NHS|YL53|Consultant (pre 31 Oct) - 3yrs Snr</t>
  </si>
  <si>
    <t>NHS|YL54|Consultant (pre 31 Oct) - 4yrs Snr</t>
  </si>
  <si>
    <t>NHS|YL55|Consultant (pre 31 Oct) - 5yrs Snr</t>
  </si>
  <si>
    <t>NHS|YL56|Consultant (pre 31 Oct) - 6yrs Snr</t>
  </si>
  <si>
    <t>NHS|YL57|Consultant (pre 31 Oct) - 7-8yrs Snr</t>
  </si>
  <si>
    <t>NHS|YL58|Consultant (pre 31 Oct) - 9yrs Snr</t>
  </si>
  <si>
    <t>NHS|YL59|Consultant (pre 31 Oct) - 10yrs Snr</t>
  </si>
  <si>
    <t>NHS|YL60|Consultant (pre 31 Oct) - 11yrs Snr</t>
  </si>
  <si>
    <t>NHS|YL61|Consultant (pre 31 Oct) - 12yrs Snr</t>
  </si>
  <si>
    <t>NHS|YL62|Consultant (pre 31 Oct) - 13yrs Snr</t>
  </si>
  <si>
    <t>NHS(MC41) Associate Specialist New Contract</t>
  </si>
  <si>
    <t>NHS(MC42) Associate Specalist - Locum)</t>
  </si>
  <si>
    <t>NHS(MC46)Specialty Doctor</t>
  </si>
  <si>
    <t>NHS(MC47)Specialty Doctor - Locum</t>
  </si>
  <si>
    <t>NHS|YL63|Consultant (pre 31 Oct) - 14yrs Snr</t>
  </si>
  <si>
    <t>NHS|YL64|Consultant (pre 31 Oct) - 15yrs Snr</t>
  </si>
  <si>
    <t>NHS|YL65|Consultant (pre 31 Oct) - 16yrs Snr</t>
  </si>
  <si>
    <t>NHS|YL66|Consultant (pre 31 Oct) - 17yrs Snr</t>
  </si>
  <si>
    <t>NHS|YL67|Consultant (pre 31 Oct) - 18yrs Snr</t>
  </si>
  <si>
    <t>NHS|YL68|Consultant (pre 31 Oct) - 19yrs Snr</t>
  </si>
  <si>
    <t>NHS|YL69|Consultant (pre 31 Oct) - 20yrs Snr</t>
  </si>
  <si>
    <t>NHS|YL70|Consultant (pre 31 Oct) - 21-29yrs Snr</t>
  </si>
  <si>
    <t>Pay Scale</t>
  </si>
  <si>
    <t>Point</t>
  </si>
  <si>
    <t>Value</t>
  </si>
  <si>
    <t>Date</t>
  </si>
  <si>
    <t>Required</t>
  </si>
  <si>
    <t xml:space="preserve"> </t>
  </si>
  <si>
    <t>Grade</t>
  </si>
  <si>
    <t>Pay Scale Code</t>
  </si>
  <si>
    <t>Consultants in Wales</t>
  </si>
  <si>
    <t>YC72/YM72/YK72/YL72 Point 1</t>
  </si>
  <si>
    <t>YC72/YM72/YK72/YL72 Point 2</t>
  </si>
  <si>
    <t>YC72/YM72/YK72/YL72 Point 3</t>
  </si>
  <si>
    <t>YC72/YM72/YK72/YL72 Point 4</t>
  </si>
  <si>
    <t>YC72/YM72/YK72/YL72 Point 5</t>
  </si>
  <si>
    <t>YC72/YM72/YK72/YL72 Point 6</t>
  </si>
  <si>
    <t>YC72/YM72/YK72/YL72 Point 7</t>
  </si>
  <si>
    <t>YC72/YM72/YK72/YL72 Point 8</t>
  </si>
  <si>
    <t>YC72/YM72/YK72/YL72 Point 9</t>
  </si>
  <si>
    <t>YC72/YM72/YK72/YL72 Point 10</t>
  </si>
  <si>
    <t>YC72/YM72/YK72/YL72 Point 11</t>
  </si>
  <si>
    <t>YC72/YM72/YK72/YL72 Point 12</t>
  </si>
  <si>
    <t>YC72/YM72/YK72/YL72 Point 13</t>
  </si>
  <si>
    <t>YC72/YM72/YK72/YL72 Point 14</t>
  </si>
  <si>
    <t>YC72/YM72/YK72/YL72 Point 15</t>
  </si>
  <si>
    <t>YC72/YM72/YK72/YL72 Point 16</t>
  </si>
  <si>
    <t>YC72/YM72/YK72/YL72 Point 17</t>
  </si>
  <si>
    <t>YC72/YM72/YK72/YL72 Point 18</t>
  </si>
  <si>
    <t>YC72/YM72/YK72/YL72 Point 19</t>
  </si>
  <si>
    <t>YC72/YM72/YK72/YL72 Point 20</t>
  </si>
  <si>
    <t>Payscale code</t>
  </si>
  <si>
    <t>Specialty Doctor (MC47)</t>
  </si>
  <si>
    <t>Associate Specialist (MC03)
Senior Hospital Medical or Dental Officer</t>
  </si>
  <si>
    <t>Hospital Practitioner (MD02)</t>
  </si>
  <si>
    <t>Staff Grade (MH02)</t>
  </si>
  <si>
    <t>Part-time Medical or Dental Officer (paragraphs 94–105) (ME11)</t>
  </si>
  <si>
    <t>MN12/MN14</t>
  </si>
  <si>
    <t>MN16</t>
  </si>
  <si>
    <t>MN22</t>
  </si>
  <si>
    <t>MN26</t>
  </si>
  <si>
    <t>MN38</t>
  </si>
  <si>
    <t>MN36</t>
  </si>
  <si>
    <t>Pay Grade (basic only)</t>
  </si>
  <si>
    <t>LD01</t>
  </si>
  <si>
    <t>LD11</t>
  </si>
  <si>
    <t>LD21</t>
  </si>
  <si>
    <t>104 (ME01)</t>
  </si>
  <si>
    <t>94 and 105 (ME21)(ME31)</t>
  </si>
  <si>
    <t>Existing / Old Terms and Conditions</t>
  </si>
  <si>
    <t>Minimum</t>
  </si>
  <si>
    <t>Consultant</t>
  </si>
  <si>
    <t>MC21/KC11</t>
  </si>
  <si>
    <t>MC10</t>
  </si>
  <si>
    <t>MC01</t>
  </si>
  <si>
    <t>MC02</t>
  </si>
  <si>
    <t>Associate Specialist</t>
  </si>
  <si>
    <t>Staff Grade Practitioner</t>
  </si>
  <si>
    <t>MH01</t>
  </si>
  <si>
    <t>MH03</t>
  </si>
  <si>
    <t>MH05</t>
  </si>
  <si>
    <t>SCMO</t>
  </si>
  <si>
    <t>KB11</t>
  </si>
  <si>
    <t>CMO</t>
  </si>
  <si>
    <t>KB01</t>
  </si>
  <si>
    <t>Specialist Registrar</t>
  </si>
  <si>
    <t>MN11</t>
  </si>
  <si>
    <t>MN01</t>
  </si>
  <si>
    <t>MN15</t>
  </si>
  <si>
    <t>Foundation House Officer 1</t>
  </si>
  <si>
    <t>MN13</t>
  </si>
  <si>
    <t>Hospital practitioners per session</t>
  </si>
  <si>
    <t>MD01-41</t>
  </si>
  <si>
    <t>11 sessions</t>
  </si>
  <si>
    <t>Overseas Drs/Medical Students</t>
  </si>
  <si>
    <t>MA01/MA11</t>
  </si>
  <si>
    <t>calc = half min MN11</t>
  </si>
  <si>
    <t xml:space="preserve">Annex A </t>
  </si>
  <si>
    <t>Seniority at transfer</t>
  </si>
  <si>
    <t>MC03</t>
  </si>
  <si>
    <t>MC12</t>
  </si>
  <si>
    <t>ANNEX A</t>
  </si>
  <si>
    <t>TERMS AND CONDITIONS OF SERVICE OF HOSPITAL MEDICAL AND DENTAL STAFF IN WALES</t>
  </si>
  <si>
    <t>TABLE 1:</t>
  </si>
  <si>
    <t>BASIC RATES OF PAY PER ANNUM effective from</t>
  </si>
  <si>
    <t>5*</t>
  </si>
  <si>
    <t>6*</t>
  </si>
  <si>
    <t xml:space="preserve">Consultant </t>
  </si>
  <si>
    <t>MC81</t>
  </si>
  <si>
    <t>Commitment Awards</t>
  </si>
  <si>
    <t>TABLE 2:</t>
  </si>
  <si>
    <t>LOCUM TENENS APPOINTMENTS (PARAGRAPHS 113 - 115)</t>
  </si>
  <si>
    <t>Effective from</t>
  </si>
  <si>
    <t>Rate (£): Per Annum</t>
  </si>
  <si>
    <t>A consultant who has retired and who before retirement was paid at the scale maximum current at time of retirement</t>
  </si>
  <si>
    <t xml:space="preserve">Other Consultants </t>
  </si>
  <si>
    <t>TABLE 3:</t>
  </si>
  <si>
    <t>OTHER FEES, CHARGES AND ALLOWANCES</t>
  </si>
  <si>
    <t xml:space="preserve">Paragraph </t>
  </si>
  <si>
    <t>Rate payable for each year</t>
  </si>
  <si>
    <t>1.c.</t>
  </si>
  <si>
    <t xml:space="preserve">A+ awards </t>
  </si>
  <si>
    <t xml:space="preserve">A awards </t>
  </si>
  <si>
    <t xml:space="preserve">B awards </t>
  </si>
  <si>
    <t>Clinical Excellence Awards</t>
  </si>
  <si>
    <t xml:space="preserve">Bronze </t>
  </si>
  <si>
    <t xml:space="preserve">Silver </t>
  </si>
  <si>
    <t xml:space="preserve">Gold </t>
  </si>
  <si>
    <t xml:space="preserve">Platinum </t>
  </si>
  <si>
    <t>£pa</t>
  </si>
  <si>
    <t>Level 10</t>
  </si>
  <si>
    <t>Level 11</t>
  </si>
  <si>
    <t>Level 12</t>
  </si>
  <si>
    <t>Waiting List Initiatives</t>
  </si>
  <si>
    <t xml:space="preserve">Sessional Rate </t>
  </si>
  <si>
    <t>TABLE. 3a:</t>
  </si>
  <si>
    <t>OUT OF HOURS SUPPLEMENTS FOR CONSULTANTS</t>
  </si>
  <si>
    <t xml:space="preserve">Payable each </t>
  </si>
  <si>
    <t>Rate £</t>
  </si>
  <si>
    <t>Out of Hours Intensity:</t>
  </si>
  <si>
    <t>SALARY SCALES FOR DOCTORS IN PUBLIC HEALTH MEDICINE AND THE COMMUNITY HEALTH SERVICE</t>
  </si>
  <si>
    <t>payable from</t>
  </si>
  <si>
    <t>1</t>
  </si>
  <si>
    <t>2</t>
  </si>
  <si>
    <t>3</t>
  </si>
  <si>
    <t>4</t>
  </si>
  <si>
    <t>5</t>
  </si>
  <si>
    <t>6</t>
  </si>
  <si>
    <t>7</t>
  </si>
  <si>
    <t xml:space="preserve">CPHM </t>
  </si>
  <si>
    <t>KC81</t>
  </si>
  <si>
    <t xml:space="preserve">Commitment Awards </t>
  </si>
  <si>
    <t>TABLE 3</t>
  </si>
  <si>
    <t>Para.</t>
  </si>
  <si>
    <t>Nature of Fee, Charge or Allowance</t>
  </si>
  <si>
    <t xml:space="preserve">Payable for each </t>
  </si>
  <si>
    <t>Commitment &amp; Clinical Excellence Awards</t>
  </si>
  <si>
    <t>Silver</t>
  </si>
  <si>
    <t>Gold</t>
  </si>
  <si>
    <t>Platinum</t>
  </si>
  <si>
    <t xml:space="preserve">Locum CPHM year </t>
  </si>
  <si>
    <t>Locum CPHM (when locum is retired Community Physician who before retirement was paid at the then current scale maximum)</t>
  </si>
  <si>
    <t>On Call / Work Done etc.:-</t>
  </si>
  <si>
    <t>- resident on call</t>
  </si>
  <si>
    <t>- work done</t>
  </si>
  <si>
    <t>Time</t>
  </si>
  <si>
    <t>- unrecognised additional work up to 24 months</t>
  </si>
  <si>
    <t>- unrecognised additional work after 24 months and up to 48 months</t>
  </si>
  <si>
    <t>- unrecognised additional work after 48 months</t>
  </si>
  <si>
    <t>NHS Pay Scale Letter Z</t>
  </si>
  <si>
    <t>NHS Pay Scale Letter ZK</t>
  </si>
  <si>
    <t>NHS Pay Scale Letter ZL</t>
  </si>
  <si>
    <t>NHS Pay Scale Letter ZM</t>
  </si>
  <si>
    <t>Years after transfer before threshold level changes</t>
  </si>
  <si>
    <t>Pay Threshold</t>
  </si>
  <si>
    <t>YC71</t>
  </si>
  <si>
    <t>21-29</t>
  </si>
  <si>
    <t>YC70</t>
  </si>
  <si>
    <t>YC69</t>
  </si>
  <si>
    <t>YC68</t>
  </si>
  <si>
    <t>YC67</t>
  </si>
  <si>
    <t>YC66</t>
  </si>
  <si>
    <t>YC65</t>
  </si>
  <si>
    <t>YC64</t>
  </si>
  <si>
    <t>YC63</t>
  </si>
  <si>
    <t>YC62</t>
  </si>
  <si>
    <t>YC61</t>
  </si>
  <si>
    <t>YC60</t>
  </si>
  <si>
    <t>YC59</t>
  </si>
  <si>
    <t>YC58</t>
  </si>
  <si>
    <t>YC57</t>
  </si>
  <si>
    <t>YC56</t>
  </si>
  <si>
    <t>YC55</t>
  </si>
  <si>
    <t>YC54</t>
  </si>
  <si>
    <t>YC53</t>
  </si>
  <si>
    <t>YC52</t>
  </si>
  <si>
    <t>YC51</t>
  </si>
  <si>
    <t>Pay Progression for consultants appointed on or after 31st october 2003</t>
  </si>
  <si>
    <t>Threshold</t>
  </si>
  <si>
    <t>Years completed as a consultant</t>
  </si>
  <si>
    <t>Period before eligibility for next threshold</t>
  </si>
  <si>
    <t>Payroll Point</t>
  </si>
  <si>
    <t>1 year</t>
  </si>
  <si>
    <t>5 years</t>
  </si>
  <si>
    <t>4 years</t>
  </si>
  <si>
    <t>3 years</t>
  </si>
  <si>
    <t>2 years</t>
  </si>
  <si>
    <t>Additional supplement for Directors of Public Health (Chief Officer Supplement)</t>
  </si>
  <si>
    <t>Table 2</t>
  </si>
  <si>
    <t>Value of supplement (either contract)</t>
  </si>
  <si>
    <t>Supp Band</t>
  </si>
  <si>
    <t>Maximum</t>
  </si>
  <si>
    <t>Exceptional Maximum</t>
  </si>
  <si>
    <t>Band A</t>
  </si>
  <si>
    <t>Band B</t>
  </si>
  <si>
    <t>Band C</t>
  </si>
  <si>
    <t>Band D</t>
  </si>
  <si>
    <t>(NB: Table 4 shows the value of the Director of Public Health supplement to be added to salary).</t>
  </si>
  <si>
    <t>Table 3</t>
  </si>
  <si>
    <t>Total salary for DPH’s on old contract (with additional supplement included)</t>
  </si>
  <si>
    <t>NOTE: Payscales KE01 – KE31 are now closed and no new appointments using these payscales should be made</t>
  </si>
  <si>
    <t>* RDPH</t>
  </si>
  <si>
    <t>KE31</t>
  </si>
  <si>
    <t>* DDPH/CAMO</t>
  </si>
  <si>
    <t>KE21</t>
  </si>
  <si>
    <t>KE11</t>
  </si>
  <si>
    <t>KE01</t>
  </si>
  <si>
    <t>Clinical Excellence Awards for Consultants (either contract)</t>
  </si>
  <si>
    <t>Awarded by Local Committees</t>
  </si>
  <si>
    <t>Level 1</t>
  </si>
  <si>
    <t>Level 2</t>
  </si>
  <si>
    <t>Level 3</t>
  </si>
  <si>
    <t>Level 4</t>
  </si>
  <si>
    <t>Level 5</t>
  </si>
  <si>
    <t>Level 6</t>
  </si>
  <si>
    <t>Level 7</t>
  </si>
  <si>
    <t>Level 8</t>
  </si>
  <si>
    <t>Level 9</t>
  </si>
  <si>
    <t>Level 9 (Bronze)</t>
  </si>
  <si>
    <t>Level 10 (Silver)</t>
  </si>
  <si>
    <t>Level 11 (Gold)</t>
  </si>
  <si>
    <t>Level 12 (Platinum)</t>
  </si>
  <si>
    <t>A+ awards</t>
  </si>
  <si>
    <t>A awards</t>
  </si>
  <si>
    <t>B awards</t>
  </si>
  <si>
    <t>Payable each</t>
  </si>
  <si>
    <t>Rate (£)</t>
  </si>
  <si>
    <t>Half Rate</t>
  </si>
  <si>
    <t>year</t>
  </si>
  <si>
    <t>Band 1 (low intensity)</t>
  </si>
  <si>
    <t>Band 2 (medium intensity)</t>
  </si>
  <si>
    <t>Band 3 (high intensity)</t>
  </si>
  <si>
    <t>PROTECTED SALARY SCALE (Para 25a – e)</t>
  </si>
  <si>
    <t>Table 1</t>
  </si>
  <si>
    <t>Emergency rota allowance (CMO/SCMO)</t>
  </si>
  <si>
    <t>Rate/Half Yr</t>
  </si>
  <si>
    <t>Duties</t>
  </si>
  <si>
    <t>(£)</t>
  </si>
  <si>
    <t>multiplier</t>
  </si>
  <si>
    <t>4-11</t>
  </si>
  <si>
    <t>12-17</t>
  </si>
  <si>
    <t>18-23</t>
  </si>
  <si>
    <t>24-29</t>
  </si>
  <si>
    <t>30-35</t>
  </si>
  <si>
    <t>36-41</t>
  </si>
  <si>
    <t>42-47</t>
  </si>
  <si>
    <t>48-53</t>
  </si>
  <si>
    <t>54-59</t>
  </si>
  <si>
    <t>60-65</t>
  </si>
  <si>
    <t>66-71</t>
  </si>
  <si>
    <t>72 or more</t>
  </si>
  <si>
    <t>Min</t>
  </si>
  <si>
    <t>FH02</t>
  </si>
  <si>
    <t>SHO</t>
  </si>
  <si>
    <t>SpR</t>
  </si>
  <si>
    <t>Para./Schedule</t>
  </si>
  <si>
    <t>Nature of Fee</t>
  </si>
  <si>
    <t>Charge or Allowance</t>
  </si>
  <si>
    <t>Payable for each</t>
  </si>
  <si>
    <t>Rate</t>
  </si>
  <si>
    <t>32.b</t>
  </si>
  <si>
    <t>Radiology and pathology tests</t>
  </si>
  <si>
    <t>Item of service</t>
  </si>
  <si>
    <t>(routine screening of employees)</t>
  </si>
  <si>
    <t>Medical Superintendent of Psychiatric Hospitals Allowance</t>
  </si>
  <si>
    <t>Year</t>
  </si>
  <si>
    <t>Non Resident</t>
  </si>
  <si>
    <t>Resident</t>
  </si>
  <si>
    <t>London Weighting</t>
  </si>
  <si>
    <t>Staff</t>
  </si>
  <si>
    <t>staff</t>
  </si>
  <si>
    <t>55 to 57</t>
  </si>
  <si>
    <t>Extra-territorially Managed Units from 1 July 1979</t>
  </si>
  <si>
    <t>Fringe Zone 1 July 1981</t>
  </si>
  <si>
    <t>STAFF FUND</t>
  </si>
  <si>
    <t>Payment for each eligible bed</t>
  </si>
  <si>
    <t>91.a</t>
  </si>
  <si>
    <t>Payment for provision of a casualty service:</t>
  </si>
  <si>
    <t>Higher Rate</t>
  </si>
  <si>
    <t>Lower Rate</t>
  </si>
  <si>
    <t>91.b</t>
  </si>
  <si>
    <t>Payment for each notional half-day of clinical work per week:</t>
  </si>
  <si>
    <t>Payment for one hour or less of clinical work per week;</t>
  </si>
  <si>
    <t>Payment for one hour but not more than two hours of clinical work per week:
(i.e. twice hourly rate)</t>
  </si>
  <si>
    <t>Payment for each casualty seen, where the number is less than 200 per annum:</t>
  </si>
  <si>
    <t>Payment to part-time medical and dental officers:
per weekly notional half day</t>
  </si>
  <si>
    <t>Maximum annual payment 
(i.e. for 9 sessions)</t>
  </si>
  <si>
    <t>Where the number of hours per week is not more than 2:
(Payment for 1 hour or less)</t>
  </si>
  <si>
    <t>Payment for more than 1 hour but not more than 2 hours
(i.e. twice hourly rate)</t>
  </si>
  <si>
    <t>No</t>
  </si>
  <si>
    <t>ADH Protection NHS</t>
  </si>
  <si>
    <t>ADH Protection NP NHS</t>
  </si>
  <si>
    <t>ADH Protection NR NHS</t>
  </si>
  <si>
    <t>ADH Protection NR NP NHS</t>
  </si>
  <si>
    <t>Acting Up Adj NHS</t>
  </si>
  <si>
    <t>Acting Up Adj</t>
  </si>
  <si>
    <t>Acting Up Adj NR NHS</t>
  </si>
  <si>
    <t>Add Medical Pract Sessions NR NHS</t>
  </si>
  <si>
    <t>Add Medical Pract Sessions NR NP NHS</t>
  </si>
  <si>
    <t>Add Prog Activity NHS</t>
  </si>
  <si>
    <t>APA (Weekly Units)</t>
  </si>
  <si>
    <t>Additional Prog Activity</t>
  </si>
  <si>
    <t>YC72</t>
  </si>
  <si>
    <t>YC73</t>
  </si>
  <si>
    <t>YK51</t>
  </si>
  <si>
    <t>YK52</t>
  </si>
  <si>
    <t>YK53</t>
  </si>
  <si>
    <t>YK54</t>
  </si>
  <si>
    <t>YK55</t>
  </si>
  <si>
    <t>YK56</t>
  </si>
  <si>
    <t>YK57</t>
  </si>
  <si>
    <t>YK58</t>
  </si>
  <si>
    <t>YK59</t>
  </si>
  <si>
    <t>YK60</t>
  </si>
  <si>
    <t>YK61</t>
  </si>
  <si>
    <t>YK62</t>
  </si>
  <si>
    <t>YK63</t>
  </si>
  <si>
    <t>YK64</t>
  </si>
  <si>
    <t>YK65</t>
  </si>
  <si>
    <t>YK66</t>
  </si>
  <si>
    <t>YK67</t>
  </si>
  <si>
    <t>YK68</t>
  </si>
  <si>
    <t>YK69</t>
  </si>
  <si>
    <t>YK70</t>
  </si>
  <si>
    <t>YK71</t>
  </si>
  <si>
    <t>YK72</t>
  </si>
  <si>
    <t>YK73</t>
  </si>
  <si>
    <t>YL51</t>
  </si>
  <si>
    <t>YL52</t>
  </si>
  <si>
    <t>YL53</t>
  </si>
  <si>
    <t>YL54</t>
  </si>
  <si>
    <t>YL55</t>
  </si>
  <si>
    <t>YL56</t>
  </si>
  <si>
    <t>YL57</t>
  </si>
  <si>
    <t>YL58</t>
  </si>
  <si>
    <t>YL59</t>
  </si>
  <si>
    <t>YL60</t>
  </si>
  <si>
    <t>YL61</t>
  </si>
  <si>
    <t>YL62</t>
  </si>
  <si>
    <t>YL63</t>
  </si>
  <si>
    <t>YL64</t>
  </si>
  <si>
    <t>YL65</t>
  </si>
  <si>
    <t>YL66</t>
  </si>
  <si>
    <t>YL67</t>
  </si>
  <si>
    <t>YL68</t>
  </si>
  <si>
    <t>YL69</t>
  </si>
  <si>
    <t>YL70</t>
  </si>
  <si>
    <t>YL71</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</si>
  <si>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</si>
  <si>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</si>
  <si>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</si>
  <si>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</si>
  <si>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</si>
  <si>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</si>
  <si>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</si>
  <si>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</si>
  <si>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</si>
  <si>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</si>
  <si>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</si>
  <si>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</si>
  <si>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</si>
  <si>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</si>
  <si>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</si>
  <si>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</si>
  <si>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</si>
  <si>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</si>
  <si>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</si>
  <si>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</si>
  <si>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</si>
  <si>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</si>
  <si>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</si>
  <si>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</si>
  <si>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</si>
  <si>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Add Prog Activity NP NHS</t>
  </si>
  <si>
    <t>Add Prog Activity NR NHS</t>
  </si>
  <si>
    <t>Old Effective Date</t>
  </si>
  <si>
    <t>Existing Value</t>
  </si>
  <si>
    <t>New Value</t>
  </si>
  <si>
    <t>Change Required</t>
  </si>
  <si>
    <t>Add Prog Activity NR NP NHS</t>
  </si>
  <si>
    <t>Payment for occasional work in the Blood Transfusion Service</t>
  </si>
  <si>
    <t>Hour or part of an hour</t>
  </si>
  <si>
    <t>Maximum payment per session
(i.e. three times hourly rate)</t>
  </si>
  <si>
    <t xml:space="preserve">Session </t>
  </si>
  <si>
    <t>DOMICILIARY CONSULTATIONS</t>
  </si>
  <si>
    <t xml:space="preserve">Standard Rate  </t>
  </si>
  <si>
    <t>Intermediate Rate</t>
  </si>
  <si>
    <t>Maximum fee in connection with anti-coagulant therapy or treatment with cytotoxic drugs</t>
  </si>
  <si>
    <t xml:space="preserve">Series of visits </t>
  </si>
  <si>
    <t xml:space="preserve">Items of service </t>
  </si>
  <si>
    <t xml:space="preserve">Lower rate </t>
  </si>
  <si>
    <t xml:space="preserve">Exceptional consultation by a consultant  </t>
  </si>
  <si>
    <t>Consultation</t>
  </si>
  <si>
    <t xml:space="preserve">Exceptional consultation by a general practitioner </t>
  </si>
  <si>
    <t>Fees for lectures to nurses, etc</t>
  </si>
  <si>
    <t xml:space="preserve">Consultants  </t>
  </si>
  <si>
    <t>Lecture</t>
  </si>
  <si>
    <t>Senior Hospital Medical &amp; Dental Officers, Associate Specialists, Senior Registrars, Specialist Registrars at incremental point 3 or above, Hospital Practitioners and Practitioners holding appointments under paragraph 94</t>
  </si>
  <si>
    <t>Other grades</t>
  </si>
  <si>
    <t xml:space="preserve">Lecture fee for Postgraduate Medical Education </t>
  </si>
  <si>
    <t>Rate (£):
Per Week</t>
  </si>
  <si>
    <t>Rate (£):
Per Notional Half-day</t>
  </si>
  <si>
    <t>COMMUNITY DENTAL SERVICE AND SALARIED PERSONAL DENTAL SERVICE DENTISTS</t>
  </si>
  <si>
    <t>COMMON PAY SCALES FROM</t>
  </si>
  <si>
    <t>APPENDIX 1 TO ADVANCE LETTER</t>
  </si>
  <si>
    <t>DOS 4/2007</t>
  </si>
  <si>
    <t>PAY SCALES FOR CDS AND SALARIED PDS DENTISTS</t>
  </si>
  <si>
    <t>(This excludes Salaried General Dental Practitioners appointed by authority of the Department of Health and employed under GDS Regulations. These staff may in future be employed by PCTs as a result of transference under Shifting the Balance of Power from Has but remain employed under GDS Regulations).</t>
  </si>
  <si>
    <t>Current scales</t>
  </si>
  <si>
    <t>Scales payable from</t>
  </si>
  <si>
    <t>Band 1:</t>
  </si>
  <si>
    <t>Community Dental Officer
Salaried Personal Dental Service Dentist
(Pay Code LA51)*</t>
  </si>
  <si>
    <t>Band 2:</t>
  </si>
  <si>
    <t xml:space="preserve">Senior Dental Officer
Senior salaried Personal Dental Service Dentist
(Pay Code LA61)* </t>
  </si>
  <si>
    <t>Band 3:</t>
  </si>
  <si>
    <t>Off Scale Percent NHS</t>
  </si>
  <si>
    <t>KA01</t>
  </si>
  <si>
    <t>MA01</t>
  </si>
  <si>
    <t>MA11</t>
  </si>
  <si>
    <t>MN21</t>
  </si>
  <si>
    <t>Assistant Clinical Director of Community Dental Service
salaried Personal Dental Service
(Pay Code LA71)*</t>
  </si>
  <si>
    <t>Band 4:</t>
  </si>
  <si>
    <t>Clinical Director of Community Dental Service
salaried Personal Dental Service
(Pay Code LA81)*</t>
  </si>
  <si>
    <t>DETAILED RECOMMENDATION ON FEES AND ALLOWANCES PAYABLE TO CDS AND SALARIED PDS DENTISTS</t>
  </si>
  <si>
    <t>The new levels of remuneration set out below should operate from</t>
  </si>
  <si>
    <t>The previous levels quoted are those currently in force.</t>
  </si>
  <si>
    <r>
      <t xml:space="preserve">The teaching supplement payable to </t>
    </r>
    <r>
      <rPr>
        <b/>
        <sz val="10"/>
        <rFont val="Arial"/>
        <family val="2"/>
      </rPr>
      <t>Assistant Clinical Directors</t>
    </r>
    <r>
      <rPr>
        <sz val="10"/>
        <rFont val="Arial"/>
        <family val="2"/>
      </rPr>
      <t xml:space="preserve"> in NHS </t>
    </r>
  </si>
  <si>
    <t>Trusts or PCTs which include a dental teaching hospital is increased with effect</t>
  </si>
  <si>
    <t>a year.</t>
  </si>
  <si>
    <r>
      <t xml:space="preserve">The teaching supplement payable to </t>
    </r>
    <r>
      <rPr>
        <b/>
        <sz val="10"/>
        <rFont val="Arial"/>
        <family val="2"/>
      </rPr>
      <t>Clinical Directors</t>
    </r>
    <r>
      <rPr>
        <sz val="10"/>
        <rFont val="Arial"/>
        <family val="2"/>
      </rPr>
      <t xml:space="preserve"> in NHS Trusts or </t>
    </r>
  </si>
  <si>
    <t>PCTs which include a dental teaching hospital is increased with effect</t>
  </si>
  <si>
    <r>
      <t xml:space="preserve">The supplement which is payable to </t>
    </r>
    <r>
      <rPr>
        <b/>
        <sz val="10"/>
        <rFont val="Arial"/>
        <family val="2"/>
      </rPr>
      <t>Clinical Directors</t>
    </r>
    <r>
      <rPr>
        <sz val="10"/>
        <rFont val="Arial"/>
        <family val="2"/>
      </rPr>
      <t xml:space="preserve"> with responsibility for </t>
    </r>
  </si>
  <si>
    <t>more than one salaried dental service will be increased as follows:</t>
  </si>
  <si>
    <r>
      <t xml:space="preserve">where they are responsible for </t>
    </r>
    <r>
      <rPr>
        <b/>
        <sz val="10"/>
        <rFont val="Arial"/>
        <family val="2"/>
      </rPr>
      <t>two</t>
    </r>
    <r>
      <rPr>
        <sz val="10"/>
        <rFont val="Arial"/>
        <family val="2"/>
      </rPr>
      <t xml:space="preserve"> separate salaried dental services </t>
    </r>
  </si>
  <si>
    <t xml:space="preserve">each managed by a separate NHS Trust or PCT, the supplement is </t>
  </si>
  <si>
    <t>increased with effect from</t>
  </si>
  <si>
    <t>a year; and</t>
  </si>
  <si>
    <r>
      <t xml:space="preserve">where they are responsible for </t>
    </r>
    <r>
      <rPr>
        <b/>
        <sz val="10"/>
        <rFont val="Arial"/>
        <family val="2"/>
      </rPr>
      <t>three or more</t>
    </r>
    <r>
      <rPr>
        <sz val="10"/>
        <rFont val="Arial"/>
        <family val="2"/>
      </rPr>
      <t xml:space="preserve"> separate salaried </t>
    </r>
  </si>
  <si>
    <t xml:space="preserve">dental services each managed by a separate NHS Trust or PCT, the </t>
  </si>
  <si>
    <t>supplement is increased with effect from</t>
  </si>
  <si>
    <t xml:space="preserve">Clinical Directors and Assistant Clinical Directors on protected salary scales or </t>
  </si>
  <si>
    <t xml:space="preserve">continuing in posts pending decisions on Trust management structures and </t>
  </si>
  <si>
    <t xml:space="preserve">appointments, shall be paid teaching supplements, and salaries via pay scales </t>
  </si>
  <si>
    <t>for those salary scales.</t>
  </si>
  <si>
    <r>
      <t xml:space="preserve">The </t>
    </r>
    <r>
      <rPr>
        <b/>
        <sz val="10"/>
        <rFont val="Arial"/>
        <family val="2"/>
      </rPr>
      <t>sessional fees</t>
    </r>
    <r>
      <rPr>
        <sz val="10"/>
        <rFont val="Arial"/>
        <family val="2"/>
      </rPr>
      <t xml:space="preserve"> payable under paragraph 72 of the handbook of terms and </t>
    </r>
  </si>
  <si>
    <t xml:space="preserve">conditions of service are increased, with effect from </t>
  </si>
  <si>
    <t xml:space="preserve">as shown </t>
  </si>
  <si>
    <t>in column 3 below. The current rates are shown in column 2:</t>
  </si>
  <si>
    <t>Rates payable</t>
  </si>
  <si>
    <t>previous year</t>
  </si>
  <si>
    <t>Dental Officer
(Pay Scale Code LA 21)</t>
  </si>
  <si>
    <t>Senior Dental Officer
(Pay Scale Code LA 31)</t>
  </si>
  <si>
    <t>Dental Surgeon employed as part-time hospital consultant</t>
  </si>
  <si>
    <t>The allowance payable for occasional work under paragraph 81 of the handbook of terms</t>
  </si>
  <si>
    <t>Only to be used on secondary assignments</t>
  </si>
  <si>
    <t>and conditions of service should be increased to the rate shown for sessional fees in</t>
  </si>
  <si>
    <t>paragraph 5 above.</t>
  </si>
  <si>
    <r>
      <t xml:space="preserve">The </t>
    </r>
    <r>
      <rPr>
        <b/>
        <sz val="10"/>
        <rFont val="Arial"/>
        <family val="2"/>
      </rPr>
      <t>fees for lectures</t>
    </r>
    <r>
      <rPr>
        <sz val="10"/>
        <rFont val="Arial"/>
        <family val="2"/>
      </rPr>
      <t xml:space="preserve"> have been amended and the rates</t>
    </r>
  </si>
  <si>
    <t>are set out below:</t>
  </si>
  <si>
    <t>Previous</t>
  </si>
  <si>
    <t>With effect from</t>
  </si>
  <si>
    <r>
      <t>Paragraph 170</t>
    </r>
    <r>
      <rPr>
        <sz val="10"/>
        <rFont val="Arial"/>
        <family val="2"/>
      </rPr>
      <t xml:space="preserve">
(fees for lectures to non-medical and non-dental staff) for lectures given by Administrative Dental Officers.</t>
    </r>
  </si>
  <si>
    <t>For lectures given by Clinical Dental Officers.</t>
  </si>
  <si>
    <r>
      <t>Paragraph 172</t>
    </r>
    <r>
      <rPr>
        <sz val="10"/>
        <rFont val="Arial"/>
        <family val="2"/>
      </rPr>
      <t xml:space="preserve">
(fees for a lecture on professional subject to a group of doctors and/or dentists).</t>
    </r>
  </si>
  <si>
    <t>Rates below are taken from Community Dental</t>
  </si>
  <si>
    <t>Specialist Registrar 3rd incr plus</t>
  </si>
  <si>
    <r>
      <t xml:space="preserve">The allowance for dental officers </t>
    </r>
    <r>
      <rPr>
        <b/>
        <sz val="10"/>
        <rFont val="Arial"/>
        <family val="2"/>
      </rPr>
      <t>acting as</t>
    </r>
    <r>
      <rPr>
        <sz val="10"/>
        <rFont val="Arial"/>
        <family val="2"/>
      </rPr>
      <t xml:space="preserve"> </t>
    </r>
    <r>
      <rPr>
        <b/>
        <sz val="10"/>
        <rFont val="Arial"/>
        <family val="2"/>
      </rPr>
      <t>trainers,</t>
    </r>
    <r>
      <rPr>
        <sz val="10"/>
        <rFont val="Arial"/>
        <family val="2"/>
      </rPr>
      <t xml:space="preserve"> or who supervise </t>
    </r>
  </si>
  <si>
    <t xml:space="preserve">undergraduate dental students, should be increased, with effect </t>
  </si>
  <si>
    <r>
      <t xml:space="preserve">The </t>
    </r>
    <r>
      <rPr>
        <b/>
        <sz val="10"/>
        <rFont val="Arial"/>
        <family val="2"/>
      </rPr>
      <t>London Weighting Allowance</t>
    </r>
    <r>
      <rPr>
        <sz val="10"/>
        <rFont val="Arial"/>
        <family val="2"/>
      </rPr>
      <t xml:space="preserve"> is increased</t>
    </r>
  </si>
  <si>
    <t>PAY AND ALLOWANCES FOR DENTAL PUBLIC HEALTH STAFF</t>
  </si>
  <si>
    <t>DOS 3/2007</t>
  </si>
  <si>
    <t>Terms and Conditions of Service for Dental Public Health Staff</t>
  </si>
  <si>
    <t>ANNEX A: SECTION 1</t>
  </si>
  <si>
    <t>Basic Rates of Pay per Annum</t>
  </si>
  <si>
    <t>Payable from</t>
  </si>
  <si>
    <t>ANNEX A Section 2</t>
  </si>
  <si>
    <t>Table 2:</t>
  </si>
  <si>
    <t>Information Only no element links</t>
  </si>
  <si>
    <t>Exceptional</t>
  </si>
  <si>
    <t>Table 5:</t>
  </si>
  <si>
    <t>Distinction Awards for Consultants (any contract)</t>
  </si>
  <si>
    <t>Level of Award</t>
  </si>
  <si>
    <t>Table 6:</t>
  </si>
  <si>
    <t>Intensity Supplements for Consultants (old contracts only)</t>
  </si>
  <si>
    <t>Banding</t>
  </si>
  <si>
    <t>Daytime Intensity Supplement</t>
  </si>
  <si>
    <t>Yearly</t>
  </si>
  <si>
    <t>Out-of-hours Intensity</t>
  </si>
  <si>
    <t>Band 1: (low intensity)</t>
  </si>
  <si>
    <t>Band 2: (medium intensity)</t>
  </si>
  <si>
    <t>Band 3: (high intensity)</t>
  </si>
  <si>
    <t>The following non-pensionable multipliers apply to the basic pay of whole-time doctors and</t>
  </si>
  <si>
    <t>dentists in training grades (and flexible trainees working 40 hours or more a week or in New</t>
  </si>
  <si>
    <t>Deal non-compliant posts):</t>
  </si>
  <si>
    <t>Rates for Band Supplements NHS</t>
  </si>
  <si>
    <t>Band FC salaries are calculated on a pro-rata basis i.e. basic salary x hours of duty/40</t>
  </si>
  <si>
    <t>ANNEX A: SECTION 4:</t>
  </si>
  <si>
    <t>Details of London Allowances</t>
  </si>
  <si>
    <t>Non-Resident</t>
  </si>
  <si>
    <t>London Zone</t>
  </si>
  <si>
    <t>E.T.M./Contiguous Units</t>
  </si>
  <si>
    <t>Fringe</t>
  </si>
  <si>
    <t>Out of Hours - Dental</t>
  </si>
  <si>
    <t>2. a</t>
  </si>
  <si>
    <t>Recognition of the out-of-hours work undertaken by trainees in dental public health is</t>
  </si>
  <si>
    <t>reflected by the payment of a supplement representing</t>
  </si>
  <si>
    <t xml:space="preserve">% of the trainee's </t>
  </si>
  <si>
    <t xml:space="preserve">salary. The supplement should not be paid to those trainees who are currently on </t>
  </si>
  <si>
    <t xml:space="preserve">protected salary scales unless the salary on the appropriate point of the trainee's salary </t>
  </si>
  <si>
    <t>scale, plus the supplement, exceeds the amount paid by way of protected salary.</t>
  </si>
  <si>
    <t>STATEMENT OF DENTAL REMUNERATION</t>
  </si>
  <si>
    <t>AMENDMENT NO</t>
  </si>
  <si>
    <t>SDR 92</t>
  </si>
  <si>
    <t xml:space="preserve">STATEMENT OF DENTAL REMUNERATION PURSUANT TO REGULATION 19(3) OF THE NATIONAL HEALTH SERVICE (GENERAL DENTAL SERVICES) REGULATIONS 1992, AS AMENDED THE SECRETARY OF STATE HAS AMENDED THE STATEMENT OF DENTAL </t>
  </si>
  <si>
    <t>DENTAL REMUNERATION ON</t>
  </si>
  <si>
    <t xml:space="preserve"> AND HEREBY PUBLISHES THE AMENDMENT</t>
  </si>
  <si>
    <t>This Amendment shall take effect from the date set out below:</t>
  </si>
  <si>
    <t>The revised Determinations I to X shall take effect from</t>
  </si>
  <si>
    <t>This Amendment shall not affect any rights or liabilities acquired or incurred under or by virtue of any provision of the Statement of Dental Remuneration amended or replaced by this Amendment.</t>
  </si>
  <si>
    <t>REMUNERATION (Page 67?)</t>
  </si>
  <si>
    <t>Salaried dentists employed full-time</t>
  </si>
  <si>
    <t xml:space="preserve">Subject to paragraph 6, the remuneration payable by a HA to a salaried dentist who is </t>
  </si>
  <si>
    <t xml:space="preserve">employed full- time shall be with effect from </t>
  </si>
  <si>
    <t xml:space="preserve">per annum increasing to </t>
  </si>
  <si>
    <t>per annum by annual increments as follows:</t>
  </si>
  <si>
    <t>Salary Scale (£)</t>
  </si>
  <si>
    <t>(minimum point removed)</t>
  </si>
  <si>
    <t>(2nd point - new minimum point)</t>
  </si>
  <si>
    <t>(3rd point)</t>
  </si>
  <si>
    <t>(4th point)</t>
  </si>
  <si>
    <t>(5th point)</t>
  </si>
  <si>
    <t>(6th point)</t>
  </si>
  <si>
    <t>(new maximum point)</t>
  </si>
  <si>
    <t>(discretionary point)</t>
  </si>
  <si>
    <t>(new discretionary point)</t>
  </si>
  <si>
    <t>Criteria for the award of discretionary points are published in Advance Letter DOS01/2002.</t>
  </si>
  <si>
    <t>ADDITIONAL SESSIONAL WORK</t>
  </si>
  <si>
    <t>Page 69</t>
  </si>
  <si>
    <t>Where a salaried dentist employed full-time or for more than 18 hours a week undertakes</t>
  </si>
  <si>
    <t xml:space="preserve"> to provide any additional 3-hour session(s), he shall be paid for each additional 3-hour </t>
  </si>
  <si>
    <t>session with effect from</t>
  </si>
  <si>
    <t>at the sessional rate of £</t>
  </si>
  <si>
    <t xml:space="preserve">Where a salaried dentist attends his surgery at a health centre outside his normal working </t>
  </si>
  <si>
    <t xml:space="preserve">hours, to provide treatment for his continuing care or capitation patients under </t>
  </si>
  <si>
    <t xml:space="preserve">emergency cover arrangements, he shall be paid at the rate of </t>
  </si>
  <si>
    <t xml:space="preserve">per hour or part hour, or </t>
  </si>
  <si>
    <t>per 3-hour session,</t>
  </si>
  <si>
    <t>with effect from</t>
  </si>
  <si>
    <t>EMERGENCY DENTAL SERVICES</t>
  </si>
  <si>
    <t xml:space="preserve">Where a dentist enters into arrangements with a HA to provide emergency dental </t>
  </si>
  <si>
    <t>services under regulation 14 of the Regulations, he shall</t>
  </si>
  <si>
    <t xml:space="preserve">(a) </t>
  </si>
  <si>
    <t xml:space="preserve">be paid a fee for each 3-hour session he undertakes with effect </t>
  </si>
  <si>
    <t xml:space="preserve">of </t>
  </si>
  <si>
    <t>; and</t>
  </si>
  <si>
    <t xml:space="preserve">(b) </t>
  </si>
  <si>
    <t xml:space="preserve">be paid for the distance travelled in excess of 32.2 kilometres (20 miles) (for each </t>
  </si>
  <si>
    <t>round trip to an emergency session) at normal National Health Service rates.</t>
  </si>
  <si>
    <t>House Officer, Senior House Officer, Specialist Registrar, Registrar &amp; Senior Registrar</t>
  </si>
  <si>
    <t>Band</t>
  </si>
  <si>
    <t>Working Arrangement</t>
  </si>
  <si>
    <t>Supplement</t>
  </si>
  <si>
    <t>Extra %age</t>
  </si>
  <si>
    <t>LA</t>
  </si>
  <si>
    <t>Outside Monday to Friday 9am to 5pm for shift working patterns</t>
  </si>
  <si>
    <t>x basic hourly rate*</t>
  </si>
  <si>
    <t>LB</t>
  </si>
  <si>
    <t>Outside Monday to Friday 9am to 5pm for on-call working patterns</t>
  </si>
  <si>
    <t>LC</t>
  </si>
  <si>
    <t>Monday to Friday 9am to 5pm for all working patterns</t>
  </si>
  <si>
    <t>LL</t>
  </si>
  <si>
    <t>Covering a post for one week or more</t>
  </si>
  <si>
    <t>x total salary (basic salary* + banding supplement)</t>
  </si>
  <si>
    <t>* mid-point of the grade salary scale</t>
  </si>
  <si>
    <t>Hourly Rates (£): Bands LA, LB, LC</t>
  </si>
  <si>
    <t>Basic Rate</t>
  </si>
  <si>
    <t>HO/FHO1</t>
  </si>
  <si>
    <t>Weekly Rates (£): Band LL</t>
  </si>
  <si>
    <t>1C</t>
  </si>
  <si>
    <t>1B</t>
  </si>
  <si>
    <t>1A</t>
  </si>
  <si>
    <t>2B</t>
  </si>
  <si>
    <t>2A</t>
  </si>
  <si>
    <t>Junior Doctors in Locum Appointment for Service (LAS) posts are to be paid under the banding system above.
Junior Doctors in Locum Appointment for Training (LAT) are excluded from this arrangement.</t>
  </si>
  <si>
    <r>
      <t xml:space="preserve">21.a. Banding Supplements </t>
    </r>
    <r>
      <rPr>
        <sz val="10"/>
        <color indexed="12"/>
        <rFont val="Arial"/>
        <family val="2"/>
      </rPr>
      <t>(History of Rates for info only)</t>
    </r>
  </si>
  <si>
    <t>Practitioners in Training Grades:</t>
  </si>
  <si>
    <t>Senior Registrar, Registrar, Specialist Registrar, Senior House Office and House Officer</t>
  </si>
  <si>
    <t>From</t>
  </si>
  <si>
    <t>MD1/2001</t>
  </si>
  <si>
    <t>MD6/2002</t>
  </si>
  <si>
    <t>Addn %age</t>
  </si>
  <si>
    <t>ADH Over Intensive Working Band 3 payment</t>
  </si>
  <si>
    <t>% up to 30 Nov 2002, replaced by higher Band 3 supplement (para 30 MD1/2001 refers).</t>
  </si>
  <si>
    <t xml:space="preserve">Effective from </t>
  </si>
  <si>
    <t>NOTE:</t>
  </si>
  <si>
    <t>The following fees and allowances do not form part of the Terms and Conditions of Service for Hospital Medical and Dental Staff, and are included in this handbook solely for the convenience of users.  For consultants on the new (2003) contract, employers should note the principles in Schedule 13 of the Terms and Conditions governing receipt of additional fees.</t>
  </si>
  <si>
    <t>FAMILY PLANNING FEES</t>
  </si>
  <si>
    <t>Fee</t>
  </si>
  <si>
    <t>i.</t>
  </si>
  <si>
    <t>Fee per case of male sterilisation performed</t>
  </si>
  <si>
    <t>a.</t>
  </si>
  <si>
    <t xml:space="preserve">as a separate procedure </t>
  </si>
  <si>
    <t>b.</t>
  </si>
  <si>
    <t>during the course of another procedure</t>
  </si>
  <si>
    <t>ii.</t>
  </si>
  <si>
    <t>Fee per case of female sterilisation performed</t>
  </si>
  <si>
    <t>iii.</t>
  </si>
  <si>
    <t>MD1/2010</t>
  </si>
  <si>
    <t>FHO1</t>
  </si>
  <si>
    <t>Supplement introduced from 1/4/2010</t>
  </si>
  <si>
    <t>for FHO1s in posts that receive no</t>
  </si>
  <si>
    <t>banding supplement</t>
  </si>
  <si>
    <t xml:space="preserve">Fee for the reversal of male sterilisation </t>
  </si>
  <si>
    <t>iv.</t>
  </si>
  <si>
    <t xml:space="preserve">Fee for the reversal of female sterilisation </t>
  </si>
  <si>
    <t>v.</t>
  </si>
  <si>
    <t>Fee per case for the insertion or removal (on family</t>
  </si>
  <si>
    <t>planning grounds) of an intra-uterine contraceptive</t>
  </si>
  <si>
    <t>device</t>
  </si>
  <si>
    <t xml:space="preserve">as separate procedure </t>
  </si>
  <si>
    <t xml:space="preserve">during the course of another procedure </t>
  </si>
  <si>
    <t>c.</t>
  </si>
  <si>
    <t>where the removal of a mis-placed device</t>
  </si>
  <si>
    <t xml:space="preserve">involves laparoscopy or laparotomy </t>
  </si>
  <si>
    <t>vi.</t>
  </si>
  <si>
    <t>Examination and report on pathological</t>
  </si>
  <si>
    <t xml:space="preserve">Case </t>
  </si>
  <si>
    <t>specimens referred in connection with NHS</t>
  </si>
  <si>
    <t xml:space="preserve">family planning cases </t>
  </si>
  <si>
    <t>vii.</t>
  </si>
  <si>
    <t>Radiological services provided in connection</t>
  </si>
  <si>
    <t xml:space="preserve">with NHS family planning cases </t>
  </si>
  <si>
    <t>viii.</t>
  </si>
  <si>
    <t xml:space="preserve">Notional half-day special family planning session </t>
  </si>
  <si>
    <t>MISCELLANEOUS</t>
  </si>
  <si>
    <t>I.</t>
  </si>
  <si>
    <t>Junior hospital doctors in "peripheral" hospitals</t>
  </si>
  <si>
    <t>Allowance</t>
  </si>
  <si>
    <t>Fee for College or Faculty nominee attending</t>
  </si>
  <si>
    <t>Full Day</t>
  </si>
  <si>
    <t>a consultant Advisory Appointment Committee</t>
  </si>
  <si>
    <t>Half Day</t>
  </si>
  <si>
    <t>Consultants acting as second opinions in Stage 3</t>
  </si>
  <si>
    <t>of the clinical complaints procedure (Annex B to (88)37)</t>
  </si>
  <si>
    <t>GP Educators Payscale - Summary</t>
  </si>
  <si>
    <t>Description</t>
  </si>
  <si>
    <t>KP01</t>
  </si>
  <si>
    <t>Preparatory Year</t>
  </si>
  <si>
    <t>Contribution to backfill service provision in general practice</t>
  </si>
  <si>
    <t>C O / Tutor</t>
  </si>
  <si>
    <t>KP02</t>
  </si>
  <si>
    <t>Established C.O. / Tutor</t>
  </si>
  <si>
    <t>Standard scale point for VTS course organisers, GP tutors and primary care tutors</t>
  </si>
  <si>
    <t>KP03</t>
  </si>
  <si>
    <t>Advanced point for special responsibilities and lead roles in developing new initiatives.</t>
  </si>
  <si>
    <t>KP04</t>
  </si>
  <si>
    <t>Out of Hours Duties 55%</t>
  </si>
  <si>
    <t>Associate Adviser</t>
  </si>
  <si>
    <t>Standard scale point for Associate Directors, Associate Advisers
Period of maintenance work plus personal professional development</t>
  </si>
  <si>
    <t xml:space="preserve">Associate Director </t>
  </si>
  <si>
    <t>Associate Postgraduate Dean</t>
  </si>
  <si>
    <t>KP05</t>
  </si>
  <si>
    <t>Established lead work and lead on new initiatives.</t>
  </si>
  <si>
    <t>KP06</t>
  </si>
  <si>
    <t>Lead role on national organisations that enhance deanery performance.</t>
  </si>
  <si>
    <t>KP07</t>
  </si>
  <si>
    <t>Deputy Director</t>
  </si>
  <si>
    <t>Leadership role, sharing some Director duties, footprint extends beyond the deanery, and wider than education management.</t>
  </si>
  <si>
    <t>KP21</t>
  </si>
  <si>
    <t>Salaried GP</t>
  </si>
  <si>
    <t>Minimum value for Salaried GP employed in Primary Care Organisation</t>
  </si>
  <si>
    <t>SUPPLEMENT FOR JUNIOR DOCTORS UNDERTAKING PLACEMENTS IN GENERAL PRACTICE</t>
  </si>
  <si>
    <t>Annex 3 to Directions to Health Authorities concerning GP Registrars, 2001 (No.3)</t>
  </si>
  <si>
    <t>The supplement payable to Registrars and PRHOs for undertaking out-of-hours duties in general practice</t>
  </si>
  <si>
    <t>will rise on</t>
  </si>
  <si>
    <t>from</t>
  </si>
  <si>
    <t>% of their basic salary to 50%.</t>
  </si>
  <si>
    <t>%</t>
  </si>
  <si>
    <t xml:space="preserve">Voluntary attachments of overseas doctors (HN(80) 15 (Para. 4a)) </t>
  </si>
  <si>
    <t>Consultant's supervision fee £</t>
  </si>
  <si>
    <t>each</t>
  </si>
  <si>
    <t>NHS GP "Golden Hello" Scheme</t>
  </si>
  <si>
    <t>Whole time GPs and part time GPs with commitment of 50% or more:-</t>
  </si>
  <si>
    <t>- Standard</t>
  </si>
  <si>
    <t>Each</t>
  </si>
  <si>
    <t>- Additional</t>
  </si>
  <si>
    <t>Part time GPs with commitment of 20 - 49%:-</t>
  </si>
  <si>
    <t>Extra payments due to change in circumstances -
 total new commitment 50 - 100%:-</t>
  </si>
  <si>
    <t>- up to 6 months' service</t>
  </si>
  <si>
    <t>- 6 months - 2 years' service</t>
  </si>
  <si>
    <t>Previous commitment in area attracting additional payments -
total new commitment 50 - 100%:-</t>
  </si>
  <si>
    <t>Previous commitment in area not attracting additional payments:-</t>
  </si>
  <si>
    <t xml:space="preserve"> - total new commitment 25 - 49%:-</t>
  </si>
  <si>
    <t xml:space="preserve">     - up to 6 months' service</t>
  </si>
  <si>
    <t xml:space="preserve">     - 6 months - 2 years' service</t>
  </si>
  <si>
    <t xml:space="preserve"> - total new commitment 50 - 100%:-</t>
  </si>
  <si>
    <t>GP taking up post in underdoctored PCT after 29 November 2002 and increasing commitment in underdoctored PCT after 29 November 2002:
new commitment 50 - 100%</t>
  </si>
  <si>
    <t>Out of Hours Duties 50%</t>
  </si>
  <si>
    <t>per annum</t>
  </si>
  <si>
    <t>NHS(LE05)Vocational Dental Practitioner</t>
  </si>
  <si>
    <t>GP taking up post in underdoctored PCT before 29 November 2002 and increasing commitment in underdoctored PCT after 29 November 2002:
new commitment 50 - 100%</t>
  </si>
  <si>
    <t>Rates Fees and Allowances no longer used/maintained</t>
  </si>
  <si>
    <t>Last Updated</t>
  </si>
  <si>
    <t>Senior Hospital Medical or Dental Officer</t>
  </si>
  <si>
    <t>MC11</t>
  </si>
  <si>
    <t>Child Psychiatrists</t>
  </si>
  <si>
    <t>Senior Hospital Medical or Dental Officer occupying a post graded as Consultant: allowance</t>
  </si>
  <si>
    <t>OTHER FEES AND ALLOWANCES</t>
  </si>
  <si>
    <t>NHS|YC67|Consultant (pre 31 Oct) - 18yrs Snr</t>
  </si>
  <si>
    <t>ID on letter</t>
  </si>
  <si>
    <t>GP00</t>
  </si>
  <si>
    <t>GP01</t>
  </si>
  <si>
    <t>GP03</t>
  </si>
  <si>
    <t>GP02</t>
  </si>
  <si>
    <t>GP04</t>
  </si>
  <si>
    <t>GP05</t>
  </si>
  <si>
    <t>GP06</t>
  </si>
  <si>
    <t>This background colour refers to GP Educators payscales</t>
  </si>
  <si>
    <t>The following fees and allowances do not form part of the Terms and Conditions of Service for Hospital Medical and Dental Staff, and are included in this handbook solely for the convenience of users.</t>
  </si>
  <si>
    <t>MANAGEMENT FEES</t>
  </si>
  <si>
    <t>The allowance for a consultant, general medical practitioner or general dental</t>
  </si>
  <si>
    <t>practitioner member of a District Management Team appointed to represent their</t>
  </si>
  <si>
    <t>District Medical Committee shall be £</t>
  </si>
  <si>
    <t>f</t>
  </si>
  <si>
    <t>High intensity working at Unsocial Hours</t>
  </si>
  <si>
    <t>Low intensity working</t>
  </si>
  <si>
    <t>Other hrs outside 8am-7pm Weekdays</t>
  </si>
  <si>
    <t>BAND_FA</t>
  </si>
  <si>
    <t>BAND_FB</t>
  </si>
  <si>
    <t>BAND_FC</t>
  </si>
  <si>
    <t xml:space="preserve"> per annum.</t>
  </si>
  <si>
    <t xml:space="preserve">The maximum fee for a clinician acting as a unit medical representative shall be </t>
  </si>
  <si>
    <t>per annum (see HC (85) 9 paragraph 12). The maximum fee for a clinician</t>
  </si>
  <si>
    <t xml:space="preserve"> appointed as unit general manager and acting unit medical representative shall be </t>
  </si>
  <si>
    <t>per annum. (See HC(85)9 paragraph 16).</t>
  </si>
  <si>
    <t>TABLE 2</t>
  </si>
  <si>
    <t>PROTECTED SALARY SCALES</t>
  </si>
  <si>
    <t>Pay Scale Y = Hospital Medical and Dental (Grades YC); Pay Scale YK = Community Doctors (pay Grades YK); Pay Scale YL = Community Dentsts (pay grades YL) and Pay Scale YM = Hospital Medical and Denta (Pay Grades YM)</t>
  </si>
  <si>
    <t>All Consultant Pay Grades are standard sessions of 10 per week</t>
  </si>
  <si>
    <t>These Tables show salary maxima</t>
  </si>
  <si>
    <t>Former Officers of RHBS:</t>
  </si>
  <si>
    <t>Principal Assistant Senior Medical Officer</t>
  </si>
  <si>
    <t>no equivalent rate in ESR</t>
  </si>
  <si>
    <t>Assistant Senior Medical Officer</t>
  </si>
  <si>
    <t>KL01</t>
  </si>
  <si>
    <t>(Former Medical Officers of Health):</t>
  </si>
  <si>
    <t xml:space="preserve">Population Group </t>
  </si>
  <si>
    <t>Range of Salaries</t>
  </si>
  <si>
    <t>£</t>
  </si>
  <si>
    <t>Max</t>
  </si>
  <si>
    <t>Up to 100000</t>
  </si>
  <si>
    <t>100001-200000</t>
  </si>
  <si>
    <t>200001-400000</t>
  </si>
  <si>
    <t>400001-600000</t>
  </si>
  <si>
    <t xml:space="preserve">Over 600000: </t>
  </si>
  <si>
    <t xml:space="preserve">An addition of </t>
  </si>
  <si>
    <t xml:space="preserve">% to salaries effective from </t>
  </si>
  <si>
    <t>rounded to the nearest multiples of £ 5.00</t>
  </si>
  <si>
    <t>NHS|MN35|Specialty Registrar FTSTA</t>
  </si>
  <si>
    <t>NHS|MN36|Specialty Registrar FTSTA - Locum</t>
  </si>
  <si>
    <t>NHS|MN37|Specialty Registrar</t>
  </si>
  <si>
    <t>NHS|MN38|Specialty Registrar - Locum</t>
  </si>
  <si>
    <t>NHS|MT50|Specialty Registrar FTSTA Flexible Trainee</t>
  </si>
  <si>
    <t>NHS|MT59|Specialty Registrar Flexible Trainee</t>
  </si>
  <si>
    <t>Specialty Registrar (full)</t>
  </si>
  <si>
    <t>Exceptional Max</t>
  </si>
  <si>
    <t>Supplement Band</t>
  </si>
  <si>
    <t>F6 24 hours but less than 28 hours a week = 60%</t>
  </si>
  <si>
    <t>F7 28 hours but less than 32 hours a week = 70%</t>
  </si>
  <si>
    <t>F8 32 hours but less than 36 hours a week = 80%</t>
  </si>
  <si>
    <t>F9 36 hours but less than 40 hours a week = 90%</t>
  </si>
  <si>
    <t>No Band</t>
  </si>
  <si>
    <t>Daytime Intensity Supplement (paid yearly)</t>
  </si>
  <si>
    <t>141 &amp;142</t>
  </si>
  <si>
    <t>StR FTSTA</t>
  </si>
  <si>
    <t>Operating Fee</t>
  </si>
  <si>
    <t>Anaesthetist's Fee</t>
  </si>
  <si>
    <t>Whole time Equivalent Values</t>
  </si>
  <si>
    <t>Allowances payable depending on number of appointments held</t>
  </si>
  <si>
    <t>Appointments</t>
  </si>
  <si>
    <t>4 or more</t>
  </si>
  <si>
    <t>ESR Default Date</t>
  </si>
  <si>
    <t>Existing</t>
  </si>
  <si>
    <t>New</t>
  </si>
  <si>
    <t>Effective</t>
  </si>
  <si>
    <t>Change</t>
  </si>
  <si>
    <t>NHS Pay Scale Letter K</t>
  </si>
  <si>
    <t>NHS Pay Scale Letter M</t>
  </si>
  <si>
    <t>NHS Pay Scale Letter Y</t>
  </si>
  <si>
    <t>NHS Pay Scale Letter YK</t>
  </si>
  <si>
    <t>NHS Pay Scale Letter YL</t>
  </si>
  <si>
    <t>NHS Pay Scale Letter YM</t>
  </si>
  <si>
    <t>Element Name</t>
  </si>
  <si>
    <t>Primary Pay Scale</t>
  </si>
  <si>
    <t>Grade Point</t>
  </si>
  <si>
    <t>Allow Type/Meaning</t>
  </si>
  <si>
    <t>Note: MC22has not been updated since 2003.scale is no longer in use as locum consultants must be paid in accordance with the new contractual arrangements.pay grades Y*73</t>
  </si>
  <si>
    <t>Existing Amount1</t>
  </si>
  <si>
    <t>Existing Amount2</t>
  </si>
  <si>
    <t>Existing Amount3</t>
  </si>
  <si>
    <t>New Amount1</t>
  </si>
  <si>
    <t>New Amount2</t>
  </si>
  <si>
    <t>New Amount3</t>
  </si>
  <si>
    <t>Effective Date</t>
  </si>
  <si>
    <t>End Date</t>
  </si>
  <si>
    <t>AAC Fee NR NP NHS</t>
  </si>
  <si>
    <t>K</t>
  </si>
  <si>
    <t>AAC Fee Full Day</t>
  </si>
  <si>
    <t>AAC Fee Half Day</t>
  </si>
  <si>
    <t>L</t>
  </si>
  <si>
    <t>M</t>
  </si>
  <si>
    <t>Y</t>
  </si>
  <si>
    <t>Z</t>
  </si>
  <si>
    <t>Dom Fees NHS</t>
  </si>
  <si>
    <t>MC21</t>
  </si>
  <si>
    <t>MC22</t>
  </si>
  <si>
    <t>MC31</t>
  </si>
  <si>
    <t>Emergency Rota NR NHS</t>
  </si>
  <si>
    <t>Emergency Rota 12-17</t>
  </si>
  <si>
    <t>Emergency Rota 18-23</t>
  </si>
  <si>
    <t>Emergency Rota 24-29</t>
  </si>
  <si>
    <t>Emergency Rota 30-35</t>
  </si>
  <si>
    <t>Emergency Rota 36-41</t>
  </si>
  <si>
    <t>Emergency Rota 42-47</t>
  </si>
  <si>
    <t>Emergency Rota 48-53</t>
  </si>
  <si>
    <t>Emergency Rota 4-11</t>
  </si>
  <si>
    <t>Emergency Rota 54-59</t>
  </si>
  <si>
    <t>Emergency Rota 60-65</t>
  </si>
  <si>
    <t>Emergency Rota 66-71</t>
  </si>
  <si>
    <t>Emergency Rota 72+</t>
  </si>
  <si>
    <t>Ex Consultation Fee NR NHS</t>
  </si>
  <si>
    <t>Ex Consult Fee</t>
  </si>
  <si>
    <t>GP Ex Consult Fee</t>
  </si>
  <si>
    <t>Ex Consultation Fee NR NP NHS</t>
  </si>
  <si>
    <t>Dental Session</t>
  </si>
  <si>
    <t>Deputising Session</t>
  </si>
  <si>
    <t>Hosp. Pract. Session</t>
  </si>
  <si>
    <t>Practitioner Session</t>
  </si>
  <si>
    <t>Extra Session NR NHS</t>
  </si>
  <si>
    <t>Extra Session NR NP NHS</t>
  </si>
  <si>
    <t>FP Work Anaes NR NHS</t>
  </si>
  <si>
    <t>Female Sterilise(AP)</t>
  </si>
  <si>
    <t>Reverse Female Ster</t>
  </si>
  <si>
    <t>Female Sterilise(SP)</t>
  </si>
  <si>
    <t>Insertion-IUCD (AP)</t>
  </si>
  <si>
    <t>Removal of MIS IUCD</t>
  </si>
  <si>
    <t>Insertion-IUCD (SP)</t>
  </si>
  <si>
    <t>Male Sterilise(AP)</t>
  </si>
  <si>
    <t>Reverse Male Steril</t>
  </si>
  <si>
    <t>Male Sterilise(SP)</t>
  </si>
  <si>
    <t>FP Work Anaes NR NP NHS</t>
  </si>
  <si>
    <t>FP Work Doc NR NHS</t>
  </si>
  <si>
    <t>FP Work Doc NR NP NHS</t>
  </si>
  <si>
    <t>Intensity Daytime NHS</t>
  </si>
  <si>
    <t>Intensity Full MPT</t>
  </si>
  <si>
    <t>Intensity 50% MPT</t>
  </si>
  <si>
    <t>Intensity Daytime NR NHS</t>
  </si>
  <si>
    <t>Intensity Pay WT PT NHS</t>
  </si>
  <si>
    <t>Intensity Pay Full</t>
  </si>
  <si>
    <t>Intensity Pay Half</t>
  </si>
  <si>
    <t>Intensity Pay WT PT NR NHS</t>
  </si>
  <si>
    <t>Internal Locum Work NR NHS</t>
  </si>
  <si>
    <t>Loc Bnd A - FH01</t>
  </si>
  <si>
    <t>Loc Bnd B - FH01</t>
  </si>
  <si>
    <t>Loc Bnd C - FH01</t>
  </si>
  <si>
    <t>Loc Bnd A - FH02</t>
  </si>
  <si>
    <t>Loc Bnd B - FH02</t>
  </si>
  <si>
    <t>Loc Bnd C - FH02</t>
  </si>
  <si>
    <t>Internal Locum Work NR NP NHS</t>
  </si>
  <si>
    <t>Lecture Fees Comm NR NP NHS</t>
  </si>
  <si>
    <t>Medical and Dental Staff</t>
  </si>
  <si>
    <t>Other Doctors</t>
  </si>
  <si>
    <t>Public Health Med. Trainees</t>
  </si>
  <si>
    <t>Public Health Physicians</t>
  </si>
  <si>
    <t>Senior Clinical Medical Officers and Doctors (para9)</t>
  </si>
  <si>
    <t>Elementary Lecture to the public</t>
  </si>
  <si>
    <t>Lecture Fees Hosp NR NP NHS</t>
  </si>
  <si>
    <t>Other Grades</t>
  </si>
  <si>
    <t>under Para 94</t>
  </si>
  <si>
    <t>SHMO/SHDO</t>
  </si>
  <si>
    <t>Long Medical Session NR NHS</t>
  </si>
  <si>
    <t>Family Planning Sess</t>
  </si>
  <si>
    <t>Long Medical Session NR NP NHS</t>
  </si>
  <si>
    <t>Med Supt NHS</t>
  </si>
  <si>
    <t>Med Supt NR NHS</t>
  </si>
  <si>
    <t>Out of Hours NHS</t>
  </si>
  <si>
    <t>Addn Sessions Hosp Med NHS</t>
  </si>
  <si>
    <t>Addn Sessions Hosp Med NP NHS</t>
  </si>
  <si>
    <t>Band Supplement NHS</t>
  </si>
  <si>
    <t>Band Supplement NP NHS</t>
  </si>
  <si>
    <t>Band 1C</t>
  </si>
  <si>
    <t>Band FA</t>
  </si>
  <si>
    <t>Band FB</t>
  </si>
  <si>
    <t>Band 1A</t>
  </si>
  <si>
    <t>Band 1B</t>
  </si>
  <si>
    <t>Band 2A</t>
  </si>
  <si>
    <t>Band 2B</t>
  </si>
  <si>
    <t>Band 3</t>
  </si>
  <si>
    <t>Clinic Tutor Honoraria NHS</t>
  </si>
  <si>
    <t>Clinic Tutor Honoraria NR NHS</t>
  </si>
  <si>
    <t>Clinical Ex Award NHS</t>
  </si>
  <si>
    <t>CEA Level 1</t>
  </si>
  <si>
    <t>CEA Level 10</t>
  </si>
  <si>
    <t>CEA Level 11</t>
  </si>
  <si>
    <t>CEA Level 12</t>
  </si>
  <si>
    <t>CEA Level 2</t>
  </si>
  <si>
    <t>CEA Level 3</t>
  </si>
  <si>
    <t>CEA Level 4</t>
  </si>
  <si>
    <t>CEA Level 5</t>
  </si>
  <si>
    <t>CEA Level 6</t>
  </si>
  <si>
    <t>CEA Level 7</t>
  </si>
  <si>
    <t>CEA Level 8</t>
  </si>
  <si>
    <t>CEA Level 9</t>
  </si>
  <si>
    <t>CEA Bronze</t>
  </si>
  <si>
    <t>CEA Gold</t>
  </si>
  <si>
    <t>CEA Platinum</t>
  </si>
  <si>
    <t>CEA Silver</t>
  </si>
  <si>
    <t>Commitment Award NHS</t>
  </si>
  <si>
    <t>Commitment Award 1</t>
  </si>
  <si>
    <t>Commitment Award 2</t>
  </si>
  <si>
    <t>Commitment Award 3</t>
  </si>
  <si>
    <t>Commitment Award 4</t>
  </si>
  <si>
    <t>Commitment Award 5</t>
  </si>
  <si>
    <t>LC01/LC10*</t>
  </si>
  <si>
    <t>Speciality Registrar (core training)</t>
  </si>
  <si>
    <t>MN39</t>
  </si>
  <si>
    <t>MN35</t>
  </si>
  <si>
    <t>Commitment Award 6</t>
  </si>
  <si>
    <t>Commitment Award 7</t>
  </si>
  <si>
    <t>Commitment Award 8</t>
  </si>
  <si>
    <t>Commitment Award NP NHS</t>
  </si>
  <si>
    <t>Course Expenses NR NP NT NNI NHS</t>
  </si>
  <si>
    <t>Course Exp Jun Med</t>
  </si>
  <si>
    <t>Course Exp Sen Med</t>
  </si>
  <si>
    <t>Course Fees NR NP NT NNI NHS</t>
  </si>
  <si>
    <t>Course Fees Jun Med</t>
  </si>
  <si>
    <t>Course Fees Sen Med</t>
  </si>
  <si>
    <t>Dir of Public Health Supp NHS</t>
  </si>
  <si>
    <t>Discretionary Points NHS</t>
  </si>
  <si>
    <t>Point 1</t>
  </si>
  <si>
    <t>Point 2</t>
  </si>
  <si>
    <t>Point 3</t>
  </si>
  <si>
    <t>Point 4</t>
  </si>
  <si>
    <t>Point 5</t>
  </si>
  <si>
    <t>Point 6</t>
  </si>
  <si>
    <t>Point 7</t>
  </si>
  <si>
    <t>Point 8</t>
  </si>
  <si>
    <t>Distinction Award NHS</t>
  </si>
  <si>
    <t>KC11</t>
  </si>
  <si>
    <t>Distinction Award A</t>
  </si>
  <si>
    <t>Distinction Award A+</t>
  </si>
  <si>
    <t>Distinction Award B</t>
  </si>
  <si>
    <t>KC12</t>
  </si>
  <si>
    <t>KC21</t>
  </si>
  <si>
    <t>Distinction Award NR NHS</t>
  </si>
  <si>
    <t>DMT Payment NR NHS</t>
  </si>
  <si>
    <t>DMT Payment</t>
  </si>
  <si>
    <t>Emergency Attendance NR NHS</t>
  </si>
  <si>
    <t>KC10</t>
  </si>
  <si>
    <t>Emer Attend Consult</t>
  </si>
  <si>
    <t>Emer Attend Other</t>
  </si>
  <si>
    <t>Emergency Visit NR NHS</t>
  </si>
  <si>
    <t>Emerg' Day Visit</t>
  </si>
  <si>
    <t>Emerg' Night Visit</t>
  </si>
  <si>
    <t>Emergency Visit NR NP NHS</t>
  </si>
  <si>
    <t>Examination BAAF NR NP NHS</t>
  </si>
  <si>
    <t>Med Exam Adoption</t>
  </si>
  <si>
    <t>Form MH Examination</t>
  </si>
  <si>
    <t>Forms M/B Obs/NeoNat</t>
  </si>
  <si>
    <t>Form AH2 Subs Review</t>
  </si>
  <si>
    <t>Form AH Carer Assess</t>
  </si>
  <si>
    <t>Form B3 Examination</t>
  </si>
  <si>
    <t>Form R Examination</t>
  </si>
  <si>
    <t>Med Exam of Patient</t>
  </si>
  <si>
    <t>Obs/NeoNatal Report</t>
  </si>
  <si>
    <t>Repeat Medical Exam</t>
  </si>
  <si>
    <t>Form IHA Init Assess</t>
  </si>
  <si>
    <t>Examination BD8 NR NP NHS</t>
  </si>
  <si>
    <t>Exam BD8</t>
  </si>
  <si>
    <t>Home Exam BD8</t>
  </si>
  <si>
    <t>Home Re-Exam BD8</t>
  </si>
  <si>
    <t>Re-Exam BD8</t>
  </si>
  <si>
    <t>Examination Local Auth NR NHS</t>
  </si>
  <si>
    <t>Examination</t>
  </si>
  <si>
    <t>Re-examination</t>
  </si>
  <si>
    <t>Examination NHS Staff NR NP NHS</t>
  </si>
  <si>
    <t>Full Examination</t>
  </si>
  <si>
    <t>Report Only</t>
  </si>
  <si>
    <t>Examination Other NR NP NHS</t>
  </si>
  <si>
    <t>Report only</t>
  </si>
  <si>
    <t>Exam/Report (Cons)</t>
  </si>
  <si>
    <t>Examination Psychiatric NR NP NHS</t>
  </si>
  <si>
    <t>Psychiatric Exam Con</t>
  </si>
  <si>
    <t>Psychiatric Exam Med</t>
  </si>
  <si>
    <t>FPA Dom Unprod Visits NR NHS</t>
  </si>
  <si>
    <t>Unproductive Visits</t>
  </si>
  <si>
    <t>FPA Dom Visits NR NHS</t>
  </si>
  <si>
    <t>FPA Dom Visit</t>
  </si>
  <si>
    <t>Gen Practice NHS</t>
  </si>
  <si>
    <t>Out of Hours Duties</t>
  </si>
  <si>
    <t>Gen Practice NP NHS</t>
  </si>
  <si>
    <t>Gen Practice NR NHS</t>
  </si>
  <si>
    <t>Gen Practice NR NP NHS</t>
  </si>
  <si>
    <t>Golden Hello NR NHS</t>
  </si>
  <si>
    <t>Additional for &gt;= 50% to 100% commitment</t>
  </si>
  <si>
    <t>Additional for &gt;= 25% to 50% commitment</t>
  </si>
  <si>
    <t>Extra Payment of £1000</t>
  </si>
  <si>
    <t>Extra Payment of £1500</t>
  </si>
  <si>
    <t>Extra Payment of £2000</t>
  </si>
  <si>
    <t>Extra Addn Payment of £2000</t>
  </si>
  <si>
    <t>Extra Payment of £2500</t>
  </si>
  <si>
    <t>Extra Payment of £3000</t>
  </si>
  <si>
    <t>Extra Payment of £4000</t>
  </si>
  <si>
    <t>House Officer -Obsolete</t>
  </si>
  <si>
    <t>PRHO - Obsolete</t>
  </si>
  <si>
    <t>KA02</t>
  </si>
  <si>
    <t>LF22</t>
  </si>
  <si>
    <t>MN02</t>
  </si>
  <si>
    <t>MN12</t>
  </si>
  <si>
    <t>MN14</t>
  </si>
  <si>
    <t>M_D_AWARD_2010</t>
  </si>
  <si>
    <t>Non Consol Payment NP NHS</t>
  </si>
  <si>
    <t>2015 Award</t>
  </si>
  <si>
    <t>National</t>
  </si>
  <si>
    <t>KA31</t>
  </si>
  <si>
    <t>LE05</t>
  </si>
  <si>
    <t>MD01</t>
  </si>
  <si>
    <t>MD11</t>
  </si>
  <si>
    <t>MD21</t>
  </si>
  <si>
    <t>MD31</t>
  </si>
  <si>
    <t>MD41</t>
  </si>
  <si>
    <t>ME01</t>
  </si>
  <si>
    <t>ME11</t>
  </si>
  <si>
    <t>ME16</t>
  </si>
  <si>
    <t>ME21</t>
  </si>
  <si>
    <t>ME31</t>
  </si>
  <si>
    <t>MN25</t>
  </si>
  <si>
    <t>Closed Grades</t>
  </si>
  <si>
    <t>Consultant (Pre 2001)</t>
  </si>
  <si>
    <t>MN25/KA31/LF25</t>
  </si>
  <si>
    <t>Discretionary Points</t>
  </si>
  <si>
    <t>MC10/KC10</t>
  </si>
  <si>
    <t>Annex A: Section 2: Pay points for consultants transferring / transferred from the pre-2003 consultant contract to the 2003 consultant contract</t>
  </si>
  <si>
    <t>Pay progression for consultants appointed before 31 October 2003.</t>
  </si>
  <si>
    <t>30 +</t>
  </si>
  <si>
    <t>Applicable pay codes for this group of staff also include YC, YM, YK and YL.</t>
  </si>
  <si>
    <t>Speciality Doctors pay scale</t>
  </si>
  <si>
    <t>Basic Pay</t>
  </si>
  <si>
    <t>Salaried GP Salary Range</t>
  </si>
  <si>
    <t>Annex A: Section 4: Associate Specalist 2008 contract (Closed)</t>
  </si>
  <si>
    <t>Threshold 1</t>
  </si>
  <si>
    <t>Threshold 2</t>
  </si>
  <si>
    <t>Annex A: Section 5 Emergency rota allowance (in accordance with para 25a-e)</t>
  </si>
  <si>
    <t>Add Prog Activity Adnl NHS</t>
  </si>
  <si>
    <t>Yes</t>
  </si>
  <si>
    <t>Add Prog Activity Adnl NP NHS</t>
  </si>
  <si>
    <t>Add Prog Activity Adnl NR NHS</t>
  </si>
  <si>
    <t>Add Prog Activity Adnl NR NP NHS</t>
  </si>
  <si>
    <t>Add Prog Activity Long NP NHS</t>
  </si>
  <si>
    <t>Add Prog Activity Long P NHS</t>
  </si>
  <si>
    <t>Add Prog Activity Long P NR NHS</t>
  </si>
  <si>
    <t>Doctors in training basic pay</t>
  </si>
  <si>
    <t>Stage of training</t>
  </si>
  <si>
    <t>Grade code</t>
  </si>
  <si>
    <t>Nodal point</t>
  </si>
  <si>
    <t>Value (£)</t>
  </si>
  <si>
    <t>Foundation Doctor Year 1</t>
  </si>
  <si>
    <t>FY1</t>
  </si>
  <si>
    <t>MF01</t>
  </si>
  <si>
    <t>Foundation Doctor Year 2</t>
  </si>
  <si>
    <t>FY2</t>
  </si>
  <si>
    <t>MF02</t>
  </si>
  <si>
    <t>Specialty Registrar (StR) (Core Training)</t>
  </si>
  <si>
    <t>CT1</t>
  </si>
  <si>
    <t>MC51</t>
  </si>
  <si>
    <t>CT2</t>
  </si>
  <si>
    <t>MC52</t>
  </si>
  <si>
    <t>CT3</t>
  </si>
  <si>
    <t>MC53</t>
  </si>
  <si>
    <t>Specialty Registrar (StR) (Run-Through Training) / Specialty Registrar (StR) (Higher-Training) / Specialist Registrar (SpR)</t>
  </si>
  <si>
    <t>ST1 / SpR1</t>
  </si>
  <si>
    <t>MS01</t>
  </si>
  <si>
    <t>ST2 / SpR2</t>
  </si>
  <si>
    <t>MS02</t>
  </si>
  <si>
    <t>ST3 / SpR3</t>
  </si>
  <si>
    <t>MS03</t>
  </si>
  <si>
    <t>ST4 / SpR4</t>
  </si>
  <si>
    <t>MS04</t>
  </si>
  <si>
    <t>ST5 / SpR5</t>
  </si>
  <si>
    <t>MS05</t>
  </si>
  <si>
    <t>ST6 / SpR6</t>
  </si>
  <si>
    <t>MS06</t>
  </si>
  <si>
    <t>ST7 / SpR7</t>
  </si>
  <si>
    <t>MS07</t>
  </si>
  <si>
    <t>ST8 / SpR8</t>
  </si>
  <si>
    <t>MS08</t>
  </si>
  <si>
    <t>Dentists* in training basic pay</t>
  </si>
  <si>
    <t>Dental Core Training</t>
  </si>
  <si>
    <t>Dental Specialty Training</t>
  </si>
  <si>
    <t>(note, in dental specialties only, dentists begin Specialty Training at ST1 following Dental Core Training, instead of ST3/4. This is purely a result of nomenclature used in dental training. Therefore all dentists in Dental Specialty Training (ST1 onwards) should be placed on nodal point 4).  </t>
  </si>
  <si>
    <t>ST1</t>
  </si>
  <si>
    <t>MS11</t>
  </si>
  <si>
    <t>ST2</t>
  </si>
  <si>
    <t>MS12</t>
  </si>
  <si>
    <t>ST3</t>
  </si>
  <si>
    <t>MS13</t>
  </si>
  <si>
    <t>ST4</t>
  </si>
  <si>
    <t>MS14</t>
  </si>
  <si>
    <t>ST5</t>
  </si>
  <si>
    <t>MS15</t>
  </si>
  <si>
    <t>ST6</t>
  </si>
  <si>
    <t>MS16</t>
  </si>
  <si>
    <t>ST7</t>
  </si>
  <si>
    <t>MS17</t>
  </si>
  <si>
    <t>ST8</t>
  </si>
  <si>
    <t>MS18</t>
  </si>
  <si>
    <t>*For doctors in Oral and Maxillofacial Surgery training programmes, refer to the Doctors in training table above.</t>
  </si>
  <si>
    <t>The grade codes above must only be used for doctors and dentists in national training posts. They must not be used for doctors other than doctors in training, as defined in the terms and conditions of service.</t>
  </si>
  <si>
    <t xml:space="preserve">Employers wishing to pay doctors on local contracts (trust doctors, clinical fellows etc) under pay arrangements that mirror those for doctors in training must use the following grade codes: </t>
  </si>
  <si>
    <t>There is however no requirement to use these pay values for such appointments, as local terms and conditions of employment are a matter for local determination.</t>
  </si>
  <si>
    <t>Annex A: Section 1: Doctors and Dentists in training (2016 contract) basic pay and allowances</t>
  </si>
  <si>
    <t>On-call availability allowance*</t>
  </si>
  <si>
    <t xml:space="preserve">Value (£) </t>
  </si>
  <si>
    <t>* payable only to doctors working on-call rotas, as defined in paragraphs 7-11 of Schedule 2 of the 2016 TCS.</t>
  </si>
  <si>
    <t>Weekend allowance</t>
  </si>
  <si>
    <t xml:space="preserve">A doctor rostered to work at the weekend (defined as one or more shifts/duty periods beginning on a Saturday or a Sunday) at a minimum frequency of 1 in 8 across the length of the rota cycle will be paid an allowance. These will be set as a percentage of full time basic salary in accordance with the rates set out in the table below: </t>
  </si>
  <si>
    <t>Nodal point 1</t>
  </si>
  <si>
    <t>Nodal point 2</t>
  </si>
  <si>
    <t>Nodal point 3</t>
  </si>
  <si>
    <t>Nodal point 4</t>
  </si>
  <si>
    <t>Frequency</t>
  </si>
  <si>
    <t>Percentage</t>
  </si>
  <si>
    <t>1 in 2</t>
  </si>
  <si>
    <t>&lt;1 in 4 – 1 in 5</t>
  </si>
  <si>
    <t>&lt;1 in 7 – 1 in 8</t>
  </si>
  <si>
    <t>&lt;1 in 8</t>
  </si>
  <si>
    <t>No allowance</t>
  </si>
  <si>
    <t>Flexible pay premia</t>
  </si>
  <si>
    <t>Table 1:</t>
  </si>
  <si>
    <t>Name of premia</t>
  </si>
  <si>
    <t>Applicable training programme</t>
  </si>
  <si>
    <t>Eligibility</t>
  </si>
  <si>
    <t xml:space="preserve">Full time annual value (£) </t>
  </si>
  <si>
    <t>Hard to fill training programmes</t>
  </si>
  <si>
    <t>General Practice</t>
  </si>
  <si>
    <t>Payable to ST1, ST2, ST3, ST4 during general practice placements only.</t>
  </si>
  <si>
    <t>Psychiatry Core Training</t>
  </si>
  <si>
    <t>Payable to Psychiatry Core Trainees.</t>
  </si>
  <si>
    <t>Psychiatry Higher Training</t>
  </si>
  <si>
    <t>Payable to Psychiatry Higher Trainees.</t>
  </si>
  <si>
    <t>3 year higher training programme:</t>
  </si>
  <si>
    <t>4 year higher training programme:</t>
  </si>
  <si>
    <t>Emergency Medicine</t>
  </si>
  <si>
    <t>Payable to ST4 and above only.</t>
  </si>
  <si>
    <t>Dependent on length of training programme, see table 2 below.</t>
  </si>
  <si>
    <t>Dual qualification – OMFS</t>
  </si>
  <si>
    <t>Oral and Maxillofacial Surgery, as per paragraph 39-41 of Schedule 2 of the TCS</t>
  </si>
  <si>
    <t>Payable to ST3 and above only. </t>
  </si>
  <si>
    <t>Academia</t>
  </si>
  <si>
    <t>As per paragraphs 33-38 of Schedule 2 of the TCS</t>
  </si>
  <si>
    <t>Upon return to training following successful completion of higher degree.</t>
  </si>
  <si>
    <t>Length of training programme*</t>
  </si>
  <si>
    <t>Full time annual value (£)</t>
  </si>
  <si>
    <t>6 years</t>
  </si>
  <si>
    <t>7 years</t>
  </si>
  <si>
    <t>8 years</t>
  </si>
  <si>
    <t>Penalty rates and fines</t>
  </si>
  <si>
    <r>
      <t xml:space="preserve">i) Penalty rates and fines for hours worked at the basic hourly rate. </t>
    </r>
    <r>
      <rPr>
        <sz val="10"/>
        <rFont val="Arial"/>
        <family val="2"/>
      </rPr>
      <t>The total figure is based on x4 multiplier of the basic hourly rate, with the doctor receiving x1.5 of the basic hourly locum rate, and the balance going to the guardian of safe working hours:</t>
    </r>
  </si>
  <si>
    <t>Total hourly (x4) figure</t>
  </si>
  <si>
    <t>Hourly penalty rate (£), paid to the doctor</t>
  </si>
  <si>
    <t>Hourly fine (£), paid to the guardian of safe working hours</t>
  </si>
  <si>
    <r>
      <t>ii) Penalty rates and fines for hours worked at the enhanced hourly rate.</t>
    </r>
    <r>
      <rPr>
        <sz val="10"/>
        <rFont val="Arial"/>
        <family val="2"/>
      </rPr>
      <t xml:space="preserve"> The total figure is based on x4 multiplier of the enhanced hourly rate, with the doctor receiving x1.5 of the enhanced hourly locum rate, and the balance going to the guardian of safe working hours:</t>
    </r>
  </si>
  <si>
    <t>National locum rate</t>
  </si>
  <si>
    <t>Hourly rate (£)</t>
  </si>
  <si>
    <t>Hourly rate with 37% enhancement (£)*</t>
  </si>
  <si>
    <t>On-call allowance (per on-call period) (£)**</t>
  </si>
  <si>
    <t>* For information on which hours attract a 37% enhancement see schedule 2 paragraphs 14-15 of the 2016 TCS.</t>
  </si>
  <si>
    <t>** The on-call rate is the allowance for being on-duty as a locum on an on-call rota. In addition, the locum would be paid the appropriate hourly rate for any actual work done whilst on-call.</t>
  </si>
  <si>
    <t>Senior decision makers’ allowance</t>
  </si>
  <si>
    <t>On Call Availability NP NHS</t>
  </si>
  <si>
    <t>MT01</t>
  </si>
  <si>
    <t>MT02</t>
  </si>
  <si>
    <t>MT03</t>
  </si>
  <si>
    <t>MT04</t>
  </si>
  <si>
    <t>On Call Availability</t>
  </si>
  <si>
    <t>Weekend Allowance NP NHS</t>
  </si>
  <si>
    <t>ML01</t>
  </si>
  <si>
    <t>ML02</t>
  </si>
  <si>
    <t>ML03</t>
  </si>
  <si>
    <t>ML04</t>
  </si>
  <si>
    <t>ML06</t>
  </si>
  <si>
    <t>ML07</t>
  </si>
  <si>
    <t>Weekend 1 in 2</t>
  </si>
  <si>
    <t>Weekend &lt;1in2-1in4</t>
  </si>
  <si>
    <t>Weekend &lt;1in4-1in5</t>
  </si>
  <si>
    <t>Weekend &lt;1in5-1in7</t>
  </si>
  <si>
    <t>Weekend &lt;1in7-1in8</t>
  </si>
  <si>
    <t>Flex Pay Premia Academi NP NHS</t>
  </si>
  <si>
    <t>Flex Pay Premia Emerg NP NHS</t>
  </si>
  <si>
    <t>Flex Pay Premia GP NP NHS</t>
  </si>
  <si>
    <t>Flex Pay Premia Oral Mx NP NHS</t>
  </si>
  <si>
    <t>Flex Pay Premia PT Tran NP NHS</t>
  </si>
  <si>
    <t>Flex Pay Premia Psych NP NHS</t>
  </si>
  <si>
    <t>NHS</t>
  </si>
  <si>
    <t>Flex Pay Acad 2016</t>
  </si>
  <si>
    <t>Flex Pay Em Med 2016</t>
  </si>
  <si>
    <t>Flex Pay GP 2016</t>
  </si>
  <si>
    <t>Flex Pay Or Max 2016</t>
  </si>
  <si>
    <t>FLEX_PT_TRANS_2016</t>
  </si>
  <si>
    <t>Flex PT Trans 2016</t>
  </si>
  <si>
    <t>Flex Pay Psych 2016</t>
  </si>
  <si>
    <t>PSYCHIATRY_TP</t>
  </si>
  <si>
    <t>Input value 3</t>
  </si>
  <si>
    <t>Penalty Rate NR NP NHS</t>
  </si>
  <si>
    <t>Penalty Rate Enh NR NP NHS</t>
  </si>
  <si>
    <t>Locum CT1/CT2</t>
  </si>
  <si>
    <t>Locum CT3</t>
  </si>
  <si>
    <t>Locum FY1</t>
  </si>
  <si>
    <t>Locum FY2</t>
  </si>
  <si>
    <t>Locum ST1/2  SpR1/2</t>
  </si>
  <si>
    <t>Locum ST3 -8/SpR3 -8</t>
  </si>
  <si>
    <t>Locum CT1/CT2 night</t>
  </si>
  <si>
    <t>Locum CT3 night rate</t>
  </si>
  <si>
    <t>Locum FY1 night rate</t>
  </si>
  <si>
    <t>Locum FY2 night rate</t>
  </si>
  <si>
    <t>Locum ST1/2 night</t>
  </si>
  <si>
    <t>Locum ST3-8 night</t>
  </si>
  <si>
    <t>Distinction Awards</t>
  </si>
  <si>
    <t>INTENSITY SUPPLEMENTS FOR CONSULTANTS (Pre-2003 consultant contract only)</t>
  </si>
  <si>
    <r>
      <t>(NB: Table 3 shows the value of the Director of Public Health supplement added to the maximum  of the old consultant salary scale</t>
    </r>
    <r>
      <rPr>
        <b/>
        <sz val="9"/>
        <rFont val="Arial"/>
        <family val="2"/>
      </rPr>
      <t>. 
These total values are not to be used for consultants on the 2003 consultant contract</t>
    </r>
    <r>
      <rPr>
        <sz val="9"/>
        <rFont val="Arial"/>
        <family val="2"/>
      </rPr>
      <t xml:space="preserve">). </t>
    </r>
  </si>
  <si>
    <t>DCT1</t>
  </si>
  <si>
    <t>DCT2</t>
  </si>
  <si>
    <t>DCT3</t>
  </si>
  <si>
    <t>The weekend allowance for less than full time (LTFT) staff is explained in schedule 2 paragraph 6 of the 2016 TCS</t>
  </si>
  <si>
    <t>Histopathology</t>
  </si>
  <si>
    <t>Payable to ST1 and above only</t>
  </si>
  <si>
    <t>Section 2 Consultant (2003 contract) basic salary and allowances</t>
  </si>
  <si>
    <t>Basic salary (£)</t>
  </si>
  <si>
    <t>YC73 Point 1</t>
  </si>
  <si>
    <t>YC73 Point 2</t>
  </si>
  <si>
    <t>YC73 Point 3</t>
  </si>
  <si>
    <t>YC73 Point 4</t>
  </si>
  <si>
    <t>YC73 Point 5</t>
  </si>
  <si>
    <t>YC73 Point 6</t>
  </si>
  <si>
    <t>YC73 Point 7</t>
  </si>
  <si>
    <t>YC73 Point 8</t>
  </si>
  <si>
    <t>YC73 Point 9</t>
  </si>
  <si>
    <t>YC73 Point 10</t>
  </si>
  <si>
    <t>YC73 Point 11</t>
  </si>
  <si>
    <t>YC73 Point 12</t>
  </si>
  <si>
    <t>YC73 Point 13</t>
  </si>
  <si>
    <t>YC73 Point 14</t>
  </si>
  <si>
    <t>YC73 Point 15</t>
  </si>
  <si>
    <t>YC73 Point 16</t>
  </si>
  <si>
    <t>YC73 Point 17</t>
  </si>
  <si>
    <t>YC73 Point 18</t>
  </si>
  <si>
    <t>YC73 Point 19</t>
  </si>
  <si>
    <t>YC73 Point 20</t>
  </si>
  <si>
    <t>Substantive</t>
  </si>
  <si>
    <t>Locum</t>
  </si>
  <si>
    <t>Awarded by Local Committees*</t>
  </si>
  <si>
    <t>Awarded by ACCEA**</t>
  </si>
  <si>
    <t>*Local clinical excellence awards granted prior to 1 April 2018 under existing local clinical excellence awards schemes in place as at 31 March 2018.</t>
  </si>
  <si>
    <t>**The National Clinical Excellence Awards policy framework can be found on the Department of Health website.</t>
  </si>
  <si>
    <t>Clinical Excellence Awards (CEAs)</t>
  </si>
  <si>
    <t>Existing Local CEAs</t>
  </si>
  <si>
    <t>National CEAs</t>
  </si>
  <si>
    <t>New Local CEAs</t>
  </si>
  <si>
    <t>Local clinical excellence awards granted between 1 April 2018 and 31 March 2021</t>
  </si>
  <si>
    <t>Unit Value of an employer-based award (equivalent to one point)</t>
  </si>
  <si>
    <t>MC46-02</t>
  </si>
  <si>
    <t>MC46-03</t>
  </si>
  <si>
    <t>MC46-04</t>
  </si>
  <si>
    <t>MC46-05</t>
  </si>
  <si>
    <t>MC46-06</t>
  </si>
  <si>
    <t>MC46-07</t>
  </si>
  <si>
    <t>MC46-08</t>
  </si>
  <si>
    <t>MC46-09</t>
  </si>
  <si>
    <t>MC46-10</t>
  </si>
  <si>
    <t>MC46-11</t>
  </si>
  <si>
    <t>MC46-12</t>
  </si>
  <si>
    <t>MC46-13</t>
  </si>
  <si>
    <t>MC46-14</t>
  </si>
  <si>
    <t>MC46-15</t>
  </si>
  <si>
    <t>MC46-16</t>
  </si>
  <si>
    <t>MC46-17</t>
  </si>
  <si>
    <t>MC46-18</t>
  </si>
  <si>
    <t>MC41-02</t>
  </si>
  <si>
    <t>MC41-03</t>
  </si>
  <si>
    <t>MC41-04</t>
  </si>
  <si>
    <t>MC41-05</t>
  </si>
  <si>
    <t>MC41-08</t>
  </si>
  <si>
    <t>Annex A:  Section 6 Salaried Primary Care Dental Staff - Terms and Conditions for Salaried Primary care Dental staff (2008)</t>
  </si>
  <si>
    <t>The Training Supplement for Band A dentists with reponsibility for the supervision of a Dental Foundation Trainee (formerly vocational dental practitioner), or undergraduate dental student should be increased from</t>
  </si>
  <si>
    <t xml:space="preserve">Dental Foundation Trainees in the salaried primary dental care services: </t>
  </si>
  <si>
    <t>Full time salary for newly appointed DFTs</t>
  </si>
  <si>
    <t>Associate Specialist 2008 (MC42)</t>
  </si>
  <si>
    <t>No band</t>
  </si>
  <si>
    <t>Speciality Registrar (FT)</t>
  </si>
  <si>
    <t>MN21/KA01/LF21</t>
  </si>
  <si>
    <t>London Zone from 1 April 2005</t>
  </si>
  <si>
    <t>12 hrs per day Mon-Fri</t>
  </si>
  <si>
    <t xml:space="preserve">Combined fee for completion of form CVI </t>
  </si>
  <si>
    <t>For re-examination (provided previous form CVI available)</t>
  </si>
  <si>
    <t>Annex A: SECTION 10</t>
  </si>
  <si>
    <t>Annex A: SECTION 11</t>
  </si>
  <si>
    <t>Combined Fee complete CVI</t>
  </si>
  <si>
    <t>Flex Pay Psych Core</t>
  </si>
  <si>
    <t>Flex Pay Psych Hghr</t>
  </si>
  <si>
    <t>Flex Pay Psych HT</t>
  </si>
  <si>
    <t>PSYCH_HT</t>
  </si>
  <si>
    <t>Clin Ex Award 2018 Scheme NR NP NHS</t>
  </si>
  <si>
    <t>Locum Rate Enh Nodal Point 1</t>
  </si>
  <si>
    <t>Locum Rate Enh Nodal Point 2</t>
  </si>
  <si>
    <t>Locum Rate Enh Nodal Point 3</t>
  </si>
  <si>
    <t>Locum Rate Enh Nodal Point 4</t>
  </si>
  <si>
    <t>Locum Rate Nodal Point 1</t>
  </si>
  <si>
    <t>Locum Rate Nodal Point 2</t>
  </si>
  <si>
    <t>Locum Rate Nodal Point 3</t>
  </si>
  <si>
    <t>Locum Rate Nodal Point 4</t>
  </si>
  <si>
    <t>Medical and Dental Doctors in Training</t>
  </si>
  <si>
    <t>Doctors in Training -National Training Grades</t>
  </si>
  <si>
    <t>NHS MF01 Foundation Doctor Year 1</t>
  </si>
  <si>
    <t>spine point</t>
  </si>
  <si>
    <t>NHS MF02 Foundation Doctor Year 2</t>
  </si>
  <si>
    <t>NHS MS01 Specialty Registrar ST1 /SpR1</t>
  </si>
  <si>
    <t>NHS MS02 Specialty Registrar ST2/ SpR2</t>
  </si>
  <si>
    <t>NHS MS03 Specialty Registrar ST3/SpR3</t>
  </si>
  <si>
    <t>NHS MS04 Specialty Registrar ST4/SpR4</t>
  </si>
  <si>
    <t>NHS MS05 Specialty Registrar ST5/SpR5</t>
  </si>
  <si>
    <t>NHS MS06 Specialty Registrar ST6/SpR6</t>
  </si>
  <si>
    <t>NHS MS07 Specialty Registrar ST7/SpR7</t>
  </si>
  <si>
    <t>NHS MS08 5pecialty Registrar ST8/SpR8</t>
  </si>
  <si>
    <t>NHS MC51 Specialty Registrar CT 1</t>
  </si>
  <si>
    <t>NHS MC52 Specialty Registrar CT 2</t>
  </si>
  <si>
    <t>NHS MC53 Specialty Registrar CT 3</t>
  </si>
  <si>
    <t>Trust Equivalent Junior Doctor Grades</t>
  </si>
  <si>
    <t>NHS MT01 Foundation Doctor Yr1 Trust Grade</t>
  </si>
  <si>
    <t>NHS MT02 Foundation Doctor Yr 2 Trust Grade</t>
  </si>
  <si>
    <t>NHS MT03 ST1/ST2  SpR1/Spr2 Trust Grade</t>
  </si>
  <si>
    <t>Junior Doctors Locum Grades</t>
  </si>
  <si>
    <t>NHS ML01 Locum Foundation Doctor FY1</t>
  </si>
  <si>
    <t>NHS ML02 Locum Foundation Doctor FY2</t>
  </si>
  <si>
    <t>MHS ML03 Locum StR/SpR Point 3</t>
  </si>
  <si>
    <t>MHS ML04 Locum StR/SpR Point 4</t>
  </si>
  <si>
    <t>NHS ML06 Locum StR/ DCT CT Point 3</t>
  </si>
  <si>
    <t>NHS ML07 Locum StR/ DCT CT Point 4</t>
  </si>
  <si>
    <t>Junior Doctors/Dentists Core Training Grades</t>
  </si>
  <si>
    <t>Dental Speciality Training</t>
  </si>
  <si>
    <t>Extra Session New NR NHS</t>
  </si>
  <si>
    <t>Extra Session New NR NP NHS</t>
  </si>
  <si>
    <t>On Call Internal Locum NR NP NHS</t>
  </si>
  <si>
    <t>On Call CT1 /CT2</t>
  </si>
  <si>
    <t>On Call Locum CT3</t>
  </si>
  <si>
    <t>On Call Locum FY1</t>
  </si>
  <si>
    <t>On Call Locum FY2</t>
  </si>
  <si>
    <t>On Call ST1/ST2</t>
  </si>
  <si>
    <t>On Call ST3-St7</t>
  </si>
  <si>
    <t>Radiol Service FP NP NR NHS</t>
  </si>
  <si>
    <t>Monthly Rate</t>
  </si>
  <si>
    <t>Weekly Rate</t>
  </si>
  <si>
    <t>Hourly Rate</t>
  </si>
  <si>
    <t>MN37                  Nodal Point</t>
  </si>
  <si>
    <t>Additional Rostered Hrs NP NHS</t>
  </si>
  <si>
    <t>Additional Rostered Hrs NR NP NHS</t>
  </si>
  <si>
    <t>Nodal Point 1</t>
  </si>
  <si>
    <t>Nodal Point 2</t>
  </si>
  <si>
    <t>Nodal Point 3</t>
  </si>
  <si>
    <t>Nodal Point 4</t>
  </si>
  <si>
    <t>Night Duty NP NHS</t>
  </si>
  <si>
    <t>Night Duty NR NP NHS</t>
  </si>
  <si>
    <t>Night Allow 37% Nodal Point 1</t>
  </si>
  <si>
    <t>Night Allow 37% Nodal Point 2</t>
  </si>
  <si>
    <t>Night Allow 37% Nodal Point 3</t>
  </si>
  <si>
    <t>Night Allow 37% Nodal Point 4</t>
  </si>
  <si>
    <t>Flex Pay Premia Histo NP NHS</t>
  </si>
  <si>
    <t>Foundation Doctor Y1</t>
  </si>
  <si>
    <t>Foundation Doctor Y2</t>
  </si>
  <si>
    <t>Specialty Registrar (higher)</t>
  </si>
  <si>
    <t>Specialty Registrar (lower)</t>
  </si>
  <si>
    <t>Specialist Registrar CLOSED</t>
  </si>
  <si>
    <t xml:space="preserve">This value will be confirmed in a future pay and conditions circular. The actual value of the senior decision makers’ allowance will be predicated on the number of senior decision makers that need to be so designated. Funding is not likely to become available to introduce this allowance until 2019/20. </t>
  </si>
  <si>
    <t>NHS|MN21|Dental Core Training (Medical)</t>
  </si>
  <si>
    <t>NHS|MN22|Dental Core Training - Sessional (Medical)</t>
  </si>
  <si>
    <t>NHS|MN63|Flex Trainee - Dental Core Training (Medical)</t>
  </si>
  <si>
    <t>NHS|KA01|Trainee In PHM - Dental Core Training</t>
  </si>
  <si>
    <t>NHS|KA02|Trainee In PHM - Dental Core Training (Sessional)</t>
  </si>
  <si>
    <t>NHS|KA63|Flex Trainee - Dental Core Training (Comm Med)</t>
  </si>
  <si>
    <t>NHS|LF21|Dental Core Training (Dental)</t>
  </si>
  <si>
    <t>NHS|LF22|Locum Dental Core Training (Dental)</t>
  </si>
  <si>
    <t>NHS|LF60|Flex Trainee - Dental Core Training (Dental)</t>
  </si>
  <si>
    <t>CT1/2 &amp; ST1/2</t>
  </si>
  <si>
    <t>CT3 &amp; ST3-8</t>
  </si>
  <si>
    <t>This point doesn’t exist on the Payscales but is held historically in ESR</t>
  </si>
  <si>
    <t>Pay Grade - tw</t>
  </si>
  <si>
    <t xml:space="preserve">NHS|MT53|Flex Trainee New - Dental Core Training (Medical) </t>
  </si>
  <si>
    <t xml:space="preserve">NHS|KT53|Flex Trainee New - Dental Core Training (Comm Med) </t>
  </si>
  <si>
    <t>Flex PT Trans 2019</t>
  </si>
  <si>
    <t>Night Duty 37%</t>
  </si>
  <si>
    <t>Disco Shifts NP NHS</t>
  </si>
  <si>
    <t>Disco Shifts NR NP NHS</t>
  </si>
  <si>
    <t>Disco Shift 12-4</t>
  </si>
  <si>
    <t>Weekend &lt;1in2-1in3</t>
  </si>
  <si>
    <t>Weekend &lt;1in3-1in4</t>
  </si>
  <si>
    <t>Weekend &lt;1in5-1in6</t>
  </si>
  <si>
    <t>Weekend &lt;1in6-1in7</t>
  </si>
  <si>
    <t>&lt;1 in 2 – 1 in 3</t>
  </si>
  <si>
    <t>&lt;1 in 3 – 1 in 4</t>
  </si>
  <si>
    <t>&lt;1 in 5 – 1 in 6</t>
  </si>
  <si>
    <t>&lt;1 in 6 – 1 in 7</t>
  </si>
  <si>
    <t>This point was removed in 2019 - releates to SHO</t>
  </si>
  <si>
    <t xml:space="preserve">Disco Shift 12-4 </t>
  </si>
  <si>
    <t>(Nodal Pt 1)</t>
  </si>
  <si>
    <t>(Nodal Pt 2)</t>
  </si>
  <si>
    <t>(Nodal Pt 3)</t>
  </si>
  <si>
    <t>(Nodal Pt 4)</t>
  </si>
  <si>
    <t xml:space="preserve">MN37 </t>
  </si>
  <si>
    <t>Effective from 1 April 2019</t>
  </si>
  <si>
    <t>This rate is in arrears  so backdates to April 2019 - separate SR raised for this</t>
  </si>
  <si>
    <t>Circular</t>
  </si>
  <si>
    <t>Point 00</t>
  </si>
  <si>
    <t>Point 01</t>
  </si>
  <si>
    <t>Point 02</t>
  </si>
  <si>
    <t>Point 03</t>
  </si>
  <si>
    <t>Ponit 04</t>
  </si>
  <si>
    <t>Point 05</t>
  </si>
  <si>
    <t>Point 06</t>
  </si>
  <si>
    <t>Point 07</t>
  </si>
  <si>
    <t>Point 08</t>
  </si>
  <si>
    <t>Point 09</t>
  </si>
  <si>
    <t>Point 10</t>
  </si>
  <si>
    <t>Point 11</t>
  </si>
  <si>
    <t>Point 12</t>
  </si>
  <si>
    <t>Point 13</t>
  </si>
  <si>
    <t>Point 14</t>
  </si>
  <si>
    <t>Point 15</t>
  </si>
  <si>
    <t>Point 16</t>
  </si>
  <si>
    <t>Point 17</t>
  </si>
  <si>
    <t>Point 18</t>
  </si>
  <si>
    <t>Point 19</t>
  </si>
  <si>
    <t>N/A (3)</t>
  </si>
  <si>
    <t>TBC</t>
  </si>
  <si>
    <t>Nodal point 5</t>
  </si>
  <si>
    <t>Superceded by Nodal Point 5 1/10/20</t>
  </si>
  <si>
    <t>NHS MT04 ST3-ST5 SpR3 -SpR5 Trust Grade</t>
  </si>
  <si>
    <t>NHS MT05 ST6-ST8 SpR6 -SpR8 Trust Grade</t>
  </si>
  <si>
    <t>NHS MS11-15 ST1-5 Dental Speciality Training</t>
  </si>
  <si>
    <t>NHS MS16-18 ST6-8 Dental Speciality Training</t>
  </si>
  <si>
    <t>MT05</t>
  </si>
  <si>
    <t>Nodal point 1 (£28,808) local appointment grade code – MT01</t>
  </si>
  <si>
    <t>Nodal point 2 (£33,345) local appointment grade code – MT02</t>
  </si>
  <si>
    <t>Nodal point 3 (£39,467) local appointment grade code – MT03</t>
  </si>
  <si>
    <t>Nodal point 4 (£50,017) local appointment grade code – MT04</t>
  </si>
  <si>
    <t>Nodal point 5 (£53,077) local appointment grade code – MT05</t>
  </si>
  <si>
    <t xml:space="preserve">Pay Circular (M&amp;D) 1/2021 </t>
  </si>
  <si>
    <t>Core</t>
  </si>
  <si>
    <t>Flex Pay Histo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</si>
</sst>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0.000"/>
    <numFmt numFmtId="167" formatCode="0.000_)"/>
    <numFmt numFmtId="168" formatCode="0.0000"/>
    <numFmt numFmtId="169" formatCode="0.0"/>
    <numFmt numFmtId="170" formatCode="dd\-mmm\-yyyy"/>
    <numFmt numFmtId="171" formatCode="dd/mm/yy;@"/>
    <numFmt numFmtId="172" formatCode="#,##0_ ;[Red]\-#,##0\ "/>
    <numFmt numFmtId="173" formatCode="dd/mm/yyyy;@"/>
    <numFmt numFmtId="174" formatCode="#,##0.00_ ;\-#,##0.00\ "/>
    <numFmt numFmtId="175" formatCode="#,##0.00_ ;[Red]\-#,##0.00\ "/>
    <numFmt numFmtId="176" formatCode="0.00_)"/>
    <numFmt numFmtId="177" formatCode="0_)"/>
    <numFmt numFmtId="178" formatCode="#,##0.0000"/>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color indexed="12"/>
      <name val="Arial"/>
      <family val="2"/>
    </font>
    <font>
      <b/>
      <sz val="9"/>
      <name val="Arial"/>
      <family val="2"/>
    </font>
    <font>
      <sz val="10"/>
      <color indexed="16"/>
      <name val="Arial"/>
      <family val="2"/>
    </font>
    <font>
      <sz val="10"/>
      <color indexed="60"/>
      <name val="Arial"/>
      <family val="2"/>
    </font>
    <font>
      <b/>
      <sz val="9"/>
      <color indexed="12"/>
      <name val="Arial"/>
      <family val="2"/>
    </font>
    <font>
      <sz val="9"/>
      <name val="Arial"/>
      <family val="2"/>
    </font>
    <font>
      <sz val="10"/>
      <color indexed="12"/>
      <name val="Arial"/>
      <family val="2"/>
    </font>
    <font>
      <sz val="10"/>
      <name val="Arial"/>
      <family val="2"/>
    </font>
    <font>
      <i/>
      <sz val="10"/>
      <name val="Arial"/>
      <family val="2"/>
    </font>
    <font>
      <i/>
      <sz val="10"/>
      <color indexed="60"/>
      <name val="Arial"/>
      <family val="2"/>
    </font>
    <font>
      <b/>
      <sz val="14"/>
      <color indexed="12"/>
      <name val="Arial"/>
      <family val="2"/>
    </font>
    <font>
      <b/>
      <sz val="12"/>
      <color indexed="12"/>
      <name val="Arial"/>
      <family val="2"/>
    </font>
    <font>
      <i/>
      <sz val="10"/>
      <color indexed="12"/>
      <name val="Arial"/>
      <family val="2"/>
    </font>
    <font>
      <sz val="10"/>
      <color indexed="10"/>
      <name val="Arial"/>
      <family val="2"/>
    </font>
    <font>
      <b/>
      <i/>
      <sz val="10"/>
      <name val="Arial"/>
      <family val="2"/>
    </font>
    <font>
      <sz val="10"/>
      <name val="Times New Roman"/>
      <family val="1"/>
    </font>
    <font>
      <b/>
      <sz val="11"/>
      <color indexed="12"/>
      <name val="Arial"/>
      <family val="2"/>
    </font>
    <font>
      <b/>
      <sz val="10"/>
      <color indexed="16"/>
      <name val="Arial"/>
      <family val="2"/>
    </font>
    <font>
      <i/>
      <sz val="10"/>
      <color indexed="16"/>
      <name val="Arial"/>
      <family val="2"/>
    </font>
    <font>
      <sz val="12"/>
      <name val="Arial"/>
      <family val="2"/>
    </font>
    <font>
      <sz val="11"/>
      <name val="Arial"/>
      <family val="2"/>
    </font>
    <font>
      <b/>
      <sz val="12"/>
      <color indexed="18"/>
      <name val="Arial"/>
      <family val="2"/>
    </font>
    <font>
      <b/>
      <sz val="10"/>
      <color indexed="21"/>
      <name val="Arial"/>
      <family val="2"/>
    </font>
    <font>
      <sz val="10"/>
      <color indexed="21"/>
      <name val="Arial"/>
      <family val="2"/>
    </font>
    <font>
      <sz val="8"/>
      <color indexed="81"/>
      <name val="Tahoma"/>
      <family val="2"/>
    </font>
    <font>
      <sz val="10"/>
      <color indexed="17"/>
      <name val="Arial"/>
      <family val="2"/>
    </font>
    <font>
      <i/>
      <sz val="10"/>
      <color indexed="21"/>
      <name val="Arial"/>
      <family val="2"/>
    </font>
    <font>
      <sz val="8"/>
      <name val="Arial"/>
      <family val="2"/>
    </font>
    <font>
      <i/>
      <sz val="10"/>
      <color indexed="17"/>
      <name val="Arial"/>
      <family val="2"/>
    </font>
    <font>
      <b/>
      <sz val="8"/>
      <color indexed="81"/>
      <name val="Tahoma"/>
      <family val="2"/>
    </font>
    <font>
      <sz val="10"/>
      <color indexed="18"/>
      <name val="Arial"/>
      <family val="2"/>
    </font>
    <font>
      <b/>
      <sz val="8"/>
      <name val="Arial"/>
      <family val="2"/>
    </font>
    <font>
      <b/>
      <sz val="14"/>
      <name val="Arial"/>
      <family val="2"/>
    </font>
    <font>
      <sz val="8"/>
      <name val="Arial"/>
      <family val="2"/>
    </font>
    <font>
      <b/>
      <sz val="12"/>
      <name val="Arial"/>
      <family val="2"/>
    </font>
    <font>
      <b/>
      <sz val="8"/>
      <color indexed="18"/>
      <name val="Arial"/>
      <family val="2"/>
    </font>
    <font>
      <i/>
      <sz val="8"/>
      <color indexed="12"/>
      <name val="Arial"/>
      <family val="2"/>
    </font>
    <font>
      <sz val="8"/>
      <color indexed="18"/>
      <name val="Arial"/>
      <family val="2"/>
    </font>
    <font>
      <sz val="7"/>
      <color indexed="60"/>
      <name val="Arial"/>
      <family val="2"/>
    </font>
    <font>
      <sz val="8"/>
      <color indexed="16"/>
      <name val="Arial"/>
      <family val="2"/>
    </font>
    <font>
      <sz val="8"/>
      <color indexed="60"/>
      <name val="Arial"/>
      <family val="2"/>
    </font>
    <font>
      <b/>
      <i/>
      <sz val="8"/>
      <color indexed="12"/>
      <name val="Arial"/>
      <family val="2"/>
    </font>
    <font>
      <b/>
      <sz val="8"/>
      <color indexed="12"/>
      <name val="Arial"/>
      <family val="2"/>
    </font>
    <font>
      <b/>
      <i/>
      <sz val="8"/>
      <name val="Arial"/>
      <family val="2"/>
    </font>
    <font>
      <b/>
      <i/>
      <sz val="8"/>
      <color indexed="16"/>
      <name val="Arial"/>
      <family val="2"/>
    </font>
    <font>
      <b/>
      <i/>
      <sz val="8"/>
      <color indexed="17"/>
      <name val="Arial"/>
      <family val="2"/>
    </font>
    <font>
      <b/>
      <i/>
      <sz val="8"/>
      <color indexed="60"/>
      <name val="Arial"/>
      <family val="2"/>
    </font>
    <font>
      <b/>
      <sz val="8"/>
      <color indexed="10"/>
      <name val="Arial"/>
      <family val="2"/>
    </font>
    <font>
      <b/>
      <sz val="8"/>
      <color indexed="48"/>
      <name val="Arial"/>
      <family val="2"/>
    </font>
    <font>
      <u/>
      <sz val="10"/>
      <color indexed="12"/>
      <name val="Arial"/>
      <family val="2"/>
    </font>
    <font>
      <sz val="6"/>
      <name val="Arial"/>
      <family val="2"/>
    </font>
    <font>
      <sz val="10"/>
      <color indexed="8"/>
      <name val="Arial"/>
      <family val="2"/>
    </font>
    <font>
      <sz val="6"/>
      <name val="Arial"/>
      <family val="2"/>
    </font>
    <font>
      <b/>
      <i/>
      <sz val="8"/>
      <color indexed="48"/>
      <name val="Arial"/>
      <family val="2"/>
    </font>
    <font>
      <b/>
      <sz val="10"/>
      <color indexed="60"/>
      <name val="Arial"/>
      <family val="2"/>
    </font>
    <font>
      <b/>
      <sz val="8"/>
      <color indexed="16"/>
      <name val="Arial"/>
      <family val="2"/>
    </font>
    <font>
      <b/>
      <sz val="10"/>
      <color indexed="17"/>
      <name val="Arial"/>
      <family val="2"/>
    </font>
    <font>
      <i/>
      <sz val="9"/>
      <color indexed="16"/>
      <name val="Arial"/>
      <family val="2"/>
    </font>
    <font>
      <b/>
      <i/>
      <sz val="9"/>
      <color indexed="60"/>
      <name val="Arial"/>
      <family val="2"/>
    </font>
    <font>
      <b/>
      <i/>
      <sz val="10"/>
      <color indexed="10"/>
      <name val="Arial"/>
      <family val="2"/>
    </font>
    <font>
      <b/>
      <sz val="8"/>
      <name val="Arial"/>
      <family val="2"/>
    </font>
    <font>
      <b/>
      <sz val="8"/>
      <color indexed="12"/>
      <name val="Arial"/>
      <family val="2"/>
    </font>
    <font>
      <b/>
      <i/>
      <sz val="8"/>
      <color indexed="12"/>
      <name val="Arial"/>
      <family val="2"/>
    </font>
    <font>
      <b/>
      <i/>
      <sz val="8"/>
      <color indexed="60"/>
      <name val="Arial"/>
      <family val="2"/>
    </font>
    <font>
      <i/>
      <sz val="8"/>
      <color indexed="12"/>
      <name val="Arial"/>
      <family val="2"/>
    </font>
    <font>
      <b/>
      <sz val="8"/>
      <color indexed="10"/>
      <name val="Arial"/>
      <family val="2"/>
    </font>
    <font>
      <i/>
      <sz val="8"/>
      <color indexed="17"/>
      <name val="Arial"/>
      <family val="2"/>
    </font>
    <font>
      <i/>
      <sz val="8"/>
      <color indexed="16"/>
      <name val="Arial"/>
      <family val="2"/>
    </font>
    <font>
      <b/>
      <sz val="7"/>
      <color indexed="60"/>
      <name val="Arial"/>
      <family val="2"/>
    </font>
    <font>
      <b/>
      <sz val="8"/>
      <color indexed="60"/>
      <name val="Arial"/>
      <family val="2"/>
    </font>
    <font>
      <b/>
      <sz val="7"/>
      <name val="Arial"/>
      <family val="2"/>
    </font>
    <font>
      <sz val="10"/>
      <name val="Arial"/>
      <family val="2"/>
    </font>
    <font>
      <sz val="11"/>
      <color indexed="8"/>
      <name val="Calibri"/>
      <family val="2"/>
    </font>
    <font>
      <sz val="7"/>
      <name val="Arial"/>
      <family val="2"/>
    </font>
    <font>
      <sz val="11"/>
      <color theme="1"/>
      <name val="Calibri"/>
      <family val="2"/>
      <scheme val="minor"/>
    </font>
    <font>
      <b/>
      <sz val="12"/>
      <color rgb="FF759170"/>
      <name val="Arial"/>
      <family val="2"/>
    </font>
    <font>
      <b/>
      <sz val="10"/>
      <color theme="6" tint="-0.499984740745262"/>
      <name val="Arial"/>
      <family val="2"/>
    </font>
    <font>
      <b/>
      <sz val="12"/>
      <color rgb="FF000000"/>
      <name val="Arial"/>
      <family val="2"/>
    </font>
    <font>
      <b/>
      <sz val="10"/>
      <color rgb="FF000000"/>
      <name val="Arial"/>
      <family val="2"/>
    </font>
    <font>
      <sz val="10"/>
      <color rgb="FF000000"/>
      <name val="Arial"/>
      <family val="2"/>
    </font>
    <font>
      <i/>
      <sz val="10"/>
      <color rgb="FF000000"/>
      <name val="Arial"/>
      <family val="2"/>
    </font>
    <font>
      <sz val="11"/>
      <color rgb="FF000000"/>
      <name val="Arial"/>
      <family val="2"/>
    </font>
    <font>
      <sz val="9"/>
      <color rgb="FF000000"/>
      <name val="Arial"/>
      <family val="2"/>
    </font>
    <font>
      <sz val="10"/>
      <color theme="3"/>
      <name val="Arial"/>
      <family val="2"/>
    </font>
    <font>
      <sz val="10"/>
      <color theme="1"/>
      <name val="Arial"/>
      <family val="2"/>
    </font>
    <font>
      <b/>
      <sz val="11"/>
      <color theme="1"/>
      <name val="Calibri"/>
      <family val="2"/>
      <scheme val="minor"/>
    </font>
    <font>
      <b/>
      <i/>
      <sz val="8"/>
      <color theme="1"/>
      <name val="Arial"/>
      <family val="2"/>
    </font>
    <font>
      <b/>
      <sz val="11"/>
      <name val="Arial"/>
      <family val="2"/>
    </font>
    <font>
      <sz val="8"/>
      <color theme="1"/>
      <name val="Arial"/>
      <family val="2"/>
    </font>
    <font>
      <i/>
      <sz val="8"/>
      <color rgb="FF002060"/>
      <name val="Arial"/>
      <family val="2"/>
    </font>
    <font>
      <sz val="8"/>
      <color theme="1"/>
      <name val="Calibri"/>
      <family val="2"/>
      <scheme val="minor"/>
    </font>
    <font>
      <sz val="9"/>
      <color rgb="FF002060"/>
      <name val="Calibri"/>
      <family val="2"/>
      <scheme val="minor"/>
    </font>
    <font>
      <b/>
      <sz val="10"/>
      <color rgb="FFFF0000"/>
      <name val="Arial"/>
      <family val="2"/>
    </font>
  </fonts>
  <fills count="2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15"/>
        <bgColor indexed="64"/>
      </patternFill>
    </fill>
    <fill>
      <patternFill patternType="solid">
        <fgColor indexed="10"/>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D9D9D9"/>
        <bgColor indexed="64"/>
      </patternFill>
    </fill>
    <fill>
      <patternFill patternType="solid">
        <fgColor rgb="FFFF0000"/>
        <bgColor indexed="64"/>
      </patternFill>
    </fill>
    <fill>
      <patternFill patternType="solid">
        <fgColor rgb="FFFF99CC"/>
        <bgColor indexed="64"/>
      </patternFill>
    </fill>
    <fill>
      <patternFill patternType="solid">
        <fgColor rgb="FF00B0F0"/>
        <bgColor indexed="64"/>
      </patternFill>
    </fill>
    <fill>
      <patternFill patternType="solid">
        <fgColor rgb="FF00FFFF"/>
        <bgColor indexed="64"/>
      </patternFill>
    </fill>
    <fill>
      <patternFill patternType="solid">
        <fgColor theme="9"/>
        <bgColor indexed="64"/>
      </patternFill>
    </fill>
    <fill>
      <patternFill patternType="solid">
        <fgColor theme="7"/>
        <bgColor indexed="64"/>
      </patternFill>
    </fill>
    <fill>
      <patternFill patternType="solid">
        <fgColor rgb="FFCCFFFF"/>
        <bgColor indexed="64"/>
      </patternFill>
    </fill>
    <fill>
      <patternFill patternType="solid">
        <fgColor theme="6" tint="0.39997558519241921"/>
        <bgColor indexed="64"/>
      </patternFill>
    </fill>
    <fill>
      <patternFill patternType="solid">
        <fgColor rgb="FF92D050"/>
        <bgColor indexed="64"/>
      </patternFill>
    </fill>
  </fills>
  <borders count="6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ck">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s>
  <cellStyleXfs count="18">
    <xf numFmtId="0" fontId="0" fillId="0" borderId="0"/>
    <xf numFmtId="43" fontId="4" fillId="0" borderId="0" applyFont="0" applyFill="0" applyBorder="0" applyAlignment="0" applyProtection="0"/>
    <xf numFmtId="43" fontId="1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5" fillId="0" borderId="0" applyNumberFormat="0" applyFill="0" applyBorder="0" applyAlignment="0" applyProtection="0">
      <alignment vertical="top"/>
      <protection locked="0"/>
    </xf>
    <xf numFmtId="0" fontId="78" fillId="0" borderId="0"/>
    <xf numFmtId="0" fontId="80" fillId="0" borderId="0"/>
    <xf numFmtId="0" fontId="78" fillId="0" borderId="0"/>
    <xf numFmtId="0" fontId="13" fillId="0" borderId="0"/>
    <xf numFmtId="0" fontId="13" fillId="0" borderId="0"/>
    <xf numFmtId="9" fontId="4" fillId="0" borderId="0" applyFont="0" applyFill="0" applyBorder="0" applyAlignment="0" applyProtection="0"/>
    <xf numFmtId="9" fontId="7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4" fillId="0" borderId="0"/>
  </cellStyleXfs>
  <cellXfs count="1497">
    <xf numFmtId="0" fontId="0" fillId="0" borderId="0" xfId="0"/>
    <xf numFmtId="0" fontId="5" fillId="0" borderId="0" xfId="0" applyFont="1"/>
    <xf numFmtId="0" fontId="5" fillId="0" borderId="0" xfId="0" applyFont="1" applyAlignment="1">
      <alignment horizontal="center"/>
    </xf>
    <xf numFmtId="2" fontId="5" fillId="0" borderId="0" xfId="0" applyNumberFormat="1" applyFont="1" applyAlignment="1">
      <alignment horizontal="right"/>
    </xf>
    <xf numFmtId="0" fontId="0" fillId="0" borderId="0" xfId="0" applyAlignment="1">
      <alignment horizontal="right"/>
    </xf>
    <xf numFmtId="0" fontId="0" fillId="0" borderId="0" xfId="0" applyAlignment="1">
      <alignment horizontal="center"/>
    </xf>
    <xf numFmtId="2" fontId="0" fillId="0" borderId="0" xfId="0" applyNumberFormat="1" applyProtection="1">
      <protection locked="0"/>
    </xf>
    <xf numFmtId="15" fontId="0" fillId="0" borderId="0" xfId="0" applyNumberFormat="1"/>
    <xf numFmtId="2" fontId="0" fillId="2" borderId="0" xfId="0" applyNumberFormat="1" applyFill="1" applyProtection="1">
      <protection locked="0"/>
    </xf>
    <xf numFmtId="0" fontId="0" fillId="0" borderId="0" xfId="0" applyFill="1" applyBorder="1"/>
    <xf numFmtId="0" fontId="0" fillId="0" borderId="0" xfId="0" applyFill="1" applyBorder="1" applyAlignment="1">
      <alignment horizontal="center"/>
    </xf>
    <xf numFmtId="0" fontId="0" fillId="0" borderId="0" xfId="0" applyFill="1"/>
    <xf numFmtId="0" fontId="0" fillId="0" borderId="0" xfId="0" applyFill="1" applyAlignment="1">
      <alignment horizontal="center"/>
    </xf>
    <xf numFmtId="0" fontId="6" fillId="0" borderId="0" xfId="0" applyFont="1"/>
    <xf numFmtId="15" fontId="0" fillId="2" borderId="0" xfId="0" applyNumberFormat="1" applyFill="1" applyProtection="1">
      <protection locked="0"/>
    </xf>
    <xf numFmtId="0" fontId="5" fillId="2" borderId="0" xfId="0" applyFont="1" applyFill="1" applyProtection="1">
      <protection locked="0"/>
    </xf>
    <xf numFmtId="0" fontId="4" fillId="0" borderId="0" xfId="0" applyFont="1"/>
    <xf numFmtId="0" fontId="7" fillId="0" borderId="0" xfId="0" applyFont="1"/>
    <xf numFmtId="0" fontId="8" fillId="0" borderId="2" xfId="0" applyFont="1" applyBorder="1"/>
    <xf numFmtId="0" fontId="0" fillId="0" borderId="2" xfId="0" applyBorder="1"/>
    <xf numFmtId="0" fontId="0" fillId="0" borderId="0" xfId="0" applyNumberFormat="1"/>
    <xf numFmtId="0" fontId="13" fillId="0" borderId="0" xfId="0" applyNumberFormat="1" applyFont="1" applyFill="1" applyBorder="1" applyProtection="1">
      <protection locked="0"/>
    </xf>
    <xf numFmtId="0" fontId="9" fillId="0" borderId="2" xfId="0" applyFont="1" applyBorder="1"/>
    <xf numFmtId="0" fontId="15" fillId="0" borderId="2" xfId="0" applyFont="1" applyBorder="1" applyAlignment="1">
      <alignment horizontal="right"/>
    </xf>
    <xf numFmtId="0" fontId="0" fillId="0" borderId="2" xfId="0" applyNumberFormat="1" applyBorder="1"/>
    <xf numFmtId="0" fontId="12" fillId="0" borderId="2" xfId="0" applyFont="1" applyBorder="1"/>
    <xf numFmtId="0" fontId="0" fillId="0" borderId="3" xfId="0" applyBorder="1"/>
    <xf numFmtId="0" fontId="15" fillId="0" borderId="3" xfId="0" applyFont="1" applyBorder="1"/>
    <xf numFmtId="0" fontId="15" fillId="0" borderId="0" xfId="0" applyFont="1" applyAlignment="1">
      <alignment horizontal="left"/>
    </xf>
    <xf numFmtId="0" fontId="12" fillId="0" borderId="0" xfId="0" applyFont="1"/>
    <xf numFmtId="0" fontId="16" fillId="0" borderId="0" xfId="0" applyFont="1" applyBorder="1"/>
    <xf numFmtId="0" fontId="0" fillId="0" borderId="0" xfId="0" applyBorder="1"/>
    <xf numFmtId="0" fontId="5" fillId="0" borderId="4" xfId="0" applyFont="1" applyBorder="1" applyAlignment="1">
      <alignment wrapText="1"/>
    </xf>
    <xf numFmtId="0" fontId="0" fillId="0" borderId="5" xfId="0" applyBorder="1"/>
    <xf numFmtId="0" fontId="0" fillId="0" borderId="4" xfId="0" applyBorder="1" applyAlignment="1">
      <alignment wrapText="1"/>
    </xf>
    <xf numFmtId="0" fontId="0" fillId="0" borderId="4" xfId="0" applyBorder="1"/>
    <xf numFmtId="0" fontId="0" fillId="0" borderId="6" xfId="0" applyBorder="1"/>
    <xf numFmtId="0" fontId="0" fillId="0" borderId="3" xfId="0" applyBorder="1" applyAlignment="1">
      <alignment horizontal="center"/>
    </xf>
    <xf numFmtId="0" fontId="0" fillId="0" borderId="7" xfId="0" applyBorder="1"/>
    <xf numFmtId="6" fontId="0" fillId="0" borderId="0" xfId="0" applyNumberFormat="1"/>
    <xf numFmtId="0" fontId="0" fillId="0" borderId="0" xfId="0" applyAlignment="1"/>
    <xf numFmtId="0" fontId="5" fillId="0" borderId="8" xfId="0" applyFont="1" applyBorder="1"/>
    <xf numFmtId="0" fontId="5" fillId="0" borderId="9" xfId="0" applyFont="1" applyBorder="1" applyAlignment="1">
      <alignment wrapText="1"/>
    </xf>
    <xf numFmtId="0" fontId="20" fillId="0" borderId="9" xfId="0" applyFont="1" applyBorder="1" applyAlignment="1">
      <alignment wrapText="1"/>
    </xf>
    <xf numFmtId="0" fontId="5" fillId="0" borderId="9" xfId="0" applyFont="1" applyBorder="1"/>
    <xf numFmtId="0" fontId="20" fillId="0" borderId="9" xfId="0" applyFont="1" applyBorder="1" applyAlignment="1">
      <alignment horizontal="left"/>
    </xf>
    <xf numFmtId="20" fontId="0" fillId="0" borderId="0" xfId="0" applyNumberFormat="1"/>
    <xf numFmtId="0" fontId="17" fillId="0" borderId="0" xfId="0" applyFont="1"/>
    <xf numFmtId="0" fontId="11" fillId="0" borderId="0" xfId="0" applyFont="1"/>
    <xf numFmtId="0" fontId="15" fillId="0" borderId="0" xfId="0" applyFont="1"/>
    <xf numFmtId="0" fontId="11" fillId="0" borderId="0" xfId="0" applyFont="1" applyAlignment="1">
      <alignment horizontal="left"/>
    </xf>
    <xf numFmtId="0" fontId="13" fillId="0" borderId="3" xfId="0" applyFont="1" applyBorder="1" applyAlignment="1">
      <alignment vertical="top" wrapText="1"/>
    </xf>
    <xf numFmtId="0" fontId="21" fillId="0" borderId="10" xfId="0" applyFont="1" applyBorder="1" applyAlignment="1">
      <alignment horizontal="center" vertical="top" wrapText="1"/>
    </xf>
    <xf numFmtId="0" fontId="13" fillId="0" borderId="10" xfId="0" applyFont="1" applyBorder="1" applyAlignment="1">
      <alignment vertical="top" wrapText="1"/>
    </xf>
    <xf numFmtId="0" fontId="21" fillId="0" borderId="3" xfId="0" applyFont="1" applyBorder="1" applyAlignment="1">
      <alignment horizontal="center" vertical="top" wrapText="1"/>
    </xf>
    <xf numFmtId="0" fontId="21" fillId="0" borderId="11" xfId="0" applyFont="1" applyBorder="1" applyAlignment="1">
      <alignment horizontal="center" vertical="top" wrapText="1"/>
    </xf>
    <xf numFmtId="0" fontId="10" fillId="0" borderId="0" xfId="0" applyFont="1" applyAlignment="1">
      <alignment horizontal="left" wrapText="1"/>
    </xf>
    <xf numFmtId="0" fontId="10" fillId="0" borderId="0" xfId="0" applyFont="1" applyAlignment="1">
      <alignment horizontal="left"/>
    </xf>
    <xf numFmtId="0" fontId="7" fillId="0" borderId="4" xfId="0" applyFont="1" applyBorder="1" applyAlignment="1">
      <alignment horizontal="left"/>
    </xf>
    <xf numFmtId="165" fontId="0" fillId="0" borderId="0" xfId="0" applyNumberFormat="1" applyBorder="1"/>
    <xf numFmtId="0" fontId="8" fillId="0" borderId="0" xfId="0" applyFont="1"/>
    <xf numFmtId="0" fontId="22" fillId="0" borderId="0" xfId="0" applyFont="1"/>
    <xf numFmtId="0" fontId="0" fillId="0" borderId="0" xfId="0" applyAlignment="1">
      <alignment horizontal="left"/>
    </xf>
    <xf numFmtId="0" fontId="15" fillId="0" borderId="0" xfId="0" applyFont="1" applyAlignment="1">
      <alignment horizontal="center"/>
    </xf>
    <xf numFmtId="0" fontId="9" fillId="0" borderId="0" xfId="0" applyFont="1"/>
    <xf numFmtId="15" fontId="0" fillId="0" borderId="0" xfId="0" applyNumberFormat="1" applyFill="1"/>
    <xf numFmtId="0" fontId="0" fillId="0" borderId="0" xfId="0" applyNumberFormat="1" applyFill="1"/>
    <xf numFmtId="0" fontId="13" fillId="0" borderId="0" xfId="0" applyFont="1"/>
    <xf numFmtId="3" fontId="0" fillId="0" borderId="0" xfId="0" applyNumberFormat="1"/>
    <xf numFmtId="0" fontId="8" fillId="0" borderId="0" xfId="0" applyFont="1" applyAlignment="1">
      <alignment horizontal="center"/>
    </xf>
    <xf numFmtId="2" fontId="13" fillId="2" borderId="0" xfId="0" applyNumberFormat="1" applyFont="1" applyFill="1" applyProtection="1">
      <protection locked="0"/>
    </xf>
    <xf numFmtId="0" fontId="0" fillId="0" borderId="0" xfId="0" applyAlignment="1">
      <alignment vertical="center"/>
    </xf>
    <xf numFmtId="2" fontId="13" fillId="2" borderId="0" xfId="0" applyNumberFormat="1" applyFont="1" applyFill="1" applyAlignment="1" applyProtection="1">
      <alignment vertical="center"/>
      <protection locked="0"/>
    </xf>
    <xf numFmtId="2" fontId="0" fillId="0" borderId="0" xfId="0" applyNumberFormat="1" applyFill="1"/>
    <xf numFmtId="2" fontId="0" fillId="0" borderId="0" xfId="0" applyNumberFormat="1"/>
    <xf numFmtId="0" fontId="0" fillId="0" borderId="12" xfId="0" applyBorder="1"/>
    <xf numFmtId="0" fontId="0" fillId="0" borderId="13" xfId="0" applyBorder="1"/>
    <xf numFmtId="0" fontId="0" fillId="0" borderId="14" xfId="0" applyBorder="1"/>
    <xf numFmtId="0" fontId="0" fillId="0" borderId="15" xfId="0" applyBorder="1"/>
    <xf numFmtId="0" fontId="5" fillId="0" borderId="4" xfId="0" applyFont="1" applyBorder="1" applyAlignment="1">
      <alignment horizontal="center"/>
    </xf>
    <xf numFmtId="0" fontId="13" fillId="0" borderId="16" xfId="0" applyFont="1" applyBorder="1"/>
    <xf numFmtId="0" fontId="13" fillId="0" borderId="17" xfId="0" applyFont="1" applyBorder="1"/>
    <xf numFmtId="0" fontId="0" fillId="0" borderId="18" xfId="0" applyBorder="1"/>
    <xf numFmtId="166" fontId="0" fillId="0" borderId="0" xfId="0" applyNumberFormat="1"/>
    <xf numFmtId="0" fontId="23" fillId="0" borderId="0" xfId="0" applyFont="1"/>
    <xf numFmtId="0" fontId="24" fillId="0" borderId="0" xfId="0" applyFont="1"/>
    <xf numFmtId="0" fontId="5" fillId="0" borderId="16" xfId="0" applyFont="1" applyBorder="1"/>
    <xf numFmtId="0" fontId="8" fillId="0" borderId="4" xfId="0" applyFont="1" applyBorder="1" applyAlignment="1">
      <alignment horizontal="center"/>
    </xf>
    <xf numFmtId="0" fontId="5" fillId="0" borderId="16" xfId="0" applyFont="1" applyBorder="1" applyAlignment="1">
      <alignment horizontal="center"/>
    </xf>
    <xf numFmtId="2" fontId="19" fillId="0" borderId="18" xfId="0" applyNumberFormat="1" applyFont="1" applyBorder="1"/>
    <xf numFmtId="2" fontId="8" fillId="0" borderId="18" xfId="0" applyNumberFormat="1" applyFont="1" applyBorder="1"/>
    <xf numFmtId="0" fontId="24" fillId="0" borderId="18" xfId="0" applyFont="1" applyBorder="1"/>
    <xf numFmtId="0" fontId="5" fillId="0" borderId="0" xfId="0" applyFont="1" applyAlignment="1">
      <alignment horizontal="center" wrapText="1"/>
    </xf>
    <xf numFmtId="0" fontId="23" fillId="0" borderId="0" xfId="0" applyFont="1" applyAlignment="1">
      <alignment horizontal="center"/>
    </xf>
    <xf numFmtId="2" fontId="13" fillId="0" borderId="0" xfId="0" applyNumberFormat="1" applyFont="1"/>
    <xf numFmtId="0" fontId="13" fillId="0" borderId="2" xfId="0" applyFont="1" applyBorder="1" applyAlignment="1">
      <alignment vertical="top" wrapText="1"/>
    </xf>
    <xf numFmtId="1" fontId="13" fillId="0" borderId="13" xfId="0" applyNumberFormat="1" applyFont="1" applyBorder="1" applyAlignment="1">
      <alignment horizontal="center" vertical="top" wrapText="1"/>
    </xf>
    <xf numFmtId="0" fontId="13" fillId="0" borderId="12" xfId="0" applyFont="1" applyBorder="1" applyAlignment="1">
      <alignment vertical="top" wrapText="1"/>
    </xf>
    <xf numFmtId="0" fontId="25" fillId="0" borderId="13" xfId="0" applyFont="1" applyBorder="1" applyAlignment="1">
      <alignment vertical="top" wrapText="1"/>
    </xf>
    <xf numFmtId="0" fontId="13" fillId="0" borderId="18" xfId="0" applyFont="1" applyBorder="1"/>
    <xf numFmtId="1" fontId="13" fillId="3" borderId="2" xfId="0" applyNumberFormat="1" applyFont="1" applyFill="1" applyBorder="1" applyAlignment="1">
      <alignment horizontal="center" vertical="top" wrapText="1"/>
    </xf>
    <xf numFmtId="0" fontId="13" fillId="0" borderId="13" xfId="0" applyFont="1" applyBorder="1" applyAlignment="1">
      <alignment vertical="top"/>
    </xf>
    <xf numFmtId="0" fontId="13" fillId="0" borderId="13" xfId="0" applyFont="1" applyBorder="1"/>
    <xf numFmtId="0" fontId="13" fillId="0" borderId="14" xfId="0" applyFont="1" applyBorder="1" applyAlignment="1">
      <alignment vertical="top"/>
    </xf>
    <xf numFmtId="0" fontId="13" fillId="0" borderId="0" xfId="0" applyFont="1" applyBorder="1"/>
    <xf numFmtId="0" fontId="13" fillId="0" borderId="6" xfId="0" applyFont="1" applyBorder="1"/>
    <xf numFmtId="0" fontId="13" fillId="0" borderId="19" xfId="0" applyFont="1" applyBorder="1" applyAlignment="1">
      <alignment vertical="top" wrapText="1"/>
    </xf>
    <xf numFmtId="1" fontId="13" fillId="3" borderId="3" xfId="0" applyNumberFormat="1" applyFont="1" applyFill="1" applyBorder="1" applyAlignment="1">
      <alignment horizontal="center" vertical="top" wrapText="1"/>
    </xf>
    <xf numFmtId="0" fontId="13" fillId="0" borderId="15" xfId="0" applyFont="1" applyBorder="1" applyAlignment="1">
      <alignment vertical="top"/>
    </xf>
    <xf numFmtId="0" fontId="13" fillId="0" borderId="15" xfId="0" applyFont="1" applyBorder="1"/>
    <xf numFmtId="0" fontId="13" fillId="0" borderId="19" xfId="0" applyFont="1" applyBorder="1" applyAlignment="1">
      <alignment vertical="top"/>
    </xf>
    <xf numFmtId="1" fontId="13" fillId="3" borderId="10" xfId="0" applyNumberFormat="1" applyFont="1" applyFill="1" applyBorder="1" applyAlignment="1">
      <alignment horizontal="center" vertical="top" wrapText="1"/>
    </xf>
    <xf numFmtId="0" fontId="13" fillId="0" borderId="2" xfId="0" applyFont="1" applyBorder="1" applyAlignment="1">
      <alignment vertical="top"/>
    </xf>
    <xf numFmtId="0" fontId="13" fillId="0" borderId="5" xfId="0" applyFont="1" applyBorder="1"/>
    <xf numFmtId="0" fontId="13" fillId="0" borderId="7" xfId="0" applyFont="1" applyBorder="1" applyAlignment="1">
      <alignment vertical="top" wrapText="1"/>
    </xf>
    <xf numFmtId="1" fontId="13" fillId="3" borderId="0" xfId="0" applyNumberFormat="1" applyFont="1" applyFill="1" applyBorder="1" applyAlignment="1">
      <alignment horizontal="center" vertical="top" wrapText="1"/>
    </xf>
    <xf numFmtId="0" fontId="25" fillId="0" borderId="12" xfId="0" applyFont="1" applyBorder="1" applyAlignment="1">
      <alignment vertical="top" wrapText="1"/>
    </xf>
    <xf numFmtId="0" fontId="25" fillId="0" borderId="16" xfId="0" applyFont="1" applyBorder="1" applyAlignment="1">
      <alignment vertical="top" wrapText="1"/>
    </xf>
    <xf numFmtId="1" fontId="25" fillId="0" borderId="17" xfId="0" applyNumberFormat="1" applyFont="1" applyBorder="1" applyAlignment="1">
      <alignment horizontal="center" vertical="top" wrapText="1"/>
    </xf>
    <xf numFmtId="0" fontId="25" fillId="0" borderId="17" xfId="0" applyFont="1" applyBorder="1" applyAlignment="1">
      <alignment vertical="top" wrapText="1"/>
    </xf>
    <xf numFmtId="0" fontId="13" fillId="0" borderId="7" xfId="0" applyFont="1" applyBorder="1" applyAlignment="1">
      <alignment vertical="top"/>
    </xf>
    <xf numFmtId="1" fontId="13" fillId="3" borderId="15" xfId="0" applyNumberFormat="1" applyFont="1" applyFill="1" applyBorder="1" applyAlignment="1">
      <alignment horizontal="center" vertical="top" wrapText="1"/>
    </xf>
    <xf numFmtId="0" fontId="13" fillId="0" borderId="16" xfId="0" applyFont="1" applyBorder="1" applyAlignment="1">
      <alignment vertical="top"/>
    </xf>
    <xf numFmtId="0" fontId="13" fillId="0" borderId="12" xfId="0" applyFont="1" applyBorder="1" applyAlignment="1">
      <alignment vertical="top"/>
    </xf>
    <xf numFmtId="0" fontId="6" fillId="0" borderId="0" xfId="0" applyFont="1" applyProtection="1"/>
    <xf numFmtId="0" fontId="5" fillId="0" borderId="0" xfId="0" applyFont="1" applyFill="1"/>
    <xf numFmtId="15" fontId="23" fillId="0" borderId="0" xfId="0" applyNumberFormat="1" applyFont="1"/>
    <xf numFmtId="0" fontId="0" fillId="4" borderId="0" xfId="0" applyFill="1" applyAlignment="1">
      <alignment horizontal="center"/>
    </xf>
    <xf numFmtId="0" fontId="22" fillId="0" borderId="0" xfId="0" quotePrefix="1" applyFont="1" applyBorder="1" applyAlignment="1">
      <alignment horizontal="left" vertical="top"/>
    </xf>
    <xf numFmtId="0" fontId="26" fillId="0" borderId="0" xfId="0" applyFont="1" applyBorder="1" applyAlignment="1">
      <alignment horizontal="left" vertical="top"/>
    </xf>
    <xf numFmtId="2" fontId="0" fillId="4" borderId="0" xfId="0" applyNumberFormat="1" applyFill="1"/>
    <xf numFmtId="15" fontId="0" fillId="4" borderId="0" xfId="0" applyNumberFormat="1" applyFill="1"/>
    <xf numFmtId="0" fontId="26" fillId="0" borderId="0" xfId="0" applyFont="1"/>
    <xf numFmtId="0" fontId="22" fillId="0" borderId="0" xfId="0" applyFont="1" applyBorder="1" applyAlignment="1">
      <alignment vertical="top"/>
    </xf>
    <xf numFmtId="0" fontId="26" fillId="0" borderId="0" xfId="0" applyNumberFormat="1" applyFont="1" applyBorder="1" applyAlignment="1">
      <alignment vertical="top"/>
    </xf>
    <xf numFmtId="167" fontId="26" fillId="0" borderId="0" xfId="0" applyNumberFormat="1" applyFont="1" applyBorder="1" applyAlignment="1" applyProtection="1">
      <alignment vertical="top"/>
    </xf>
    <xf numFmtId="0" fontId="26" fillId="0" borderId="0" xfId="0" applyFont="1" applyBorder="1" applyAlignment="1">
      <alignment vertical="top"/>
    </xf>
    <xf numFmtId="15" fontId="13" fillId="2" borderId="0" xfId="0" applyNumberFormat="1" applyFont="1" applyFill="1" applyBorder="1" applyAlignment="1" applyProtection="1">
      <alignment vertical="top"/>
      <protection locked="0"/>
    </xf>
    <xf numFmtId="0" fontId="12" fillId="0" borderId="0" xfId="0" applyFont="1" applyBorder="1" applyAlignment="1">
      <alignment vertical="top"/>
    </xf>
    <xf numFmtId="0" fontId="13" fillId="0" borderId="0" xfId="0" applyNumberFormat="1" applyFont="1" applyBorder="1" applyAlignment="1">
      <alignment vertical="top"/>
    </xf>
    <xf numFmtId="167" fontId="13" fillId="0" borderId="0" xfId="0" applyNumberFormat="1" applyFont="1" applyBorder="1" applyAlignment="1" applyProtection="1">
      <alignment vertical="top"/>
    </xf>
    <xf numFmtId="0" fontId="13" fillId="0" borderId="0" xfId="0" applyFont="1" applyBorder="1" applyAlignment="1">
      <alignment vertical="top"/>
    </xf>
    <xf numFmtId="0" fontId="13" fillId="0" borderId="0" xfId="0" quotePrefix="1" applyFont="1" applyBorder="1" applyAlignment="1">
      <alignment vertical="top"/>
    </xf>
    <xf numFmtId="0" fontId="27" fillId="0" borderId="0" xfId="0" applyNumberFormat="1" applyFont="1" applyBorder="1" applyAlignment="1">
      <alignment horizontal="center" vertical="top"/>
    </xf>
    <xf numFmtId="0" fontId="13" fillId="2" borderId="0" xfId="0" applyNumberFormat="1" applyFont="1" applyFill="1" applyBorder="1" applyAlignment="1" applyProtection="1">
      <alignment vertical="top"/>
      <protection locked="0"/>
    </xf>
    <xf numFmtId="15" fontId="13" fillId="0" borderId="0" xfId="0" applyNumberFormat="1" applyFont="1" applyBorder="1" applyAlignment="1">
      <alignment vertical="top"/>
    </xf>
    <xf numFmtId="0" fontId="13" fillId="0" borderId="0" xfId="0" applyNumberFormat="1" applyFont="1" applyBorder="1" applyAlignment="1" applyProtection="1">
      <alignment vertical="top"/>
    </xf>
    <xf numFmtId="0" fontId="12" fillId="0" borderId="0" xfId="0" quotePrefix="1" applyFont="1" applyBorder="1" applyAlignment="1">
      <alignment vertical="top"/>
    </xf>
    <xf numFmtId="0" fontId="13" fillId="0" borderId="0" xfId="0" quotePrefix="1" applyFont="1" applyFill="1" applyBorder="1" applyAlignment="1">
      <alignment vertical="top"/>
    </xf>
    <xf numFmtId="0" fontId="13" fillId="5" borderId="0" xfId="0" applyNumberFormat="1" applyFont="1" applyFill="1" applyBorder="1" applyAlignment="1" applyProtection="1">
      <alignment vertical="top"/>
      <protection locked="0"/>
    </xf>
    <xf numFmtId="15" fontId="13" fillId="5" borderId="0" xfId="0" applyNumberFormat="1" applyFont="1" applyFill="1" applyBorder="1" applyAlignment="1" applyProtection="1">
      <alignment vertical="top"/>
      <protection locked="0"/>
    </xf>
    <xf numFmtId="0" fontId="13" fillId="0" borderId="0" xfId="0" applyFont="1" applyFill="1"/>
    <xf numFmtId="17" fontId="13" fillId="0" borderId="0" xfId="0" applyNumberFormat="1" applyFont="1" applyFill="1" applyBorder="1" applyAlignment="1">
      <alignment vertical="top"/>
    </xf>
    <xf numFmtId="0" fontId="13" fillId="0" borderId="0" xfId="0" applyFont="1" applyFill="1" applyBorder="1" applyAlignment="1">
      <alignment vertical="top"/>
    </xf>
    <xf numFmtId="0" fontId="13" fillId="0" borderId="0" xfId="0" applyNumberFormat="1" applyFont="1" applyFill="1" applyBorder="1" applyAlignment="1">
      <alignment vertical="top"/>
    </xf>
    <xf numFmtId="0" fontId="13" fillId="0" borderId="0" xfId="0" applyNumberFormat="1" applyFont="1" applyFill="1" applyBorder="1" applyAlignment="1" applyProtection="1">
      <alignment vertical="top"/>
    </xf>
    <xf numFmtId="0" fontId="28" fillId="0" borderId="0" xfId="0" applyFont="1"/>
    <xf numFmtId="0" fontId="29" fillId="0" borderId="0" xfId="0" applyFont="1"/>
    <xf numFmtId="0" fontId="13" fillId="4" borderId="0" xfId="0" applyNumberFormat="1" applyFont="1" applyFill="1" applyProtection="1">
      <protection locked="0"/>
    </xf>
    <xf numFmtId="15" fontId="0" fillId="4" borderId="0" xfId="0" applyNumberFormat="1" applyFill="1" applyAlignment="1">
      <alignment horizontal="center" vertical="center"/>
    </xf>
    <xf numFmtId="0" fontId="0" fillId="4" borderId="0" xfId="0" applyNumberFormat="1" applyFill="1" applyProtection="1">
      <protection locked="0"/>
    </xf>
    <xf numFmtId="0" fontId="29" fillId="0" borderId="0" xfId="0" applyFont="1" applyAlignment="1">
      <alignment horizontal="right"/>
    </xf>
    <xf numFmtId="0" fontId="8" fillId="0" borderId="0" xfId="0" applyFont="1" applyAlignment="1">
      <alignment horizontal="left" wrapText="1"/>
    </xf>
    <xf numFmtId="0" fontId="8" fillId="4" borderId="0" xfId="0" applyNumberFormat="1" applyFont="1" applyFill="1" applyAlignment="1" applyProtection="1">
      <alignment horizontal="right" vertical="center"/>
      <protection locked="0"/>
    </xf>
    <xf numFmtId="0" fontId="29" fillId="0" borderId="0" xfId="0" applyFont="1" applyAlignment="1">
      <alignment horizontal="right" vertical="center"/>
    </xf>
    <xf numFmtId="0" fontId="28" fillId="0" borderId="0" xfId="0" applyFont="1" applyAlignment="1">
      <alignment vertical="center"/>
    </xf>
    <xf numFmtId="3" fontId="29" fillId="0" borderId="0" xfId="0" applyNumberFormat="1" applyFont="1"/>
    <xf numFmtId="0" fontId="0" fillId="4" borderId="0" xfId="0" applyNumberFormat="1" applyFill="1" applyAlignment="1" applyProtection="1">
      <alignment horizontal="center"/>
      <protection locked="0"/>
    </xf>
    <xf numFmtId="168" fontId="0" fillId="4" borderId="0" xfId="0" applyNumberFormat="1" applyFill="1" applyProtection="1">
      <protection locked="0"/>
    </xf>
    <xf numFmtId="15" fontId="29" fillId="0" borderId="0" xfId="0" applyNumberFormat="1" applyFont="1" applyFill="1" applyAlignment="1">
      <alignment horizontal="left"/>
    </xf>
    <xf numFmtId="0" fontId="29" fillId="0" borderId="0" xfId="0" applyFont="1" applyAlignment="1">
      <alignment horizontal="center"/>
    </xf>
    <xf numFmtId="14" fontId="12" fillId="0" borderId="0" xfId="0" applyNumberFormat="1" applyFont="1"/>
    <xf numFmtId="0" fontId="0" fillId="6" borderId="0" xfId="0" applyFill="1"/>
    <xf numFmtId="0" fontId="0" fillId="6" borderId="0" xfId="0" applyFill="1" applyAlignment="1">
      <alignment horizontal="center"/>
    </xf>
    <xf numFmtId="0" fontId="0" fillId="7" borderId="0" xfId="0" applyFill="1"/>
    <xf numFmtId="2" fontId="0" fillId="0" borderId="0" xfId="0" applyNumberFormat="1" applyFill="1" applyProtection="1">
      <protection locked="0"/>
    </xf>
    <xf numFmtId="0" fontId="0" fillId="0" borderId="0" xfId="0" quotePrefix="1" applyNumberFormat="1" applyFill="1"/>
    <xf numFmtId="0" fontId="0" fillId="0" borderId="0" xfId="0" quotePrefix="1" applyNumberFormat="1" applyFill="1" applyProtection="1">
      <protection locked="0"/>
    </xf>
    <xf numFmtId="0" fontId="0" fillId="0" borderId="0" xfId="0" applyFill="1" applyProtection="1">
      <protection locked="0"/>
    </xf>
    <xf numFmtId="0" fontId="13" fillId="0" borderId="0" xfId="0" applyFont="1" applyFill="1" applyAlignment="1">
      <alignment horizontal="left"/>
    </xf>
    <xf numFmtId="0" fontId="0" fillId="0" borderId="1" xfId="0" quotePrefix="1" applyNumberFormat="1" applyFill="1" applyBorder="1"/>
    <xf numFmtId="14" fontId="0" fillId="0" borderId="0" xfId="0" applyNumberFormat="1"/>
    <xf numFmtId="0" fontId="13" fillId="0" borderId="1" xfId="0" applyFont="1" applyFill="1" applyBorder="1" applyAlignment="1">
      <alignment horizontal="left"/>
    </xf>
    <xf numFmtId="0" fontId="13" fillId="0" borderId="0" xfId="0" quotePrefix="1" applyNumberFormat="1" applyFont="1" applyFill="1"/>
    <xf numFmtId="0" fontId="13" fillId="0" borderId="0" xfId="0" applyFont="1" applyAlignment="1"/>
    <xf numFmtId="169" fontId="0" fillId="2" borderId="0" xfId="0" applyNumberFormat="1" applyFill="1" applyProtection="1">
      <protection locked="0"/>
    </xf>
    <xf numFmtId="1" fontId="0" fillId="2" borderId="0" xfId="0" applyNumberFormat="1" applyFill="1" applyProtection="1">
      <protection locked="0"/>
    </xf>
    <xf numFmtId="169" fontId="0" fillId="0" borderId="0" xfId="0" applyNumberFormat="1"/>
    <xf numFmtId="0" fontId="8" fillId="0" borderId="0" xfId="0" applyFont="1" applyAlignment="1">
      <alignment horizontal="right"/>
    </xf>
    <xf numFmtId="0" fontId="34" fillId="0" borderId="0" xfId="0" applyFont="1"/>
    <xf numFmtId="0" fontId="31" fillId="0" borderId="0" xfId="0" applyFont="1"/>
    <xf numFmtId="0" fontId="34" fillId="0" borderId="0" xfId="0" applyFont="1" applyAlignment="1">
      <alignment horizontal="left" wrapText="1"/>
    </xf>
    <xf numFmtId="0" fontId="12" fillId="0" borderId="0" xfId="0" applyFont="1" applyAlignment="1">
      <alignment horizontal="right"/>
    </xf>
    <xf numFmtId="0" fontId="12" fillId="0" borderId="0" xfId="0" applyFont="1" applyAlignment="1">
      <alignment horizontal="right" vertical="center"/>
    </xf>
    <xf numFmtId="2" fontId="13" fillId="2" borderId="0" xfId="0" applyNumberFormat="1" applyFont="1" applyFill="1" applyAlignment="1" applyProtection="1">
      <alignment horizontal="right" vertical="center"/>
      <protection locked="0"/>
    </xf>
    <xf numFmtId="0" fontId="8" fillId="0" borderId="0" xfId="0" applyFont="1" applyAlignment="1">
      <alignment horizontal="right" vertical="center"/>
    </xf>
    <xf numFmtId="0" fontId="13" fillId="8" borderId="0" xfId="0" applyFont="1" applyFill="1" applyAlignment="1">
      <alignment horizontal="right" vertical="center"/>
    </xf>
    <xf numFmtId="14" fontId="13" fillId="8" borderId="0" xfId="0" applyNumberFormat="1" applyFont="1" applyFill="1" applyAlignment="1">
      <alignment vertical="center"/>
    </xf>
    <xf numFmtId="2" fontId="13" fillId="8" borderId="0" xfId="0" applyNumberFormat="1" applyFont="1" applyFill="1" applyAlignment="1" applyProtection="1">
      <alignment vertical="center"/>
      <protection locked="0"/>
    </xf>
    <xf numFmtId="2" fontId="8" fillId="0" borderId="0" xfId="0" applyNumberFormat="1" applyFont="1" applyFill="1" applyAlignment="1" applyProtection="1">
      <alignment vertical="center"/>
      <protection locked="0"/>
    </xf>
    <xf numFmtId="0" fontId="13" fillId="0" borderId="0" xfId="0" applyFont="1" applyFill="1" applyAlignment="1">
      <alignment horizontal="right" vertical="center"/>
    </xf>
    <xf numFmtId="14" fontId="13" fillId="0" borderId="0" xfId="0" applyNumberFormat="1" applyFont="1" applyFill="1" applyAlignment="1">
      <alignment vertical="center"/>
    </xf>
    <xf numFmtId="0" fontId="0" fillId="8" borderId="0" xfId="0" applyFill="1" applyAlignment="1">
      <alignment horizontal="right"/>
    </xf>
    <xf numFmtId="0" fontId="14" fillId="8" borderId="0" xfId="0" applyFont="1" applyFill="1"/>
    <xf numFmtId="0" fontId="13" fillId="8" borderId="0" xfId="0" applyFont="1" applyFill="1"/>
    <xf numFmtId="0" fontId="31" fillId="8" borderId="0" xfId="0" applyFont="1" applyFill="1"/>
    <xf numFmtId="14" fontId="0" fillId="8" borderId="0" xfId="0" applyNumberFormat="1" applyFill="1"/>
    <xf numFmtId="2" fontId="13" fillId="8" borderId="0" xfId="0" applyNumberFormat="1" applyFont="1" applyFill="1" applyProtection="1"/>
    <xf numFmtId="0" fontId="0" fillId="8" borderId="0" xfId="0" applyFill="1" applyAlignment="1">
      <alignment horizontal="right" vertical="center"/>
    </xf>
    <xf numFmtId="14" fontId="0" fillId="8" borderId="0" xfId="0" applyNumberFormat="1" applyFill="1" applyAlignment="1">
      <alignment vertical="center"/>
    </xf>
    <xf numFmtId="2" fontId="13" fillId="8" borderId="0" xfId="0" applyNumberFormat="1" applyFont="1" applyFill="1" applyAlignment="1" applyProtection="1">
      <alignment vertical="center"/>
    </xf>
    <xf numFmtId="14" fontId="13" fillId="8" borderId="0" xfId="0" applyNumberFormat="1" applyFont="1" applyFill="1"/>
    <xf numFmtId="2" fontId="13" fillId="8" borderId="0" xfId="0" applyNumberFormat="1" applyFont="1" applyFill="1" applyProtection="1">
      <protection locked="0"/>
    </xf>
    <xf numFmtId="2" fontId="8" fillId="0" borderId="0" xfId="0" applyNumberFormat="1" applyFont="1"/>
    <xf numFmtId="15" fontId="0" fillId="2" borderId="0" xfId="0" applyNumberFormat="1" applyFill="1"/>
    <xf numFmtId="2" fontId="31" fillId="0" borderId="0" xfId="0" applyNumberFormat="1" applyFont="1" applyAlignment="1">
      <alignment horizontal="center"/>
    </xf>
    <xf numFmtId="0" fontId="0" fillId="0" borderId="8" xfId="0" applyBorder="1"/>
    <xf numFmtId="0" fontId="0" fillId="0" borderId="20" xfId="0" applyBorder="1" applyAlignment="1">
      <alignment horizontal="right"/>
    </xf>
    <xf numFmtId="2" fontId="0" fillId="0" borderId="0" xfId="0" applyNumberFormat="1" applyAlignment="1">
      <alignment horizontal="right"/>
    </xf>
    <xf numFmtId="0" fontId="0" fillId="0" borderId="21" xfId="0" applyBorder="1"/>
    <xf numFmtId="0" fontId="36" fillId="0" borderId="0" xfId="0" applyFont="1" applyBorder="1" applyAlignment="1">
      <alignment horizontal="left" vertical="top"/>
    </xf>
    <xf numFmtId="2" fontId="23" fillId="0" borderId="0" xfId="0" applyNumberFormat="1" applyFont="1" applyBorder="1" applyAlignment="1">
      <alignment vertical="top"/>
    </xf>
    <xf numFmtId="2" fontId="31" fillId="0" borderId="0" xfId="0" applyNumberFormat="1" applyFont="1" applyBorder="1" applyAlignment="1">
      <alignment horizontal="center" vertical="top"/>
    </xf>
    <xf numFmtId="0" fontId="36" fillId="0" borderId="0" xfId="0" applyNumberFormat="1" applyFont="1" applyBorder="1" applyAlignment="1">
      <alignment horizontal="center" vertical="top"/>
    </xf>
    <xf numFmtId="0" fontId="36" fillId="0" borderId="0" xfId="0" quotePrefix="1" applyFont="1" applyBorder="1" applyAlignment="1">
      <alignment horizontal="left" vertical="top"/>
    </xf>
    <xf numFmtId="0" fontId="0" fillId="0" borderId="22" xfId="0" applyBorder="1"/>
    <xf numFmtId="2" fontId="23" fillId="0" borderId="0" xfId="0" applyNumberFormat="1" applyFont="1" applyBorder="1" applyAlignment="1" applyProtection="1">
      <alignment vertical="top"/>
    </xf>
    <xf numFmtId="2" fontId="31" fillId="0" borderId="0" xfId="0" applyNumberFormat="1" applyFont="1" applyBorder="1" applyAlignment="1" applyProtection="1">
      <alignment horizontal="center" vertical="top"/>
    </xf>
    <xf numFmtId="0" fontId="36" fillId="0" borderId="0" xfId="0" applyNumberFormat="1" applyFont="1" applyBorder="1" applyAlignment="1" applyProtection="1">
      <alignment horizontal="center" vertical="top"/>
    </xf>
    <xf numFmtId="0" fontId="36" fillId="0" borderId="0" xfId="0" applyFont="1" applyBorder="1" applyAlignment="1">
      <alignment vertical="top"/>
    </xf>
    <xf numFmtId="2" fontId="23" fillId="0" borderId="0" xfId="0" applyNumberFormat="1" applyFont="1"/>
    <xf numFmtId="2" fontId="23" fillId="0" borderId="0" xfId="0" applyNumberFormat="1" applyFont="1" applyBorder="1" applyAlignment="1" applyProtection="1">
      <alignment horizontal="right" vertical="top"/>
    </xf>
    <xf numFmtId="2" fontId="36" fillId="0" borderId="0" xfId="0" applyNumberFormat="1" applyFont="1" applyBorder="1" applyAlignment="1" applyProtection="1">
      <alignment horizontal="center" vertical="top"/>
    </xf>
    <xf numFmtId="1" fontId="5" fillId="0" borderId="0" xfId="0" applyNumberFormat="1" applyFont="1"/>
    <xf numFmtId="1" fontId="0" fillId="0" borderId="0" xfId="0" applyNumberFormat="1"/>
    <xf numFmtId="1" fontId="7" fillId="0" borderId="0" xfId="0" applyNumberFormat="1" applyFont="1"/>
    <xf numFmtId="0" fontId="18" fillId="0" borderId="0" xfId="0" applyFont="1"/>
    <xf numFmtId="1" fontId="37" fillId="0" borderId="0" xfId="0" applyNumberFormat="1" applyFont="1"/>
    <xf numFmtId="1" fontId="38" fillId="0" borderId="0" xfId="0" applyNumberFormat="1" applyFont="1"/>
    <xf numFmtId="0" fontId="39" fillId="0" borderId="0" xfId="0" applyFont="1" applyFill="1"/>
    <xf numFmtId="0" fontId="5" fillId="0" borderId="0" xfId="0" applyFont="1" applyBorder="1"/>
    <xf numFmtId="1" fontId="37" fillId="0" borderId="15" xfId="0" applyNumberFormat="1" applyFont="1" applyBorder="1"/>
    <xf numFmtId="0" fontId="45" fillId="0" borderId="2" xfId="0" applyFont="1" applyBorder="1"/>
    <xf numFmtId="0" fontId="6" fillId="0" borderId="3" xfId="0" applyFont="1" applyBorder="1"/>
    <xf numFmtId="0" fontId="13" fillId="0" borderId="7" xfId="0" applyNumberFormat="1" applyFont="1" applyFill="1" applyBorder="1" applyProtection="1">
      <protection locked="0"/>
    </xf>
    <xf numFmtId="0" fontId="13" fillId="0" borderId="14" xfId="0" applyNumberFormat="1" applyFont="1" applyFill="1" applyBorder="1" applyProtection="1">
      <protection locked="0"/>
    </xf>
    <xf numFmtId="171" fontId="5" fillId="0" borderId="0" xfId="0" applyNumberFormat="1" applyFont="1"/>
    <xf numFmtId="0" fontId="0" fillId="0" borderId="5" xfId="0" applyFill="1" applyBorder="1"/>
    <xf numFmtId="0" fontId="20" fillId="0" borderId="9" xfId="0" applyFont="1" applyFill="1" applyBorder="1" applyAlignment="1">
      <alignment horizontal="left"/>
    </xf>
    <xf numFmtId="171" fontId="0" fillId="3" borderId="0" xfId="0" applyNumberFormat="1" applyFill="1"/>
    <xf numFmtId="171" fontId="0" fillId="4" borderId="0" xfId="0" applyNumberFormat="1" applyFill="1" applyAlignment="1">
      <alignment horizontal="center" vertical="center"/>
    </xf>
    <xf numFmtId="0" fontId="13" fillId="0" borderId="16" xfId="0" applyFont="1" applyBorder="1" applyAlignment="1">
      <alignment horizontal="left" wrapText="1"/>
    </xf>
    <xf numFmtId="0" fontId="37" fillId="0" borderId="0" xfId="0" applyFont="1" applyFill="1"/>
    <xf numFmtId="0" fontId="48" fillId="0" borderId="0" xfId="0" applyFont="1"/>
    <xf numFmtId="0" fontId="37" fillId="0" borderId="0" xfId="0" applyNumberFormat="1" applyFont="1" applyFill="1"/>
    <xf numFmtId="1" fontId="47" fillId="0" borderId="5" xfId="0" applyNumberFormat="1" applyFont="1" applyBorder="1"/>
    <xf numFmtId="0" fontId="37" fillId="0" borderId="0" xfId="0" applyFont="1"/>
    <xf numFmtId="1" fontId="37" fillId="0" borderId="10" xfId="0" applyNumberFormat="1" applyFont="1" applyBorder="1"/>
    <xf numFmtId="0" fontId="37" fillId="0" borderId="0" xfId="0" applyNumberFormat="1" applyFont="1"/>
    <xf numFmtId="0" fontId="52" fillId="0" borderId="19" xfId="0" applyFont="1" applyBorder="1"/>
    <xf numFmtId="170" fontId="37" fillId="0" borderId="0" xfId="0" applyNumberFormat="1" applyFont="1" applyBorder="1"/>
    <xf numFmtId="0" fontId="37" fillId="0" borderId="14" xfId="0" applyFont="1" applyBorder="1"/>
    <xf numFmtId="0" fontId="37" fillId="0" borderId="0" xfId="0" applyFont="1" applyBorder="1"/>
    <xf numFmtId="0" fontId="37" fillId="0" borderId="0" xfId="0" applyFont="1" applyFill="1" applyBorder="1"/>
    <xf numFmtId="0" fontId="37" fillId="0" borderId="6" xfId="0" applyFont="1" applyBorder="1"/>
    <xf numFmtId="1" fontId="47" fillId="0" borderId="13" xfId="0" applyNumberFormat="1" applyFont="1" applyBorder="1"/>
    <xf numFmtId="1" fontId="37" fillId="0" borderId="0" xfId="0" applyNumberFormat="1" applyFont="1" applyBorder="1"/>
    <xf numFmtId="0" fontId="54" fillId="0" borderId="0" xfId="0" applyFont="1"/>
    <xf numFmtId="1" fontId="47" fillId="0" borderId="0" xfId="0" applyNumberFormat="1" applyFont="1" applyBorder="1"/>
    <xf numFmtId="1" fontId="37" fillId="0" borderId="6" xfId="0" applyNumberFormat="1" applyFont="1" applyBorder="1"/>
    <xf numFmtId="1" fontId="0" fillId="0" borderId="0" xfId="0" applyNumberFormat="1" applyFill="1"/>
    <xf numFmtId="0" fontId="13" fillId="0" borderId="17" xfId="0" applyFont="1" applyBorder="1" applyAlignment="1">
      <alignment horizontal="left" wrapText="1"/>
    </xf>
    <xf numFmtId="0" fontId="5" fillId="0" borderId="12" xfId="0" applyFont="1" applyBorder="1" applyAlignment="1">
      <alignment horizontal="center"/>
    </xf>
    <xf numFmtId="0" fontId="5" fillId="0" borderId="13"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0" fillId="0" borderId="14" xfId="0" applyBorder="1" applyAlignment="1">
      <alignment vertical="top" wrapText="1"/>
    </xf>
    <xf numFmtId="0" fontId="0" fillId="0" borderId="0" xfId="0" applyBorder="1" applyAlignment="1">
      <alignment vertical="top" wrapText="1"/>
    </xf>
    <xf numFmtId="0" fontId="0" fillId="0" borderId="6" xfId="0" applyBorder="1" applyAlignment="1">
      <alignment vertical="top" wrapText="1"/>
    </xf>
    <xf numFmtId="0" fontId="29" fillId="0" borderId="0" xfId="0" applyFont="1" applyAlignment="1">
      <alignment horizontal="left" wrapText="1"/>
    </xf>
    <xf numFmtId="0" fontId="0" fillId="0" borderId="4" xfId="0" applyNumberFormat="1" applyBorder="1"/>
    <xf numFmtId="0" fontId="5" fillId="0" borderId="2" xfId="0" applyFont="1" applyBorder="1"/>
    <xf numFmtId="0" fontId="5" fillId="0" borderId="12" xfId="0" applyFont="1" applyBorder="1"/>
    <xf numFmtId="0" fontId="0" fillId="0" borderId="19" xfId="0" applyBorder="1"/>
    <xf numFmtId="0" fontId="0" fillId="0" borderId="10" xfId="0" applyBorder="1"/>
    <xf numFmtId="0" fontId="0" fillId="0" borderId="4" xfId="0" applyBorder="1" applyAlignment="1">
      <alignment horizontal="right"/>
    </xf>
    <xf numFmtId="0" fontId="0" fillId="0" borderId="16" xfId="0" applyBorder="1"/>
    <xf numFmtId="0" fontId="8" fillId="0" borderId="4" xfId="0" applyFont="1" applyBorder="1"/>
    <xf numFmtId="0" fontId="0" fillId="0" borderId="17" xfId="0" applyBorder="1"/>
    <xf numFmtId="0" fontId="0" fillId="0" borderId="4" xfId="0" applyBorder="1" applyAlignment="1">
      <alignment horizontal="center"/>
    </xf>
    <xf numFmtId="2" fontId="14" fillId="0" borderId="4" xfId="0" applyNumberFormat="1" applyFont="1" applyBorder="1"/>
    <xf numFmtId="0" fontId="14" fillId="0" borderId="4" xfId="0" applyFont="1" applyBorder="1" applyAlignment="1">
      <alignment horizontal="right"/>
    </xf>
    <xf numFmtId="0" fontId="0" fillId="0" borderId="4" xfId="0" applyBorder="1" applyAlignment="1">
      <alignment horizontal="right" wrapText="1"/>
    </xf>
    <xf numFmtId="16" fontId="0" fillId="0" borderId="4" xfId="0" quotePrefix="1" applyNumberFormat="1" applyBorder="1" applyAlignment="1">
      <alignment horizontal="center"/>
    </xf>
    <xf numFmtId="17" fontId="0" fillId="0" borderId="4" xfId="0" quotePrefix="1" applyNumberFormat="1" applyBorder="1" applyAlignment="1">
      <alignment horizontal="center"/>
    </xf>
    <xf numFmtId="0" fontId="0" fillId="0" borderId="3" xfId="0" applyBorder="1" applyAlignment="1">
      <alignment horizontal="right"/>
    </xf>
    <xf numFmtId="0" fontId="8" fillId="0" borderId="5" xfId="0" applyFont="1" applyBorder="1"/>
    <xf numFmtId="0" fontId="8" fillId="0" borderId="6" xfId="0" applyFont="1" applyBorder="1"/>
    <xf numFmtId="0" fontId="8" fillId="0" borderId="10" xfId="0" applyFont="1" applyBorder="1"/>
    <xf numFmtId="0" fontId="8" fillId="0" borderId="7" xfId="0" applyFont="1" applyBorder="1" applyAlignment="1">
      <alignment horizontal="center"/>
    </xf>
    <xf numFmtId="0" fontId="8" fillId="0" borderId="3" xfId="0" applyFont="1" applyBorder="1" applyAlignment="1">
      <alignment horizontal="center"/>
    </xf>
    <xf numFmtId="0" fontId="0" fillId="0" borderId="16" xfId="0" applyBorder="1" applyAlignment="1">
      <alignment horizontal="right"/>
    </xf>
    <xf numFmtId="0" fontId="0" fillId="0" borderId="12" xfId="0" applyBorder="1" applyAlignment="1">
      <alignment horizontal="right"/>
    </xf>
    <xf numFmtId="0" fontId="0" fillId="0" borderId="18" xfId="0" applyBorder="1" applyAlignment="1">
      <alignment horizontal="right" vertical="center"/>
    </xf>
    <xf numFmtId="0" fontId="0" fillId="0" borderId="5" xfId="0" applyBorder="1" applyAlignment="1">
      <alignment horizontal="right" vertical="center"/>
    </xf>
    <xf numFmtId="0" fontId="0" fillId="0" borderId="18" xfId="0" applyBorder="1" applyAlignment="1">
      <alignment vertical="center"/>
    </xf>
    <xf numFmtId="0" fontId="8" fillId="0" borderId="0" xfId="0" applyFont="1" applyFill="1" applyBorder="1"/>
    <xf numFmtId="0" fontId="0" fillId="0" borderId="2" xfId="0" applyBorder="1" applyAlignment="1">
      <alignment horizontal="right"/>
    </xf>
    <xf numFmtId="0" fontId="0" fillId="0" borderId="7" xfId="0" applyBorder="1" applyAlignment="1">
      <alignment horizontal="right"/>
    </xf>
    <xf numFmtId="0" fontId="5" fillId="0" borderId="19" xfId="0" applyFont="1" applyBorder="1"/>
    <xf numFmtId="0" fontId="48" fillId="0" borderId="0" xfId="0" applyFont="1" applyBorder="1"/>
    <xf numFmtId="0" fontId="37" fillId="0" borderId="0" xfId="0" applyNumberFormat="1" applyFont="1" applyBorder="1"/>
    <xf numFmtId="0" fontId="53" fillId="0" borderId="0" xfId="0" applyNumberFormat="1" applyFont="1" applyBorder="1" applyAlignment="1">
      <alignment horizontal="center"/>
    </xf>
    <xf numFmtId="0" fontId="13" fillId="0" borderId="11" xfId="0" applyNumberFormat="1" applyFont="1" applyFill="1" applyBorder="1" applyAlignment="1" applyProtection="1">
      <alignment horizontal="center" wrapText="1"/>
      <protection locked="0"/>
    </xf>
    <xf numFmtId="0" fontId="0" fillId="0" borderId="14" xfId="0" applyBorder="1" applyAlignment="1">
      <alignment horizontal="left" vertical="top" wrapText="1"/>
    </xf>
    <xf numFmtId="0" fontId="0" fillId="0" borderId="0" xfId="0" applyAlignment="1">
      <alignment horizontal="left" vertical="top" wrapText="1"/>
    </xf>
    <xf numFmtId="0" fontId="0" fillId="0" borderId="10" xfId="0" applyBorder="1" applyAlignment="1"/>
    <xf numFmtId="0" fontId="13" fillId="0" borderId="14" xfId="0" applyFont="1" applyFill="1" applyBorder="1"/>
    <xf numFmtId="0" fontId="13" fillId="0" borderId="19" xfId="0" applyFont="1" applyBorder="1" applyAlignment="1">
      <alignment horizontal="left" vertical="top" wrapText="1"/>
    </xf>
    <xf numFmtId="0" fontId="0" fillId="0" borderId="15" xfId="0" applyBorder="1" applyAlignment="1">
      <alignment horizontal="left" vertical="top" wrapText="1"/>
    </xf>
    <xf numFmtId="0" fontId="0" fillId="0" borderId="10"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xf numFmtId="0" fontId="0" fillId="0" borderId="6" xfId="0" applyBorder="1" applyAlignment="1">
      <alignment horizontal="left" vertical="top" wrapText="1"/>
    </xf>
    <xf numFmtId="0" fontId="0" fillId="0" borderId="0" xfId="0" applyAlignment="1">
      <alignment horizontal="left" wrapText="1"/>
    </xf>
    <xf numFmtId="6" fontId="0" fillId="0" borderId="0" xfId="0" applyNumberFormat="1" applyBorder="1"/>
    <xf numFmtId="2" fontId="0" fillId="0" borderId="23" xfId="0" applyNumberFormat="1" applyFill="1" applyBorder="1"/>
    <xf numFmtId="2" fontId="0" fillId="0" borderId="24" xfId="0" applyNumberFormat="1" applyFill="1" applyBorder="1"/>
    <xf numFmtId="2" fontId="0" fillId="0" borderId="0" xfId="0" applyNumberFormat="1" applyFill="1" applyBorder="1"/>
    <xf numFmtId="2" fontId="24" fillId="0" borderId="0" xfId="0" applyNumberFormat="1" applyFont="1" applyFill="1"/>
    <xf numFmtId="2" fontId="13" fillId="0" borderId="0" xfId="0" applyNumberFormat="1" applyFont="1" applyFill="1"/>
    <xf numFmtId="15" fontId="0" fillId="3" borderId="0" xfId="0" applyNumberFormat="1" applyFill="1" applyProtection="1">
      <protection locked="0"/>
    </xf>
    <xf numFmtId="0" fontId="0" fillId="3" borderId="4" xfId="0" applyNumberFormat="1" applyFill="1" applyBorder="1" applyProtection="1">
      <protection locked="0"/>
    </xf>
    <xf numFmtId="0" fontId="0" fillId="0" borderId="18" xfId="0" applyBorder="1" applyAlignment="1">
      <alignment horizontal="center" wrapText="1"/>
    </xf>
    <xf numFmtId="0" fontId="0" fillId="3" borderId="4" xfId="0" applyNumberFormat="1" applyFill="1" applyBorder="1" applyAlignment="1">
      <alignment vertical="center"/>
    </xf>
    <xf numFmtId="0" fontId="0" fillId="3" borderId="18" xfId="0" applyNumberFormat="1" applyFill="1" applyBorder="1" applyProtection="1">
      <protection locked="0"/>
    </xf>
    <xf numFmtId="0" fontId="0" fillId="0" borderId="0" xfId="0" applyBorder="1" applyAlignment="1">
      <alignment horizontal="center"/>
    </xf>
    <xf numFmtId="0" fontId="0" fillId="3" borderId="6" xfId="0" applyNumberFormat="1" applyFill="1" applyBorder="1" applyProtection="1">
      <protection locked="0"/>
    </xf>
    <xf numFmtId="0" fontId="0" fillId="3" borderId="6" xfId="0" applyFill="1" applyBorder="1" applyProtection="1">
      <protection locked="0"/>
    </xf>
    <xf numFmtId="0" fontId="0" fillId="0" borderId="10" xfId="0" applyNumberFormat="1" applyBorder="1"/>
    <xf numFmtId="15" fontId="5" fillId="0" borderId="4" xfId="0" applyNumberFormat="1" applyFont="1" applyBorder="1" applyAlignment="1">
      <alignment horizontal="center" vertical="top"/>
    </xf>
    <xf numFmtId="0" fontId="5" fillId="0" borderId="4" xfId="0" applyFont="1" applyBorder="1" applyAlignment="1">
      <alignment horizontal="center" vertical="top"/>
    </xf>
    <xf numFmtId="0" fontId="5" fillId="0" borderId="0" xfId="0" applyFont="1" applyBorder="1" applyAlignment="1">
      <alignment horizontal="center" vertical="top"/>
    </xf>
    <xf numFmtId="0" fontId="13" fillId="0" borderId="4" xfId="0" applyFont="1" applyBorder="1" applyAlignment="1">
      <alignment vertical="top" wrapText="1"/>
    </xf>
    <xf numFmtId="0" fontId="13" fillId="0" borderId="4" xfId="0" applyNumberFormat="1" applyFont="1" applyFill="1" applyBorder="1" applyAlignment="1">
      <alignment horizontal="center" wrapText="1"/>
    </xf>
    <xf numFmtId="0" fontId="21" fillId="0" borderId="0" xfId="0" applyFont="1" applyBorder="1" applyAlignment="1">
      <alignment horizontal="center" vertical="top" wrapText="1"/>
    </xf>
    <xf numFmtId="0" fontId="21" fillId="0" borderId="0" xfId="0" applyFont="1" applyFill="1" applyBorder="1" applyAlignment="1">
      <alignment horizontal="center" vertical="top" wrapText="1"/>
    </xf>
    <xf numFmtId="0" fontId="13" fillId="0" borderId="0" xfId="0" applyFont="1" applyFill="1" applyBorder="1" applyAlignment="1">
      <alignment vertical="top" wrapText="1"/>
    </xf>
    <xf numFmtId="0" fontId="13" fillId="0" borderId="0" xfId="0" applyNumberFormat="1" applyFont="1" applyFill="1" applyBorder="1" applyAlignment="1">
      <alignment horizontal="center" wrapText="1"/>
    </xf>
    <xf numFmtId="172" fontId="0" fillId="3" borderId="0" xfId="0" applyNumberFormat="1" applyFill="1" applyBorder="1" applyProtection="1">
      <protection locked="0"/>
    </xf>
    <xf numFmtId="0" fontId="0" fillId="0" borderId="0" xfId="0" applyAlignment="1">
      <alignment wrapText="1"/>
    </xf>
    <xf numFmtId="0" fontId="0" fillId="3" borderId="0" xfId="0" applyNumberFormat="1" applyFill="1" applyProtection="1">
      <protection locked="0"/>
    </xf>
    <xf numFmtId="0" fontId="0" fillId="0" borderId="0" xfId="0" applyAlignment="1">
      <alignment vertical="top"/>
    </xf>
    <xf numFmtId="0" fontId="0" fillId="0" borderId="0" xfId="0" quotePrefix="1" applyAlignment="1">
      <alignment horizontal="right"/>
    </xf>
    <xf numFmtId="0" fontId="0" fillId="0" borderId="0" xfId="0" applyNumberFormat="1" applyAlignment="1">
      <alignment vertical="center"/>
    </xf>
    <xf numFmtId="2" fontId="12" fillId="0" borderId="0" xfId="0" applyNumberFormat="1" applyFont="1"/>
    <xf numFmtId="165" fontId="13" fillId="0" borderId="4" xfId="0" applyNumberFormat="1" applyFont="1" applyFill="1" applyBorder="1" applyAlignment="1">
      <alignment horizontal="center" wrapText="1"/>
    </xf>
    <xf numFmtId="2" fontId="0" fillId="0" borderId="0" xfId="0" applyNumberFormat="1" applyFill="1" applyAlignment="1" applyProtection="1">
      <protection locked="0"/>
    </xf>
    <xf numFmtId="0" fontId="0" fillId="0" borderId="0" xfId="0" applyProtection="1">
      <protection locked="0"/>
    </xf>
    <xf numFmtId="0" fontId="57" fillId="0" borderId="0" xfId="0" applyFont="1" applyFill="1" applyAlignment="1">
      <alignment horizontal="left"/>
    </xf>
    <xf numFmtId="173" fontId="0" fillId="0" borderId="0" xfId="0" applyNumberFormat="1" applyFill="1"/>
    <xf numFmtId="0" fontId="13" fillId="0" borderId="0" xfId="0" applyNumberFormat="1" applyFont="1" applyFill="1"/>
    <xf numFmtId="0" fontId="5" fillId="0" borderId="12" xfId="0" applyFont="1" applyFill="1" applyBorder="1"/>
    <xf numFmtId="1" fontId="0" fillId="0" borderId="0" xfId="0" applyNumberFormat="1" applyBorder="1"/>
    <xf numFmtId="0" fontId="37" fillId="0" borderId="0" xfId="0" applyNumberFormat="1" applyFont="1" applyFill="1" applyAlignment="1">
      <alignment horizontal="center"/>
    </xf>
    <xf numFmtId="1" fontId="0" fillId="0" borderId="0" xfId="0" applyNumberFormat="1" applyProtection="1">
      <protection locked="0"/>
    </xf>
    <xf numFmtId="0" fontId="0" fillId="0" borderId="0" xfId="0" quotePrefix="1" applyNumberFormat="1" applyFill="1" applyAlignment="1"/>
    <xf numFmtId="0" fontId="0" fillId="0" borderId="0" xfId="0" applyNumberFormat="1" applyFill="1" applyAlignment="1"/>
    <xf numFmtId="170" fontId="0" fillId="0" borderId="0" xfId="0" applyNumberFormat="1" applyBorder="1" applyAlignment="1"/>
    <xf numFmtId="0" fontId="13" fillId="0" borderId="0" xfId="0" applyFont="1" applyFill="1" applyAlignment="1"/>
    <xf numFmtId="0" fontId="0" fillId="0" borderId="1" xfId="0" quotePrefix="1" applyNumberFormat="1" applyFill="1" applyBorder="1" applyAlignment="1"/>
    <xf numFmtId="0" fontId="57" fillId="0" borderId="0" xfId="0" applyFont="1" applyFill="1" applyAlignment="1"/>
    <xf numFmtId="0" fontId="13" fillId="0" borderId="0" xfId="0" quotePrefix="1" applyNumberFormat="1" applyFont="1" applyFill="1" applyAlignment="1"/>
    <xf numFmtId="2" fontId="0" fillId="0" borderId="0" xfId="0" quotePrefix="1" applyNumberFormat="1" applyFill="1" applyProtection="1">
      <protection locked="0"/>
    </xf>
    <xf numFmtId="1" fontId="0" fillId="0" borderId="0" xfId="0" quotePrefix="1" applyNumberFormat="1" applyFill="1" applyProtection="1">
      <protection locked="0"/>
    </xf>
    <xf numFmtId="170" fontId="0" fillId="0" borderId="0" xfId="0" applyNumberFormat="1" applyFill="1" applyBorder="1" applyAlignment="1"/>
    <xf numFmtId="0" fontId="0" fillId="0" borderId="0" xfId="0" applyNumberFormat="1" applyFill="1" applyProtection="1">
      <protection locked="0"/>
    </xf>
    <xf numFmtId="0" fontId="0" fillId="0" borderId="0" xfId="0" applyNumberFormat="1" applyFill="1" applyBorder="1"/>
    <xf numFmtId="0" fontId="0" fillId="0" borderId="0" xfId="0" applyBorder="1" applyAlignment="1">
      <alignment horizontal="right"/>
    </xf>
    <xf numFmtId="0" fontId="40" fillId="0" borderId="0" xfId="0" applyFont="1" applyBorder="1"/>
    <xf numFmtId="0" fontId="37" fillId="0" borderId="25" xfId="0" applyFont="1" applyBorder="1"/>
    <xf numFmtId="0" fontId="13" fillId="0" borderId="16" xfId="0" applyFont="1" applyBorder="1" applyAlignment="1">
      <alignment horizontal="left" vertical="top"/>
    </xf>
    <xf numFmtId="15" fontId="5" fillId="0" borderId="0" xfId="0" applyNumberFormat="1" applyFont="1"/>
    <xf numFmtId="3" fontId="37" fillId="0" borderId="0" xfId="0" applyNumberFormat="1" applyFont="1" applyBorder="1"/>
    <xf numFmtId="3" fontId="53" fillId="0" borderId="0" xfId="0" applyNumberFormat="1" applyFont="1" applyBorder="1" applyAlignment="1">
      <alignment horizontal="center"/>
    </xf>
    <xf numFmtId="0" fontId="6" fillId="0" borderId="14" xfId="0" applyFont="1" applyBorder="1"/>
    <xf numFmtId="0" fontId="6" fillId="0" borderId="7" xfId="0" applyFont="1" applyBorder="1"/>
    <xf numFmtId="0" fontId="60" fillId="0" borderId="2" xfId="0" applyFont="1" applyBorder="1"/>
    <xf numFmtId="2" fontId="13" fillId="0" borderId="0" xfId="0" applyNumberFormat="1" applyFont="1" applyFill="1" applyBorder="1" applyProtection="1">
      <protection locked="0"/>
    </xf>
    <xf numFmtId="0" fontId="0" fillId="0" borderId="0" xfId="0" quotePrefix="1" applyNumberFormat="1"/>
    <xf numFmtId="0" fontId="0" fillId="0" borderId="0" xfId="0" quotePrefix="1" applyNumberFormat="1" applyProtection="1">
      <protection locked="0"/>
    </xf>
    <xf numFmtId="0" fontId="5" fillId="0" borderId="2" xfId="0" applyFont="1" applyBorder="1" applyAlignment="1">
      <alignment horizontal="right"/>
    </xf>
    <xf numFmtId="0" fontId="5" fillId="0" borderId="7" xfId="0" applyFont="1" applyBorder="1" applyAlignment="1">
      <alignment horizontal="right"/>
    </xf>
    <xf numFmtId="0" fontId="5" fillId="0" borderId="4" xfId="0" applyFont="1" applyFill="1" applyBorder="1"/>
    <xf numFmtId="0" fontId="5" fillId="0" borderId="4" xfId="0" applyFont="1" applyBorder="1"/>
    <xf numFmtId="0" fontId="13" fillId="0" borderId="0" xfId="0" applyNumberFormat="1" applyFont="1" applyFill="1" applyBorder="1"/>
    <xf numFmtId="0" fontId="6" fillId="0" borderId="0" xfId="0" applyFont="1" applyBorder="1"/>
    <xf numFmtId="0" fontId="5" fillId="0" borderId="0" xfId="0" applyFont="1" applyBorder="1" applyAlignment="1">
      <alignment horizontal="center"/>
    </xf>
    <xf numFmtId="3" fontId="5" fillId="0" borderId="0" xfId="0" applyNumberFormat="1" applyFont="1" applyBorder="1"/>
    <xf numFmtId="3" fontId="5" fillId="0" borderId="0" xfId="0" applyNumberFormat="1" applyFont="1" applyFill="1" applyBorder="1"/>
    <xf numFmtId="0" fontId="5" fillId="0" borderId="3" xfId="0" applyFont="1" applyBorder="1" applyAlignment="1">
      <alignment horizontal="center"/>
    </xf>
    <xf numFmtId="3" fontId="5" fillId="0" borderId="4" xfId="0" applyNumberFormat="1" applyFont="1" applyBorder="1"/>
    <xf numFmtId="0" fontId="5" fillId="0" borderId="4" xfId="0" applyFont="1" applyFill="1" applyBorder="1" applyAlignment="1">
      <alignment horizontal="center"/>
    </xf>
    <xf numFmtId="173" fontId="5" fillId="0" borderId="0" xfId="0" applyNumberFormat="1" applyFont="1"/>
    <xf numFmtId="0" fontId="5" fillId="0" borderId="26" xfId="0" applyFont="1" applyBorder="1"/>
    <xf numFmtId="0" fontId="5" fillId="0" borderId="26" xfId="0" applyFont="1" applyBorder="1" applyAlignment="1">
      <alignment horizontal="center"/>
    </xf>
    <xf numFmtId="173" fontId="0" fillId="0" borderId="0" xfId="0" applyNumberFormat="1"/>
    <xf numFmtId="0" fontId="5" fillId="0" borderId="0" xfId="0" applyFont="1" applyBorder="1" applyAlignment="1"/>
    <xf numFmtId="0" fontId="0" fillId="9" borderId="0" xfId="0" applyFill="1"/>
    <xf numFmtId="17" fontId="0" fillId="0" borderId="0" xfId="0" applyNumberFormat="1" applyAlignment="1">
      <alignment horizontal="left"/>
    </xf>
    <xf numFmtId="0" fontId="0" fillId="0" borderId="0" xfId="0" applyNumberFormat="1" applyAlignment="1">
      <alignment horizontal="center"/>
    </xf>
    <xf numFmtId="0" fontId="13" fillId="0" borderId="0" xfId="0" applyFont="1" applyAlignment="1">
      <alignment horizontal="center"/>
    </xf>
    <xf numFmtId="0" fontId="13" fillId="0" borderId="0" xfId="0" applyFont="1" applyFill="1" applyBorder="1" applyAlignment="1">
      <alignment horizontal="center"/>
    </xf>
    <xf numFmtId="0" fontId="0" fillId="0" borderId="15" xfId="0" applyBorder="1" applyAlignment="1">
      <alignment horizontal="left" wrapText="1"/>
    </xf>
    <xf numFmtId="0" fontId="0" fillId="0" borderId="10" xfId="0" applyBorder="1" applyAlignment="1">
      <alignment horizontal="left" wrapText="1"/>
    </xf>
    <xf numFmtId="2" fontId="0" fillId="0" borderId="0" xfId="0" quotePrefix="1" applyNumberFormat="1" applyProtection="1">
      <protection locked="0"/>
    </xf>
    <xf numFmtId="173" fontId="24" fillId="0" borderId="0" xfId="0" applyNumberFormat="1" applyFont="1"/>
    <xf numFmtId="173" fontId="18" fillId="0" borderId="0" xfId="0" applyNumberFormat="1" applyFont="1"/>
    <xf numFmtId="173" fontId="31" fillId="0" borderId="0" xfId="0" applyNumberFormat="1" applyFont="1"/>
    <xf numFmtId="2" fontId="0" fillId="9" borderId="0" xfId="0" applyNumberFormat="1" applyFill="1"/>
    <xf numFmtId="0" fontId="0" fillId="0" borderId="1" xfId="0" applyBorder="1"/>
    <xf numFmtId="0" fontId="13" fillId="0" borderId="0" xfId="0" applyFont="1" applyFill="1" applyBorder="1" applyAlignment="1">
      <alignment horizontal="left"/>
    </xf>
    <xf numFmtId="0" fontId="0" fillId="0" borderId="0" xfId="0" quotePrefix="1" applyNumberFormat="1" applyFill="1" applyBorder="1"/>
    <xf numFmtId="0" fontId="0" fillId="0" borderId="1" xfId="0" quotePrefix="1" applyNumberFormat="1" applyBorder="1"/>
    <xf numFmtId="0" fontId="0" fillId="0" borderId="0" xfId="0" quotePrefix="1" applyNumberFormat="1" applyBorder="1"/>
    <xf numFmtId="0" fontId="0" fillId="0" borderId="0" xfId="0" applyNumberFormat="1" applyBorder="1"/>
    <xf numFmtId="14" fontId="0" fillId="0" borderId="0" xfId="0" applyNumberFormat="1" applyBorder="1"/>
    <xf numFmtId="170" fontId="0" fillId="0" borderId="1" xfId="0" applyNumberFormat="1" applyBorder="1" applyAlignment="1"/>
    <xf numFmtId="0" fontId="13" fillId="0" borderId="0" xfId="0" applyFont="1" applyFill="1" applyBorder="1" applyAlignment="1"/>
    <xf numFmtId="0" fontId="0" fillId="0" borderId="0" xfId="0" quotePrefix="1" applyNumberFormat="1" applyFill="1" applyBorder="1" applyAlignment="1"/>
    <xf numFmtId="15" fontId="0" fillId="0" borderId="0" xfId="0" applyNumberFormat="1" applyAlignment="1">
      <alignment horizontal="center"/>
    </xf>
    <xf numFmtId="15" fontId="31" fillId="2" borderId="0" xfId="0" applyNumberFormat="1" applyFont="1" applyFill="1" applyProtection="1">
      <protection locked="0"/>
    </xf>
    <xf numFmtId="0" fontId="62" fillId="2" borderId="0" xfId="0" applyFont="1" applyFill="1" applyAlignment="1" applyProtection="1">
      <alignment horizontal="left"/>
      <protection locked="0"/>
    </xf>
    <xf numFmtId="0" fontId="5" fillId="0" borderId="0" xfId="0" applyFont="1" applyAlignment="1">
      <alignment vertical="center"/>
    </xf>
    <xf numFmtId="0" fontId="0" fillId="4" borderId="0" xfId="0" applyNumberFormat="1" applyFill="1" applyAlignment="1" applyProtection="1">
      <alignment vertical="center"/>
      <protection locked="0"/>
    </xf>
    <xf numFmtId="0" fontId="62" fillId="2" borderId="0" xfId="0" applyNumberFormat="1" applyFont="1" applyFill="1" applyAlignment="1" applyProtection="1">
      <alignment vertical="center"/>
      <protection locked="0"/>
    </xf>
    <xf numFmtId="0" fontId="62" fillId="2" borderId="0" xfId="0" applyNumberFormat="1" applyFont="1" applyFill="1" applyProtection="1">
      <protection locked="0"/>
    </xf>
    <xf numFmtId="0" fontId="5" fillId="0" borderId="0" xfId="0" applyNumberFormat="1" applyFont="1" applyFill="1"/>
    <xf numFmtId="0" fontId="5" fillId="0" borderId="0" xfId="0" applyNumberFormat="1" applyFont="1"/>
    <xf numFmtId="0" fontId="5" fillId="0" borderId="0" xfId="0" applyNumberFormat="1" applyFont="1" applyFill="1" applyAlignment="1" applyProtection="1">
      <alignment vertical="center"/>
      <protection locked="0"/>
    </xf>
    <xf numFmtId="0" fontId="5" fillId="0" borderId="0" xfId="0" applyNumberFormat="1" applyFont="1" applyFill="1" applyProtection="1">
      <protection locked="0"/>
    </xf>
    <xf numFmtId="0" fontId="31" fillId="2" borderId="0" xfId="0" applyNumberFormat="1" applyFont="1" applyFill="1" applyProtection="1">
      <protection locked="0"/>
    </xf>
    <xf numFmtId="0" fontId="0" fillId="0" borderId="0" xfId="0" applyBorder="1" applyAlignment="1">
      <alignment horizontal="left" wrapText="1"/>
    </xf>
    <xf numFmtId="0" fontId="0" fillId="0" borderId="6" xfId="0" applyBorder="1" applyAlignment="1">
      <alignment horizontal="left" wrapText="1"/>
    </xf>
    <xf numFmtId="2" fontId="0" fillId="0" borderId="19" xfId="0" applyNumberFormat="1" applyBorder="1"/>
    <xf numFmtId="2" fontId="0" fillId="0" borderId="12" xfId="0" applyNumberFormat="1" applyBorder="1"/>
    <xf numFmtId="2" fontId="0" fillId="0" borderId="10" xfId="0" applyNumberFormat="1" applyBorder="1"/>
    <xf numFmtId="2" fontId="0" fillId="0" borderId="5" xfId="0" applyNumberFormat="1" applyBorder="1"/>
    <xf numFmtId="0" fontId="24" fillId="0" borderId="14" xfId="0" applyFont="1" applyBorder="1" applyAlignment="1">
      <alignment horizontal="left"/>
    </xf>
    <xf numFmtId="2" fontId="0" fillId="0" borderId="14" xfId="0" applyNumberFormat="1" applyFill="1" applyBorder="1" applyAlignment="1" applyProtection="1">
      <alignment horizontal="center" vertical="center"/>
      <protection locked="0"/>
    </xf>
    <xf numFmtId="2" fontId="0" fillId="0" borderId="6" xfId="0" applyNumberFormat="1" applyFill="1" applyBorder="1" applyAlignment="1" applyProtection="1">
      <alignment horizontal="center" vertical="center"/>
      <protection locked="0"/>
    </xf>
    <xf numFmtId="0" fontId="13" fillId="0" borderId="14" xfId="0" applyFont="1" applyBorder="1" applyAlignment="1">
      <alignment horizontal="left"/>
    </xf>
    <xf numFmtId="15" fontId="0" fillId="0" borderId="14" xfId="0" applyNumberFormat="1" applyBorder="1"/>
    <xf numFmtId="0" fontId="5" fillId="0" borderId="19" xfId="0" applyFont="1" applyBorder="1" applyAlignment="1">
      <alignment horizontal="left" wrapText="1"/>
    </xf>
    <xf numFmtId="2" fontId="0" fillId="0" borderId="19" xfId="0" applyNumberFormat="1" applyFill="1" applyBorder="1" applyAlignment="1">
      <alignment horizontal="center" vertical="center"/>
    </xf>
    <xf numFmtId="2" fontId="0" fillId="0" borderId="10" xfId="0" applyNumberFormat="1" applyFill="1" applyBorder="1" applyAlignment="1">
      <alignment horizontal="center" vertical="center"/>
    </xf>
    <xf numFmtId="0" fontId="5" fillId="3" borderId="0" xfId="0" applyFont="1" applyFill="1" applyProtection="1">
      <protection locked="0"/>
    </xf>
    <xf numFmtId="0" fontId="12" fillId="3" borderId="0" xfId="0" applyNumberFormat="1" applyFont="1" applyFill="1"/>
    <xf numFmtId="0" fontId="14" fillId="0" borderId="0" xfId="0" applyFont="1" applyAlignment="1">
      <alignment horizontal="right"/>
    </xf>
    <xf numFmtId="0" fontId="24" fillId="0" borderId="0" xfId="0" applyFont="1" applyAlignment="1">
      <alignment horizontal="center"/>
    </xf>
    <xf numFmtId="4" fontId="63" fillId="0" borderId="0" xfId="0" applyNumberFormat="1" applyFont="1" applyAlignment="1">
      <alignment horizontal="center"/>
    </xf>
    <xf numFmtId="0" fontId="12" fillId="0" borderId="0" xfId="0" applyNumberFormat="1" applyFont="1" applyFill="1"/>
    <xf numFmtId="2" fontId="14" fillId="0" borderId="0" xfId="0" applyNumberFormat="1" applyFont="1" applyAlignment="1">
      <alignment horizontal="right"/>
    </xf>
    <xf numFmtId="17" fontId="0" fillId="0" borderId="0" xfId="0" applyNumberFormat="1"/>
    <xf numFmtId="2" fontId="0" fillId="3" borderId="0" xfId="0" applyNumberFormat="1" applyFill="1"/>
    <xf numFmtId="2" fontId="12" fillId="3" borderId="0" xfId="0" applyNumberFormat="1" applyFont="1" applyFill="1"/>
    <xf numFmtId="3" fontId="0" fillId="0" borderId="0" xfId="0" applyNumberFormat="1" applyFill="1"/>
    <xf numFmtId="176" fontId="36" fillId="0" borderId="0" xfId="0" applyNumberFormat="1" applyFont="1" applyBorder="1" applyAlignment="1" applyProtection="1">
      <alignment horizontal="right" vertical="top"/>
    </xf>
    <xf numFmtId="176" fontId="36" fillId="3" borderId="0" xfId="0" applyNumberFormat="1" applyFont="1" applyFill="1" applyBorder="1" applyAlignment="1" applyProtection="1">
      <alignment horizontal="right" vertical="top"/>
    </xf>
    <xf numFmtId="15" fontId="14" fillId="0" borderId="0" xfId="0" applyNumberFormat="1" applyFont="1"/>
    <xf numFmtId="177" fontId="36" fillId="0" borderId="0" xfId="0" applyNumberFormat="1" applyFont="1" applyBorder="1" applyAlignment="1" applyProtection="1">
      <alignment vertical="top"/>
    </xf>
    <xf numFmtId="0" fontId="0" fillId="0" borderId="0" xfId="0" applyBorder="1" applyAlignment="1"/>
    <xf numFmtId="0" fontId="0" fillId="3" borderId="0" xfId="0" applyFill="1"/>
    <xf numFmtId="0" fontId="62" fillId="3" borderId="0" xfId="0" applyFont="1" applyFill="1" applyAlignment="1" applyProtection="1">
      <alignment horizontal="left"/>
      <protection locked="0"/>
    </xf>
    <xf numFmtId="15" fontId="13" fillId="3" borderId="0" xfId="0" applyNumberFormat="1" applyFont="1" applyFill="1" applyAlignment="1">
      <alignment horizontal="left"/>
    </xf>
    <xf numFmtId="6" fontId="31" fillId="0" borderId="0" xfId="0" applyNumberFormat="1" applyFont="1" applyFill="1"/>
    <xf numFmtId="0" fontId="31" fillId="0" borderId="0" xfId="0" applyNumberFormat="1" applyFont="1" applyFill="1"/>
    <xf numFmtId="0" fontId="23" fillId="0" borderId="0" xfId="0" applyNumberFormat="1" applyFont="1" applyFill="1" applyAlignment="1">
      <alignment horizontal="right"/>
    </xf>
    <xf numFmtId="0" fontId="8" fillId="0" borderId="0" xfId="0" applyNumberFormat="1" applyFont="1" applyFill="1"/>
    <xf numFmtId="0" fontId="8" fillId="0" borderId="0" xfId="0" applyFont="1" applyFill="1"/>
    <xf numFmtId="7" fontId="31" fillId="3" borderId="0" xfId="3" applyNumberFormat="1" applyFont="1" applyFill="1" applyAlignment="1" applyProtection="1">
      <alignment horizontal="right"/>
      <protection locked="0"/>
    </xf>
    <xf numFmtId="8" fontId="31" fillId="3" borderId="0" xfId="0" applyNumberFormat="1" applyFont="1" applyFill="1" applyProtection="1">
      <protection locked="0"/>
    </xf>
    <xf numFmtId="8" fontId="0" fillId="0" borderId="0" xfId="0" applyNumberFormat="1"/>
    <xf numFmtId="14" fontId="0" fillId="0" borderId="0" xfId="0" applyNumberFormat="1" applyFill="1"/>
    <xf numFmtId="174" fontId="0" fillId="0" borderId="0" xfId="0" applyNumberFormat="1" applyFill="1"/>
    <xf numFmtId="15" fontId="13" fillId="0" borderId="0" xfId="0" applyNumberFormat="1" applyFont="1" applyAlignment="1">
      <alignment horizontal="center" wrapText="1"/>
    </xf>
    <xf numFmtId="0" fontId="0" fillId="0" borderId="0" xfId="0" applyNumberFormat="1" applyProtection="1">
      <protection locked="0"/>
    </xf>
    <xf numFmtId="0" fontId="0" fillId="0" borderId="0" xfId="0" applyNumberFormat="1" applyFill="1" applyProtection="1">
      <protection locked="0" hidden="1"/>
    </xf>
    <xf numFmtId="0" fontId="5" fillId="0" borderId="26" xfId="0" quotePrefix="1" applyNumberFormat="1" applyFont="1" applyFill="1" applyBorder="1" applyAlignment="1">
      <alignment wrapText="1"/>
    </xf>
    <xf numFmtId="0" fontId="5" fillId="0" borderId="26" xfId="0" applyNumberFormat="1" applyFont="1" applyFill="1" applyBorder="1" applyAlignment="1">
      <alignment wrapText="1"/>
    </xf>
    <xf numFmtId="0" fontId="5" fillId="0" borderId="26" xfId="0" applyFont="1" applyFill="1" applyBorder="1" applyAlignment="1">
      <alignment wrapText="1"/>
    </xf>
    <xf numFmtId="2" fontId="5" fillId="0" borderId="26" xfId="0" applyNumberFormat="1" applyFont="1" applyFill="1" applyBorder="1" applyAlignment="1">
      <alignment wrapText="1"/>
    </xf>
    <xf numFmtId="0" fontId="5" fillId="0" borderId="26" xfId="0" applyFont="1" applyFill="1" applyBorder="1" applyAlignment="1">
      <alignment horizontal="center" wrapText="1"/>
    </xf>
    <xf numFmtId="0" fontId="5" fillId="0" borderId="26" xfId="0" applyFont="1" applyFill="1" applyBorder="1" applyAlignment="1">
      <alignment horizontal="right"/>
    </xf>
    <xf numFmtId="173" fontId="5" fillId="0" borderId="26" xfId="0" applyNumberFormat="1" applyFont="1" applyBorder="1" applyAlignment="1">
      <alignment horizontal="center" wrapText="1"/>
    </xf>
    <xf numFmtId="0" fontId="5" fillId="0" borderId="16" xfId="0" applyFont="1" applyFill="1" applyBorder="1" applyAlignment="1">
      <alignment horizontal="center"/>
    </xf>
    <xf numFmtId="2" fontId="0" fillId="9" borderId="0" xfId="0" applyNumberFormat="1" applyFill="1" applyProtection="1">
      <protection locked="0"/>
    </xf>
    <xf numFmtId="0" fontId="0" fillId="9" borderId="0" xfId="0" applyFill="1" applyAlignment="1">
      <alignment horizontal="center"/>
    </xf>
    <xf numFmtId="0" fontId="4" fillId="9" borderId="0" xfId="0" applyFont="1" applyFill="1" applyAlignment="1">
      <alignment horizontal="center"/>
    </xf>
    <xf numFmtId="0" fontId="31" fillId="9" borderId="0" xfId="0" applyNumberFormat="1" applyFont="1" applyFill="1" applyProtection="1">
      <protection locked="0"/>
    </xf>
    <xf numFmtId="2" fontId="31" fillId="9" borderId="14" xfId="0" applyNumberFormat="1" applyFont="1" applyFill="1" applyBorder="1" applyAlignment="1" applyProtection="1">
      <alignment vertical="center"/>
      <protection locked="0"/>
    </xf>
    <xf numFmtId="2" fontId="31" fillId="9" borderId="6" xfId="0" applyNumberFormat="1" applyFont="1" applyFill="1" applyBorder="1" applyAlignment="1" applyProtection="1">
      <alignment vertical="center"/>
      <protection locked="0"/>
    </xf>
    <xf numFmtId="0" fontId="5" fillId="0" borderId="0" xfId="0" applyFont="1" applyFill="1" applyAlignment="1">
      <alignment horizontal="right"/>
    </xf>
    <xf numFmtId="164" fontId="5" fillId="0" borderId="0" xfId="0" applyNumberFormat="1" applyFont="1" applyFill="1" applyAlignment="1">
      <alignment horizontal="right"/>
    </xf>
    <xf numFmtId="1" fontId="0" fillId="9" borderId="0" xfId="0" applyNumberFormat="1" applyFill="1"/>
    <xf numFmtId="0" fontId="0" fillId="9" borderId="0" xfId="0" applyFill="1" applyProtection="1">
      <protection hidden="1"/>
    </xf>
    <xf numFmtId="0" fontId="0" fillId="9" borderId="0" xfId="0" applyFill="1" applyBorder="1"/>
    <xf numFmtId="0" fontId="13" fillId="9" borderId="0" xfId="0" applyFont="1" applyFill="1"/>
    <xf numFmtId="0" fontId="13" fillId="9" borderId="0" xfId="0" applyNumberFormat="1" applyFont="1" applyFill="1"/>
    <xf numFmtId="0" fontId="0" fillId="9" borderId="0" xfId="0" applyNumberFormat="1" applyFill="1"/>
    <xf numFmtId="175" fontId="0" fillId="9" borderId="0" xfId="0" applyNumberFormat="1" applyFill="1"/>
    <xf numFmtId="2" fontId="24" fillId="9" borderId="0" xfId="0" applyNumberFormat="1" applyFont="1" applyFill="1"/>
    <xf numFmtId="2" fontId="0" fillId="9" borderId="0" xfId="0" applyNumberFormat="1" applyFill="1" applyBorder="1"/>
    <xf numFmtId="2" fontId="13" fillId="9" borderId="0" xfId="0" applyNumberFormat="1" applyFont="1" applyFill="1"/>
    <xf numFmtId="1" fontId="0" fillId="9" borderId="0" xfId="0" applyNumberFormat="1" applyFill="1" applyBorder="1"/>
    <xf numFmtId="1" fontId="13" fillId="9" borderId="0" xfId="0" applyNumberFormat="1" applyFont="1" applyFill="1"/>
    <xf numFmtId="0" fontId="0" fillId="10" borderId="0" xfId="0" applyFill="1"/>
    <xf numFmtId="0" fontId="0" fillId="10" borderId="0" xfId="0" applyFill="1" applyAlignment="1">
      <alignment horizontal="center"/>
    </xf>
    <xf numFmtId="15" fontId="0" fillId="11" borderId="0" xfId="0" applyNumberFormat="1" applyFill="1"/>
    <xf numFmtId="0" fontId="13" fillId="11" borderId="0" xfId="0" applyFont="1" applyFill="1" applyAlignment="1">
      <alignment horizontal="center"/>
    </xf>
    <xf numFmtId="0" fontId="0" fillId="11" borderId="0" xfId="0" applyFill="1"/>
    <xf numFmtId="0" fontId="0" fillId="11" borderId="0" xfId="0" applyFill="1" applyAlignment="1">
      <alignment horizontal="center"/>
    </xf>
    <xf numFmtId="2" fontId="14" fillId="11" borderId="0" xfId="0" applyNumberFormat="1" applyFont="1" applyFill="1"/>
    <xf numFmtId="0" fontId="14" fillId="11" borderId="0" xfId="0" applyFont="1" applyFill="1"/>
    <xf numFmtId="2" fontId="0" fillId="11" borderId="0" xfId="0" applyNumberFormat="1" applyFill="1"/>
    <xf numFmtId="1" fontId="0" fillId="6" borderId="0" xfId="0" applyNumberFormat="1" applyFill="1"/>
    <xf numFmtId="14" fontId="0" fillId="11" borderId="0" xfId="0" applyNumberFormat="1" applyFill="1"/>
    <xf numFmtId="0" fontId="5" fillId="0" borderId="15" xfId="0" applyFont="1" applyBorder="1"/>
    <xf numFmtId="0" fontId="5" fillId="0" borderId="15" xfId="0" applyFont="1" applyBorder="1" applyAlignment="1">
      <alignment horizontal="center"/>
    </xf>
    <xf numFmtId="0" fontId="5" fillId="0" borderId="15" xfId="0" applyFont="1" applyBorder="1" applyAlignment="1">
      <alignment vertical="top" wrapText="1"/>
    </xf>
    <xf numFmtId="0" fontId="5" fillId="0" borderId="15" xfId="0" applyFont="1" applyBorder="1" applyAlignment="1">
      <alignment horizontal="center" vertical="top" wrapText="1"/>
    </xf>
    <xf numFmtId="15" fontId="5" fillId="0" borderId="15" xfId="0" applyNumberFormat="1" applyFont="1" applyBorder="1" applyAlignment="1">
      <alignment vertical="top" wrapText="1"/>
    </xf>
    <xf numFmtId="0" fontId="52" fillId="0" borderId="14" xfId="0" applyFont="1" applyBorder="1"/>
    <xf numFmtId="0" fontId="0" fillId="0" borderId="13" xfId="0" applyFill="1" applyBorder="1"/>
    <xf numFmtId="0" fontId="0" fillId="0" borderId="13" xfId="0" applyFill="1" applyBorder="1" applyAlignment="1">
      <alignment horizontal="center"/>
    </xf>
    <xf numFmtId="0" fontId="13" fillId="0" borderId="0" xfId="0" applyFont="1" applyFill="1" applyBorder="1"/>
    <xf numFmtId="0" fontId="8" fillId="0" borderId="0" xfId="0" applyFont="1" applyFill="1" applyBorder="1" applyAlignment="1">
      <alignment horizontal="center"/>
    </xf>
    <xf numFmtId="0" fontId="13" fillId="0" borderId="14" xfId="0" applyFont="1" applyFill="1" applyBorder="1" applyAlignment="1">
      <alignment horizontal="left" wrapText="1"/>
    </xf>
    <xf numFmtId="0" fontId="8" fillId="0" borderId="0" xfId="0" applyFont="1" applyFill="1" applyBorder="1" applyAlignment="1">
      <alignment horizontal="right"/>
    </xf>
    <xf numFmtId="0" fontId="0" fillId="0" borderId="14" xfId="0" applyFill="1" applyBorder="1"/>
    <xf numFmtId="0" fontId="13" fillId="0" borderId="0" xfId="0" applyFont="1" applyFill="1" applyBorder="1" applyAlignment="1">
      <alignment horizontal="right"/>
    </xf>
    <xf numFmtId="15" fontId="8" fillId="0" borderId="0" xfId="0" applyNumberFormat="1" applyFont="1" applyFill="1" applyBorder="1"/>
    <xf numFmtId="2" fontId="0" fillId="0" borderId="0" xfId="0" applyNumberFormat="1" applyFill="1" applyBorder="1" applyProtection="1"/>
    <xf numFmtId="2" fontId="0" fillId="0" borderId="0" xfId="0" applyNumberFormat="1" applyFill="1" applyBorder="1" applyProtection="1">
      <protection locked="0"/>
    </xf>
    <xf numFmtId="0" fontId="0" fillId="0" borderId="0" xfId="0" applyFill="1" applyBorder="1" applyAlignment="1">
      <alignment horizontal="right"/>
    </xf>
    <xf numFmtId="0" fontId="5" fillId="0" borderId="14" xfId="0" applyFont="1" applyFill="1" applyBorder="1"/>
    <xf numFmtId="0" fontId="0" fillId="0" borderId="0" xfId="0" applyFill="1" applyBorder="1" applyAlignment="1">
      <alignment horizontal="left"/>
    </xf>
    <xf numFmtId="0" fontId="0" fillId="0" borderId="19" xfId="0" applyFill="1" applyBorder="1"/>
    <xf numFmtId="0" fontId="0" fillId="0" borderId="15" xfId="0" applyFill="1" applyBorder="1"/>
    <xf numFmtId="0" fontId="8" fillId="9" borderId="0" xfId="0" applyFont="1" applyFill="1" applyBorder="1"/>
    <xf numFmtId="0" fontId="65" fillId="0" borderId="0" xfId="0" applyNumberFormat="1" applyFont="1"/>
    <xf numFmtId="0" fontId="0" fillId="9" borderId="0" xfId="0" applyFill="1" applyBorder="1" applyAlignment="1">
      <alignment horizontal="right"/>
    </xf>
    <xf numFmtId="0" fontId="13" fillId="0" borderId="12" xfId="0" applyFont="1" applyBorder="1" applyAlignment="1">
      <alignment horizontal="left" vertical="top" wrapText="1"/>
    </xf>
    <xf numFmtId="0" fontId="13" fillId="0" borderId="13" xfId="0" applyFont="1" applyBorder="1" applyAlignment="1">
      <alignment horizontal="left" vertical="top" wrapText="1"/>
    </xf>
    <xf numFmtId="0" fontId="13" fillId="0" borderId="5" xfId="0" applyFont="1" applyBorder="1" applyAlignment="1">
      <alignment horizontal="left" vertical="top" wrapText="1"/>
    </xf>
    <xf numFmtId="0" fontId="13" fillId="0" borderId="14" xfId="0" applyFont="1" applyBorder="1" applyAlignment="1">
      <alignment horizontal="left" vertical="top" wrapText="1"/>
    </xf>
    <xf numFmtId="0" fontId="13" fillId="0" borderId="0" xfId="0" applyFont="1" applyBorder="1" applyAlignment="1">
      <alignment horizontal="left" vertical="top" wrapText="1"/>
    </xf>
    <xf numFmtId="0" fontId="13" fillId="0" borderId="6" xfId="0" applyFont="1" applyBorder="1" applyAlignment="1">
      <alignment horizontal="left" vertical="top" wrapText="1"/>
    </xf>
    <xf numFmtId="1" fontId="13" fillId="3" borderId="7" xfId="0" applyNumberFormat="1" applyFont="1" applyFill="1" applyBorder="1" applyAlignment="1">
      <alignment horizontal="center" vertical="top" wrapText="1"/>
    </xf>
    <xf numFmtId="0" fontId="13" fillId="0" borderId="16" xfId="0" applyFont="1" applyBorder="1" applyAlignment="1">
      <alignment horizontal="left" vertical="top" wrapText="1"/>
    </xf>
    <xf numFmtId="0" fontId="13" fillId="0" borderId="17" xfId="0" applyFont="1" applyBorder="1" applyAlignment="1">
      <alignment horizontal="left" vertical="top" wrapText="1"/>
    </xf>
    <xf numFmtId="0" fontId="13" fillId="0" borderId="18" xfId="0" applyFont="1" applyBorder="1" applyAlignment="1">
      <alignment horizontal="left" vertical="top" wrapText="1"/>
    </xf>
    <xf numFmtId="0" fontId="33" fillId="0" borderId="0" xfId="0" applyFont="1"/>
    <xf numFmtId="0" fontId="66" fillId="0" borderId="27" xfId="0" applyFont="1" applyBorder="1"/>
    <xf numFmtId="0" fontId="67" fillId="0" borderId="27" xfId="0" applyFont="1" applyBorder="1"/>
    <xf numFmtId="0" fontId="68" fillId="0" borderId="27" xfId="0" applyFont="1" applyBorder="1"/>
    <xf numFmtId="0" fontId="33" fillId="0" borderId="28" xfId="0" applyFont="1" applyBorder="1"/>
    <xf numFmtId="0" fontId="66" fillId="0" borderId="28" xfId="0" applyFont="1" applyBorder="1"/>
    <xf numFmtId="165" fontId="66" fillId="0" borderId="28" xfId="0" applyNumberFormat="1" applyFont="1" applyBorder="1"/>
    <xf numFmtId="0" fontId="70" fillId="0" borderId="0" xfId="0" applyFont="1" applyBorder="1"/>
    <xf numFmtId="0" fontId="33" fillId="0" borderId="0" xfId="0" applyNumberFormat="1" applyFont="1" applyBorder="1"/>
    <xf numFmtId="0" fontId="33" fillId="0" borderId="0" xfId="0" applyFont="1" applyBorder="1"/>
    <xf numFmtId="0" fontId="71" fillId="0" borderId="0" xfId="0" applyNumberFormat="1" applyFont="1" applyBorder="1"/>
    <xf numFmtId="14" fontId="69" fillId="0" borderId="29" xfId="0" applyNumberFormat="1" applyFont="1" applyBorder="1"/>
    <xf numFmtId="0" fontId="66" fillId="0" borderId="30" xfId="0" applyFont="1" applyBorder="1"/>
    <xf numFmtId="1" fontId="47" fillId="0" borderId="29" xfId="0" applyNumberFormat="1" applyFont="1" applyBorder="1"/>
    <xf numFmtId="1" fontId="33" fillId="0" borderId="30" xfId="0" applyNumberFormat="1" applyFont="1" applyBorder="1"/>
    <xf numFmtId="0" fontId="47" fillId="0" borderId="29" xfId="0" applyFont="1" applyBorder="1"/>
    <xf numFmtId="0" fontId="66" fillId="0" borderId="30" xfId="0" applyFont="1" applyFill="1" applyBorder="1"/>
    <xf numFmtId="0" fontId="70" fillId="0" borderId="7" xfId="0" applyFont="1" applyBorder="1"/>
    <xf numFmtId="2" fontId="66" fillId="0" borderId="30" xfId="0" applyNumberFormat="1" applyFont="1" applyBorder="1"/>
    <xf numFmtId="14" fontId="69" fillId="0" borderId="27" xfId="0" applyNumberFormat="1" applyFont="1" applyBorder="1"/>
    <xf numFmtId="1" fontId="47" fillId="0" borderId="27" xfId="0" applyNumberFormat="1" applyFont="1" applyBorder="1"/>
    <xf numFmtId="1" fontId="33" fillId="0" borderId="28" xfId="0" applyNumberFormat="1" applyFont="1" applyBorder="1"/>
    <xf numFmtId="0" fontId="47" fillId="0" borderId="27" xfId="0" applyFont="1" applyBorder="1"/>
    <xf numFmtId="14" fontId="72" fillId="0" borderId="27" xfId="0" applyNumberFormat="1" applyFont="1" applyBorder="1"/>
    <xf numFmtId="2" fontId="66" fillId="0" borderId="28" xfId="0" applyNumberFormat="1" applyFont="1" applyBorder="1"/>
    <xf numFmtId="14" fontId="73" fillId="0" borderId="27" xfId="0" applyNumberFormat="1" applyFont="1" applyBorder="1"/>
    <xf numFmtId="0" fontId="47" fillId="0" borderId="8" xfId="0" applyFont="1" applyBorder="1"/>
    <xf numFmtId="0" fontId="70" fillId="0" borderId="20" xfId="0" applyFont="1" applyBorder="1"/>
    <xf numFmtId="2" fontId="66" fillId="0" borderId="22" xfId="0" applyNumberFormat="1" applyFont="1" applyBorder="1"/>
    <xf numFmtId="0" fontId="68" fillId="0" borderId="24" xfId="0" applyFont="1" applyBorder="1"/>
    <xf numFmtId="173" fontId="18" fillId="0" borderId="0" xfId="0" applyNumberFormat="1" applyFont="1" applyFill="1"/>
    <xf numFmtId="169" fontId="0" fillId="0" borderId="0" xfId="0" applyNumberFormat="1" applyFill="1" applyBorder="1"/>
    <xf numFmtId="3" fontId="37" fillId="0" borderId="0" xfId="0" applyNumberFormat="1" applyFont="1" applyFill="1" applyBorder="1"/>
    <xf numFmtId="1" fontId="37" fillId="0" borderId="0" xfId="0" applyNumberFormat="1" applyFont="1" applyFill="1" applyBorder="1"/>
    <xf numFmtId="0" fontId="12" fillId="0" borderId="0" xfId="0" applyFont="1" applyFill="1"/>
    <xf numFmtId="0" fontId="41" fillId="0" borderId="0" xfId="0" applyFont="1" applyBorder="1" applyAlignment="1">
      <alignment horizontal="center"/>
    </xf>
    <xf numFmtId="0" fontId="41" fillId="0" borderId="31" xfId="0" applyFont="1" applyBorder="1" applyAlignment="1">
      <alignment wrapText="1"/>
    </xf>
    <xf numFmtId="0" fontId="41" fillId="0" borderId="28" xfId="0" applyFont="1" applyBorder="1" applyAlignment="1">
      <alignment wrapText="1"/>
    </xf>
    <xf numFmtId="1" fontId="37" fillId="0" borderId="27" xfId="0" applyNumberFormat="1" applyFont="1" applyBorder="1"/>
    <xf numFmtId="1" fontId="47" fillId="0" borderId="31" xfId="0" applyNumberFormat="1" applyFont="1" applyBorder="1"/>
    <xf numFmtId="1" fontId="37" fillId="0" borderId="31" xfId="0" applyNumberFormat="1" applyFont="1" applyBorder="1"/>
    <xf numFmtId="1" fontId="37" fillId="0" borderId="28" xfId="0" applyNumberFormat="1" applyFont="1" applyBorder="1"/>
    <xf numFmtId="0" fontId="47" fillId="0" borderId="31" xfId="0" applyFont="1" applyBorder="1"/>
    <xf numFmtId="3" fontId="37" fillId="0" borderId="31" xfId="0" applyNumberFormat="1" applyFont="1" applyFill="1" applyBorder="1"/>
    <xf numFmtId="3" fontId="37" fillId="0" borderId="28" xfId="0" applyNumberFormat="1" applyFont="1" applyFill="1" applyBorder="1"/>
    <xf numFmtId="0" fontId="47" fillId="0" borderId="31" xfId="0" applyFont="1" applyFill="1" applyBorder="1"/>
    <xf numFmtId="0" fontId="41" fillId="0" borderId="27" xfId="0" applyFont="1" applyBorder="1" applyAlignment="1">
      <alignment wrapText="1"/>
    </xf>
    <xf numFmtId="3" fontId="47" fillId="0" borderId="27" xfId="0" applyNumberFormat="1" applyFont="1" applyBorder="1"/>
    <xf numFmtId="3" fontId="47" fillId="0" borderId="8" xfId="0" applyNumberFormat="1" applyFont="1" applyBorder="1"/>
    <xf numFmtId="3" fontId="37" fillId="0" borderId="21" xfId="0" applyNumberFormat="1" applyFont="1" applyFill="1" applyBorder="1"/>
    <xf numFmtId="3" fontId="47" fillId="0" borderId="20" xfId="0" applyNumberFormat="1" applyFont="1" applyBorder="1"/>
    <xf numFmtId="0" fontId="41" fillId="0" borderId="27" xfId="0" applyFont="1" applyBorder="1" applyAlignment="1">
      <alignment horizontal="left"/>
    </xf>
    <xf numFmtId="0" fontId="41" fillId="0" borderId="31" xfId="0" applyFont="1" applyBorder="1" applyAlignment="1">
      <alignment horizontal="left"/>
    </xf>
    <xf numFmtId="0" fontId="41" fillId="0" borderId="28" xfId="0" applyFont="1" applyBorder="1" applyAlignment="1">
      <alignment horizontal="left"/>
    </xf>
    <xf numFmtId="3" fontId="47" fillId="0" borderId="27" xfId="0" applyNumberFormat="1" applyFont="1" applyFill="1" applyBorder="1"/>
    <xf numFmtId="0" fontId="41" fillId="0" borderId="27" xfId="0" applyFont="1" applyBorder="1" applyAlignment="1">
      <alignment horizontal="center"/>
    </xf>
    <xf numFmtId="0" fontId="41" fillId="0" borderId="31" xfId="0" applyFont="1" applyBorder="1" applyAlignment="1">
      <alignment horizontal="center"/>
    </xf>
    <xf numFmtId="0" fontId="41" fillId="0" borderId="28" xfId="0" applyFont="1" applyBorder="1" applyAlignment="1">
      <alignment horizontal="center"/>
    </xf>
    <xf numFmtId="1" fontId="37" fillId="0" borderId="9" xfId="0" applyNumberFormat="1" applyFont="1" applyBorder="1"/>
    <xf numFmtId="1" fontId="47" fillId="0" borderId="28" xfId="0" applyNumberFormat="1" applyFont="1" applyBorder="1"/>
    <xf numFmtId="0" fontId="41" fillId="0" borderId="0" xfId="0" applyFont="1" applyBorder="1"/>
    <xf numFmtId="0" fontId="41" fillId="0" borderId="0" xfId="0" applyFont="1" applyFill="1" applyBorder="1"/>
    <xf numFmtId="0" fontId="41" fillId="0" borderId="31" xfId="0" applyFont="1" applyBorder="1"/>
    <xf numFmtId="0" fontId="41" fillId="0" borderId="28" xfId="0" applyFont="1" applyBorder="1"/>
    <xf numFmtId="1" fontId="18" fillId="0" borderId="27" xfId="0" applyNumberFormat="1" applyFont="1" applyBorder="1"/>
    <xf numFmtId="1" fontId="37" fillId="0" borderId="31" xfId="0" applyNumberFormat="1" applyFont="1" applyFill="1" applyBorder="1"/>
    <xf numFmtId="1" fontId="7" fillId="0" borderId="9" xfId="0" applyNumberFormat="1" applyFont="1" applyBorder="1"/>
    <xf numFmtId="1" fontId="5" fillId="0" borderId="9" xfId="0" applyNumberFormat="1" applyFont="1" applyBorder="1"/>
    <xf numFmtId="0" fontId="41" fillId="0" borderId="27" xfId="0" applyFont="1" applyBorder="1"/>
    <xf numFmtId="0" fontId="37" fillId="0" borderId="7" xfId="0" applyFont="1" applyBorder="1"/>
    <xf numFmtId="0" fontId="37" fillId="0" borderId="27" xfId="0" applyFont="1" applyBorder="1"/>
    <xf numFmtId="0" fontId="37" fillId="0" borderId="28" xfId="0" applyFont="1" applyBorder="1"/>
    <xf numFmtId="0" fontId="52" fillId="0" borderId="32" xfId="0" applyFont="1" applyBorder="1" applyAlignment="1">
      <alignment horizontal="right"/>
    </xf>
    <xf numFmtId="15" fontId="52" fillId="0" borderId="33" xfId="0" applyNumberFormat="1" applyFont="1" applyBorder="1" applyAlignment="1">
      <alignment horizontal="right"/>
    </xf>
    <xf numFmtId="0" fontId="52" fillId="0" borderId="0" xfId="0" applyFont="1" applyBorder="1" applyAlignment="1">
      <alignment horizontal="right"/>
    </xf>
    <xf numFmtId="0" fontId="37" fillId="0" borderId="31" xfId="0" applyFont="1" applyBorder="1"/>
    <xf numFmtId="0" fontId="52" fillId="0" borderId="0" xfId="0" applyFont="1" applyBorder="1" applyAlignment="1"/>
    <xf numFmtId="0" fontId="48" fillId="0" borderId="0" xfId="0" applyFont="1" applyAlignment="1"/>
    <xf numFmtId="0" fontId="52" fillId="0" borderId="27" xfId="0" applyFont="1" applyBorder="1"/>
    <xf numFmtId="0" fontId="49" fillId="0" borderId="28" xfId="0" applyFont="1" applyBorder="1"/>
    <xf numFmtId="1" fontId="48" fillId="0" borderId="27" xfId="0" applyNumberFormat="1" applyFont="1" applyBorder="1"/>
    <xf numFmtId="0" fontId="47" fillId="0" borderId="27" xfId="0" applyNumberFormat="1" applyFont="1" applyBorder="1" applyAlignment="1">
      <alignment horizontal="center"/>
    </xf>
    <xf numFmtId="3" fontId="37" fillId="0" borderId="28" xfId="0" applyNumberFormat="1" applyFont="1" applyBorder="1" applyAlignment="1">
      <alignment horizontal="center"/>
    </xf>
    <xf numFmtId="0" fontId="49" fillId="0" borderId="0" xfId="0" applyFont="1" applyBorder="1"/>
    <xf numFmtId="3" fontId="37" fillId="0" borderId="0" xfId="0" applyNumberFormat="1" applyFont="1" applyBorder="1" applyAlignment="1">
      <alignment horizontal="center"/>
    </xf>
    <xf numFmtId="4" fontId="37" fillId="0" borderId="28" xfId="0" applyNumberFormat="1" applyFont="1" applyBorder="1" applyAlignment="1">
      <alignment horizontal="center"/>
    </xf>
    <xf numFmtId="4" fontId="37" fillId="0" borderId="0" xfId="0" applyNumberFormat="1" applyFont="1" applyBorder="1" applyAlignment="1">
      <alignment horizontal="center"/>
    </xf>
    <xf numFmtId="0" fontId="49" fillId="0" borderId="7" xfId="0" applyFont="1" applyBorder="1"/>
    <xf numFmtId="4" fontId="37" fillId="0" borderId="6" xfId="0" applyNumberFormat="1" applyFont="1" applyBorder="1" applyAlignment="1">
      <alignment horizontal="center"/>
    </xf>
    <xf numFmtId="0" fontId="48" fillId="0" borderId="27" xfId="0" applyFont="1" applyBorder="1"/>
    <xf numFmtId="0" fontId="53" fillId="0" borderId="0" xfId="0" applyFont="1" applyBorder="1"/>
    <xf numFmtId="0" fontId="48" fillId="0" borderId="34" xfId="0" applyFont="1" applyBorder="1"/>
    <xf numFmtId="0" fontId="48" fillId="0" borderId="20" xfId="0" applyFont="1" applyBorder="1"/>
    <xf numFmtId="0" fontId="53" fillId="0" borderId="25" xfId="0" applyFont="1" applyBorder="1"/>
    <xf numFmtId="3" fontId="37" fillId="0" borderId="24" xfId="0" applyNumberFormat="1" applyFont="1" applyBorder="1"/>
    <xf numFmtId="0" fontId="0" fillId="0" borderId="14" xfId="0" applyBorder="1" applyAlignment="1">
      <alignment wrapText="1"/>
    </xf>
    <xf numFmtId="0" fontId="52" fillId="0" borderId="0" xfId="0" applyFont="1" applyBorder="1"/>
    <xf numFmtId="1" fontId="49" fillId="0" borderId="27" xfId="0" applyNumberFormat="1" applyFont="1" applyBorder="1"/>
    <xf numFmtId="170" fontId="37" fillId="0" borderId="27" xfId="0" applyNumberFormat="1" applyFont="1" applyBorder="1"/>
    <xf numFmtId="170" fontId="37" fillId="0" borderId="28" xfId="0" applyNumberFormat="1" applyFont="1" applyBorder="1"/>
    <xf numFmtId="1" fontId="5" fillId="0" borderId="9" xfId="0" applyNumberFormat="1" applyFont="1" applyBorder="1" applyAlignment="1">
      <alignment horizontal="center"/>
    </xf>
    <xf numFmtId="3" fontId="47" fillId="0" borderId="27" xfId="0" applyNumberFormat="1" applyFont="1" applyBorder="1" applyAlignment="1">
      <alignment horizontal="center"/>
    </xf>
    <xf numFmtId="0" fontId="47" fillId="0" borderId="27" xfId="0" applyFont="1" applyBorder="1" applyAlignment="1">
      <alignment horizontal="center"/>
    </xf>
    <xf numFmtId="1" fontId="5" fillId="0" borderId="9" xfId="0" applyNumberFormat="1" applyFont="1" applyBorder="1" applyAlignment="1"/>
    <xf numFmtId="1" fontId="5" fillId="0" borderId="0" xfId="0" applyNumberFormat="1" applyFont="1" applyAlignment="1"/>
    <xf numFmtId="0" fontId="47" fillId="0" borderId="27" xfId="0" applyFont="1" applyBorder="1" applyAlignment="1"/>
    <xf numFmtId="3" fontId="37" fillId="0" borderId="28" xfId="0" applyNumberFormat="1" applyFont="1" applyBorder="1" applyAlignment="1"/>
    <xf numFmtId="3" fontId="37" fillId="0" borderId="0" xfId="0" applyNumberFormat="1" applyFont="1" applyAlignment="1"/>
    <xf numFmtId="3" fontId="47" fillId="0" borderId="27" xfId="0" applyNumberFormat="1" applyFont="1" applyBorder="1" applyAlignment="1"/>
    <xf numFmtId="3" fontId="48" fillId="0" borderId="0" xfId="0" applyNumberFormat="1" applyFont="1" applyAlignment="1"/>
    <xf numFmtId="3" fontId="37" fillId="0" borderId="0" xfId="0" applyNumberFormat="1" applyFont="1" applyBorder="1" applyAlignment="1"/>
    <xf numFmtId="3" fontId="37" fillId="0" borderId="9" xfId="0" applyNumberFormat="1" applyFont="1" applyBorder="1" applyAlignment="1"/>
    <xf numFmtId="4" fontId="37" fillId="0" borderId="28" xfId="0" applyNumberFormat="1" applyFont="1" applyBorder="1" applyAlignment="1"/>
    <xf numFmtId="0" fontId="37" fillId="0" borderId="0" xfId="0" applyFont="1" applyAlignment="1"/>
    <xf numFmtId="4" fontId="37" fillId="0" borderId="0" xfId="0" applyNumberFormat="1" applyFont="1" applyBorder="1" applyAlignment="1"/>
    <xf numFmtId="15" fontId="52" fillId="0" borderId="33" xfId="0" applyNumberFormat="1" applyFont="1" applyBorder="1" applyAlignment="1"/>
    <xf numFmtId="15" fontId="52" fillId="0" borderId="0" xfId="0" applyNumberFormat="1" applyFont="1" applyBorder="1" applyAlignment="1"/>
    <xf numFmtId="0" fontId="48" fillId="0" borderId="0" xfId="0" applyFont="1" applyBorder="1" applyAlignment="1"/>
    <xf numFmtId="3" fontId="37" fillId="0" borderId="31" xfId="0" applyNumberFormat="1" applyFont="1" applyBorder="1" applyAlignment="1"/>
    <xf numFmtId="0" fontId="37" fillId="0" borderId="0" xfId="0" applyFont="1" applyBorder="1" applyAlignment="1"/>
    <xf numFmtId="4" fontId="37" fillId="0" borderId="31" xfId="0" applyNumberFormat="1" applyFont="1" applyBorder="1" applyAlignment="1">
      <alignment horizontal="center"/>
    </xf>
    <xf numFmtId="3" fontId="37" fillId="0" borderId="9" xfId="0" applyNumberFormat="1" applyFont="1" applyBorder="1" applyAlignment="1">
      <alignment horizontal="center"/>
    </xf>
    <xf numFmtId="0" fontId="37" fillId="0" borderId="9" xfId="0" applyNumberFormat="1" applyFont="1" applyBorder="1" applyAlignment="1">
      <alignment horizontal="center"/>
    </xf>
    <xf numFmtId="0" fontId="37" fillId="0" borderId="9" xfId="0" applyFont="1" applyBorder="1" applyAlignment="1">
      <alignment horizontal="center"/>
    </xf>
    <xf numFmtId="0" fontId="37" fillId="0" borderId="0" xfId="0" applyNumberFormat="1" applyFont="1" applyBorder="1" applyAlignment="1">
      <alignment horizontal="center"/>
    </xf>
    <xf numFmtId="0" fontId="48" fillId="0" borderId="0" xfId="0" applyFont="1" applyBorder="1" applyAlignment="1">
      <alignment horizontal="center"/>
    </xf>
    <xf numFmtId="0" fontId="37" fillId="0" borderId="0" xfId="0" applyFont="1" applyBorder="1" applyAlignment="1">
      <alignment horizontal="center"/>
    </xf>
    <xf numFmtId="0" fontId="48" fillId="0" borderId="0" xfId="0" applyFont="1" applyAlignment="1">
      <alignment horizontal="center"/>
    </xf>
    <xf numFmtId="0" fontId="37" fillId="0" borderId="0" xfId="0" applyFont="1" applyAlignment="1">
      <alignment horizontal="center"/>
    </xf>
    <xf numFmtId="0" fontId="47" fillId="0" borderId="5" xfId="0" applyFont="1" applyBorder="1" applyAlignment="1">
      <alignment horizontal="center"/>
    </xf>
    <xf numFmtId="0" fontId="47" fillId="0" borderId="35" xfId="0" applyFont="1" applyBorder="1" applyAlignment="1">
      <alignment horizontal="center"/>
    </xf>
    <xf numFmtId="3" fontId="37" fillId="0" borderId="36" xfId="0" applyNumberFormat="1" applyFont="1" applyBorder="1" applyAlignment="1">
      <alignment horizontal="center"/>
    </xf>
    <xf numFmtId="3" fontId="37" fillId="0" borderId="27" xfId="0" applyNumberFormat="1" applyFont="1" applyBorder="1" applyAlignment="1">
      <alignment horizontal="center"/>
    </xf>
    <xf numFmtId="3" fontId="37" fillId="0" borderId="31" xfId="0" applyNumberFormat="1" applyFont="1" applyBorder="1" applyAlignment="1">
      <alignment horizontal="center"/>
    </xf>
    <xf numFmtId="0" fontId="0" fillId="0" borderId="0" xfId="0" applyAlignment="1">
      <alignment horizontal="center" wrapText="1"/>
    </xf>
    <xf numFmtId="0" fontId="37" fillId="0" borderId="0" xfId="0" applyNumberFormat="1" applyFont="1" applyAlignment="1">
      <alignment horizontal="center"/>
    </xf>
    <xf numFmtId="0" fontId="49" fillId="0" borderId="27" xfId="0" applyFont="1" applyBorder="1" applyAlignment="1">
      <alignment horizontal="center"/>
    </xf>
    <xf numFmtId="3" fontId="37" fillId="0" borderId="0" xfId="0" applyNumberFormat="1" applyFont="1" applyAlignment="1">
      <alignment horizontal="center"/>
    </xf>
    <xf numFmtId="3" fontId="48" fillId="0" borderId="0" xfId="0" applyNumberFormat="1" applyFont="1" applyAlignment="1">
      <alignment horizontal="center"/>
    </xf>
    <xf numFmtId="3" fontId="48" fillId="0" borderId="0" xfId="0" applyNumberFormat="1" applyFont="1" applyBorder="1" applyAlignment="1">
      <alignment horizontal="center"/>
    </xf>
    <xf numFmtId="170" fontId="37" fillId="0" borderId="29" xfId="0" applyNumberFormat="1" applyFont="1" applyBorder="1"/>
    <xf numFmtId="0" fontId="37" fillId="0" borderId="31" xfId="0" applyFont="1" applyFill="1" applyBorder="1"/>
    <xf numFmtId="0" fontId="37" fillId="0" borderId="28" xfId="0" applyFont="1" applyFill="1" applyBorder="1"/>
    <xf numFmtId="3" fontId="37" fillId="0" borderId="31" xfId="0" applyNumberFormat="1" applyFont="1" applyBorder="1"/>
    <xf numFmtId="0" fontId="14" fillId="0" borderId="0" xfId="0" applyFont="1" applyBorder="1" applyAlignment="1">
      <alignment vertical="top" wrapText="1"/>
    </xf>
    <xf numFmtId="1" fontId="47" fillId="0" borderId="37" xfId="0" applyNumberFormat="1" applyFont="1" applyBorder="1"/>
    <xf numFmtId="1" fontId="5" fillId="0" borderId="27" xfId="0" applyNumberFormat="1" applyFont="1" applyBorder="1" applyAlignment="1">
      <alignment horizontal="center"/>
    </xf>
    <xf numFmtId="0" fontId="37" fillId="0" borderId="27" xfId="0" applyNumberFormat="1" applyFont="1" applyBorder="1" applyAlignment="1">
      <alignment horizontal="center"/>
    </xf>
    <xf numFmtId="170" fontId="37" fillId="0" borderId="37" xfId="0" applyNumberFormat="1" applyFont="1" applyBorder="1"/>
    <xf numFmtId="1" fontId="7" fillId="0" borderId="27" xfId="0" applyNumberFormat="1" applyFont="1" applyBorder="1"/>
    <xf numFmtId="0" fontId="37" fillId="0" borderId="21" xfId="0" applyFont="1" applyBorder="1"/>
    <xf numFmtId="0" fontId="37" fillId="0" borderId="21" xfId="0" applyFont="1" applyFill="1" applyBorder="1"/>
    <xf numFmtId="0" fontId="37" fillId="0" borderId="22" xfId="0" applyFont="1" applyFill="1" applyBorder="1"/>
    <xf numFmtId="0" fontId="59" fillId="0" borderId="27" xfId="0" applyFont="1" applyBorder="1"/>
    <xf numFmtId="170" fontId="37" fillId="0" borderId="8" xfId="0" applyNumberFormat="1" applyFont="1" applyBorder="1"/>
    <xf numFmtId="1" fontId="37" fillId="0" borderId="21" xfId="0" applyNumberFormat="1" applyFont="1" applyBorder="1"/>
    <xf numFmtId="0" fontId="37" fillId="0" borderId="22" xfId="0" applyFont="1" applyBorder="1"/>
    <xf numFmtId="0" fontId="37" fillId="0" borderId="27" xfId="0" applyFont="1" applyBorder="1" applyAlignment="1">
      <alignment horizontal="center"/>
    </xf>
    <xf numFmtId="3" fontId="37" fillId="0" borderId="21" xfId="0" applyNumberFormat="1" applyFont="1" applyBorder="1"/>
    <xf numFmtId="0" fontId="49" fillId="0" borderId="14" xfId="0" applyFont="1" applyBorder="1"/>
    <xf numFmtId="0" fontId="66" fillId="0" borderId="0" xfId="0" applyFont="1" applyBorder="1"/>
    <xf numFmtId="165" fontId="66" fillId="0" borderId="0" xfId="0" applyNumberFormat="1" applyFont="1" applyBorder="1"/>
    <xf numFmtId="1" fontId="33" fillId="0" borderId="0" xfId="0" applyNumberFormat="1" applyFont="1" applyBorder="1"/>
    <xf numFmtId="0" fontId="66" fillId="0" borderId="0" xfId="0" applyFont="1" applyFill="1" applyBorder="1"/>
    <xf numFmtId="2" fontId="66" fillId="0" borderId="0" xfId="0" applyNumberFormat="1" applyFont="1" applyBorder="1"/>
    <xf numFmtId="0" fontId="68" fillId="0" borderId="0" xfId="0" applyFont="1" applyBorder="1"/>
    <xf numFmtId="0" fontId="66" fillId="0" borderId="9" xfId="0" applyFont="1" applyBorder="1"/>
    <xf numFmtId="0" fontId="66" fillId="0" borderId="9" xfId="0" applyFont="1" applyBorder="1" applyAlignment="1">
      <alignment horizontal="center"/>
    </xf>
    <xf numFmtId="0" fontId="37" fillId="0" borderId="9" xfId="0" applyNumberFormat="1" applyFont="1" applyBorder="1"/>
    <xf numFmtId="0" fontId="37" fillId="0" borderId="9" xfId="0" applyFont="1" applyBorder="1"/>
    <xf numFmtId="0" fontId="14" fillId="0" borderId="27" xfId="0" applyFont="1" applyBorder="1"/>
    <xf numFmtId="1" fontId="47" fillId="0" borderId="20" xfId="0" applyNumberFormat="1" applyFont="1" applyBorder="1"/>
    <xf numFmtId="0" fontId="13" fillId="0" borderId="27" xfId="0" applyFont="1" applyBorder="1"/>
    <xf numFmtId="0" fontId="47" fillId="0" borderId="20" xfId="0" applyFont="1" applyBorder="1" applyAlignment="1">
      <alignment horizontal="center"/>
    </xf>
    <xf numFmtId="0" fontId="47" fillId="0" borderId="0" xfId="0" applyFont="1" applyBorder="1" applyAlignment="1">
      <alignment horizontal="center"/>
    </xf>
    <xf numFmtId="3" fontId="37" fillId="0" borderId="24" xfId="0" applyNumberFormat="1" applyFont="1" applyBorder="1" applyAlignment="1">
      <alignment horizontal="center"/>
    </xf>
    <xf numFmtId="0" fontId="49" fillId="0" borderId="32" xfId="0" applyFont="1" applyBorder="1" applyAlignment="1">
      <alignment horizontal="center"/>
    </xf>
    <xf numFmtId="0" fontId="49" fillId="0" borderId="33" xfId="0" applyFont="1" applyBorder="1" applyAlignment="1">
      <alignment horizontal="center"/>
    </xf>
    <xf numFmtId="0" fontId="47" fillId="0" borderId="8" xfId="0" applyFont="1" applyBorder="1" applyAlignment="1">
      <alignment horizontal="center"/>
    </xf>
    <xf numFmtId="172" fontId="37" fillId="0" borderId="22" xfId="0" applyNumberFormat="1" applyFont="1" applyBorder="1" applyAlignment="1">
      <alignment horizontal="center"/>
    </xf>
    <xf numFmtId="172" fontId="37" fillId="0" borderId="28" xfId="0" applyNumberFormat="1" applyFont="1" applyBorder="1" applyAlignment="1">
      <alignment horizontal="center"/>
    </xf>
    <xf numFmtId="172" fontId="37" fillId="0" borderId="24" xfId="0" applyNumberFormat="1" applyFont="1" applyBorder="1" applyAlignment="1">
      <alignment horizontal="center"/>
    </xf>
    <xf numFmtId="172" fontId="37" fillId="0" borderId="0" xfId="0" applyNumberFormat="1" applyFont="1" applyBorder="1" applyAlignment="1">
      <alignment horizontal="center"/>
    </xf>
    <xf numFmtId="3" fontId="47" fillId="0" borderId="0" xfId="0" applyNumberFormat="1" applyFont="1" applyBorder="1" applyAlignment="1">
      <alignment horizontal="center"/>
    </xf>
    <xf numFmtId="3" fontId="49" fillId="0" borderId="9" xfId="0" applyNumberFormat="1" applyFont="1" applyBorder="1" applyAlignment="1">
      <alignment horizontal="center"/>
    </xf>
    <xf numFmtId="14" fontId="51" fillId="0" borderId="27" xfId="0" applyNumberFormat="1" applyFont="1" applyBorder="1"/>
    <xf numFmtId="3" fontId="47" fillId="0" borderId="8" xfId="0" applyNumberFormat="1" applyFont="1" applyBorder="1" applyAlignment="1">
      <alignment horizontal="center"/>
    </xf>
    <xf numFmtId="3" fontId="47" fillId="0" borderId="20" xfId="0" applyNumberFormat="1" applyFont="1" applyBorder="1" applyAlignment="1">
      <alignment horizontal="center"/>
    </xf>
    <xf numFmtId="3" fontId="37" fillId="0" borderId="22" xfId="0" applyNumberFormat="1" applyFont="1" applyBorder="1" applyAlignment="1">
      <alignment horizontal="center"/>
    </xf>
    <xf numFmtId="14" fontId="49" fillId="0" borderId="27" xfId="0" applyNumberFormat="1" applyFont="1" applyBorder="1"/>
    <xf numFmtId="14" fontId="50" fillId="0" borderId="27" xfId="0" applyNumberFormat="1" applyFont="1" applyBorder="1"/>
    <xf numFmtId="0" fontId="47" fillId="0" borderId="33" xfId="0" applyFont="1" applyBorder="1" applyAlignment="1">
      <alignment horizontal="center"/>
    </xf>
    <xf numFmtId="1" fontId="37" fillId="0" borderId="22" xfId="0" applyNumberFormat="1" applyFont="1" applyBorder="1"/>
    <xf numFmtId="3" fontId="47" fillId="0" borderId="5" xfId="0" applyNumberFormat="1" applyFont="1" applyBorder="1" applyAlignment="1">
      <alignment horizontal="center"/>
    </xf>
    <xf numFmtId="1" fontId="37" fillId="7" borderId="31" xfId="0" applyNumberFormat="1" applyFont="1" applyFill="1" applyBorder="1"/>
    <xf numFmtId="1" fontId="37" fillId="7" borderId="28" xfId="0" applyNumberFormat="1" applyFont="1" applyFill="1" applyBorder="1"/>
    <xf numFmtId="3" fontId="37" fillId="7" borderId="31" xfId="0" applyNumberFormat="1" applyFont="1" applyFill="1" applyBorder="1"/>
    <xf numFmtId="3" fontId="37" fillId="7" borderId="28" xfId="0" applyNumberFormat="1" applyFont="1" applyFill="1" applyBorder="1"/>
    <xf numFmtId="3" fontId="37" fillId="7" borderId="28" xfId="1" applyNumberFormat="1" applyFont="1" applyFill="1" applyBorder="1"/>
    <xf numFmtId="3" fontId="37" fillId="7" borderId="22" xfId="0" applyNumberFormat="1" applyFont="1" applyFill="1" applyBorder="1"/>
    <xf numFmtId="1" fontId="47" fillId="0" borderId="8" xfId="0" applyNumberFormat="1" applyFont="1" applyBorder="1"/>
    <xf numFmtId="3" fontId="47" fillId="0" borderId="34" xfId="0" applyNumberFormat="1" applyFont="1" applyBorder="1"/>
    <xf numFmtId="3" fontId="37" fillId="7" borderId="0" xfId="0" applyNumberFormat="1" applyFont="1" applyFill="1" applyBorder="1"/>
    <xf numFmtId="3" fontId="37" fillId="7" borderId="25" xfId="0" applyNumberFormat="1" applyFont="1" applyFill="1" applyBorder="1"/>
    <xf numFmtId="1" fontId="14" fillId="7" borderId="31" xfId="0" applyNumberFormat="1" applyFont="1" applyFill="1" applyBorder="1"/>
    <xf numFmtId="1" fontId="13" fillId="7" borderId="31" xfId="0" applyNumberFormat="1" applyFont="1" applyFill="1" applyBorder="1"/>
    <xf numFmtId="1" fontId="13" fillId="7" borderId="28" xfId="0" applyNumberFormat="1" applyFont="1" applyFill="1" applyBorder="1"/>
    <xf numFmtId="1" fontId="5" fillId="0" borderId="27" xfId="0" applyNumberFormat="1" applyFont="1" applyBorder="1"/>
    <xf numFmtId="1" fontId="37" fillId="7" borderId="0" xfId="0" applyNumberFormat="1" applyFont="1" applyFill="1" applyBorder="1"/>
    <xf numFmtId="0" fontId="41" fillId="7" borderId="0" xfId="0" applyFont="1" applyFill="1" applyBorder="1"/>
    <xf numFmtId="1" fontId="13" fillId="7" borderId="0" xfId="0" applyNumberFormat="1" applyFont="1" applyFill="1" applyBorder="1"/>
    <xf numFmtId="0" fontId="13" fillId="7" borderId="0" xfId="0" applyFont="1" applyFill="1"/>
    <xf numFmtId="0" fontId="5" fillId="7" borderId="0" xfId="0" applyFont="1" applyFill="1"/>
    <xf numFmtId="1" fontId="5" fillId="7" borderId="0" xfId="0" applyNumberFormat="1" applyFont="1" applyFill="1"/>
    <xf numFmtId="15" fontId="5" fillId="7" borderId="0" xfId="0" applyNumberFormat="1" applyFont="1" applyFill="1"/>
    <xf numFmtId="1" fontId="0" fillId="7" borderId="0" xfId="0" applyNumberFormat="1" applyFill="1"/>
    <xf numFmtId="1" fontId="38" fillId="7" borderId="0" xfId="0" applyNumberFormat="1" applyFont="1" applyFill="1"/>
    <xf numFmtId="1" fontId="37" fillId="7" borderId="0" xfId="0" applyNumberFormat="1" applyFont="1" applyFill="1"/>
    <xf numFmtId="1" fontId="37" fillId="7" borderId="9" xfId="0" applyNumberFormat="1" applyFont="1" applyFill="1" applyBorder="1"/>
    <xf numFmtId="0" fontId="41" fillId="7" borderId="0" xfId="0" applyFont="1" applyFill="1" applyBorder="1" applyAlignment="1">
      <alignment wrapText="1"/>
    </xf>
    <xf numFmtId="3" fontId="37" fillId="7" borderId="0" xfId="1" applyNumberFormat="1" applyFont="1" applyFill="1" applyBorder="1"/>
    <xf numFmtId="0" fontId="43" fillId="7" borderId="14" xfId="0" applyFont="1" applyFill="1" applyBorder="1" applyAlignment="1">
      <alignment wrapText="1"/>
    </xf>
    <xf numFmtId="0" fontId="41" fillId="7" borderId="14" xfId="0" applyFont="1" applyFill="1" applyBorder="1" applyAlignment="1">
      <alignment wrapText="1"/>
    </xf>
    <xf numFmtId="0" fontId="41" fillId="7" borderId="0" xfId="0" applyFont="1" applyFill="1" applyBorder="1" applyAlignment="1">
      <alignment horizontal="left"/>
    </xf>
    <xf numFmtId="0" fontId="41" fillId="7" borderId="0" xfId="0" applyFont="1" applyFill="1" applyBorder="1" applyAlignment="1">
      <alignment horizontal="center"/>
    </xf>
    <xf numFmtId="1" fontId="47" fillId="7" borderId="0" xfId="0" applyNumberFormat="1" applyFont="1" applyFill="1" applyBorder="1"/>
    <xf numFmtId="0" fontId="12" fillId="7" borderId="0" xfId="0" applyFont="1" applyFill="1" applyBorder="1" applyAlignment="1">
      <alignment horizontal="center"/>
    </xf>
    <xf numFmtId="1" fontId="42" fillId="7" borderId="0" xfId="0" applyNumberFormat="1" applyFont="1" applyFill="1"/>
    <xf numFmtId="0" fontId="39" fillId="7" borderId="0" xfId="0" applyFont="1" applyFill="1"/>
    <xf numFmtId="3" fontId="37" fillId="0" borderId="28" xfId="1" applyNumberFormat="1" applyFont="1" applyFill="1" applyBorder="1"/>
    <xf numFmtId="3" fontId="37" fillId="7" borderId="9" xfId="0" applyNumberFormat="1" applyFont="1" applyFill="1" applyBorder="1"/>
    <xf numFmtId="3" fontId="37" fillId="7" borderId="9" xfId="1" applyNumberFormat="1" applyFont="1" applyFill="1" applyBorder="1"/>
    <xf numFmtId="0" fontId="47" fillId="0" borderId="23" xfId="0" applyFont="1" applyBorder="1"/>
    <xf numFmtId="1" fontId="37" fillId="7" borderId="27" xfId="0" applyNumberFormat="1" applyFont="1" applyFill="1" applyBorder="1"/>
    <xf numFmtId="1" fontId="37" fillId="7" borderId="24" xfId="0" applyNumberFormat="1" applyFont="1" applyFill="1" applyBorder="1"/>
    <xf numFmtId="1" fontId="47" fillId="0" borderId="23" xfId="0" applyNumberFormat="1" applyFont="1" applyBorder="1"/>
    <xf numFmtId="1" fontId="37" fillId="0" borderId="23" xfId="0" applyNumberFormat="1" applyFont="1" applyBorder="1"/>
    <xf numFmtId="1" fontId="37" fillId="7" borderId="33" xfId="0" applyNumberFormat="1" applyFont="1" applyFill="1" applyBorder="1"/>
    <xf numFmtId="1" fontId="37" fillId="7" borderId="38" xfId="0" applyNumberFormat="1" applyFont="1" applyFill="1" applyBorder="1"/>
    <xf numFmtId="3" fontId="47" fillId="0" borderId="31" xfId="0" applyNumberFormat="1" applyFont="1" applyBorder="1"/>
    <xf numFmtId="3" fontId="37" fillId="7" borderId="38" xfId="0" applyNumberFormat="1" applyFont="1" applyFill="1" applyBorder="1"/>
    <xf numFmtId="3" fontId="47" fillId="0" borderId="21" xfId="0" applyNumberFormat="1" applyFont="1" applyBorder="1"/>
    <xf numFmtId="3" fontId="37" fillId="8" borderId="27" xfId="0" applyNumberFormat="1" applyFont="1" applyFill="1" applyBorder="1"/>
    <xf numFmtId="3" fontId="47" fillId="8" borderId="31" xfId="0" applyNumberFormat="1" applyFont="1" applyFill="1" applyBorder="1"/>
    <xf numFmtId="3" fontId="37" fillId="8" borderId="28" xfId="0" applyNumberFormat="1" applyFont="1" applyFill="1" applyBorder="1"/>
    <xf numFmtId="3" fontId="37" fillId="8" borderId="31" xfId="0" applyNumberFormat="1" applyFont="1" applyFill="1" applyBorder="1"/>
    <xf numFmtId="3" fontId="47" fillId="0" borderId="0" xfId="0" applyNumberFormat="1" applyFont="1" applyFill="1"/>
    <xf numFmtId="3" fontId="37" fillId="0" borderId="0" xfId="0" applyNumberFormat="1" applyFont="1" applyFill="1"/>
    <xf numFmtId="1" fontId="37" fillId="0" borderId="20" xfId="0" applyNumberFormat="1" applyFont="1" applyBorder="1"/>
    <xf numFmtId="3" fontId="37" fillId="8" borderId="23" xfId="0" applyNumberFormat="1" applyFont="1" applyFill="1" applyBorder="1"/>
    <xf numFmtId="3" fontId="37" fillId="8" borderId="24" xfId="0" applyNumberFormat="1" applyFont="1" applyFill="1" applyBorder="1"/>
    <xf numFmtId="3" fontId="48" fillId="0" borderId="0" xfId="0" applyNumberFormat="1" applyFont="1" applyFill="1" applyBorder="1"/>
    <xf numFmtId="1" fontId="47" fillId="7" borderId="31" xfId="0" applyNumberFormat="1" applyFont="1" applyFill="1" applyBorder="1"/>
    <xf numFmtId="1" fontId="47" fillId="7" borderId="28" xfId="0" applyNumberFormat="1" applyFont="1" applyFill="1" applyBorder="1"/>
    <xf numFmtId="3" fontId="39" fillId="0" borderId="0" xfId="0" applyNumberFormat="1" applyFont="1" applyFill="1" applyBorder="1"/>
    <xf numFmtId="3" fontId="39" fillId="0" borderId="0" xfId="0" applyNumberFormat="1" applyFont="1" applyFill="1"/>
    <xf numFmtId="0" fontId="13" fillId="7" borderId="27" xfId="0" applyFont="1" applyFill="1" applyBorder="1"/>
    <xf numFmtId="14" fontId="5" fillId="7" borderId="0" xfId="0" applyNumberFormat="1" applyFont="1" applyFill="1"/>
    <xf numFmtId="0" fontId="41" fillId="7" borderId="9" xfId="0" applyFont="1" applyFill="1" applyBorder="1" applyAlignment="1">
      <alignment wrapText="1"/>
    </xf>
    <xf numFmtId="0" fontId="43" fillId="7" borderId="9" xfId="0" applyFont="1" applyFill="1" applyBorder="1" applyAlignment="1">
      <alignment wrapText="1"/>
    </xf>
    <xf numFmtId="0" fontId="41" fillId="0" borderId="9" xfId="0" applyFont="1" applyBorder="1" applyAlignment="1">
      <alignment wrapText="1"/>
    </xf>
    <xf numFmtId="0" fontId="41" fillId="7" borderId="9" xfId="0" applyFont="1" applyFill="1" applyBorder="1" applyAlignment="1">
      <alignment horizontal="center"/>
    </xf>
    <xf numFmtId="0" fontId="41" fillId="0" borderId="9" xfId="0" applyFont="1" applyBorder="1" applyAlignment="1">
      <alignment horizontal="center"/>
    </xf>
    <xf numFmtId="1" fontId="13" fillId="7" borderId="9" xfId="0" applyNumberFormat="1" applyFont="1" applyFill="1" applyBorder="1"/>
    <xf numFmtId="0" fontId="41" fillId="7" borderId="9" xfId="0" applyFont="1" applyFill="1" applyBorder="1"/>
    <xf numFmtId="1" fontId="37" fillId="0" borderId="0" xfId="0" applyNumberFormat="1" applyFont="1" applyFill="1"/>
    <xf numFmtId="1" fontId="39" fillId="0" borderId="0" xfId="0" applyNumberFormat="1" applyFont="1" applyFill="1"/>
    <xf numFmtId="0" fontId="41" fillId="0" borderId="31" xfId="0" applyFont="1" applyFill="1" applyBorder="1" applyAlignment="1">
      <alignment horizontal="left"/>
    </xf>
    <xf numFmtId="3" fontId="37" fillId="0" borderId="28" xfId="0" applyNumberFormat="1" applyFont="1" applyFill="1" applyBorder="1" applyAlignment="1"/>
    <xf numFmtId="1" fontId="38" fillId="7" borderId="0" xfId="0" applyNumberFormat="1" applyFont="1" applyFill="1" applyAlignment="1"/>
    <xf numFmtId="0" fontId="12" fillId="0" borderId="0" xfId="0" applyFont="1" applyAlignment="1">
      <alignment horizontal="left" wrapText="1"/>
    </xf>
    <xf numFmtId="0" fontId="0" fillId="0" borderId="14" xfId="0" applyBorder="1" applyAlignment="1">
      <alignment horizontal="center"/>
    </xf>
    <xf numFmtId="0" fontId="0" fillId="0" borderId="6" xfId="0" applyBorder="1" applyAlignment="1">
      <alignment horizontal="center"/>
    </xf>
    <xf numFmtId="0" fontId="0" fillId="0" borderId="1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5" xfId="0" applyBorder="1" applyAlignment="1">
      <alignment horizontal="center"/>
    </xf>
    <xf numFmtId="0" fontId="37" fillId="0" borderId="24" xfId="0" applyFont="1" applyBorder="1"/>
    <xf numFmtId="1" fontId="48" fillId="0" borderId="20" xfId="0" applyNumberFormat="1" applyFont="1" applyBorder="1"/>
    <xf numFmtId="1" fontId="7" fillId="0" borderId="33" xfId="0" applyNumberFormat="1" applyFont="1" applyBorder="1"/>
    <xf numFmtId="0" fontId="49" fillId="0" borderId="31" xfId="0" applyFont="1" applyBorder="1"/>
    <xf numFmtId="0" fontId="5" fillId="4" borderId="0" xfId="0" applyFont="1" applyFill="1" applyAlignment="1">
      <alignment wrapText="1"/>
    </xf>
    <xf numFmtId="0" fontId="5" fillId="4" borderId="0" xfId="0" applyFont="1" applyFill="1"/>
    <xf numFmtId="0" fontId="48" fillId="4" borderId="0" xfId="0" applyFont="1" applyFill="1"/>
    <xf numFmtId="0" fontId="13" fillId="4" borderId="0" xfId="0" applyFont="1" applyFill="1"/>
    <xf numFmtId="0" fontId="37" fillId="4" borderId="0" xfId="0" applyFont="1" applyFill="1"/>
    <xf numFmtId="0" fontId="39" fillId="4" borderId="0" xfId="0" applyFont="1" applyFill="1"/>
    <xf numFmtId="0" fontId="76" fillId="4" borderId="0" xfId="0" applyFont="1" applyFill="1" applyBorder="1" applyAlignment="1"/>
    <xf numFmtId="0" fontId="5" fillId="4" borderId="0" xfId="0" applyFont="1" applyFill="1" applyBorder="1" applyAlignment="1"/>
    <xf numFmtId="0" fontId="39" fillId="0" borderId="0" xfId="0" applyFont="1" applyBorder="1" applyAlignment="1">
      <alignment wrapText="1"/>
    </xf>
    <xf numFmtId="0" fontId="39" fillId="0" borderId="0" xfId="0" applyFont="1" applyAlignment="1">
      <alignment wrapText="1"/>
    </xf>
    <xf numFmtId="0" fontId="48" fillId="4" borderId="0" xfId="0" applyFont="1" applyFill="1" applyBorder="1" applyAlignment="1">
      <alignment horizontal="center"/>
    </xf>
    <xf numFmtId="0" fontId="48" fillId="4" borderId="0" xfId="0" applyFont="1" applyFill="1" applyAlignment="1">
      <alignment horizontal="center"/>
    </xf>
    <xf numFmtId="0" fontId="37" fillId="4" borderId="0" xfId="0" applyFont="1" applyFill="1" applyAlignment="1">
      <alignment horizontal="center"/>
    </xf>
    <xf numFmtId="0" fontId="37" fillId="4" borderId="0" xfId="0" applyFont="1" applyFill="1" applyBorder="1" applyAlignment="1">
      <alignment wrapText="1"/>
    </xf>
    <xf numFmtId="0" fontId="37" fillId="4" borderId="0" xfId="0" applyNumberFormat="1" applyFont="1" applyFill="1" applyBorder="1"/>
    <xf numFmtId="0" fontId="37" fillId="4" borderId="0" xfId="0" applyNumberFormat="1" applyFont="1" applyFill="1"/>
    <xf numFmtId="0" fontId="20" fillId="4" borderId="0" xfId="0" applyFont="1" applyFill="1"/>
    <xf numFmtId="0" fontId="5" fillId="4" borderId="0" xfId="0" applyNumberFormat="1" applyFont="1" applyFill="1"/>
    <xf numFmtId="0" fontId="5" fillId="4" borderId="0" xfId="0" applyFont="1" applyFill="1" applyBorder="1"/>
    <xf numFmtId="0" fontId="37" fillId="4" borderId="21" xfId="0" applyFont="1" applyFill="1" applyBorder="1"/>
    <xf numFmtId="0" fontId="37" fillId="4" borderId="0" xfId="0" applyFont="1" applyFill="1" applyBorder="1"/>
    <xf numFmtId="2" fontId="0" fillId="4" borderId="14" xfId="0" applyNumberFormat="1" applyFill="1" applyBorder="1" applyAlignment="1" applyProtection="1">
      <alignment horizontal="center" vertical="center"/>
      <protection locked="0"/>
    </xf>
    <xf numFmtId="2" fontId="0" fillId="4" borderId="6" xfId="0" applyNumberFormat="1" applyFill="1" applyBorder="1" applyAlignment="1" applyProtection="1">
      <alignment horizontal="center" vertical="center"/>
      <protection locked="0"/>
    </xf>
    <xf numFmtId="2" fontId="0" fillId="4" borderId="16"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0" fontId="12" fillId="0" borderId="0" xfId="0" quotePrefix="1" applyFont="1" applyBorder="1" applyAlignment="1">
      <alignment horizontal="left" vertical="top" wrapText="1"/>
    </xf>
    <xf numFmtId="0" fontId="12" fillId="0" borderId="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vertical="top" wrapText="1"/>
    </xf>
    <xf numFmtId="0" fontId="4" fillId="0" borderId="5" xfId="0" applyFont="1" applyBorder="1" applyAlignment="1">
      <alignment vertical="top" wrapText="1"/>
    </xf>
    <xf numFmtId="0" fontId="4" fillId="0" borderId="19" xfId="0" applyFont="1" applyBorder="1" applyAlignment="1">
      <alignment vertical="top" wrapText="1"/>
    </xf>
    <xf numFmtId="0" fontId="4" fillId="0" borderId="15" xfId="0" applyFont="1" applyBorder="1" applyAlignment="1">
      <alignment vertical="top" wrapText="1"/>
    </xf>
    <xf numFmtId="0" fontId="4" fillId="0" borderId="10" xfId="0" applyFont="1" applyBorder="1" applyAlignment="1">
      <alignment vertical="top" wrapText="1"/>
    </xf>
    <xf numFmtId="0" fontId="44" fillId="0" borderId="2" xfId="0" applyFont="1" applyBorder="1" applyAlignment="1">
      <alignment wrapText="1"/>
    </xf>
    <xf numFmtId="0" fontId="45" fillId="0" borderId="35" xfId="0" applyFont="1" applyBorder="1"/>
    <xf numFmtId="0" fontId="6" fillId="0" borderId="39" xfId="0" applyFont="1" applyBorder="1"/>
    <xf numFmtId="0" fontId="61" fillId="0" borderId="41" xfId="0" applyFont="1" applyBorder="1"/>
    <xf numFmtId="0" fontId="37" fillId="0" borderId="41" xfId="0" applyFont="1" applyBorder="1"/>
    <xf numFmtId="0" fontId="23" fillId="0" borderId="41" xfId="0" applyFont="1" applyBorder="1"/>
    <xf numFmtId="0" fontId="6" fillId="0" borderId="41" xfId="0" applyFont="1" applyBorder="1"/>
    <xf numFmtId="0" fontId="15" fillId="0" borderId="0" xfId="0" applyFont="1" applyBorder="1"/>
    <xf numFmtId="0" fontId="6" fillId="0" borderId="4" xfId="0" applyFont="1" applyBorder="1"/>
    <xf numFmtId="0" fontId="6" fillId="0" borderId="2" xfId="0" applyFont="1" applyFill="1" applyBorder="1"/>
    <xf numFmtId="0" fontId="6" fillId="0" borderId="4" xfId="0" applyFont="1" applyFill="1" applyBorder="1"/>
    <xf numFmtId="0" fontId="0" fillId="0" borderId="4" xfId="0" applyNumberFormat="1" applyFill="1" applyBorder="1"/>
    <xf numFmtId="0" fontId="60" fillId="0" borderId="7" xfId="0" applyFont="1" applyBorder="1"/>
    <xf numFmtId="0" fontId="0" fillId="0" borderId="13" xfId="0" applyNumberFormat="1" applyFill="1" applyBorder="1"/>
    <xf numFmtId="0" fontId="0" fillId="0" borderId="4" xfId="0" applyFill="1" applyBorder="1"/>
    <xf numFmtId="171" fontId="0" fillId="0" borderId="0" xfId="0" applyNumberFormat="1"/>
    <xf numFmtId="0" fontId="48" fillId="0" borderId="42" xfId="0" applyFont="1" applyBorder="1"/>
    <xf numFmtId="0" fontId="6" fillId="0" borderId="44" xfId="0" applyFont="1" applyBorder="1"/>
    <xf numFmtId="0" fontId="6" fillId="0" borderId="45" xfId="0" applyFont="1" applyBorder="1"/>
    <xf numFmtId="0" fontId="9" fillId="0" borderId="7" xfId="0" applyFont="1" applyBorder="1"/>
    <xf numFmtId="0" fontId="6" fillId="0" borderId="46" xfId="0" applyFont="1" applyBorder="1"/>
    <xf numFmtId="0" fontId="6" fillId="0" borderId="47" xfId="0" applyFont="1" applyBorder="1"/>
    <xf numFmtId="0" fontId="6" fillId="0" borderId="42" xfId="0" applyFont="1" applyBorder="1"/>
    <xf numFmtId="0" fontId="6" fillId="0" borderId="48" xfId="0" applyFont="1" applyBorder="1"/>
    <xf numFmtId="0" fontId="0" fillId="0" borderId="49" xfId="0" applyBorder="1"/>
    <xf numFmtId="0" fontId="6" fillId="0" borderId="49" xfId="0" applyFont="1" applyBorder="1"/>
    <xf numFmtId="0" fontId="78" fillId="0" borderId="0" xfId="8" applyBorder="1"/>
    <xf numFmtId="0" fontId="78" fillId="0" borderId="0" xfId="8" applyFont="1" applyBorder="1"/>
    <xf numFmtId="0" fontId="25" fillId="0" borderId="0" xfId="0" applyNumberFormat="1" applyFont="1" applyBorder="1"/>
    <xf numFmtId="0" fontId="25" fillId="0" borderId="2" xfId="0" applyNumberFormat="1" applyFont="1" applyBorder="1"/>
    <xf numFmtId="0" fontId="25" fillId="12" borderId="4" xfId="0" applyNumberFormat="1" applyFont="1" applyFill="1" applyBorder="1" applyProtection="1">
      <protection locked="0"/>
    </xf>
    <xf numFmtId="2" fontId="0" fillId="12" borderId="0" xfId="0" applyNumberFormat="1" applyFill="1"/>
    <xf numFmtId="1" fontId="13" fillId="9" borderId="15" xfId="0" applyNumberFormat="1" applyFont="1" applyFill="1" applyBorder="1" applyAlignment="1">
      <alignment horizontal="center" vertical="top" wrapText="1"/>
    </xf>
    <xf numFmtId="0" fontId="25" fillId="9" borderId="0" xfId="0" applyNumberFormat="1" applyFont="1" applyFill="1" applyProtection="1">
      <protection locked="0"/>
    </xf>
    <xf numFmtId="0" fontId="12" fillId="9" borderId="0" xfId="0" applyNumberFormat="1" applyFont="1" applyFill="1"/>
    <xf numFmtId="170" fontId="78" fillId="0" borderId="0" xfId="8" applyNumberFormat="1" applyBorder="1"/>
    <xf numFmtId="0" fontId="0" fillId="12" borderId="0" xfId="0" applyFill="1"/>
    <xf numFmtId="0" fontId="5" fillId="0" borderId="18" xfId="0" applyFont="1" applyBorder="1" applyAlignment="1">
      <alignment horizontal="center" wrapText="1"/>
    </xf>
    <xf numFmtId="0" fontId="6" fillId="0" borderId="3" xfId="0" applyFont="1" applyFill="1" applyBorder="1"/>
    <xf numFmtId="0" fontId="20" fillId="0" borderId="42" xfId="0" applyFont="1" applyBorder="1"/>
    <xf numFmtId="165" fontId="25" fillId="0" borderId="0" xfId="0" applyNumberFormat="1" applyFont="1" applyFill="1" applyBorder="1"/>
    <xf numFmtId="0" fontId="7" fillId="0" borderId="18" xfId="0" applyFont="1" applyBorder="1" applyAlignment="1">
      <alignment horizontal="left"/>
    </xf>
    <xf numFmtId="0" fontId="7" fillId="0" borderId="9" xfId="0" applyFont="1" applyBorder="1" applyAlignment="1">
      <alignment horizontal="left" wrapText="1"/>
    </xf>
    <xf numFmtId="0" fontId="0" fillId="0" borderId="9" xfId="0" applyBorder="1"/>
    <xf numFmtId="0" fontId="13" fillId="0" borderId="0" xfId="0" applyFont="1" applyAlignment="1">
      <alignment vertical="center"/>
    </xf>
    <xf numFmtId="0" fontId="79" fillId="0" borderId="24" xfId="0" applyFont="1" applyBorder="1" applyAlignment="1">
      <alignment horizontal="center" vertical="center" wrapText="1"/>
    </xf>
    <xf numFmtId="0" fontId="79" fillId="0" borderId="28" xfId="0" applyFont="1" applyBorder="1" applyAlignment="1">
      <alignment horizontal="center" vertical="center" wrapText="1"/>
    </xf>
    <xf numFmtId="0" fontId="81" fillId="0" borderId="0" xfId="0" applyFont="1" applyAlignment="1">
      <alignment horizontal="left" vertical="center"/>
    </xf>
    <xf numFmtId="0" fontId="5" fillId="0" borderId="4" xfId="0" applyFont="1" applyBorder="1" applyAlignment="1">
      <alignment horizontal="center" wrapText="1"/>
    </xf>
    <xf numFmtId="0" fontId="0" fillId="0" borderId="17" xfId="0" applyBorder="1" applyAlignment="1">
      <alignment horizontal="center"/>
    </xf>
    <xf numFmtId="0" fontId="5" fillId="0" borderId="6" xfId="0" applyFont="1" applyBorder="1"/>
    <xf numFmtId="0" fontId="5" fillId="0" borderId="6" xfId="0" applyFont="1" applyBorder="1" applyAlignment="1">
      <alignment horizontal="center"/>
    </xf>
    <xf numFmtId="0" fontId="5" fillId="0" borderId="2" xfId="0" applyFont="1" applyBorder="1" applyAlignment="1">
      <alignment horizontal="center"/>
    </xf>
    <xf numFmtId="3" fontId="5" fillId="0" borderId="0" xfId="0" applyNumberFormat="1" applyFont="1" applyBorder="1" applyAlignment="1">
      <alignment horizontal="center"/>
    </xf>
    <xf numFmtId="0" fontId="82" fillId="0" borderId="0" xfId="0" applyFont="1" applyBorder="1" applyAlignment="1">
      <alignment horizontal="left"/>
    </xf>
    <xf numFmtId="0" fontId="13" fillId="0" borderId="4"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0" fontId="13" fillId="0" borderId="0" xfId="0" applyFont="1" applyBorder="1" applyAlignment="1">
      <alignment horizontal="center"/>
    </xf>
    <xf numFmtId="0" fontId="13" fillId="0" borderId="17" xfId="0" applyFont="1" applyBorder="1" applyAlignment="1">
      <alignment horizontal="center"/>
    </xf>
    <xf numFmtId="0" fontId="5" fillId="0" borderId="17" xfId="0" applyFont="1" applyFill="1" applyBorder="1" applyAlignment="1">
      <alignment horizontal="center"/>
    </xf>
    <xf numFmtId="0" fontId="13" fillId="0" borderId="4" xfId="0" applyFont="1" applyBorder="1"/>
    <xf numFmtId="0" fontId="5" fillId="0" borderId="7" xfId="0" applyFont="1" applyFill="1" applyBorder="1" applyAlignment="1">
      <alignment horizontal="center"/>
    </xf>
    <xf numFmtId="1" fontId="0" fillId="9" borderId="0" xfId="0" applyNumberFormat="1" applyFill="1" applyAlignment="1">
      <alignment horizontal="right"/>
    </xf>
    <xf numFmtId="1" fontId="5" fillId="0" borderId="17" xfId="0" applyNumberFormat="1" applyFont="1" applyBorder="1"/>
    <xf numFmtId="0" fontId="0" fillId="12" borderId="0" xfId="0" applyFill="1" applyBorder="1"/>
    <xf numFmtId="15" fontId="78" fillId="0" borderId="0" xfId="8" applyNumberFormat="1" applyBorder="1"/>
    <xf numFmtId="2" fontId="0" fillId="12" borderId="0" xfId="0" applyNumberFormat="1" applyFill="1" applyBorder="1"/>
    <xf numFmtId="0" fontId="76" fillId="0" borderId="38" xfId="0" applyFont="1" applyBorder="1" applyAlignment="1">
      <alignment horizontal="center" vertical="center" wrapText="1"/>
    </xf>
    <xf numFmtId="0" fontId="76" fillId="0" borderId="32" xfId="0" applyFont="1" applyBorder="1" applyAlignment="1">
      <alignment horizontal="center" vertical="center" wrapText="1"/>
    </xf>
    <xf numFmtId="0" fontId="76" fillId="0" borderId="54" xfId="0" applyFont="1" applyBorder="1" applyAlignment="1">
      <alignment horizontal="center" vertical="center" wrapText="1"/>
    </xf>
    <xf numFmtId="0" fontId="5" fillId="0" borderId="0" xfId="0" applyFont="1" applyFill="1" applyProtection="1">
      <protection locked="0"/>
    </xf>
    <xf numFmtId="0" fontId="83" fillId="0" borderId="0" xfId="0" applyFont="1" applyAlignment="1">
      <alignment vertical="center"/>
    </xf>
    <xf numFmtId="0" fontId="84" fillId="0" borderId="0" xfId="0" applyFont="1" applyAlignment="1">
      <alignment vertical="center"/>
    </xf>
    <xf numFmtId="0" fontId="84" fillId="0" borderId="27" xfId="0" applyFont="1" applyBorder="1" applyAlignment="1">
      <alignment horizontal="center" vertical="center"/>
    </xf>
    <xf numFmtId="0" fontId="84" fillId="0" borderId="20" xfId="0" applyFont="1" applyBorder="1" applyAlignment="1">
      <alignment horizontal="center" vertical="center"/>
    </xf>
    <xf numFmtId="0" fontId="85" fillId="0" borderId="9" xfId="0" applyFont="1" applyBorder="1" applyAlignment="1">
      <alignment horizontal="center" vertical="center"/>
    </xf>
    <xf numFmtId="0" fontId="85" fillId="0" borderId="33" xfId="0" applyFont="1" applyBorder="1" applyAlignment="1">
      <alignment horizontal="center" vertical="center"/>
    </xf>
    <xf numFmtId="0" fontId="85" fillId="0" borderId="28" xfId="0" applyFont="1" applyBorder="1" applyAlignment="1">
      <alignment horizontal="center" vertical="center"/>
    </xf>
    <xf numFmtId="0" fontId="85" fillId="0" borderId="24" xfId="0" applyFont="1" applyBorder="1" applyAlignment="1">
      <alignment horizontal="center" vertical="center"/>
    </xf>
    <xf numFmtId="0" fontId="85" fillId="0" borderId="31" xfId="0" applyFont="1" applyBorder="1" applyAlignment="1">
      <alignment horizontal="center" vertical="center" wrapText="1"/>
    </xf>
    <xf numFmtId="0" fontId="85" fillId="0" borderId="23" xfId="0" applyFont="1" applyBorder="1" applyAlignment="1">
      <alignment horizontal="center" vertical="center"/>
    </xf>
    <xf numFmtId="0" fontId="84" fillId="0" borderId="9" xfId="0" applyFont="1" applyBorder="1" applyAlignment="1">
      <alignment horizontal="center" vertical="center"/>
    </xf>
    <xf numFmtId="0" fontId="84" fillId="0" borderId="33" xfId="0" applyFont="1" applyBorder="1" applyAlignment="1">
      <alignment horizontal="center" vertical="center"/>
    </xf>
    <xf numFmtId="0" fontId="84" fillId="0" borderId="33" xfId="0" applyFont="1" applyBorder="1" applyAlignment="1">
      <alignment horizontal="center" vertical="center" wrapText="1"/>
    </xf>
    <xf numFmtId="0" fontId="85" fillId="0" borderId="24" xfId="0" applyFont="1" applyBorder="1" applyAlignment="1">
      <alignment horizontal="center" vertical="center" wrapText="1"/>
    </xf>
    <xf numFmtId="0" fontId="0" fillId="0" borderId="31" xfId="0" applyBorder="1" applyAlignment="1">
      <alignment horizontal="center" vertical="center" wrapText="1"/>
    </xf>
    <xf numFmtId="0" fontId="86" fillId="0" borderId="31" xfId="0" applyFont="1" applyBorder="1" applyAlignment="1">
      <alignment horizontal="center" vertical="center" wrapText="1"/>
    </xf>
    <xf numFmtId="0" fontId="0" fillId="0" borderId="31" xfId="0" applyBorder="1" applyAlignment="1">
      <alignment vertical="center" wrapText="1"/>
    </xf>
    <xf numFmtId="0" fontId="0" fillId="0" borderId="55" xfId="0" applyBorder="1" applyAlignment="1">
      <alignment vertical="center" wrapText="1"/>
    </xf>
    <xf numFmtId="0" fontId="85" fillId="0" borderId="0" xfId="0" applyFont="1" applyAlignment="1">
      <alignment vertical="center"/>
    </xf>
    <xf numFmtId="0" fontId="85" fillId="0" borderId="31" xfId="0" applyFont="1" applyBorder="1" applyAlignment="1">
      <alignment horizontal="center" vertical="center"/>
    </xf>
    <xf numFmtId="0" fontId="55" fillId="0" borderId="0" xfId="7" applyAlignment="1" applyProtection="1">
      <alignment vertical="center"/>
    </xf>
    <xf numFmtId="0" fontId="84" fillId="0" borderId="9"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24" xfId="0" applyFont="1" applyBorder="1" applyAlignment="1">
      <alignment horizontal="center" vertical="center" wrapText="1"/>
    </xf>
    <xf numFmtId="0" fontId="85" fillId="0" borderId="28" xfId="0" applyFont="1" applyBorder="1" applyAlignment="1">
      <alignment horizontal="center" vertical="center" wrapText="1"/>
    </xf>
    <xf numFmtId="9" fontId="85" fillId="0" borderId="24" xfId="0" applyNumberFormat="1" applyFont="1" applyBorder="1" applyAlignment="1">
      <alignment horizontal="center" vertical="center" wrapText="1"/>
    </xf>
    <xf numFmtId="3" fontId="85" fillId="0" borderId="24" xfId="0" applyNumberFormat="1" applyFont="1" applyBorder="1" applyAlignment="1">
      <alignment horizontal="center" vertical="center" wrapText="1"/>
    </xf>
    <xf numFmtId="10" fontId="85" fillId="0" borderId="24" xfId="0" applyNumberFormat="1" applyFont="1" applyBorder="1" applyAlignment="1">
      <alignment horizontal="center" vertical="center" wrapText="1"/>
    </xf>
    <xf numFmtId="0" fontId="85" fillId="0" borderId="24" xfId="0" applyFont="1" applyBorder="1" applyAlignment="1">
      <alignment vertical="center" wrapText="1"/>
    </xf>
    <xf numFmtId="0" fontId="85" fillId="0" borderId="25" xfId="0" applyFont="1" applyBorder="1" applyAlignment="1">
      <alignment horizontal="center" vertical="center" wrapText="1"/>
    </xf>
    <xf numFmtId="3" fontId="0" fillId="9" borderId="0" xfId="0" applyNumberFormat="1" applyFill="1"/>
    <xf numFmtId="0" fontId="78" fillId="0" borderId="0" xfId="8" applyFill="1" applyBorder="1"/>
    <xf numFmtId="0" fontId="80" fillId="0" borderId="0" xfId="9" applyBorder="1"/>
    <xf numFmtId="0" fontId="0" fillId="0" borderId="0" xfId="0" applyFont="1" applyAlignment="1"/>
    <xf numFmtId="0" fontId="0" fillId="0" borderId="50" xfId="0" quotePrefix="1" applyNumberFormat="1" applyFill="1" applyBorder="1"/>
    <xf numFmtId="0" fontId="0" fillId="0" borderId="50" xfId="0" applyFill="1" applyBorder="1"/>
    <xf numFmtId="170" fontId="80" fillId="0" borderId="0" xfId="9" applyNumberFormat="1" applyBorder="1"/>
    <xf numFmtId="0" fontId="13" fillId="0" borderId="51" xfId="0" quotePrefix="1" applyNumberFormat="1" applyFont="1" applyFill="1" applyBorder="1" applyAlignment="1"/>
    <xf numFmtId="3" fontId="80" fillId="0" borderId="0" xfId="9" applyNumberFormat="1" applyBorder="1"/>
    <xf numFmtId="3" fontId="13" fillId="0" borderId="24" xfId="0" applyNumberFormat="1" applyFont="1" applyBorder="1" applyAlignment="1">
      <alignment horizontal="center" vertical="center"/>
    </xf>
    <xf numFmtId="3" fontId="26" fillId="0" borderId="24" xfId="0" applyNumberFormat="1" applyFont="1" applyBorder="1" applyAlignment="1">
      <alignment horizontal="center" vertical="center"/>
    </xf>
    <xf numFmtId="3" fontId="26" fillId="0" borderId="33" xfId="0" applyNumberFormat="1" applyFont="1" applyBorder="1" applyAlignment="1">
      <alignment horizontal="center" vertical="center"/>
    </xf>
    <xf numFmtId="3" fontId="87" fillId="0" borderId="24" xfId="0" applyNumberFormat="1" applyFont="1" applyBorder="1" applyAlignment="1">
      <alignment horizontal="center" vertical="center"/>
    </xf>
    <xf numFmtId="3" fontId="87" fillId="0" borderId="28" xfId="0" applyNumberFormat="1" applyFont="1" applyBorder="1" applyAlignment="1">
      <alignment horizontal="center" vertical="center"/>
    </xf>
    <xf numFmtId="3" fontId="13" fillId="0" borderId="0" xfId="0" applyNumberFormat="1" applyFont="1"/>
    <xf numFmtId="0" fontId="11" fillId="14" borderId="0" xfId="0" applyFont="1" applyFill="1" applyAlignment="1">
      <alignment horizontal="left" wrapText="1"/>
    </xf>
    <xf numFmtId="0" fontId="11" fillId="14" borderId="0" xfId="0" applyFont="1" applyFill="1" applyAlignment="1">
      <alignment horizontal="left"/>
    </xf>
    <xf numFmtId="0" fontId="4" fillId="14" borderId="0" xfId="0" applyFont="1" applyFill="1"/>
    <xf numFmtId="0" fontId="21" fillId="14" borderId="0" xfId="0" applyFont="1" applyFill="1" applyBorder="1" applyAlignment="1">
      <alignment horizontal="center" vertical="top" wrapText="1"/>
    </xf>
    <xf numFmtId="0" fontId="13" fillId="14" borderId="0" xfId="0" applyFont="1" applyFill="1" applyBorder="1" applyAlignment="1">
      <alignment vertical="top" wrapText="1"/>
    </xf>
    <xf numFmtId="0" fontId="13" fillId="14" borderId="0" xfId="0" applyNumberFormat="1" applyFont="1" applyFill="1" applyBorder="1" applyAlignment="1" applyProtection="1">
      <alignment horizontal="center" wrapText="1"/>
      <protection locked="0"/>
    </xf>
    <xf numFmtId="4" fontId="85" fillId="15" borderId="24" xfId="0" applyNumberFormat="1" applyFont="1" applyFill="1" applyBorder="1" applyAlignment="1">
      <alignment horizontal="center" vertical="center"/>
    </xf>
    <xf numFmtId="3" fontId="11" fillId="15" borderId="24" xfId="0" applyNumberFormat="1" applyFont="1" applyFill="1" applyBorder="1" applyAlignment="1">
      <alignment horizontal="center" vertical="center" wrapText="1"/>
    </xf>
    <xf numFmtId="2" fontId="80" fillId="0" borderId="0" xfId="9" applyNumberFormat="1" applyBorder="1"/>
    <xf numFmtId="0" fontId="6" fillId="0" borderId="0" xfId="0" applyFont="1" applyFill="1"/>
    <xf numFmtId="20" fontId="0" fillId="0" borderId="0" xfId="0" applyNumberFormat="1" applyFill="1"/>
    <xf numFmtId="0" fontId="8" fillId="0" borderId="2" xfId="0" applyFont="1" applyFill="1" applyBorder="1"/>
    <xf numFmtId="0" fontId="8" fillId="0" borderId="12" xfId="0" applyFont="1" applyFill="1" applyBorder="1"/>
    <xf numFmtId="0" fontId="8" fillId="0" borderId="13" xfId="0" applyFont="1" applyFill="1" applyBorder="1"/>
    <xf numFmtId="0" fontId="8" fillId="0" borderId="5" xfId="0" applyFont="1" applyFill="1" applyBorder="1"/>
    <xf numFmtId="0" fontId="8" fillId="0" borderId="7" xfId="0" applyFont="1" applyFill="1" applyBorder="1"/>
    <xf numFmtId="0" fontId="8" fillId="0" borderId="14" xfId="0" applyFont="1" applyFill="1" applyBorder="1"/>
    <xf numFmtId="0" fontId="8" fillId="0" borderId="6" xfId="0" applyFont="1" applyFill="1" applyBorder="1"/>
    <xf numFmtId="0" fontId="8" fillId="0" borderId="3" xfId="0" applyFont="1" applyFill="1" applyBorder="1"/>
    <xf numFmtId="0" fontId="8" fillId="0" borderId="19" xfId="0" applyFont="1" applyFill="1" applyBorder="1"/>
    <xf numFmtId="0" fontId="8" fillId="0" borderId="15" xfId="0" applyFont="1" applyFill="1" applyBorder="1"/>
    <xf numFmtId="0" fontId="8" fillId="0" borderId="10" xfId="0" applyFont="1" applyFill="1" applyBorder="1"/>
    <xf numFmtId="0" fontId="0" fillId="0" borderId="2" xfId="0" applyFill="1" applyBorder="1"/>
    <xf numFmtId="0" fontId="0" fillId="0" borderId="12" xfId="0" applyFill="1" applyBorder="1"/>
    <xf numFmtId="0" fontId="0" fillId="0" borderId="3" xfId="0" applyFill="1" applyBorder="1"/>
    <xf numFmtId="0" fontId="0" fillId="0" borderId="10" xfId="0" applyFill="1" applyBorder="1"/>
    <xf numFmtId="0" fontId="0" fillId="0" borderId="4" xfId="0" applyFill="1" applyBorder="1" applyAlignment="1">
      <alignment horizontal="left"/>
    </xf>
    <xf numFmtId="0" fontId="0" fillId="0" borderId="16" xfId="0" applyFill="1" applyBorder="1" applyAlignment="1">
      <alignment horizontal="right"/>
    </xf>
    <xf numFmtId="0" fontId="0" fillId="0" borderId="7" xfId="0" applyFill="1" applyBorder="1"/>
    <xf numFmtId="15" fontId="0" fillId="0" borderId="5" xfId="0" applyNumberFormat="1" applyFill="1" applyBorder="1" applyProtection="1">
      <protection locked="0"/>
    </xf>
    <xf numFmtId="0" fontId="0" fillId="0" borderId="12" xfId="0" applyFill="1" applyBorder="1" applyAlignment="1">
      <alignment horizontal="right"/>
    </xf>
    <xf numFmtId="0" fontId="0" fillId="0" borderId="16" xfId="0" applyFill="1" applyBorder="1"/>
    <xf numFmtId="0" fontId="0" fillId="0" borderId="17" xfId="0" applyFill="1" applyBorder="1"/>
    <xf numFmtId="0" fontId="5" fillId="0" borderId="16" xfId="0" applyFont="1" applyFill="1" applyBorder="1"/>
    <xf numFmtId="0" fontId="0" fillId="0" borderId="18" xfId="0" applyFill="1" applyBorder="1"/>
    <xf numFmtId="0" fontId="0" fillId="0" borderId="16" xfId="0" applyFill="1" applyBorder="1" applyAlignment="1">
      <alignment horizontal="right" vertical="center"/>
    </xf>
    <xf numFmtId="0" fontId="0" fillId="0" borderId="12" xfId="0" applyFill="1" applyBorder="1" applyAlignment="1">
      <alignment horizontal="right" vertical="center"/>
    </xf>
    <xf numFmtId="0" fontId="0" fillId="0" borderId="16" xfId="0" applyFill="1" applyBorder="1" applyAlignment="1">
      <alignment horizontal="right" vertical="center" wrapText="1"/>
    </xf>
    <xf numFmtId="0" fontId="0" fillId="0" borderId="16" xfId="0" applyFill="1" applyBorder="1" applyAlignment="1">
      <alignment vertical="center"/>
    </xf>
    <xf numFmtId="0" fontId="0" fillId="0" borderId="16" xfId="0" applyFill="1" applyBorder="1" applyAlignment="1">
      <alignment horizontal="left"/>
    </xf>
    <xf numFmtId="0" fontId="0" fillId="0" borderId="2" xfId="0" applyFill="1" applyBorder="1" applyAlignment="1">
      <alignment horizontal="left" wrapText="1"/>
    </xf>
    <xf numFmtId="3" fontId="88" fillId="0" borderId="24" xfId="0" applyNumberFormat="1" applyFont="1" applyBorder="1" applyAlignment="1">
      <alignment horizontal="center" vertical="center" wrapText="1"/>
    </xf>
    <xf numFmtId="0" fontId="88" fillId="0" borderId="24" xfId="0" applyFont="1" applyBorder="1" applyAlignment="1">
      <alignment horizontal="center" vertical="center" wrapText="1"/>
    </xf>
    <xf numFmtId="3" fontId="85" fillId="0" borderId="24" xfId="0" applyNumberFormat="1" applyFont="1" applyBorder="1" applyAlignment="1">
      <alignment horizontal="center" vertical="center"/>
    </xf>
    <xf numFmtId="2" fontId="85" fillId="0" borderId="24" xfId="0" applyNumberFormat="1" applyFont="1" applyBorder="1" applyAlignment="1">
      <alignment horizontal="center" vertical="center"/>
    </xf>
    <xf numFmtId="0" fontId="17" fillId="0" borderId="0" xfId="0" applyFont="1" applyFill="1"/>
    <xf numFmtId="0" fontId="15" fillId="0" borderId="0" xfId="0" applyFont="1" applyFill="1"/>
    <xf numFmtId="0" fontId="5" fillId="0" borderId="4" xfId="0" applyFont="1" applyFill="1" applyBorder="1" applyAlignment="1">
      <alignment wrapText="1"/>
    </xf>
    <xf numFmtId="0" fontId="5" fillId="0" borderId="4" xfId="0" applyFont="1" applyFill="1" applyBorder="1" applyAlignment="1">
      <alignment horizontal="right"/>
    </xf>
    <xf numFmtId="0" fontId="4" fillId="0" borderId="0" xfId="0" applyFont="1" applyFill="1"/>
    <xf numFmtId="0" fontId="5" fillId="0" borderId="4" xfId="0" applyFont="1" applyFill="1" applyBorder="1" applyAlignment="1">
      <alignment vertical="top" wrapText="1"/>
    </xf>
    <xf numFmtId="0" fontId="21" fillId="0" borderId="3" xfId="0" applyFont="1" applyFill="1" applyBorder="1" applyAlignment="1">
      <alignment wrapText="1"/>
    </xf>
    <xf numFmtId="0" fontId="5" fillId="0" borderId="6" xfId="0" applyFont="1" applyFill="1" applyBorder="1" applyAlignment="1">
      <alignment horizontal="center" wrapText="1"/>
    </xf>
    <xf numFmtId="0" fontId="13" fillId="0" borderId="14" xfId="0" applyFont="1" applyFill="1" applyBorder="1" applyAlignment="1">
      <alignment vertical="top" wrapText="1"/>
    </xf>
    <xf numFmtId="0" fontId="4" fillId="0" borderId="2" xfId="0" applyFont="1" applyFill="1" applyBorder="1"/>
    <xf numFmtId="0" fontId="4" fillId="0" borderId="5" xfId="0" applyFont="1" applyFill="1" applyBorder="1"/>
    <xf numFmtId="0" fontId="13" fillId="0" borderId="19" xfId="0" applyFont="1" applyFill="1" applyBorder="1" applyAlignment="1">
      <alignment vertical="top" wrapText="1"/>
    </xf>
    <xf numFmtId="169" fontId="13" fillId="0" borderId="3" xfId="0" applyNumberFormat="1" applyFont="1" applyFill="1" applyBorder="1" applyAlignment="1" applyProtection="1">
      <alignment horizontal="center" wrapText="1"/>
      <protection locked="0"/>
    </xf>
    <xf numFmtId="169" fontId="13" fillId="0" borderId="10" xfId="0" applyNumberFormat="1" applyFont="1" applyFill="1" applyBorder="1" applyAlignment="1" applyProtection="1">
      <alignment horizontal="center" wrapText="1"/>
      <protection locked="0"/>
    </xf>
    <xf numFmtId="169" fontId="4" fillId="0" borderId="7" xfId="0" applyNumberFormat="1" applyFont="1" applyFill="1" applyBorder="1"/>
    <xf numFmtId="169" fontId="4" fillId="0" borderId="2" xfId="0" applyNumberFormat="1" applyFont="1" applyFill="1" applyBorder="1"/>
    <xf numFmtId="0" fontId="0" fillId="16" borderId="0" xfId="0" applyFill="1"/>
    <xf numFmtId="0" fontId="0" fillId="16" borderId="0" xfId="0" applyFill="1" applyAlignment="1">
      <alignment horizontal="center"/>
    </xf>
    <xf numFmtId="15" fontId="0" fillId="16" borderId="0" xfId="0" applyNumberFormat="1" applyFill="1"/>
    <xf numFmtId="0" fontId="13" fillId="16" borderId="0" xfId="0" applyFont="1" applyFill="1" applyAlignment="1">
      <alignment horizontal="center"/>
    </xf>
    <xf numFmtId="0" fontId="18" fillId="16" borderId="0" xfId="0" applyFont="1" applyFill="1"/>
    <xf numFmtId="164" fontId="0" fillId="16" borderId="0" xfId="0" applyNumberFormat="1" applyFill="1"/>
    <xf numFmtId="1" fontId="85" fillId="0" borderId="57" xfId="0" applyNumberFormat="1" applyFont="1" applyBorder="1" applyAlignment="1">
      <alignment horizontal="center" vertical="center"/>
    </xf>
    <xf numFmtId="3" fontId="0" fillId="12" borderId="0" xfId="0" applyNumberFormat="1" applyFill="1" applyBorder="1"/>
    <xf numFmtId="0" fontId="0" fillId="12" borderId="0" xfId="0" quotePrefix="1" applyNumberFormat="1" applyFill="1" applyProtection="1">
      <protection locked="0"/>
    </xf>
    <xf numFmtId="4" fontId="85" fillId="12" borderId="24" xfId="0" applyNumberFormat="1" applyFont="1" applyFill="1" applyBorder="1" applyAlignment="1">
      <alignment horizontal="center" vertical="center" wrapText="1"/>
    </xf>
    <xf numFmtId="0" fontId="13" fillId="0" borderId="1" xfId="0" applyFont="1" applyBorder="1"/>
    <xf numFmtId="0" fontId="0" fillId="0" borderId="0" xfId="0" applyAlignment="1">
      <alignment horizontal="center"/>
    </xf>
    <xf numFmtId="1" fontId="85" fillId="0" borderId="33" xfId="0" applyNumberFormat="1" applyFont="1" applyFill="1" applyBorder="1" applyAlignment="1">
      <alignment horizontal="center" vertical="center"/>
    </xf>
    <xf numFmtId="1" fontId="85" fillId="0" borderId="24" xfId="0" applyNumberFormat="1" applyFont="1" applyFill="1" applyBorder="1" applyAlignment="1">
      <alignment horizontal="center" vertical="center"/>
    </xf>
    <xf numFmtId="1" fontId="85" fillId="0" borderId="55" xfId="0" applyNumberFormat="1" applyFont="1" applyFill="1" applyBorder="1" applyAlignment="1">
      <alignment horizontal="center" vertical="center"/>
    </xf>
    <xf numFmtId="3" fontId="85" fillId="0" borderId="33" xfId="0" applyNumberFormat="1" applyFont="1" applyFill="1" applyBorder="1" applyAlignment="1">
      <alignment horizontal="center" vertical="center"/>
    </xf>
    <xf numFmtId="3" fontId="85" fillId="0" borderId="23" xfId="0" applyNumberFormat="1" applyFont="1" applyFill="1" applyBorder="1" applyAlignment="1">
      <alignment horizontal="center" vertical="center"/>
    </xf>
    <xf numFmtId="3" fontId="85" fillId="0" borderId="24" xfId="0" applyNumberFormat="1" applyFont="1" applyFill="1" applyBorder="1" applyAlignment="1">
      <alignment horizontal="center" vertical="center"/>
    </xf>
    <xf numFmtId="0" fontId="89" fillId="0" borderId="0" xfId="0" applyFont="1" applyFill="1" applyProtection="1">
      <protection locked="0"/>
    </xf>
    <xf numFmtId="2" fontId="85" fillId="0" borderId="24" xfId="0" applyNumberFormat="1" applyFont="1" applyBorder="1" applyAlignment="1">
      <alignment horizontal="center" vertical="center" wrapText="1"/>
    </xf>
    <xf numFmtId="0" fontId="5" fillId="0" borderId="24" xfId="0" applyFont="1" applyBorder="1" applyAlignment="1">
      <alignment wrapText="1"/>
    </xf>
    <xf numFmtId="0" fontId="20" fillId="0" borderId="38" xfId="0" applyFont="1" applyBorder="1" applyAlignment="1">
      <alignment wrapText="1"/>
    </xf>
    <xf numFmtId="14" fontId="5" fillId="0" borderId="9" xfId="0" applyNumberFormat="1" applyFont="1" applyBorder="1"/>
    <xf numFmtId="3" fontId="13" fillId="0" borderId="60" xfId="0" applyNumberFormat="1" applyFont="1" applyBorder="1" applyAlignment="1">
      <alignment horizontal="center"/>
    </xf>
    <xf numFmtId="0" fontId="13" fillId="0" borderId="0" xfId="0" applyFont="1" applyBorder="1" applyAlignment="1">
      <alignment vertical="top" wrapText="1"/>
    </xf>
    <xf numFmtId="3" fontId="26" fillId="0" borderId="0" xfId="0" applyNumberFormat="1" applyFont="1" applyBorder="1" applyAlignment="1">
      <alignment horizontal="right" vertical="center"/>
    </xf>
    <xf numFmtId="0" fontId="13" fillId="0" borderId="0" xfId="0" quotePrefix="1" applyFont="1" applyBorder="1" applyAlignment="1">
      <alignment horizontal="left" vertical="top"/>
    </xf>
    <xf numFmtId="3" fontId="13" fillId="0" borderId="4" xfId="0" applyNumberFormat="1" applyFont="1" applyBorder="1" applyAlignment="1">
      <alignment horizontal="center" vertical="center"/>
    </xf>
    <xf numFmtId="3" fontId="13" fillId="0" borderId="10" xfId="0" applyNumberFormat="1" applyFont="1" applyFill="1" applyBorder="1" applyAlignment="1">
      <alignment horizontal="center" wrapText="1"/>
    </xf>
    <xf numFmtId="0" fontId="5" fillId="0" borderId="0" xfId="0" applyFont="1" applyFill="1" applyBorder="1" applyAlignment="1">
      <alignment horizontal="left"/>
    </xf>
    <xf numFmtId="0" fontId="5" fillId="0" borderId="0" xfId="0" quotePrefix="1" applyFont="1" applyBorder="1" applyAlignment="1">
      <alignment horizontal="left" vertical="top"/>
    </xf>
    <xf numFmtId="3" fontId="13" fillId="0" borderId="33" xfId="0" applyNumberFormat="1" applyFont="1" applyBorder="1" applyAlignment="1">
      <alignment horizontal="right" vertical="center"/>
    </xf>
    <xf numFmtId="3" fontId="13" fillId="0" borderId="24" xfId="0" applyNumberFormat="1" applyFont="1" applyBorder="1" applyAlignment="1">
      <alignment horizontal="right" vertical="center"/>
    </xf>
    <xf numFmtId="3" fontId="85" fillId="0" borderId="0" xfId="0" applyNumberFormat="1" applyFont="1"/>
    <xf numFmtId="3" fontId="85" fillId="0" borderId="0" xfId="0" applyNumberFormat="1" applyFont="1" applyAlignment="1">
      <alignment horizontal="center"/>
    </xf>
    <xf numFmtId="0" fontId="13" fillId="0" borderId="16" xfId="0" applyFont="1" applyBorder="1" applyAlignment="1">
      <alignment horizontal="center"/>
    </xf>
    <xf numFmtId="3" fontId="85" fillId="0" borderId="4" xfId="0" applyNumberFormat="1" applyFont="1" applyBorder="1" applyAlignment="1">
      <alignment horizontal="center" vertical="center"/>
    </xf>
    <xf numFmtId="3" fontId="85" fillId="0" borderId="4" xfId="0" applyNumberFormat="1" applyFont="1" applyBorder="1" applyAlignment="1">
      <alignment horizontal="center"/>
    </xf>
    <xf numFmtId="3" fontId="5" fillId="0" borderId="4" xfId="0" applyNumberFormat="1" applyFont="1" applyBorder="1" applyAlignment="1">
      <alignment horizontal="center"/>
    </xf>
    <xf numFmtId="0" fontId="5" fillId="0" borderId="5" xfId="0" applyFont="1" applyBorder="1" applyAlignment="1">
      <alignment horizontal="center"/>
    </xf>
    <xf numFmtId="1" fontId="5" fillId="0" borderId="15" xfId="0" applyNumberFormat="1" applyFont="1" applyFill="1" applyBorder="1"/>
    <xf numFmtId="3" fontId="5" fillId="0" borderId="4" xfId="0" applyNumberFormat="1" applyFont="1" applyFill="1" applyBorder="1" applyAlignment="1">
      <alignment horizontal="center"/>
    </xf>
    <xf numFmtId="3" fontId="5" fillId="0" borderId="2" xfId="0" applyNumberFormat="1" applyFont="1" applyFill="1" applyBorder="1" applyAlignment="1">
      <alignment horizontal="center"/>
    </xf>
    <xf numFmtId="3" fontId="84" fillId="0" borderId="4" xfId="0" applyNumberFormat="1" applyFont="1" applyBorder="1" applyAlignment="1">
      <alignment horizontal="center"/>
    </xf>
    <xf numFmtId="0" fontId="85" fillId="0" borderId="0" xfId="0" applyFont="1" applyAlignment="1">
      <alignment horizontal="center"/>
    </xf>
    <xf numFmtId="0" fontId="85" fillId="0" borderId="4" xfId="0" applyFont="1" applyBorder="1" applyAlignment="1">
      <alignment horizontal="center"/>
    </xf>
    <xf numFmtId="0" fontId="85" fillId="0" borderId="4" xfId="0" applyFont="1" applyBorder="1" applyAlignment="1">
      <alignment horizontal="center" vertical="center"/>
    </xf>
    <xf numFmtId="3" fontId="0" fillId="0" borderId="0" xfId="0" applyNumberFormat="1" applyAlignment="1">
      <alignment wrapText="1"/>
    </xf>
    <xf numFmtId="0" fontId="8" fillId="0" borderId="4" xfId="0" applyFont="1" applyBorder="1" applyAlignment="1">
      <alignment horizontal="center" wrapText="1"/>
    </xf>
    <xf numFmtId="4" fontId="85" fillId="15" borderId="4" xfId="0" applyNumberFormat="1" applyFont="1" applyFill="1" applyBorder="1" applyAlignment="1">
      <alignment horizontal="center" vertical="center"/>
    </xf>
    <xf numFmtId="0" fontId="85" fillId="15" borderId="4" xfId="0" applyFont="1" applyFill="1" applyBorder="1" applyAlignment="1">
      <alignment horizontal="center" vertical="center"/>
    </xf>
    <xf numFmtId="2" fontId="85" fillId="0" borderId="4" xfId="0" applyNumberFormat="1" applyFont="1" applyBorder="1" applyAlignment="1">
      <alignment horizontal="center"/>
    </xf>
    <xf numFmtId="2" fontId="85" fillId="15" borderId="4" xfId="0" applyNumberFormat="1" applyFont="1" applyFill="1" applyBorder="1" applyAlignment="1">
      <alignment horizontal="center" vertical="center"/>
    </xf>
    <xf numFmtId="0" fontId="90" fillId="0" borderId="4" xfId="0" applyFont="1" applyBorder="1" applyAlignment="1">
      <alignment horizontal="center"/>
    </xf>
    <xf numFmtId="3" fontId="13" fillId="15" borderId="24" xfId="0" applyNumberFormat="1" applyFont="1" applyFill="1" applyBorder="1" applyAlignment="1">
      <alignment horizontal="center" vertical="center" wrapText="1"/>
    </xf>
    <xf numFmtId="0" fontId="9" fillId="0" borderId="0" xfId="0" applyFont="1" applyBorder="1"/>
    <xf numFmtId="0" fontId="9" fillId="0" borderId="0" xfId="0" applyFont="1" applyFill="1" applyBorder="1"/>
    <xf numFmtId="0" fontId="13" fillId="13" borderId="4" xfId="0" applyNumberFormat="1" applyFont="1" applyFill="1" applyBorder="1" applyProtection="1">
      <protection locked="0"/>
    </xf>
    <xf numFmtId="3" fontId="13" fillId="15" borderId="20" xfId="0" applyNumberFormat="1" applyFont="1" applyFill="1" applyBorder="1" applyAlignment="1">
      <alignment horizontal="center" vertical="center" wrapText="1"/>
    </xf>
    <xf numFmtId="0" fontId="13" fillId="13" borderId="7" xfId="0" applyNumberFormat="1" applyFont="1" applyFill="1" applyBorder="1" applyProtection="1">
      <protection locked="0"/>
    </xf>
    <xf numFmtId="0" fontId="13" fillId="13" borderId="0" xfId="0" applyNumberFormat="1" applyFont="1" applyFill="1" applyBorder="1" applyProtection="1">
      <protection locked="0"/>
    </xf>
    <xf numFmtId="0" fontId="13" fillId="0" borderId="40" xfId="0" applyFont="1" applyBorder="1"/>
    <xf numFmtId="0" fontId="13" fillId="0" borderId="34" xfId="0" applyFont="1" applyBorder="1"/>
    <xf numFmtId="0" fontId="13" fillId="0" borderId="34" xfId="0" applyFont="1" applyFill="1" applyBorder="1"/>
    <xf numFmtId="0" fontId="13" fillId="0" borderId="20" xfId="0" applyFont="1" applyBorder="1"/>
    <xf numFmtId="0" fontId="13" fillId="0" borderId="0" xfId="0" applyNumberFormat="1" applyFont="1" applyBorder="1"/>
    <xf numFmtId="0" fontId="13" fillId="0" borderId="23" xfId="0" applyFont="1" applyBorder="1"/>
    <xf numFmtId="0" fontId="15" fillId="0" borderId="4" xfId="0" applyFont="1" applyBorder="1" applyAlignment="1">
      <alignment horizontal="right"/>
    </xf>
    <xf numFmtId="0" fontId="15" fillId="0" borderId="4" xfId="0" applyFont="1" applyFill="1" applyBorder="1" applyAlignment="1">
      <alignment horizontal="right"/>
    </xf>
    <xf numFmtId="0" fontId="15" fillId="0" borderId="43" xfId="0" applyFont="1" applyBorder="1" applyAlignment="1">
      <alignment horizontal="right"/>
    </xf>
    <xf numFmtId="3" fontId="13" fillId="15" borderId="33" xfId="0" applyNumberFormat="1" applyFont="1" applyFill="1" applyBorder="1" applyAlignment="1">
      <alignment horizontal="center" vertical="center" wrapText="1"/>
    </xf>
    <xf numFmtId="0" fontId="13" fillId="0" borderId="2" xfId="0" applyFont="1" applyBorder="1"/>
    <xf numFmtId="0" fontId="13" fillId="0" borderId="2" xfId="0" applyNumberFormat="1" applyFont="1" applyBorder="1"/>
    <xf numFmtId="0" fontId="9" fillId="0" borderId="4" xfId="0" applyNumberFormat="1" applyFont="1" applyBorder="1" applyAlignment="1">
      <alignment horizontal="right"/>
    </xf>
    <xf numFmtId="0" fontId="13" fillId="0" borderId="2" xfId="0" applyNumberFormat="1" applyFont="1" applyFill="1" applyBorder="1" applyProtection="1">
      <protection locked="0"/>
    </xf>
    <xf numFmtId="0" fontId="12" fillId="0" borderId="2" xfId="0" applyNumberFormat="1" applyFont="1" applyFill="1" applyBorder="1" applyProtection="1">
      <protection locked="0"/>
    </xf>
    <xf numFmtId="0" fontId="13" fillId="0" borderId="2" xfId="0" applyFont="1" applyFill="1" applyBorder="1"/>
    <xf numFmtId="0" fontId="13" fillId="0" borderId="25" xfId="0" applyNumberFormat="1" applyFont="1" applyBorder="1"/>
    <xf numFmtId="0" fontId="13" fillId="0" borderId="25" xfId="0" applyFont="1" applyBorder="1"/>
    <xf numFmtId="0" fontId="13" fillId="0" borderId="25" xfId="0" applyFont="1" applyFill="1" applyBorder="1"/>
    <xf numFmtId="0" fontId="13" fillId="0" borderId="24" xfId="0" applyFont="1" applyBorder="1"/>
    <xf numFmtId="0" fontId="46" fillId="0" borderId="4" xfId="0" applyFont="1" applyBorder="1"/>
    <xf numFmtId="0" fontId="46" fillId="0" borderId="4" xfId="0" applyFont="1" applyFill="1" applyBorder="1"/>
    <xf numFmtId="3" fontId="13" fillId="13" borderId="39" xfId="0" applyNumberFormat="1" applyFont="1" applyFill="1" applyBorder="1" applyAlignment="1" applyProtection="1">
      <alignment horizontal="center"/>
      <protection locked="0"/>
    </xf>
    <xf numFmtId="3" fontId="13" fillId="13" borderId="4" xfId="0" applyNumberFormat="1" applyFont="1" applyFill="1" applyBorder="1" applyAlignment="1" applyProtection="1">
      <alignment horizontal="center"/>
      <protection locked="0"/>
    </xf>
    <xf numFmtId="0" fontId="13" fillId="0" borderId="12" xfId="0" applyFont="1" applyFill="1" applyBorder="1"/>
    <xf numFmtId="0" fontId="13" fillId="0" borderId="16" xfId="0" applyFont="1" applyFill="1" applyBorder="1"/>
    <xf numFmtId="3" fontId="0" fillId="0" borderId="4" xfId="0" applyNumberFormat="1" applyFill="1" applyBorder="1" applyProtection="1">
      <protection locked="0"/>
    </xf>
    <xf numFmtId="3" fontId="13" fillId="0" borderId="4" xfId="0" applyNumberFormat="1" applyFont="1" applyFill="1" applyBorder="1" applyProtection="1">
      <protection locked="0"/>
    </xf>
    <xf numFmtId="3" fontId="0" fillId="9" borderId="4" xfId="0" applyNumberFormat="1" applyFill="1" applyBorder="1" applyProtection="1">
      <protection locked="0"/>
    </xf>
    <xf numFmtId="0" fontId="13" fillId="0" borderId="21" xfId="0" applyFont="1" applyBorder="1"/>
    <xf numFmtId="3" fontId="85" fillId="0" borderId="38" xfId="0" applyNumberFormat="1" applyFont="1" applyBorder="1" applyAlignment="1">
      <alignment vertical="center"/>
    </xf>
    <xf numFmtId="0" fontId="80" fillId="0" borderId="0" xfId="9" applyFill="1" applyBorder="1"/>
    <xf numFmtId="170" fontId="80" fillId="0" borderId="0" xfId="9" applyNumberFormat="1" applyFill="1" applyBorder="1"/>
    <xf numFmtId="0" fontId="0" fillId="0" borderId="0" xfId="0" applyAlignment="1">
      <alignment horizontal="center"/>
    </xf>
    <xf numFmtId="0" fontId="25" fillId="0" borderId="0" xfId="0" applyNumberFormat="1" applyFont="1" applyFill="1" applyBorder="1"/>
    <xf numFmtId="3" fontId="85" fillId="12" borderId="0" xfId="0" applyNumberFormat="1" applyFont="1" applyFill="1"/>
    <xf numFmtId="0" fontId="5" fillId="4" borderId="0" xfId="0" applyFont="1" applyFill="1" applyAlignment="1">
      <alignment wrapText="1"/>
    </xf>
    <xf numFmtId="0" fontId="13" fillId="0" borderId="1" xfId="0" applyFont="1" applyFill="1" applyBorder="1"/>
    <xf numFmtId="0" fontId="0" fillId="17" borderId="0" xfId="0" applyFill="1"/>
    <xf numFmtId="0" fontId="13" fillId="0" borderId="0" xfId="11" applyFill="1"/>
    <xf numFmtId="15" fontId="13" fillId="0" borderId="0" xfId="11" applyNumberFormat="1"/>
    <xf numFmtId="0" fontId="13" fillId="10" borderId="0" xfId="11" applyFill="1"/>
    <xf numFmtId="1" fontId="13" fillId="0" borderId="0" xfId="11" applyNumberFormat="1" applyFill="1"/>
    <xf numFmtId="2" fontId="13" fillId="10" borderId="0" xfId="11" applyNumberFormat="1" applyFill="1"/>
    <xf numFmtId="2" fontId="13" fillId="11" borderId="0" xfId="11" applyNumberFormat="1" applyFill="1"/>
    <xf numFmtId="0" fontId="14" fillId="16" borderId="0" xfId="0" applyFont="1" applyFill="1"/>
    <xf numFmtId="2" fontId="14" fillId="16" borderId="0" xfId="0" applyNumberFormat="1" applyFont="1" applyFill="1"/>
    <xf numFmtId="2" fontId="13" fillId="0" borderId="0" xfId="11" applyNumberFormat="1" applyFill="1"/>
    <xf numFmtId="15" fontId="13" fillId="0" borderId="0" xfId="11" applyNumberFormat="1" applyFill="1"/>
    <xf numFmtId="0" fontId="18" fillId="0" borderId="0" xfId="11" applyFont="1" applyFill="1"/>
    <xf numFmtId="164" fontId="13" fillId="0" borderId="0" xfId="11" applyNumberFormat="1" applyFill="1"/>
    <xf numFmtId="2" fontId="0" fillId="19" borderId="0" xfId="0" applyNumberFormat="1" applyFill="1"/>
    <xf numFmtId="0" fontId="0" fillId="19" borderId="0" xfId="0" applyFill="1"/>
    <xf numFmtId="3" fontId="66" fillId="0" borderId="30" xfId="0" applyNumberFormat="1" applyFont="1" applyBorder="1"/>
    <xf numFmtId="0" fontId="4" fillId="0" borderId="0" xfId="17"/>
    <xf numFmtId="15" fontId="4" fillId="0" borderId="0" xfId="17" applyNumberFormat="1"/>
    <xf numFmtId="0" fontId="80" fillId="19" borderId="0" xfId="9" applyFill="1" applyBorder="1"/>
    <xf numFmtId="2" fontId="80" fillId="19" borderId="0" xfId="9" applyNumberFormat="1" applyFill="1" applyBorder="1"/>
    <xf numFmtId="0" fontId="80" fillId="16" borderId="0" xfId="9" applyFill="1" applyBorder="1"/>
    <xf numFmtId="0" fontId="32" fillId="16" borderId="0" xfId="0" applyFont="1" applyFill="1"/>
    <xf numFmtId="2" fontId="80" fillId="16" borderId="0" xfId="9" applyNumberFormat="1" applyFill="1" applyBorder="1"/>
    <xf numFmtId="3" fontId="37" fillId="0" borderId="61" xfId="0" applyNumberFormat="1" applyFont="1" applyBorder="1" applyAlignment="1">
      <alignment horizontal="center"/>
    </xf>
    <xf numFmtId="3" fontId="37" fillId="0" borderId="62" xfId="0" applyNumberFormat="1" applyFont="1" applyBorder="1" applyAlignment="1">
      <alignment horizontal="center"/>
    </xf>
    <xf numFmtId="3" fontId="92" fillId="0" borderId="28" xfId="0" applyNumberFormat="1" applyFont="1" applyBorder="1"/>
    <xf numFmtId="0" fontId="93" fillId="20" borderId="0" xfId="0" applyFont="1" applyFill="1"/>
    <xf numFmtId="0" fontId="93" fillId="21" borderId="0" xfId="0" applyFont="1" applyFill="1" applyAlignment="1">
      <alignment horizontal="center"/>
    </xf>
    <xf numFmtId="0" fontId="0" fillId="18" borderId="35" xfId="0" applyFill="1" applyBorder="1"/>
    <xf numFmtId="0" fontId="94" fillId="0" borderId="39" xfId="0" applyFont="1" applyBorder="1"/>
    <xf numFmtId="0" fontId="91" fillId="18" borderId="47" xfId="0" applyFont="1" applyFill="1" applyBorder="1"/>
    <xf numFmtId="0" fontId="95" fillId="0" borderId="4" xfId="0" applyFont="1" applyBorder="1"/>
    <xf numFmtId="0" fontId="0" fillId="18" borderId="36" xfId="0" applyFill="1" applyBorder="1"/>
    <xf numFmtId="0" fontId="96" fillId="0" borderId="45" xfId="0" applyFont="1" applyBorder="1"/>
    <xf numFmtId="0" fontId="0" fillId="0" borderId="35" xfId="0" applyBorder="1"/>
    <xf numFmtId="0" fontId="91" fillId="0" borderId="47" xfId="0" applyFont="1" applyBorder="1"/>
    <xf numFmtId="0" fontId="94" fillId="0" borderId="4" xfId="0" applyFont="1" applyBorder="1"/>
    <xf numFmtId="0" fontId="0" fillId="0" borderId="36" xfId="0" applyBorder="1"/>
    <xf numFmtId="0" fontId="94" fillId="0" borderId="45" xfId="0" applyFont="1" applyBorder="1"/>
    <xf numFmtId="0" fontId="0" fillId="18" borderId="8" xfId="0" applyFill="1" applyBorder="1"/>
    <xf numFmtId="0" fontId="91" fillId="18" borderId="21" xfId="0" applyFont="1" applyFill="1" applyBorder="1"/>
    <xf numFmtId="0" fontId="0" fillId="18" borderId="22" xfId="0" applyFill="1" applyBorder="1"/>
    <xf numFmtId="0" fontId="91" fillId="0" borderId="21" xfId="0" applyFont="1" applyBorder="1"/>
    <xf numFmtId="0" fontId="91" fillId="0" borderId="8" xfId="0" applyFont="1" applyBorder="1"/>
    <xf numFmtId="0" fontId="0" fillId="0" borderId="63" xfId="0" applyNumberFormat="1" applyBorder="1" applyAlignment="1">
      <alignment horizontal="center"/>
    </xf>
    <xf numFmtId="0" fontId="97" fillId="0" borderId="43" xfId="0" applyFont="1" applyBorder="1" applyAlignment="1">
      <alignment horizontal="center"/>
    </xf>
    <xf numFmtId="1" fontId="91" fillId="0" borderId="64" xfId="0" applyNumberFormat="1" applyFont="1" applyBorder="1" applyAlignment="1">
      <alignment horizontal="center"/>
    </xf>
    <xf numFmtId="1" fontId="0" fillId="0" borderId="65" xfId="0" applyNumberFormat="1" applyBorder="1" applyAlignment="1">
      <alignment horizontal="center"/>
    </xf>
    <xf numFmtId="0" fontId="0" fillId="0" borderId="43" xfId="0" applyBorder="1" applyAlignment="1">
      <alignment horizontal="center"/>
    </xf>
    <xf numFmtId="0" fontId="0" fillId="0" borderId="20" xfId="0" applyBorder="1" applyAlignment="1">
      <alignment horizontal="center"/>
    </xf>
    <xf numFmtId="1" fontId="91" fillId="0" borderId="24" xfId="0" applyNumberFormat="1" applyFont="1" applyBorder="1" applyAlignment="1">
      <alignment horizontal="center"/>
    </xf>
    <xf numFmtId="1" fontId="5" fillId="0" borderId="24" xfId="0" applyNumberFormat="1" applyFont="1" applyBorder="1" applyAlignment="1">
      <alignment horizontal="center"/>
    </xf>
    <xf numFmtId="0" fontId="0" fillId="0" borderId="23" xfId="0" applyBorder="1" applyAlignment="1">
      <alignment horizontal="center"/>
    </xf>
    <xf numFmtId="0" fontId="4" fillId="12" borderId="0" xfId="0" applyFont="1" applyFill="1"/>
    <xf numFmtId="0" fontId="5" fillId="22" borderId="0" xfId="0" applyFont="1" applyFill="1" applyAlignment="1">
      <alignment wrapText="1"/>
    </xf>
    <xf numFmtId="0" fontId="0" fillId="22" borderId="0" xfId="0" applyFill="1"/>
    <xf numFmtId="0" fontId="0" fillId="0" borderId="0" xfId="0" applyAlignment="1">
      <alignment horizontal="center"/>
    </xf>
    <xf numFmtId="4" fontId="0" fillId="9" borderId="0" xfId="0" applyNumberFormat="1" applyFill="1"/>
    <xf numFmtId="1" fontId="5" fillId="0" borderId="0" xfId="0" applyNumberFormat="1" applyFont="1" applyFill="1"/>
    <xf numFmtId="0" fontId="91" fillId="0" borderId="0" xfId="0" applyFont="1"/>
    <xf numFmtId="4" fontId="0" fillId="0" borderId="0" xfId="0" applyNumberFormat="1"/>
    <xf numFmtId="0" fontId="91" fillId="0" borderId="66" xfId="0" applyFont="1" applyBorder="1" applyAlignment="1">
      <alignment wrapText="1"/>
    </xf>
    <xf numFmtId="0" fontId="0" fillId="0" borderId="66" xfId="0" applyBorder="1"/>
    <xf numFmtId="3" fontId="0" fillId="0" borderId="66" xfId="0" applyNumberFormat="1" applyBorder="1"/>
    <xf numFmtId="4" fontId="0" fillId="0" borderId="66" xfId="0" applyNumberFormat="1" applyBorder="1"/>
    <xf numFmtId="178" fontId="0" fillId="0" borderId="66" xfId="0" applyNumberFormat="1" applyBorder="1"/>
    <xf numFmtId="0" fontId="0" fillId="0" borderId="0" xfId="0" applyAlignment="1">
      <alignment horizontal="center"/>
    </xf>
    <xf numFmtId="1" fontId="0" fillId="17" borderId="0" xfId="0" applyNumberFormat="1" applyFill="1"/>
    <xf numFmtId="2" fontId="8" fillId="12" borderId="18" xfId="0" applyNumberFormat="1" applyFont="1" applyFill="1" applyBorder="1"/>
    <xf numFmtId="3" fontId="37" fillId="0" borderId="0" xfId="0" applyNumberFormat="1" applyFont="1" applyFill="1" applyBorder="1" applyAlignment="1">
      <alignment horizontal="center"/>
    </xf>
    <xf numFmtId="0" fontId="85" fillId="0" borderId="28" xfId="0" applyFont="1" applyFill="1" applyBorder="1" applyAlignment="1">
      <alignment horizontal="center" vertical="center" wrapText="1"/>
    </xf>
    <xf numFmtId="0" fontId="85" fillId="0" borderId="24" xfId="0" applyFont="1" applyFill="1" applyBorder="1" applyAlignment="1">
      <alignment vertical="center" wrapText="1"/>
    </xf>
    <xf numFmtId="0" fontId="85" fillId="0" borderId="24" xfId="0" applyFont="1" applyFill="1" applyBorder="1" applyAlignment="1">
      <alignment horizontal="center" vertical="center" wrapText="1"/>
    </xf>
    <xf numFmtId="0" fontId="0" fillId="23" borderId="0" xfId="0" applyFill="1"/>
    <xf numFmtId="3" fontId="4" fillId="13" borderId="4" xfId="0" applyNumberFormat="1" applyFont="1" applyFill="1" applyBorder="1" applyAlignment="1" applyProtection="1">
      <alignment horizontal="center"/>
      <protection locked="0"/>
    </xf>
    <xf numFmtId="0" fontId="4" fillId="0" borderId="0" xfId="0" applyFont="1" applyAlignment="1">
      <alignment horizontal="left" vertical="center" indent="8"/>
    </xf>
    <xf numFmtId="0" fontId="0" fillId="24" borderId="0" xfId="0" applyFill="1" applyAlignment="1">
      <alignment horizontal="center"/>
    </xf>
    <xf numFmtId="0" fontId="48" fillId="0" borderId="25" xfId="0" applyFont="1" applyBorder="1"/>
    <xf numFmtId="1" fontId="4" fillId="0" borderId="0" xfId="11" applyNumberFormat="1" applyFont="1" applyFill="1"/>
    <xf numFmtId="0" fontId="4" fillId="0" borderId="0" xfId="11" applyFont="1" applyFill="1"/>
    <xf numFmtId="3" fontId="13" fillId="9" borderId="0" xfId="0" applyNumberFormat="1" applyFont="1" applyFill="1" applyAlignment="1">
      <alignment horizontal="right" wrapText="1"/>
    </xf>
    <xf numFmtId="1" fontId="4" fillId="0" borderId="0" xfId="0" applyNumberFormat="1" applyFont="1"/>
    <xf numFmtId="9" fontId="12" fillId="0" borderId="0" xfId="13" applyFont="1" applyFill="1"/>
    <xf numFmtId="0" fontId="5" fillId="0" borderId="5" xfId="0" applyFont="1" applyFill="1" applyBorder="1" applyAlignment="1">
      <alignment wrapText="1"/>
    </xf>
    <xf numFmtId="0" fontId="13" fillId="0" borderId="24" xfId="0" applyFont="1" applyFill="1" applyBorder="1" applyAlignment="1">
      <alignment horizontal="center" vertical="center"/>
    </xf>
    <xf numFmtId="3" fontId="13" fillId="0" borderId="24" xfId="0" applyNumberFormat="1" applyFont="1" applyFill="1" applyBorder="1" applyAlignment="1">
      <alignment horizontal="center" vertical="center"/>
    </xf>
    <xf numFmtId="0" fontId="11" fillId="0" borderId="0" xfId="0" applyFont="1" applyFill="1" applyAlignment="1">
      <alignment horizontal="left"/>
    </xf>
    <xf numFmtId="0" fontId="0" fillId="0" borderId="0" xfId="0" applyFill="1" applyAlignment="1"/>
    <xf numFmtId="171" fontId="0" fillId="0" borderId="0" xfId="0" applyNumberFormat="1" applyFill="1"/>
    <xf numFmtId="0" fontId="5" fillId="0" borderId="0" xfId="0" applyFont="1" applyFill="1" applyBorder="1" applyAlignment="1">
      <alignment horizontal="center"/>
    </xf>
    <xf numFmtId="3" fontId="4" fillId="0" borderId="0" xfId="0" applyNumberFormat="1" applyFont="1" applyFill="1" applyBorder="1"/>
    <xf numFmtId="0" fontId="0" fillId="0" borderId="0" xfId="0" applyAlignment="1">
      <alignment horizontal="center"/>
    </xf>
    <xf numFmtId="14" fontId="5" fillId="0" borderId="0" xfId="0" applyNumberFormat="1" applyFont="1"/>
    <xf numFmtId="0" fontId="13" fillId="0" borderId="0" xfId="0" applyFont="1" applyFill="1" applyAlignment="1">
      <alignment horizontal="center"/>
    </xf>
    <xf numFmtId="0" fontId="57" fillId="0" borderId="0" xfId="8" applyFont="1" applyFill="1" applyBorder="1"/>
    <xf numFmtId="168" fontId="78" fillId="0" borderId="0" xfId="8" applyNumberFormat="1" applyFill="1" applyBorder="1"/>
    <xf numFmtId="14" fontId="4" fillId="0" borderId="0" xfId="0" applyNumberFormat="1" applyFont="1" applyFill="1"/>
    <xf numFmtId="3" fontId="80" fillId="0" borderId="0" xfId="9" applyNumberFormat="1" applyFill="1" applyBorder="1"/>
    <xf numFmtId="0" fontId="3" fillId="0" borderId="0" xfId="9" applyFont="1" applyFill="1" applyBorder="1"/>
    <xf numFmtId="168" fontId="13" fillId="0" borderId="0" xfId="0" applyNumberFormat="1" applyFont="1" applyFill="1"/>
    <xf numFmtId="1" fontId="0" fillId="12" borderId="0" xfId="0" applyNumberFormat="1" applyFill="1"/>
    <xf numFmtId="3" fontId="0" fillId="12" borderId="0" xfId="0" applyNumberFormat="1" applyFill="1"/>
    <xf numFmtId="168" fontId="13" fillId="12" borderId="0" xfId="0" applyNumberFormat="1" applyFont="1" applyFill="1"/>
    <xf numFmtId="0" fontId="13" fillId="16" borderId="0" xfId="11" applyFill="1"/>
    <xf numFmtId="3" fontId="0" fillId="16" borderId="0" xfId="0" applyNumberFormat="1" applyFill="1"/>
    <xf numFmtId="15" fontId="13" fillId="16" borderId="0" xfId="11" applyNumberFormat="1" applyFill="1"/>
    <xf numFmtId="0" fontId="13" fillId="16" borderId="0" xfId="0" applyFont="1" applyFill="1" applyAlignment="1">
      <alignment horizontal="right" wrapText="1"/>
    </xf>
    <xf numFmtId="14" fontId="0" fillId="16" borderId="0" xfId="0" applyNumberFormat="1" applyFill="1"/>
    <xf numFmtId="15" fontId="13" fillId="16" borderId="0" xfId="0" applyNumberFormat="1" applyFont="1" applyFill="1" applyAlignment="1">
      <alignment horizontal="center" wrapText="1"/>
    </xf>
    <xf numFmtId="0" fontId="0" fillId="24" borderId="0" xfId="0" applyFill="1"/>
    <xf numFmtId="2" fontId="85" fillId="24" borderId="24" xfId="0" applyNumberFormat="1" applyFont="1" applyFill="1" applyBorder="1" applyAlignment="1">
      <alignment horizontal="center" vertical="center" wrapText="1"/>
    </xf>
    <xf numFmtId="0" fontId="85" fillId="24" borderId="24" xfId="0" applyFont="1" applyFill="1" applyBorder="1" applyAlignment="1">
      <alignment horizontal="center" vertical="center" wrapText="1"/>
    </xf>
    <xf numFmtId="0" fontId="98" fillId="0" borderId="0" xfId="0" applyFont="1"/>
    <xf numFmtId="0" fontId="98" fillId="0" borderId="0" xfId="0" applyFont="1" applyFill="1"/>
    <xf numFmtId="14" fontId="0" fillId="24" borderId="0" xfId="0" applyNumberFormat="1" applyFill="1"/>
    <xf numFmtId="3" fontId="0" fillId="24" borderId="0" xfId="0" applyNumberFormat="1" applyFill="1"/>
    <xf numFmtId="15" fontId="0" fillId="24" borderId="0" xfId="0" applyNumberFormat="1" applyFill="1"/>
    <xf numFmtId="0" fontId="4" fillId="24" borderId="0" xfId="0" applyFont="1" applyFill="1" applyAlignment="1">
      <alignment horizontal="center"/>
    </xf>
    <xf numFmtId="168" fontId="0" fillId="12" borderId="0" xfId="0" applyNumberFormat="1" applyFill="1" applyBorder="1"/>
    <xf numFmtId="15" fontId="5" fillId="0" borderId="0" xfId="0" applyNumberFormat="1" applyFont="1" applyAlignment="1">
      <alignment horizontal="center" wrapText="1"/>
    </xf>
    <xf numFmtId="1" fontId="85" fillId="0" borderId="27" xfId="0" applyNumberFormat="1" applyFont="1" applyFill="1" applyBorder="1" applyAlignment="1">
      <alignment horizontal="center" vertical="center"/>
    </xf>
    <xf numFmtId="0" fontId="4" fillId="0" borderId="0" xfId="0" applyFont="1" applyFill="1" applyAlignment="1">
      <alignment horizontal="left" vertical="center" indent="8"/>
    </xf>
    <xf numFmtId="3" fontId="0" fillId="0" borderId="66" xfId="0" applyNumberFormat="1" applyFill="1" applyBorder="1"/>
    <xf numFmtId="3" fontId="85" fillId="0" borderId="24" xfId="0" applyNumberFormat="1" applyFont="1" applyFill="1" applyBorder="1" applyAlignment="1">
      <alignment horizontal="center" vertical="center" wrapText="1"/>
    </xf>
    <xf numFmtId="3" fontId="0" fillId="0" borderId="0" xfId="0" applyNumberFormat="1" applyFill="1" applyProtection="1">
      <protection locked="0"/>
    </xf>
    <xf numFmtId="3" fontId="79" fillId="0" borderId="24" xfId="0" applyNumberFormat="1" applyFont="1" applyBorder="1" applyAlignment="1">
      <alignment horizontal="center" vertical="center" wrapText="1"/>
    </xf>
    <xf numFmtId="3" fontId="13" fillId="13" borderId="4" xfId="0" applyNumberFormat="1" applyFont="1" applyFill="1" applyBorder="1" applyProtection="1">
      <protection locked="0"/>
    </xf>
    <xf numFmtId="4" fontId="0" fillId="0" borderId="3" xfId="0" applyNumberFormat="1" applyBorder="1"/>
    <xf numFmtId="0" fontId="85" fillId="12" borderId="0" xfId="0" applyFont="1" applyFill="1" applyAlignment="1">
      <alignment horizontal="center"/>
    </xf>
    <xf numFmtId="15" fontId="5" fillId="0" borderId="0" xfId="0" applyNumberFormat="1" applyFont="1" applyBorder="1" applyAlignment="1">
      <alignment horizontal="center" wrapText="1"/>
    </xf>
    <xf numFmtId="0" fontId="14" fillId="0" borderId="0" xfId="0" applyFont="1" applyFill="1"/>
    <xf numFmtId="0" fontId="48" fillId="0" borderId="0" xfId="0" applyFont="1" applyFill="1"/>
    <xf numFmtId="0" fontId="37" fillId="0" borderId="0" xfId="0" applyFont="1" applyFill="1" applyAlignment="1"/>
    <xf numFmtId="0" fontId="48" fillId="0" borderId="0" xfId="0" applyFont="1" applyFill="1" applyBorder="1" applyAlignment="1"/>
    <xf numFmtId="0" fontId="37" fillId="0" borderId="0" xfId="0" applyFont="1" applyFill="1" applyBorder="1" applyAlignment="1"/>
    <xf numFmtId="0" fontId="37" fillId="0" borderId="0" xfId="0" applyNumberFormat="1" applyFont="1" applyFill="1" applyBorder="1" applyAlignment="1">
      <alignment horizontal="center"/>
    </xf>
    <xf numFmtId="0" fontId="48" fillId="0" borderId="0" xfId="0" applyFont="1" applyFill="1" applyAlignment="1">
      <alignment horizontal="center"/>
    </xf>
    <xf numFmtId="0" fontId="37" fillId="0" borderId="0" xfId="0" applyFont="1" applyFill="1" applyAlignment="1">
      <alignment horizontal="center"/>
    </xf>
    <xf numFmtId="0" fontId="37" fillId="0" borderId="0" xfId="0" applyNumberFormat="1" applyFont="1" applyFill="1" applyBorder="1"/>
    <xf numFmtId="3" fontId="47" fillId="0" borderId="0" xfId="0" applyNumberFormat="1" applyFont="1" applyFill="1" applyBorder="1" applyAlignment="1">
      <alignment horizontal="center"/>
    </xf>
    <xf numFmtId="0" fontId="47" fillId="0" borderId="0" xfId="0" applyFont="1" applyFill="1" applyBorder="1" applyAlignment="1">
      <alignment horizontal="center"/>
    </xf>
    <xf numFmtId="0" fontId="33" fillId="0" borderId="0" xfId="0" applyFont="1" applyFill="1"/>
    <xf numFmtId="0" fontId="70" fillId="0" borderId="0" xfId="0" applyFont="1" applyFill="1" applyBorder="1"/>
    <xf numFmtId="0" fontId="33" fillId="0" borderId="0" xfId="0" applyNumberFormat="1" applyFont="1" applyFill="1" applyBorder="1"/>
    <xf numFmtId="1" fontId="85" fillId="0" borderId="56" xfId="0" applyNumberFormat="1" applyFont="1" applyBorder="1" applyAlignment="1">
      <alignment horizontal="center" vertical="center"/>
    </xf>
    <xf numFmtId="1" fontId="85" fillId="0" borderId="31" xfId="0" applyNumberFormat="1" applyFont="1" applyBorder="1" applyAlignment="1">
      <alignment horizontal="center" vertical="center"/>
    </xf>
    <xf numFmtId="0" fontId="5" fillId="4" borderId="0" xfId="0" applyFont="1" applyFill="1" applyAlignment="1">
      <alignment wrapText="1"/>
    </xf>
    <xf numFmtId="3" fontId="85" fillId="0" borderId="54" xfId="0" applyNumberFormat="1" applyFont="1" applyBorder="1" applyAlignment="1">
      <alignment horizontal="center" vertical="center"/>
    </xf>
    <xf numFmtId="1" fontId="85" fillId="0" borderId="28" xfId="0" applyNumberFormat="1" applyFont="1" applyBorder="1" applyAlignment="1">
      <alignment horizontal="center" vertical="center"/>
    </xf>
    <xf numFmtId="0" fontId="0" fillId="0" borderId="8" xfId="0" applyFill="1" applyBorder="1"/>
    <xf numFmtId="0" fontId="91" fillId="0" borderId="21" xfId="0" applyFont="1" applyFill="1" applyBorder="1"/>
    <xf numFmtId="0" fontId="0" fillId="0" borderId="22" xfId="0" applyFill="1" applyBorder="1"/>
    <xf numFmtId="0" fontId="2" fillId="0" borderId="0" xfId="9" applyFont="1" applyBorder="1"/>
    <xf numFmtId="0" fontId="80" fillId="0" borderId="0" xfId="9" applyFill="1"/>
    <xf numFmtId="2" fontId="80" fillId="0" borderId="0" xfId="9" applyNumberFormat="1" applyFill="1"/>
    <xf numFmtId="0" fontId="4" fillId="0" borderId="0" xfId="0" applyFont="1" applyFill="1" applyAlignment="1">
      <alignment horizontal="center"/>
    </xf>
    <xf numFmtId="171" fontId="4" fillId="0" borderId="0" xfId="0" applyNumberFormat="1" applyFont="1" applyFill="1"/>
    <xf numFmtId="0" fontId="85" fillId="0" borderId="33" xfId="0" applyFont="1" applyFill="1" applyBorder="1" applyAlignment="1">
      <alignment horizontal="center" vertical="center"/>
    </xf>
    <xf numFmtId="3" fontId="85" fillId="0" borderId="27" xfId="0" applyNumberFormat="1" applyFont="1" applyFill="1" applyBorder="1" applyAlignment="1">
      <alignment horizontal="center" vertical="center"/>
    </xf>
    <xf numFmtId="0" fontId="85" fillId="0" borderId="24" xfId="0" applyFont="1" applyFill="1" applyBorder="1" applyAlignment="1">
      <alignment horizontal="center" vertical="center"/>
    </xf>
    <xf numFmtId="3" fontId="85" fillId="0" borderId="31" xfId="0" applyNumberFormat="1" applyFont="1" applyFill="1" applyBorder="1" applyAlignment="1">
      <alignment horizontal="center" vertical="center"/>
    </xf>
    <xf numFmtId="3" fontId="85" fillId="0" borderId="55" xfId="0" applyNumberFormat="1" applyFont="1" applyFill="1" applyBorder="1" applyAlignment="1">
      <alignment horizontal="center" vertical="center"/>
    </xf>
    <xf numFmtId="1" fontId="85" fillId="0" borderId="31" xfId="0" applyNumberFormat="1" applyFont="1" applyFill="1" applyBorder="1" applyAlignment="1">
      <alignment horizontal="center" vertical="center"/>
    </xf>
    <xf numFmtId="0" fontId="85" fillId="0" borderId="28" xfId="0" applyFont="1" applyFill="1" applyBorder="1" applyAlignment="1">
      <alignment horizontal="center" vertical="center"/>
    </xf>
    <xf numFmtId="0" fontId="84" fillId="0" borderId="33" xfId="0" applyFont="1" applyFill="1" applyBorder="1" applyAlignment="1">
      <alignment horizontal="center" vertical="center" wrapText="1"/>
    </xf>
    <xf numFmtId="0" fontId="84" fillId="0" borderId="24" xfId="0" applyFont="1" applyFill="1" applyBorder="1" applyAlignment="1">
      <alignment horizontal="center" vertical="center" wrapText="1"/>
    </xf>
    <xf numFmtId="2" fontId="85" fillId="0" borderId="24" xfId="0" applyNumberFormat="1" applyFont="1" applyFill="1" applyBorder="1" applyAlignment="1">
      <alignment horizontal="center" vertical="center" wrapText="1"/>
    </xf>
    <xf numFmtId="0" fontId="0" fillId="0" borderId="6" xfId="0" applyFill="1" applyBorder="1"/>
    <xf numFmtId="2" fontId="85" fillId="0" borderId="0" xfId="0" applyNumberFormat="1" applyFont="1" applyFill="1"/>
    <xf numFmtId="2" fontId="13" fillId="0" borderId="7" xfId="0" applyNumberFormat="1" applyFont="1" applyFill="1" applyBorder="1" applyAlignment="1" applyProtection="1">
      <protection locked="0"/>
    </xf>
    <xf numFmtId="2" fontId="13" fillId="0" borderId="3" xfId="0" applyNumberFormat="1" applyFont="1" applyFill="1" applyBorder="1" applyAlignment="1" applyProtection="1">
      <protection locked="0"/>
    </xf>
    <xf numFmtId="2" fontId="85" fillId="0" borderId="24" xfId="0" applyNumberFormat="1" applyFont="1" applyFill="1" applyBorder="1" applyAlignment="1">
      <alignment horizontal="right" vertical="center"/>
    </xf>
    <xf numFmtId="0" fontId="85" fillId="0" borderId="24" xfId="0" applyFont="1" applyFill="1" applyBorder="1" applyAlignment="1">
      <alignment horizontal="right" vertical="center"/>
    </xf>
    <xf numFmtId="2" fontId="13" fillId="0" borderId="4" xfId="0" applyNumberFormat="1" applyFont="1" applyFill="1" applyBorder="1" applyProtection="1">
      <protection locked="0"/>
    </xf>
    <xf numFmtId="2" fontId="0" fillId="0" borderId="18" xfId="0" applyNumberFormat="1" applyFill="1" applyBorder="1"/>
    <xf numFmtId="4" fontId="85" fillId="0" borderId="2" xfId="0" applyNumberFormat="1" applyFont="1" applyFill="1" applyBorder="1"/>
    <xf numFmtId="2" fontId="85" fillId="0" borderId="24" xfId="0" applyNumberFormat="1" applyFont="1" applyFill="1" applyBorder="1" applyAlignment="1">
      <alignment horizontal="right" vertical="center" wrapText="1"/>
    </xf>
    <xf numFmtId="0" fontId="85" fillId="0" borderId="24" xfId="0" applyFont="1" applyFill="1" applyBorder="1" applyAlignment="1">
      <alignment horizontal="right" vertical="center" wrapText="1"/>
    </xf>
    <xf numFmtId="15" fontId="4" fillId="0" borderId="0" xfId="17" applyNumberFormat="1" applyFill="1"/>
    <xf numFmtId="173" fontId="5" fillId="0" borderId="0" xfId="0" applyNumberFormat="1" applyFont="1" applyFill="1"/>
    <xf numFmtId="0" fontId="4" fillId="0" borderId="67" xfId="0" applyFont="1" applyBorder="1"/>
    <xf numFmtId="3" fontId="0" fillId="0" borderId="67" xfId="0" applyNumberFormat="1" applyBorder="1"/>
    <xf numFmtId="4" fontId="0" fillId="0" borderId="67" xfId="0" applyNumberFormat="1" applyBorder="1"/>
    <xf numFmtId="178" fontId="0" fillId="0" borderId="67" xfId="0" applyNumberFormat="1" applyBorder="1"/>
    <xf numFmtId="168" fontId="0" fillId="12" borderId="0" xfId="0" applyNumberFormat="1" applyFill="1"/>
    <xf numFmtId="3" fontId="80" fillId="12" borderId="0" xfId="9" applyNumberFormat="1" applyFill="1" applyBorder="1"/>
    <xf numFmtId="0" fontId="85" fillId="0" borderId="56" xfId="0" applyFont="1" applyBorder="1" applyAlignment="1">
      <alignment horizontal="center" vertical="center" wrapText="1"/>
    </xf>
    <xf numFmtId="0" fontId="85" fillId="0" borderId="31" xfId="0" applyFont="1" applyBorder="1" applyAlignment="1">
      <alignment horizontal="center" vertical="center" wrapText="1"/>
    </xf>
    <xf numFmtId="0" fontId="85" fillId="0" borderId="28" xfId="0" applyFont="1" applyBorder="1" applyAlignment="1">
      <alignment horizontal="center" vertical="center" wrapText="1"/>
    </xf>
    <xf numFmtId="0" fontId="85" fillId="0" borderId="31" xfId="0" applyFont="1" applyFill="1" applyBorder="1" applyAlignment="1">
      <alignment horizontal="center" vertical="center" wrapText="1"/>
    </xf>
    <xf numFmtId="0" fontId="85" fillId="0" borderId="55" xfId="0" applyFont="1" applyFill="1" applyBorder="1" applyAlignment="1">
      <alignment horizontal="center" vertical="center" wrapText="1"/>
    </xf>
    <xf numFmtId="0" fontId="85" fillId="0" borderId="27" xfId="0" applyFont="1" applyBorder="1" applyAlignment="1">
      <alignment horizontal="center" vertical="center"/>
    </xf>
    <xf numFmtId="0" fontId="85" fillId="0" borderId="31" xfId="0" applyFont="1" applyBorder="1" applyAlignment="1">
      <alignment horizontal="center" vertical="center"/>
    </xf>
    <xf numFmtId="0" fontId="85" fillId="0" borderId="28" xfId="0" applyFont="1" applyBorder="1" applyAlignment="1">
      <alignment horizontal="center" vertical="center"/>
    </xf>
    <xf numFmtId="0" fontId="85" fillId="0" borderId="27" xfId="0" applyFont="1" applyFill="1" applyBorder="1" applyAlignment="1">
      <alignment horizontal="center" vertical="center"/>
    </xf>
    <xf numFmtId="0" fontId="85" fillId="0" borderId="31" xfId="0" applyFont="1" applyFill="1" applyBorder="1" applyAlignment="1">
      <alignment horizontal="center" vertical="center"/>
    </xf>
    <xf numFmtId="0" fontId="85" fillId="0" borderId="55" xfId="0" applyFont="1" applyFill="1" applyBorder="1" applyAlignment="1">
      <alignment horizontal="center" vertical="center"/>
    </xf>
    <xf numFmtId="2" fontId="0" fillId="0" borderId="14" xfId="0" applyNumberFormat="1" applyBorder="1" applyAlignment="1">
      <alignment horizontal="center"/>
    </xf>
    <xf numFmtId="2" fontId="0" fillId="0" borderId="6" xfId="0" applyNumberFormat="1" applyBorder="1" applyAlignment="1">
      <alignment horizontal="center"/>
    </xf>
    <xf numFmtId="2" fontId="31" fillId="9" borderId="14" xfId="0" applyNumberFormat="1" applyFont="1" applyFill="1" applyBorder="1" applyAlignment="1" applyProtection="1">
      <alignment horizontal="center" vertical="center"/>
      <protection locked="0"/>
    </xf>
    <xf numFmtId="2" fontId="31" fillId="9" borderId="6" xfId="0" applyNumberFormat="1" applyFont="1" applyFill="1" applyBorder="1" applyAlignment="1" applyProtection="1">
      <alignment horizontal="center" vertical="center"/>
      <protection locked="0"/>
    </xf>
    <xf numFmtId="2" fontId="31" fillId="9" borderId="16" xfId="0" applyNumberFormat="1" applyFont="1" applyFill="1" applyBorder="1" applyAlignment="1" applyProtection="1">
      <alignment horizontal="center" vertical="center"/>
      <protection locked="0"/>
    </xf>
    <xf numFmtId="2" fontId="31" fillId="9" borderId="18" xfId="0" applyNumberFormat="1" applyFont="1" applyFill="1" applyBorder="1" applyAlignment="1" applyProtection="1">
      <alignment horizontal="center" vertical="center"/>
      <protection locked="0"/>
    </xf>
    <xf numFmtId="0" fontId="0" fillId="0" borderId="19" xfId="0" applyBorder="1" applyAlignment="1">
      <alignment horizontal="center"/>
    </xf>
    <xf numFmtId="0" fontId="0" fillId="0" borderId="10" xfId="0" applyBorder="1" applyAlignment="1">
      <alignment horizontal="center"/>
    </xf>
    <xf numFmtId="0" fontId="0" fillId="0" borderId="14"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5" fillId="0" borderId="14" xfId="0" applyFont="1" applyBorder="1" applyAlignment="1">
      <alignment horizontal="left" wrapText="1"/>
    </xf>
    <xf numFmtId="0" fontId="5" fillId="0" borderId="16" xfId="0" applyFont="1" applyBorder="1" applyAlignment="1">
      <alignment horizontal="center" vertical="top" wrapText="1"/>
    </xf>
    <xf numFmtId="0" fontId="5" fillId="0" borderId="52" xfId="0" applyFont="1" applyBorder="1" applyAlignment="1">
      <alignment horizontal="center" vertical="top" wrapText="1"/>
    </xf>
    <xf numFmtId="0" fontId="5" fillId="0" borderId="53" xfId="0" applyFont="1" applyBorder="1" applyAlignment="1">
      <alignment horizontal="center" vertical="top" wrapText="1"/>
    </xf>
    <xf numFmtId="0" fontId="5" fillId="0" borderId="18" xfId="0" applyFont="1" applyBorder="1" applyAlignment="1">
      <alignment horizontal="center" vertical="top" wrapText="1"/>
    </xf>
    <xf numFmtId="0" fontId="5" fillId="0" borderId="38" xfId="0" applyFont="1" applyBorder="1" applyAlignment="1"/>
    <xf numFmtId="0" fontId="5" fillId="0" borderId="32" xfId="0" applyFont="1" applyBorder="1" applyAlignment="1"/>
    <xf numFmtId="0" fontId="5" fillId="0" borderId="33" xfId="0" applyFont="1" applyBorder="1" applyAlignment="1"/>
    <xf numFmtId="0" fontId="6" fillId="0" borderId="0" xfId="0" applyFont="1" applyAlignment="1">
      <alignment wrapText="1"/>
    </xf>
    <xf numFmtId="0" fontId="0" fillId="0" borderId="15" xfId="0" applyBorder="1" applyAlignment="1">
      <alignment wrapText="1"/>
    </xf>
    <xf numFmtId="0" fontId="0" fillId="0" borderId="14" xfId="0" applyBorder="1" applyAlignment="1">
      <alignment horizontal="center"/>
    </xf>
    <xf numFmtId="0" fontId="0" fillId="0" borderId="6" xfId="0" applyBorder="1" applyAlignment="1">
      <alignment horizontal="center"/>
    </xf>
    <xf numFmtId="0" fontId="56" fillId="0" borderId="0" xfId="0" applyFont="1" applyAlignment="1">
      <alignment horizontal="left" vertical="top" wrapText="1"/>
    </xf>
    <xf numFmtId="0" fontId="56" fillId="0" borderId="0" xfId="0" applyFont="1" applyAlignment="1">
      <alignment vertical="top" wrapText="1"/>
    </xf>
    <xf numFmtId="0" fontId="0" fillId="0" borderId="0" xfId="0" applyAlignment="1">
      <alignment horizontal="center"/>
    </xf>
    <xf numFmtId="0" fontId="76" fillId="0" borderId="27" xfId="0" applyFont="1" applyBorder="1" applyAlignment="1">
      <alignment horizontal="center" vertical="center" wrapText="1"/>
    </xf>
    <xf numFmtId="0" fontId="76" fillId="0" borderId="55" xfId="0" applyFont="1" applyBorder="1" applyAlignment="1">
      <alignment horizontal="center" vertical="center" wrapText="1"/>
    </xf>
    <xf numFmtId="0" fontId="5" fillId="0" borderId="0" xfId="0" applyFont="1" applyBorder="1" applyAlignment="1">
      <alignment wrapText="1"/>
    </xf>
    <xf numFmtId="0" fontId="5" fillId="0" borderId="16" xfId="0" applyFont="1" applyBorder="1" applyAlignment="1">
      <alignment wrapText="1"/>
    </xf>
    <xf numFmtId="0" fontId="0" fillId="0" borderId="17" xfId="0" applyBorder="1" applyAlignment="1">
      <alignment wrapText="1"/>
    </xf>
    <xf numFmtId="0" fontId="0" fillId="0" borderId="18" xfId="0" applyBorder="1" applyAlignment="1">
      <alignment wrapText="1"/>
    </xf>
    <xf numFmtId="0" fontId="29" fillId="0" borderId="0" xfId="0" applyFont="1" applyAlignment="1">
      <alignment horizontal="left" wrapText="1"/>
    </xf>
    <xf numFmtId="0" fontId="0" fillId="0" borderId="0" xfId="0" applyAlignment="1">
      <alignment horizontal="left" wrapText="1"/>
    </xf>
    <xf numFmtId="0" fontId="0" fillId="0" borderId="12"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0" fontId="0" fillId="0" borderId="2" xfId="0" applyBorder="1" applyAlignment="1">
      <alignment horizontal="center" wrapText="1"/>
    </xf>
    <xf numFmtId="0" fontId="0" fillId="0" borderId="3" xfId="0" applyBorder="1" applyAlignment="1">
      <alignment horizontal="center" wrapText="1"/>
    </xf>
    <xf numFmtId="0" fontId="8" fillId="0" borderId="0" xfId="0" applyFont="1" applyAlignment="1">
      <alignment horizontal="center" wrapText="1"/>
    </xf>
    <xf numFmtId="0" fontId="0" fillId="0" borderId="16" xfId="0" applyFill="1" applyBorder="1" applyAlignment="1">
      <alignment horizontal="left" wrapText="1"/>
    </xf>
    <xf numFmtId="0" fontId="0" fillId="0" borderId="17" xfId="0" applyFill="1" applyBorder="1" applyAlignment="1">
      <alignment horizontal="left" wrapText="1"/>
    </xf>
    <xf numFmtId="15" fontId="0" fillId="0" borderId="14" xfId="0" applyNumberFormat="1" applyBorder="1" applyAlignment="1">
      <alignment horizontal="center"/>
    </xf>
    <xf numFmtId="15" fontId="0" fillId="0" borderId="6" xfId="0" applyNumberFormat="1" applyBorder="1" applyAlignment="1">
      <alignment horizontal="center"/>
    </xf>
    <xf numFmtId="0" fontId="13" fillId="0" borderId="16" xfId="0" applyFont="1" applyBorder="1" applyAlignment="1">
      <alignment horizontal="left"/>
    </xf>
    <xf numFmtId="0" fontId="13" fillId="0" borderId="17" xfId="0" applyFont="1" applyBorder="1" applyAlignment="1">
      <alignment horizontal="left"/>
    </xf>
    <xf numFmtId="0" fontId="0" fillId="0" borderId="18" xfId="0" applyFill="1" applyBorder="1" applyAlignment="1">
      <alignment horizontal="left" wrapText="1"/>
    </xf>
    <xf numFmtId="0" fontId="0" fillId="0" borderId="0" xfId="0" applyBorder="1" applyAlignment="1">
      <alignment horizontal="center"/>
    </xf>
    <xf numFmtId="0" fontId="13" fillId="0" borderId="16" xfId="0" applyFont="1" applyFill="1" applyBorder="1" applyAlignment="1">
      <alignment horizontal="left" wrapText="1"/>
    </xf>
    <xf numFmtId="0" fontId="0" fillId="0" borderId="12" xfId="0" applyBorder="1" applyAlignment="1"/>
    <xf numFmtId="0" fontId="0" fillId="0" borderId="14" xfId="0" applyBorder="1" applyAlignment="1"/>
    <xf numFmtId="0" fontId="0" fillId="0" borderId="19" xfId="0" applyFill="1" applyBorder="1" applyAlignment="1">
      <alignment horizontal="left" wrapText="1"/>
    </xf>
    <xf numFmtId="0" fontId="0" fillId="0" borderId="15" xfId="0" applyFill="1" applyBorder="1" applyAlignment="1">
      <alignment horizontal="left" wrapText="1"/>
    </xf>
    <xf numFmtId="0" fontId="0" fillId="0" borderId="10" xfId="0" applyFill="1" applyBorder="1" applyAlignment="1">
      <alignment horizontal="left" wrapText="1"/>
    </xf>
    <xf numFmtId="0" fontId="0" fillId="0" borderId="2" xfId="0" applyBorder="1" applyAlignment="1"/>
    <xf numFmtId="0" fontId="0" fillId="0" borderId="7" xfId="0" applyBorder="1" applyAlignment="1"/>
    <xf numFmtId="0" fontId="0" fillId="0" borderId="3" xfId="0" applyBorder="1" applyAlignment="1"/>
    <xf numFmtId="0" fontId="58" fillId="0" borderId="0" xfId="0" applyFont="1" applyFill="1" applyAlignment="1">
      <alignment wrapText="1"/>
    </xf>
    <xf numFmtId="0" fontId="85" fillId="0" borderId="27" xfId="0" applyFont="1" applyBorder="1" applyAlignment="1">
      <alignment horizontal="center" vertical="center" wrapText="1"/>
    </xf>
    <xf numFmtId="0" fontId="85" fillId="0" borderId="55" xfId="0" applyFont="1" applyBorder="1" applyAlignment="1">
      <alignment horizontal="center" vertical="center" wrapText="1"/>
    </xf>
    <xf numFmtId="0" fontId="0" fillId="0" borderId="15" xfId="0" applyBorder="1" applyAlignment="1">
      <alignment horizontal="left" wrapText="1"/>
    </xf>
    <xf numFmtId="0" fontId="0" fillId="0" borderId="10" xfId="0" applyBorder="1" applyAlignment="1">
      <alignment horizontal="left" wrapText="1"/>
    </xf>
    <xf numFmtId="0" fontId="84" fillId="0" borderId="38" xfId="0" applyFont="1" applyBorder="1" applyAlignment="1">
      <alignment horizontal="center" vertical="center" wrapText="1"/>
    </xf>
    <xf numFmtId="0" fontId="84" fillId="0" borderId="54" xfId="0" applyFont="1" applyBorder="1" applyAlignment="1">
      <alignment horizontal="center" vertical="center" wrapText="1"/>
    </xf>
    <xf numFmtId="0" fontId="48" fillId="0" borderId="41" xfId="0" applyFont="1" applyBorder="1" applyAlignment="1"/>
    <xf numFmtId="0" fontId="0" fillId="0" borderId="49" xfId="0" applyBorder="1" applyAlignment="1"/>
    <xf numFmtId="0" fontId="12" fillId="0" borderId="0" xfId="0" applyFont="1" applyAlignment="1">
      <alignment horizontal="center"/>
    </xf>
    <xf numFmtId="0" fontId="4" fillId="0" borderId="0" xfId="0" applyFont="1" applyAlignment="1">
      <alignment vertical="center" wrapText="1"/>
    </xf>
    <xf numFmtId="0" fontId="0" fillId="0" borderId="0" xfId="0" applyAlignment="1">
      <alignment wrapText="1"/>
    </xf>
    <xf numFmtId="0" fontId="85" fillId="0" borderId="0" xfId="0" applyFont="1" applyAlignment="1">
      <alignment vertical="center" wrapText="1"/>
    </xf>
    <xf numFmtId="0" fontId="5" fillId="0" borderId="0" xfId="0" applyFont="1" applyAlignment="1">
      <alignment vertical="center" wrapText="1"/>
    </xf>
    <xf numFmtId="0" fontId="5" fillId="0" borderId="16" xfId="0" applyFont="1" applyFill="1" applyBorder="1" applyAlignment="1">
      <alignment horizontal="center" vertical="top" wrapText="1"/>
    </xf>
    <xf numFmtId="0" fontId="5" fillId="0" borderId="18" xfId="0" applyFont="1" applyFill="1" applyBorder="1" applyAlignment="1">
      <alignment horizontal="center" vertical="top" wrapText="1"/>
    </xf>
    <xf numFmtId="0" fontId="58" fillId="0" borderId="0" xfId="0" applyFont="1" applyFill="1" applyAlignment="1">
      <alignment vertical="top" wrapText="1"/>
    </xf>
    <xf numFmtId="0" fontId="85" fillId="0" borderId="27" xfId="0" applyFont="1" applyBorder="1" applyAlignment="1">
      <alignment vertical="center" wrapText="1"/>
    </xf>
    <xf numFmtId="0" fontId="85" fillId="0" borderId="55" xfId="0" applyFont="1" applyBorder="1" applyAlignment="1">
      <alignment vertical="center" wrapText="1"/>
    </xf>
    <xf numFmtId="0" fontId="85" fillId="0" borderId="8" xfId="0" applyFont="1" applyBorder="1" applyAlignment="1">
      <alignment horizontal="center" vertical="center" wrapText="1"/>
    </xf>
    <xf numFmtId="0" fontId="85" fillId="0" borderId="58" xfId="0" applyFont="1" applyBorder="1" applyAlignment="1">
      <alignment horizontal="center" vertical="center" wrapText="1"/>
    </xf>
    <xf numFmtId="0" fontId="85" fillId="0" borderId="22" xfId="0" applyFont="1" applyBorder="1" applyAlignment="1">
      <alignment horizontal="center" vertical="center" wrapText="1"/>
    </xf>
    <xf numFmtId="0" fontId="85" fillId="0" borderId="59" xfId="0" applyFont="1" applyBorder="1" applyAlignment="1">
      <alignment horizontal="center" vertical="center" wrapText="1"/>
    </xf>
    <xf numFmtId="0" fontId="85" fillId="0" borderId="55" xfId="0" applyFont="1" applyBorder="1" applyAlignment="1">
      <alignment horizontal="center" vertical="center"/>
    </xf>
    <xf numFmtId="3" fontId="85" fillId="0" borderId="38" xfId="0" applyNumberFormat="1" applyFont="1" applyBorder="1" applyAlignment="1">
      <alignment horizontal="center" vertical="center"/>
    </xf>
    <xf numFmtId="3" fontId="85" fillId="0" borderId="54" xfId="0" applyNumberFormat="1" applyFont="1" applyBorder="1" applyAlignment="1">
      <alignment horizontal="center" vertical="center"/>
    </xf>
    <xf numFmtId="3" fontId="85" fillId="0" borderId="38" xfId="0" applyNumberFormat="1" applyFont="1" applyFill="1" applyBorder="1" applyAlignment="1">
      <alignment horizontal="center" vertical="center" wrapText="1"/>
    </xf>
    <xf numFmtId="3" fontId="85" fillId="0" borderId="54" xfId="0" applyNumberFormat="1" applyFont="1" applyFill="1" applyBorder="1" applyAlignment="1">
      <alignment horizontal="center" vertical="center" wrapText="1"/>
    </xf>
    <xf numFmtId="3" fontId="85" fillId="0" borderId="38" xfId="0" applyNumberFormat="1" applyFont="1" applyFill="1" applyBorder="1" applyAlignment="1">
      <alignment horizontal="center" vertical="center"/>
    </xf>
    <xf numFmtId="3" fontId="85" fillId="0" borderId="54" xfId="0" applyNumberFormat="1" applyFont="1" applyFill="1" applyBorder="1" applyAlignment="1">
      <alignment horizontal="center" vertical="center"/>
    </xf>
    <xf numFmtId="0" fontId="5" fillId="0" borderId="22" xfId="0" applyFont="1" applyBorder="1" applyAlignment="1">
      <alignment horizontal="center" wrapText="1"/>
    </xf>
    <xf numFmtId="0" fontId="5" fillId="0" borderId="25" xfId="0" applyFont="1" applyBorder="1" applyAlignment="1">
      <alignment horizontal="center" wrapText="1"/>
    </xf>
    <xf numFmtId="0" fontId="5" fillId="0" borderId="24" xfId="0" applyFont="1" applyBorder="1" applyAlignment="1">
      <alignment horizontal="center" wrapText="1"/>
    </xf>
    <xf numFmtId="0" fontId="5" fillId="0" borderId="38" xfId="0" applyFont="1" applyBorder="1" applyAlignment="1">
      <alignment horizontal="center" wrapText="1"/>
    </xf>
    <xf numFmtId="0" fontId="5" fillId="0" borderId="32" xfId="0" applyFont="1" applyBorder="1" applyAlignment="1">
      <alignment horizontal="center" wrapText="1"/>
    </xf>
    <xf numFmtId="0" fontId="5" fillId="0" borderId="33" xfId="0" applyFont="1" applyBorder="1" applyAlignment="1">
      <alignment horizontal="center" wrapText="1"/>
    </xf>
    <xf numFmtId="0" fontId="34" fillId="0" borderId="0" xfId="0" applyFont="1" applyAlignment="1">
      <alignment horizontal="left" wrapText="1"/>
    </xf>
    <xf numFmtId="0" fontId="12" fillId="0" borderId="0" xfId="0" applyFont="1" applyAlignment="1">
      <alignment horizontal="left" wrapText="1"/>
    </xf>
    <xf numFmtId="0" fontId="14" fillId="8" borderId="0" xfId="0" applyFont="1" applyFill="1" applyAlignment="1">
      <alignment horizontal="left" wrapText="1"/>
    </xf>
    <xf numFmtId="0" fontId="12" fillId="0" borderId="0" xfId="0" applyFont="1" applyAlignment="1">
      <alignment wrapText="1"/>
    </xf>
    <xf numFmtId="0" fontId="8" fillId="0" borderId="0" xfId="0" applyFont="1" applyAlignment="1">
      <alignment horizontal="left" vertical="top" wrapText="1"/>
    </xf>
    <xf numFmtId="0" fontId="8" fillId="0" borderId="0" xfId="0" applyFont="1" applyAlignment="1">
      <alignment horizontal="left" wrapText="1"/>
    </xf>
    <xf numFmtId="0" fontId="34" fillId="0" borderId="0" xfId="0" applyFont="1" applyFill="1" applyAlignment="1">
      <alignment horizontal="left" wrapText="1"/>
    </xf>
    <xf numFmtId="15" fontId="5" fillId="0" borderId="0" xfId="0" applyNumberFormat="1" applyFont="1" applyAlignment="1">
      <alignment horizontal="center" wrapText="1"/>
    </xf>
    <xf numFmtId="0" fontId="5" fillId="0" borderId="0" xfId="0" applyFont="1" applyAlignment="1">
      <alignment horizontal="center" wrapText="1"/>
    </xf>
    <xf numFmtId="2" fontId="5" fillId="0" borderId="0" xfId="0" applyNumberFormat="1" applyFont="1" applyAlignment="1">
      <alignment horizontal="center" wrapText="1"/>
    </xf>
    <xf numFmtId="0" fontId="5" fillId="9" borderId="0" xfId="0" applyFont="1" applyFill="1" applyAlignment="1">
      <alignment horizontal="center" wrapText="1"/>
    </xf>
    <xf numFmtId="15" fontId="5" fillId="0" borderId="26" xfId="0" applyNumberFormat="1" applyFont="1" applyBorder="1" applyAlignment="1">
      <alignment horizontal="center" wrapText="1"/>
    </xf>
    <xf numFmtId="2" fontId="5" fillId="0" borderId="26" xfId="0" applyNumberFormat="1" applyFont="1" applyBorder="1" applyAlignment="1">
      <alignment horizontal="center" wrapText="1"/>
    </xf>
    <xf numFmtId="0" fontId="5" fillId="0" borderId="0" xfId="0" applyFont="1" applyFill="1" applyAlignment="1">
      <alignment horizontal="center" wrapText="1"/>
    </xf>
    <xf numFmtId="0" fontId="5" fillId="0" borderId="26" xfId="0" applyFont="1" applyFill="1" applyBorder="1" applyAlignment="1">
      <alignment horizontal="center" wrapText="1"/>
    </xf>
    <xf numFmtId="0" fontId="5" fillId="0" borderId="26" xfId="0" applyFont="1" applyBorder="1" applyAlignment="1">
      <alignment horizontal="center" wrapText="1"/>
    </xf>
    <xf numFmtId="0" fontId="0" fillId="0" borderId="26" xfId="0" applyBorder="1" applyAlignment="1">
      <alignment horizontal="center"/>
    </xf>
    <xf numFmtId="0" fontId="20" fillId="0" borderId="8" xfId="0" applyFont="1" applyBorder="1" applyAlignment="1">
      <alignment vertical="top" wrapText="1"/>
    </xf>
    <xf numFmtId="0" fontId="14" fillId="0" borderId="34" xfId="0" applyFont="1" applyBorder="1" applyAlignment="1">
      <alignment vertical="top" wrapText="1"/>
    </xf>
    <xf numFmtId="0" fontId="14" fillId="0" borderId="20" xfId="0" applyFont="1" applyBorder="1" applyAlignment="1">
      <alignment vertical="top" wrapText="1"/>
    </xf>
    <xf numFmtId="0" fontId="14" fillId="0" borderId="21" xfId="0" applyFont="1" applyBorder="1" applyAlignment="1">
      <alignment vertical="top" wrapText="1"/>
    </xf>
    <xf numFmtId="0" fontId="14" fillId="0" borderId="0" xfId="0" applyFont="1" applyBorder="1" applyAlignment="1">
      <alignment vertical="top" wrapText="1"/>
    </xf>
    <xf numFmtId="0" fontId="14" fillId="0" borderId="23" xfId="0" applyFont="1" applyBorder="1" applyAlignment="1">
      <alignment vertical="top" wrapText="1"/>
    </xf>
    <xf numFmtId="0" fontId="14" fillId="0" borderId="22" xfId="0" applyFont="1" applyBorder="1" applyAlignment="1">
      <alignment vertical="top" wrapText="1"/>
    </xf>
    <xf numFmtId="0" fontId="14" fillId="0" borderId="25" xfId="0" applyFont="1" applyBorder="1" applyAlignment="1">
      <alignment vertical="top" wrapText="1"/>
    </xf>
    <xf numFmtId="0" fontId="14" fillId="0" borderId="24" xfId="0" applyFont="1" applyBorder="1" applyAlignment="1">
      <alignment vertical="top" wrapText="1"/>
    </xf>
    <xf numFmtId="0" fontId="64" fillId="0" borderId="14" xfId="0" applyFont="1" applyBorder="1" applyAlignment="1">
      <alignment wrapText="1"/>
    </xf>
    <xf numFmtId="0" fontId="0" fillId="0" borderId="14" xfId="0" applyBorder="1" applyAlignment="1">
      <alignment wrapText="1"/>
    </xf>
    <xf numFmtId="0" fontId="74" fillId="0" borderId="38" xfId="0" applyFont="1" applyBorder="1" applyAlignment="1"/>
    <xf numFmtId="0" fontId="0" fillId="0" borderId="32" xfId="0" applyBorder="1" applyAlignment="1"/>
    <xf numFmtId="0" fontId="0" fillId="0" borderId="33" xfId="0" applyBorder="1" applyAlignment="1"/>
    <xf numFmtId="0" fontId="75" fillId="0" borderId="0" xfId="0" applyFont="1" applyBorder="1" applyAlignment="1">
      <alignment wrapText="1"/>
    </xf>
    <xf numFmtId="0" fontId="52" fillId="0" borderId="14" xfId="0" applyFont="1" applyBorder="1" applyAlignment="1">
      <alignment wrapText="1"/>
    </xf>
    <xf numFmtId="0" fontId="52" fillId="0" borderId="0" xfId="0" applyFont="1" applyBorder="1" applyAlignment="1">
      <alignment wrapText="1"/>
    </xf>
    <xf numFmtId="1" fontId="5" fillId="4" borderId="0" xfId="0" applyNumberFormat="1" applyFont="1" applyFill="1" applyAlignment="1">
      <alignment wrapText="1"/>
    </xf>
    <xf numFmtId="0" fontId="5" fillId="4" borderId="0" xfId="0" applyFont="1" applyFill="1" applyAlignment="1">
      <alignment wrapText="1"/>
    </xf>
    <xf numFmtId="0" fontId="5" fillId="7" borderId="0" xfId="0" applyFont="1" applyFill="1" applyAlignment="1">
      <alignment wrapText="1"/>
    </xf>
    <xf numFmtId="0" fontId="5" fillId="0" borderId="0" xfId="0" applyFont="1" applyFill="1" applyAlignment="1">
      <alignment wrapText="1"/>
    </xf>
    <xf numFmtId="0" fontId="0" fillId="0" borderId="23" xfId="0" applyFill="1" applyBorder="1" applyAlignment="1">
      <alignment horizontal="center"/>
    </xf>
    <xf numFmtId="1" fontId="5" fillId="0" borderId="24" xfId="0" applyNumberFormat="1" applyFont="1" applyFill="1" applyBorder="1" applyAlignment="1">
      <alignment horizontal="center"/>
    </xf>
    <xf numFmtId="3" fontId="5" fillId="0" borderId="24" xfId="0" applyNumberFormat="1" applyFont="1" applyFill="1" applyBorder="1" applyAlignment="1">
      <alignment horizontal="center"/>
    </xf>
    <xf numFmtId="1" fontId="98" fillId="0" borderId="0" xfId="0" applyNumberFormat="1" applyFont="1" applyFill="1"/>
    <xf numFmtId="0" fontId="0" fillId="0" borderId="43" xfId="0" applyFill="1" applyBorder="1" applyAlignment="1">
      <alignment horizontal="center"/>
    </xf>
    <xf numFmtId="1" fontId="37" fillId="0" borderId="28" xfId="0" applyNumberFormat="1" applyFont="1" applyFill="1" applyBorder="1"/>
    <xf numFmtId="3" fontId="37" fillId="0" borderId="28" xfId="0" applyNumberFormat="1" applyFont="1" applyFill="1" applyBorder="1" applyAlignment="1">
      <alignment horizontal="center"/>
    </xf>
    <xf numFmtId="170" fontId="37" fillId="0" borderId="27" xfId="0" applyNumberFormat="1" applyFont="1" applyFill="1" applyBorder="1"/>
    <xf numFmtId="0" fontId="47" fillId="0" borderId="27" xfId="0" applyFont="1" applyFill="1" applyBorder="1"/>
    <xf numFmtId="1" fontId="37" fillId="0" borderId="24" xfId="0" applyNumberFormat="1" applyFont="1" applyFill="1" applyBorder="1"/>
    <xf numFmtId="3" fontId="37" fillId="0" borderId="24" xfId="0" applyNumberFormat="1" applyFont="1" applyFill="1" applyBorder="1" applyAlignment="1">
      <alignment horizontal="center"/>
    </xf>
    <xf numFmtId="170" fontId="37" fillId="0" borderId="28" xfId="0" applyNumberFormat="1" applyFont="1" applyFill="1" applyBorder="1"/>
    <xf numFmtId="1" fontId="33" fillId="0" borderId="30" xfId="0" applyNumberFormat="1" applyFont="1" applyFill="1" applyBorder="1"/>
    <xf numFmtId="0" fontId="66" fillId="0" borderId="28" xfId="0" applyFont="1" applyFill="1" applyBorder="1"/>
    <xf numFmtId="1" fontId="33" fillId="0" borderId="28" xfId="0" applyNumberFormat="1" applyFont="1" applyFill="1" applyBorder="1"/>
    <xf numFmtId="0" fontId="1" fillId="0" borderId="0" xfId="9" applyFont="1" applyFill="1" applyBorder="1"/>
  </cellXfs>
  <cellStyles count="18">
    <cellStyle name="Comma" xfId="1" builtinId="3"/>
    <cellStyle name="Comma 2" xfId="2"/>
    <cellStyle name="Currency" xfId="3" builtinId="4"/>
    <cellStyle name="Currency 2" xfId="4"/>
    <cellStyle name="Currency 2 2" xfId="5"/>
    <cellStyle name="Currency 3" xfId="6"/>
    <cellStyle name="Hyperlink" xfId="7" builtinId="8"/>
    <cellStyle name="Normal" xfId="0" builtinId="0"/>
    <cellStyle name="Normal 2" xfId="8"/>
    <cellStyle name="Normal 2 2" xfId="9"/>
    <cellStyle name="Normal 2 3" xfId="10"/>
    <cellStyle name="Normal 3" xfId="11"/>
    <cellStyle name="Normal 4" xfId="12"/>
    <cellStyle name="Normal 5" xfId="17"/>
    <cellStyle name="Percent" xfId="13" builtinId="5"/>
    <cellStyle name="Percent 2" xfId="14"/>
    <cellStyle name="Percent 2 2" xfId="15"/>
    <cellStyle name="Percent 3" xfId="16"/>
  </cellStyles>
  <dxfs count="83">
    <dxf>
      <fill>
        <patternFill>
          <bgColor indexed="34"/>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indexed="13"/>
        </patternFill>
      </fill>
    </dxf>
    <dxf>
      <fill>
        <patternFill>
          <bgColor indexed="13"/>
        </patternFill>
      </fill>
    </dxf>
    <dxf>
      <fill>
        <patternFill>
          <bgColor indexed="13"/>
        </patternFill>
      </fill>
    </dxf>
    <dxf>
      <fill>
        <patternFill>
          <bgColor indexed="34"/>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FFFF"/>
      <color rgb="FFFF99CC"/>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nhsemployers.org/your-workforce/need-to-know/junior-doctors-contract" TargetMode="External"/><Relationship Id="rId1" Type="http://schemas.openxmlformats.org/officeDocument/2006/relationships/hyperlink" Target="http://www.nhsemployers.org/your-workforce/need-to-know/junior-doctors-contrac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35"/>
  <sheetViews>
    <sheetView zoomScaleNormal="100" workbookViewId="0">
      <selection activeCell="E15" sqref="E15"/>
    </sheetView>
  </sheetViews>
  <sheetFormatPr defaultRowHeight="12.75" x14ac:dyDescent="0.2"/>
  <cols>
    <col min="1" max="1" width="35.140625" customWidth="1"/>
    <col min="2" max="2" width="15.28515625" customWidth="1"/>
    <col min="3" max="3" width="14.85546875" customWidth="1"/>
    <col min="4" max="4" width="13.5703125" customWidth="1"/>
    <col min="5" max="6" width="12.85546875" customWidth="1"/>
    <col min="7" max="7" width="13.140625" customWidth="1"/>
    <col min="8" max="8" width="13.28515625" customWidth="1"/>
    <col min="9" max="9" width="10" customWidth="1"/>
    <col min="10" max="10" width="10.28515625" customWidth="1"/>
    <col min="11" max="11" width="9.7109375" customWidth="1"/>
    <col min="12" max="12" width="9.7109375" bestFit="1" customWidth="1"/>
    <col min="13" max="13" width="9.5703125" bestFit="1" customWidth="1"/>
    <col min="14" max="14" width="9.5703125" customWidth="1"/>
    <col min="15" max="15" width="9.5703125" style="11" bestFit="1" customWidth="1"/>
    <col min="16" max="20" width="9.5703125" bestFit="1" customWidth="1"/>
    <col min="21" max="22" width="10.85546875" bestFit="1" customWidth="1"/>
  </cols>
  <sheetData>
    <row r="1" spans="1:15" ht="12.75" customHeight="1" x14ac:dyDescent="0.2">
      <c r="A1" s="13" t="s">
        <v>574</v>
      </c>
      <c r="H1" s="1309">
        <v>44287</v>
      </c>
      <c r="I1" t="s">
        <v>555</v>
      </c>
      <c r="O1" s="9"/>
    </row>
    <row r="2" spans="1:15" ht="12.75" customHeight="1" x14ac:dyDescent="0.2">
      <c r="A2" s="15" t="s">
        <v>2174</v>
      </c>
    </row>
    <row r="3" spans="1:15" ht="12.75" customHeight="1" x14ac:dyDescent="0.2">
      <c r="A3" s="15"/>
    </row>
    <row r="4" spans="1:15" ht="12.75" customHeight="1" x14ac:dyDescent="0.2">
      <c r="A4" s="923" t="s">
        <v>1840</v>
      </c>
    </row>
    <row r="5" spans="1:15" ht="12.75" customHeight="1" x14ac:dyDescent="0.2">
      <c r="A5" s="948" t="s">
        <v>1781</v>
      </c>
    </row>
    <row r="6" spans="1:15" ht="12.75" customHeight="1" thickBot="1" x14ac:dyDescent="0.25">
      <c r="A6" s="949"/>
    </row>
    <row r="7" spans="1:15" ht="12.75" customHeight="1" thickBot="1" x14ac:dyDescent="0.25">
      <c r="A7" s="950" t="s">
        <v>728</v>
      </c>
      <c r="B7" s="951" t="s">
        <v>1782</v>
      </c>
      <c r="C7" s="951" t="s">
        <v>1783</v>
      </c>
      <c r="D7" s="951" t="s">
        <v>1784</v>
      </c>
      <c r="E7" s="951" t="s">
        <v>1785</v>
      </c>
      <c r="F7" s="11"/>
    </row>
    <row r="8" spans="1:15" ht="12.75" customHeight="1" thickBot="1" x14ac:dyDescent="0.25">
      <c r="A8" s="952" t="s">
        <v>1786</v>
      </c>
      <c r="B8" s="953" t="s">
        <v>1787</v>
      </c>
      <c r="C8" s="953" t="s">
        <v>1788</v>
      </c>
      <c r="D8" s="953">
        <v>1</v>
      </c>
      <c r="E8" s="1066">
        <v>28808</v>
      </c>
      <c r="F8" s="11"/>
    </row>
    <row r="9" spans="1:15" ht="12.75" customHeight="1" thickBot="1" x14ac:dyDescent="0.25">
      <c r="A9" s="954" t="s">
        <v>1789</v>
      </c>
      <c r="B9" s="955" t="s">
        <v>1790</v>
      </c>
      <c r="C9" s="955" t="s">
        <v>1791</v>
      </c>
      <c r="D9" s="955">
        <v>2</v>
      </c>
      <c r="E9" s="1067">
        <v>33345</v>
      </c>
      <c r="F9" s="11"/>
    </row>
    <row r="10" spans="1:15" ht="12.75" customHeight="1" thickBot="1" x14ac:dyDescent="0.25">
      <c r="A10" s="1408" t="s">
        <v>1792</v>
      </c>
      <c r="B10" s="955" t="s">
        <v>1793</v>
      </c>
      <c r="C10" s="955" t="s">
        <v>1794</v>
      </c>
      <c r="D10" s="1408">
        <v>3</v>
      </c>
      <c r="E10" s="1273">
        <v>39467</v>
      </c>
      <c r="F10" s="11"/>
    </row>
    <row r="11" spans="1:15" ht="12.75" customHeight="1" thickBot="1" x14ac:dyDescent="0.25">
      <c r="A11" s="1340"/>
      <c r="B11" s="955" t="s">
        <v>1795</v>
      </c>
      <c r="C11" s="955" t="s">
        <v>1796</v>
      </c>
      <c r="D11" s="1409"/>
      <c r="E11" s="1068"/>
      <c r="F11" s="11"/>
    </row>
    <row r="12" spans="1:15" ht="12.75" customHeight="1" thickBot="1" x14ac:dyDescent="0.25">
      <c r="A12" s="1409"/>
      <c r="B12" s="955" t="s">
        <v>1797</v>
      </c>
      <c r="C12" s="955" t="s">
        <v>1798</v>
      </c>
      <c r="D12" s="955">
        <v>4</v>
      </c>
      <c r="E12" s="1067">
        <v>50017</v>
      </c>
      <c r="F12" s="11"/>
    </row>
    <row r="13" spans="1:15" ht="12.75" customHeight="1" thickBot="1" x14ac:dyDescent="0.25">
      <c r="A13" s="1339" t="s">
        <v>1799</v>
      </c>
      <c r="B13" s="955" t="s">
        <v>1800</v>
      </c>
      <c r="C13" s="955" t="s">
        <v>1801</v>
      </c>
      <c r="D13" s="1408">
        <v>3</v>
      </c>
      <c r="E13" s="1273">
        <v>39467</v>
      </c>
      <c r="F13" s="11"/>
    </row>
    <row r="14" spans="1:15" ht="12.75" customHeight="1" thickBot="1" x14ac:dyDescent="0.25">
      <c r="A14" s="1340"/>
      <c r="B14" s="955" t="s">
        <v>1802</v>
      </c>
      <c r="C14" s="955" t="s">
        <v>1803</v>
      </c>
      <c r="D14" s="1409"/>
      <c r="E14" s="1068"/>
      <c r="F14" s="11"/>
    </row>
    <row r="15" spans="1:15" ht="12.75" customHeight="1" thickBot="1" x14ac:dyDescent="0.25">
      <c r="A15" s="1340"/>
      <c r="B15" s="955" t="s">
        <v>1804</v>
      </c>
      <c r="C15" s="955" t="s">
        <v>1805</v>
      </c>
      <c r="D15" s="1339">
        <v>4</v>
      </c>
      <c r="E15" s="1297">
        <v>50017</v>
      </c>
      <c r="F15" s="11"/>
    </row>
    <row r="16" spans="1:15" ht="12.75" customHeight="1" thickBot="1" x14ac:dyDescent="0.25">
      <c r="A16" s="1340"/>
      <c r="B16" s="955" t="s">
        <v>1806</v>
      </c>
      <c r="C16" s="955" t="s">
        <v>1807</v>
      </c>
      <c r="D16" s="1340"/>
      <c r="E16" s="1298"/>
      <c r="F16" s="11"/>
    </row>
    <row r="17" spans="1:6" ht="12.75" customHeight="1" thickBot="1" x14ac:dyDescent="0.25">
      <c r="A17" s="1340"/>
      <c r="B17" s="957" t="s">
        <v>1808</v>
      </c>
      <c r="C17" s="957" t="s">
        <v>1809</v>
      </c>
      <c r="D17" s="1341"/>
      <c r="E17" s="1301"/>
      <c r="F17" s="11"/>
    </row>
    <row r="18" spans="1:6" ht="12.75" customHeight="1" thickBot="1" x14ac:dyDescent="0.25">
      <c r="A18" s="1340"/>
      <c r="B18" s="1310" t="s">
        <v>1810</v>
      </c>
      <c r="C18" s="1310" t="s">
        <v>1811</v>
      </c>
      <c r="D18" s="1342">
        <v>5</v>
      </c>
      <c r="E18" s="1311">
        <v>53077</v>
      </c>
      <c r="F18" s="11"/>
    </row>
    <row r="19" spans="1:6" ht="12.75" customHeight="1" thickBot="1" x14ac:dyDescent="0.25">
      <c r="A19" s="1340"/>
      <c r="B19" s="1312" t="s">
        <v>1812</v>
      </c>
      <c r="C19" s="1312" t="s">
        <v>1813</v>
      </c>
      <c r="D19" s="1342"/>
      <c r="E19" s="1313"/>
      <c r="F19" s="11"/>
    </row>
    <row r="20" spans="1:6" ht="12.75" customHeight="1" thickBot="1" x14ac:dyDescent="0.25">
      <c r="A20" s="1409"/>
      <c r="B20" s="1312" t="s">
        <v>1814</v>
      </c>
      <c r="C20" s="1312" t="s">
        <v>1815</v>
      </c>
      <c r="D20" s="1343"/>
      <c r="E20" s="1314"/>
      <c r="F20" s="11"/>
    </row>
    <row r="21" spans="1:6" ht="12.75" customHeight="1" x14ac:dyDescent="0.2">
      <c r="A21" s="948"/>
      <c r="F21" s="11"/>
    </row>
    <row r="22" spans="1:6" ht="12.75" customHeight="1" x14ac:dyDescent="0.2">
      <c r="A22" s="947"/>
      <c r="F22" s="11"/>
    </row>
    <row r="23" spans="1:6" ht="12.75" customHeight="1" x14ac:dyDescent="0.2">
      <c r="A23" s="948" t="s">
        <v>1816</v>
      </c>
      <c r="F23" s="11"/>
    </row>
    <row r="24" spans="1:6" ht="12.75" customHeight="1" thickBot="1" x14ac:dyDescent="0.25">
      <c r="A24" s="949"/>
      <c r="F24" s="11"/>
    </row>
    <row r="25" spans="1:6" ht="12.75" customHeight="1" thickBot="1" x14ac:dyDescent="0.25">
      <c r="A25" s="958" t="s">
        <v>728</v>
      </c>
      <c r="B25" s="959" t="s">
        <v>1782</v>
      </c>
      <c r="C25" s="960" t="s">
        <v>1783</v>
      </c>
      <c r="D25" s="959" t="s">
        <v>1784</v>
      </c>
      <c r="E25" s="959" t="s">
        <v>1785</v>
      </c>
      <c r="F25" s="11"/>
    </row>
    <row r="26" spans="1:6" ht="12.75" customHeight="1" thickBot="1" x14ac:dyDescent="0.25">
      <c r="A26" s="1408" t="s">
        <v>1817</v>
      </c>
      <c r="B26" s="955" t="s">
        <v>1950</v>
      </c>
      <c r="C26" s="961" t="s">
        <v>1794</v>
      </c>
      <c r="D26" s="1344">
        <v>3</v>
      </c>
      <c r="E26" s="1273">
        <v>39467</v>
      </c>
      <c r="F26" s="11"/>
    </row>
    <row r="27" spans="1:6" ht="12.75" customHeight="1" thickBot="1" x14ac:dyDescent="0.25">
      <c r="A27" s="1340"/>
      <c r="B27" s="955" t="s">
        <v>1951</v>
      </c>
      <c r="C27" s="961" t="s">
        <v>1796</v>
      </c>
      <c r="D27" s="1430"/>
      <c r="E27" s="1068"/>
      <c r="F27" s="11"/>
    </row>
    <row r="28" spans="1:6" ht="12.75" customHeight="1" thickBot="1" x14ac:dyDescent="0.25">
      <c r="A28" s="1409"/>
      <c r="B28" s="955" t="s">
        <v>1952</v>
      </c>
      <c r="C28" s="961" t="s">
        <v>1798</v>
      </c>
      <c r="D28" s="955">
        <v>4</v>
      </c>
      <c r="E28" s="1060">
        <v>50017</v>
      </c>
      <c r="F28" s="11"/>
    </row>
    <row r="29" spans="1:6" ht="12.75" customHeight="1" thickBot="1" x14ac:dyDescent="0.25">
      <c r="A29" s="956" t="s">
        <v>1818</v>
      </c>
      <c r="B29" s="955" t="s">
        <v>1820</v>
      </c>
      <c r="C29" s="961" t="s">
        <v>1821</v>
      </c>
      <c r="D29" s="1344">
        <v>4</v>
      </c>
      <c r="E29" s="1297">
        <v>50017</v>
      </c>
      <c r="F29" s="11"/>
    </row>
    <row r="30" spans="1:6" ht="12.75" customHeight="1" thickBot="1" x14ac:dyDescent="0.25">
      <c r="A30" s="962"/>
      <c r="B30" s="955" t="s">
        <v>1822</v>
      </c>
      <c r="C30" s="961" t="s">
        <v>1823</v>
      </c>
      <c r="D30" s="1345"/>
      <c r="E30" s="1298"/>
      <c r="F30" s="11"/>
    </row>
    <row r="31" spans="1:6" ht="12.75" customHeight="1" thickBot="1" x14ac:dyDescent="0.25">
      <c r="A31" s="963" t="s">
        <v>1819</v>
      </c>
      <c r="B31" s="955" t="s">
        <v>1824</v>
      </c>
      <c r="C31" s="961" t="s">
        <v>1825</v>
      </c>
      <c r="D31" s="1345"/>
      <c r="E31" s="1298"/>
      <c r="F31" s="11"/>
    </row>
    <row r="32" spans="1:6" ht="12.75" customHeight="1" thickBot="1" x14ac:dyDescent="0.25">
      <c r="A32" s="964"/>
      <c r="B32" s="955" t="s">
        <v>1826</v>
      </c>
      <c r="C32" s="961" t="s">
        <v>1827</v>
      </c>
      <c r="D32" s="1345"/>
      <c r="E32" s="1298"/>
      <c r="F32" s="11"/>
    </row>
    <row r="33" spans="1:12" ht="12.75" customHeight="1" thickBot="1" x14ac:dyDescent="0.25">
      <c r="A33" s="964"/>
      <c r="B33" s="955" t="s">
        <v>1828</v>
      </c>
      <c r="C33" s="961" t="s">
        <v>1829</v>
      </c>
      <c r="D33" s="1346"/>
      <c r="E33" s="1301"/>
      <c r="F33" s="11"/>
    </row>
    <row r="34" spans="1:12" ht="12.75" customHeight="1" thickBot="1" x14ac:dyDescent="0.25">
      <c r="A34" s="964"/>
      <c r="B34" s="1312" t="s">
        <v>1830</v>
      </c>
      <c r="C34" s="1225" t="s">
        <v>1831</v>
      </c>
      <c r="D34" s="1347">
        <v>5</v>
      </c>
      <c r="E34" s="1273">
        <v>53077</v>
      </c>
      <c r="F34" s="11"/>
    </row>
    <row r="35" spans="1:12" ht="12.75" customHeight="1" thickBot="1" x14ac:dyDescent="0.25">
      <c r="A35" s="964"/>
      <c r="B35" s="1312" t="s">
        <v>1832</v>
      </c>
      <c r="C35" s="1225" t="s">
        <v>1833</v>
      </c>
      <c r="D35" s="1348"/>
      <c r="E35" s="1315"/>
      <c r="F35" s="11"/>
    </row>
    <row r="36" spans="1:12" ht="12.75" customHeight="1" thickBot="1" x14ac:dyDescent="0.25">
      <c r="A36" s="965"/>
      <c r="B36" s="1312" t="s">
        <v>1834</v>
      </c>
      <c r="C36" s="1225" t="s">
        <v>1835</v>
      </c>
      <c r="D36" s="1349"/>
      <c r="E36" s="1068"/>
      <c r="F36" s="11"/>
    </row>
    <row r="37" spans="1:12" ht="12.75" customHeight="1" x14ac:dyDescent="0.2">
      <c r="A37" s="947"/>
    </row>
    <row r="38" spans="1:12" ht="12.75" customHeight="1" x14ac:dyDescent="0.2">
      <c r="A38" s="966" t="s">
        <v>1836</v>
      </c>
    </row>
    <row r="39" spans="1:12" ht="12.75" customHeight="1" x14ac:dyDescent="0.2">
      <c r="A39" s="920"/>
    </row>
    <row r="40" spans="1:12" ht="12.75" customHeight="1" x14ac:dyDescent="0.2">
      <c r="A40" s="920" t="s">
        <v>1837</v>
      </c>
    </row>
    <row r="41" spans="1:12" ht="12.75" customHeight="1" x14ac:dyDescent="0.2">
      <c r="A41" s="920"/>
    </row>
    <row r="42" spans="1:12" ht="12.75" customHeight="1" x14ac:dyDescent="0.2">
      <c r="A42" s="920" t="s">
        <v>1838</v>
      </c>
    </row>
    <row r="43" spans="1:12" ht="29.25" customHeight="1" x14ac:dyDescent="0.25">
      <c r="A43" s="920"/>
      <c r="E43" s="1212"/>
      <c r="F43" s="1212"/>
      <c r="G43" s="1212"/>
      <c r="H43" s="1214" t="s">
        <v>2082</v>
      </c>
      <c r="I43" s="1214" t="s">
        <v>489</v>
      </c>
      <c r="J43" s="1214" t="s">
        <v>2079</v>
      </c>
      <c r="K43" s="1214" t="s">
        <v>2080</v>
      </c>
      <c r="L43" s="1214" t="s">
        <v>2081</v>
      </c>
    </row>
    <row r="44" spans="1:12" ht="12.75" customHeight="1" x14ac:dyDescent="0.2">
      <c r="A44" s="1228" t="s">
        <v>2169</v>
      </c>
      <c r="E44" s="1213"/>
      <c r="F44" s="11"/>
      <c r="H44" s="1215" t="s">
        <v>1659</v>
      </c>
      <c r="I44" s="1216">
        <v>28808</v>
      </c>
      <c r="J44" s="1217">
        <f>I44/12</f>
        <v>2400.6666666666665</v>
      </c>
      <c r="K44" s="1217">
        <f>I44/52.1428</f>
        <v>552.48279724142162</v>
      </c>
      <c r="L44" s="1218">
        <f>I44/52.1428/40</f>
        <v>13.812069931035541</v>
      </c>
    </row>
    <row r="45" spans="1:12" ht="12.75" customHeight="1" x14ac:dyDescent="0.2">
      <c r="A45" s="1228" t="s">
        <v>2170</v>
      </c>
      <c r="F45" s="11"/>
      <c r="H45" s="1215" t="s">
        <v>1660</v>
      </c>
      <c r="I45" s="1216">
        <v>33345</v>
      </c>
      <c r="J45" s="1217">
        <f t="shared" ref="J45:J47" si="0">I45/12</f>
        <v>2778.75</v>
      </c>
      <c r="K45" s="1217">
        <f t="shared" ref="K45:K47" si="1">I45/52.1428</f>
        <v>639.49385150011119</v>
      </c>
      <c r="L45" s="1218">
        <f t="shared" ref="L45:L47" si="2">I45/52.1428/40</f>
        <v>15.987346287502779</v>
      </c>
    </row>
    <row r="46" spans="1:12" ht="12.75" customHeight="1" x14ac:dyDescent="0.2">
      <c r="A46" s="1274" t="s">
        <v>2171</v>
      </c>
      <c r="B46" s="11"/>
      <c r="C46" s="11"/>
      <c r="F46" s="11"/>
      <c r="H46" s="1215" t="s">
        <v>1661</v>
      </c>
      <c r="I46" s="1275">
        <v>39467</v>
      </c>
      <c r="J46" s="1217">
        <f t="shared" si="0"/>
        <v>3288.9166666666665</v>
      </c>
      <c r="K46" s="1217">
        <f t="shared" si="1"/>
        <v>756.90219934487595</v>
      </c>
      <c r="L46" s="1218">
        <f t="shared" si="2"/>
        <v>18.9225549836219</v>
      </c>
    </row>
    <row r="47" spans="1:12" ht="12.75" customHeight="1" x14ac:dyDescent="0.2">
      <c r="A47" s="1228" t="s">
        <v>2172</v>
      </c>
      <c r="F47" s="11"/>
      <c r="H47" s="1215" t="s">
        <v>1662</v>
      </c>
      <c r="I47" s="1216">
        <v>50017</v>
      </c>
      <c r="J47" s="1217">
        <f t="shared" si="0"/>
        <v>4168.083333333333</v>
      </c>
      <c r="K47" s="1217">
        <f t="shared" si="1"/>
        <v>959.23118819856234</v>
      </c>
      <c r="L47" s="1218">
        <f t="shared" si="2"/>
        <v>23.980779704964057</v>
      </c>
    </row>
    <row r="48" spans="1:12" ht="12.75" customHeight="1" x14ac:dyDescent="0.2">
      <c r="A48" s="1274" t="s">
        <v>2173</v>
      </c>
      <c r="B48" s="11"/>
      <c r="C48" s="11"/>
      <c r="H48" s="1333"/>
      <c r="I48" s="1334"/>
      <c r="J48" s="1335"/>
      <c r="K48" s="1335"/>
      <c r="L48" s="1336"/>
    </row>
    <row r="49" spans="1:2" ht="12.75" customHeight="1" x14ac:dyDescent="0.2">
      <c r="A49" s="920" t="s">
        <v>1839</v>
      </c>
    </row>
    <row r="50" spans="1:2" ht="12.75" customHeight="1" x14ac:dyDescent="0.2">
      <c r="A50" s="947"/>
    </row>
    <row r="51" spans="1:2" ht="12.75" customHeight="1" x14ac:dyDescent="0.2">
      <c r="A51" s="948" t="s">
        <v>1841</v>
      </c>
    </row>
    <row r="52" spans="1:2" ht="12.75" customHeight="1" thickBot="1" x14ac:dyDescent="0.25">
      <c r="A52" s="949"/>
    </row>
    <row r="53" spans="1:2" ht="12.75" customHeight="1" thickBot="1" x14ac:dyDescent="0.25">
      <c r="A53" s="950" t="s">
        <v>1784</v>
      </c>
      <c r="B53" s="951" t="s">
        <v>1842</v>
      </c>
    </row>
    <row r="54" spans="1:2" ht="12.75" customHeight="1" thickBot="1" x14ac:dyDescent="0.25">
      <c r="A54" s="952">
        <v>1</v>
      </c>
      <c r="B54" s="1069">
        <v>2305</v>
      </c>
    </row>
    <row r="55" spans="1:2" ht="12.75" customHeight="1" thickBot="1" x14ac:dyDescent="0.25">
      <c r="A55" s="967">
        <v>2</v>
      </c>
      <c r="B55" s="1070">
        <v>2668</v>
      </c>
    </row>
    <row r="56" spans="1:2" ht="12.75" customHeight="1" thickBot="1" x14ac:dyDescent="0.25">
      <c r="A56" s="952">
        <v>3</v>
      </c>
      <c r="B56" s="1069">
        <v>3158</v>
      </c>
    </row>
    <row r="57" spans="1:2" ht="12.75" customHeight="1" thickBot="1" x14ac:dyDescent="0.25">
      <c r="A57" s="954">
        <v>4</v>
      </c>
      <c r="B57" s="1071">
        <v>4002</v>
      </c>
    </row>
    <row r="58" spans="1:2" ht="12.75" customHeight="1" thickBot="1" x14ac:dyDescent="0.25">
      <c r="A58" s="1316">
        <v>5</v>
      </c>
      <c r="B58" s="1071">
        <v>4247</v>
      </c>
    </row>
    <row r="59" spans="1:2" ht="12.75" customHeight="1" x14ac:dyDescent="0.2">
      <c r="A59" s="968" t="s">
        <v>1843</v>
      </c>
    </row>
    <row r="60" spans="1:2" ht="12.75" customHeight="1" x14ac:dyDescent="0.2">
      <c r="A60" s="947"/>
    </row>
    <row r="61" spans="1:2" ht="12.75" customHeight="1" x14ac:dyDescent="0.2">
      <c r="A61" s="948" t="s">
        <v>1844</v>
      </c>
    </row>
    <row r="62" spans="1:2" ht="12.75" customHeight="1" x14ac:dyDescent="0.2">
      <c r="A62" s="949"/>
    </row>
    <row r="63" spans="1:2" ht="12.75" customHeight="1" x14ac:dyDescent="0.2">
      <c r="A63" s="920" t="s">
        <v>1845</v>
      </c>
    </row>
    <row r="64" spans="1:2" ht="12.75" customHeight="1" thickBot="1" x14ac:dyDescent="0.25">
      <c r="A64" s="920"/>
    </row>
    <row r="65" spans="1:7" ht="12.75" customHeight="1" thickBot="1" x14ac:dyDescent="0.25">
      <c r="A65" s="969"/>
      <c r="B65" s="960"/>
      <c r="C65" s="960" t="s">
        <v>1846</v>
      </c>
      <c r="D65" s="960" t="s">
        <v>1847</v>
      </c>
      <c r="E65" s="960" t="s">
        <v>1848</v>
      </c>
      <c r="F65" s="960" t="s">
        <v>1849</v>
      </c>
      <c r="G65" s="1317" t="s">
        <v>2162</v>
      </c>
    </row>
    <row r="66" spans="1:7" ht="12.75" customHeight="1" thickBot="1" x14ac:dyDescent="0.25">
      <c r="A66" s="970" t="s">
        <v>1850</v>
      </c>
      <c r="B66" s="971" t="s">
        <v>1851</v>
      </c>
      <c r="C66" s="971" t="s">
        <v>1785</v>
      </c>
      <c r="D66" s="971" t="s">
        <v>1785</v>
      </c>
      <c r="E66" s="971" t="s">
        <v>1785</v>
      </c>
      <c r="F66" s="971" t="s">
        <v>1785</v>
      </c>
      <c r="G66" s="1318" t="s">
        <v>1785</v>
      </c>
    </row>
    <row r="67" spans="1:7" ht="12.75" customHeight="1" thickBot="1" x14ac:dyDescent="0.25">
      <c r="A67" s="972" t="s">
        <v>1852</v>
      </c>
      <c r="B67" s="973">
        <v>0.15</v>
      </c>
      <c r="C67" s="974">
        <v>4322</v>
      </c>
      <c r="D67" s="974">
        <v>5002</v>
      </c>
      <c r="E67" s="1276">
        <v>5921</v>
      </c>
      <c r="F67" s="974">
        <v>7503</v>
      </c>
      <c r="G67" s="1276">
        <v>7962</v>
      </c>
    </row>
    <row r="68" spans="1:7" ht="12.75" customHeight="1" thickBot="1" x14ac:dyDescent="0.25">
      <c r="A68" s="972" t="s">
        <v>2126</v>
      </c>
      <c r="B68" s="973">
        <v>0.1</v>
      </c>
      <c r="C68" s="974">
        <v>2881</v>
      </c>
      <c r="D68" s="974">
        <v>3335</v>
      </c>
      <c r="E68" s="974">
        <v>3947</v>
      </c>
      <c r="F68" s="974">
        <v>5002</v>
      </c>
      <c r="G68" s="1276">
        <v>5308</v>
      </c>
    </row>
    <row r="69" spans="1:7" ht="12.75" customHeight="1" thickBot="1" x14ac:dyDescent="0.25">
      <c r="A69" s="972" t="s">
        <v>2127</v>
      </c>
      <c r="B69" s="975">
        <v>7.4999999999999997E-2</v>
      </c>
      <c r="C69" s="974">
        <v>2161</v>
      </c>
      <c r="D69" s="974">
        <v>2501</v>
      </c>
      <c r="E69" s="1276">
        <v>2961</v>
      </c>
      <c r="F69" s="974">
        <v>3752</v>
      </c>
      <c r="G69" s="1276">
        <v>3981</v>
      </c>
    </row>
    <row r="70" spans="1:7" ht="12.75" customHeight="1" thickBot="1" x14ac:dyDescent="0.25">
      <c r="A70" s="972" t="s">
        <v>1853</v>
      </c>
      <c r="B70" s="973">
        <v>0.06</v>
      </c>
      <c r="C70" s="974">
        <v>1729</v>
      </c>
      <c r="D70" s="974">
        <v>2001</v>
      </c>
      <c r="E70" s="974">
        <v>2369</v>
      </c>
      <c r="F70" s="974">
        <v>3002</v>
      </c>
      <c r="G70" s="1276">
        <v>3185</v>
      </c>
    </row>
    <row r="71" spans="1:7" ht="12.75" customHeight="1" thickBot="1" x14ac:dyDescent="0.25">
      <c r="A71" s="972" t="s">
        <v>2128</v>
      </c>
      <c r="B71" s="973">
        <v>0.05</v>
      </c>
      <c r="C71" s="974">
        <v>1441</v>
      </c>
      <c r="D71" s="974">
        <v>1668</v>
      </c>
      <c r="E71" s="974">
        <v>1974</v>
      </c>
      <c r="F71" s="974">
        <v>2501</v>
      </c>
      <c r="G71" s="1276">
        <v>2654</v>
      </c>
    </row>
    <row r="72" spans="1:7" ht="12.75" customHeight="1" thickBot="1" x14ac:dyDescent="0.25">
      <c r="A72" s="972" t="s">
        <v>2129</v>
      </c>
      <c r="B72" s="973">
        <v>0.04</v>
      </c>
      <c r="C72" s="974">
        <v>1153</v>
      </c>
      <c r="D72" s="974">
        <v>1334</v>
      </c>
      <c r="E72" s="974">
        <v>1579</v>
      </c>
      <c r="F72" s="974">
        <v>2001</v>
      </c>
      <c r="G72" s="1276">
        <v>2124</v>
      </c>
    </row>
    <row r="73" spans="1:7" ht="12.75" customHeight="1" thickBot="1" x14ac:dyDescent="0.25">
      <c r="A73" s="972" t="s">
        <v>1854</v>
      </c>
      <c r="B73" s="973">
        <v>0.03</v>
      </c>
      <c r="C73" s="961">
        <v>865</v>
      </c>
      <c r="D73" s="974">
        <v>1001</v>
      </c>
      <c r="E73" s="974">
        <v>1185</v>
      </c>
      <c r="F73" s="974">
        <v>1501</v>
      </c>
      <c r="G73" s="1276">
        <v>1593</v>
      </c>
    </row>
    <row r="74" spans="1:7" ht="12.75" customHeight="1" thickBot="1" x14ac:dyDescent="0.25">
      <c r="A74" s="972" t="s">
        <v>1855</v>
      </c>
      <c r="B74" s="961" t="s">
        <v>1856</v>
      </c>
      <c r="C74" s="961" t="s">
        <v>1856</v>
      </c>
      <c r="D74" s="961" t="s">
        <v>1856</v>
      </c>
      <c r="E74" s="961" t="s">
        <v>1856</v>
      </c>
      <c r="F74" s="961" t="s">
        <v>1856</v>
      </c>
      <c r="G74" s="1225" t="s">
        <v>1856</v>
      </c>
    </row>
    <row r="75" spans="1:7" ht="12.75" customHeight="1" x14ac:dyDescent="0.2">
      <c r="A75" s="1072" t="s">
        <v>1953</v>
      </c>
    </row>
    <row r="76" spans="1:7" ht="12.75" customHeight="1" x14ac:dyDescent="0.2">
      <c r="A76" s="947"/>
    </row>
    <row r="77" spans="1:7" ht="12.75" customHeight="1" x14ac:dyDescent="0.2">
      <c r="A77" s="948" t="s">
        <v>1857</v>
      </c>
    </row>
    <row r="78" spans="1:7" ht="12.75" customHeight="1" x14ac:dyDescent="0.2">
      <c r="A78" s="920"/>
    </row>
    <row r="79" spans="1:7" ht="12.75" customHeight="1" x14ac:dyDescent="0.2">
      <c r="A79" s="949" t="s">
        <v>1858</v>
      </c>
    </row>
    <row r="80" spans="1:7" ht="12.75" customHeight="1" thickBot="1" x14ac:dyDescent="0.25">
      <c r="A80" s="920"/>
    </row>
    <row r="81" spans="1:6" ht="12.75" customHeight="1" thickBot="1" x14ac:dyDescent="0.25">
      <c r="A81" s="969" t="s">
        <v>1859</v>
      </c>
      <c r="B81" s="960" t="s">
        <v>1860</v>
      </c>
      <c r="C81" s="960" t="s">
        <v>1861</v>
      </c>
      <c r="D81" s="1412" t="s">
        <v>1862</v>
      </c>
      <c r="E81" s="1413"/>
      <c r="F81" s="11"/>
    </row>
    <row r="82" spans="1:6" ht="66.75" customHeight="1" thickBot="1" x14ac:dyDescent="0.25">
      <c r="A82" s="1408" t="s">
        <v>1863</v>
      </c>
      <c r="B82" s="976" t="s">
        <v>1864</v>
      </c>
      <c r="C82" s="961" t="s">
        <v>1865</v>
      </c>
      <c r="D82" s="1431">
        <v>8965</v>
      </c>
      <c r="E82" s="1432"/>
      <c r="F82" s="11"/>
    </row>
    <row r="83" spans="1:6" ht="38.25" customHeight="1" thickBot="1" x14ac:dyDescent="0.25">
      <c r="A83" s="1340"/>
      <c r="B83" s="976" t="s">
        <v>1866</v>
      </c>
      <c r="C83" s="961" t="s">
        <v>1867</v>
      </c>
      <c r="D83" s="1145"/>
      <c r="E83" s="1300">
        <v>3645</v>
      </c>
      <c r="F83" s="11"/>
    </row>
    <row r="84" spans="1:6" ht="38.25" customHeight="1" thickBot="1" x14ac:dyDescent="0.25">
      <c r="A84" s="1340"/>
      <c r="B84" s="1424" t="s">
        <v>1868</v>
      </c>
      <c r="C84" s="1408" t="s">
        <v>1869</v>
      </c>
      <c r="D84" s="977" t="s">
        <v>1870</v>
      </c>
      <c r="E84" s="974">
        <v>3645</v>
      </c>
      <c r="F84" s="11"/>
    </row>
    <row r="85" spans="1:6" ht="39" customHeight="1" thickBot="1" x14ac:dyDescent="0.25">
      <c r="A85" s="1340"/>
      <c r="B85" s="1425"/>
      <c r="C85" s="1409"/>
      <c r="D85" s="977" t="s">
        <v>1871</v>
      </c>
      <c r="E85" s="974">
        <v>2734</v>
      </c>
      <c r="F85" s="11"/>
    </row>
    <row r="86" spans="1:6" ht="25.5" customHeight="1" thickBot="1" x14ac:dyDescent="0.25">
      <c r="A86" s="1340"/>
      <c r="B86" s="976" t="s">
        <v>1872</v>
      </c>
      <c r="C86" s="961" t="s">
        <v>1873</v>
      </c>
      <c r="D86" s="1426" t="s">
        <v>1874</v>
      </c>
      <c r="E86" s="1427"/>
      <c r="F86" s="11"/>
    </row>
    <row r="87" spans="1:6" ht="77.25" customHeight="1" thickBot="1" x14ac:dyDescent="0.25">
      <c r="A87" s="972" t="s">
        <v>1875</v>
      </c>
      <c r="B87" s="976" t="s">
        <v>1876</v>
      </c>
      <c r="C87" s="961" t="s">
        <v>1877</v>
      </c>
      <c r="D87" s="1428"/>
      <c r="E87" s="1429"/>
      <c r="F87" s="11"/>
    </row>
    <row r="88" spans="1:6" ht="27" customHeight="1" thickBot="1" x14ac:dyDescent="0.25">
      <c r="A88" s="1223" t="s">
        <v>1954</v>
      </c>
      <c r="B88" s="1224" t="s">
        <v>1954</v>
      </c>
      <c r="C88" s="1225" t="s">
        <v>1955</v>
      </c>
      <c r="D88" s="1433">
        <v>4374</v>
      </c>
      <c r="E88" s="1434"/>
      <c r="F88" s="151"/>
    </row>
    <row r="89" spans="1:6" ht="66" customHeight="1" thickBot="1" x14ac:dyDescent="0.25">
      <c r="A89" s="972" t="s">
        <v>1878</v>
      </c>
      <c r="B89" s="976" t="s">
        <v>1879</v>
      </c>
      <c r="C89" s="961" t="s">
        <v>1880</v>
      </c>
      <c r="D89" s="1435">
        <v>4374</v>
      </c>
      <c r="E89" s="1436"/>
      <c r="F89" s="11"/>
    </row>
    <row r="90" spans="1:6" ht="12.75" customHeight="1" x14ac:dyDescent="0.2">
      <c r="A90" s="920"/>
      <c r="F90" s="11"/>
    </row>
    <row r="91" spans="1:6" ht="12.75" customHeight="1" x14ac:dyDescent="0.2">
      <c r="A91" s="433" t="s">
        <v>1196</v>
      </c>
      <c r="F91" s="11"/>
    </row>
    <row r="92" spans="1:6" ht="12.75" customHeight="1" thickBot="1" x14ac:dyDescent="0.25">
      <c r="A92" s="433"/>
      <c r="F92" s="11"/>
    </row>
    <row r="93" spans="1:6" ht="24.75" customHeight="1" thickBot="1" x14ac:dyDescent="0.25">
      <c r="A93" s="969" t="s">
        <v>1881</v>
      </c>
      <c r="B93" s="960" t="s">
        <v>1882</v>
      </c>
      <c r="F93" s="11"/>
    </row>
    <row r="94" spans="1:6" ht="12.75" customHeight="1" thickBot="1" x14ac:dyDescent="0.25">
      <c r="A94" s="972" t="s">
        <v>905</v>
      </c>
      <c r="B94" s="974">
        <v>7289</v>
      </c>
      <c r="F94" s="11"/>
    </row>
    <row r="95" spans="1:6" ht="12.75" customHeight="1" thickBot="1" x14ac:dyDescent="0.25">
      <c r="A95" s="972" t="s">
        <v>904</v>
      </c>
      <c r="B95" s="974">
        <v>5467</v>
      </c>
      <c r="F95" s="11"/>
    </row>
    <row r="96" spans="1:6" ht="12.75" customHeight="1" thickBot="1" x14ac:dyDescent="0.25">
      <c r="A96" s="972" t="s">
        <v>903</v>
      </c>
      <c r="B96" s="974">
        <v>4374</v>
      </c>
      <c r="F96" s="11"/>
    </row>
    <row r="97" spans="1:8" ht="12.75" customHeight="1" thickBot="1" x14ac:dyDescent="0.25">
      <c r="A97" s="972" t="s">
        <v>1883</v>
      </c>
      <c r="B97" s="974">
        <v>3645</v>
      </c>
      <c r="F97" s="11"/>
    </row>
    <row r="98" spans="1:8" ht="12.75" customHeight="1" thickBot="1" x14ac:dyDescent="0.25">
      <c r="A98" s="972" t="s">
        <v>1884</v>
      </c>
      <c r="B98" s="974">
        <v>3124</v>
      </c>
      <c r="F98" s="11"/>
    </row>
    <row r="99" spans="1:8" ht="12.75" customHeight="1" thickBot="1" x14ac:dyDescent="0.25">
      <c r="A99" s="972" t="s">
        <v>1885</v>
      </c>
      <c r="B99" s="974">
        <v>2734</v>
      </c>
      <c r="F99" s="11"/>
    </row>
    <row r="100" spans="1:8" ht="12.75" customHeight="1" x14ac:dyDescent="0.2">
      <c r="A100" s="947"/>
    </row>
    <row r="101" spans="1:8" ht="12.75" customHeight="1" x14ac:dyDescent="0.2">
      <c r="A101" s="947"/>
    </row>
    <row r="102" spans="1:8" ht="12.75" customHeight="1" x14ac:dyDescent="0.2">
      <c r="A102" s="948" t="s">
        <v>1886</v>
      </c>
    </row>
    <row r="103" spans="1:8" ht="12.75" customHeight="1" x14ac:dyDescent="0.2">
      <c r="A103" s="1420" t="s">
        <v>1887</v>
      </c>
      <c r="B103" s="1418"/>
      <c r="C103" s="1418"/>
      <c r="D103" s="1418"/>
      <c r="E103" s="1418"/>
      <c r="F103" s="1418"/>
      <c r="G103" s="1418"/>
      <c r="H103" s="1418"/>
    </row>
    <row r="104" spans="1:8" ht="12.75" customHeight="1" x14ac:dyDescent="0.2">
      <c r="A104" s="1418"/>
      <c r="B104" s="1418"/>
      <c r="C104" s="1418"/>
      <c r="D104" s="1418"/>
      <c r="E104" s="1418"/>
      <c r="F104" s="1418"/>
      <c r="G104" s="1418"/>
      <c r="H104" s="1418"/>
    </row>
    <row r="105" spans="1:8" ht="12.75" customHeight="1" thickBot="1" x14ac:dyDescent="0.25">
      <c r="A105" s="1418"/>
      <c r="B105" s="1418"/>
      <c r="C105" s="1418"/>
      <c r="D105" s="1418"/>
      <c r="E105" s="1418"/>
      <c r="F105" s="1418"/>
      <c r="G105" s="1418"/>
      <c r="H105" s="1418"/>
    </row>
    <row r="106" spans="1:8" ht="76.5" customHeight="1" thickBot="1" x14ac:dyDescent="0.25">
      <c r="A106" s="969" t="s">
        <v>1784</v>
      </c>
      <c r="B106" s="960" t="s">
        <v>1888</v>
      </c>
      <c r="C106" s="960" t="s">
        <v>1889</v>
      </c>
      <c r="D106" s="960" t="s">
        <v>1890</v>
      </c>
    </row>
    <row r="107" spans="1:8" ht="12.75" customHeight="1" thickBot="1" x14ac:dyDescent="0.25">
      <c r="A107" s="972">
        <v>1</v>
      </c>
      <c r="B107" s="961">
        <v>63.56</v>
      </c>
      <c r="C107" s="1263">
        <v>23.83</v>
      </c>
      <c r="D107" s="961">
        <v>39.729999999999997</v>
      </c>
      <c r="E107" s="11"/>
    </row>
    <row r="108" spans="1:8" ht="12.75" customHeight="1" thickBot="1" x14ac:dyDescent="0.25">
      <c r="A108" s="972">
        <v>2</v>
      </c>
      <c r="B108" s="1073">
        <v>73.56</v>
      </c>
      <c r="C108" s="1264">
        <v>27.59</v>
      </c>
      <c r="D108" s="961">
        <v>45.97</v>
      </c>
      <c r="E108" s="11"/>
      <c r="F108" s="1265"/>
      <c r="G108" s="1265"/>
    </row>
    <row r="109" spans="1:8" ht="12.75" customHeight="1" thickBot="1" x14ac:dyDescent="0.25">
      <c r="A109" s="972">
        <v>3</v>
      </c>
      <c r="B109" s="961">
        <v>87.04</v>
      </c>
      <c r="C109" s="1264">
        <v>32.64</v>
      </c>
      <c r="D109" s="1073">
        <v>54.4</v>
      </c>
      <c r="E109" s="11"/>
    </row>
    <row r="110" spans="1:8" ht="12.75" customHeight="1" thickBot="1" x14ac:dyDescent="0.25">
      <c r="A110" s="972">
        <v>4</v>
      </c>
      <c r="B110" s="1073">
        <v>110.32</v>
      </c>
      <c r="C110" s="1263">
        <v>41.38</v>
      </c>
      <c r="D110" s="1073">
        <v>68.94</v>
      </c>
      <c r="E110" s="11"/>
    </row>
    <row r="111" spans="1:8" ht="12.75" customHeight="1" thickBot="1" x14ac:dyDescent="0.25">
      <c r="A111" s="1223">
        <v>5</v>
      </c>
      <c r="B111" s="1319">
        <v>117.08</v>
      </c>
      <c r="C111" s="1263">
        <v>43.91</v>
      </c>
      <c r="D111" s="1319">
        <v>73.17</v>
      </c>
      <c r="E111" s="11"/>
    </row>
    <row r="112" spans="1:8" ht="12.75" customHeight="1" x14ac:dyDescent="0.2">
      <c r="A112" s="1420" t="s">
        <v>1891</v>
      </c>
      <c r="B112" s="1418"/>
      <c r="C112" s="1418"/>
      <c r="D112" s="1418"/>
      <c r="E112" s="1418"/>
      <c r="F112" s="1418"/>
      <c r="G112" s="1418"/>
      <c r="H112" s="1418"/>
    </row>
    <row r="113" spans="1:8" ht="12.75" customHeight="1" x14ac:dyDescent="0.2">
      <c r="A113" s="1418"/>
      <c r="B113" s="1418"/>
      <c r="C113" s="1418"/>
      <c r="D113" s="1418"/>
      <c r="E113" s="1418"/>
      <c r="F113" s="1418"/>
      <c r="G113" s="1418"/>
      <c r="H113" s="1418"/>
    </row>
    <row r="114" spans="1:8" ht="12.75" customHeight="1" thickBot="1" x14ac:dyDescent="0.25">
      <c r="A114" s="1418"/>
      <c r="B114" s="1418"/>
      <c r="C114" s="1418"/>
      <c r="D114" s="1418"/>
      <c r="E114" s="1418"/>
      <c r="F114" s="1418"/>
      <c r="G114" s="1418"/>
      <c r="H114" s="1418"/>
    </row>
    <row r="115" spans="1:8" ht="76.5" customHeight="1" thickBot="1" x14ac:dyDescent="0.25">
      <c r="A115" s="969" t="s">
        <v>1784</v>
      </c>
      <c r="B115" s="960" t="s">
        <v>1888</v>
      </c>
      <c r="C115" s="960" t="s">
        <v>1889</v>
      </c>
      <c r="D115" s="960" t="s">
        <v>1890</v>
      </c>
    </row>
    <row r="116" spans="1:8" ht="12.75" customHeight="1" thickBot="1" x14ac:dyDescent="0.25">
      <c r="A116" s="972">
        <v>1</v>
      </c>
      <c r="B116" s="961">
        <v>87.08</v>
      </c>
      <c r="C116" s="1264">
        <v>32.64</v>
      </c>
      <c r="D116" s="1073">
        <v>54.44</v>
      </c>
      <c r="E116" s="11"/>
    </row>
    <row r="117" spans="1:8" ht="12.75" customHeight="1" thickBot="1" x14ac:dyDescent="0.25">
      <c r="A117" s="972">
        <v>2</v>
      </c>
      <c r="B117" s="1073">
        <v>100.78</v>
      </c>
      <c r="C117" s="1264">
        <v>37.79</v>
      </c>
      <c r="D117" s="961">
        <v>62.99</v>
      </c>
      <c r="E117" s="11"/>
      <c r="F117" s="1265"/>
    </row>
    <row r="118" spans="1:8" ht="12.75" customHeight="1" thickBot="1" x14ac:dyDescent="0.25">
      <c r="A118" s="972">
        <v>3</v>
      </c>
      <c r="B118" s="961">
        <v>119.25</v>
      </c>
      <c r="C118" s="1263">
        <v>44.72</v>
      </c>
      <c r="D118" s="961">
        <v>74.53</v>
      </c>
      <c r="E118" s="11"/>
    </row>
    <row r="119" spans="1:8" ht="12.75" customHeight="1" thickBot="1" x14ac:dyDescent="0.25">
      <c r="A119" s="972">
        <v>4</v>
      </c>
      <c r="B119" s="961">
        <v>151.13999999999999</v>
      </c>
      <c r="C119" s="1264">
        <v>56.68</v>
      </c>
      <c r="D119" s="961">
        <v>94.46</v>
      </c>
      <c r="E119" s="11"/>
    </row>
    <row r="120" spans="1:8" ht="12.75" customHeight="1" thickBot="1" x14ac:dyDescent="0.25">
      <c r="A120" s="1223">
        <v>5</v>
      </c>
      <c r="B120" s="1319">
        <v>160.4</v>
      </c>
      <c r="C120" s="1264">
        <v>60.15</v>
      </c>
      <c r="D120" s="1225">
        <v>100.25</v>
      </c>
    </row>
    <row r="121" spans="1:8" ht="12.75" customHeight="1" x14ac:dyDescent="0.2">
      <c r="A121" s="949"/>
    </row>
    <row r="122" spans="1:8" ht="12.75" customHeight="1" x14ac:dyDescent="0.2">
      <c r="A122" s="949"/>
    </row>
    <row r="123" spans="1:8" ht="12.75" customHeight="1" x14ac:dyDescent="0.2">
      <c r="A123" s="948" t="s">
        <v>1892</v>
      </c>
    </row>
    <row r="124" spans="1:8" ht="12.75" customHeight="1" thickBot="1" x14ac:dyDescent="0.25">
      <c r="A124" s="949"/>
    </row>
    <row r="125" spans="1:8" ht="51.75" customHeight="1" thickBot="1" x14ac:dyDescent="0.25">
      <c r="A125" s="958" t="s">
        <v>1784</v>
      </c>
      <c r="B125" s="960" t="s">
        <v>1893</v>
      </c>
      <c r="C125" s="960" t="s">
        <v>1894</v>
      </c>
      <c r="D125" s="960" t="s">
        <v>1895</v>
      </c>
    </row>
    <row r="126" spans="1:8" ht="12.75" customHeight="1" thickBot="1" x14ac:dyDescent="0.25">
      <c r="A126" s="954">
        <v>1</v>
      </c>
      <c r="B126" s="961">
        <v>15.89</v>
      </c>
      <c r="C126" s="1073">
        <v>21.76</v>
      </c>
      <c r="D126" s="1073">
        <v>31.47</v>
      </c>
      <c r="E126" s="1153" t="s">
        <v>1787</v>
      </c>
      <c r="F126" s="11"/>
    </row>
    <row r="127" spans="1:8" ht="12.75" customHeight="1" thickBot="1" x14ac:dyDescent="0.25">
      <c r="A127" s="954">
        <v>2</v>
      </c>
      <c r="B127" s="961">
        <v>18.39</v>
      </c>
      <c r="C127" s="1073">
        <v>25.19</v>
      </c>
      <c r="D127" s="961">
        <v>36.43</v>
      </c>
      <c r="E127" s="1153" t="s">
        <v>1790</v>
      </c>
      <c r="F127" s="11"/>
      <c r="G127" s="16"/>
    </row>
    <row r="128" spans="1:8" ht="12.75" customHeight="1" thickBot="1" x14ac:dyDescent="0.25">
      <c r="A128" s="954">
        <v>3</v>
      </c>
      <c r="B128" s="1073">
        <v>21.76</v>
      </c>
      <c r="C128" s="1073">
        <v>29.81</v>
      </c>
      <c r="D128" s="961">
        <v>42.14</v>
      </c>
      <c r="E128" s="1153" t="s">
        <v>2111</v>
      </c>
      <c r="F128" s="11"/>
    </row>
    <row r="129" spans="1:9" ht="12.75" customHeight="1" thickBot="1" x14ac:dyDescent="0.25">
      <c r="A129" s="954">
        <v>4</v>
      </c>
      <c r="B129" s="961">
        <v>27.58</v>
      </c>
      <c r="C129" s="961">
        <v>37.78</v>
      </c>
      <c r="D129" s="961">
        <v>53.41</v>
      </c>
      <c r="E129" s="1153" t="s">
        <v>2112</v>
      </c>
      <c r="F129" s="11"/>
    </row>
    <row r="130" spans="1:9" ht="12.75" customHeight="1" x14ac:dyDescent="0.2">
      <c r="A130" s="949"/>
    </row>
    <row r="131" spans="1:9" ht="12.75" customHeight="1" x14ac:dyDescent="0.2">
      <c r="A131" s="968" t="s">
        <v>1896</v>
      </c>
    </row>
    <row r="132" spans="1:9" ht="12.75" customHeight="1" x14ac:dyDescent="0.2">
      <c r="A132" s="966"/>
    </row>
    <row r="133" spans="1:9" ht="12.75" customHeight="1" x14ac:dyDescent="0.2">
      <c r="A133" s="1419" t="s">
        <v>1897</v>
      </c>
      <c r="B133" s="1418"/>
      <c r="C133" s="1418"/>
      <c r="D133" s="1418"/>
      <c r="E133" s="1418"/>
      <c r="F133" s="1418"/>
      <c r="G133" s="1418"/>
      <c r="H133" s="1418"/>
    </row>
    <row r="134" spans="1:9" ht="12.75" customHeight="1" x14ac:dyDescent="0.2">
      <c r="A134" s="1418"/>
      <c r="B134" s="1418"/>
      <c r="C134" s="1418"/>
      <c r="D134" s="1418"/>
      <c r="E134" s="1418"/>
      <c r="F134" s="1418"/>
      <c r="G134" s="1418"/>
      <c r="H134" s="1418"/>
    </row>
    <row r="135" spans="1:9" ht="12.75" customHeight="1" x14ac:dyDescent="0.2">
      <c r="A135" s="947"/>
    </row>
    <row r="136" spans="1:9" ht="12.75" customHeight="1" x14ac:dyDescent="0.2">
      <c r="A136" s="948" t="s">
        <v>1898</v>
      </c>
      <c r="C136" s="1206" t="s">
        <v>2163</v>
      </c>
      <c r="D136" s="912"/>
      <c r="E136" s="912"/>
    </row>
    <row r="137" spans="1:9" ht="12.75" customHeight="1" x14ac:dyDescent="0.2">
      <c r="A137" s="949"/>
    </row>
    <row r="138" spans="1:9" ht="12.75" customHeight="1" x14ac:dyDescent="0.2">
      <c r="A138" s="1417" t="s">
        <v>2101</v>
      </c>
      <c r="B138" s="1418"/>
      <c r="C138" s="1418"/>
      <c r="D138" s="1418"/>
      <c r="E138" s="1418"/>
      <c r="F138" s="1418"/>
      <c r="G138" s="1418"/>
      <c r="H138" s="1418"/>
      <c r="I138" s="1418"/>
    </row>
    <row r="139" spans="1:9" ht="12.75" customHeight="1" x14ac:dyDescent="0.2">
      <c r="A139" s="1418"/>
      <c r="B139" s="1418"/>
      <c r="C139" s="1418"/>
      <c r="D139" s="1418"/>
      <c r="E139" s="1418"/>
      <c r="F139" s="1418"/>
      <c r="G139" s="1418"/>
      <c r="H139" s="1418"/>
      <c r="I139" s="1418"/>
    </row>
    <row r="140" spans="1:9" ht="12.75" customHeight="1" x14ac:dyDescent="0.2">
      <c r="A140" s="1418"/>
      <c r="B140" s="1418"/>
      <c r="C140" s="1418"/>
      <c r="D140" s="1418"/>
      <c r="E140" s="1418"/>
      <c r="F140" s="1418"/>
      <c r="G140" s="1418"/>
      <c r="H140" s="1418"/>
      <c r="I140" s="1418"/>
    </row>
    <row r="141" spans="1:9" ht="12.75" customHeight="1" x14ac:dyDescent="0.2">
      <c r="A141" s="947"/>
    </row>
    <row r="142" spans="1:9" ht="12.75" customHeight="1" x14ac:dyDescent="0.2">
      <c r="A142" s="947"/>
    </row>
    <row r="143" spans="1:9" ht="12.75" customHeight="1" x14ac:dyDescent="0.2">
      <c r="A143" s="947"/>
    </row>
    <row r="144" spans="1:9" ht="15" customHeight="1" x14ac:dyDescent="0.25">
      <c r="A144" s="30" t="s">
        <v>797</v>
      </c>
      <c r="B144" s="13" t="s">
        <v>1956</v>
      </c>
      <c r="C144" s="31"/>
      <c r="D144" s="31"/>
      <c r="F144" s="16"/>
      <c r="G144" s="891">
        <f>H1</f>
        <v>44287</v>
      </c>
      <c r="H144" s="181">
        <v>41365</v>
      </c>
    </row>
    <row r="145" spans="1:10" ht="12.75" customHeight="1" x14ac:dyDescent="0.25">
      <c r="A145" s="30"/>
      <c r="B145" s="13"/>
      <c r="C145" s="31"/>
      <c r="D145" s="31"/>
      <c r="F145" s="16"/>
      <c r="G145" s="891"/>
      <c r="H145" s="181"/>
    </row>
    <row r="146" spans="1:10" ht="12.75" customHeight="1" thickBot="1" x14ac:dyDescent="0.25">
      <c r="A146" s="13" t="s">
        <v>897</v>
      </c>
      <c r="B146" s="29"/>
      <c r="D146" s="28"/>
      <c r="H146" s="181"/>
    </row>
    <row r="147" spans="1:10" ht="66" customHeight="1" thickBot="1" x14ac:dyDescent="0.25">
      <c r="A147" s="41" t="s">
        <v>898</v>
      </c>
      <c r="B147" s="42" t="s">
        <v>899</v>
      </c>
      <c r="C147" s="42" t="s">
        <v>1957</v>
      </c>
      <c r="D147" s="1075" t="s">
        <v>900</v>
      </c>
      <c r="E147" s="1440" t="s">
        <v>901</v>
      </c>
      <c r="F147" s="1441"/>
      <c r="G147" s="1441"/>
      <c r="H147" s="1442"/>
      <c r="I147" s="1" t="s">
        <v>2139</v>
      </c>
    </row>
    <row r="148" spans="1:10" ht="12.75" customHeight="1" thickBot="1" x14ac:dyDescent="0.25">
      <c r="A148" s="41"/>
      <c r="B148" s="42"/>
      <c r="C148" s="1074"/>
      <c r="D148" s="43"/>
      <c r="E148" s="1437" t="s">
        <v>1978</v>
      </c>
      <c r="F148" s="1438"/>
      <c r="G148" s="1439"/>
      <c r="H148" s="1076" t="s">
        <v>1979</v>
      </c>
      <c r="I148" s="11"/>
    </row>
    <row r="149" spans="1:10" ht="12.75" customHeight="1" thickBot="1" x14ac:dyDescent="0.25">
      <c r="A149" s="44">
        <v>1</v>
      </c>
      <c r="B149" s="44">
        <v>0</v>
      </c>
      <c r="C149" s="987">
        <v>82096</v>
      </c>
      <c r="D149" s="45" t="s">
        <v>902</v>
      </c>
      <c r="E149" s="1366" t="s">
        <v>731</v>
      </c>
      <c r="F149" s="1367"/>
      <c r="G149" s="1368"/>
      <c r="H149" s="1076" t="s">
        <v>1958</v>
      </c>
      <c r="I149" s="11" t="s">
        <v>2140</v>
      </c>
      <c r="J149" s="11"/>
    </row>
    <row r="150" spans="1:10" ht="12.75" customHeight="1" thickBot="1" x14ac:dyDescent="0.25">
      <c r="A150" s="44">
        <v>2</v>
      </c>
      <c r="B150" s="44">
        <v>1</v>
      </c>
      <c r="C150" s="987">
        <v>84667</v>
      </c>
      <c r="D150" s="45" t="s">
        <v>902</v>
      </c>
      <c r="E150" s="1366" t="s">
        <v>732</v>
      </c>
      <c r="F150" s="1367"/>
      <c r="G150" s="1368"/>
      <c r="H150" s="1076" t="s">
        <v>1959</v>
      </c>
      <c r="I150" s="11" t="s">
        <v>2141</v>
      </c>
      <c r="J150" s="11"/>
    </row>
    <row r="151" spans="1:10" ht="12.75" customHeight="1" thickBot="1" x14ac:dyDescent="0.25">
      <c r="A151" s="44">
        <v>3</v>
      </c>
      <c r="B151" s="44">
        <v>2</v>
      </c>
      <c r="C151" s="987">
        <v>87238</v>
      </c>
      <c r="D151" s="45" t="s">
        <v>902</v>
      </c>
      <c r="E151" s="1366" t="s">
        <v>733</v>
      </c>
      <c r="F151" s="1367"/>
      <c r="G151" s="1368"/>
      <c r="H151" s="1076" t="s">
        <v>1960</v>
      </c>
      <c r="I151" s="9" t="s">
        <v>2142</v>
      </c>
      <c r="J151" s="11"/>
    </row>
    <row r="152" spans="1:10" ht="12.75" customHeight="1" thickBot="1" x14ac:dyDescent="0.25">
      <c r="A152" s="44">
        <v>4</v>
      </c>
      <c r="B152" s="44">
        <v>3</v>
      </c>
      <c r="C152" s="987">
        <v>89809</v>
      </c>
      <c r="D152" s="45" t="s">
        <v>902</v>
      </c>
      <c r="E152" s="1366" t="s">
        <v>734</v>
      </c>
      <c r="F152" s="1367"/>
      <c r="G152" s="1368"/>
      <c r="H152" s="1076" t="s">
        <v>1961</v>
      </c>
      <c r="I152" s="9" t="s">
        <v>2143</v>
      </c>
      <c r="J152" s="11"/>
    </row>
    <row r="153" spans="1:10" ht="12.75" customHeight="1" thickBot="1" x14ac:dyDescent="0.25">
      <c r="A153" s="44">
        <v>5</v>
      </c>
      <c r="B153" s="44">
        <v>4</v>
      </c>
      <c r="C153" s="987">
        <v>92372</v>
      </c>
      <c r="D153" s="45" t="s">
        <v>903</v>
      </c>
      <c r="E153" s="1366" t="s">
        <v>735</v>
      </c>
      <c r="F153" s="1367"/>
      <c r="G153" s="1368"/>
      <c r="H153" s="1076" t="s">
        <v>1962</v>
      </c>
      <c r="I153" s="9" t="s">
        <v>2144</v>
      </c>
      <c r="J153" s="11"/>
    </row>
    <row r="154" spans="1:10" ht="12.75" customHeight="1" thickBot="1" x14ac:dyDescent="0.25">
      <c r="A154" s="44"/>
      <c r="B154" s="44">
        <v>5</v>
      </c>
      <c r="C154" s="987">
        <v>92372</v>
      </c>
      <c r="D154" s="45" t="s">
        <v>904</v>
      </c>
      <c r="E154" s="1366" t="s">
        <v>736</v>
      </c>
      <c r="F154" s="1367"/>
      <c r="G154" s="1368"/>
      <c r="H154" s="1076" t="s">
        <v>1963</v>
      </c>
      <c r="I154" s="9" t="s">
        <v>2145</v>
      </c>
      <c r="J154" s="11"/>
    </row>
    <row r="155" spans="1:10" ht="12.75" customHeight="1" thickBot="1" x14ac:dyDescent="0.25">
      <c r="A155" s="44"/>
      <c r="B155" s="44">
        <v>6</v>
      </c>
      <c r="C155" s="987">
        <v>92372</v>
      </c>
      <c r="D155" s="45" t="s">
        <v>905</v>
      </c>
      <c r="E155" s="1366" t="s">
        <v>737</v>
      </c>
      <c r="F155" s="1367"/>
      <c r="G155" s="1368"/>
      <c r="H155" s="1076" t="s">
        <v>1964</v>
      </c>
      <c r="I155" s="9" t="s">
        <v>2146</v>
      </c>
      <c r="J155" s="11"/>
    </row>
    <row r="156" spans="1:10" ht="12.75" customHeight="1" thickBot="1" x14ac:dyDescent="0.25">
      <c r="A156" s="44"/>
      <c r="B156" s="44">
        <v>7</v>
      </c>
      <c r="C156" s="987">
        <v>92372</v>
      </c>
      <c r="D156" s="45" t="s">
        <v>906</v>
      </c>
      <c r="E156" s="1366" t="s">
        <v>738</v>
      </c>
      <c r="F156" s="1367"/>
      <c r="G156" s="1368"/>
      <c r="H156" s="1076" t="s">
        <v>1965</v>
      </c>
      <c r="I156" s="9" t="s">
        <v>2147</v>
      </c>
      <c r="J156" s="11"/>
    </row>
    <row r="157" spans="1:10" ht="12.75" customHeight="1" thickBot="1" x14ac:dyDescent="0.25">
      <c r="A157" s="44"/>
      <c r="B157" s="44">
        <v>8</v>
      </c>
      <c r="C157" s="987">
        <v>92372</v>
      </c>
      <c r="D157" s="45" t="s">
        <v>902</v>
      </c>
      <c r="E157" s="1366" t="s">
        <v>739</v>
      </c>
      <c r="F157" s="1367"/>
      <c r="G157" s="1368"/>
      <c r="H157" s="1076" t="s">
        <v>1966</v>
      </c>
      <c r="I157" s="9" t="s">
        <v>2148</v>
      </c>
      <c r="J157" s="11"/>
    </row>
    <row r="158" spans="1:10" ht="12.75" customHeight="1" thickBot="1" x14ac:dyDescent="0.25">
      <c r="A158" s="44">
        <v>6</v>
      </c>
      <c r="B158" s="44">
        <v>9</v>
      </c>
      <c r="C158" s="987">
        <v>98477</v>
      </c>
      <c r="D158" s="45" t="s">
        <v>903</v>
      </c>
      <c r="E158" s="1366" t="s">
        <v>740</v>
      </c>
      <c r="F158" s="1367"/>
      <c r="G158" s="1368"/>
      <c r="H158" s="1076" t="s">
        <v>1967</v>
      </c>
      <c r="I158" s="9" t="s">
        <v>2149</v>
      </c>
      <c r="J158" s="11"/>
    </row>
    <row r="159" spans="1:10" ht="12.75" customHeight="1" thickBot="1" x14ac:dyDescent="0.25">
      <c r="A159" s="44"/>
      <c r="B159" s="44">
        <v>10</v>
      </c>
      <c r="C159" s="987">
        <v>98477</v>
      </c>
      <c r="D159" s="45" t="s">
        <v>904</v>
      </c>
      <c r="E159" s="1366" t="s">
        <v>741</v>
      </c>
      <c r="F159" s="1367"/>
      <c r="G159" s="1368"/>
      <c r="H159" s="1076" t="s">
        <v>1968</v>
      </c>
      <c r="I159" s="9" t="s">
        <v>2150</v>
      </c>
      <c r="J159" s="11"/>
    </row>
    <row r="160" spans="1:10" ht="12.75" customHeight="1" thickBot="1" x14ac:dyDescent="0.25">
      <c r="A160" s="44"/>
      <c r="B160" s="44">
        <v>11</v>
      </c>
      <c r="C160" s="987">
        <v>98477</v>
      </c>
      <c r="D160" s="45" t="s">
        <v>905</v>
      </c>
      <c r="E160" s="1366" t="s">
        <v>742</v>
      </c>
      <c r="F160" s="1367"/>
      <c r="G160" s="1368"/>
      <c r="H160" s="1076" t="s">
        <v>1969</v>
      </c>
      <c r="I160" s="9" t="s">
        <v>2151</v>
      </c>
      <c r="J160" s="11"/>
    </row>
    <row r="161" spans="1:10" ht="12.75" customHeight="1" thickBot="1" x14ac:dyDescent="0.25">
      <c r="A161" s="44"/>
      <c r="B161" s="44">
        <v>12</v>
      </c>
      <c r="C161" s="987">
        <v>98477</v>
      </c>
      <c r="D161" s="45" t="s">
        <v>906</v>
      </c>
      <c r="E161" s="1366" t="s">
        <v>743</v>
      </c>
      <c r="F161" s="1367"/>
      <c r="G161" s="1368"/>
      <c r="H161" s="1076" t="s">
        <v>1970</v>
      </c>
      <c r="I161" s="9" t="s">
        <v>2152</v>
      </c>
      <c r="J161" s="11"/>
    </row>
    <row r="162" spans="1:10" ht="12.75" customHeight="1" thickBot="1" x14ac:dyDescent="0.25">
      <c r="A162" s="44"/>
      <c r="B162" s="44">
        <v>13</v>
      </c>
      <c r="C162" s="987">
        <v>98477</v>
      </c>
      <c r="D162" s="45" t="s">
        <v>902</v>
      </c>
      <c r="E162" s="1366" t="s">
        <v>744</v>
      </c>
      <c r="F162" s="1367"/>
      <c r="G162" s="1368"/>
      <c r="H162" s="1076" t="s">
        <v>1971</v>
      </c>
      <c r="I162" s="9" t="s">
        <v>2153</v>
      </c>
      <c r="J162" s="11"/>
    </row>
    <row r="163" spans="1:10" ht="12.75" customHeight="1" thickBot="1" x14ac:dyDescent="0.25">
      <c r="A163" s="44">
        <v>7</v>
      </c>
      <c r="B163" s="44">
        <v>14</v>
      </c>
      <c r="C163" s="987">
        <v>104584</v>
      </c>
      <c r="D163" s="45" t="s">
        <v>903</v>
      </c>
      <c r="E163" s="1366" t="s">
        <v>745</v>
      </c>
      <c r="F163" s="1367"/>
      <c r="G163" s="1368"/>
      <c r="H163" s="1076" t="s">
        <v>1972</v>
      </c>
      <c r="I163" s="9" t="s">
        <v>2154</v>
      </c>
      <c r="J163" s="11"/>
    </row>
    <row r="164" spans="1:10" ht="12.75" customHeight="1" thickBot="1" x14ac:dyDescent="0.25">
      <c r="A164" s="44"/>
      <c r="B164" s="44">
        <v>15</v>
      </c>
      <c r="C164" s="987">
        <v>104584</v>
      </c>
      <c r="D164" s="45" t="s">
        <v>904</v>
      </c>
      <c r="E164" s="1366" t="s">
        <v>746</v>
      </c>
      <c r="F164" s="1367"/>
      <c r="G164" s="1368"/>
      <c r="H164" s="1076" t="s">
        <v>1973</v>
      </c>
      <c r="I164" s="9" t="s">
        <v>2155</v>
      </c>
      <c r="J164" s="11"/>
    </row>
    <row r="165" spans="1:10" ht="12.75" customHeight="1" thickBot="1" x14ac:dyDescent="0.25">
      <c r="A165" s="44"/>
      <c r="B165" s="44">
        <v>16</v>
      </c>
      <c r="C165" s="987">
        <v>104584</v>
      </c>
      <c r="D165" s="45" t="s">
        <v>905</v>
      </c>
      <c r="E165" s="1366" t="s">
        <v>747</v>
      </c>
      <c r="F165" s="1367"/>
      <c r="G165" s="1368"/>
      <c r="H165" s="1076" t="s">
        <v>1974</v>
      </c>
      <c r="I165" s="9" t="s">
        <v>2156</v>
      </c>
      <c r="J165" s="11"/>
    </row>
    <row r="166" spans="1:10" ht="12.75" customHeight="1" thickBot="1" x14ac:dyDescent="0.25">
      <c r="A166" s="44"/>
      <c r="B166" s="44">
        <v>17</v>
      </c>
      <c r="C166" s="987">
        <v>104584</v>
      </c>
      <c r="D166" s="45" t="s">
        <v>906</v>
      </c>
      <c r="E166" s="1366" t="s">
        <v>748</v>
      </c>
      <c r="F166" s="1367"/>
      <c r="G166" s="1368"/>
      <c r="H166" s="1076" t="s">
        <v>1975</v>
      </c>
      <c r="I166" s="9" t="s">
        <v>2157</v>
      </c>
      <c r="J166" s="11"/>
    </row>
    <row r="167" spans="1:10" ht="12.75" customHeight="1" thickBot="1" x14ac:dyDescent="0.25">
      <c r="A167" s="44"/>
      <c r="B167" s="44">
        <v>18</v>
      </c>
      <c r="C167" s="987">
        <v>104584</v>
      </c>
      <c r="D167" s="45" t="s">
        <v>902</v>
      </c>
      <c r="E167" s="1366" t="s">
        <v>749</v>
      </c>
      <c r="F167" s="1367"/>
      <c r="G167" s="1368"/>
      <c r="H167" s="1076" t="s">
        <v>1976</v>
      </c>
      <c r="I167" s="9" t="s">
        <v>2158</v>
      </c>
      <c r="J167" s="11"/>
    </row>
    <row r="168" spans="1:10" ht="12.75" customHeight="1" thickBot="1" x14ac:dyDescent="0.25">
      <c r="A168" s="44">
        <v>8</v>
      </c>
      <c r="B168" s="44">
        <v>19</v>
      </c>
      <c r="C168" s="987">
        <v>110683</v>
      </c>
      <c r="D168" s="248">
        <v>0</v>
      </c>
      <c r="E168" s="1366" t="s">
        <v>750</v>
      </c>
      <c r="F168" s="1367"/>
      <c r="G168" s="1368"/>
      <c r="H168" s="1076" t="s">
        <v>1977</v>
      </c>
      <c r="I168" s="9" t="s">
        <v>2159</v>
      </c>
      <c r="J168" s="11"/>
    </row>
    <row r="169" spans="1:10" ht="12.75" customHeight="1" x14ac:dyDescent="0.25">
      <c r="A169" s="30"/>
      <c r="B169" s="13"/>
      <c r="C169" s="31"/>
      <c r="D169" s="31"/>
      <c r="F169" s="16"/>
      <c r="G169" s="891"/>
      <c r="H169" s="181"/>
      <c r="I169" s="11"/>
    </row>
    <row r="170" spans="1:10" ht="12.75" customHeight="1" x14ac:dyDescent="0.2">
      <c r="A170" s="13" t="s">
        <v>1984</v>
      </c>
      <c r="B170" s="50"/>
      <c r="C170" s="50"/>
      <c r="D170" s="50"/>
      <c r="F170" s="16"/>
      <c r="G170" s="891"/>
      <c r="H170" s="181"/>
    </row>
    <row r="171" spans="1:10" ht="12.75" customHeight="1" x14ac:dyDescent="0.2">
      <c r="A171" s="1" t="s">
        <v>1985</v>
      </c>
      <c r="B171" s="13" t="s">
        <v>727</v>
      </c>
      <c r="C171" s="1083" t="s">
        <v>1986</v>
      </c>
      <c r="D171" s="16"/>
      <c r="F171" s="16"/>
      <c r="G171" s="891"/>
      <c r="H171" s="181"/>
    </row>
    <row r="172" spans="1:10" ht="12.75" customHeight="1" x14ac:dyDescent="0.2">
      <c r="A172" s="1362" t="s">
        <v>1980</v>
      </c>
      <c r="B172" s="1363"/>
      <c r="C172" s="1364" t="s">
        <v>1981</v>
      </c>
      <c r="D172" s="1365"/>
      <c r="E172" s="11"/>
      <c r="F172" s="16"/>
      <c r="G172" s="891"/>
      <c r="H172" s="181"/>
    </row>
    <row r="173" spans="1:10" ht="12.75" customHeight="1" x14ac:dyDescent="0.2">
      <c r="A173" s="51" t="s">
        <v>929</v>
      </c>
      <c r="B173" s="1077">
        <v>3016</v>
      </c>
      <c r="C173" s="52"/>
      <c r="D173" s="52"/>
      <c r="E173" s="11"/>
      <c r="F173" s="16"/>
      <c r="G173" s="891"/>
      <c r="H173" s="181"/>
    </row>
    <row r="174" spans="1:10" ht="12.75" customHeight="1" x14ac:dyDescent="0.2">
      <c r="A174" s="51" t="s">
        <v>930</v>
      </c>
      <c r="B174" s="313">
        <f>SUM(B173*2)</f>
        <v>6032</v>
      </c>
      <c r="C174" s="52"/>
      <c r="D174" s="52"/>
      <c r="E174" s="11"/>
      <c r="F174" s="16"/>
      <c r="G174" s="891"/>
      <c r="H174" s="181"/>
    </row>
    <row r="175" spans="1:10" ht="12.75" customHeight="1" x14ac:dyDescent="0.2">
      <c r="A175" s="51" t="s">
        <v>931</v>
      </c>
      <c r="B175" s="313">
        <f>SUM(B173*3)</f>
        <v>9048</v>
      </c>
      <c r="C175" s="52"/>
      <c r="D175" s="52"/>
      <c r="E175" s="11"/>
      <c r="F175" s="16"/>
      <c r="G175" s="891"/>
      <c r="H175" s="181"/>
    </row>
    <row r="176" spans="1:10" ht="12.75" customHeight="1" x14ac:dyDescent="0.2">
      <c r="A176" s="51" t="s">
        <v>932</v>
      </c>
      <c r="B176" s="313">
        <f>SUM(B173*4)</f>
        <v>12064</v>
      </c>
      <c r="C176" s="52"/>
      <c r="D176" s="52"/>
      <c r="E176" s="9"/>
      <c r="F176" s="16"/>
      <c r="G176" s="891"/>
      <c r="H176" s="181"/>
    </row>
    <row r="177" spans="1:14" ht="12.75" customHeight="1" x14ac:dyDescent="0.2">
      <c r="A177" s="51" t="s">
        <v>933</v>
      </c>
      <c r="B177" s="313">
        <f>SUM(B173*5)</f>
        <v>15080</v>
      </c>
      <c r="C177" s="52"/>
      <c r="D177" s="52"/>
      <c r="E177" s="9"/>
      <c r="F177" s="16"/>
      <c r="G177" s="891"/>
      <c r="H177" s="181"/>
    </row>
    <row r="178" spans="1:14" ht="12.75" customHeight="1" x14ac:dyDescent="0.2">
      <c r="A178" s="51" t="s">
        <v>934</v>
      </c>
      <c r="B178" s="313">
        <f>SUM(B173*6)</f>
        <v>18096</v>
      </c>
      <c r="C178" s="52"/>
      <c r="D178" s="52"/>
      <c r="E178" s="9"/>
      <c r="F178" s="16"/>
      <c r="G178" s="891"/>
      <c r="H178" s="181"/>
    </row>
    <row r="179" spans="1:14" ht="12.75" customHeight="1" x14ac:dyDescent="0.2">
      <c r="A179" s="51" t="s">
        <v>935</v>
      </c>
      <c r="B179" s="313">
        <f>SUM(B173*8)</f>
        <v>24128</v>
      </c>
      <c r="C179" s="52"/>
      <c r="D179" s="52"/>
      <c r="E179" s="9"/>
      <c r="F179" s="16"/>
      <c r="G179" s="891"/>
      <c r="H179" s="181"/>
    </row>
    <row r="180" spans="1:14" ht="12.75" customHeight="1" x14ac:dyDescent="0.2">
      <c r="A180" s="51" t="s">
        <v>936</v>
      </c>
      <c r="B180" s="313">
        <f>SUM(B173*10)</f>
        <v>30160</v>
      </c>
      <c r="C180" s="52"/>
      <c r="D180" s="52"/>
      <c r="E180" s="9"/>
      <c r="F180" s="16"/>
      <c r="G180" s="891"/>
      <c r="H180" s="181"/>
      <c r="K180" s="125"/>
      <c r="L180" s="11"/>
      <c r="M180" s="11"/>
      <c r="N180" s="11"/>
    </row>
    <row r="181" spans="1:14" ht="12.75" customHeight="1" x14ac:dyDescent="0.2">
      <c r="A181" s="51" t="s">
        <v>937</v>
      </c>
      <c r="B181" s="313">
        <f>SUM(B173*12)</f>
        <v>36192</v>
      </c>
      <c r="C181" s="53" t="s">
        <v>938</v>
      </c>
      <c r="D181" s="1082">
        <f>B181</f>
        <v>36192</v>
      </c>
      <c r="E181" s="9"/>
      <c r="F181" s="16"/>
      <c r="G181" s="891"/>
      <c r="H181" s="181"/>
      <c r="K181" s="11"/>
      <c r="L181" s="466"/>
      <c r="M181" s="11"/>
      <c r="N181" s="11"/>
    </row>
    <row r="182" spans="1:14" ht="12.75" customHeight="1" x14ac:dyDescent="0.2">
      <c r="A182" s="54"/>
      <c r="B182" s="55"/>
      <c r="C182" s="53" t="s">
        <v>939</v>
      </c>
      <c r="D182" s="1081">
        <v>47582</v>
      </c>
      <c r="E182" s="11"/>
      <c r="F182" s="16"/>
      <c r="G182" s="891"/>
      <c r="H182" s="181"/>
      <c r="K182" s="11"/>
      <c r="L182" s="11"/>
      <c r="M182" s="11"/>
      <c r="N182" s="11"/>
    </row>
    <row r="183" spans="1:14" ht="12.75" customHeight="1" x14ac:dyDescent="0.2">
      <c r="A183" s="54"/>
      <c r="B183" s="55"/>
      <c r="C183" s="53" t="s">
        <v>940</v>
      </c>
      <c r="D183" s="1081">
        <v>59477</v>
      </c>
      <c r="E183" s="11"/>
      <c r="F183" s="16"/>
      <c r="G183" s="891"/>
      <c r="H183" s="181"/>
      <c r="K183" s="11"/>
      <c r="L183" s="11"/>
      <c r="M183" s="11"/>
      <c r="N183" s="11"/>
    </row>
    <row r="184" spans="1:14" ht="12.75" customHeight="1" x14ac:dyDescent="0.2">
      <c r="A184" s="54"/>
      <c r="B184" s="55"/>
      <c r="C184" s="53" t="s">
        <v>941</v>
      </c>
      <c r="D184" s="1081">
        <v>77320</v>
      </c>
      <c r="E184" s="11"/>
      <c r="F184" s="16"/>
      <c r="G184" s="891"/>
      <c r="H184" s="181"/>
      <c r="K184" s="11"/>
      <c r="L184" s="11"/>
      <c r="M184" s="11"/>
      <c r="N184" s="11"/>
    </row>
    <row r="185" spans="1:14" ht="12.75" customHeight="1" x14ac:dyDescent="0.2">
      <c r="A185" s="1080" t="s">
        <v>1982</v>
      </c>
      <c r="B185" s="345"/>
      <c r="C185" s="1078"/>
      <c r="D185" s="1079"/>
      <c r="F185" s="16"/>
      <c r="G185" s="891"/>
      <c r="H185" s="181"/>
      <c r="K185" s="11"/>
      <c r="L185" s="11"/>
      <c r="M185" s="11"/>
      <c r="N185" s="11"/>
    </row>
    <row r="186" spans="1:14" ht="12.75" customHeight="1" x14ac:dyDescent="0.2">
      <c r="A186" s="1080" t="s">
        <v>1983</v>
      </c>
      <c r="B186" s="345"/>
      <c r="C186" s="1078"/>
      <c r="D186" s="1079"/>
      <c r="F186" s="16"/>
      <c r="G186" s="891"/>
      <c r="H186" s="181"/>
      <c r="K186" s="11"/>
      <c r="L186" s="11"/>
      <c r="M186" s="11"/>
      <c r="N186" s="11"/>
    </row>
    <row r="187" spans="1:14" ht="12.75" customHeight="1" x14ac:dyDescent="0.2">
      <c r="A187" s="1080"/>
      <c r="B187" s="345"/>
      <c r="C187" s="1078"/>
      <c r="D187" s="1079"/>
      <c r="F187" s="16"/>
      <c r="G187" s="891"/>
      <c r="H187" s="181"/>
      <c r="K187" s="11"/>
      <c r="L187" s="11"/>
      <c r="M187" s="1042"/>
      <c r="N187" s="11"/>
    </row>
    <row r="188" spans="1:14" ht="12.75" customHeight="1" x14ac:dyDescent="0.2">
      <c r="A188" s="1084" t="s">
        <v>1987</v>
      </c>
      <c r="B188" s="345"/>
      <c r="C188" s="1078"/>
      <c r="D188" s="1079"/>
      <c r="F188" s="16"/>
      <c r="G188" s="891"/>
      <c r="H188" s="181"/>
      <c r="K188" s="11"/>
      <c r="L188" s="11"/>
      <c r="M188" s="1042"/>
      <c r="N188" s="11"/>
    </row>
    <row r="189" spans="1:14" ht="12.75" customHeight="1" x14ac:dyDescent="0.2">
      <c r="A189" s="1080" t="s">
        <v>1988</v>
      </c>
      <c r="B189" s="345"/>
      <c r="C189" s="1078"/>
      <c r="D189" s="1079"/>
      <c r="F189" s="16"/>
      <c r="G189" s="891"/>
      <c r="H189" s="181"/>
      <c r="K189" s="11"/>
      <c r="L189" s="11"/>
      <c r="M189" s="1042"/>
      <c r="N189" s="11"/>
    </row>
    <row r="190" spans="1:14" ht="12.75" customHeight="1" x14ac:dyDescent="0.2">
      <c r="A190" s="1362" t="s">
        <v>928</v>
      </c>
      <c r="B190" s="1363"/>
      <c r="C190" s="1078"/>
      <c r="D190" s="1079"/>
      <c r="G190" s="891"/>
      <c r="H190" s="181"/>
      <c r="K190" s="1042"/>
      <c r="L190" s="11"/>
      <c r="M190" s="1042"/>
      <c r="N190" s="11"/>
    </row>
    <row r="191" spans="1:14" ht="27" customHeight="1" x14ac:dyDescent="0.2">
      <c r="A191" s="51" t="s">
        <v>1989</v>
      </c>
      <c r="B191" s="1077">
        <v>3092</v>
      </c>
      <c r="C191" s="347"/>
      <c r="D191" s="1042"/>
      <c r="E191" s="11"/>
      <c r="F191" s="1042"/>
      <c r="G191" s="1241"/>
      <c r="H191" s="181"/>
      <c r="K191" s="1042"/>
      <c r="L191" s="11"/>
      <c r="M191" s="1042"/>
      <c r="N191" s="11"/>
    </row>
    <row r="192" spans="1:14" ht="12.75" customHeight="1" x14ac:dyDescent="0.25">
      <c r="A192" s="30"/>
      <c r="B192" s="13"/>
      <c r="C192" s="31"/>
      <c r="D192" s="31"/>
      <c r="F192" s="16"/>
      <c r="G192" s="891"/>
      <c r="H192" s="181"/>
      <c r="K192" s="1042"/>
      <c r="L192" s="11"/>
      <c r="M192" s="1042"/>
      <c r="N192" s="11"/>
    </row>
    <row r="193" spans="1:15" ht="12.75" customHeight="1" x14ac:dyDescent="0.2">
      <c r="A193" s="56" t="s">
        <v>1760</v>
      </c>
      <c r="B193" s="57" t="s">
        <v>727</v>
      </c>
      <c r="C193" s="50"/>
      <c r="D193" s="50"/>
      <c r="E193" s="50"/>
      <c r="F193" s="50"/>
      <c r="G193" s="50"/>
      <c r="H193" s="50"/>
      <c r="K193" s="1042"/>
      <c r="L193" s="11"/>
      <c r="M193" s="1042"/>
      <c r="N193" s="11"/>
    </row>
    <row r="194" spans="1:15" ht="12.75" customHeight="1" thickBot="1" x14ac:dyDescent="0.25">
      <c r="A194" s="56"/>
      <c r="B194" s="57" t="s">
        <v>727</v>
      </c>
      <c r="C194" s="50"/>
      <c r="D194" s="50"/>
      <c r="E194" s="50"/>
      <c r="F194" s="50"/>
      <c r="G194" s="50"/>
      <c r="H194" s="50"/>
    </row>
    <row r="195" spans="1:15" ht="12.75" customHeight="1" thickBot="1" x14ac:dyDescent="0.25">
      <c r="A195" s="918" t="s">
        <v>751</v>
      </c>
      <c r="B195" s="917">
        <v>1</v>
      </c>
      <c r="C195" s="58">
        <v>2</v>
      </c>
      <c r="D195" s="58">
        <v>3</v>
      </c>
      <c r="E195" s="58">
        <v>4</v>
      </c>
      <c r="F195" s="58">
        <v>5</v>
      </c>
      <c r="G195" s="58">
        <v>6</v>
      </c>
      <c r="H195" s="58">
        <v>7</v>
      </c>
      <c r="I195" s="58">
        <v>8</v>
      </c>
    </row>
    <row r="196" spans="1:15" ht="12.75" customHeight="1" thickBot="1" x14ac:dyDescent="0.25">
      <c r="A196" s="919" t="s">
        <v>1761</v>
      </c>
      <c r="B196" s="987">
        <v>3268</v>
      </c>
      <c r="C196" s="987">
        <v>6536</v>
      </c>
      <c r="D196" s="987">
        <v>9804</v>
      </c>
      <c r="E196" s="987">
        <v>13072</v>
      </c>
      <c r="F196" s="987">
        <v>16340</v>
      </c>
      <c r="G196" s="987">
        <v>19608</v>
      </c>
      <c r="H196" s="987">
        <v>22876</v>
      </c>
      <c r="I196" s="987">
        <v>26144</v>
      </c>
      <c r="J196" s="11"/>
    </row>
    <row r="197" spans="1:15" ht="12.75" customHeight="1" x14ac:dyDescent="0.2">
      <c r="A197" s="947"/>
      <c r="C197" s="67" t="s">
        <v>727</v>
      </c>
      <c r="D197" s="67" t="s">
        <v>727</v>
      </c>
      <c r="E197" s="67" t="s">
        <v>727</v>
      </c>
      <c r="F197" s="67" t="s">
        <v>727</v>
      </c>
      <c r="G197" s="67" t="s">
        <v>727</v>
      </c>
      <c r="H197" s="67" t="s">
        <v>727</v>
      </c>
      <c r="I197" s="67" t="s">
        <v>727</v>
      </c>
    </row>
    <row r="198" spans="1:15" ht="12.75" customHeight="1" x14ac:dyDescent="0.2">
      <c r="A198" s="947"/>
    </row>
    <row r="199" spans="1:15" ht="12.75" customHeight="1" x14ac:dyDescent="0.25">
      <c r="A199" s="47" t="s">
        <v>1947</v>
      </c>
      <c r="B199" s="1369"/>
      <c r="H199" s="17"/>
    </row>
    <row r="200" spans="1:15" ht="12.75" customHeight="1" thickBot="1" x14ac:dyDescent="0.25">
      <c r="B200" s="1370"/>
      <c r="D200" s="1416"/>
      <c r="E200" s="1416"/>
    </row>
    <row r="201" spans="1:15" ht="12.75" customHeight="1" thickBot="1" x14ac:dyDescent="0.25">
      <c r="B201" s="287" t="s">
        <v>942</v>
      </c>
      <c r="C201" s="1085">
        <v>77415</v>
      </c>
      <c r="D201" s="1235"/>
      <c r="E201" s="29"/>
    </row>
    <row r="202" spans="1:15" ht="12.75" customHeight="1" thickBot="1" x14ac:dyDescent="0.25">
      <c r="B202" s="287" t="s">
        <v>943</v>
      </c>
      <c r="C202" s="1086">
        <v>57048</v>
      </c>
      <c r="D202" s="1235"/>
    </row>
    <row r="203" spans="1:15" ht="12.75" customHeight="1" thickBot="1" x14ac:dyDescent="0.25">
      <c r="B203" s="287" t="s">
        <v>944</v>
      </c>
      <c r="C203" s="1086">
        <v>32601</v>
      </c>
      <c r="D203" s="1235"/>
      <c r="E203" s="29"/>
    </row>
    <row r="204" spans="1:15" ht="12.75" customHeight="1" x14ac:dyDescent="0.2">
      <c r="A204" s="947"/>
    </row>
    <row r="205" spans="1:15" ht="12.75" customHeight="1" x14ac:dyDescent="0.2">
      <c r="A205" s="947"/>
    </row>
    <row r="206" spans="1:15" ht="12.75" customHeight="1" x14ac:dyDescent="0.2">
      <c r="A206" s="13" t="s">
        <v>1948</v>
      </c>
      <c r="F206" s="1"/>
      <c r="G206" s="916"/>
      <c r="H206" s="916"/>
      <c r="N206" s="11"/>
      <c r="O206"/>
    </row>
    <row r="207" spans="1:15" ht="12.75" customHeight="1" x14ac:dyDescent="0.2">
      <c r="A207" s="13"/>
      <c r="B207" s="13"/>
      <c r="H207" s="916"/>
      <c r="I207" s="916"/>
    </row>
    <row r="208" spans="1:15" ht="12.75" customHeight="1" thickBot="1" x14ac:dyDescent="0.25">
      <c r="E208" s="292" t="s">
        <v>945</v>
      </c>
      <c r="F208" s="289" t="s">
        <v>946</v>
      </c>
      <c r="G208" s="291" t="s">
        <v>947</v>
      </c>
      <c r="H208" s="916"/>
      <c r="I208" s="916"/>
    </row>
    <row r="209" spans="1:9" ht="12.75" customHeight="1" thickBot="1" x14ac:dyDescent="0.25">
      <c r="A209" s="286" t="s">
        <v>1492</v>
      </c>
      <c r="B209" s="288"/>
      <c r="C209" s="288"/>
      <c r="D209" s="82"/>
      <c r="E209" s="289" t="s">
        <v>948</v>
      </c>
      <c r="F209" s="989">
        <v>1390</v>
      </c>
      <c r="G209" s="290">
        <f>ROUND(F209/2,2)</f>
        <v>695</v>
      </c>
      <c r="H209" s="916"/>
    </row>
    <row r="210" spans="1:9" ht="12.75" customHeight="1" thickBot="1" x14ac:dyDescent="0.25">
      <c r="A210" s="283" t="s">
        <v>949</v>
      </c>
      <c r="B210" s="78"/>
      <c r="C210" s="78"/>
      <c r="D210" s="284"/>
      <c r="E210" s="289" t="s">
        <v>948</v>
      </c>
      <c r="F210" s="988">
        <v>1047</v>
      </c>
      <c r="H210" s="916"/>
      <c r="I210" s="916"/>
    </row>
    <row r="211" spans="1:9" ht="12.75" customHeight="1" thickBot="1" x14ac:dyDescent="0.25">
      <c r="A211" s="286" t="s">
        <v>950</v>
      </c>
      <c r="B211" s="288"/>
      <c r="C211" s="288"/>
      <c r="D211" s="82"/>
      <c r="E211" s="289" t="s">
        <v>948</v>
      </c>
      <c r="F211" s="988">
        <v>2087</v>
      </c>
      <c r="H211" s="916"/>
      <c r="I211" s="916"/>
    </row>
    <row r="212" spans="1:9" ht="12.75" customHeight="1" thickBot="1" x14ac:dyDescent="0.25">
      <c r="A212" s="286" t="s">
        <v>951</v>
      </c>
      <c r="B212" s="288"/>
      <c r="C212" s="288"/>
      <c r="D212" s="82"/>
      <c r="E212" s="289" t="s">
        <v>948</v>
      </c>
      <c r="F212" s="988">
        <v>3121</v>
      </c>
      <c r="H212" s="916"/>
      <c r="I212" s="916"/>
    </row>
    <row r="213" spans="1:9" ht="12.75" customHeight="1" x14ac:dyDescent="0.2">
      <c r="A213" s="947"/>
    </row>
    <row r="214" spans="1:9" ht="12.75" customHeight="1" x14ac:dyDescent="0.2">
      <c r="A214" s="947"/>
    </row>
    <row r="215" spans="1:9" ht="12.75" customHeight="1" x14ac:dyDescent="0.2">
      <c r="A215" s="947"/>
    </row>
    <row r="216" spans="1:9" ht="12.75" customHeight="1" x14ac:dyDescent="0.2">
      <c r="B216" s="46"/>
    </row>
    <row r="217" spans="1:9" ht="12.75" customHeight="1" x14ac:dyDescent="0.2">
      <c r="A217" s="1" t="s">
        <v>907</v>
      </c>
      <c r="B217" s="46"/>
    </row>
    <row r="218" spans="1:9" ht="12.75" customHeight="1" x14ac:dyDescent="0.25">
      <c r="A218" s="47" t="s">
        <v>908</v>
      </c>
      <c r="B218" s="13" t="s">
        <v>909</v>
      </c>
    </row>
    <row r="219" spans="1:9" ht="12.75" customHeight="1" x14ac:dyDescent="0.2"/>
    <row r="220" spans="1:9" ht="12.75" customHeight="1" x14ac:dyDescent="0.2">
      <c r="A220" s="281" t="s">
        <v>910</v>
      </c>
      <c r="B220" s="282" t="s">
        <v>770</v>
      </c>
      <c r="C220" s="281" t="s">
        <v>911</v>
      </c>
      <c r="D220" s="1236" t="s">
        <v>1485</v>
      </c>
    </row>
    <row r="221" spans="1:9" ht="12.75" customHeight="1" x14ac:dyDescent="0.2">
      <c r="A221" s="26"/>
      <c r="B221" s="283"/>
      <c r="C221" s="26"/>
      <c r="D221" s="1018"/>
    </row>
    <row r="222" spans="1:9" ht="12.75" customHeight="1" thickBot="1" x14ac:dyDescent="0.25">
      <c r="A222" s="35" t="s">
        <v>576</v>
      </c>
      <c r="B222" s="987">
        <v>14888</v>
      </c>
      <c r="C222" s="987">
        <v>21611</v>
      </c>
      <c r="D222" s="1237"/>
    </row>
    <row r="223" spans="1:9" ht="12.75" customHeight="1" thickBot="1" x14ac:dyDescent="0.25">
      <c r="A223" s="35" t="s">
        <v>914</v>
      </c>
      <c r="B223" s="987">
        <v>5765</v>
      </c>
      <c r="C223" s="987">
        <v>11542</v>
      </c>
      <c r="D223" s="1238">
        <v>14888</v>
      </c>
    </row>
    <row r="224" spans="1:9" ht="12.75" customHeight="1" thickBot="1" x14ac:dyDescent="0.25">
      <c r="A224" s="35" t="s">
        <v>915</v>
      </c>
      <c r="B224" s="987">
        <v>4820</v>
      </c>
      <c r="C224" s="987">
        <v>9606</v>
      </c>
      <c r="D224" s="1238">
        <v>11542</v>
      </c>
    </row>
    <row r="225" spans="1:22" ht="12.75" customHeight="1" thickBot="1" x14ac:dyDescent="0.25">
      <c r="A225" s="35" t="s">
        <v>916</v>
      </c>
      <c r="B225" s="987">
        <v>3842</v>
      </c>
      <c r="C225" s="987">
        <v>7683</v>
      </c>
      <c r="D225" s="1238">
        <v>9606</v>
      </c>
    </row>
    <row r="226" spans="1:22" ht="12.75" customHeight="1" x14ac:dyDescent="0.2">
      <c r="A226" s="48" t="s">
        <v>917</v>
      </c>
      <c r="B226" s="46"/>
    </row>
    <row r="227" spans="1:22" ht="12.75" customHeight="1" x14ac:dyDescent="0.2">
      <c r="A227" s="947"/>
    </row>
    <row r="228" spans="1:22" ht="12.75" customHeight="1" x14ac:dyDescent="0.2">
      <c r="A228" s="923" t="s">
        <v>1762</v>
      </c>
      <c r="M228" s="11"/>
      <c r="N228" s="11"/>
    </row>
    <row r="229" spans="1:22" ht="12.75" customHeight="1" x14ac:dyDescent="0.2">
      <c r="A229" s="920" t="s">
        <v>1763</v>
      </c>
    </row>
    <row r="230" spans="1:22" ht="12.75" customHeight="1" thickBot="1" x14ac:dyDescent="0.25">
      <c r="A230" s="920"/>
      <c r="O230"/>
    </row>
    <row r="231" spans="1:22" ht="12.75" customHeight="1" thickBot="1" x14ac:dyDescent="0.25">
      <c r="A231" s="1376" t="s">
        <v>722</v>
      </c>
      <c r="B231" s="1376" t="s">
        <v>798</v>
      </c>
      <c r="C231" s="944" t="s">
        <v>873</v>
      </c>
      <c r="D231" s="945"/>
      <c r="E231" s="945"/>
      <c r="F231" s="945"/>
      <c r="G231" s="945"/>
      <c r="H231" s="945"/>
      <c r="I231" s="945"/>
      <c r="J231" s="945"/>
      <c r="K231" s="945"/>
      <c r="L231" s="945"/>
      <c r="M231" s="945"/>
      <c r="N231" s="945"/>
      <c r="O231" s="945"/>
      <c r="P231" s="945"/>
      <c r="Q231" s="945"/>
      <c r="R231" s="945"/>
      <c r="S231" s="945"/>
      <c r="T231" s="945"/>
      <c r="U231" s="945"/>
      <c r="V231" s="946"/>
    </row>
    <row r="232" spans="1:22" ht="12.75" customHeight="1" thickBot="1" x14ac:dyDescent="0.25">
      <c r="A232" s="1377"/>
      <c r="B232" s="1377"/>
      <c r="C232" s="921">
        <v>0</v>
      </c>
      <c r="D232" s="921">
        <v>1</v>
      </c>
      <c r="E232" s="921">
        <v>2</v>
      </c>
      <c r="F232" s="921">
        <v>3</v>
      </c>
      <c r="G232" s="921">
        <v>4</v>
      </c>
      <c r="H232" s="921">
        <v>5</v>
      </c>
      <c r="I232" s="921">
        <v>6</v>
      </c>
      <c r="J232" s="921">
        <v>7</v>
      </c>
      <c r="K232" s="921">
        <v>8</v>
      </c>
      <c r="L232" s="921">
        <v>9</v>
      </c>
      <c r="M232" s="921">
        <v>10</v>
      </c>
      <c r="N232" s="921">
        <v>11</v>
      </c>
      <c r="O232" s="921">
        <v>12</v>
      </c>
      <c r="P232" s="921">
        <v>13</v>
      </c>
      <c r="Q232" s="921">
        <v>14</v>
      </c>
      <c r="R232" s="921">
        <v>15</v>
      </c>
      <c r="S232" s="921">
        <v>16</v>
      </c>
      <c r="T232" s="921">
        <v>17</v>
      </c>
      <c r="U232" s="921">
        <v>18</v>
      </c>
      <c r="V232" s="921">
        <v>19</v>
      </c>
    </row>
    <row r="233" spans="1:22" ht="12.75" customHeight="1" thickBot="1" x14ac:dyDescent="0.25">
      <c r="A233" s="922" t="s">
        <v>896</v>
      </c>
      <c r="B233" s="921">
        <v>1</v>
      </c>
      <c r="C233" s="1278">
        <v>82096</v>
      </c>
      <c r="D233" s="1278">
        <v>83379</v>
      </c>
      <c r="E233" s="1278">
        <v>87238</v>
      </c>
      <c r="F233" s="1278">
        <v>89809</v>
      </c>
      <c r="G233" s="1278">
        <v>92372</v>
      </c>
      <c r="H233" s="921"/>
      <c r="I233" s="921"/>
      <c r="J233" s="921"/>
      <c r="K233" s="921"/>
      <c r="L233" s="1278">
        <v>98477</v>
      </c>
      <c r="M233" s="921"/>
      <c r="N233" s="921"/>
      <c r="O233" s="921"/>
      <c r="P233" s="921"/>
      <c r="Q233" s="1278">
        <v>104584</v>
      </c>
      <c r="R233" s="921"/>
      <c r="S233" s="921"/>
      <c r="T233" s="921"/>
      <c r="U233" s="921"/>
      <c r="V233" s="1278">
        <v>110683</v>
      </c>
    </row>
    <row r="234" spans="1:22" ht="12.75" customHeight="1" thickBot="1" x14ac:dyDescent="0.25">
      <c r="A234" s="922" t="s">
        <v>895</v>
      </c>
      <c r="B234" s="921">
        <v>2</v>
      </c>
      <c r="C234" s="1278">
        <v>82738</v>
      </c>
      <c r="D234" s="1278">
        <v>84667</v>
      </c>
      <c r="E234" s="1278">
        <v>89809</v>
      </c>
      <c r="F234" s="1278">
        <v>92372</v>
      </c>
      <c r="G234" s="921"/>
      <c r="H234" s="921"/>
      <c r="I234" s="921"/>
      <c r="J234" s="921"/>
      <c r="K234" s="1278">
        <v>98477</v>
      </c>
      <c r="L234" s="921"/>
      <c r="M234" s="921"/>
      <c r="N234" s="921"/>
      <c r="O234" s="921"/>
      <c r="P234" s="1278">
        <v>104584</v>
      </c>
      <c r="Q234" s="921"/>
      <c r="R234" s="921"/>
      <c r="S234" s="921"/>
      <c r="T234" s="921"/>
      <c r="U234" s="1278">
        <v>110683</v>
      </c>
      <c r="V234" s="921"/>
    </row>
    <row r="235" spans="1:22" ht="12.75" customHeight="1" thickBot="1" x14ac:dyDescent="0.25">
      <c r="A235" s="922" t="s">
        <v>894</v>
      </c>
      <c r="B235" s="921">
        <v>3</v>
      </c>
      <c r="C235" s="1278">
        <v>83379</v>
      </c>
      <c r="D235" s="1278">
        <v>85950</v>
      </c>
      <c r="E235" s="1278">
        <v>89809</v>
      </c>
      <c r="F235" s="1278">
        <v>92372</v>
      </c>
      <c r="G235" s="921"/>
      <c r="H235" s="921"/>
      <c r="I235" s="921"/>
      <c r="J235" s="1278">
        <v>98477</v>
      </c>
      <c r="K235" s="921"/>
      <c r="L235" s="921"/>
      <c r="M235" s="921"/>
      <c r="N235" s="921"/>
      <c r="O235" s="1278">
        <v>104584</v>
      </c>
      <c r="P235" s="921"/>
      <c r="Q235" s="921"/>
      <c r="R235" s="921"/>
      <c r="S235" s="921"/>
      <c r="T235" s="1278">
        <v>110683</v>
      </c>
      <c r="U235" s="921"/>
      <c r="V235" s="921"/>
    </row>
    <row r="236" spans="1:22" ht="12.75" customHeight="1" thickBot="1" x14ac:dyDescent="0.25">
      <c r="A236" s="922" t="s">
        <v>893</v>
      </c>
      <c r="B236" s="921">
        <v>4</v>
      </c>
      <c r="C236" s="1278">
        <v>84026</v>
      </c>
      <c r="D236" s="1278">
        <v>87238</v>
      </c>
      <c r="E236" s="1278">
        <v>89809</v>
      </c>
      <c r="F236" s="1278">
        <v>92372</v>
      </c>
      <c r="G236" s="921"/>
      <c r="H236" s="921"/>
      <c r="I236" s="1278">
        <v>98477</v>
      </c>
      <c r="J236" s="921"/>
      <c r="K236" s="921"/>
      <c r="L236" s="921"/>
      <c r="M236" s="921"/>
      <c r="N236" s="1278">
        <v>104584</v>
      </c>
      <c r="O236" s="921"/>
      <c r="P236" s="921"/>
      <c r="Q236" s="921"/>
      <c r="R236" s="921"/>
      <c r="S236" s="1278">
        <v>110683</v>
      </c>
      <c r="T236" s="921"/>
      <c r="U236" s="921"/>
      <c r="V236" s="921"/>
    </row>
    <row r="237" spans="1:22" ht="12.75" customHeight="1" thickBot="1" x14ac:dyDescent="0.25">
      <c r="A237" s="922" t="s">
        <v>892</v>
      </c>
      <c r="B237" s="921">
        <v>5</v>
      </c>
      <c r="C237" s="1278">
        <v>89809</v>
      </c>
      <c r="D237" s="1278">
        <v>91090</v>
      </c>
      <c r="E237" s="1278">
        <v>92372</v>
      </c>
      <c r="F237" s="921"/>
      <c r="G237" s="921"/>
      <c r="H237" s="921"/>
      <c r="I237" s="1278">
        <v>98477</v>
      </c>
      <c r="J237" s="921"/>
      <c r="K237" s="921"/>
      <c r="L237" s="921"/>
      <c r="M237" s="921"/>
      <c r="N237" s="1278">
        <v>104584</v>
      </c>
      <c r="O237" s="921"/>
      <c r="P237" s="921"/>
      <c r="Q237" s="921"/>
      <c r="R237" s="921"/>
      <c r="S237" s="1278">
        <v>110683</v>
      </c>
      <c r="T237" s="921"/>
      <c r="U237" s="921"/>
      <c r="V237" s="921"/>
    </row>
    <row r="238" spans="1:22" ht="12.75" customHeight="1" thickBot="1" x14ac:dyDescent="0.25">
      <c r="A238" s="922" t="s">
        <v>891</v>
      </c>
      <c r="B238" s="921">
        <v>6</v>
      </c>
      <c r="C238" s="1278">
        <v>91090</v>
      </c>
      <c r="D238" s="1278">
        <v>92372</v>
      </c>
      <c r="E238" s="921"/>
      <c r="F238" s="921"/>
      <c r="G238" s="921"/>
      <c r="H238" s="1278">
        <v>98477</v>
      </c>
      <c r="I238" s="921"/>
      <c r="J238" s="921"/>
      <c r="K238" s="921"/>
      <c r="L238" s="921"/>
      <c r="M238" s="1278">
        <v>104584</v>
      </c>
      <c r="N238" s="921"/>
      <c r="O238" s="921"/>
      <c r="P238" s="921"/>
      <c r="Q238" s="921"/>
      <c r="R238" s="1278">
        <v>110683</v>
      </c>
      <c r="S238" s="921"/>
      <c r="T238" s="921"/>
      <c r="U238" s="921"/>
      <c r="V238" s="921"/>
    </row>
    <row r="239" spans="1:22" ht="12.75" customHeight="1" thickBot="1" x14ac:dyDescent="0.25">
      <c r="A239" s="922" t="s">
        <v>890</v>
      </c>
      <c r="B239" s="921">
        <v>7</v>
      </c>
      <c r="C239" s="1278">
        <v>92372</v>
      </c>
      <c r="D239" s="921"/>
      <c r="E239" s="921"/>
      <c r="F239" s="921"/>
      <c r="G239" s="921"/>
      <c r="H239" s="1278">
        <v>98477</v>
      </c>
      <c r="I239" s="921"/>
      <c r="J239" s="921"/>
      <c r="K239" s="921"/>
      <c r="L239" s="921"/>
      <c r="M239" s="1278">
        <v>104584</v>
      </c>
      <c r="N239" s="921"/>
      <c r="O239" s="921"/>
      <c r="P239" s="921"/>
      <c r="Q239" s="921"/>
      <c r="R239" s="1278">
        <v>110683</v>
      </c>
      <c r="S239" s="921"/>
      <c r="T239" s="921"/>
      <c r="U239" s="921"/>
      <c r="V239" s="921"/>
    </row>
    <row r="240" spans="1:22" ht="12.75" customHeight="1" thickBot="1" x14ac:dyDescent="0.25">
      <c r="A240" s="922" t="s">
        <v>890</v>
      </c>
      <c r="B240" s="921">
        <v>8</v>
      </c>
      <c r="C240" s="1278">
        <v>92372</v>
      </c>
      <c r="D240" s="921"/>
      <c r="E240" s="921"/>
      <c r="F240" s="921"/>
      <c r="G240" s="921"/>
      <c r="H240" s="1278">
        <v>98477</v>
      </c>
      <c r="I240" s="921"/>
      <c r="J240" s="921"/>
      <c r="K240" s="921"/>
      <c r="L240" s="921"/>
      <c r="M240" s="1278">
        <v>104584</v>
      </c>
      <c r="N240" s="921"/>
      <c r="O240" s="921"/>
      <c r="P240" s="921"/>
      <c r="Q240" s="921"/>
      <c r="R240" s="1278">
        <v>110683</v>
      </c>
      <c r="S240" s="921"/>
      <c r="T240" s="921"/>
      <c r="U240" s="921"/>
      <c r="V240" s="921"/>
    </row>
    <row r="241" spans="1:22" ht="12.75" customHeight="1" thickBot="1" x14ac:dyDescent="0.25">
      <c r="A241" s="922" t="s">
        <v>889</v>
      </c>
      <c r="B241" s="921">
        <v>9</v>
      </c>
      <c r="C241" s="1278">
        <v>92372</v>
      </c>
      <c r="D241" s="921"/>
      <c r="E241" s="921"/>
      <c r="F241" s="921"/>
      <c r="G241" s="1278">
        <v>98477</v>
      </c>
      <c r="H241" s="921"/>
      <c r="I241" s="921"/>
      <c r="J241" s="921"/>
      <c r="K241" s="921"/>
      <c r="L241" s="1278">
        <v>104584</v>
      </c>
      <c r="M241" s="921"/>
      <c r="N241" s="921"/>
      <c r="O241" s="921"/>
      <c r="P241" s="921"/>
      <c r="Q241" s="1278">
        <v>110683</v>
      </c>
      <c r="R241" s="921"/>
      <c r="S241" s="921"/>
      <c r="T241" s="921"/>
      <c r="U241" s="921"/>
      <c r="V241" s="921"/>
    </row>
    <row r="242" spans="1:22" ht="12.75" customHeight="1" thickBot="1" x14ac:dyDescent="0.25">
      <c r="A242" s="922" t="s">
        <v>888</v>
      </c>
      <c r="B242" s="921">
        <v>10</v>
      </c>
      <c r="C242" s="1278">
        <v>92372</v>
      </c>
      <c r="D242" s="921"/>
      <c r="E242" s="921"/>
      <c r="F242" s="921"/>
      <c r="G242" s="1278">
        <v>98477</v>
      </c>
      <c r="H242" s="921"/>
      <c r="I242" s="921"/>
      <c r="J242" s="921"/>
      <c r="K242" s="1278">
        <v>104584</v>
      </c>
      <c r="L242" s="921"/>
      <c r="M242" s="921"/>
      <c r="N242" s="921"/>
      <c r="O242" s="921"/>
      <c r="P242" s="1278">
        <v>110683</v>
      </c>
      <c r="Q242" s="921"/>
      <c r="R242" s="921"/>
      <c r="S242" s="921"/>
      <c r="T242" s="921"/>
      <c r="U242" s="921"/>
      <c r="V242" s="921"/>
    </row>
    <row r="243" spans="1:22" ht="12.75" customHeight="1" thickBot="1" x14ac:dyDescent="0.25">
      <c r="A243" s="922" t="s">
        <v>887</v>
      </c>
      <c r="B243" s="921">
        <v>11</v>
      </c>
      <c r="C243" s="1278">
        <v>92372</v>
      </c>
      <c r="D243" s="921"/>
      <c r="E243" s="921"/>
      <c r="F243" s="921"/>
      <c r="G243" s="1278">
        <v>98477</v>
      </c>
      <c r="H243" s="921"/>
      <c r="I243" s="921"/>
      <c r="J243" s="1278">
        <v>104584</v>
      </c>
      <c r="K243" s="921"/>
      <c r="L243" s="921"/>
      <c r="M243" s="921"/>
      <c r="N243" s="921"/>
      <c r="O243" s="1278">
        <v>110683</v>
      </c>
      <c r="P243" s="921"/>
      <c r="Q243" s="921"/>
      <c r="R243" s="921"/>
      <c r="S243" s="921"/>
      <c r="T243" s="921"/>
      <c r="U243" s="921"/>
      <c r="V243" s="921"/>
    </row>
    <row r="244" spans="1:22" ht="12.75" customHeight="1" thickBot="1" x14ac:dyDescent="0.25">
      <c r="A244" s="922" t="s">
        <v>886</v>
      </c>
      <c r="B244" s="921">
        <v>12</v>
      </c>
      <c r="C244" s="1278">
        <v>92372</v>
      </c>
      <c r="D244" s="921"/>
      <c r="E244" s="921"/>
      <c r="F244" s="1278">
        <v>98477</v>
      </c>
      <c r="G244" s="921"/>
      <c r="H244" s="921"/>
      <c r="I244" s="1278">
        <v>104584</v>
      </c>
      <c r="J244" s="921"/>
      <c r="K244" s="921"/>
      <c r="L244" s="921"/>
      <c r="M244" s="921"/>
      <c r="N244" s="1278">
        <v>110683</v>
      </c>
      <c r="O244" s="921"/>
      <c r="P244" s="921"/>
      <c r="Q244" s="921"/>
      <c r="R244" s="921"/>
      <c r="S244" s="921"/>
      <c r="T244" s="921"/>
      <c r="U244" s="921"/>
      <c r="V244" s="921"/>
    </row>
    <row r="245" spans="1:22" ht="12.75" customHeight="1" thickBot="1" x14ac:dyDescent="0.25">
      <c r="A245" s="922" t="s">
        <v>885</v>
      </c>
      <c r="B245" s="921">
        <v>13</v>
      </c>
      <c r="C245" s="1278">
        <v>92372</v>
      </c>
      <c r="D245" s="921"/>
      <c r="E245" s="921"/>
      <c r="F245" s="1278">
        <v>98477</v>
      </c>
      <c r="G245" s="921"/>
      <c r="H245" s="1278">
        <v>104584</v>
      </c>
      <c r="I245" s="921"/>
      <c r="J245" s="921"/>
      <c r="K245" s="921"/>
      <c r="L245" s="921"/>
      <c r="M245" s="1278">
        <v>110683</v>
      </c>
      <c r="N245" s="921"/>
      <c r="O245" s="921"/>
      <c r="P245" s="921"/>
      <c r="Q245" s="921"/>
      <c r="R245" s="921"/>
      <c r="S245" s="921"/>
      <c r="T245" s="921"/>
      <c r="U245" s="921"/>
      <c r="V245" s="921"/>
    </row>
    <row r="246" spans="1:22" ht="12.75" customHeight="1" thickBot="1" x14ac:dyDescent="0.25">
      <c r="A246" s="922" t="s">
        <v>884</v>
      </c>
      <c r="B246" s="921">
        <v>14</v>
      </c>
      <c r="C246" s="1278">
        <v>92372</v>
      </c>
      <c r="D246" s="921"/>
      <c r="E246" s="921"/>
      <c r="F246" s="1278">
        <v>98477</v>
      </c>
      <c r="G246" s="921"/>
      <c r="H246" s="1278">
        <v>104584</v>
      </c>
      <c r="I246" s="921"/>
      <c r="J246" s="921"/>
      <c r="K246" s="921"/>
      <c r="L246" s="1278">
        <v>110683</v>
      </c>
      <c r="M246" s="921"/>
      <c r="N246" s="921"/>
      <c r="O246" s="921"/>
      <c r="P246" s="921"/>
      <c r="Q246" s="921"/>
      <c r="R246" s="921"/>
      <c r="S246" s="921"/>
      <c r="T246" s="921"/>
      <c r="U246" s="921"/>
      <c r="V246" s="921"/>
    </row>
    <row r="247" spans="1:22" ht="12.75" customHeight="1" thickBot="1" x14ac:dyDescent="0.25">
      <c r="A247" s="922" t="s">
        <v>883</v>
      </c>
      <c r="B247" s="921">
        <v>15</v>
      </c>
      <c r="C247" s="1278">
        <v>92372</v>
      </c>
      <c r="D247" s="921"/>
      <c r="E247" s="921"/>
      <c r="F247" s="1278">
        <v>98477</v>
      </c>
      <c r="G247" s="1278">
        <v>104584</v>
      </c>
      <c r="H247" s="921"/>
      <c r="I247" s="921"/>
      <c r="J247" s="921"/>
      <c r="K247" s="1278">
        <v>110683</v>
      </c>
      <c r="L247" s="921"/>
      <c r="M247" s="921"/>
      <c r="N247" s="921"/>
      <c r="O247" s="921"/>
      <c r="P247" s="921"/>
      <c r="Q247" s="921"/>
      <c r="R247" s="921"/>
      <c r="S247" s="921"/>
      <c r="T247" s="921"/>
      <c r="U247" s="921"/>
      <c r="V247" s="921"/>
    </row>
    <row r="248" spans="1:22" ht="12.75" customHeight="1" thickBot="1" x14ac:dyDescent="0.25">
      <c r="A248" s="922" t="s">
        <v>882</v>
      </c>
      <c r="B248" s="921">
        <v>16</v>
      </c>
      <c r="C248" s="1278">
        <v>92372</v>
      </c>
      <c r="D248" s="921"/>
      <c r="E248" s="921"/>
      <c r="F248" s="1278">
        <v>98477</v>
      </c>
      <c r="G248" s="1278">
        <v>104584</v>
      </c>
      <c r="H248" s="921"/>
      <c r="I248" s="921"/>
      <c r="J248" s="1278">
        <v>110683</v>
      </c>
      <c r="K248" s="921"/>
      <c r="L248" s="921"/>
      <c r="M248" s="921"/>
      <c r="N248" s="921"/>
      <c r="O248" s="921"/>
      <c r="P248" s="921"/>
      <c r="Q248" s="921"/>
      <c r="R248" s="921"/>
      <c r="S248" s="921"/>
      <c r="T248" s="921"/>
      <c r="U248" s="921"/>
      <c r="V248" s="921"/>
    </row>
    <row r="249" spans="1:22" ht="12.75" customHeight="1" thickBot="1" x14ac:dyDescent="0.25">
      <c r="A249" s="922" t="s">
        <v>881</v>
      </c>
      <c r="B249" s="921">
        <v>17</v>
      </c>
      <c r="C249" s="1278">
        <v>92372</v>
      </c>
      <c r="D249" s="921"/>
      <c r="E249" s="1278">
        <v>98477</v>
      </c>
      <c r="F249" s="921"/>
      <c r="G249" s="1278">
        <v>104584</v>
      </c>
      <c r="H249" s="921"/>
      <c r="I249" s="1278">
        <v>110683</v>
      </c>
      <c r="J249" s="921"/>
      <c r="K249" s="921"/>
      <c r="L249" s="921"/>
      <c r="M249" s="921"/>
      <c r="N249" s="921"/>
      <c r="O249" s="921"/>
      <c r="P249" s="921"/>
      <c r="Q249" s="921"/>
      <c r="R249" s="921"/>
      <c r="S249" s="921"/>
      <c r="T249" s="921"/>
      <c r="U249" s="921"/>
      <c r="V249" s="921"/>
    </row>
    <row r="250" spans="1:22" ht="12.75" customHeight="1" thickBot="1" x14ac:dyDescent="0.25">
      <c r="A250" s="922" t="s">
        <v>880</v>
      </c>
      <c r="B250" s="921">
        <v>18</v>
      </c>
      <c r="C250" s="1278">
        <v>92372</v>
      </c>
      <c r="D250" s="921"/>
      <c r="E250" s="1278">
        <v>98477</v>
      </c>
      <c r="F250" s="1278">
        <v>104584</v>
      </c>
      <c r="G250" s="921"/>
      <c r="H250" s="1278">
        <v>110683</v>
      </c>
      <c r="I250" s="921"/>
      <c r="J250" s="921"/>
      <c r="K250" s="921"/>
      <c r="L250" s="921"/>
      <c r="M250" s="921"/>
      <c r="N250" s="921"/>
      <c r="O250" s="921"/>
      <c r="P250" s="921"/>
      <c r="Q250" s="921"/>
      <c r="R250" s="921"/>
      <c r="S250" s="921"/>
      <c r="T250" s="921"/>
      <c r="U250" s="921"/>
      <c r="V250" s="921"/>
    </row>
    <row r="251" spans="1:22" ht="12.75" customHeight="1" thickBot="1" x14ac:dyDescent="0.25">
      <c r="A251" s="922" t="s">
        <v>879</v>
      </c>
      <c r="B251" s="921">
        <v>19</v>
      </c>
      <c r="C251" s="1278">
        <v>92372</v>
      </c>
      <c r="D251" s="1278">
        <v>98477</v>
      </c>
      <c r="E251" s="921"/>
      <c r="F251" s="1278">
        <v>104584</v>
      </c>
      <c r="G251" s="921"/>
      <c r="H251" s="1278">
        <v>110683</v>
      </c>
      <c r="I251" s="921"/>
      <c r="J251" s="921"/>
      <c r="K251" s="921"/>
      <c r="L251" s="921"/>
      <c r="M251" s="921"/>
      <c r="N251" s="921"/>
      <c r="O251" s="921"/>
      <c r="P251" s="921"/>
      <c r="Q251" s="921"/>
      <c r="R251" s="921"/>
      <c r="S251" s="921"/>
      <c r="T251" s="921"/>
      <c r="U251" s="921"/>
      <c r="V251" s="921"/>
    </row>
    <row r="252" spans="1:22" ht="12.75" customHeight="1" thickBot="1" x14ac:dyDescent="0.25">
      <c r="A252" s="922" t="s">
        <v>878</v>
      </c>
      <c r="B252" s="921">
        <v>20</v>
      </c>
      <c r="C252" s="1278">
        <v>92372</v>
      </c>
      <c r="D252" s="1278">
        <v>98477</v>
      </c>
      <c r="E252" s="921"/>
      <c r="F252" s="1278">
        <v>104584</v>
      </c>
      <c r="G252" s="1278">
        <v>110683</v>
      </c>
      <c r="H252" s="921"/>
      <c r="I252" s="921"/>
      <c r="J252" s="921"/>
      <c r="K252" s="921"/>
      <c r="L252" s="921"/>
      <c r="M252" s="921"/>
      <c r="N252" s="921"/>
      <c r="O252" s="921"/>
      <c r="P252" s="921"/>
      <c r="Q252" s="921"/>
      <c r="R252" s="921"/>
      <c r="S252" s="921"/>
      <c r="T252" s="921"/>
      <c r="U252" s="921"/>
      <c r="V252" s="921"/>
    </row>
    <row r="253" spans="1:22" ht="12.75" customHeight="1" thickBot="1" x14ac:dyDescent="0.25">
      <c r="A253" s="922" t="s">
        <v>877</v>
      </c>
      <c r="B253" s="921" t="s">
        <v>876</v>
      </c>
      <c r="C253" s="1278">
        <v>92372</v>
      </c>
      <c r="D253" s="1278">
        <v>98477</v>
      </c>
      <c r="E253" s="1278">
        <v>104584</v>
      </c>
      <c r="F253" s="1278">
        <v>110683</v>
      </c>
      <c r="G253" s="921"/>
      <c r="H253" s="921"/>
      <c r="I253" s="921"/>
      <c r="J253" s="921"/>
      <c r="K253" s="921"/>
      <c r="L253" s="921"/>
      <c r="M253" s="921"/>
      <c r="N253" s="921"/>
      <c r="O253" s="921"/>
      <c r="P253" s="921"/>
      <c r="Q253" s="921"/>
      <c r="R253" s="921"/>
      <c r="S253" s="921"/>
      <c r="T253" s="921"/>
      <c r="U253" s="921"/>
      <c r="V253" s="921"/>
    </row>
    <row r="254" spans="1:22" ht="12.75" customHeight="1" thickBot="1" x14ac:dyDescent="0.25">
      <c r="A254" s="922" t="s">
        <v>875</v>
      </c>
      <c r="B254" s="921" t="s">
        <v>1764</v>
      </c>
      <c r="C254" s="1278">
        <v>98477</v>
      </c>
      <c r="D254" s="1278">
        <v>104584</v>
      </c>
      <c r="E254" s="1278">
        <v>110683</v>
      </c>
      <c r="F254" s="921"/>
      <c r="G254" s="921"/>
      <c r="H254" s="921"/>
      <c r="I254" s="921"/>
      <c r="J254" s="921"/>
      <c r="K254" s="921"/>
      <c r="L254" s="921"/>
      <c r="M254" s="921"/>
      <c r="N254" s="921"/>
      <c r="O254" s="921"/>
      <c r="P254" s="921"/>
      <c r="Q254" s="921"/>
      <c r="R254" s="921"/>
      <c r="S254" s="921"/>
      <c r="T254" s="921"/>
      <c r="U254" s="921"/>
      <c r="V254" s="921"/>
    </row>
    <row r="255" spans="1:22" x14ac:dyDescent="0.2">
      <c r="A255" s="920"/>
      <c r="O255"/>
    </row>
    <row r="256" spans="1:22" x14ac:dyDescent="0.2">
      <c r="A256" s="920" t="s">
        <v>575</v>
      </c>
      <c r="O256"/>
    </row>
    <row r="257" spans="1:15" x14ac:dyDescent="0.2">
      <c r="A257" s="920"/>
      <c r="O257"/>
    </row>
    <row r="258" spans="1:15" x14ac:dyDescent="0.2">
      <c r="A258" s="920" t="s">
        <v>1765</v>
      </c>
      <c r="O258"/>
    </row>
    <row r="259" spans="1:15" x14ac:dyDescent="0.2">
      <c r="A259" s="947"/>
    </row>
    <row r="260" spans="1:15" x14ac:dyDescent="0.2">
      <c r="A260" s="947"/>
    </row>
    <row r="261" spans="1:15" ht="20.100000000000001" customHeight="1" x14ac:dyDescent="0.2">
      <c r="A261" s="396" t="s">
        <v>602</v>
      </c>
      <c r="B261" s="31"/>
      <c r="C261" s="31"/>
      <c r="D261" s="31"/>
      <c r="E261" s="336"/>
      <c r="F261" s="395"/>
      <c r="G261" s="916"/>
      <c r="H261" s="916"/>
      <c r="I261" s="916"/>
    </row>
    <row r="262" spans="1:15" ht="20.100000000000001" customHeight="1" x14ac:dyDescent="0.2">
      <c r="A262" s="396" t="s">
        <v>1766</v>
      </c>
      <c r="B262" s="31"/>
      <c r="C262" s="31"/>
      <c r="D262" s="31"/>
      <c r="E262" s="336"/>
      <c r="F262" s="395"/>
      <c r="G262" s="916"/>
      <c r="H262" s="916"/>
      <c r="I262" s="916"/>
    </row>
    <row r="263" spans="1:15" ht="20.100000000000001" customHeight="1" x14ac:dyDescent="0.2">
      <c r="A263" s="396" t="s">
        <v>727</v>
      </c>
      <c r="B263" s="31"/>
      <c r="C263" s="31"/>
      <c r="D263" s="31"/>
      <c r="E263" s="336"/>
      <c r="F263" s="395"/>
      <c r="G263" s="916"/>
      <c r="H263" s="916"/>
      <c r="I263" s="916"/>
    </row>
    <row r="264" spans="1:15" ht="20.100000000000001" customHeight="1" x14ac:dyDescent="0.2">
      <c r="A264" s="396"/>
      <c r="B264" s="31"/>
      <c r="C264" s="396"/>
      <c r="D264" s="397"/>
      <c r="E264" s="407"/>
      <c r="F264" s="31"/>
      <c r="G264" s="916"/>
      <c r="M264" s="11"/>
      <c r="O264"/>
    </row>
    <row r="265" spans="1:15" ht="63.75" customHeight="1" x14ac:dyDescent="0.2">
      <c r="A265" s="926"/>
      <c r="B265" s="913" t="s">
        <v>605</v>
      </c>
      <c r="C265" s="394" t="s">
        <v>603</v>
      </c>
      <c r="D265" s="32" t="s">
        <v>1767</v>
      </c>
      <c r="E265" s="32" t="s">
        <v>604</v>
      </c>
      <c r="K265" s="11"/>
      <c r="O265"/>
    </row>
    <row r="266" spans="1:15" ht="12.75" customHeight="1" x14ac:dyDescent="0.2">
      <c r="A266" s="927"/>
      <c r="B266" s="925" t="s">
        <v>606</v>
      </c>
      <c r="C266" s="79" t="s">
        <v>971</v>
      </c>
      <c r="D266" s="1090">
        <v>41158</v>
      </c>
      <c r="E266" s="79" t="s">
        <v>902</v>
      </c>
      <c r="F266" s="11"/>
      <c r="J266" s="11"/>
      <c r="O266"/>
    </row>
    <row r="267" spans="1:15" ht="12.75" customHeight="1" x14ac:dyDescent="0.2">
      <c r="A267" s="927"/>
      <c r="B267" s="935" t="s">
        <v>1990</v>
      </c>
      <c r="C267" s="79">
        <v>1</v>
      </c>
      <c r="D267" s="1090">
        <v>44677</v>
      </c>
      <c r="E267" s="79" t="s">
        <v>902</v>
      </c>
      <c r="F267" s="11"/>
      <c r="J267" s="11"/>
      <c r="O267"/>
    </row>
    <row r="268" spans="1:15" ht="12.75" customHeight="1" x14ac:dyDescent="0.2">
      <c r="A268" s="927"/>
      <c r="B268" s="935" t="s">
        <v>1991</v>
      </c>
      <c r="C268" s="79">
        <v>2</v>
      </c>
      <c r="D268" s="1090">
        <v>49252</v>
      </c>
      <c r="E268" s="79" t="s">
        <v>902</v>
      </c>
      <c r="F268" s="11"/>
      <c r="J268" s="11"/>
      <c r="O268"/>
    </row>
    <row r="269" spans="1:15" ht="12.75" customHeight="1" x14ac:dyDescent="0.2">
      <c r="A269" s="927"/>
      <c r="B269" s="935" t="s">
        <v>1992</v>
      </c>
      <c r="C269" s="79">
        <v>3</v>
      </c>
      <c r="D269" s="1090">
        <v>51704</v>
      </c>
      <c r="E269" s="79" t="s">
        <v>902</v>
      </c>
      <c r="F269" s="11"/>
      <c r="J269" s="11"/>
      <c r="O269"/>
    </row>
    <row r="270" spans="1:15" ht="12.75" customHeight="1" x14ac:dyDescent="0.2">
      <c r="A270" s="927"/>
      <c r="B270" s="935" t="s">
        <v>1993</v>
      </c>
      <c r="C270" s="79">
        <v>4</v>
      </c>
      <c r="D270" s="1090">
        <v>55237</v>
      </c>
      <c r="E270" s="79" t="s">
        <v>902</v>
      </c>
      <c r="F270" s="11"/>
      <c r="J270" s="11"/>
      <c r="O270"/>
    </row>
    <row r="271" spans="1:15" ht="12.75" customHeight="1" x14ac:dyDescent="0.2">
      <c r="A271" s="927"/>
      <c r="B271" s="935" t="s">
        <v>1994</v>
      </c>
      <c r="C271" s="79">
        <v>5</v>
      </c>
      <c r="D271" s="1091">
        <v>58756</v>
      </c>
      <c r="E271" s="79" t="s">
        <v>906</v>
      </c>
      <c r="F271" s="11"/>
      <c r="J271" s="11"/>
      <c r="O271"/>
    </row>
    <row r="272" spans="1:15" ht="12.75" customHeight="1" x14ac:dyDescent="0.2">
      <c r="A272" s="927"/>
      <c r="B272" s="935" t="s">
        <v>1995</v>
      </c>
      <c r="C272" s="79" t="s">
        <v>727</v>
      </c>
      <c r="D272" s="1092">
        <v>58756</v>
      </c>
      <c r="E272" s="79" t="str">
        <f>E270</f>
        <v>1 year</v>
      </c>
      <c r="F272" s="11"/>
      <c r="J272" s="11"/>
      <c r="O272"/>
    </row>
    <row r="273" spans="1:15" ht="12.75" customHeight="1" x14ac:dyDescent="0.2">
      <c r="A273" s="927"/>
      <c r="B273" s="935" t="s">
        <v>1996</v>
      </c>
      <c r="C273" s="79">
        <v>6</v>
      </c>
      <c r="D273" s="1091">
        <v>62355</v>
      </c>
      <c r="E273" s="79" t="str">
        <f>E271</f>
        <v>2 years</v>
      </c>
      <c r="F273" s="11"/>
      <c r="J273" s="11"/>
      <c r="O273"/>
    </row>
    <row r="274" spans="1:15" ht="12.75" customHeight="1" x14ac:dyDescent="0.2">
      <c r="A274" s="927"/>
      <c r="B274" s="935" t="s">
        <v>1997</v>
      </c>
      <c r="C274" s="79" t="s">
        <v>727</v>
      </c>
      <c r="D274" s="1092">
        <v>62355</v>
      </c>
      <c r="E274" s="79" t="str">
        <f>E272</f>
        <v>1 year</v>
      </c>
      <c r="F274" s="11"/>
      <c r="J274" s="11"/>
      <c r="O274"/>
    </row>
    <row r="275" spans="1:15" ht="12.75" customHeight="1" x14ac:dyDescent="0.2">
      <c r="A275" s="927"/>
      <c r="B275" s="935" t="s">
        <v>1998</v>
      </c>
      <c r="C275" s="79">
        <v>7</v>
      </c>
      <c r="D275" s="1091">
        <v>65954</v>
      </c>
      <c r="E275" s="79" t="str">
        <f>E273</f>
        <v>2 years</v>
      </c>
      <c r="F275" s="11"/>
      <c r="J275" s="11"/>
      <c r="O275"/>
    </row>
    <row r="276" spans="1:15" x14ac:dyDescent="0.2">
      <c r="A276" s="927"/>
      <c r="B276" s="935" t="s">
        <v>1999</v>
      </c>
      <c r="C276" s="79"/>
      <c r="D276" s="1092">
        <v>65954</v>
      </c>
      <c r="E276" s="402" t="str">
        <f>E274</f>
        <v>1 year</v>
      </c>
      <c r="F276" s="11"/>
      <c r="J276" s="11"/>
      <c r="O276"/>
    </row>
    <row r="277" spans="1:15" x14ac:dyDescent="0.2">
      <c r="A277" s="927"/>
      <c r="B277" s="935" t="s">
        <v>2000</v>
      </c>
      <c r="C277" s="79">
        <v>8</v>
      </c>
      <c r="D277" s="1091">
        <v>69553</v>
      </c>
      <c r="E277" s="79" t="s">
        <v>905</v>
      </c>
      <c r="F277" s="11"/>
      <c r="J277" s="11"/>
      <c r="O277"/>
    </row>
    <row r="278" spans="1:15" x14ac:dyDescent="0.2">
      <c r="A278" s="927"/>
      <c r="B278" s="935" t="s">
        <v>2001</v>
      </c>
      <c r="C278" s="79"/>
      <c r="D278" s="1092">
        <v>69553</v>
      </c>
      <c r="E278" s="402" t="str">
        <f>E275</f>
        <v>2 years</v>
      </c>
      <c r="F278" s="11"/>
      <c r="J278" s="11"/>
      <c r="O278"/>
    </row>
    <row r="279" spans="1:15" x14ac:dyDescent="0.2">
      <c r="A279" s="927"/>
      <c r="B279" s="935" t="s">
        <v>2002</v>
      </c>
      <c r="C279" s="79"/>
      <c r="D279" s="1092">
        <v>69553</v>
      </c>
      <c r="E279" s="79" t="str">
        <f>E276</f>
        <v>1 year</v>
      </c>
      <c r="F279" s="11"/>
      <c r="J279" s="11"/>
      <c r="O279"/>
    </row>
    <row r="280" spans="1:15" x14ac:dyDescent="0.2">
      <c r="A280" s="927"/>
      <c r="B280" s="935" t="s">
        <v>2003</v>
      </c>
      <c r="C280" s="79">
        <v>9</v>
      </c>
      <c r="D280" s="1091">
        <v>73152</v>
      </c>
      <c r="E280" s="79" t="str">
        <f>E277</f>
        <v>3 years</v>
      </c>
      <c r="F280" s="11"/>
      <c r="J280" s="11"/>
      <c r="O280"/>
    </row>
    <row r="281" spans="1:15" x14ac:dyDescent="0.2">
      <c r="A281" s="927"/>
      <c r="B281" s="935" t="s">
        <v>2004</v>
      </c>
      <c r="C281" s="79"/>
      <c r="D281" s="1092">
        <v>73152</v>
      </c>
      <c r="E281" s="79" t="str">
        <f>E278</f>
        <v>2 years</v>
      </c>
      <c r="F281" s="11"/>
      <c r="J281" s="11"/>
      <c r="O281"/>
    </row>
    <row r="282" spans="1:15" x14ac:dyDescent="0.2">
      <c r="A282" s="927"/>
      <c r="B282" s="935" t="s">
        <v>2005</v>
      </c>
      <c r="C282" s="79"/>
      <c r="D282" s="1092">
        <v>73152</v>
      </c>
      <c r="E282" s="402" t="str">
        <f>E279</f>
        <v>1 year</v>
      </c>
      <c r="F282" s="11"/>
      <c r="J282" s="11"/>
      <c r="O282"/>
    </row>
    <row r="283" spans="1:15" x14ac:dyDescent="0.2">
      <c r="A283" s="927"/>
      <c r="B283" s="1089" t="s">
        <v>2006</v>
      </c>
      <c r="C283" s="79">
        <v>10</v>
      </c>
      <c r="D283" s="1091">
        <v>76751</v>
      </c>
      <c r="E283" s="35"/>
      <c r="F283" s="11"/>
      <c r="J283" s="11"/>
      <c r="O283"/>
    </row>
    <row r="284" spans="1:15" x14ac:dyDescent="0.2">
      <c r="A284" s="397"/>
      <c r="B284" s="336"/>
      <c r="C284" s="397" t="s">
        <v>727</v>
      </c>
      <c r="D284" s="398"/>
      <c r="E284" s="31"/>
      <c r="J284" s="11"/>
      <c r="O284"/>
    </row>
    <row r="285" spans="1:15" x14ac:dyDescent="0.2">
      <c r="A285" s="397" t="s">
        <v>1768</v>
      </c>
      <c r="B285" s="336"/>
      <c r="C285" s="397" t="s">
        <v>727</v>
      </c>
      <c r="D285" s="398" t="s">
        <v>727</v>
      </c>
      <c r="E285" s="31"/>
      <c r="J285" s="11"/>
      <c r="O285"/>
    </row>
    <row r="286" spans="1:15" x14ac:dyDescent="0.2">
      <c r="A286" s="397"/>
      <c r="B286" s="336"/>
      <c r="C286" s="79" t="s">
        <v>770</v>
      </c>
      <c r="D286" s="401" t="s">
        <v>911</v>
      </c>
      <c r="E286" s="31"/>
      <c r="J286" s="11"/>
      <c r="O286"/>
    </row>
    <row r="287" spans="1:15" ht="15" thickBot="1" x14ac:dyDescent="0.25">
      <c r="A287" s="397"/>
      <c r="B287" s="10"/>
      <c r="C287" s="991">
        <v>60455</v>
      </c>
      <c r="D287" s="990">
        <v>91228</v>
      </c>
      <c r="E287" s="9"/>
      <c r="J287" s="11"/>
      <c r="O287"/>
    </row>
    <row r="288" spans="1:15" x14ac:dyDescent="0.2">
      <c r="A288" s="397"/>
      <c r="B288" s="336"/>
      <c r="C288" s="397"/>
      <c r="D288" s="929"/>
      <c r="E288" s="31"/>
      <c r="J288" s="11"/>
      <c r="O288"/>
    </row>
    <row r="289" spans="1:15" x14ac:dyDescent="0.2">
      <c r="A289" s="930" t="s">
        <v>1769</v>
      </c>
      <c r="B289" s="336"/>
      <c r="C289" s="397"/>
      <c r="D289" s="929"/>
      <c r="E289" s="31"/>
      <c r="J289" s="11"/>
      <c r="O289"/>
    </row>
    <row r="290" spans="1:15" x14ac:dyDescent="0.2">
      <c r="A290" s="397"/>
      <c r="B290" s="336"/>
      <c r="C290" s="397"/>
      <c r="D290" s="398"/>
      <c r="E290" s="31"/>
      <c r="J290" s="11"/>
      <c r="O290"/>
    </row>
    <row r="291" spans="1:15" ht="63.75" x14ac:dyDescent="0.2">
      <c r="A291" s="397"/>
      <c r="B291" s="924" t="s">
        <v>605</v>
      </c>
      <c r="C291" s="394" t="s">
        <v>603</v>
      </c>
      <c r="D291" s="32" t="s">
        <v>1767</v>
      </c>
      <c r="E291" s="32" t="s">
        <v>604</v>
      </c>
      <c r="J291" s="11"/>
      <c r="O291"/>
    </row>
    <row r="292" spans="1:15" x14ac:dyDescent="0.2">
      <c r="A292" s="397"/>
      <c r="B292" s="931" t="s">
        <v>607</v>
      </c>
      <c r="C292" s="79" t="s">
        <v>971</v>
      </c>
      <c r="D292" s="1090">
        <v>57705</v>
      </c>
      <c r="E292" s="275" t="s">
        <v>902</v>
      </c>
      <c r="F292" s="11"/>
      <c r="J292" s="11"/>
      <c r="O292"/>
    </row>
    <row r="293" spans="1:15" x14ac:dyDescent="0.2">
      <c r="A293" s="397"/>
      <c r="B293" s="931" t="s">
        <v>2007</v>
      </c>
      <c r="C293" s="79">
        <v>1</v>
      </c>
      <c r="D293" s="1090">
        <v>62344</v>
      </c>
      <c r="E293" s="275" t="s">
        <v>902</v>
      </c>
      <c r="F293" s="11"/>
      <c r="J293" s="11"/>
      <c r="O293"/>
    </row>
    <row r="294" spans="1:15" x14ac:dyDescent="0.2">
      <c r="A294" s="397"/>
      <c r="B294" s="931" t="s">
        <v>2008</v>
      </c>
      <c r="C294" s="79">
        <v>2</v>
      </c>
      <c r="D294" s="1090">
        <v>66981</v>
      </c>
      <c r="E294" s="275" t="s">
        <v>902</v>
      </c>
      <c r="F294" s="11"/>
      <c r="J294" s="11"/>
      <c r="O294"/>
    </row>
    <row r="295" spans="1:15" x14ac:dyDescent="0.2">
      <c r="A295" s="397"/>
      <c r="B295" s="931" t="s">
        <v>2009</v>
      </c>
      <c r="C295" s="79">
        <v>3</v>
      </c>
      <c r="D295" s="1090">
        <v>73106</v>
      </c>
      <c r="E295" s="275" t="s">
        <v>902</v>
      </c>
      <c r="F295" s="11"/>
      <c r="J295" s="11"/>
      <c r="O295"/>
    </row>
    <row r="296" spans="1:15" x14ac:dyDescent="0.2">
      <c r="A296" s="397"/>
      <c r="B296" s="932" t="s">
        <v>2010</v>
      </c>
      <c r="C296" s="928">
        <v>4</v>
      </c>
      <c r="D296" s="1090">
        <v>78414</v>
      </c>
      <c r="E296" s="1093" t="s">
        <v>902</v>
      </c>
      <c r="F296" s="11"/>
      <c r="J296" s="11"/>
      <c r="O296"/>
    </row>
    <row r="297" spans="1:15" x14ac:dyDescent="0.2">
      <c r="A297" s="397"/>
      <c r="B297" s="935" t="s">
        <v>727</v>
      </c>
      <c r="C297" s="274" t="s">
        <v>727</v>
      </c>
      <c r="D297" s="1094" t="s">
        <v>1770</v>
      </c>
      <c r="E297" s="274" t="s">
        <v>727</v>
      </c>
      <c r="F297" s="11"/>
      <c r="J297" s="11"/>
      <c r="O297"/>
    </row>
    <row r="298" spans="1:15" x14ac:dyDescent="0.2">
      <c r="A298" s="397"/>
      <c r="B298" s="933" t="s">
        <v>608</v>
      </c>
      <c r="C298" s="400">
        <v>5</v>
      </c>
      <c r="D298" s="1088">
        <v>80617</v>
      </c>
      <c r="E298" s="400" t="s">
        <v>906</v>
      </c>
      <c r="F298" s="11"/>
      <c r="J298" s="11"/>
      <c r="O298"/>
    </row>
    <row r="299" spans="1:15" x14ac:dyDescent="0.2">
      <c r="A299" s="397"/>
      <c r="B299" s="931" t="s">
        <v>609</v>
      </c>
      <c r="C299" s="79" t="s">
        <v>727</v>
      </c>
      <c r="D299" s="1095">
        <v>80617</v>
      </c>
      <c r="E299" s="79" t="s">
        <v>902</v>
      </c>
      <c r="F299" s="11"/>
      <c r="J299" s="11"/>
      <c r="O299"/>
    </row>
    <row r="300" spans="1:15" x14ac:dyDescent="0.2">
      <c r="A300" s="397"/>
      <c r="B300" s="931" t="s">
        <v>2011</v>
      </c>
      <c r="C300" s="79">
        <v>6</v>
      </c>
      <c r="D300" s="1088">
        <v>83490</v>
      </c>
      <c r="E300" s="79" t="str">
        <f>E298</f>
        <v>2 years</v>
      </c>
      <c r="F300" s="11"/>
      <c r="J300" s="11"/>
      <c r="O300"/>
    </row>
    <row r="301" spans="1:15" x14ac:dyDescent="0.2">
      <c r="A301" s="397"/>
      <c r="B301" s="931" t="s">
        <v>610</v>
      </c>
      <c r="C301" s="79" t="s">
        <v>727</v>
      </c>
      <c r="D301" s="1095">
        <v>83490</v>
      </c>
      <c r="E301" s="79" t="str">
        <f>E299</f>
        <v>1 year</v>
      </c>
      <c r="F301" s="11"/>
      <c r="J301" s="11"/>
      <c r="O301"/>
    </row>
    <row r="302" spans="1:15" x14ac:dyDescent="0.2">
      <c r="A302" s="397"/>
      <c r="B302" s="931" t="s">
        <v>611</v>
      </c>
      <c r="C302" s="79">
        <v>7</v>
      </c>
      <c r="D302" s="1088">
        <v>86364</v>
      </c>
      <c r="E302" s="402" t="str">
        <f>E300</f>
        <v>2 years</v>
      </c>
      <c r="F302" s="11"/>
      <c r="J302" s="11"/>
      <c r="O302"/>
    </row>
    <row r="303" spans="1:15" ht="15" x14ac:dyDescent="0.2">
      <c r="A303" s="397"/>
      <c r="B303" s="932" t="s">
        <v>612</v>
      </c>
      <c r="C303" s="928" t="s">
        <v>727</v>
      </c>
      <c r="D303" s="1096">
        <v>86364</v>
      </c>
      <c r="E303" s="928" t="s">
        <v>902</v>
      </c>
      <c r="F303" s="535" t="s">
        <v>727</v>
      </c>
      <c r="G303" s="399"/>
      <c r="H303" s="31"/>
      <c r="I303" s="916"/>
    </row>
    <row r="304" spans="1:15" ht="15" x14ac:dyDescent="0.2">
      <c r="B304" s="935" t="s">
        <v>727</v>
      </c>
      <c r="C304" s="274"/>
      <c r="D304" s="940" t="s">
        <v>1771</v>
      </c>
      <c r="E304" s="936" t="s">
        <v>727</v>
      </c>
      <c r="F304" s="916"/>
      <c r="G304" s="916"/>
      <c r="H304" s="916"/>
      <c r="I304" s="916"/>
    </row>
    <row r="305" spans="1:9" ht="15" x14ac:dyDescent="0.2">
      <c r="B305" s="933" t="s">
        <v>613</v>
      </c>
      <c r="C305" s="400">
        <v>8</v>
      </c>
      <c r="D305" s="1091">
        <v>89238</v>
      </c>
      <c r="E305" s="400" t="s">
        <v>905</v>
      </c>
      <c r="F305" s="916"/>
      <c r="G305" s="916"/>
      <c r="H305" s="916"/>
      <c r="I305" s="916"/>
    </row>
    <row r="306" spans="1:9" ht="15" x14ac:dyDescent="0.2">
      <c r="B306" s="931" t="s">
        <v>614</v>
      </c>
      <c r="C306" s="79" t="s">
        <v>727</v>
      </c>
      <c r="D306" s="1097">
        <v>89238</v>
      </c>
      <c r="E306" s="79" t="s">
        <v>906</v>
      </c>
      <c r="F306" s="916"/>
      <c r="G306" s="916"/>
      <c r="H306" s="916"/>
      <c r="I306" s="916"/>
    </row>
    <row r="307" spans="1:9" ht="15" x14ac:dyDescent="0.2">
      <c r="B307" s="931" t="s">
        <v>615</v>
      </c>
      <c r="C307" s="79"/>
      <c r="D307" s="1092">
        <v>89238</v>
      </c>
      <c r="E307" s="79" t="s">
        <v>902</v>
      </c>
      <c r="F307" s="916"/>
      <c r="G307" s="916"/>
      <c r="H307" s="916"/>
      <c r="I307" s="916"/>
    </row>
    <row r="308" spans="1:9" ht="15" x14ac:dyDescent="0.2">
      <c r="B308" s="931" t="s">
        <v>616</v>
      </c>
      <c r="C308" s="79">
        <v>9</v>
      </c>
      <c r="D308" s="1091">
        <v>92112</v>
      </c>
      <c r="E308" s="402" t="s">
        <v>905</v>
      </c>
      <c r="F308" s="916"/>
      <c r="G308" s="916"/>
      <c r="H308" s="916"/>
      <c r="I308" s="916"/>
    </row>
    <row r="309" spans="1:9" ht="15" x14ac:dyDescent="0.2">
      <c r="B309" s="931" t="s">
        <v>617</v>
      </c>
      <c r="C309" s="79" t="s">
        <v>727</v>
      </c>
      <c r="D309" s="1095">
        <v>92112</v>
      </c>
      <c r="E309" s="79" t="s">
        <v>906</v>
      </c>
      <c r="F309" s="916"/>
      <c r="G309" s="916"/>
      <c r="H309" s="916"/>
      <c r="I309" s="916"/>
    </row>
    <row r="310" spans="1:9" ht="15" x14ac:dyDescent="0.2">
      <c r="B310" s="931" t="s">
        <v>618</v>
      </c>
      <c r="C310" s="79"/>
      <c r="D310" s="1095">
        <v>92112</v>
      </c>
      <c r="E310" s="938" t="s">
        <v>902</v>
      </c>
      <c r="F310" s="916"/>
      <c r="G310" s="916"/>
      <c r="H310" s="916"/>
      <c r="I310" s="916"/>
    </row>
    <row r="311" spans="1:9" ht="15" x14ac:dyDescent="0.2">
      <c r="B311" s="931" t="s">
        <v>619</v>
      </c>
      <c r="C311" s="79">
        <v>10</v>
      </c>
      <c r="D311" s="1091">
        <v>94988</v>
      </c>
      <c r="E311" s="937"/>
      <c r="F311" s="916"/>
      <c r="G311" s="916"/>
      <c r="H311" s="916"/>
      <c r="I311" s="916"/>
    </row>
    <row r="312" spans="1:9" ht="15" x14ac:dyDescent="0.2">
      <c r="B312" s="934"/>
      <c r="C312" s="397"/>
      <c r="D312" s="399"/>
      <c r="E312" s="104"/>
      <c r="F312" s="916"/>
      <c r="G312" s="916"/>
      <c r="H312" s="916"/>
      <c r="I312" s="916"/>
    </row>
    <row r="313" spans="1:9" ht="15" x14ac:dyDescent="0.2">
      <c r="B313" s="934"/>
      <c r="C313" s="397"/>
      <c r="D313" s="399"/>
      <c r="E313" s="104"/>
      <c r="F313" s="916"/>
      <c r="G313" s="916"/>
      <c r="H313" s="916"/>
      <c r="I313" s="916"/>
    </row>
    <row r="314" spans="1:9" ht="15" x14ac:dyDescent="0.2">
      <c r="A314" s="1" t="s">
        <v>1772</v>
      </c>
      <c r="B314" s="46"/>
      <c r="F314" s="916"/>
      <c r="G314" s="916"/>
      <c r="H314" s="916"/>
      <c r="I314" s="916"/>
    </row>
    <row r="315" spans="1:9" ht="15.75" x14ac:dyDescent="0.25">
      <c r="A315" s="61" t="s">
        <v>952</v>
      </c>
      <c r="B315" s="46"/>
      <c r="F315" s="916"/>
      <c r="G315" s="916"/>
      <c r="H315" s="916"/>
      <c r="I315" s="916"/>
    </row>
    <row r="316" spans="1:9" ht="15" x14ac:dyDescent="0.2">
      <c r="A316" s="62" t="s">
        <v>953</v>
      </c>
      <c r="B316" t="s">
        <v>954</v>
      </c>
      <c r="F316" s="916"/>
      <c r="G316" s="916"/>
      <c r="H316" s="916"/>
      <c r="I316" s="916"/>
    </row>
    <row r="317" spans="1:9" ht="15" x14ac:dyDescent="0.2">
      <c r="D317" s="5" t="s">
        <v>955</v>
      </c>
      <c r="F317" s="916"/>
      <c r="G317" s="916"/>
      <c r="H317" s="916"/>
      <c r="I317" s="916"/>
    </row>
    <row r="318" spans="1:9" ht="15" x14ac:dyDescent="0.2">
      <c r="B318" s="289" t="s">
        <v>956</v>
      </c>
      <c r="C318" s="35"/>
      <c r="D318" s="289" t="s">
        <v>957</v>
      </c>
      <c r="E318" s="63" t="s">
        <v>958</v>
      </c>
      <c r="F318" s="916"/>
      <c r="G318" s="916"/>
      <c r="H318" s="916"/>
      <c r="I318" s="916"/>
    </row>
    <row r="319" spans="1:9" ht="15" x14ac:dyDescent="0.2">
      <c r="B319" s="293" t="s">
        <v>959</v>
      </c>
      <c r="C319" s="35"/>
      <c r="D319" s="1099">
        <v>202</v>
      </c>
      <c r="E319" s="64"/>
      <c r="F319" s="916"/>
      <c r="G319" s="916"/>
      <c r="H319" s="916"/>
      <c r="I319" s="916"/>
    </row>
    <row r="320" spans="1:9" ht="15" x14ac:dyDescent="0.2">
      <c r="B320" s="294" t="s">
        <v>960</v>
      </c>
      <c r="C320" s="35"/>
      <c r="D320" s="1100">
        <v>404</v>
      </c>
      <c r="E320" s="63">
        <v>2</v>
      </c>
      <c r="F320" s="916"/>
      <c r="G320" s="916"/>
      <c r="H320" s="916"/>
      <c r="I320" s="916"/>
    </row>
    <row r="321" spans="1:15" ht="15" x14ac:dyDescent="0.2">
      <c r="B321" s="289" t="s">
        <v>961</v>
      </c>
      <c r="C321" s="35"/>
      <c r="D321" s="1100">
        <v>606</v>
      </c>
      <c r="E321" s="63">
        <v>3</v>
      </c>
      <c r="F321" s="916"/>
      <c r="G321" s="916"/>
      <c r="H321" s="916"/>
      <c r="I321" s="916"/>
    </row>
    <row r="322" spans="1:15" ht="15" x14ac:dyDescent="0.2">
      <c r="B322" s="289" t="s">
        <v>962</v>
      </c>
      <c r="C322" s="35"/>
      <c r="D322" s="1100">
        <v>808</v>
      </c>
      <c r="E322" s="63">
        <v>4</v>
      </c>
      <c r="F322" s="916"/>
      <c r="G322" s="916"/>
      <c r="H322" s="916"/>
      <c r="I322" s="916"/>
    </row>
    <row r="323" spans="1:15" ht="15" x14ac:dyDescent="0.2">
      <c r="B323" s="289" t="s">
        <v>963</v>
      </c>
      <c r="C323" s="35"/>
      <c r="D323" s="1090">
        <v>1010</v>
      </c>
      <c r="E323" s="63">
        <v>5</v>
      </c>
      <c r="F323" s="916"/>
      <c r="H323" s="916"/>
      <c r="I323" s="916"/>
    </row>
    <row r="324" spans="1:15" ht="15" x14ac:dyDescent="0.2">
      <c r="B324" s="289" t="s">
        <v>964</v>
      </c>
      <c r="C324" s="35"/>
      <c r="D324" s="1090">
        <v>1212</v>
      </c>
      <c r="E324" s="63">
        <v>6</v>
      </c>
      <c r="F324" s="916"/>
      <c r="G324" s="916"/>
      <c r="H324" s="916"/>
      <c r="I324" s="916"/>
    </row>
    <row r="325" spans="1:15" ht="15" x14ac:dyDescent="0.2">
      <c r="B325" s="289" t="s">
        <v>965</v>
      </c>
      <c r="C325" s="35"/>
      <c r="D325" s="1090">
        <v>1414</v>
      </c>
      <c r="E325" s="63">
        <v>7</v>
      </c>
      <c r="F325" s="916"/>
      <c r="G325" s="916"/>
      <c r="H325" s="916"/>
      <c r="I325" s="916"/>
    </row>
    <row r="326" spans="1:15" ht="15" x14ac:dyDescent="0.2">
      <c r="B326" s="289" t="s">
        <v>966</v>
      </c>
      <c r="C326" s="35"/>
      <c r="D326" s="1090">
        <v>1616</v>
      </c>
      <c r="E326" s="63">
        <v>8</v>
      </c>
      <c r="F326" s="916"/>
      <c r="G326" s="916"/>
      <c r="H326" s="916"/>
      <c r="I326" s="916"/>
    </row>
    <row r="327" spans="1:15" ht="15" x14ac:dyDescent="0.2">
      <c r="B327" s="289" t="s">
        <v>967</v>
      </c>
      <c r="C327" s="35"/>
      <c r="D327" s="1090">
        <v>1818</v>
      </c>
      <c r="E327" s="63">
        <v>9</v>
      </c>
      <c r="F327" s="916"/>
      <c r="G327" s="916"/>
      <c r="H327" s="916"/>
      <c r="I327" s="916"/>
    </row>
    <row r="328" spans="1:15" ht="15" x14ac:dyDescent="0.2">
      <c r="B328" s="289" t="s">
        <v>968</v>
      </c>
      <c r="C328" s="35"/>
      <c r="D328" s="1090">
        <v>2020</v>
      </c>
      <c r="E328" s="63">
        <v>10</v>
      </c>
      <c r="F328" s="916"/>
      <c r="G328" s="916"/>
      <c r="H328" s="916"/>
      <c r="I328" s="916"/>
    </row>
    <row r="329" spans="1:15" ht="15" x14ac:dyDescent="0.2">
      <c r="B329" s="289" t="s">
        <v>969</v>
      </c>
      <c r="C329" s="35"/>
      <c r="D329" s="1090">
        <v>2222</v>
      </c>
      <c r="E329" s="63">
        <v>11</v>
      </c>
      <c r="F329" s="916"/>
      <c r="G329" s="916"/>
      <c r="H329" s="916"/>
      <c r="I329" s="916"/>
    </row>
    <row r="330" spans="1:15" ht="15" x14ac:dyDescent="0.2">
      <c r="B330" s="289" t="s">
        <v>970</v>
      </c>
      <c r="C330" s="35"/>
      <c r="D330" s="1090">
        <v>2424</v>
      </c>
      <c r="E330" s="63">
        <v>12</v>
      </c>
      <c r="F330" s="916"/>
      <c r="G330" s="916"/>
      <c r="H330" s="916"/>
      <c r="I330" s="916"/>
    </row>
    <row r="331" spans="1:15" ht="15" x14ac:dyDescent="0.2">
      <c r="B331" s="934"/>
      <c r="C331" s="397"/>
      <c r="D331" s="399"/>
      <c r="E331" s="104"/>
      <c r="F331" s="916"/>
      <c r="G331" s="916"/>
      <c r="H331" s="916"/>
      <c r="I331" s="916"/>
    </row>
    <row r="332" spans="1:15" ht="15" x14ac:dyDescent="0.2">
      <c r="B332" s="934"/>
      <c r="C332" s="397"/>
      <c r="D332" s="399"/>
      <c r="E332" s="104"/>
      <c r="F332" s="916"/>
      <c r="G332" s="916"/>
      <c r="H332" s="916"/>
      <c r="I332" s="916"/>
    </row>
    <row r="333" spans="1:15" ht="15.75" x14ac:dyDescent="0.25">
      <c r="A333" s="379" t="s">
        <v>2012</v>
      </c>
      <c r="B333" s="31"/>
      <c r="C333" s="31"/>
      <c r="D333" s="31"/>
      <c r="E333" s="31"/>
      <c r="F333" s="31"/>
      <c r="G333" s="388"/>
      <c r="M333" s="11"/>
      <c r="O333"/>
    </row>
    <row r="334" spans="1:15" x14ac:dyDescent="0.2">
      <c r="B334" s="378"/>
      <c r="C334" s="31"/>
      <c r="D334" s="31"/>
      <c r="E334" s="31"/>
      <c r="F334" s="31"/>
      <c r="G334" s="31"/>
      <c r="H334" s="31"/>
      <c r="I334" s="388"/>
    </row>
    <row r="335" spans="1:15" x14ac:dyDescent="0.2">
      <c r="B335" s="285"/>
      <c r="C335" s="393" t="s">
        <v>305</v>
      </c>
      <c r="D335" s="394" t="s">
        <v>306</v>
      </c>
      <c r="E335" s="31"/>
      <c r="F335" s="31"/>
      <c r="G335" s="31"/>
      <c r="H335" s="31"/>
      <c r="I335" s="388"/>
    </row>
    <row r="336" spans="1:15" x14ac:dyDescent="0.2">
      <c r="B336" s="391" t="s">
        <v>913</v>
      </c>
      <c r="C336" s="79">
        <v>1</v>
      </c>
      <c r="D336" s="1090">
        <v>41766</v>
      </c>
      <c r="E336" s="9"/>
      <c r="F336" s="31"/>
      <c r="G336" s="31"/>
      <c r="H336" s="31"/>
      <c r="I336" s="388"/>
    </row>
    <row r="337" spans="2:9" x14ac:dyDescent="0.2">
      <c r="B337" s="308" t="s">
        <v>764</v>
      </c>
      <c r="C337" s="79">
        <v>2</v>
      </c>
      <c r="D337" s="1090">
        <v>46407</v>
      </c>
      <c r="E337" s="9"/>
      <c r="F337" s="31"/>
      <c r="G337" s="31"/>
      <c r="H337" s="31"/>
      <c r="I337" s="388"/>
    </row>
    <row r="338" spans="2:9" x14ac:dyDescent="0.2">
      <c r="B338" s="308"/>
      <c r="C338" s="79">
        <v>3</v>
      </c>
      <c r="D338" s="1090">
        <v>53368</v>
      </c>
      <c r="E338" s="9"/>
      <c r="F338" s="31"/>
      <c r="G338" s="31"/>
      <c r="H338" s="31"/>
      <c r="I338" s="388"/>
    </row>
    <row r="339" spans="2:9" x14ac:dyDescent="0.2">
      <c r="B339" s="308"/>
      <c r="C339" s="402">
        <v>4</v>
      </c>
      <c r="D339" s="1090">
        <v>56849</v>
      </c>
      <c r="E339" s="9"/>
      <c r="F339" s="31"/>
      <c r="G339" s="31"/>
      <c r="H339" s="31"/>
      <c r="I339" s="388"/>
    </row>
    <row r="340" spans="2:9" x14ac:dyDescent="0.2">
      <c r="B340" s="308"/>
      <c r="C340" s="402">
        <v>5</v>
      </c>
      <c r="D340" s="1090">
        <v>60329</v>
      </c>
      <c r="E340" s="9"/>
      <c r="F340" s="31"/>
      <c r="G340" s="31"/>
      <c r="H340" s="31"/>
      <c r="I340" s="388"/>
    </row>
    <row r="341" spans="2:9" x14ac:dyDescent="0.2">
      <c r="B341" s="295"/>
      <c r="C341" s="402">
        <v>6</v>
      </c>
      <c r="D341" s="1090">
        <v>62649</v>
      </c>
      <c r="E341" s="9"/>
      <c r="F341" s="31"/>
      <c r="G341" s="31"/>
      <c r="H341" s="31"/>
      <c r="I341" s="388"/>
    </row>
    <row r="342" spans="2:9" x14ac:dyDescent="0.2">
      <c r="B342" s="392" t="s">
        <v>914</v>
      </c>
      <c r="C342" s="402">
        <v>7</v>
      </c>
      <c r="D342" s="1090">
        <v>64970</v>
      </c>
      <c r="E342" s="9"/>
      <c r="F342" s="31"/>
      <c r="G342" s="31"/>
      <c r="H342" s="31"/>
      <c r="I342" s="388"/>
    </row>
    <row r="343" spans="2:9" x14ac:dyDescent="0.2">
      <c r="B343" s="308" t="s">
        <v>765</v>
      </c>
      <c r="C343" s="402">
        <v>8</v>
      </c>
      <c r="D343" s="1090">
        <v>67290</v>
      </c>
      <c r="E343" s="9"/>
      <c r="G343" s="31"/>
      <c r="H343" s="31"/>
      <c r="I343" s="388"/>
    </row>
    <row r="344" spans="2:9" x14ac:dyDescent="0.2">
      <c r="B344" s="308"/>
      <c r="C344" s="402">
        <v>9</v>
      </c>
      <c r="D344" s="1090">
        <v>70771</v>
      </c>
      <c r="E344" s="9"/>
      <c r="F344" s="31"/>
      <c r="G344" s="31"/>
      <c r="H344" s="31"/>
      <c r="I344" s="388"/>
    </row>
    <row r="345" spans="2:9" x14ac:dyDescent="0.2">
      <c r="B345" s="308"/>
      <c r="C345" s="402">
        <v>10</v>
      </c>
      <c r="D345" s="1090">
        <v>72511</v>
      </c>
      <c r="E345" s="9"/>
      <c r="F345" s="31"/>
      <c r="G345" s="31"/>
      <c r="H345" s="31"/>
      <c r="I345" s="388"/>
    </row>
    <row r="346" spans="2:9" x14ac:dyDescent="0.2">
      <c r="B346" s="308"/>
      <c r="C346" s="402">
        <v>11</v>
      </c>
      <c r="D346" s="1090">
        <v>74251</v>
      </c>
      <c r="E346" s="9"/>
      <c r="F346" s="31"/>
      <c r="G346" s="31"/>
      <c r="H346" s="31"/>
      <c r="I346" s="388"/>
    </row>
    <row r="347" spans="2:9" x14ac:dyDescent="0.2">
      <c r="B347" s="295"/>
      <c r="C347" s="402">
        <v>12</v>
      </c>
      <c r="D347" s="1090">
        <v>75991</v>
      </c>
      <c r="E347" s="9"/>
      <c r="F347" s="31"/>
      <c r="G347" s="31"/>
      <c r="H347" s="31"/>
      <c r="I347" s="388"/>
    </row>
    <row r="348" spans="2:9" x14ac:dyDescent="0.2">
      <c r="B348" s="392" t="s">
        <v>915</v>
      </c>
      <c r="C348" s="402">
        <v>13</v>
      </c>
      <c r="D348" s="1090">
        <v>77732</v>
      </c>
      <c r="E348" s="9"/>
      <c r="F348" s="31"/>
      <c r="G348" s="31"/>
      <c r="H348" s="31"/>
      <c r="I348" s="388"/>
    </row>
    <row r="349" spans="2:9" x14ac:dyDescent="0.2">
      <c r="B349" s="308" t="s">
        <v>766</v>
      </c>
      <c r="C349" s="402">
        <v>14</v>
      </c>
      <c r="D349" s="1090">
        <v>80052</v>
      </c>
      <c r="E349" s="9"/>
      <c r="F349" s="31"/>
      <c r="G349" s="31"/>
      <c r="H349" s="31"/>
      <c r="I349" s="388"/>
    </row>
    <row r="350" spans="2:9" x14ac:dyDescent="0.2">
      <c r="B350" s="308"/>
      <c r="C350" s="402">
        <v>15</v>
      </c>
      <c r="D350" s="1090">
        <v>82372</v>
      </c>
      <c r="E350" s="9"/>
      <c r="F350" s="31"/>
      <c r="G350" s="31"/>
      <c r="H350" s="31"/>
      <c r="I350" s="388"/>
    </row>
    <row r="351" spans="2:9" x14ac:dyDescent="0.2">
      <c r="B351" s="308"/>
      <c r="C351" s="402">
        <v>16</v>
      </c>
      <c r="D351" s="1090">
        <v>84693</v>
      </c>
      <c r="E351" s="9"/>
      <c r="F351" s="31"/>
      <c r="G351" s="31"/>
      <c r="H351" s="31"/>
      <c r="I351" s="388"/>
    </row>
    <row r="352" spans="2:9" x14ac:dyDescent="0.2">
      <c r="B352" s="308"/>
      <c r="C352" s="402">
        <v>17</v>
      </c>
      <c r="D352" s="1090">
        <v>87013</v>
      </c>
      <c r="E352" s="9"/>
      <c r="F352" s="31"/>
      <c r="G352" s="31"/>
      <c r="H352" s="31"/>
      <c r="I352" s="388"/>
    </row>
    <row r="353" spans="1:15" x14ac:dyDescent="0.2">
      <c r="B353" s="295"/>
      <c r="C353" s="402">
        <v>18</v>
      </c>
      <c r="D353" s="1090">
        <v>89333</v>
      </c>
      <c r="E353" s="9"/>
      <c r="F353" s="31"/>
      <c r="G353" s="31"/>
      <c r="H353" s="31"/>
      <c r="I353" s="388"/>
    </row>
    <row r="354" spans="1:15" x14ac:dyDescent="0.2">
      <c r="B354" s="378"/>
      <c r="C354" s="9"/>
      <c r="D354" s="9"/>
      <c r="E354" s="31"/>
      <c r="F354" s="31"/>
      <c r="G354" s="31"/>
      <c r="H354" s="31"/>
      <c r="I354" s="388"/>
    </row>
    <row r="355" spans="1:15" x14ac:dyDescent="0.2">
      <c r="B355" s="1378"/>
      <c r="C355" s="1378"/>
      <c r="D355" s="1378"/>
      <c r="E355" s="1378"/>
      <c r="F355" s="1378"/>
      <c r="G355" s="1378"/>
      <c r="H355" s="1378"/>
      <c r="I355" s="350"/>
      <c r="J355" s="350"/>
      <c r="K355" s="350"/>
      <c r="L355" s="350"/>
    </row>
    <row r="356" spans="1:15" x14ac:dyDescent="0.2">
      <c r="B356" s="1378"/>
      <c r="C356" s="1378"/>
      <c r="D356" s="1378"/>
      <c r="E356" s="1378"/>
      <c r="F356" s="1378"/>
      <c r="G356" s="1378"/>
      <c r="H356" s="1378"/>
      <c r="I356" s="350"/>
      <c r="J356" s="350"/>
      <c r="K356" s="350"/>
      <c r="L356" s="350"/>
    </row>
    <row r="357" spans="1:15" x14ac:dyDescent="0.2">
      <c r="A357" s="1378" t="s">
        <v>2013</v>
      </c>
      <c r="B357" s="1378"/>
      <c r="C357" s="1378"/>
      <c r="D357" s="1378"/>
      <c r="E357" s="1378"/>
      <c r="F357" s="1378"/>
      <c r="G357" s="1378"/>
      <c r="H357" s="350"/>
      <c r="I357" s="350"/>
      <c r="J357" s="350"/>
      <c r="M357" s="11"/>
      <c r="O357"/>
    </row>
    <row r="358" spans="1:15" x14ac:dyDescent="0.2">
      <c r="A358" s="1378"/>
      <c r="B358" s="1378"/>
      <c r="C358" s="1378"/>
      <c r="D358" s="1378"/>
      <c r="E358" s="1378"/>
      <c r="F358" s="1378"/>
      <c r="G358" s="1378"/>
      <c r="H358" s="1101">
        <v>2068</v>
      </c>
      <c r="I358" s="350" t="s">
        <v>696</v>
      </c>
      <c r="J358" s="992">
        <v>2120</v>
      </c>
      <c r="K358" t="s">
        <v>695</v>
      </c>
      <c r="L358" s="11"/>
      <c r="M358" s="11"/>
      <c r="O358"/>
    </row>
    <row r="359" spans="1:15" x14ac:dyDescent="0.2">
      <c r="A359" s="378"/>
      <c r="B359" s="9"/>
      <c r="C359" s="9"/>
      <c r="D359" s="31"/>
      <c r="E359" s="31"/>
      <c r="F359" s="31"/>
      <c r="G359" s="31"/>
      <c r="L359" s="11"/>
      <c r="O359"/>
    </row>
    <row r="360" spans="1:15" x14ac:dyDescent="0.2">
      <c r="A360" s="407" t="s">
        <v>2014</v>
      </c>
      <c r="B360" s="9"/>
      <c r="C360" s="9"/>
      <c r="D360" s="31"/>
      <c r="E360" s="31"/>
      <c r="F360" s="31"/>
      <c r="G360" s="31"/>
      <c r="L360" s="1226"/>
      <c r="M360" s="11"/>
      <c r="O360"/>
    </row>
    <row r="361" spans="1:15" x14ac:dyDescent="0.2">
      <c r="A361" s="378"/>
      <c r="B361" s="31"/>
      <c r="C361" s="240" t="s">
        <v>2015</v>
      </c>
      <c r="D361" s="31"/>
      <c r="E361" s="31"/>
      <c r="F361" s="31"/>
      <c r="G361" s="31"/>
      <c r="H361" s="1087">
        <v>31355</v>
      </c>
      <c r="I361" t="s">
        <v>696</v>
      </c>
      <c r="J361" s="1087">
        <v>32796</v>
      </c>
      <c r="K361" t="s">
        <v>1418</v>
      </c>
      <c r="L361" s="1226"/>
      <c r="M361" s="1266" t="s">
        <v>2137</v>
      </c>
      <c r="O361"/>
    </row>
    <row r="362" spans="1:15" x14ac:dyDescent="0.2">
      <c r="I362" s="11"/>
    </row>
    <row r="363" spans="1:15" ht="15" x14ac:dyDescent="0.2">
      <c r="B363" s="934"/>
      <c r="C363" s="397"/>
      <c r="D363" s="399"/>
      <c r="E363" s="104"/>
      <c r="F363" s="916"/>
      <c r="G363" s="916"/>
      <c r="H363" s="916"/>
      <c r="I363" s="916"/>
    </row>
    <row r="364" spans="1:15" ht="15" x14ac:dyDescent="0.2">
      <c r="B364" s="934"/>
      <c r="C364" s="397"/>
      <c r="D364" s="399"/>
      <c r="E364" s="104"/>
      <c r="F364" s="916"/>
      <c r="G364" s="916"/>
      <c r="H364" s="916"/>
      <c r="I364" s="916"/>
    </row>
    <row r="365" spans="1:15" ht="15" x14ac:dyDescent="0.2">
      <c r="A365" s="11"/>
      <c r="B365" s="412"/>
      <c r="C365" s="1242"/>
      <c r="D365" s="1243"/>
      <c r="E365" s="535"/>
      <c r="F365" s="916"/>
      <c r="G365" s="916"/>
      <c r="H365" s="916"/>
      <c r="I365" s="916"/>
      <c r="J365" s="11"/>
      <c r="K365" s="11"/>
      <c r="L365" s="11"/>
      <c r="M365" s="11"/>
    </row>
    <row r="366" spans="1:15" ht="15" x14ac:dyDescent="0.2">
      <c r="B366" s="934"/>
      <c r="C366" s="397"/>
      <c r="D366" s="399"/>
      <c r="E366" s="104"/>
      <c r="F366" s="916"/>
      <c r="G366" s="916"/>
      <c r="H366" s="916"/>
      <c r="I366" s="916"/>
    </row>
    <row r="367" spans="1:15" ht="15" x14ac:dyDescent="0.2">
      <c r="B367" s="934"/>
      <c r="C367" s="397"/>
      <c r="D367" s="399"/>
      <c r="E367" s="104"/>
      <c r="F367" s="916"/>
      <c r="G367" s="916"/>
      <c r="H367" s="916"/>
      <c r="I367" s="916"/>
    </row>
    <row r="368" spans="1:15" ht="15" x14ac:dyDescent="0.2">
      <c r="B368" s="934"/>
      <c r="C368" s="397"/>
      <c r="D368" s="399"/>
      <c r="E368" s="104"/>
      <c r="F368" s="916"/>
      <c r="G368" s="916"/>
      <c r="H368" s="916"/>
      <c r="I368" s="916"/>
    </row>
    <row r="369" spans="1:13" ht="15" x14ac:dyDescent="0.2">
      <c r="B369" s="934"/>
      <c r="C369" s="397"/>
      <c r="D369" s="399"/>
      <c r="E369" s="104"/>
      <c r="F369" s="916"/>
      <c r="G369" s="916"/>
      <c r="H369" s="916"/>
      <c r="I369" s="916"/>
    </row>
    <row r="370" spans="1:13" ht="15" x14ac:dyDescent="0.2">
      <c r="B370" s="934"/>
      <c r="C370" s="397"/>
      <c r="D370" s="399"/>
      <c r="E370" s="104"/>
      <c r="F370" s="916"/>
      <c r="G370" s="916"/>
      <c r="H370" s="916"/>
      <c r="I370" s="916"/>
    </row>
    <row r="371" spans="1:13" ht="15" x14ac:dyDescent="0.2">
      <c r="B371" s="916"/>
      <c r="C371" s="916"/>
      <c r="D371" s="916"/>
      <c r="E371" s="916"/>
      <c r="F371" s="916"/>
      <c r="G371" s="916"/>
      <c r="H371" s="916"/>
      <c r="I371" s="916"/>
    </row>
    <row r="372" spans="1:13" x14ac:dyDescent="0.2">
      <c r="B372" s="46"/>
    </row>
    <row r="373" spans="1:13" ht="15.75" x14ac:dyDescent="0.25">
      <c r="A373" s="1038" t="s">
        <v>918</v>
      </c>
      <c r="B373" s="1002" t="s">
        <v>919</v>
      </c>
      <c r="C373" s="11"/>
      <c r="D373" s="11"/>
      <c r="E373" s="11"/>
      <c r="H373" s="11"/>
      <c r="I373" s="11"/>
      <c r="J373" s="151"/>
      <c r="K373" s="11"/>
      <c r="L373" s="11"/>
      <c r="M373" s="11"/>
    </row>
    <row r="374" spans="1:13" x14ac:dyDescent="0.2">
      <c r="A374" s="1039" t="s">
        <v>920</v>
      </c>
      <c r="B374" s="1003"/>
      <c r="C374" s="11"/>
      <c r="D374" s="11"/>
      <c r="E374" s="11"/>
      <c r="H374" s="11"/>
      <c r="I374" s="11"/>
      <c r="J374" s="11"/>
      <c r="K374" s="11"/>
      <c r="L374" s="11"/>
      <c r="M374" s="11"/>
    </row>
    <row r="375" spans="1:13" ht="25.5" x14ac:dyDescent="0.2">
      <c r="A375" s="362" t="s">
        <v>1486</v>
      </c>
      <c r="B375" s="247"/>
      <c r="C375" s="1040" t="s">
        <v>729</v>
      </c>
      <c r="D375" s="1041" t="s">
        <v>770</v>
      </c>
      <c r="E375" s="1041" t="s">
        <v>911</v>
      </c>
      <c r="F375" s="32" t="s">
        <v>912</v>
      </c>
      <c r="H375" s="11"/>
      <c r="I375" s="11"/>
      <c r="J375" s="151"/>
      <c r="K375" s="11"/>
      <c r="L375" s="11"/>
      <c r="M375" s="11"/>
    </row>
    <row r="376" spans="1:13" x14ac:dyDescent="0.2">
      <c r="A376" s="1024" t="s">
        <v>921</v>
      </c>
      <c r="B376" s="1027" t="s">
        <v>913</v>
      </c>
      <c r="C376" s="890" t="s">
        <v>922</v>
      </c>
      <c r="D376" s="1141">
        <f>G453+B222</f>
        <v>103246</v>
      </c>
      <c r="E376" s="1141">
        <f>G453+C222</f>
        <v>109969</v>
      </c>
      <c r="F376" s="280"/>
      <c r="G376" s="11"/>
      <c r="H376" s="11"/>
      <c r="I376" s="11"/>
      <c r="J376" s="151"/>
      <c r="K376" s="11"/>
      <c r="L376" s="11"/>
      <c r="M376" s="11"/>
    </row>
    <row r="377" spans="1:13" ht="12.75" customHeight="1" x14ac:dyDescent="0.2">
      <c r="A377" s="1024" t="s">
        <v>923</v>
      </c>
      <c r="B377" s="1027" t="s">
        <v>914</v>
      </c>
      <c r="C377" s="890" t="s">
        <v>924</v>
      </c>
      <c r="D377" s="1142">
        <f>G453+B223</f>
        <v>94123</v>
      </c>
      <c r="E377" s="1141">
        <f>G453+C223</f>
        <v>99900</v>
      </c>
      <c r="F377" s="1143">
        <f>G453+D223</f>
        <v>103246</v>
      </c>
      <c r="G377" s="1239"/>
      <c r="H377" s="1042"/>
      <c r="I377" s="11"/>
      <c r="K377" s="11"/>
      <c r="L377" s="11"/>
      <c r="M377" s="11"/>
    </row>
    <row r="378" spans="1:13" x14ac:dyDescent="0.2">
      <c r="A378" s="1024"/>
      <c r="B378" s="1027" t="s">
        <v>915</v>
      </c>
      <c r="C378" s="890" t="s">
        <v>925</v>
      </c>
      <c r="D378" s="1142">
        <f>G453+B224</f>
        <v>93178</v>
      </c>
      <c r="E378" s="1141">
        <f>G453+C224</f>
        <v>97964</v>
      </c>
      <c r="F378" s="1143">
        <f>G453+D224</f>
        <v>99900</v>
      </c>
      <c r="G378" s="1239"/>
      <c r="H378" s="1239"/>
      <c r="I378" s="11"/>
      <c r="J378" s="151"/>
      <c r="K378" s="11"/>
      <c r="L378" s="11"/>
      <c r="M378" s="11"/>
    </row>
    <row r="379" spans="1:13" x14ac:dyDescent="0.2">
      <c r="A379" s="1024"/>
      <c r="B379" s="1027" t="s">
        <v>916</v>
      </c>
      <c r="C379" s="890" t="s">
        <v>926</v>
      </c>
      <c r="D379" s="1142">
        <f>G453+B225</f>
        <v>92200</v>
      </c>
      <c r="E379" s="1141">
        <f>G453+C225</f>
        <v>96041</v>
      </c>
      <c r="F379" s="1143">
        <f>G453+D225</f>
        <v>97964</v>
      </c>
      <c r="G379" s="1239"/>
      <c r="H379" s="1239"/>
      <c r="I379" s="11"/>
      <c r="J379" s="151"/>
      <c r="K379" s="11"/>
      <c r="L379" s="11"/>
      <c r="M379" s="11"/>
    </row>
    <row r="380" spans="1:13" ht="84" x14ac:dyDescent="0.2">
      <c r="A380" s="993" t="s">
        <v>1949</v>
      </c>
      <c r="B380" s="994"/>
      <c r="C380" s="994"/>
      <c r="D380" s="994"/>
      <c r="E380" s="994"/>
      <c r="F380" s="50"/>
      <c r="G380" s="50"/>
      <c r="H380" s="50"/>
      <c r="I380" s="11"/>
      <c r="J380" s="11"/>
      <c r="K380" s="11"/>
      <c r="L380" s="11"/>
      <c r="M380" s="11"/>
    </row>
    <row r="381" spans="1:13" x14ac:dyDescent="0.2">
      <c r="A381" s="996"/>
      <c r="B381" s="996"/>
      <c r="C381" s="997"/>
      <c r="D381" s="998"/>
      <c r="E381" s="995"/>
      <c r="F381" s="50"/>
      <c r="G381" s="50"/>
      <c r="H381" s="50"/>
      <c r="I381" s="11"/>
      <c r="J381" s="11"/>
      <c r="K381" s="11"/>
      <c r="L381" s="11"/>
      <c r="M381" s="11"/>
    </row>
    <row r="382" spans="1:13" x14ac:dyDescent="0.2">
      <c r="A382" s="125" t="s">
        <v>54</v>
      </c>
      <c r="B382" s="1042"/>
      <c r="C382" s="1042"/>
      <c r="D382" s="1042"/>
      <c r="E382" s="1042"/>
      <c r="F382" s="50"/>
      <c r="G382" s="50"/>
      <c r="H382" s="50"/>
      <c r="I382" s="11"/>
      <c r="J382" s="11"/>
      <c r="K382" s="11"/>
      <c r="L382" s="11"/>
      <c r="M382" s="11"/>
    </row>
    <row r="383" spans="1:13" x14ac:dyDescent="0.2">
      <c r="A383" s="125" t="s">
        <v>55</v>
      </c>
      <c r="B383" s="1042"/>
      <c r="C383" s="1042"/>
      <c r="D383" s="1042"/>
      <c r="E383" s="1042"/>
      <c r="F383" s="50"/>
      <c r="G383" s="50"/>
      <c r="H383" s="50"/>
      <c r="I383" s="11"/>
      <c r="J383" s="11"/>
      <c r="K383" s="11"/>
      <c r="L383" s="11"/>
      <c r="M383" s="11"/>
    </row>
    <row r="384" spans="1:13" x14ac:dyDescent="0.2">
      <c r="A384" s="125"/>
      <c r="B384" s="1042"/>
      <c r="C384" s="1042"/>
      <c r="D384" s="1042"/>
      <c r="E384" s="1042"/>
      <c r="F384" s="50"/>
      <c r="G384" s="50"/>
      <c r="H384" s="50"/>
      <c r="I384" s="11"/>
      <c r="J384" s="11"/>
      <c r="K384" s="11"/>
      <c r="L384" s="11"/>
      <c r="M384" s="11"/>
    </row>
    <row r="385" spans="1:15" x14ac:dyDescent="0.2">
      <c r="A385" s="1043" t="s">
        <v>56</v>
      </c>
      <c r="B385" s="1421" t="s">
        <v>57</v>
      </c>
      <c r="C385" s="1422"/>
      <c r="D385" s="1042"/>
      <c r="E385" s="1042"/>
      <c r="F385" s="50"/>
      <c r="G385" s="50"/>
      <c r="H385" s="50"/>
      <c r="I385" s="11"/>
      <c r="J385" s="11"/>
      <c r="K385" s="11"/>
      <c r="L385" s="11"/>
      <c r="M385" s="11"/>
    </row>
    <row r="386" spans="1:15" x14ac:dyDescent="0.2">
      <c r="A386" s="1044"/>
      <c r="B386" s="1045" t="s">
        <v>58</v>
      </c>
      <c r="C386" s="1045" t="s">
        <v>59</v>
      </c>
      <c r="D386" s="1042"/>
      <c r="E386" s="1042"/>
      <c r="F386" s="50"/>
      <c r="G386" s="50"/>
      <c r="H386" s="50"/>
      <c r="I386" s="11"/>
      <c r="J386" s="151"/>
      <c r="K386" s="11"/>
      <c r="L386" s="11"/>
      <c r="M386" s="11"/>
    </row>
    <row r="387" spans="1:15" x14ac:dyDescent="0.2">
      <c r="A387" s="1046" t="s">
        <v>60</v>
      </c>
      <c r="B387" s="1047"/>
      <c r="C387" s="1048"/>
      <c r="D387" s="1042"/>
      <c r="E387" s="1042"/>
      <c r="F387" s="50"/>
      <c r="G387" s="50"/>
      <c r="H387" s="50"/>
      <c r="I387" s="11"/>
      <c r="J387" s="151"/>
      <c r="K387" s="11"/>
      <c r="L387" s="11"/>
      <c r="M387" s="11"/>
    </row>
    <row r="388" spans="1:15" x14ac:dyDescent="0.2">
      <c r="A388" s="1049" t="s">
        <v>61</v>
      </c>
      <c r="B388" s="1050">
        <v>8</v>
      </c>
      <c r="C388" s="1051">
        <v>3</v>
      </c>
      <c r="D388" s="1042"/>
      <c r="E388" s="1042"/>
      <c r="F388" s="50"/>
      <c r="G388" s="50"/>
      <c r="H388" s="50"/>
      <c r="I388" s="11"/>
      <c r="J388" s="11"/>
      <c r="K388" s="11"/>
      <c r="L388" s="11"/>
      <c r="M388" s="11"/>
    </row>
    <row r="389" spans="1:15" x14ac:dyDescent="0.2">
      <c r="A389" s="1046" t="s">
        <v>62</v>
      </c>
      <c r="B389" s="1052"/>
      <c r="C389" s="1053"/>
      <c r="D389" s="1042"/>
      <c r="E389" s="1042"/>
      <c r="F389" s="50"/>
      <c r="G389" s="50"/>
      <c r="H389" s="50"/>
      <c r="I389" s="11"/>
      <c r="J389" s="11"/>
      <c r="K389" s="11"/>
      <c r="L389" s="11"/>
      <c r="M389" s="11"/>
    </row>
    <row r="390" spans="1:15" x14ac:dyDescent="0.2">
      <c r="A390" s="1049" t="s">
        <v>63</v>
      </c>
      <c r="B390" s="1050">
        <v>5</v>
      </c>
      <c r="C390" s="1050">
        <v>2</v>
      </c>
      <c r="D390" s="1042"/>
      <c r="E390" s="1042"/>
      <c r="F390" s="50"/>
      <c r="G390" s="50"/>
      <c r="H390" s="50"/>
      <c r="I390" s="11"/>
      <c r="J390" s="11"/>
      <c r="K390" s="11"/>
      <c r="L390" s="11"/>
      <c r="M390" s="11"/>
    </row>
    <row r="391" spans="1:15" x14ac:dyDescent="0.2">
      <c r="A391" s="1046" t="s">
        <v>64</v>
      </c>
      <c r="B391" s="1053"/>
      <c r="C391" s="1053"/>
      <c r="D391" s="1042"/>
      <c r="E391" s="1042"/>
      <c r="F391" s="50"/>
      <c r="G391" s="50"/>
      <c r="H391" s="50"/>
      <c r="I391" s="11"/>
      <c r="J391" s="11"/>
      <c r="K391" s="11"/>
      <c r="L391" s="11"/>
      <c r="M391" s="11"/>
    </row>
    <row r="392" spans="1:15" x14ac:dyDescent="0.2">
      <c r="A392" s="1049" t="s">
        <v>65</v>
      </c>
      <c r="B392" s="1050">
        <v>3</v>
      </c>
      <c r="C392" s="1050">
        <v>1</v>
      </c>
      <c r="D392" s="1042"/>
      <c r="E392" s="1042"/>
      <c r="F392" s="50"/>
      <c r="G392" s="50"/>
      <c r="H392" s="50"/>
      <c r="I392" s="11"/>
      <c r="J392" s="11"/>
      <c r="K392" s="11"/>
      <c r="L392" s="11"/>
      <c r="M392" s="11"/>
    </row>
    <row r="393" spans="1:15" ht="12.75" customHeight="1" x14ac:dyDescent="0.2">
      <c r="A393" s="125"/>
      <c r="B393" s="1042"/>
      <c r="C393" s="1042"/>
      <c r="D393" s="1042"/>
      <c r="E393" s="1042"/>
      <c r="F393" s="50"/>
      <c r="G393" s="50"/>
      <c r="H393" s="50"/>
      <c r="I393" s="11"/>
      <c r="J393" s="11"/>
      <c r="K393" s="11"/>
      <c r="L393" s="11"/>
      <c r="M393" s="11"/>
    </row>
    <row r="394" spans="1:15" x14ac:dyDescent="0.2">
      <c r="A394" s="1407" t="s">
        <v>68</v>
      </c>
      <c r="B394" s="1407"/>
      <c r="C394" s="1407"/>
      <c r="D394" s="1407"/>
      <c r="E394" s="1407"/>
      <c r="F394" s="50"/>
      <c r="G394" s="50"/>
      <c r="H394" s="50"/>
      <c r="I394" s="11"/>
      <c r="J394" s="11"/>
      <c r="K394" s="11"/>
      <c r="L394" s="11"/>
      <c r="M394" s="11"/>
    </row>
    <row r="395" spans="1:15" x14ac:dyDescent="0.2">
      <c r="A395" s="1407"/>
      <c r="B395" s="1407"/>
      <c r="C395" s="1407"/>
      <c r="D395" s="1407"/>
      <c r="E395" s="1407"/>
      <c r="F395" s="50"/>
      <c r="G395" s="50"/>
      <c r="H395" s="50"/>
      <c r="I395" s="11"/>
      <c r="J395" s="11"/>
      <c r="K395" s="11"/>
      <c r="L395" s="11"/>
      <c r="M395" s="11"/>
    </row>
    <row r="396" spans="1:15" x14ac:dyDescent="0.2">
      <c r="A396" s="1423" t="s">
        <v>69</v>
      </c>
      <c r="B396" s="1423"/>
      <c r="C396" s="1423"/>
      <c r="D396" s="1423"/>
      <c r="E396" s="1423"/>
      <c r="F396" s="50"/>
      <c r="G396" s="50"/>
      <c r="H396" s="50"/>
      <c r="I396" s="11"/>
      <c r="J396" s="11"/>
      <c r="K396" s="11"/>
      <c r="L396" s="11"/>
      <c r="M396" s="11"/>
    </row>
    <row r="397" spans="1:15" x14ac:dyDescent="0.2">
      <c r="A397" s="1423"/>
      <c r="B397" s="1423"/>
      <c r="C397" s="1423"/>
      <c r="D397" s="1423"/>
      <c r="E397" s="1423"/>
      <c r="F397" s="50"/>
      <c r="G397" s="50"/>
      <c r="H397" s="50"/>
    </row>
    <row r="398" spans="1:15" ht="38.25" x14ac:dyDescent="0.2">
      <c r="A398" s="80"/>
      <c r="B398" s="81"/>
      <c r="C398" s="81"/>
      <c r="D398" s="81"/>
      <c r="E398" s="81"/>
      <c r="F398" s="82"/>
      <c r="G398" s="1102" t="s">
        <v>1120</v>
      </c>
      <c r="H398" s="1102" t="s">
        <v>1121</v>
      </c>
      <c r="I398" s="59"/>
      <c r="J398" s="325"/>
      <c r="K398" s="59"/>
      <c r="L398" s="59"/>
      <c r="M398" s="31"/>
      <c r="N398" s="31"/>
      <c r="O398" s="9"/>
    </row>
    <row r="399" spans="1:15" x14ac:dyDescent="0.2">
      <c r="A399" s="80" t="s">
        <v>752</v>
      </c>
      <c r="B399" s="81"/>
      <c r="C399" s="81"/>
      <c r="D399" s="81"/>
      <c r="E399" s="81"/>
      <c r="F399" s="82"/>
      <c r="G399" s="1105">
        <v>944.6</v>
      </c>
      <c r="H399" s="1099">
        <v>94.46</v>
      </c>
      <c r="I399" s="59"/>
      <c r="J399" s="325"/>
      <c r="K399" s="59"/>
      <c r="L399" s="59"/>
      <c r="M399" s="397"/>
      <c r="N399" s="397"/>
      <c r="O399" s="9"/>
    </row>
    <row r="400" spans="1:15" x14ac:dyDescent="0.2">
      <c r="A400" s="80" t="s">
        <v>2016</v>
      </c>
      <c r="B400" s="81"/>
      <c r="C400" s="81"/>
      <c r="D400" s="81"/>
      <c r="E400" s="81"/>
      <c r="F400" s="82"/>
      <c r="G400" s="1103">
        <v>1284.5999999999999</v>
      </c>
      <c r="H400" s="1104">
        <v>128.46</v>
      </c>
      <c r="I400" s="59"/>
      <c r="J400" s="325"/>
      <c r="K400" s="59"/>
      <c r="L400" s="59"/>
      <c r="M400" s="59"/>
      <c r="N400" s="59"/>
      <c r="O400" s="9"/>
    </row>
    <row r="401" spans="1:15" ht="38.25" x14ac:dyDescent="0.2">
      <c r="A401" s="251" t="s">
        <v>753</v>
      </c>
      <c r="B401" s="271"/>
      <c r="C401" s="271"/>
      <c r="D401" s="271"/>
      <c r="E401" s="271"/>
      <c r="F401" s="82"/>
      <c r="G401" s="1103">
        <v>1108.03</v>
      </c>
      <c r="H401" s="1104">
        <v>100.73</v>
      </c>
      <c r="M401" s="59"/>
      <c r="N401" s="59"/>
      <c r="O401" s="9"/>
    </row>
    <row r="402" spans="1:15" x14ac:dyDescent="0.2">
      <c r="A402" s="1394" t="s">
        <v>756</v>
      </c>
      <c r="B402" s="1395"/>
      <c r="C402" s="1395"/>
      <c r="D402" s="1395"/>
      <c r="E402" s="1395"/>
      <c r="F402" s="82"/>
      <c r="G402" s="35"/>
      <c r="H402" s="1104">
        <v>98.79</v>
      </c>
      <c r="M402" s="59"/>
      <c r="N402" s="59"/>
      <c r="O402" s="9"/>
    </row>
    <row r="403" spans="1:15" x14ac:dyDescent="0.2">
      <c r="A403" s="80" t="s">
        <v>754</v>
      </c>
      <c r="B403" s="81"/>
      <c r="C403" s="81"/>
      <c r="D403" s="81"/>
      <c r="E403" s="81"/>
      <c r="F403" s="82"/>
      <c r="G403" s="35"/>
      <c r="H403" s="1104">
        <v>113.47</v>
      </c>
      <c r="J403" s="74"/>
      <c r="M403" s="59"/>
      <c r="N403" s="59"/>
      <c r="O403" s="9"/>
    </row>
    <row r="404" spans="1:15" x14ac:dyDescent="0.2">
      <c r="A404" s="80" t="s">
        <v>755</v>
      </c>
      <c r="B404" s="81"/>
      <c r="C404" s="81"/>
      <c r="D404" s="81"/>
      <c r="E404" s="81"/>
      <c r="F404" s="82"/>
      <c r="G404" s="1106">
        <v>934.5</v>
      </c>
      <c r="H404" s="1106">
        <v>93.45</v>
      </c>
      <c r="J404" s="74"/>
      <c r="M404" s="59"/>
      <c r="N404" s="59"/>
      <c r="O404" s="9"/>
    </row>
    <row r="405" spans="1:15" x14ac:dyDescent="0.2">
      <c r="G405" s="11"/>
      <c r="H405" s="11"/>
      <c r="J405" s="74"/>
      <c r="M405" s="59"/>
      <c r="N405" s="59"/>
      <c r="O405" s="9"/>
    </row>
    <row r="406" spans="1:15" x14ac:dyDescent="0.2">
      <c r="A406" s="1" t="s">
        <v>1278</v>
      </c>
      <c r="B406" s="67"/>
      <c r="I406" s="83"/>
      <c r="J406" s="74"/>
    </row>
    <row r="407" spans="1:15" x14ac:dyDescent="0.2">
      <c r="A407" s="1" t="s">
        <v>1279</v>
      </c>
      <c r="B407" s="1" t="s">
        <v>1280</v>
      </c>
      <c r="D407" s="84"/>
      <c r="E407" s="84"/>
      <c r="F407" s="84"/>
      <c r="G407" s="84" t="s">
        <v>1281</v>
      </c>
      <c r="J407" s="60" t="s">
        <v>1282</v>
      </c>
    </row>
    <row r="408" spans="1:15" x14ac:dyDescent="0.2">
      <c r="A408" s="67" t="s">
        <v>1283</v>
      </c>
      <c r="B408" s="67" t="s">
        <v>1284</v>
      </c>
      <c r="G408" s="175">
        <v>1.8</v>
      </c>
      <c r="H408" s="60" t="s">
        <v>1285</v>
      </c>
      <c r="J408" s="69">
        <f>(G408-1)*100</f>
        <v>80</v>
      </c>
    </row>
    <row r="409" spans="1:15" x14ac:dyDescent="0.2">
      <c r="A409" s="67"/>
      <c r="B409" s="67"/>
      <c r="G409" s="74"/>
      <c r="H409" s="60"/>
      <c r="J409" s="69"/>
    </row>
    <row r="410" spans="1:15" x14ac:dyDescent="0.2">
      <c r="A410" s="67" t="s">
        <v>1286</v>
      </c>
      <c r="B410" s="67" t="s">
        <v>1287</v>
      </c>
      <c r="G410" s="175">
        <v>1.5</v>
      </c>
      <c r="H410" s="60" t="s">
        <v>1285</v>
      </c>
      <c r="J410" s="69">
        <f>(G410-1)*100</f>
        <v>50</v>
      </c>
    </row>
    <row r="411" spans="1:15" x14ac:dyDescent="0.2">
      <c r="A411" s="67"/>
      <c r="B411" s="67"/>
      <c r="G411" s="74"/>
      <c r="H411" s="60"/>
      <c r="J411" s="69"/>
    </row>
    <row r="412" spans="1:15" x14ac:dyDescent="0.2">
      <c r="A412" s="67" t="s">
        <v>1288</v>
      </c>
      <c r="B412" s="67" t="s">
        <v>1289</v>
      </c>
      <c r="G412" s="175">
        <v>1.4</v>
      </c>
      <c r="H412" s="60" t="s">
        <v>1285</v>
      </c>
      <c r="J412" s="69">
        <f>(G412-1)*100</f>
        <v>39.999999999999993</v>
      </c>
    </row>
    <row r="413" spans="1:15" x14ac:dyDescent="0.2">
      <c r="A413" s="67"/>
      <c r="B413" s="67"/>
      <c r="G413" s="74"/>
      <c r="H413" s="60"/>
      <c r="J413" s="69"/>
    </row>
    <row r="414" spans="1:15" ht="24.75" customHeight="1" x14ac:dyDescent="0.2">
      <c r="A414" s="67" t="s">
        <v>1290</v>
      </c>
      <c r="B414" s="67" t="s">
        <v>1291</v>
      </c>
      <c r="G414" s="175">
        <v>1.2</v>
      </c>
      <c r="H414" s="1389" t="s">
        <v>1292</v>
      </c>
      <c r="I414" s="1389"/>
      <c r="J414" s="69">
        <f>(G414-1)*100</f>
        <v>19.999999999999996</v>
      </c>
    </row>
    <row r="415" spans="1:15" x14ac:dyDescent="0.2">
      <c r="G415" s="85" t="s">
        <v>1293</v>
      </c>
    </row>
    <row r="417" spans="1:12" x14ac:dyDescent="0.2">
      <c r="A417" s="272" t="s">
        <v>1294</v>
      </c>
      <c r="B417" s="273"/>
      <c r="C417" s="274"/>
      <c r="D417" s="274"/>
      <c r="E417" s="274"/>
      <c r="F417" s="274"/>
      <c r="G417" s="275"/>
    </row>
    <row r="418" spans="1:12" x14ac:dyDescent="0.2">
      <c r="A418" s="86" t="s">
        <v>1279</v>
      </c>
      <c r="B418" s="82" t="s">
        <v>763</v>
      </c>
      <c r="C418" s="35" t="s">
        <v>1295</v>
      </c>
      <c r="D418" s="1107" t="s">
        <v>2017</v>
      </c>
      <c r="E418" s="87" t="s">
        <v>1288</v>
      </c>
      <c r="F418" s="87" t="s">
        <v>1286</v>
      </c>
      <c r="G418" s="87" t="s">
        <v>1283</v>
      </c>
      <c r="K418" t="s">
        <v>2114</v>
      </c>
    </row>
    <row r="419" spans="1:12" ht="13.5" thickBot="1" x14ac:dyDescent="0.25">
      <c r="A419" s="88" t="s">
        <v>972</v>
      </c>
      <c r="B419" s="89" t="s">
        <v>757</v>
      </c>
      <c r="C419" s="999">
        <v>12.74</v>
      </c>
      <c r="D419" s="999">
        <v>13.38</v>
      </c>
      <c r="E419" s="999">
        <v>17.84</v>
      </c>
      <c r="F419" s="999">
        <v>19.11</v>
      </c>
      <c r="G419" s="999">
        <v>22.94</v>
      </c>
      <c r="H419" s="1153" t="s">
        <v>2096</v>
      </c>
      <c r="I419" s="1153"/>
      <c r="J419" s="1153"/>
    </row>
    <row r="420" spans="1:12" ht="13.5" thickBot="1" x14ac:dyDescent="0.25">
      <c r="A420" s="88" t="s">
        <v>972</v>
      </c>
      <c r="B420" s="90" t="s">
        <v>758</v>
      </c>
      <c r="C420" s="999">
        <v>15.84</v>
      </c>
      <c r="D420" s="999">
        <v>15.84</v>
      </c>
      <c r="E420" s="999">
        <v>22.18</v>
      </c>
      <c r="F420" s="999">
        <v>23.76</v>
      </c>
      <c r="G420" s="999">
        <v>28.52</v>
      </c>
      <c r="H420" s="1153" t="s">
        <v>2097</v>
      </c>
      <c r="I420" s="1153"/>
      <c r="J420" s="1153"/>
    </row>
    <row r="421" spans="1:12" ht="13.5" thickBot="1" x14ac:dyDescent="0.25">
      <c r="A421" s="88" t="s">
        <v>973</v>
      </c>
      <c r="B421" s="91" t="s">
        <v>759</v>
      </c>
      <c r="C421" s="999">
        <v>17.78</v>
      </c>
      <c r="D421" s="999">
        <v>17.78</v>
      </c>
      <c r="E421" s="999">
        <v>24.9</v>
      </c>
      <c r="F421" s="999">
        <v>26.67</v>
      </c>
      <c r="G421" s="999">
        <v>32.01</v>
      </c>
      <c r="H421" s="1153" t="s">
        <v>1817</v>
      </c>
      <c r="I421" s="1153"/>
      <c r="J421" s="1153"/>
      <c r="K421" t="s">
        <v>759</v>
      </c>
    </row>
    <row r="422" spans="1:12" ht="13.5" thickBot="1" x14ac:dyDescent="0.25">
      <c r="A422" s="88" t="s">
        <v>974</v>
      </c>
      <c r="B422" s="90" t="s">
        <v>760</v>
      </c>
      <c r="C422" s="999">
        <v>20.52</v>
      </c>
      <c r="D422" s="999">
        <v>20.52</v>
      </c>
      <c r="E422" s="999">
        <v>28.73</v>
      </c>
      <c r="F422" s="999">
        <v>30.78</v>
      </c>
      <c r="G422" s="999">
        <v>36.94</v>
      </c>
      <c r="H422" s="1153" t="s">
        <v>2098</v>
      </c>
      <c r="I422" s="1153"/>
      <c r="J422" s="1153"/>
      <c r="K422" t="s">
        <v>761</v>
      </c>
    </row>
    <row r="423" spans="1:12" ht="13.5" thickBot="1" x14ac:dyDescent="0.25">
      <c r="A423" s="495" t="s">
        <v>572</v>
      </c>
      <c r="B423" s="1221" t="s">
        <v>762</v>
      </c>
      <c r="C423" s="999">
        <v>18.63</v>
      </c>
      <c r="D423" s="999">
        <v>18.63</v>
      </c>
      <c r="E423" s="999">
        <v>26.09</v>
      </c>
      <c r="F423" s="999">
        <v>27.95</v>
      </c>
      <c r="G423" s="999">
        <v>33.54</v>
      </c>
      <c r="H423" s="1153" t="s">
        <v>2099</v>
      </c>
      <c r="I423" s="1153"/>
      <c r="J423" s="1153"/>
      <c r="K423" t="s">
        <v>762</v>
      </c>
    </row>
    <row r="424" spans="1:12" ht="13.5" thickBot="1" x14ac:dyDescent="0.25">
      <c r="A424" s="495" t="s">
        <v>1494</v>
      </c>
      <c r="B424" s="91" t="s">
        <v>761</v>
      </c>
      <c r="C424" s="999">
        <v>20.52</v>
      </c>
      <c r="D424" s="999">
        <v>20.52</v>
      </c>
      <c r="E424" s="999">
        <v>28.73</v>
      </c>
      <c r="F424" s="999">
        <v>30.78</v>
      </c>
      <c r="G424" s="999">
        <v>36.94</v>
      </c>
      <c r="H424" s="1153" t="s">
        <v>2100</v>
      </c>
      <c r="I424" s="1153"/>
      <c r="J424" s="1153"/>
      <c r="K424" t="s">
        <v>760</v>
      </c>
    </row>
    <row r="425" spans="1:12" x14ac:dyDescent="0.2">
      <c r="C425" s="11"/>
      <c r="D425" s="11"/>
      <c r="E425" s="11"/>
    </row>
    <row r="426" spans="1:12" x14ac:dyDescent="0.2">
      <c r="A426" s="88" t="s">
        <v>1297</v>
      </c>
      <c r="B426" s="274"/>
      <c r="C426" s="274"/>
      <c r="D426" s="274"/>
      <c r="E426" s="274"/>
      <c r="F426" s="274"/>
      <c r="G426" s="274"/>
      <c r="H426" s="275"/>
      <c r="I426" s="286"/>
      <c r="J426" s="77"/>
    </row>
    <row r="427" spans="1:12" x14ac:dyDescent="0.2">
      <c r="A427" s="1" t="s">
        <v>1279</v>
      </c>
      <c r="B427" s="92" t="s">
        <v>1295</v>
      </c>
      <c r="C427" s="2" t="s">
        <v>1298</v>
      </c>
      <c r="D427" s="2" t="s">
        <v>1299</v>
      </c>
      <c r="E427" s="2" t="s">
        <v>1300</v>
      </c>
      <c r="F427" s="2" t="s">
        <v>1301</v>
      </c>
      <c r="G427" s="2" t="s">
        <v>1302</v>
      </c>
      <c r="H427" s="2">
        <v>3</v>
      </c>
      <c r="I427" s="2" t="s">
        <v>1491</v>
      </c>
      <c r="J427" s="77"/>
    </row>
    <row r="428" spans="1:12" x14ac:dyDescent="0.2">
      <c r="B428" s="69"/>
      <c r="C428" s="69"/>
      <c r="D428" s="69"/>
      <c r="E428" s="69"/>
      <c r="F428" s="69"/>
      <c r="G428" s="69"/>
      <c r="H428" s="69"/>
      <c r="J428" s="77"/>
    </row>
    <row r="429" spans="1:12" x14ac:dyDescent="0.2">
      <c r="B429" s="93"/>
      <c r="C429" s="93">
        <v>1.2</v>
      </c>
      <c r="D429" s="93">
        <v>1.4</v>
      </c>
      <c r="E429" s="93">
        <v>1.5</v>
      </c>
      <c r="F429" s="93">
        <v>1.5</v>
      </c>
      <c r="G429" s="93">
        <v>1.8</v>
      </c>
      <c r="H429" s="93">
        <v>2</v>
      </c>
      <c r="J429" s="77"/>
    </row>
    <row r="430" spans="1:12" ht="13.5" thickBot="1" x14ac:dyDescent="0.25">
      <c r="A430" s="67" t="s">
        <v>1296</v>
      </c>
      <c r="B430" s="999">
        <v>611.52</v>
      </c>
      <c r="C430" s="999">
        <v>733.83</v>
      </c>
      <c r="D430" s="999">
        <v>856.13</v>
      </c>
      <c r="E430" s="999">
        <v>917.28</v>
      </c>
      <c r="F430" s="999">
        <v>917.28</v>
      </c>
      <c r="G430" s="999">
        <v>1100.74</v>
      </c>
      <c r="H430" s="999">
        <v>1223.04</v>
      </c>
      <c r="I430" s="999">
        <v>642.1</v>
      </c>
      <c r="J430" s="1153" t="s">
        <v>2096</v>
      </c>
      <c r="K430" s="1153"/>
      <c r="L430" s="1153"/>
    </row>
    <row r="431" spans="1:12" ht="13.5" thickBot="1" x14ac:dyDescent="0.25">
      <c r="A431" s="67" t="s">
        <v>972</v>
      </c>
      <c r="B431" s="999">
        <v>760.32</v>
      </c>
      <c r="C431" s="999">
        <v>912.39</v>
      </c>
      <c r="D431" s="999">
        <v>1064.45</v>
      </c>
      <c r="E431" s="999">
        <v>1140.48</v>
      </c>
      <c r="F431" s="999">
        <v>1140.48</v>
      </c>
      <c r="G431" s="999">
        <v>1368.58</v>
      </c>
      <c r="H431" s="999">
        <v>1520.64</v>
      </c>
      <c r="I431" s="999">
        <v>760.32</v>
      </c>
      <c r="J431" s="1153" t="s">
        <v>2097</v>
      </c>
      <c r="K431" s="1153"/>
      <c r="L431" s="1153"/>
    </row>
    <row r="432" spans="1:12" ht="13.5" thickBot="1" x14ac:dyDescent="0.25">
      <c r="A432" s="67" t="s">
        <v>973</v>
      </c>
      <c r="B432" s="999">
        <v>853.44</v>
      </c>
      <c r="C432" s="999">
        <v>1024.1300000000001</v>
      </c>
      <c r="D432" s="999">
        <v>1194.82</v>
      </c>
      <c r="E432" s="999">
        <v>1280.1600000000001</v>
      </c>
      <c r="F432" s="999">
        <v>1280.1600000000001</v>
      </c>
      <c r="G432" s="999">
        <v>1536.2</v>
      </c>
      <c r="H432" s="999">
        <v>1706.88</v>
      </c>
      <c r="I432" s="999">
        <v>853.44</v>
      </c>
      <c r="J432" s="1153" t="s">
        <v>1817</v>
      </c>
      <c r="K432" s="1153"/>
      <c r="L432" s="1153"/>
    </row>
    <row r="433" spans="1:16" ht="13.5" thickBot="1" x14ac:dyDescent="0.25">
      <c r="A433" s="67" t="s">
        <v>974</v>
      </c>
      <c r="B433" s="999">
        <v>984.96</v>
      </c>
      <c r="C433" s="999">
        <v>1181.96</v>
      </c>
      <c r="D433" s="999">
        <v>1378.95</v>
      </c>
      <c r="E433" s="999">
        <v>1477.44</v>
      </c>
      <c r="F433" s="999">
        <v>1477.44</v>
      </c>
      <c r="G433" s="999">
        <v>1772.93</v>
      </c>
      <c r="H433" s="999">
        <v>1969.92</v>
      </c>
      <c r="I433" s="999">
        <v>984.96</v>
      </c>
      <c r="J433" s="1153" t="s">
        <v>2098</v>
      </c>
      <c r="K433" s="1153"/>
      <c r="L433" s="1153"/>
    </row>
    <row r="434" spans="1:16" ht="13.5" thickBot="1" x14ac:dyDescent="0.25">
      <c r="A434" s="67" t="s">
        <v>572</v>
      </c>
      <c r="B434" s="999">
        <v>894.24</v>
      </c>
      <c r="C434" s="999">
        <v>1073.0899999999999</v>
      </c>
      <c r="D434" s="999">
        <v>1251.94</v>
      </c>
      <c r="E434" s="999">
        <v>1341.36</v>
      </c>
      <c r="F434" s="999">
        <v>1341.36</v>
      </c>
      <c r="G434" s="999">
        <v>1609.64</v>
      </c>
      <c r="H434" s="999">
        <v>1788.48</v>
      </c>
      <c r="I434" s="999">
        <v>894.24</v>
      </c>
      <c r="J434" s="1153" t="s">
        <v>2099</v>
      </c>
      <c r="K434" s="1153"/>
      <c r="L434" s="1153"/>
    </row>
    <row r="435" spans="1:16" ht="13.5" thickBot="1" x14ac:dyDescent="0.25">
      <c r="A435" s="67" t="s">
        <v>1494</v>
      </c>
      <c r="B435" s="999">
        <v>984.96</v>
      </c>
      <c r="C435" s="999">
        <v>1181.96</v>
      </c>
      <c r="D435" s="999">
        <v>1378.95</v>
      </c>
      <c r="E435" s="999">
        <v>1477.44</v>
      </c>
      <c r="F435" s="999">
        <v>1477.44</v>
      </c>
      <c r="G435" s="999">
        <v>1772.93</v>
      </c>
      <c r="H435" s="999">
        <v>1969.92</v>
      </c>
      <c r="I435" s="999">
        <v>984.96</v>
      </c>
      <c r="J435" s="1153" t="s">
        <v>2100</v>
      </c>
      <c r="K435" s="1153"/>
      <c r="L435" s="1153"/>
    </row>
    <row r="436" spans="1:16" x14ac:dyDescent="0.2">
      <c r="A436" s="1383" t="s">
        <v>1303</v>
      </c>
      <c r="B436" s="1383"/>
      <c r="C436" s="1383"/>
      <c r="D436" s="1383"/>
      <c r="E436" s="1383"/>
      <c r="F436" s="1383"/>
      <c r="G436" s="1383"/>
      <c r="H436" s="1383"/>
      <c r="I436" s="1360"/>
      <c r="J436" s="77"/>
    </row>
    <row r="437" spans="1:16" x14ac:dyDescent="0.2">
      <c r="A437" s="1410"/>
      <c r="B437" s="1410"/>
      <c r="C437" s="1410"/>
      <c r="D437" s="1410"/>
      <c r="E437" s="1410"/>
      <c r="F437" s="1410"/>
      <c r="G437" s="1410"/>
      <c r="H437" s="1410"/>
      <c r="I437" s="1411"/>
      <c r="J437" s="77"/>
    </row>
    <row r="438" spans="1:16" x14ac:dyDescent="0.2">
      <c r="A438" s="442"/>
      <c r="B438" s="442"/>
      <c r="C438" s="442"/>
      <c r="D438" s="442"/>
      <c r="E438" s="442"/>
      <c r="F438" s="442"/>
      <c r="G438" s="442"/>
      <c r="H438" s="442"/>
      <c r="I438" s="442"/>
      <c r="J438" s="31"/>
    </row>
    <row r="439" spans="1:16" x14ac:dyDescent="0.2">
      <c r="A439" s="442"/>
      <c r="B439" s="442"/>
      <c r="C439" s="442"/>
      <c r="D439" s="442"/>
      <c r="E439" s="442"/>
      <c r="F439" s="442"/>
      <c r="G439" s="442"/>
      <c r="H439" s="442"/>
      <c r="I439" s="442"/>
      <c r="J439" s="31"/>
    </row>
    <row r="440" spans="1:16" x14ac:dyDescent="0.2">
      <c r="A440" s="1" t="s">
        <v>769</v>
      </c>
    </row>
    <row r="441" spans="1:16" x14ac:dyDescent="0.2">
      <c r="A441" s="242" t="s">
        <v>728</v>
      </c>
      <c r="B441" s="876" t="s">
        <v>729</v>
      </c>
      <c r="C441" s="1135" t="s">
        <v>770</v>
      </c>
      <c r="D441" s="1135">
        <v>1</v>
      </c>
      <c r="E441" s="1135">
        <v>2</v>
      </c>
      <c r="F441" s="1135">
        <v>3</v>
      </c>
      <c r="G441" s="1135">
        <v>4</v>
      </c>
      <c r="H441" s="1135">
        <v>5</v>
      </c>
      <c r="I441" s="1135">
        <v>6</v>
      </c>
      <c r="J441" s="1135">
        <v>7</v>
      </c>
      <c r="K441" s="1135">
        <v>8</v>
      </c>
      <c r="L441" s="1135">
        <v>9</v>
      </c>
      <c r="M441" s="1135">
        <v>10</v>
      </c>
      <c r="N441" s="1135">
        <v>11</v>
      </c>
      <c r="O441" s="1136">
        <v>12</v>
      </c>
      <c r="P441" s="1135">
        <v>13</v>
      </c>
    </row>
    <row r="442" spans="1:16" ht="13.5" thickBot="1" x14ac:dyDescent="0.25">
      <c r="A442" s="893" t="s">
        <v>789</v>
      </c>
      <c r="B442" s="894" t="s">
        <v>790</v>
      </c>
      <c r="C442" s="1108">
        <v>24994</v>
      </c>
      <c r="D442" s="1108">
        <v>26554</v>
      </c>
      <c r="E442" s="1108">
        <v>28114</v>
      </c>
      <c r="F442" s="895"/>
      <c r="G442" s="895"/>
      <c r="H442" s="1109"/>
      <c r="I442" s="1109"/>
      <c r="J442" s="1109"/>
      <c r="K442" s="1109"/>
      <c r="L442" s="1109"/>
      <c r="M442" s="1109"/>
      <c r="N442" s="1109"/>
      <c r="O442" s="1110"/>
      <c r="P442" s="1109"/>
    </row>
    <row r="443" spans="1:16" ht="13.5" thickBot="1" x14ac:dyDescent="0.25">
      <c r="A443" s="901" t="s">
        <v>577</v>
      </c>
      <c r="B443" s="243" t="s">
        <v>788</v>
      </c>
      <c r="C443" s="1108">
        <v>31001</v>
      </c>
      <c r="D443" s="1108">
        <v>33029</v>
      </c>
      <c r="E443" s="1108">
        <v>35056</v>
      </c>
      <c r="F443" s="895"/>
      <c r="G443" s="895"/>
      <c r="H443" s="1109"/>
      <c r="I443" s="1109"/>
      <c r="J443" s="1109"/>
      <c r="K443" s="1109"/>
      <c r="L443" s="1109"/>
      <c r="M443" s="1109"/>
      <c r="N443" s="1109"/>
      <c r="O443" s="1110"/>
      <c r="P443" s="1109"/>
    </row>
    <row r="444" spans="1:16" ht="13.5" thickBot="1" x14ac:dyDescent="0.25">
      <c r="A444" s="898" t="s">
        <v>1644</v>
      </c>
      <c r="B444" s="884" t="s">
        <v>1645</v>
      </c>
      <c r="C444" s="1108">
        <v>33128</v>
      </c>
      <c r="D444" s="1108">
        <v>35155</v>
      </c>
      <c r="E444" s="1108">
        <v>37986</v>
      </c>
      <c r="F444" s="1108">
        <v>39698</v>
      </c>
      <c r="G444" s="1108">
        <v>41763</v>
      </c>
      <c r="H444" s="1108">
        <v>43828</v>
      </c>
      <c r="I444" s="1109"/>
      <c r="J444" s="1109"/>
      <c r="K444" s="1109"/>
      <c r="L444" s="1109"/>
      <c r="M444" s="1109"/>
      <c r="N444" s="1109"/>
      <c r="O444" s="1110"/>
      <c r="P444" s="1109"/>
    </row>
    <row r="445" spans="1:16" ht="13.5" thickBot="1" x14ac:dyDescent="0.25">
      <c r="A445" s="901" t="s">
        <v>2018</v>
      </c>
      <c r="B445" s="243" t="s">
        <v>1646</v>
      </c>
      <c r="C445" s="1108">
        <v>33128</v>
      </c>
      <c r="D445" s="1108">
        <v>35155</v>
      </c>
      <c r="E445" s="1108">
        <v>37986</v>
      </c>
      <c r="F445" s="1108">
        <v>39698</v>
      </c>
      <c r="G445" s="1108">
        <v>41763</v>
      </c>
      <c r="H445" s="1108">
        <v>43828</v>
      </c>
      <c r="I445" s="1109"/>
      <c r="J445" s="1109"/>
      <c r="K445" s="1109"/>
      <c r="L445" s="1109"/>
      <c r="M445" s="1109"/>
      <c r="N445" s="1109"/>
      <c r="O445" s="1110"/>
      <c r="P445" s="1109"/>
    </row>
    <row r="446" spans="1:16" ht="13.5" thickBot="1" x14ac:dyDescent="0.25">
      <c r="A446" s="896" t="s">
        <v>1484</v>
      </c>
      <c r="B446" s="878" t="s">
        <v>573</v>
      </c>
      <c r="C446" s="1137">
        <v>33128</v>
      </c>
      <c r="D446" s="1137">
        <v>35155</v>
      </c>
      <c r="E446" s="1137">
        <v>37986</v>
      </c>
      <c r="F446" s="1137">
        <v>39698</v>
      </c>
      <c r="G446" s="1137">
        <v>41763</v>
      </c>
      <c r="H446" s="1137">
        <v>43828</v>
      </c>
      <c r="I446" s="1108">
        <v>45894</v>
      </c>
      <c r="J446" s="1108">
        <v>47959</v>
      </c>
      <c r="K446" s="1108">
        <v>50025</v>
      </c>
      <c r="L446" s="1108">
        <v>52090</v>
      </c>
      <c r="M446" s="1109"/>
      <c r="N446" s="1109"/>
      <c r="O446" s="1110"/>
      <c r="P446" s="1109"/>
    </row>
    <row r="447" spans="1:16" ht="13.5" thickBot="1" x14ac:dyDescent="0.25">
      <c r="A447" s="898" t="s">
        <v>1817</v>
      </c>
      <c r="B447" s="886" t="s">
        <v>2019</v>
      </c>
      <c r="C447" s="1227" t="s">
        <v>2160</v>
      </c>
      <c r="D447" s="1138">
        <v>33029</v>
      </c>
      <c r="E447" s="1108">
        <v>35056</v>
      </c>
      <c r="F447" s="1108">
        <v>37083</v>
      </c>
      <c r="G447" s="1108">
        <v>39110</v>
      </c>
      <c r="H447" s="1108">
        <v>41137</v>
      </c>
      <c r="I447" s="1108">
        <v>43165</v>
      </c>
      <c r="J447" s="1109"/>
      <c r="K447" s="1109"/>
      <c r="L447" s="1109"/>
      <c r="M447" s="1109"/>
      <c r="N447" s="1109"/>
      <c r="O447" s="1110"/>
      <c r="P447" s="1109"/>
    </row>
    <row r="448" spans="1:16" x14ac:dyDescent="0.2">
      <c r="A448" s="898"/>
      <c r="B448" s="885"/>
      <c r="C448" s="1111"/>
      <c r="D448" s="1111"/>
      <c r="E448" s="1111"/>
      <c r="F448" s="1111"/>
      <c r="G448" s="1111"/>
      <c r="H448" s="1111"/>
      <c r="I448" s="1111"/>
      <c r="J448" s="1109"/>
      <c r="K448" s="1109"/>
      <c r="L448" s="1109"/>
      <c r="M448" s="1109"/>
      <c r="N448" s="1109"/>
      <c r="O448" s="1110"/>
      <c r="P448" s="1109"/>
    </row>
    <row r="449" spans="1:17" ht="13.5" thickBot="1" x14ac:dyDescent="0.25">
      <c r="A449" s="915" t="s">
        <v>1757</v>
      </c>
      <c r="B449" s="885"/>
      <c r="C449" s="1111"/>
      <c r="D449" s="1111"/>
      <c r="E449" s="1111"/>
      <c r="F449" s="1111"/>
      <c r="G449" s="1111"/>
      <c r="H449" s="1111"/>
      <c r="I449" s="1111"/>
      <c r="J449" s="1109"/>
      <c r="K449" s="1109"/>
      <c r="L449" s="1109"/>
      <c r="M449" s="1109"/>
      <c r="N449" s="1109"/>
      <c r="O449" s="1110"/>
      <c r="P449" s="1109"/>
    </row>
    <row r="450" spans="1:17" ht="13.5" thickBot="1" x14ac:dyDescent="0.25">
      <c r="A450" s="898" t="s">
        <v>785</v>
      </c>
      <c r="B450" s="885" t="s">
        <v>1759</v>
      </c>
      <c r="C450" s="1112">
        <v>34563</v>
      </c>
      <c r="D450" s="1112">
        <v>36274</v>
      </c>
      <c r="E450" s="1112">
        <v>37986</v>
      </c>
      <c r="F450" s="1112">
        <v>39698</v>
      </c>
      <c r="G450" s="1112">
        <v>41763</v>
      </c>
      <c r="H450" s="1108">
        <v>43828</v>
      </c>
      <c r="I450" s="1108">
        <v>45894</v>
      </c>
      <c r="J450" s="1108">
        <v>47959</v>
      </c>
      <c r="K450" s="1108">
        <v>50025</v>
      </c>
      <c r="L450" s="1108">
        <v>52090</v>
      </c>
      <c r="M450" s="1109"/>
      <c r="N450" s="1109"/>
      <c r="O450" s="1110"/>
      <c r="P450" s="1109"/>
    </row>
    <row r="451" spans="1:17" ht="13.5" thickBot="1" x14ac:dyDescent="0.25">
      <c r="A451" s="897"/>
      <c r="B451" s="914"/>
      <c r="C451" s="1113"/>
      <c r="D451" s="1113"/>
      <c r="E451" s="1113"/>
      <c r="F451" s="1113"/>
      <c r="G451" s="1113"/>
      <c r="H451" s="1114"/>
      <c r="I451" s="1114"/>
      <c r="J451" s="1109"/>
      <c r="K451" s="1109"/>
      <c r="L451" s="1109"/>
      <c r="M451" s="1109"/>
      <c r="N451" s="1109"/>
      <c r="O451" s="1110"/>
      <c r="P451" s="1109"/>
    </row>
    <row r="452" spans="1:17" ht="13.5" thickBot="1" x14ac:dyDescent="0.25">
      <c r="A452" s="877"/>
      <c r="B452" s="878" t="s">
        <v>772</v>
      </c>
      <c r="C452" s="1115"/>
      <c r="D452" s="1115"/>
      <c r="E452" s="1115"/>
      <c r="F452" s="1115"/>
      <c r="G452" s="1115"/>
      <c r="H452" s="1116"/>
      <c r="I452" s="1116"/>
      <c r="J452" s="1116"/>
      <c r="K452" s="1116"/>
      <c r="L452" s="1116"/>
      <c r="M452" s="1116"/>
      <c r="N452" s="1116"/>
      <c r="O452" s="1117"/>
      <c r="P452" s="1118"/>
    </row>
    <row r="453" spans="1:17" x14ac:dyDescent="0.2">
      <c r="A453" s="892" t="s">
        <v>1758</v>
      </c>
      <c r="B453" s="243" t="s">
        <v>1643</v>
      </c>
      <c r="C453" s="1112">
        <v>68163</v>
      </c>
      <c r="D453" s="1112">
        <v>73040</v>
      </c>
      <c r="E453" s="1112">
        <v>77919</v>
      </c>
      <c r="F453" s="1112">
        <v>82796</v>
      </c>
      <c r="G453" s="1112">
        <v>88358</v>
      </c>
      <c r="H453" s="1119"/>
      <c r="I453" s="1119"/>
      <c r="J453" s="1119"/>
      <c r="K453" s="1119"/>
      <c r="L453" s="1119"/>
      <c r="M453" s="104"/>
      <c r="N453" s="104"/>
      <c r="O453" s="535"/>
      <c r="P453" s="1120"/>
      <c r="Q453" s="11"/>
    </row>
    <row r="454" spans="1:17" ht="13.5" thickBot="1" x14ac:dyDescent="0.25">
      <c r="A454" s="879"/>
      <c r="B454" s="22"/>
      <c r="C454" s="1121" t="s">
        <v>774</v>
      </c>
      <c r="D454" s="1121" t="s">
        <v>774</v>
      </c>
      <c r="E454" s="1121" t="s">
        <v>774</v>
      </c>
      <c r="F454" s="1121" t="s">
        <v>774</v>
      </c>
      <c r="G454" s="1121" t="s">
        <v>774</v>
      </c>
      <c r="H454" s="1121" t="s">
        <v>774</v>
      </c>
      <c r="I454" s="1121" t="s">
        <v>774</v>
      </c>
      <c r="J454" s="1121" t="s">
        <v>774</v>
      </c>
      <c r="K454" s="1121" t="s">
        <v>775</v>
      </c>
      <c r="L454" s="1121" t="s">
        <v>775</v>
      </c>
      <c r="M454" s="1121" t="s">
        <v>775</v>
      </c>
      <c r="N454" s="1121" t="s">
        <v>775</v>
      </c>
      <c r="O454" s="1122" t="s">
        <v>775</v>
      </c>
      <c r="P454" s="1123" t="s">
        <v>775</v>
      </c>
      <c r="Q454" s="11"/>
    </row>
    <row r="455" spans="1:17" ht="13.5" thickBot="1" x14ac:dyDescent="0.25">
      <c r="A455" s="892" t="s">
        <v>776</v>
      </c>
      <c r="B455" s="884" t="s">
        <v>774</v>
      </c>
      <c r="C455" s="1112">
        <v>42149</v>
      </c>
      <c r="D455" s="1112">
        <v>46614</v>
      </c>
      <c r="E455" s="1112">
        <v>51077</v>
      </c>
      <c r="F455" s="1112">
        <v>55541</v>
      </c>
      <c r="G455" s="1112">
        <v>60006</v>
      </c>
      <c r="H455" s="1112">
        <v>64469</v>
      </c>
      <c r="I455" s="1112">
        <v>70364</v>
      </c>
      <c r="J455" s="1112">
        <v>75473</v>
      </c>
      <c r="K455" s="1124">
        <v>77594</v>
      </c>
      <c r="L455" s="1124">
        <v>80360</v>
      </c>
      <c r="M455" s="1124">
        <v>83126</v>
      </c>
      <c r="N455" s="1124">
        <v>85892</v>
      </c>
      <c r="O455" s="1124">
        <v>88658</v>
      </c>
      <c r="P455" s="1124">
        <v>91426</v>
      </c>
      <c r="Q455" s="11"/>
    </row>
    <row r="456" spans="1:17" ht="13.5" thickBot="1" x14ac:dyDescent="0.25">
      <c r="A456" s="880"/>
      <c r="B456" s="19"/>
      <c r="C456" s="1125"/>
      <c r="D456" s="1126"/>
      <c r="E456" s="1126"/>
      <c r="F456" s="1126"/>
      <c r="G456" s="1126"/>
      <c r="H456" s="1126"/>
      <c r="I456" s="1126"/>
      <c r="J456" s="1126"/>
      <c r="K456" s="1119"/>
      <c r="L456" s="1119"/>
      <c r="M456" s="104"/>
      <c r="N456" s="104"/>
      <c r="O456" s="535"/>
      <c r="P456" s="1120"/>
      <c r="Q456" s="11"/>
    </row>
    <row r="457" spans="1:17" x14ac:dyDescent="0.2">
      <c r="A457" s="892" t="s">
        <v>777</v>
      </c>
      <c r="B457" s="884" t="s">
        <v>778</v>
      </c>
      <c r="C457" s="1112">
        <v>38131</v>
      </c>
      <c r="D457" s="1112">
        <v>41158</v>
      </c>
      <c r="E457" s="1112">
        <v>44184</v>
      </c>
      <c r="F457" s="1112">
        <v>47211</v>
      </c>
      <c r="G457" s="1112">
        <v>50238</v>
      </c>
      <c r="H457" s="1112">
        <v>53265</v>
      </c>
      <c r="I457" s="1112">
        <v>56292</v>
      </c>
      <c r="J457" s="1112">
        <v>59318</v>
      </c>
      <c r="K457" s="1119"/>
      <c r="L457" s="1119"/>
      <c r="M457" s="104"/>
      <c r="N457" s="104"/>
      <c r="O457" s="535"/>
      <c r="P457" s="1120"/>
      <c r="Q457" s="11"/>
    </row>
    <row r="458" spans="1:17" x14ac:dyDescent="0.2">
      <c r="A458" s="1414" t="s">
        <v>777</v>
      </c>
      <c r="B458" s="25"/>
      <c r="C458" s="1127" t="s">
        <v>779</v>
      </c>
      <c r="D458" s="1127" t="s">
        <v>779</v>
      </c>
      <c r="E458" s="1127" t="s">
        <v>779</v>
      </c>
      <c r="F458" s="1127" t="s">
        <v>779</v>
      </c>
      <c r="G458" s="1127" t="s">
        <v>779</v>
      </c>
      <c r="H458" s="1127" t="s">
        <v>779</v>
      </c>
      <c r="I458" s="1127" t="s">
        <v>780</v>
      </c>
      <c r="J458" s="1127" t="s">
        <v>780</v>
      </c>
      <c r="K458" s="1127" t="s">
        <v>780</v>
      </c>
      <c r="L458" s="1127" t="s">
        <v>780</v>
      </c>
      <c r="M458" s="1127" t="s">
        <v>780</v>
      </c>
      <c r="N458" s="1127" t="s">
        <v>780</v>
      </c>
      <c r="O458" s="535"/>
      <c r="P458" s="1120"/>
      <c r="Q458" s="11"/>
    </row>
    <row r="459" spans="1:17" ht="13.5" thickBot="1" x14ac:dyDescent="0.25">
      <c r="A459" s="1415"/>
      <c r="B459" s="884" t="s">
        <v>689</v>
      </c>
      <c r="C459" s="1279">
        <v>38131</v>
      </c>
      <c r="D459" s="1279">
        <v>41158</v>
      </c>
      <c r="E459" s="1279">
        <v>44184</v>
      </c>
      <c r="F459" s="1279">
        <v>47211</v>
      </c>
      <c r="G459" s="1279">
        <v>50238</v>
      </c>
      <c r="H459" s="1279">
        <v>53802</v>
      </c>
      <c r="I459" s="1279">
        <v>56292</v>
      </c>
      <c r="J459" s="1279">
        <v>59318</v>
      </c>
      <c r="K459" s="1108">
        <v>62345</v>
      </c>
      <c r="L459" s="1108">
        <v>65372</v>
      </c>
      <c r="M459" s="1108">
        <v>68398</v>
      </c>
      <c r="N459" s="1108">
        <v>71427</v>
      </c>
      <c r="O459" s="535"/>
      <c r="P459" s="1120"/>
      <c r="Q459" s="11"/>
    </row>
    <row r="460" spans="1:17" x14ac:dyDescent="0.2">
      <c r="A460" s="881"/>
      <c r="B460" s="23"/>
      <c r="C460" s="1128"/>
      <c r="D460" s="1128"/>
      <c r="E460" s="1128" t="s">
        <v>727</v>
      </c>
      <c r="F460" s="1128"/>
      <c r="G460" s="1128"/>
      <c r="H460" s="1129"/>
      <c r="I460" s="1129"/>
      <c r="J460" s="1126"/>
      <c r="K460" s="1119"/>
      <c r="L460" s="1119"/>
      <c r="M460" s="104"/>
      <c r="N460" s="104"/>
      <c r="O460" s="535"/>
      <c r="P460" s="1120"/>
      <c r="Q460" s="11"/>
    </row>
    <row r="461" spans="1:17" ht="13.5" thickBot="1" x14ac:dyDescent="0.25">
      <c r="A461" s="892" t="s">
        <v>781</v>
      </c>
      <c r="B461" s="884" t="s">
        <v>782</v>
      </c>
      <c r="C461" s="1108">
        <v>51617</v>
      </c>
      <c r="D461" s="1108">
        <v>54759</v>
      </c>
      <c r="E461" s="1108">
        <v>57900</v>
      </c>
      <c r="F461" s="1108">
        <v>61041</v>
      </c>
      <c r="G461" s="1108">
        <v>64183</v>
      </c>
      <c r="H461" s="1108">
        <v>67324</v>
      </c>
      <c r="I461" s="1108">
        <v>70465</v>
      </c>
      <c r="J461" s="1108">
        <v>73607</v>
      </c>
      <c r="K461" s="1119"/>
      <c r="L461" s="1119"/>
      <c r="M461" s="104"/>
      <c r="N461" s="104"/>
      <c r="O461" s="535"/>
      <c r="P461" s="1120"/>
      <c r="Q461" s="11"/>
    </row>
    <row r="462" spans="1:17" x14ac:dyDescent="0.2">
      <c r="A462" s="882"/>
      <c r="B462" s="25"/>
      <c r="C462" s="1130"/>
      <c r="D462" s="1130"/>
      <c r="E462" s="1130"/>
      <c r="F462" s="1130"/>
      <c r="G462" s="1130"/>
      <c r="H462" s="1130"/>
      <c r="I462" s="1130"/>
      <c r="J462" s="1130"/>
      <c r="K462" s="1119"/>
      <c r="L462" s="1119"/>
      <c r="M462" s="104"/>
      <c r="N462" s="104"/>
      <c r="O462" s="535"/>
      <c r="P462" s="1120"/>
      <c r="Q462" s="11"/>
    </row>
    <row r="463" spans="1:17" ht="13.5" thickBot="1" x14ac:dyDescent="0.25">
      <c r="A463" s="893" t="s">
        <v>783</v>
      </c>
      <c r="B463" s="894" t="s">
        <v>784</v>
      </c>
      <c r="C463" s="1108">
        <v>36528</v>
      </c>
      <c r="D463" s="1108">
        <v>38505</v>
      </c>
      <c r="E463" s="1108">
        <v>40483</v>
      </c>
      <c r="F463" s="1108">
        <v>42461</v>
      </c>
      <c r="G463" s="1108">
        <v>44438</v>
      </c>
      <c r="H463" s="1108">
        <v>46416</v>
      </c>
      <c r="I463" s="1108">
        <v>48393</v>
      </c>
      <c r="J463" s="1108">
        <v>50372</v>
      </c>
      <c r="K463" s="1131"/>
      <c r="L463" s="1131"/>
      <c r="M463" s="1132"/>
      <c r="N463" s="1132"/>
      <c r="O463" s="1133"/>
      <c r="P463" s="1134"/>
      <c r="Q463" s="11"/>
    </row>
    <row r="464" spans="1:17" x14ac:dyDescent="0.2">
      <c r="A464" s="386"/>
      <c r="B464" s="385"/>
      <c r="C464" s="245"/>
      <c r="D464" s="245"/>
      <c r="E464" s="245"/>
      <c r="F464" s="245"/>
      <c r="G464" s="244"/>
      <c r="H464" s="21"/>
      <c r="I464" s="21"/>
      <c r="J464" s="21"/>
      <c r="K464" s="21"/>
      <c r="L464" s="20"/>
      <c r="Q464" s="11"/>
    </row>
    <row r="465" spans="1:16" ht="15" x14ac:dyDescent="0.2">
      <c r="A465" s="881"/>
      <c r="B465" s="387"/>
      <c r="C465" s="905"/>
      <c r="D465" s="905"/>
      <c r="E465" s="905"/>
      <c r="F465" s="904"/>
      <c r="G465" s="1149"/>
      <c r="H465" s="1149"/>
      <c r="I465" s="1149"/>
      <c r="J465" s="1149"/>
      <c r="K465" s="904"/>
      <c r="L465" s="904"/>
      <c r="M465" s="31"/>
    </row>
    <row r="466" spans="1:16" ht="15" x14ac:dyDescent="0.2">
      <c r="A466" s="898" t="s">
        <v>1733</v>
      </c>
      <c r="B466" s="884" t="s">
        <v>786</v>
      </c>
      <c r="C466" s="906">
        <v>22636</v>
      </c>
      <c r="D466" s="906">
        <v>24049</v>
      </c>
      <c r="E466" s="906">
        <v>25461</v>
      </c>
      <c r="F466" s="904"/>
      <c r="G466" s="395"/>
      <c r="H466" s="1149"/>
      <c r="I466" s="1149"/>
      <c r="J466" s="1149"/>
      <c r="K466" s="904"/>
      <c r="L466" s="904"/>
      <c r="M466" s="31"/>
    </row>
    <row r="467" spans="1:16" x14ac:dyDescent="0.2">
      <c r="A467" s="881"/>
      <c r="B467" s="387"/>
      <c r="C467" s="24"/>
      <c r="D467" s="24"/>
      <c r="E467" s="425"/>
      <c r="F467" s="425"/>
      <c r="G467" s="395"/>
      <c r="H467" s="377"/>
      <c r="I467" s="377"/>
      <c r="J467" s="377"/>
      <c r="K467" s="425"/>
      <c r="L467" s="425"/>
      <c r="M467" s="31"/>
    </row>
    <row r="468" spans="1:16" x14ac:dyDescent="0.2">
      <c r="A468" s="898" t="s">
        <v>1734</v>
      </c>
      <c r="B468" s="884" t="s">
        <v>787</v>
      </c>
      <c r="C468" s="887">
        <f>$C$466</f>
        <v>22636</v>
      </c>
      <c r="D468" s="887">
        <f>$D$466</f>
        <v>24049</v>
      </c>
      <c r="E468" s="425"/>
      <c r="F468" s="425"/>
      <c r="G468" s="377"/>
      <c r="H468" s="377"/>
      <c r="I468" s="377"/>
      <c r="J468" s="377"/>
      <c r="K468" s="425"/>
      <c r="L468" s="425"/>
      <c r="M468" s="31"/>
    </row>
    <row r="469" spans="1:16" ht="12.75" customHeight="1" x14ac:dyDescent="0.2">
      <c r="A469" s="899"/>
      <c r="B469" s="396"/>
      <c r="C469" s="889"/>
      <c r="D469" s="377"/>
      <c r="E469" s="425"/>
      <c r="F469" s="425"/>
      <c r="G469" s="425"/>
      <c r="H469" s="425"/>
      <c r="I469" s="425"/>
      <c r="J469" s="425"/>
      <c r="K469" s="425"/>
      <c r="L469" s="425"/>
      <c r="M469" s="31"/>
    </row>
    <row r="470" spans="1:16" x14ac:dyDescent="0.2">
      <c r="A470" s="881"/>
      <c r="B470" s="888"/>
      <c r="C470" s="24"/>
      <c r="D470" s="24"/>
      <c r="E470" s="24"/>
      <c r="F470" s="24"/>
      <c r="G470" s="24"/>
      <c r="H470" s="24"/>
      <c r="I470" s="24"/>
      <c r="J470" s="425"/>
      <c r="K470" s="377"/>
      <c r="L470" s="425"/>
      <c r="M470" s="31"/>
    </row>
    <row r="471" spans="1:16" ht="13.5" thickBot="1" x14ac:dyDescent="0.25">
      <c r="A471" s="897" t="s">
        <v>791</v>
      </c>
      <c r="B471" s="386" t="s">
        <v>792</v>
      </c>
      <c r="C471" s="1000">
        <v>5040</v>
      </c>
      <c r="D471" s="1000">
        <v>5332</v>
      </c>
      <c r="E471" s="1000">
        <v>5625</v>
      </c>
      <c r="F471" s="1000">
        <v>5917</v>
      </c>
      <c r="G471" s="1000">
        <v>6208</v>
      </c>
      <c r="H471" s="1000">
        <v>6500</v>
      </c>
      <c r="I471" s="1000">
        <v>6792</v>
      </c>
      <c r="J471" s="425"/>
      <c r="K471" s="377"/>
      <c r="L471" s="425"/>
      <c r="M471" s="31"/>
    </row>
    <row r="472" spans="1:16" x14ac:dyDescent="0.2">
      <c r="A472" s="900"/>
      <c r="B472" s="27" t="s">
        <v>793</v>
      </c>
      <c r="C472" s="27">
        <f>C471*11</f>
        <v>55440</v>
      </c>
      <c r="D472" s="27">
        <f t="shared" ref="D472:I472" si="3">D471*11</f>
        <v>58652</v>
      </c>
      <c r="E472" s="27">
        <f t="shared" si="3"/>
        <v>61875</v>
      </c>
      <c r="F472" s="27">
        <f t="shared" si="3"/>
        <v>65087</v>
      </c>
      <c r="G472" s="27">
        <f t="shared" si="3"/>
        <v>68288</v>
      </c>
      <c r="H472" s="27">
        <f t="shared" si="3"/>
        <v>71500</v>
      </c>
      <c r="I472" s="27">
        <f t="shared" si="3"/>
        <v>74712</v>
      </c>
      <c r="J472" s="31"/>
      <c r="K472" s="9"/>
      <c r="L472" s="31"/>
      <c r="M472" s="31"/>
    </row>
    <row r="473" spans="1:16" x14ac:dyDescent="0.2">
      <c r="A473" s="900"/>
      <c r="B473" s="27"/>
      <c r="C473" s="27"/>
      <c r="D473" s="27"/>
      <c r="E473" s="27"/>
      <c r="F473" s="883"/>
      <c r="G473" s="883"/>
      <c r="H473" s="883"/>
      <c r="I473" s="883"/>
      <c r="J473" s="31"/>
      <c r="K473" s="31"/>
      <c r="L473" s="31"/>
      <c r="M473" s="31"/>
    </row>
    <row r="474" spans="1:16" x14ac:dyDescent="0.2">
      <c r="A474" s="38"/>
      <c r="B474" s="895"/>
      <c r="C474" s="38"/>
    </row>
    <row r="475" spans="1:16" x14ac:dyDescent="0.2">
      <c r="A475" s="884" t="s">
        <v>794</v>
      </c>
      <c r="B475" s="884" t="s">
        <v>795</v>
      </c>
      <c r="C475" s="35">
        <f>ROUNDUP($C$466/2,0)</f>
        <v>11318</v>
      </c>
      <c r="D475" s="28" t="s">
        <v>796</v>
      </c>
      <c r="I475" s="246"/>
    </row>
    <row r="476" spans="1:16" ht="12.75" customHeight="1" x14ac:dyDescent="0.2">
      <c r="G476" s="7"/>
    </row>
    <row r="477" spans="1:16" x14ac:dyDescent="0.2">
      <c r="A477" s="442"/>
      <c r="B477" s="442"/>
      <c r="C477" s="442"/>
      <c r="D477" s="442"/>
      <c r="E477" s="442"/>
      <c r="F477" s="442"/>
      <c r="G477" s="442"/>
      <c r="H477" s="442"/>
      <c r="I477" s="442"/>
    </row>
    <row r="478" spans="1:16" x14ac:dyDescent="0.2">
      <c r="A478" s="362" t="s">
        <v>1304</v>
      </c>
      <c r="B478" s="533"/>
      <c r="C478" s="533"/>
      <c r="D478" s="533"/>
      <c r="E478" s="533"/>
      <c r="F478" s="533"/>
      <c r="G478" s="533"/>
      <c r="H478" s="533"/>
      <c r="I478" s="533"/>
      <c r="J478" s="533"/>
      <c r="K478" s="534"/>
      <c r="L478" s="534"/>
      <c r="O478" s="151"/>
      <c r="P478" s="11"/>
    </row>
    <row r="479" spans="1:16" x14ac:dyDescent="0.2">
      <c r="A479" s="317" t="s">
        <v>1305</v>
      </c>
      <c r="B479" s="535"/>
      <c r="C479" s="535"/>
      <c r="D479" s="535"/>
      <c r="E479" s="536" t="s">
        <v>1279</v>
      </c>
      <c r="F479" s="536"/>
      <c r="G479" s="536"/>
      <c r="H479" s="536"/>
      <c r="I479" s="536"/>
      <c r="J479" s="536"/>
      <c r="K479" s="10"/>
      <c r="L479" s="10"/>
      <c r="P479" s="11"/>
    </row>
    <row r="480" spans="1:16" ht="38.25" x14ac:dyDescent="0.2">
      <c r="A480" s="537" t="s">
        <v>1306</v>
      </c>
      <c r="B480" s="421"/>
      <c r="C480" s="421"/>
      <c r="D480" s="421"/>
      <c r="E480" s="538" t="s">
        <v>1298</v>
      </c>
      <c r="F480" s="538" t="s">
        <v>1299</v>
      </c>
      <c r="G480" s="538" t="s">
        <v>1300</v>
      </c>
      <c r="H480" s="538" t="s">
        <v>1301</v>
      </c>
      <c r="I480" s="538" t="s">
        <v>1302</v>
      </c>
      <c r="J480" s="538">
        <v>3</v>
      </c>
      <c r="K480" s="10" t="s">
        <v>1328</v>
      </c>
      <c r="L480" s="10"/>
      <c r="P480" s="11"/>
    </row>
    <row r="481" spans="1:16" x14ac:dyDescent="0.2">
      <c r="A481" s="545" t="s">
        <v>1329</v>
      </c>
      <c r="B481" s="540" t="s">
        <v>1307</v>
      </c>
      <c r="C481" s="541">
        <v>36861</v>
      </c>
      <c r="D481" s="9" t="s">
        <v>1308</v>
      </c>
      <c r="E481" s="328">
        <v>1.2</v>
      </c>
      <c r="F481" s="328">
        <v>1.3</v>
      </c>
      <c r="G481" s="328">
        <v>1.42</v>
      </c>
      <c r="H481" s="328">
        <v>1.42</v>
      </c>
      <c r="I481" s="328">
        <v>1.5</v>
      </c>
      <c r="J481" s="328">
        <v>1.62</v>
      </c>
      <c r="K481" s="10"/>
      <c r="L481" s="10"/>
      <c r="O481" s="151"/>
      <c r="P481" s="11"/>
    </row>
    <row r="482" spans="1:16" x14ac:dyDescent="0.2">
      <c r="A482" s="545" t="s">
        <v>1330</v>
      </c>
      <c r="B482" s="540" t="s">
        <v>1307</v>
      </c>
      <c r="C482" s="541">
        <v>37226</v>
      </c>
      <c r="D482" s="9" t="s">
        <v>1308</v>
      </c>
      <c r="E482" s="542">
        <v>1.2</v>
      </c>
      <c r="F482" s="542">
        <v>1.3</v>
      </c>
      <c r="G482" s="542">
        <v>1.42</v>
      </c>
      <c r="H482" s="542">
        <v>1.42</v>
      </c>
      <c r="I482" s="542">
        <v>1.6</v>
      </c>
      <c r="J482" s="542">
        <v>1.7</v>
      </c>
      <c r="K482" s="10"/>
      <c r="L482" s="10"/>
      <c r="O482" s="151"/>
      <c r="P482" s="11"/>
    </row>
    <row r="483" spans="1:16" x14ac:dyDescent="0.2">
      <c r="A483" s="545" t="s">
        <v>1331</v>
      </c>
      <c r="B483" s="540" t="s">
        <v>1307</v>
      </c>
      <c r="C483" s="541">
        <v>37591</v>
      </c>
      <c r="D483" s="9" t="s">
        <v>1309</v>
      </c>
      <c r="E483" s="543">
        <v>1.2</v>
      </c>
      <c r="F483" s="543">
        <v>1.4</v>
      </c>
      <c r="G483" s="543">
        <v>1.5</v>
      </c>
      <c r="H483" s="543">
        <v>1.5</v>
      </c>
      <c r="I483" s="543">
        <v>1.8</v>
      </c>
      <c r="J483" s="543">
        <v>2</v>
      </c>
      <c r="K483" s="10"/>
      <c r="L483" s="10"/>
      <c r="M483" s="9"/>
      <c r="P483" s="11"/>
    </row>
    <row r="484" spans="1:16" ht="12.75" customHeight="1" x14ac:dyDescent="0.2">
      <c r="A484" s="539"/>
      <c r="B484" s="540" t="s">
        <v>1307</v>
      </c>
      <c r="C484" s="541">
        <v>40269</v>
      </c>
      <c r="D484" s="9" t="s">
        <v>1327</v>
      </c>
      <c r="E484" s="543">
        <v>1.2</v>
      </c>
      <c r="F484" s="543">
        <v>1.4</v>
      </c>
      <c r="G484" s="543">
        <v>1.5</v>
      </c>
      <c r="H484" s="543">
        <v>1.5</v>
      </c>
      <c r="I484" s="543">
        <v>1.8</v>
      </c>
      <c r="J484" s="543">
        <v>2</v>
      </c>
      <c r="K484" s="544">
        <v>1.05</v>
      </c>
      <c r="L484" s="10"/>
      <c r="M484" s="9"/>
      <c r="P484" s="11"/>
    </row>
    <row r="485" spans="1:16" ht="12.75" customHeight="1" x14ac:dyDescent="0.2">
      <c r="A485" s="539"/>
      <c r="B485" s="9"/>
      <c r="C485" s="9"/>
      <c r="D485" s="544" t="s">
        <v>1310</v>
      </c>
      <c r="E485" s="549">
        <f>($E$483-1)*100</f>
        <v>19.999999999999996</v>
      </c>
      <c r="F485" s="549">
        <f>($F$483-1)*100</f>
        <v>39.999999999999993</v>
      </c>
      <c r="G485" s="549">
        <f>($G$483-1)*100</f>
        <v>50</v>
      </c>
      <c r="H485" s="549">
        <f>($H$483-1)*100</f>
        <v>50</v>
      </c>
      <c r="I485" s="549">
        <f>($I$483-1)*100</f>
        <v>80</v>
      </c>
      <c r="J485" s="549">
        <f>($J$483-1)*100</f>
        <v>100</v>
      </c>
      <c r="K485" s="551">
        <v>5</v>
      </c>
      <c r="L485" s="10"/>
      <c r="M485" s="9"/>
      <c r="P485" s="11"/>
    </row>
    <row r="486" spans="1:16" ht="12.75" customHeight="1" x14ac:dyDescent="0.2">
      <c r="A486" s="545" t="s">
        <v>1311</v>
      </c>
      <c r="B486" s="9"/>
      <c r="C486" s="9"/>
      <c r="D486" s="9"/>
      <c r="E486" s="9">
        <v>80</v>
      </c>
      <c r="F486" s="546" t="s">
        <v>1312</v>
      </c>
      <c r="G486" s="306"/>
      <c r="H486" s="306"/>
      <c r="I486" s="306"/>
      <c r="J486" s="306"/>
      <c r="K486" s="10"/>
      <c r="L486" s="10"/>
      <c r="M486" s="9"/>
      <c r="P486" s="11"/>
    </row>
    <row r="487" spans="1:16" ht="12.75" customHeight="1" x14ac:dyDescent="0.2">
      <c r="A487" s="547"/>
      <c r="B487" s="548"/>
      <c r="C487" s="548"/>
      <c r="D487" s="548"/>
      <c r="E487" s="548"/>
      <c r="F487" s="548"/>
      <c r="G487" s="548"/>
      <c r="H487" s="548"/>
      <c r="I487" s="306"/>
      <c r="J487" s="306"/>
      <c r="K487" s="306"/>
      <c r="L487" s="306"/>
      <c r="M487" s="9"/>
    </row>
    <row r="488" spans="1:16" x14ac:dyDescent="0.2">
      <c r="A488" s="9"/>
      <c r="B488" s="9"/>
      <c r="C488" s="9"/>
      <c r="D488" s="9"/>
      <c r="E488" s="9"/>
      <c r="F488" s="9"/>
      <c r="G488" s="9"/>
      <c r="H488" s="9"/>
      <c r="I488" s="306"/>
      <c r="J488" s="306"/>
      <c r="K488" s="306"/>
      <c r="L488" s="306"/>
      <c r="M488" s="9"/>
    </row>
    <row r="489" spans="1:16" x14ac:dyDescent="0.2">
      <c r="A489" s="1002" t="s">
        <v>2024</v>
      </c>
      <c r="B489" s="11"/>
      <c r="C489" s="11"/>
      <c r="D489" s="11"/>
      <c r="E489" s="11"/>
    </row>
    <row r="490" spans="1:16" x14ac:dyDescent="0.2">
      <c r="A490" s="1002" t="s">
        <v>817</v>
      </c>
      <c r="B490" s="1003"/>
      <c r="C490" s="11"/>
      <c r="D490" s="11"/>
      <c r="E490" s="11"/>
      <c r="G490" s="1"/>
    </row>
    <row r="491" spans="1:16" x14ac:dyDescent="0.2">
      <c r="A491" s="1002"/>
      <c r="B491" s="1003"/>
      <c r="C491" s="11"/>
      <c r="D491" s="11"/>
      <c r="E491" s="11"/>
    </row>
    <row r="492" spans="1:16" x14ac:dyDescent="0.2">
      <c r="A492" s="1004" t="s">
        <v>975</v>
      </c>
      <c r="B492" s="1005" t="s">
        <v>976</v>
      </c>
      <c r="C492" s="1006"/>
      <c r="D492" s="1007"/>
      <c r="E492" s="1005" t="s">
        <v>977</v>
      </c>
      <c r="F492" s="296"/>
      <c r="G492" s="18"/>
    </row>
    <row r="493" spans="1:16" x14ac:dyDescent="0.2">
      <c r="A493" s="1008"/>
      <c r="B493" s="1009"/>
      <c r="C493" s="306"/>
      <c r="D493" s="1010"/>
      <c r="E493" s="1009" t="s">
        <v>978</v>
      </c>
      <c r="F493" s="297"/>
      <c r="G493" s="299" t="s">
        <v>979</v>
      </c>
    </row>
    <row r="494" spans="1:16" x14ac:dyDescent="0.2">
      <c r="A494" s="1011"/>
      <c r="B494" s="1012"/>
      <c r="C494" s="1013"/>
      <c r="D494" s="1014"/>
      <c r="E494" s="1012"/>
      <c r="F494" s="298"/>
      <c r="G494" s="300" t="s">
        <v>957</v>
      </c>
      <c r="N494" s="11"/>
      <c r="O494"/>
    </row>
    <row r="495" spans="1:16" x14ac:dyDescent="0.2">
      <c r="A495" s="1015" t="s">
        <v>980</v>
      </c>
      <c r="B495" s="1016" t="s">
        <v>981</v>
      </c>
      <c r="C495" s="533"/>
      <c r="D495" s="247"/>
      <c r="E495" s="1016" t="s">
        <v>982</v>
      </c>
      <c r="F495" s="33"/>
      <c r="G495" s="1281">
        <v>4.0199999999999996</v>
      </c>
      <c r="H495" s="11"/>
      <c r="N495" s="11"/>
      <c r="O495"/>
    </row>
    <row r="496" spans="1:16" x14ac:dyDescent="0.2">
      <c r="A496" s="1017"/>
      <c r="B496" s="547" t="s">
        <v>983</v>
      </c>
      <c r="C496" s="548"/>
      <c r="D496" s="1018"/>
      <c r="E496" s="547"/>
      <c r="F496" s="284"/>
      <c r="G496" s="1280"/>
      <c r="H496" s="11"/>
      <c r="N496" s="11"/>
      <c r="O496"/>
    </row>
    <row r="497" spans="1:15" ht="13.5" thickBot="1" x14ac:dyDescent="0.25">
      <c r="A497" s="1019">
        <v>49</v>
      </c>
      <c r="B497" s="1390" t="s">
        <v>984</v>
      </c>
      <c r="C497" s="1391"/>
      <c r="D497" s="1396"/>
      <c r="E497" s="1020" t="s">
        <v>985</v>
      </c>
      <c r="F497" s="82"/>
      <c r="G497" s="1063">
        <v>5716.58</v>
      </c>
      <c r="H497" s="11"/>
      <c r="N497" s="11"/>
      <c r="O497"/>
    </row>
    <row r="498" spans="1:15" x14ac:dyDescent="0.2">
      <c r="A498" s="1015"/>
      <c r="B498" s="1016"/>
      <c r="C498" s="533"/>
      <c r="D498" s="533"/>
      <c r="E498" s="533"/>
      <c r="F498" s="33"/>
      <c r="G498" s="19" t="s">
        <v>986</v>
      </c>
      <c r="H498" s="19" t="s">
        <v>987</v>
      </c>
      <c r="N498" s="11"/>
      <c r="O498"/>
    </row>
    <row r="499" spans="1:15" x14ac:dyDescent="0.2">
      <c r="A499" s="1021"/>
      <c r="B499" s="545" t="s">
        <v>988</v>
      </c>
      <c r="C499" s="9"/>
      <c r="D499" s="9"/>
      <c r="E499" s="9"/>
      <c r="F499" s="36"/>
      <c r="G499" s="38" t="s">
        <v>989</v>
      </c>
      <c r="H499" s="38" t="s">
        <v>990</v>
      </c>
      <c r="N499" s="11"/>
      <c r="O499"/>
    </row>
    <row r="500" spans="1:15" x14ac:dyDescent="0.2">
      <c r="A500" s="1021"/>
      <c r="B500" s="547"/>
      <c r="C500" s="548"/>
      <c r="D500" s="548"/>
      <c r="E500" s="548"/>
      <c r="F500" s="284"/>
      <c r="G500" s="37" t="s">
        <v>957</v>
      </c>
      <c r="H500" s="37" t="s">
        <v>957</v>
      </c>
      <c r="N500" s="11"/>
      <c r="O500"/>
    </row>
    <row r="501" spans="1:15" ht="13.5" thickBot="1" x14ac:dyDescent="0.25">
      <c r="A501" s="1021" t="s">
        <v>991</v>
      </c>
      <c r="B501" s="1139" t="s">
        <v>2020</v>
      </c>
      <c r="C501" s="533"/>
      <c r="D501" s="1022"/>
      <c r="E501" s="1023" t="s">
        <v>985</v>
      </c>
      <c r="F501" s="33"/>
      <c r="G501" s="1034">
        <v>2162</v>
      </c>
      <c r="H501" s="1035">
        <v>602</v>
      </c>
      <c r="N501" s="11"/>
      <c r="O501"/>
    </row>
    <row r="502" spans="1:15" ht="13.5" thickBot="1" x14ac:dyDescent="0.25">
      <c r="A502" s="1021"/>
      <c r="B502" s="1016" t="s">
        <v>992</v>
      </c>
      <c r="C502" s="533"/>
      <c r="D502" s="533"/>
      <c r="E502" s="533"/>
      <c r="F502" s="33"/>
      <c r="G502" s="1035">
        <v>527</v>
      </c>
      <c r="H502" s="1035">
        <v>147</v>
      </c>
      <c r="N502" s="11"/>
      <c r="O502"/>
    </row>
    <row r="503" spans="1:15" ht="13.5" thickBot="1" x14ac:dyDescent="0.25">
      <c r="A503" s="1017"/>
      <c r="B503" s="1024" t="s">
        <v>993</v>
      </c>
      <c r="C503" s="1025"/>
      <c r="D503" s="1025"/>
      <c r="E503" s="1025"/>
      <c r="F503" s="82"/>
      <c r="G503" s="1035">
        <v>149</v>
      </c>
      <c r="H503" s="1035">
        <v>38</v>
      </c>
      <c r="N503" s="11"/>
      <c r="O503"/>
    </row>
    <row r="504" spans="1:15" x14ac:dyDescent="0.2">
      <c r="A504" s="1015"/>
      <c r="B504" s="1026" t="s">
        <v>994</v>
      </c>
      <c r="C504" s="1025"/>
      <c r="D504" s="1027"/>
      <c r="E504" s="1024"/>
      <c r="F504" s="82"/>
      <c r="G504" s="286"/>
      <c r="H504" s="82"/>
      <c r="N504" s="11"/>
      <c r="O504"/>
    </row>
    <row r="505" spans="1:15" x14ac:dyDescent="0.2">
      <c r="A505" s="1017"/>
      <c r="B505" s="1024" t="s">
        <v>995</v>
      </c>
      <c r="C505" s="1025"/>
      <c r="D505" s="1027"/>
      <c r="E505" s="1020" t="s">
        <v>985</v>
      </c>
      <c r="F505" s="82"/>
      <c r="G505" s="1098">
        <v>728</v>
      </c>
      <c r="N505" s="11"/>
      <c r="O505"/>
    </row>
    <row r="506" spans="1:15" x14ac:dyDescent="0.2">
      <c r="A506" s="1015" t="s">
        <v>996</v>
      </c>
      <c r="B506" s="1026" t="s">
        <v>997</v>
      </c>
      <c r="C506" s="1025"/>
      <c r="D506" s="1025"/>
      <c r="E506" s="533"/>
      <c r="F506" s="76"/>
      <c r="G506" s="82"/>
      <c r="N506" s="11"/>
      <c r="O506"/>
    </row>
    <row r="507" spans="1:15" ht="13.5" thickBot="1" x14ac:dyDescent="0.25">
      <c r="A507" s="1021"/>
      <c r="B507" s="1024" t="s">
        <v>998</v>
      </c>
      <c r="C507" s="1025"/>
      <c r="D507" s="1025"/>
      <c r="E507" s="1020" t="s">
        <v>985</v>
      </c>
      <c r="F507" s="82"/>
      <c r="G507" s="974">
        <v>8967</v>
      </c>
      <c r="N507" s="11"/>
      <c r="O507"/>
    </row>
    <row r="508" spans="1:15" ht="13.5" thickBot="1" x14ac:dyDescent="0.25">
      <c r="A508" s="1021"/>
      <c r="B508" s="1024" t="s">
        <v>999</v>
      </c>
      <c r="C508" s="1025"/>
      <c r="D508" s="1025"/>
      <c r="E508" s="1020" t="s">
        <v>985</v>
      </c>
      <c r="F508" s="82"/>
      <c r="G508" s="974">
        <v>4484</v>
      </c>
      <c r="N508" s="11"/>
      <c r="O508"/>
    </row>
    <row r="509" spans="1:15" ht="13.5" thickBot="1" x14ac:dyDescent="0.25">
      <c r="A509" s="1017"/>
      <c r="B509" s="1140" t="s">
        <v>2021</v>
      </c>
      <c r="C509" s="1025"/>
      <c r="D509" s="1025"/>
      <c r="E509" s="1020" t="s">
        <v>985</v>
      </c>
      <c r="F509" s="82"/>
      <c r="G509" s="974">
        <v>3206</v>
      </c>
      <c r="N509" s="11"/>
      <c r="O509"/>
    </row>
    <row r="510" spans="1:15" ht="13.5" thickBot="1" x14ac:dyDescent="0.25">
      <c r="A510" s="890" t="s">
        <v>1000</v>
      </c>
      <c r="B510" s="1390" t="s">
        <v>1001</v>
      </c>
      <c r="C510" s="1391"/>
      <c r="D510" s="1396"/>
      <c r="E510" s="1028" t="s">
        <v>985</v>
      </c>
      <c r="F510" s="303"/>
      <c r="G510" s="974">
        <v>5101</v>
      </c>
      <c r="N510" s="11"/>
      <c r="O510"/>
    </row>
    <row r="511" spans="1:15" ht="13.5" thickBot="1" x14ac:dyDescent="0.25">
      <c r="A511" s="890" t="s">
        <v>1000</v>
      </c>
      <c r="B511" s="1390" t="s">
        <v>1002</v>
      </c>
      <c r="C511" s="1391"/>
      <c r="D511" s="1396"/>
      <c r="E511" s="1029" t="s">
        <v>985</v>
      </c>
      <c r="F511" s="304"/>
      <c r="G511" s="1036">
        <v>1358</v>
      </c>
      <c r="N511" s="11"/>
      <c r="O511"/>
    </row>
    <row r="512" spans="1:15" ht="13.5" thickBot="1" x14ac:dyDescent="0.25">
      <c r="A512" s="890" t="s">
        <v>1000</v>
      </c>
      <c r="B512" s="1390" t="s">
        <v>1003</v>
      </c>
      <c r="C512" s="1391"/>
      <c r="D512" s="1391"/>
      <c r="E512" s="1028" t="s">
        <v>985</v>
      </c>
      <c r="F512" s="303"/>
      <c r="G512" s="1036">
        <v>2715</v>
      </c>
      <c r="N512" s="11"/>
      <c r="O512"/>
    </row>
    <row r="513" spans="1:15" ht="13.5" thickBot="1" x14ac:dyDescent="0.25">
      <c r="A513" s="1019">
        <v>93</v>
      </c>
      <c r="B513" s="1390" t="s">
        <v>1004</v>
      </c>
      <c r="C513" s="1391"/>
      <c r="D513" s="1391"/>
      <c r="E513" s="1028" t="s">
        <v>985</v>
      </c>
      <c r="F513" s="303"/>
      <c r="G513" s="1037">
        <v>29.3</v>
      </c>
      <c r="N513" s="11"/>
      <c r="O513"/>
    </row>
    <row r="514" spans="1:15" ht="13.5" thickBot="1" x14ac:dyDescent="0.25">
      <c r="A514" s="890" t="s">
        <v>768</v>
      </c>
      <c r="B514" s="1390" t="s">
        <v>1005</v>
      </c>
      <c r="C514" s="1391"/>
      <c r="D514" s="1391"/>
      <c r="E514" s="1028" t="s">
        <v>985</v>
      </c>
      <c r="F514" s="303"/>
      <c r="G514" s="1036">
        <v>5151</v>
      </c>
      <c r="N514" s="11"/>
      <c r="O514"/>
    </row>
    <row r="515" spans="1:15" ht="13.5" thickBot="1" x14ac:dyDescent="0.25">
      <c r="A515" s="890" t="s">
        <v>727</v>
      </c>
      <c r="B515" s="1390" t="s">
        <v>1006</v>
      </c>
      <c r="C515" s="1391"/>
      <c r="D515" s="1391"/>
      <c r="E515" s="1028" t="s">
        <v>985</v>
      </c>
      <c r="F515" s="303"/>
      <c r="G515" s="1036">
        <v>46359</v>
      </c>
      <c r="N515" s="11"/>
      <c r="O515"/>
    </row>
    <row r="516" spans="1:15" ht="26.25" customHeight="1" thickBot="1" x14ac:dyDescent="0.25">
      <c r="A516" s="890"/>
      <c r="B516" s="1390" t="s">
        <v>1007</v>
      </c>
      <c r="C516" s="1391"/>
      <c r="D516" s="1391"/>
      <c r="E516" s="1028" t="s">
        <v>985</v>
      </c>
      <c r="F516" s="303"/>
      <c r="G516" s="1036">
        <v>1371</v>
      </c>
      <c r="N516" s="11"/>
      <c r="O516"/>
    </row>
    <row r="517" spans="1:15" ht="13.5" thickBot="1" x14ac:dyDescent="0.25">
      <c r="A517" s="890"/>
      <c r="B517" s="1390" t="s">
        <v>1008</v>
      </c>
      <c r="C517" s="1391"/>
      <c r="D517" s="1391"/>
      <c r="E517" s="1028" t="s">
        <v>985</v>
      </c>
      <c r="F517" s="303"/>
      <c r="G517" s="1036">
        <v>2742</v>
      </c>
      <c r="N517" s="11"/>
      <c r="O517"/>
    </row>
    <row r="518" spans="1:15" ht="26.25" thickBot="1" x14ac:dyDescent="0.25">
      <c r="A518" s="1019" t="s">
        <v>767</v>
      </c>
      <c r="B518" s="1390" t="s">
        <v>1100</v>
      </c>
      <c r="C518" s="1391"/>
      <c r="D518" s="1391"/>
      <c r="E518" s="1030" t="s">
        <v>1101</v>
      </c>
      <c r="F518" s="305"/>
      <c r="G518" s="955">
        <v>27.63</v>
      </c>
      <c r="N518" s="11"/>
      <c r="O518"/>
    </row>
    <row r="519" spans="1:15" ht="12.75" customHeight="1" thickBot="1" x14ac:dyDescent="0.25">
      <c r="A519" s="890"/>
      <c r="B519" s="1390" t="s">
        <v>1102</v>
      </c>
      <c r="C519" s="1391"/>
      <c r="D519" s="1391"/>
      <c r="E519" s="1028" t="s">
        <v>1103</v>
      </c>
      <c r="F519" s="305"/>
      <c r="G519" s="955">
        <v>82.89</v>
      </c>
      <c r="N519" s="11"/>
      <c r="O519"/>
    </row>
    <row r="520" spans="1:15" x14ac:dyDescent="0.2">
      <c r="A520" s="11"/>
      <c r="B520" s="11"/>
      <c r="C520" s="11"/>
      <c r="D520" s="11"/>
      <c r="E520" s="11"/>
      <c r="N520" s="11"/>
      <c r="O520"/>
    </row>
    <row r="521" spans="1:15" ht="12.75" customHeight="1" x14ac:dyDescent="0.2">
      <c r="A521" s="890" t="s">
        <v>727</v>
      </c>
      <c r="B521" s="1026" t="s">
        <v>1104</v>
      </c>
      <c r="C521" s="1025"/>
      <c r="D521" s="1027"/>
      <c r="E521" s="1024"/>
      <c r="F521" s="82"/>
      <c r="G521" s="289" t="s">
        <v>727</v>
      </c>
      <c r="N521" s="11"/>
      <c r="O521"/>
    </row>
    <row r="522" spans="1:15" ht="12.75" customHeight="1" thickBot="1" x14ac:dyDescent="0.25">
      <c r="A522" s="1015" t="s">
        <v>1493</v>
      </c>
      <c r="B522" s="1024" t="s">
        <v>1105</v>
      </c>
      <c r="C522" s="1025"/>
      <c r="D522" s="1027"/>
      <c r="E522" s="1024" t="s">
        <v>982</v>
      </c>
      <c r="F522" s="82"/>
      <c r="G522" s="1037">
        <v>91.4</v>
      </c>
      <c r="H522" s="11"/>
      <c r="N522" s="11"/>
      <c r="O522"/>
    </row>
    <row r="523" spans="1:15" ht="13.5" thickBot="1" x14ac:dyDescent="0.25">
      <c r="A523" s="1017"/>
      <c r="B523" s="1024" t="s">
        <v>1106</v>
      </c>
      <c r="C523" s="1025"/>
      <c r="D523" s="1027"/>
      <c r="E523" s="1024" t="s">
        <v>982</v>
      </c>
      <c r="F523" s="82"/>
      <c r="G523" s="1037">
        <v>45.7</v>
      </c>
      <c r="H523" s="11"/>
      <c r="N523" s="11"/>
      <c r="O523"/>
    </row>
    <row r="524" spans="1:15" ht="13.5" thickBot="1" x14ac:dyDescent="0.25">
      <c r="A524" s="1019">
        <v>143</v>
      </c>
      <c r="B524" s="1390" t="s">
        <v>1107</v>
      </c>
      <c r="C524" s="1391"/>
      <c r="D524" s="1396"/>
      <c r="E524" s="1031" t="s">
        <v>1108</v>
      </c>
      <c r="F524" s="305"/>
      <c r="G524" s="955">
        <v>274.23</v>
      </c>
      <c r="H524" s="11"/>
      <c r="N524" s="11"/>
      <c r="O524"/>
    </row>
    <row r="525" spans="1:15" ht="13.5" thickBot="1" x14ac:dyDescent="0.25">
      <c r="A525" s="1019">
        <v>145</v>
      </c>
      <c r="B525" s="1398" t="s">
        <v>2022</v>
      </c>
      <c r="C525" s="1391"/>
      <c r="D525" s="1396"/>
      <c r="E525" s="1031" t="s">
        <v>982</v>
      </c>
      <c r="F525" s="305"/>
      <c r="G525" s="1037">
        <v>139.4</v>
      </c>
      <c r="H525" s="11"/>
      <c r="N525" s="11"/>
      <c r="O525"/>
    </row>
    <row r="526" spans="1:15" ht="12.75" customHeight="1" thickBot="1" x14ac:dyDescent="0.25">
      <c r="A526" s="890"/>
      <c r="B526" s="1398" t="s">
        <v>2023</v>
      </c>
      <c r="C526" s="1391"/>
      <c r="D526" s="1396"/>
      <c r="E526" s="1031" t="s">
        <v>1109</v>
      </c>
      <c r="F526" s="305"/>
      <c r="G526" s="1037">
        <v>119.1</v>
      </c>
      <c r="H526" s="11"/>
      <c r="N526" s="11"/>
      <c r="O526"/>
    </row>
    <row r="527" spans="1:15" ht="13.5" thickBot="1" x14ac:dyDescent="0.25">
      <c r="A527" s="1032">
        <v>146</v>
      </c>
      <c r="B527" s="1024" t="s">
        <v>1110</v>
      </c>
      <c r="C527" s="1025"/>
      <c r="D527" s="1027"/>
      <c r="E527" s="1024" t="s">
        <v>1109</v>
      </c>
      <c r="F527" s="82"/>
      <c r="G527" s="1037">
        <v>22.9</v>
      </c>
      <c r="H527" s="11"/>
      <c r="N527" s="11"/>
      <c r="O527"/>
    </row>
    <row r="528" spans="1:15" ht="13.5" thickBot="1" x14ac:dyDescent="0.25">
      <c r="A528" s="1019">
        <v>155</v>
      </c>
      <c r="B528" s="1401" t="s">
        <v>1111</v>
      </c>
      <c r="C528" s="1402"/>
      <c r="D528" s="1403"/>
      <c r="E528" s="1031" t="s">
        <v>1112</v>
      </c>
      <c r="F528" s="305"/>
      <c r="G528" s="1037">
        <v>171.23</v>
      </c>
      <c r="H528" s="11"/>
      <c r="N528" s="11"/>
      <c r="O528"/>
    </row>
    <row r="529" spans="1:15" ht="13.5" thickBot="1" x14ac:dyDescent="0.25">
      <c r="A529" s="1019">
        <v>157</v>
      </c>
      <c r="B529" s="1390" t="s">
        <v>1113</v>
      </c>
      <c r="C529" s="1391"/>
      <c r="D529" s="1396"/>
      <c r="E529" s="1031" t="s">
        <v>1109</v>
      </c>
      <c r="F529" s="305"/>
      <c r="G529" s="955">
        <v>56.53</v>
      </c>
      <c r="H529" s="11"/>
      <c r="N529" s="11"/>
      <c r="O529"/>
    </row>
    <row r="530" spans="1:15" ht="13.5" thickBot="1" x14ac:dyDescent="0.25">
      <c r="A530" s="1033">
        <v>165</v>
      </c>
      <c r="B530" s="1026" t="s">
        <v>1114</v>
      </c>
      <c r="C530" s="1025"/>
      <c r="D530" s="1027"/>
      <c r="E530" s="1024"/>
      <c r="F530" s="288"/>
      <c r="G530" s="955"/>
      <c r="H530" s="11"/>
      <c r="N530" s="11"/>
      <c r="O530"/>
    </row>
    <row r="531" spans="1:15" ht="13.5" thickBot="1" x14ac:dyDescent="0.25">
      <c r="A531" s="1021"/>
      <c r="B531" s="1024" t="s">
        <v>1115</v>
      </c>
      <c r="C531" s="1025"/>
      <c r="D531" s="1027"/>
      <c r="E531" s="1024" t="s">
        <v>1116</v>
      </c>
      <c r="F531" s="82"/>
      <c r="G531" s="955">
        <v>66.33</v>
      </c>
      <c r="H531" s="11"/>
      <c r="N531" s="11"/>
      <c r="O531"/>
    </row>
    <row r="532" spans="1:15" ht="13.5" thickBot="1" x14ac:dyDescent="0.25">
      <c r="A532" s="1021"/>
      <c r="B532" s="1390" t="s">
        <v>1117</v>
      </c>
      <c r="C532" s="1391"/>
      <c r="D532" s="1396"/>
      <c r="E532" s="1031" t="s">
        <v>1116</v>
      </c>
      <c r="F532" s="82"/>
      <c r="G532" s="1037">
        <v>52.56</v>
      </c>
      <c r="H532" s="11"/>
      <c r="N532" s="11"/>
      <c r="O532"/>
    </row>
    <row r="533" spans="1:15" ht="13.5" thickBot="1" x14ac:dyDescent="0.25">
      <c r="A533" s="1017"/>
      <c r="B533" s="1024" t="s">
        <v>1118</v>
      </c>
      <c r="C533" s="1025"/>
      <c r="D533" s="1027"/>
      <c r="E533" s="1031" t="s">
        <v>1116</v>
      </c>
      <c r="F533" s="82"/>
      <c r="G533" s="955">
        <v>38.619999999999997</v>
      </c>
      <c r="H533" s="11"/>
      <c r="N533" s="11"/>
      <c r="O533"/>
    </row>
    <row r="534" spans="1:15" ht="13.5" thickBot="1" x14ac:dyDescent="0.25">
      <c r="A534" s="1019">
        <v>166</v>
      </c>
      <c r="B534" s="1390" t="s">
        <v>1119</v>
      </c>
      <c r="C534" s="1391"/>
      <c r="D534" s="1396"/>
      <c r="E534" s="1031" t="s">
        <v>1116</v>
      </c>
      <c r="F534" s="82"/>
      <c r="G534" s="955">
        <v>84.02</v>
      </c>
      <c r="H534" s="11"/>
      <c r="N534" s="11"/>
      <c r="O534"/>
    </row>
    <row r="535" spans="1:15" x14ac:dyDescent="0.2">
      <c r="A535" s="11"/>
      <c r="B535" s="11"/>
      <c r="C535" s="11"/>
      <c r="D535" s="11"/>
      <c r="E535" s="11"/>
      <c r="N535" s="11"/>
      <c r="O535"/>
    </row>
    <row r="536" spans="1:15" ht="12.75" customHeight="1" x14ac:dyDescent="0.2">
      <c r="A536" s="9"/>
      <c r="B536" s="9"/>
      <c r="C536" s="9"/>
      <c r="D536" s="9"/>
      <c r="E536" s="9"/>
      <c r="F536" s="9"/>
      <c r="G536" s="9"/>
      <c r="H536" s="9"/>
      <c r="I536" s="9"/>
      <c r="J536" s="9"/>
      <c r="K536" s="9"/>
      <c r="L536" s="9"/>
      <c r="M536" s="9"/>
    </row>
    <row r="537" spans="1:15" x14ac:dyDescent="0.2">
      <c r="I537" s="40"/>
      <c r="M537" s="9"/>
    </row>
    <row r="538" spans="1:15" x14ac:dyDescent="0.2">
      <c r="A538" s="13" t="s">
        <v>2025</v>
      </c>
      <c r="C538" t="s">
        <v>1313</v>
      </c>
      <c r="E538" s="7">
        <f>H1</f>
        <v>44287</v>
      </c>
      <c r="I538" s="40"/>
      <c r="M538" s="9"/>
    </row>
    <row r="539" spans="1:15" ht="127.5" x14ac:dyDescent="0.2">
      <c r="A539" s="324" t="s">
        <v>1315</v>
      </c>
      <c r="B539" s="40"/>
      <c r="C539" s="40"/>
      <c r="D539" s="40"/>
      <c r="E539" s="40"/>
      <c r="F539" s="40"/>
      <c r="G539" s="40"/>
      <c r="H539" s="40"/>
      <c r="I539" s="40"/>
      <c r="M539" s="9"/>
    </row>
    <row r="540" spans="1:15" ht="12.75" customHeight="1" x14ac:dyDescent="0.2">
      <c r="A540" s="40"/>
      <c r="B540" s="40"/>
      <c r="C540" s="40"/>
      <c r="D540" s="40"/>
      <c r="E540" s="40"/>
      <c r="F540" s="40"/>
      <c r="G540" s="40"/>
      <c r="H540" s="40"/>
      <c r="M540" s="9"/>
    </row>
    <row r="541" spans="1:15" ht="12.75" customHeight="1" x14ac:dyDescent="0.2">
      <c r="A541" s="40"/>
      <c r="B541" s="40"/>
      <c r="C541" s="40"/>
      <c r="D541" s="40"/>
      <c r="E541" s="40"/>
      <c r="F541" s="40"/>
      <c r="G541" s="40"/>
      <c r="H541" s="40"/>
      <c r="M541" s="9"/>
    </row>
    <row r="542" spans="1:15" x14ac:dyDescent="0.2">
      <c r="G542" s="5" t="s">
        <v>727</v>
      </c>
      <c r="H542" s="62" t="s">
        <v>727</v>
      </c>
    </row>
    <row r="543" spans="1:15" x14ac:dyDescent="0.2">
      <c r="A543" s="75"/>
      <c r="B543" s="282" t="s">
        <v>1316</v>
      </c>
      <c r="C543" s="76"/>
      <c r="D543" s="76"/>
      <c r="E543" s="76"/>
      <c r="F543" s="33"/>
      <c r="G543" s="1387" t="s">
        <v>1495</v>
      </c>
      <c r="H543" s="1387" t="s">
        <v>1496</v>
      </c>
    </row>
    <row r="544" spans="1:15" x14ac:dyDescent="0.2">
      <c r="A544" s="283"/>
      <c r="B544" s="309"/>
      <c r="C544" s="78"/>
      <c r="D544" s="78"/>
      <c r="E544" s="78"/>
      <c r="F544" s="284"/>
      <c r="G544" s="1388"/>
      <c r="H544" s="1388"/>
    </row>
    <row r="545" spans="1:15" x14ac:dyDescent="0.2">
      <c r="A545" s="307" t="s">
        <v>1318</v>
      </c>
      <c r="B545" s="286" t="s">
        <v>1319</v>
      </c>
      <c r="C545" s="288"/>
      <c r="D545" s="288"/>
      <c r="E545" s="288"/>
      <c r="F545" s="82"/>
      <c r="G545" s="286"/>
      <c r="H545" s="82"/>
    </row>
    <row r="546" spans="1:15" ht="13.5" thickBot="1" x14ac:dyDescent="0.25">
      <c r="A546" s="308"/>
      <c r="B546" s="301" t="s">
        <v>1320</v>
      </c>
      <c r="C546" s="288" t="s">
        <v>1321</v>
      </c>
      <c r="D546" s="288"/>
      <c r="E546" s="288"/>
      <c r="F546" s="82"/>
      <c r="G546" s="961">
        <v>131.52000000000001</v>
      </c>
      <c r="H546" s="1225">
        <v>64.89</v>
      </c>
      <c r="I546" s="11"/>
    </row>
    <row r="547" spans="1:15" ht="13.5" thickBot="1" x14ac:dyDescent="0.25">
      <c r="A547" s="295"/>
      <c r="B547" s="301" t="s">
        <v>1322</v>
      </c>
      <c r="C547" s="288" t="s">
        <v>1323</v>
      </c>
      <c r="D547" s="288"/>
      <c r="E547" s="288"/>
      <c r="F547" s="82"/>
      <c r="G547" s="961">
        <v>88.91</v>
      </c>
      <c r="H547" s="1225">
        <v>43.01</v>
      </c>
      <c r="I547" s="11"/>
      <c r="N547" s="11"/>
      <c r="O547"/>
    </row>
    <row r="548" spans="1:15" x14ac:dyDescent="0.2">
      <c r="A548" s="307" t="s">
        <v>1324</v>
      </c>
      <c r="B548" s="286" t="s">
        <v>1325</v>
      </c>
      <c r="C548" s="288"/>
      <c r="D548" s="288"/>
      <c r="E548" s="288"/>
      <c r="F548" s="82"/>
      <c r="G548" s="286"/>
      <c r="H548" s="1027"/>
      <c r="I548" s="11"/>
      <c r="N548" s="11"/>
      <c r="O548"/>
    </row>
    <row r="549" spans="1:15" ht="13.5" thickBot="1" x14ac:dyDescent="0.25">
      <c r="A549" s="308"/>
      <c r="B549" s="301" t="s">
        <v>1320</v>
      </c>
      <c r="C549" s="288" t="s">
        <v>1321</v>
      </c>
      <c r="D549" s="288"/>
      <c r="E549" s="288"/>
      <c r="F549" s="82"/>
      <c r="G549" s="961">
        <v>177.81</v>
      </c>
      <c r="H549" s="1225">
        <v>86.84</v>
      </c>
      <c r="I549" s="11"/>
      <c r="N549" s="11"/>
      <c r="O549"/>
    </row>
    <row r="550" spans="1:15" ht="13.5" thickBot="1" x14ac:dyDescent="0.25">
      <c r="A550" s="295"/>
      <c r="B550" s="301" t="s">
        <v>1322</v>
      </c>
      <c r="C550" s="288" t="s">
        <v>1323</v>
      </c>
      <c r="D550" s="288"/>
      <c r="E550" s="288"/>
      <c r="F550" s="82"/>
      <c r="G550" s="961">
        <v>118.93</v>
      </c>
      <c r="H550" s="1319">
        <v>57.85</v>
      </c>
      <c r="I550" s="11"/>
      <c r="N550" s="11"/>
      <c r="O550"/>
    </row>
    <row r="551" spans="1:15" ht="13.5" thickBot="1" x14ac:dyDescent="0.25">
      <c r="A551" s="285" t="s">
        <v>1326</v>
      </c>
      <c r="B551" s="286" t="s">
        <v>1332</v>
      </c>
      <c r="C551" s="288"/>
      <c r="D551" s="288"/>
      <c r="E551" s="288"/>
      <c r="F551" s="82"/>
      <c r="G551" s="1073">
        <v>202.21</v>
      </c>
      <c r="H551" s="1225">
        <v>101.04</v>
      </c>
      <c r="I551" s="11"/>
      <c r="N551" s="11"/>
      <c r="O551"/>
    </row>
    <row r="552" spans="1:15" ht="13.5" thickBot="1" x14ac:dyDescent="0.25">
      <c r="A552" s="307" t="s">
        <v>1333</v>
      </c>
      <c r="B552" s="75" t="s">
        <v>1334</v>
      </c>
      <c r="C552" s="76"/>
      <c r="D552" s="76"/>
      <c r="E552" s="76"/>
      <c r="F552" s="33"/>
      <c r="G552" s="961">
        <v>282.83999999999997</v>
      </c>
      <c r="H552" s="1319">
        <v>141.72</v>
      </c>
      <c r="I552" s="11"/>
      <c r="N552" s="11"/>
      <c r="O552"/>
    </row>
    <row r="553" spans="1:15" x14ac:dyDescent="0.2">
      <c r="A553" s="302" t="s">
        <v>1335</v>
      </c>
      <c r="B553" s="75" t="s">
        <v>1336</v>
      </c>
      <c r="C553" s="76"/>
      <c r="D553" s="76"/>
      <c r="E553" s="76"/>
      <c r="F553" s="33"/>
      <c r="G553" s="75"/>
      <c r="H553" s="247"/>
      <c r="I553" s="11"/>
      <c r="N553" s="11"/>
      <c r="O553"/>
    </row>
    <row r="554" spans="1:15" x14ac:dyDescent="0.2">
      <c r="A554" s="77"/>
      <c r="B554" s="77" t="s">
        <v>1337</v>
      </c>
      <c r="C554" s="31"/>
      <c r="D554" s="31"/>
      <c r="E554" s="31"/>
      <c r="F554" s="36"/>
      <c r="G554" s="77"/>
      <c r="H554" s="1320"/>
      <c r="I554" s="11"/>
      <c r="N554" s="11"/>
      <c r="O554"/>
    </row>
    <row r="555" spans="1:15" x14ac:dyDescent="0.2">
      <c r="A555" s="77"/>
      <c r="B555" s="283" t="s">
        <v>1338</v>
      </c>
      <c r="C555" s="78"/>
      <c r="D555" s="78"/>
      <c r="E555" s="78"/>
      <c r="F555" s="284"/>
      <c r="G555" s="283"/>
      <c r="H555" s="1018"/>
      <c r="I555" s="11"/>
      <c r="N555" s="11"/>
      <c r="O555"/>
    </row>
    <row r="556" spans="1:15" ht="13.5" thickBot="1" x14ac:dyDescent="0.25">
      <c r="A556" s="38"/>
      <c r="B556" s="301" t="s">
        <v>1320</v>
      </c>
      <c r="C556" s="288" t="s">
        <v>1339</v>
      </c>
      <c r="D556" s="288"/>
      <c r="E556" s="288"/>
      <c r="F556" s="82"/>
      <c r="G556" s="961">
        <v>88.91</v>
      </c>
      <c r="H556" s="1225">
        <v>64.89</v>
      </c>
      <c r="I556" s="11"/>
      <c r="N556" s="11"/>
      <c r="O556"/>
    </row>
    <row r="557" spans="1:15" ht="13.5" thickBot="1" x14ac:dyDescent="0.25">
      <c r="A557" s="38"/>
      <c r="B557" s="301" t="s">
        <v>1322</v>
      </c>
      <c r="C557" s="288" t="s">
        <v>1340</v>
      </c>
      <c r="D557" s="288"/>
      <c r="E557" s="288"/>
      <c r="F557" s="82"/>
      <c r="G557" s="961">
        <v>58.83</v>
      </c>
      <c r="H557" s="1225">
        <v>43.01</v>
      </c>
      <c r="I557" s="11"/>
      <c r="N557" s="11"/>
      <c r="O557"/>
    </row>
    <row r="558" spans="1:15" ht="13.5" thickBot="1" x14ac:dyDescent="0.25">
      <c r="A558" s="38"/>
      <c r="B558" s="302" t="s">
        <v>1341</v>
      </c>
      <c r="C558" s="76" t="s">
        <v>1342</v>
      </c>
      <c r="D558" s="76"/>
      <c r="E558" s="76"/>
      <c r="F558" s="33"/>
      <c r="G558" s="961">
        <v>282.83999999999997</v>
      </c>
      <c r="H558" s="1319">
        <v>141.72</v>
      </c>
      <c r="I558" s="11"/>
      <c r="N558" s="11"/>
      <c r="O558"/>
    </row>
    <row r="559" spans="1:15" x14ac:dyDescent="0.2">
      <c r="A559" s="26"/>
      <c r="B559" s="283"/>
      <c r="C559" s="78" t="s">
        <v>1343</v>
      </c>
      <c r="D559" s="78"/>
      <c r="E559" s="78"/>
      <c r="F559" s="284"/>
      <c r="G559" s="75"/>
      <c r="H559" s="247"/>
      <c r="I559" s="11"/>
      <c r="N559" s="11"/>
      <c r="O559"/>
    </row>
    <row r="560" spans="1:15" x14ac:dyDescent="0.2">
      <c r="A560" s="307" t="s">
        <v>1344</v>
      </c>
      <c r="B560" s="75" t="s">
        <v>1345</v>
      </c>
      <c r="C560" s="76"/>
      <c r="D560" s="76"/>
      <c r="E560" s="76"/>
      <c r="F560" s="76"/>
      <c r="G560" s="1404" t="s">
        <v>1346</v>
      </c>
      <c r="H560" s="1321">
        <v>24.35</v>
      </c>
      <c r="I560" s="11"/>
      <c r="N560" s="11"/>
      <c r="O560"/>
    </row>
    <row r="561" spans="1:17" x14ac:dyDescent="0.2">
      <c r="A561" s="38"/>
      <c r="B561" s="77" t="s">
        <v>1347</v>
      </c>
      <c r="C561" s="31"/>
      <c r="D561" s="31"/>
      <c r="E561" s="31"/>
      <c r="F561" s="31"/>
      <c r="G561" s="1405"/>
      <c r="H561" s="1322"/>
      <c r="I561" s="11"/>
      <c r="N561" s="11"/>
      <c r="O561"/>
    </row>
    <row r="562" spans="1:17" x14ac:dyDescent="0.2">
      <c r="A562" s="26"/>
      <c r="B562" s="283" t="s">
        <v>1348</v>
      </c>
      <c r="C562" s="78"/>
      <c r="D562" s="78"/>
      <c r="E562" s="78"/>
      <c r="F562" s="78"/>
      <c r="G562" s="1406"/>
      <c r="H562" s="1323"/>
      <c r="I562" s="11"/>
      <c r="N562" s="11"/>
      <c r="O562"/>
    </row>
    <row r="563" spans="1:17" ht="13.5" thickBot="1" x14ac:dyDescent="0.25">
      <c r="A563" s="307" t="s">
        <v>1349</v>
      </c>
      <c r="B563" s="75" t="s">
        <v>1350</v>
      </c>
      <c r="C563" s="76"/>
      <c r="D563" s="76"/>
      <c r="E563" s="76"/>
      <c r="F563" s="33"/>
      <c r="G563" s="1399" t="s">
        <v>1346</v>
      </c>
      <c r="H563" s="1324">
        <v>24.35</v>
      </c>
      <c r="I563" s="11"/>
      <c r="N563" s="11"/>
      <c r="O563"/>
    </row>
    <row r="564" spans="1:17" ht="13.5" thickBot="1" x14ac:dyDescent="0.25">
      <c r="A564" s="295"/>
      <c r="B564" s="283" t="s">
        <v>1351</v>
      </c>
      <c r="C564" s="78"/>
      <c r="D564" s="78"/>
      <c r="E564" s="78"/>
      <c r="F564" s="284"/>
      <c r="G564" s="1400"/>
      <c r="H564" s="1325" t="s">
        <v>727</v>
      </c>
      <c r="I564" s="11"/>
      <c r="N564" s="11"/>
      <c r="O564"/>
    </row>
    <row r="565" spans="1:17" x14ac:dyDescent="0.2">
      <c r="A565" s="285" t="s">
        <v>1352</v>
      </c>
      <c r="B565" s="286" t="s">
        <v>1353</v>
      </c>
      <c r="C565" s="288"/>
      <c r="D565" s="288"/>
      <c r="E565" s="288"/>
      <c r="F565" s="82"/>
      <c r="G565" s="35"/>
      <c r="H565" s="1326">
        <v>151.21</v>
      </c>
      <c r="I565" s="11"/>
      <c r="N565" s="11"/>
      <c r="O565"/>
    </row>
    <row r="566" spans="1:17" x14ac:dyDescent="0.2">
      <c r="A566" s="285">
        <v>3</v>
      </c>
      <c r="B566" s="282" t="s">
        <v>1354</v>
      </c>
      <c r="C566" s="76"/>
      <c r="D566" s="76"/>
      <c r="E566" s="76"/>
      <c r="F566" s="76"/>
      <c r="G566" s="288"/>
      <c r="H566" s="1327"/>
      <c r="I566" s="11" t="s">
        <v>727</v>
      </c>
      <c r="N566" s="11"/>
      <c r="O566"/>
    </row>
    <row r="567" spans="1:17" x14ac:dyDescent="0.2">
      <c r="A567" s="307" t="s">
        <v>1355</v>
      </c>
      <c r="B567" s="286" t="s">
        <v>1356</v>
      </c>
      <c r="C567" s="288"/>
      <c r="D567" s="288"/>
      <c r="E567" s="288"/>
      <c r="F567" s="82"/>
      <c r="G567" s="35" t="s">
        <v>1357</v>
      </c>
      <c r="H567" s="1328">
        <v>2623.56</v>
      </c>
      <c r="I567" s="11"/>
      <c r="N567" s="11"/>
      <c r="O567"/>
    </row>
    <row r="568" spans="1:17" ht="13.5" thickBot="1" x14ac:dyDescent="0.25">
      <c r="A568" s="307" t="s">
        <v>1324</v>
      </c>
      <c r="B568" s="286" t="s">
        <v>1358</v>
      </c>
      <c r="C568" s="288"/>
      <c r="D568" s="288"/>
      <c r="E568" s="288"/>
      <c r="F568" s="82"/>
      <c r="G568" s="35" t="s">
        <v>1359</v>
      </c>
      <c r="H568" s="1329">
        <v>141.63999999999999</v>
      </c>
      <c r="I568" s="11"/>
      <c r="N568" s="11"/>
      <c r="O568"/>
    </row>
    <row r="569" spans="1:17" ht="13.5" thickBot="1" x14ac:dyDescent="0.25">
      <c r="A569" s="295"/>
      <c r="B569" s="286" t="s">
        <v>1360</v>
      </c>
      <c r="C569" s="288"/>
      <c r="D569" s="288"/>
      <c r="E569" s="288"/>
      <c r="F569" s="82"/>
      <c r="G569" s="35" t="s">
        <v>1361</v>
      </c>
      <c r="H569" s="1330">
        <v>70.819999999999993</v>
      </c>
      <c r="I569" s="11"/>
      <c r="N569" s="11"/>
      <c r="O569"/>
    </row>
    <row r="570" spans="1:17" ht="13.5" thickBot="1" x14ac:dyDescent="0.25">
      <c r="A570" s="307" t="s">
        <v>1326</v>
      </c>
      <c r="B570" s="75" t="s">
        <v>1362</v>
      </c>
      <c r="C570" s="76"/>
      <c r="D570" s="76"/>
      <c r="E570" s="76"/>
      <c r="F570" s="33"/>
      <c r="G570" s="35" t="s">
        <v>1359</v>
      </c>
      <c r="H570" s="1329">
        <v>216.4</v>
      </c>
      <c r="I570" s="11"/>
      <c r="N570" s="11"/>
      <c r="O570"/>
    </row>
    <row r="571" spans="1:17" ht="13.5" thickBot="1" x14ac:dyDescent="0.25">
      <c r="A571" s="295"/>
      <c r="B571" s="283" t="s">
        <v>1363</v>
      </c>
      <c r="C571" s="78"/>
      <c r="D571" s="78"/>
      <c r="E571" s="78"/>
      <c r="F571" s="284"/>
      <c r="G571" s="35" t="s">
        <v>1361</v>
      </c>
      <c r="H571" s="1329">
        <v>108.21</v>
      </c>
      <c r="I571" s="11"/>
      <c r="N571" s="11"/>
      <c r="O571"/>
    </row>
    <row r="572" spans="1:17" x14ac:dyDescent="0.2">
      <c r="A572" s="378"/>
      <c r="B572" s="31"/>
      <c r="C572" s="31"/>
      <c r="D572" s="31"/>
      <c r="E572" s="31"/>
      <c r="F572" s="31"/>
      <c r="G572" s="31"/>
      <c r="H572" s="388"/>
      <c r="N572" s="11"/>
      <c r="O572"/>
    </row>
    <row r="573" spans="1:17" x14ac:dyDescent="0.2">
      <c r="A573" s="1378"/>
      <c r="B573" s="1378"/>
      <c r="C573" s="1378"/>
      <c r="D573" s="1378"/>
      <c r="E573" s="1378"/>
      <c r="F573" s="1378"/>
      <c r="G573" s="1378"/>
      <c r="H573" s="350"/>
      <c r="I573" s="350"/>
      <c r="J573" s="350"/>
      <c r="K573" s="350"/>
      <c r="N573" s="11"/>
      <c r="O573"/>
    </row>
    <row r="574" spans="1:17" x14ac:dyDescent="0.2">
      <c r="A574" s="1378"/>
      <c r="B574" s="1378"/>
      <c r="C574" s="1378"/>
      <c r="D574" s="1378"/>
      <c r="E574" s="1378"/>
      <c r="F574" s="1378"/>
      <c r="G574" s="1378"/>
      <c r="H574" s="350"/>
      <c r="I574" s="350"/>
      <c r="J574" s="350"/>
      <c r="K574" s="350"/>
      <c r="N574" s="11"/>
      <c r="O574"/>
    </row>
    <row r="575" spans="1:17" x14ac:dyDescent="0.2">
      <c r="A575" s="378"/>
      <c r="B575" s="9"/>
      <c r="C575" s="9"/>
      <c r="D575" s="31"/>
      <c r="E575" s="31"/>
      <c r="F575" s="31"/>
      <c r="G575" s="31"/>
      <c r="H575" s="388"/>
      <c r="N575" s="151"/>
      <c r="P575" s="11"/>
      <c r="Q575" s="11"/>
    </row>
    <row r="576" spans="1:17" x14ac:dyDescent="0.2">
      <c r="A576" s="407" t="s">
        <v>2014</v>
      </c>
      <c r="B576" s="9"/>
      <c r="C576" s="9"/>
      <c r="D576" s="31"/>
      <c r="E576" s="31"/>
      <c r="F576" s="31"/>
      <c r="G576" s="31"/>
      <c r="H576" s="388"/>
      <c r="N576" s="151"/>
      <c r="P576" s="11"/>
      <c r="Q576" s="11"/>
    </row>
    <row r="577" spans="1:28" x14ac:dyDescent="0.2">
      <c r="A577" s="378"/>
      <c r="B577" s="31"/>
      <c r="C577" s="240" t="s">
        <v>2015</v>
      </c>
      <c r="D577" s="31"/>
      <c r="E577" s="31"/>
      <c r="F577" s="31"/>
      <c r="G577" s="31"/>
      <c r="H577" s="388"/>
      <c r="I577" s="1087">
        <v>31355</v>
      </c>
      <c r="J577" t="s">
        <v>696</v>
      </c>
      <c r="K577" s="1150">
        <v>31982</v>
      </c>
      <c r="L577" t="s">
        <v>1418</v>
      </c>
      <c r="N577" s="151"/>
      <c r="P577" s="11"/>
      <c r="Q577" s="11"/>
    </row>
    <row r="578" spans="1:28" x14ac:dyDescent="0.2">
      <c r="H578" s="11"/>
      <c r="N578" s="11"/>
      <c r="O578"/>
    </row>
    <row r="579" spans="1:28" ht="15.75" x14ac:dyDescent="0.25">
      <c r="A579" s="47" t="s">
        <v>1364</v>
      </c>
      <c r="E579" s="249">
        <v>43922</v>
      </c>
      <c r="N579" s="11"/>
      <c r="O579"/>
      <c r="W579" s="67"/>
      <c r="X579" s="67"/>
      <c r="Y579" s="67"/>
      <c r="Z579" s="67"/>
      <c r="AA579" s="67"/>
      <c r="AB579" s="67"/>
    </row>
    <row r="580" spans="1:28" ht="12.75" customHeight="1" x14ac:dyDescent="0.2">
      <c r="A580" s="411" t="s">
        <v>1429</v>
      </c>
      <c r="B580" s="95" t="s">
        <v>728</v>
      </c>
      <c r="C580" s="96" t="s">
        <v>979</v>
      </c>
      <c r="D580" s="97" t="s">
        <v>1365</v>
      </c>
      <c r="E580" s="98"/>
      <c r="F580" s="80"/>
      <c r="G580" s="81"/>
      <c r="H580" s="81"/>
      <c r="I580" s="81"/>
      <c r="J580" s="99"/>
      <c r="K580" s="67"/>
      <c r="L580" s="67"/>
      <c r="N580" s="11"/>
      <c r="O580"/>
      <c r="W580" s="67"/>
      <c r="X580" s="67"/>
      <c r="Y580" s="67"/>
      <c r="Z580" s="67"/>
      <c r="AA580" s="67"/>
      <c r="AB580" s="67"/>
    </row>
    <row r="581" spans="1:28" ht="15" customHeight="1" x14ac:dyDescent="0.2">
      <c r="A581" s="411" t="s">
        <v>1430</v>
      </c>
      <c r="B581" s="97" t="s">
        <v>1366</v>
      </c>
      <c r="C581" s="100">
        <v>90571</v>
      </c>
      <c r="D581" s="101" t="s">
        <v>1367</v>
      </c>
      <c r="E581" s="102"/>
      <c r="F581" s="103" t="s">
        <v>1368</v>
      </c>
      <c r="G581" s="104"/>
      <c r="H581" s="104"/>
      <c r="I581" s="104"/>
      <c r="J581" s="322"/>
      <c r="K581" s="67"/>
      <c r="L581" s="151"/>
      <c r="M581" s="11"/>
      <c r="N581" s="11"/>
      <c r="W581" s="67"/>
      <c r="X581" s="67"/>
      <c r="Y581" s="67"/>
      <c r="Z581" s="67"/>
      <c r="AA581" s="67"/>
      <c r="AB581" s="67"/>
    </row>
    <row r="582" spans="1:28" ht="12.75" customHeight="1" x14ac:dyDescent="0.2">
      <c r="A582" s="411"/>
      <c r="B582" s="106"/>
      <c r="C582" s="107"/>
      <c r="D582" s="108" t="s">
        <v>1369</v>
      </c>
      <c r="E582" s="109"/>
      <c r="F582" s="110"/>
      <c r="G582" s="109"/>
      <c r="H582" s="109"/>
      <c r="I582" s="109"/>
      <c r="J582" s="316"/>
      <c r="K582" s="67"/>
      <c r="L582" s="67"/>
      <c r="N582" s="11"/>
      <c r="O582"/>
      <c r="W582" s="67"/>
      <c r="X582" s="67"/>
      <c r="Y582" s="67"/>
      <c r="Z582" s="67"/>
      <c r="AA582" s="67"/>
      <c r="AB582" s="67"/>
    </row>
    <row r="583" spans="1:28" ht="15" customHeight="1" x14ac:dyDescent="0.2">
      <c r="A583" s="412" t="s">
        <v>1431</v>
      </c>
      <c r="B583" s="51" t="s">
        <v>1370</v>
      </c>
      <c r="C583" s="111">
        <v>94346</v>
      </c>
      <c r="D583" s="112" t="s">
        <v>1371</v>
      </c>
      <c r="E583" s="113"/>
      <c r="F583" s="552" t="s">
        <v>1372</v>
      </c>
      <c r="G583" s="553"/>
      <c r="H583" s="553"/>
      <c r="I583" s="553"/>
      <c r="J583" s="554"/>
      <c r="K583" s="67"/>
      <c r="L583" s="67"/>
      <c r="W583" s="67"/>
      <c r="X583" s="67"/>
      <c r="Y583" s="67"/>
      <c r="Z583" s="67"/>
      <c r="AA583" s="67"/>
      <c r="AB583" s="67"/>
    </row>
    <row r="584" spans="1:28" ht="114.75" x14ac:dyDescent="0.2">
      <c r="A584" s="412" t="s">
        <v>1433</v>
      </c>
      <c r="B584" s="114" t="s">
        <v>1373</v>
      </c>
      <c r="C584" s="115">
        <v>97487</v>
      </c>
      <c r="D584" s="116"/>
      <c r="E584" s="113"/>
      <c r="F584" s="555" t="s">
        <v>1374</v>
      </c>
      <c r="G584" s="556"/>
      <c r="H584" s="556"/>
      <c r="I584" s="556"/>
      <c r="J584" s="557"/>
      <c r="K584" s="67"/>
      <c r="L584" s="67"/>
      <c r="P584" s="67"/>
      <c r="Q584" s="67"/>
      <c r="R584" s="67"/>
      <c r="S584" s="67"/>
      <c r="T584" s="67"/>
      <c r="U584" s="67"/>
      <c r="V584" s="67"/>
      <c r="W584" s="67"/>
      <c r="X584" s="67"/>
      <c r="Y584" s="67"/>
      <c r="Z584" s="67"/>
      <c r="AA584" s="67"/>
      <c r="AB584" s="67"/>
    </row>
    <row r="585" spans="1:28" ht="12.75" customHeight="1" x14ac:dyDescent="0.2">
      <c r="A585" s="411"/>
      <c r="B585" s="117"/>
      <c r="C585" s="118"/>
      <c r="D585" s="119"/>
      <c r="E585" s="119"/>
      <c r="F585" s="81"/>
      <c r="G585" s="81"/>
      <c r="H585" s="81"/>
      <c r="I585" s="81"/>
      <c r="J585" s="323"/>
      <c r="K585" s="67"/>
      <c r="L585" s="67"/>
      <c r="M585" s="67"/>
      <c r="P585" s="67"/>
      <c r="Q585" s="67"/>
      <c r="R585" s="67"/>
      <c r="S585" s="67"/>
      <c r="T585" s="67"/>
      <c r="U585" s="67"/>
      <c r="V585" s="67"/>
      <c r="W585" s="67"/>
      <c r="X585" s="67"/>
      <c r="Y585" s="67"/>
      <c r="Z585" s="67"/>
      <c r="AA585" s="67"/>
      <c r="AB585" s="67"/>
    </row>
    <row r="586" spans="1:28" ht="153" x14ac:dyDescent="0.2">
      <c r="A586" s="411" t="s">
        <v>1432</v>
      </c>
      <c r="B586" s="114" t="s">
        <v>1375</v>
      </c>
      <c r="C586" s="558">
        <v>101266</v>
      </c>
      <c r="D586" s="112" t="s">
        <v>1377</v>
      </c>
      <c r="E586" s="113"/>
      <c r="F586" s="552" t="s">
        <v>1378</v>
      </c>
      <c r="G586" s="553"/>
      <c r="H586" s="553"/>
      <c r="I586" s="553"/>
      <c r="J586" s="554"/>
      <c r="K586" s="67"/>
      <c r="L586" s="67"/>
      <c r="M586" s="67"/>
      <c r="P586" s="67"/>
      <c r="Q586" s="67"/>
      <c r="R586" s="67"/>
      <c r="S586" s="67"/>
      <c r="T586" s="67"/>
      <c r="U586" s="67"/>
      <c r="V586" s="67"/>
      <c r="W586" s="67"/>
      <c r="X586" s="67"/>
      <c r="Y586" s="67"/>
      <c r="Z586" s="67"/>
      <c r="AA586" s="67"/>
      <c r="AB586" s="67"/>
    </row>
    <row r="587" spans="1:28" ht="15" customHeight="1" x14ac:dyDescent="0.2">
      <c r="A587" s="411"/>
      <c r="B587" s="114"/>
      <c r="C587" s="558"/>
      <c r="D587" s="120" t="s">
        <v>1379</v>
      </c>
      <c r="E587" s="105"/>
      <c r="F587" s="314"/>
      <c r="G587" s="315"/>
      <c r="H587" s="315"/>
      <c r="I587" s="315"/>
      <c r="J587" s="278"/>
      <c r="K587" s="67"/>
      <c r="L587" s="67"/>
      <c r="M587" s="67"/>
      <c r="N587" s="67"/>
      <c r="O587" s="151"/>
      <c r="P587" s="67"/>
      <c r="Q587" s="67"/>
      <c r="R587" s="67"/>
      <c r="S587" s="67"/>
      <c r="T587" s="67"/>
      <c r="U587" s="67"/>
      <c r="V587" s="67"/>
      <c r="W587" s="67"/>
      <c r="X587" s="67"/>
      <c r="Y587" s="67"/>
      <c r="Z587" s="67"/>
      <c r="AA587" s="67"/>
      <c r="AB587" s="67"/>
    </row>
    <row r="588" spans="1:28" x14ac:dyDescent="0.2">
      <c r="A588" s="411"/>
      <c r="B588" s="51"/>
      <c r="C588" s="107"/>
      <c r="D588" s="120" t="s">
        <v>1380</v>
      </c>
      <c r="E588" s="105"/>
      <c r="F588" s="276"/>
      <c r="G588" s="277"/>
      <c r="H588" s="277"/>
      <c r="I588" s="277"/>
      <c r="J588" s="320"/>
      <c r="K588" s="67"/>
      <c r="L588" s="67"/>
      <c r="M588" s="67"/>
      <c r="N588" s="67"/>
      <c r="O588" s="151"/>
      <c r="P588" s="67"/>
      <c r="Q588" s="67"/>
      <c r="R588" s="67"/>
      <c r="S588" s="67"/>
      <c r="T588" s="67"/>
      <c r="U588" s="67"/>
      <c r="V588" s="67"/>
      <c r="W588" s="67"/>
      <c r="X588" s="67"/>
      <c r="Y588" s="67"/>
      <c r="Z588" s="67"/>
      <c r="AA588" s="67"/>
      <c r="AB588" s="67"/>
    </row>
    <row r="589" spans="1:28" ht="15" customHeight="1" x14ac:dyDescent="0.2">
      <c r="A589" s="411" t="s">
        <v>1434</v>
      </c>
      <c r="B589" s="51" t="s">
        <v>1381</v>
      </c>
      <c r="C589" s="121">
        <v>104408</v>
      </c>
      <c r="D589" s="116"/>
      <c r="E589" s="102"/>
      <c r="F589" s="122" t="s">
        <v>1382</v>
      </c>
      <c r="G589" s="81"/>
      <c r="H589" s="81"/>
      <c r="I589" s="81"/>
      <c r="J589" s="99"/>
      <c r="K589" s="67"/>
      <c r="L589" s="67"/>
      <c r="M589" s="67"/>
      <c r="N589" s="67"/>
      <c r="O589" s="151"/>
      <c r="P589" s="67"/>
      <c r="Q589" s="67"/>
      <c r="R589" s="67"/>
      <c r="S589" s="67"/>
      <c r="T589" s="67"/>
      <c r="U589" s="67"/>
      <c r="V589" s="67"/>
      <c r="W589" s="67"/>
      <c r="X589" s="67"/>
      <c r="Y589" s="67"/>
      <c r="Z589" s="67"/>
      <c r="AA589" s="67"/>
      <c r="AB589" s="67"/>
    </row>
    <row r="590" spans="1:28" ht="76.5" x14ac:dyDescent="0.2">
      <c r="A590" s="411" t="s">
        <v>1435</v>
      </c>
      <c r="B590" s="114" t="s">
        <v>1383</v>
      </c>
      <c r="C590" s="115">
        <v>107553</v>
      </c>
      <c r="D590" s="116"/>
      <c r="E590" s="113"/>
      <c r="F590" s="318" t="s">
        <v>1384</v>
      </c>
      <c r="G590" s="319"/>
      <c r="H590" s="319"/>
      <c r="I590" s="319"/>
      <c r="J590" s="321"/>
      <c r="K590" s="67">
        <v>96184</v>
      </c>
      <c r="L590" s="67"/>
      <c r="M590" s="67"/>
      <c r="N590" s="67"/>
      <c r="O590" s="151"/>
      <c r="P590" s="67"/>
      <c r="Q590" s="67"/>
      <c r="R590" s="67"/>
      <c r="S590" s="67"/>
      <c r="T590" s="67"/>
      <c r="U590" s="67"/>
      <c r="V590" s="67"/>
      <c r="W590" s="67"/>
      <c r="X590" s="67"/>
      <c r="Y590" s="67"/>
      <c r="Z590" s="67"/>
      <c r="AA590" s="67"/>
      <c r="AB590" s="67"/>
    </row>
    <row r="591" spans="1:28" ht="12.75" customHeight="1" x14ac:dyDescent="0.2">
      <c r="A591" s="411"/>
      <c r="B591" s="117"/>
      <c r="C591" s="118"/>
      <c r="D591" s="98"/>
      <c r="E591" s="98"/>
      <c r="F591" s="81"/>
      <c r="G591" s="81"/>
      <c r="H591" s="81"/>
      <c r="I591" s="81"/>
      <c r="J591" s="99"/>
      <c r="K591" s="67"/>
      <c r="L591" s="67"/>
      <c r="M591" s="67"/>
      <c r="N591" s="67"/>
      <c r="O591" s="151"/>
      <c r="P591" s="67"/>
      <c r="Q591" s="67"/>
      <c r="R591" s="67"/>
      <c r="S591" s="67"/>
      <c r="T591" s="67"/>
      <c r="U591" s="67"/>
      <c r="V591" s="67"/>
      <c r="W591" s="67"/>
      <c r="X591" s="67"/>
      <c r="Y591" s="67"/>
      <c r="Z591" s="67"/>
      <c r="AA591" s="67"/>
      <c r="AB591" s="67"/>
    </row>
    <row r="592" spans="1:28" ht="140.25" x14ac:dyDescent="0.2">
      <c r="A592" s="411" t="s">
        <v>1436</v>
      </c>
      <c r="B592" s="114" t="s">
        <v>1385</v>
      </c>
      <c r="C592" s="115">
        <v>111328</v>
      </c>
      <c r="D592" s="123" t="s">
        <v>1386</v>
      </c>
      <c r="E592" s="113"/>
      <c r="F592" s="559" t="s">
        <v>1387</v>
      </c>
      <c r="G592" s="560"/>
      <c r="H592" s="560"/>
      <c r="I592" s="560"/>
      <c r="J592" s="561"/>
      <c r="K592" s="67" t="s">
        <v>727</v>
      </c>
      <c r="L592" s="67" t="s">
        <v>727</v>
      </c>
      <c r="M592" s="67"/>
      <c r="N592" s="67"/>
      <c r="O592" s="151"/>
      <c r="P592" s="67"/>
      <c r="Q592" s="67"/>
      <c r="R592" s="67"/>
      <c r="S592" s="67"/>
      <c r="T592" s="67"/>
      <c r="U592" s="67"/>
      <c r="V592" s="67"/>
      <c r="W592" s="67"/>
      <c r="X592" s="67"/>
      <c r="Y592" s="67"/>
      <c r="Z592" s="67"/>
      <c r="AA592" s="67"/>
      <c r="AB592" s="67"/>
    </row>
    <row r="593" spans="1:28" ht="12.75" customHeight="1" x14ac:dyDescent="0.2">
      <c r="A593" s="67"/>
      <c r="B593" s="117"/>
      <c r="C593" s="118"/>
      <c r="D593" s="98"/>
      <c r="E593" s="98"/>
      <c r="F593" s="102"/>
      <c r="G593" s="102"/>
      <c r="H593" s="102"/>
      <c r="I593" s="102"/>
      <c r="J593" s="113"/>
      <c r="K593" s="67"/>
      <c r="L593" s="67"/>
      <c r="M593" s="67"/>
      <c r="N593" s="67"/>
      <c r="O593" s="151"/>
      <c r="P593" s="67"/>
      <c r="Q593" s="67"/>
      <c r="R593" s="67"/>
      <c r="S593" s="67"/>
      <c r="T593" s="67"/>
      <c r="U593" s="67"/>
      <c r="V593" s="67"/>
      <c r="W593" s="67"/>
      <c r="X593" s="67"/>
      <c r="Y593" s="67"/>
      <c r="Z593" s="67"/>
      <c r="AA593" s="67"/>
      <c r="AB593" s="67"/>
    </row>
    <row r="594" spans="1:28" x14ac:dyDescent="0.2">
      <c r="A594" s="67"/>
      <c r="B594" s="51" t="s">
        <v>1388</v>
      </c>
      <c r="C594" s="908">
        <v>57655</v>
      </c>
      <c r="D594" s="122" t="s">
        <v>1389</v>
      </c>
      <c r="E594" s="81"/>
      <c r="F594" s="381" t="s">
        <v>1390</v>
      </c>
      <c r="K594" s="67"/>
      <c r="L594" s="67"/>
      <c r="M594" s="67"/>
      <c r="N594" s="67"/>
      <c r="O594" s="151"/>
      <c r="P594" s="67"/>
      <c r="Q594" s="67"/>
      <c r="R594" s="67"/>
      <c r="S594" s="67"/>
      <c r="T594" s="67"/>
      <c r="U594" s="67"/>
      <c r="V594" s="67"/>
    </row>
    <row r="595" spans="1:28" x14ac:dyDescent="0.2">
      <c r="M595" s="67"/>
      <c r="N595" s="67"/>
      <c r="O595" s="151"/>
      <c r="P595" s="67"/>
      <c r="Q595" s="67"/>
      <c r="R595" s="67"/>
      <c r="S595" s="67"/>
      <c r="T595" s="67"/>
      <c r="U595" s="67"/>
      <c r="V595" s="67"/>
    </row>
    <row r="596" spans="1:28" x14ac:dyDescent="0.2">
      <c r="J596" s="151"/>
      <c r="K596" s="11"/>
      <c r="L596" s="11"/>
      <c r="M596" s="151"/>
      <c r="N596" s="151"/>
      <c r="O596" s="151"/>
      <c r="P596" s="151"/>
      <c r="Q596" s="151"/>
      <c r="R596" s="67"/>
      <c r="S596" s="67"/>
      <c r="T596" s="67"/>
      <c r="U596" s="67"/>
      <c r="V596" s="67"/>
    </row>
    <row r="597" spans="1:28" x14ac:dyDescent="0.2">
      <c r="A597" s="124" t="s">
        <v>1391</v>
      </c>
      <c r="I597" s="125"/>
      <c r="J597" s="11"/>
      <c r="K597" s="11"/>
      <c r="L597" s="11"/>
      <c r="M597" s="151"/>
      <c r="N597" s="151"/>
      <c r="O597" s="151"/>
      <c r="P597" s="151"/>
      <c r="Q597" s="151"/>
      <c r="R597" s="67"/>
      <c r="S597" s="67"/>
      <c r="T597" s="67"/>
      <c r="U597" s="67"/>
      <c r="V597" s="67"/>
    </row>
    <row r="598" spans="1:28" x14ac:dyDescent="0.2">
      <c r="A598" t="s">
        <v>1392</v>
      </c>
      <c r="J598" s="151"/>
      <c r="K598" s="11"/>
      <c r="L598" s="11"/>
      <c r="M598" s="151"/>
      <c r="N598" s="151"/>
      <c r="O598" s="151"/>
      <c r="P598" s="151"/>
      <c r="Q598" s="151"/>
      <c r="R598" s="67"/>
      <c r="S598" s="67"/>
      <c r="T598" s="67"/>
      <c r="U598" s="67"/>
      <c r="V598" s="67"/>
    </row>
    <row r="599" spans="1:28" x14ac:dyDescent="0.2">
      <c r="A599" t="s">
        <v>1393</v>
      </c>
      <c r="J599" s="151"/>
      <c r="K599" s="11"/>
      <c r="L599" s="11"/>
      <c r="M599" s="151"/>
      <c r="N599" s="151"/>
      <c r="O599" s="151"/>
      <c r="P599" s="11"/>
      <c r="Q599" s="11"/>
    </row>
    <row r="600" spans="1:28" x14ac:dyDescent="0.2">
      <c r="A600" t="s">
        <v>1394</v>
      </c>
      <c r="B600" s="126" t="s">
        <v>692</v>
      </c>
      <c r="C600" s="5" t="s">
        <v>1395</v>
      </c>
      <c r="D600" s="127">
        <v>50</v>
      </c>
      <c r="E600" t="s">
        <v>1396</v>
      </c>
      <c r="G600" s="497">
        <v>65</v>
      </c>
      <c r="H600" t="s">
        <v>1397</v>
      </c>
      <c r="J600" s="11"/>
      <c r="K600" s="11"/>
      <c r="L600" s="11"/>
      <c r="M600" s="11"/>
      <c r="N600" s="151"/>
      <c r="O600" s="151"/>
      <c r="P600" s="11"/>
      <c r="Q600" s="11"/>
    </row>
    <row r="601" spans="1:28" x14ac:dyDescent="0.2">
      <c r="B601" s="7" t="s">
        <v>693</v>
      </c>
      <c r="C601" s="5"/>
      <c r="D601" s="12">
        <v>55</v>
      </c>
      <c r="E601" t="s">
        <v>1396</v>
      </c>
      <c r="F601" s="11"/>
      <c r="G601" s="498">
        <v>55</v>
      </c>
      <c r="H601" t="s">
        <v>1397</v>
      </c>
      <c r="J601" s="11"/>
      <c r="K601" s="11"/>
      <c r="L601" s="11"/>
      <c r="M601" s="11"/>
      <c r="N601" s="151"/>
      <c r="O601" s="151"/>
      <c r="P601" s="11"/>
      <c r="Q601" s="11"/>
    </row>
    <row r="602" spans="1:28" x14ac:dyDescent="0.2">
      <c r="B602" t="s">
        <v>694</v>
      </c>
      <c r="D602" s="410">
        <v>50</v>
      </c>
      <c r="E602" t="s">
        <v>1396</v>
      </c>
      <c r="G602" s="498">
        <v>50</v>
      </c>
      <c r="H602" t="s">
        <v>1397</v>
      </c>
      <c r="J602" s="11"/>
      <c r="K602" s="11"/>
      <c r="L602" s="11"/>
      <c r="M602" s="11"/>
      <c r="N602" s="11"/>
      <c r="P602" s="11"/>
      <c r="Q602" s="11"/>
    </row>
    <row r="603" spans="1:28" x14ac:dyDescent="0.2">
      <c r="B603" s="409">
        <v>39904</v>
      </c>
      <c r="D603" s="410">
        <v>50</v>
      </c>
      <c r="E603" t="s">
        <v>671</v>
      </c>
      <c r="G603" s="498">
        <v>45</v>
      </c>
      <c r="H603" t="s">
        <v>1397</v>
      </c>
      <c r="J603" s="11"/>
      <c r="K603" s="11"/>
      <c r="L603" s="11"/>
      <c r="M603" s="11"/>
      <c r="N603" s="11"/>
      <c r="P603" s="11"/>
      <c r="Q603" s="11"/>
    </row>
    <row r="604" spans="1:28" ht="15" x14ac:dyDescent="0.2">
      <c r="B604" s="128" t="s">
        <v>1398</v>
      </c>
      <c r="J604" s="11"/>
      <c r="K604" s="11"/>
      <c r="L604" s="11"/>
      <c r="M604" s="11"/>
      <c r="N604" s="11"/>
      <c r="P604" s="11"/>
      <c r="Q604" s="11"/>
    </row>
    <row r="605" spans="1:28" ht="14.25" x14ac:dyDescent="0.2">
      <c r="B605" s="129" t="s">
        <v>1399</v>
      </c>
      <c r="E605" s="130">
        <v>50</v>
      </c>
      <c r="F605" t="s">
        <v>1400</v>
      </c>
      <c r="G605" s="131">
        <v>18629</v>
      </c>
      <c r="J605" s="11"/>
      <c r="K605" s="11"/>
      <c r="L605" s="11"/>
      <c r="M605" s="11"/>
      <c r="N605" s="11"/>
      <c r="P605" s="11"/>
      <c r="Q605" s="11"/>
    </row>
    <row r="606" spans="1:28" x14ac:dyDescent="0.2">
      <c r="J606" s="11"/>
      <c r="K606" s="11"/>
      <c r="L606" s="11"/>
      <c r="M606" s="11"/>
      <c r="N606" s="11"/>
      <c r="P606" s="11"/>
      <c r="Q606" s="11"/>
    </row>
    <row r="608" spans="1:28" ht="15" x14ac:dyDescent="0.2">
      <c r="A608" s="132"/>
      <c r="B608" s="133" t="s">
        <v>1401</v>
      </c>
      <c r="C608" s="134"/>
      <c r="D608" s="134"/>
      <c r="E608" s="135"/>
      <c r="F608" s="136"/>
      <c r="G608" s="137">
        <v>37347</v>
      </c>
      <c r="H608" s="136"/>
      <c r="I608" s="136"/>
    </row>
    <row r="609" spans="1:9" x14ac:dyDescent="0.2">
      <c r="A609" s="67"/>
      <c r="B609" s="138" t="s">
        <v>1402</v>
      </c>
      <c r="C609" s="139"/>
      <c r="D609" s="139"/>
      <c r="E609" s="140"/>
      <c r="F609" s="141"/>
      <c r="G609" s="141"/>
      <c r="H609" s="141"/>
      <c r="I609" s="141"/>
    </row>
    <row r="610" spans="1:9" ht="15.75" x14ac:dyDescent="0.2">
      <c r="A610" s="67"/>
      <c r="B610" s="142" t="s">
        <v>1403</v>
      </c>
      <c r="C610" s="143"/>
      <c r="D610" s="143"/>
      <c r="E610" s="144">
        <v>5000</v>
      </c>
      <c r="F610" s="141" t="s">
        <v>1404</v>
      </c>
      <c r="G610" s="145">
        <f>$G$608</f>
        <v>37347</v>
      </c>
      <c r="H610" s="141"/>
      <c r="I610" s="141"/>
    </row>
    <row r="611" spans="1:9" ht="15.75" x14ac:dyDescent="0.2">
      <c r="A611" s="67"/>
      <c r="B611" s="142" t="s">
        <v>1405</v>
      </c>
      <c r="C611" s="143"/>
      <c r="D611" s="143"/>
      <c r="E611" s="144">
        <v>7000</v>
      </c>
      <c r="F611" s="141" t="s">
        <v>1404</v>
      </c>
      <c r="G611" s="145">
        <f>$G$608</f>
        <v>37347</v>
      </c>
      <c r="H611" s="141"/>
      <c r="I611" s="142"/>
    </row>
    <row r="612" spans="1:9" x14ac:dyDescent="0.2">
      <c r="A612" s="67"/>
      <c r="B612" s="142"/>
      <c r="C612" s="139"/>
      <c r="D612" s="139"/>
      <c r="E612" s="146"/>
      <c r="F612" s="141"/>
      <c r="G612" s="141"/>
      <c r="H612" s="141"/>
      <c r="I612" s="142"/>
    </row>
    <row r="613" spans="1:9" x14ac:dyDescent="0.2">
      <c r="A613" s="67"/>
      <c r="B613" s="147" t="s">
        <v>1406</v>
      </c>
      <c r="C613" s="139"/>
      <c r="D613" s="139"/>
      <c r="E613" s="146"/>
      <c r="F613" s="141"/>
      <c r="G613" s="141"/>
      <c r="H613" s="141"/>
      <c r="I613" s="141"/>
    </row>
    <row r="614" spans="1:9" ht="12.75" customHeight="1" x14ac:dyDescent="0.2">
      <c r="A614" s="67"/>
      <c r="B614" s="142" t="s">
        <v>1403</v>
      </c>
      <c r="C614" s="143"/>
      <c r="D614" s="143"/>
      <c r="E614" s="144">
        <v>3000</v>
      </c>
      <c r="F614" s="141" t="s">
        <v>1404</v>
      </c>
      <c r="G614" s="145">
        <f>$G$608</f>
        <v>37347</v>
      </c>
      <c r="H614" s="141"/>
      <c r="I614" s="141"/>
    </row>
    <row r="615" spans="1:9" ht="15.75" x14ac:dyDescent="0.2">
      <c r="A615" s="67"/>
      <c r="B615" s="142" t="s">
        <v>1405</v>
      </c>
      <c r="C615" s="143"/>
      <c r="D615" s="143"/>
      <c r="E615" s="144">
        <v>4200</v>
      </c>
      <c r="F615" s="141" t="s">
        <v>1404</v>
      </c>
      <c r="G615" s="145">
        <f>$G$608</f>
        <v>37347</v>
      </c>
      <c r="H615" s="141"/>
      <c r="I615" s="142"/>
    </row>
    <row r="616" spans="1:9" x14ac:dyDescent="0.2">
      <c r="A616" s="67"/>
      <c r="B616" s="142"/>
      <c r="C616" s="139"/>
      <c r="D616" s="139"/>
      <c r="E616" s="146"/>
      <c r="F616" s="141"/>
      <c r="G616" s="141"/>
      <c r="H616" s="141"/>
      <c r="I616" s="142"/>
    </row>
    <row r="617" spans="1:9" ht="76.5" x14ac:dyDescent="0.2">
      <c r="A617" s="67"/>
      <c r="B617" s="868" t="s">
        <v>1407</v>
      </c>
      <c r="C617" s="868"/>
      <c r="D617" s="868"/>
      <c r="E617" s="868"/>
      <c r="F617" s="868"/>
      <c r="G617" s="141"/>
      <c r="H617" s="141"/>
      <c r="I617" s="141"/>
    </row>
    <row r="618" spans="1:9" ht="12.75" customHeight="1" x14ac:dyDescent="0.2">
      <c r="A618" s="67"/>
      <c r="B618" s="142" t="s">
        <v>1408</v>
      </c>
      <c r="C618" s="143"/>
      <c r="D618" s="143"/>
      <c r="E618" s="144">
        <v>2000</v>
      </c>
      <c r="F618" s="141" t="s">
        <v>1404</v>
      </c>
      <c r="G618" s="145">
        <f>$G$608</f>
        <v>37347</v>
      </c>
      <c r="H618" s="141"/>
      <c r="I618" s="142"/>
    </row>
    <row r="619" spans="1:9" ht="15.75" x14ac:dyDescent="0.2">
      <c r="A619" s="67"/>
      <c r="B619" s="142" t="s">
        <v>1409</v>
      </c>
      <c r="C619" s="143"/>
      <c r="D619" s="143"/>
      <c r="E619" s="144">
        <v>1000</v>
      </c>
      <c r="F619" s="141" t="s">
        <v>1404</v>
      </c>
      <c r="G619" s="145">
        <f>$G$608</f>
        <v>37347</v>
      </c>
      <c r="H619" s="141"/>
      <c r="I619" s="142"/>
    </row>
    <row r="620" spans="1:9" x14ac:dyDescent="0.2">
      <c r="A620" s="67"/>
      <c r="B620" s="142"/>
      <c r="C620" s="139"/>
      <c r="D620" s="139"/>
      <c r="E620" s="146"/>
      <c r="F620" s="141"/>
      <c r="G620" s="141"/>
      <c r="H620" s="141"/>
      <c r="I620" s="142"/>
    </row>
    <row r="621" spans="1:9" ht="102" x14ac:dyDescent="0.2">
      <c r="A621" s="67"/>
      <c r="B621" s="868" t="s">
        <v>1410</v>
      </c>
      <c r="C621" s="868"/>
      <c r="D621" s="868"/>
      <c r="E621" s="868"/>
      <c r="F621" s="868"/>
      <c r="G621" s="141"/>
      <c r="H621" s="141"/>
      <c r="I621" s="142"/>
    </row>
    <row r="622" spans="1:9" ht="15.75" x14ac:dyDescent="0.2">
      <c r="A622" s="67"/>
      <c r="B622" s="148" t="s">
        <v>1408</v>
      </c>
      <c r="C622" s="143"/>
      <c r="D622" s="143"/>
      <c r="E622" s="149">
        <v>4000</v>
      </c>
      <c r="F622" s="141" t="s">
        <v>1404</v>
      </c>
      <c r="G622" s="150">
        <v>37589</v>
      </c>
      <c r="H622" s="141"/>
      <c r="I622" s="142"/>
    </row>
    <row r="623" spans="1:9" ht="15.75" x14ac:dyDescent="0.2">
      <c r="A623" s="67"/>
      <c r="B623" s="142" t="s">
        <v>1409</v>
      </c>
      <c r="C623" s="143"/>
      <c r="D623" s="143"/>
      <c r="E623" s="149">
        <v>2000</v>
      </c>
      <c r="F623" s="141" t="s">
        <v>1404</v>
      </c>
      <c r="G623" s="145">
        <f>$G$622</f>
        <v>37589</v>
      </c>
      <c r="H623" s="141"/>
      <c r="I623" s="142"/>
    </row>
    <row r="624" spans="1:9" x14ac:dyDescent="0.2">
      <c r="A624" s="67"/>
      <c r="B624" s="142"/>
      <c r="C624" s="139"/>
      <c r="D624" s="139"/>
      <c r="E624" s="146"/>
      <c r="F624" s="141"/>
      <c r="G624" s="141"/>
      <c r="H624" s="141"/>
      <c r="I624" s="142"/>
    </row>
    <row r="625" spans="1:9" x14ac:dyDescent="0.2">
      <c r="A625" s="67"/>
      <c r="B625" s="147" t="s">
        <v>1411</v>
      </c>
      <c r="C625" s="139"/>
      <c r="D625" s="139"/>
      <c r="E625" s="146"/>
      <c r="F625" s="141"/>
      <c r="G625" s="141"/>
      <c r="H625" s="141"/>
      <c r="I625" s="142"/>
    </row>
    <row r="626" spans="1:9" x14ac:dyDescent="0.2">
      <c r="A626" s="67"/>
      <c r="B626" s="142" t="s">
        <v>1412</v>
      </c>
      <c r="C626" s="139"/>
      <c r="D626" s="139"/>
      <c r="E626" s="146"/>
      <c r="F626" s="141"/>
      <c r="G626" s="141"/>
      <c r="H626" s="141"/>
      <c r="I626" s="142"/>
    </row>
    <row r="627" spans="1:9" ht="15.75" x14ac:dyDescent="0.2">
      <c r="A627" s="67"/>
      <c r="B627" s="142" t="s">
        <v>1413</v>
      </c>
      <c r="C627" s="143"/>
      <c r="D627" s="143"/>
      <c r="E627" s="144">
        <v>3000</v>
      </c>
      <c r="F627" s="141" t="s">
        <v>1404</v>
      </c>
      <c r="G627" s="145">
        <f>$G$608</f>
        <v>37347</v>
      </c>
      <c r="H627" s="141"/>
      <c r="I627" s="142"/>
    </row>
    <row r="628" spans="1:9" ht="15.75" x14ac:dyDescent="0.2">
      <c r="A628" s="67"/>
      <c r="B628" s="142" t="s">
        <v>1414</v>
      </c>
      <c r="C628" s="143"/>
      <c r="D628" s="143"/>
      <c r="E628" s="144">
        <v>1500</v>
      </c>
      <c r="F628" s="141" t="s">
        <v>1404</v>
      </c>
      <c r="G628" s="145">
        <f>$G$608</f>
        <v>37347</v>
      </c>
      <c r="H628" s="141"/>
      <c r="I628" s="142"/>
    </row>
    <row r="629" spans="1:9" x14ac:dyDescent="0.2">
      <c r="A629" s="67"/>
      <c r="B629" s="142" t="s">
        <v>1415</v>
      </c>
      <c r="C629" s="139"/>
      <c r="D629" s="139"/>
      <c r="E629" s="146"/>
      <c r="F629" s="141"/>
      <c r="G629" s="141"/>
      <c r="H629" s="141"/>
      <c r="I629" s="142"/>
    </row>
    <row r="630" spans="1:9" ht="12.75" customHeight="1" x14ac:dyDescent="0.2">
      <c r="A630" s="67"/>
      <c r="B630" s="142" t="s">
        <v>1413</v>
      </c>
      <c r="C630" s="143"/>
      <c r="D630" s="143"/>
      <c r="E630" s="144">
        <v>5000</v>
      </c>
      <c r="F630" s="141" t="s">
        <v>1404</v>
      </c>
      <c r="G630" s="145">
        <f>$G$608</f>
        <v>37347</v>
      </c>
      <c r="H630" s="141"/>
      <c r="I630" s="142"/>
    </row>
    <row r="631" spans="1:9" ht="15.75" x14ac:dyDescent="0.2">
      <c r="A631" s="67"/>
      <c r="B631" s="142" t="s">
        <v>1414</v>
      </c>
      <c r="C631" s="143"/>
      <c r="D631" s="143"/>
      <c r="E631" s="144">
        <v>2500</v>
      </c>
      <c r="F631" s="141" t="s">
        <v>1404</v>
      </c>
      <c r="G631" s="145">
        <f>$G$608</f>
        <v>37347</v>
      </c>
      <c r="H631" s="141"/>
      <c r="I631" s="142"/>
    </row>
    <row r="632" spans="1:9" x14ac:dyDescent="0.2">
      <c r="A632" s="151"/>
      <c r="B632" s="152"/>
      <c r="C632" s="153"/>
      <c r="D632" s="153"/>
      <c r="E632" s="154"/>
      <c r="F632" s="153"/>
      <c r="G632" s="153"/>
      <c r="H632" s="153"/>
      <c r="I632" s="148"/>
    </row>
    <row r="633" spans="1:9" ht="153" x14ac:dyDescent="0.2">
      <c r="A633" s="67"/>
      <c r="B633" s="869" t="s">
        <v>1416</v>
      </c>
      <c r="C633" s="869"/>
      <c r="D633" s="869"/>
      <c r="E633" s="869"/>
      <c r="F633" s="869"/>
      <c r="G633" s="869"/>
      <c r="H633" s="141"/>
      <c r="I633" s="141"/>
    </row>
    <row r="634" spans="1:9" ht="12.75" customHeight="1" x14ac:dyDescent="0.2">
      <c r="A634" s="67"/>
      <c r="B634" s="148" t="s">
        <v>1408</v>
      </c>
      <c r="C634" s="143"/>
      <c r="D634" s="143"/>
      <c r="E634" s="149">
        <v>3600</v>
      </c>
      <c r="F634" s="141" t="s">
        <v>1404</v>
      </c>
      <c r="G634" s="145">
        <f>$G$622</f>
        <v>37589</v>
      </c>
      <c r="H634" s="141"/>
      <c r="I634" s="142"/>
    </row>
    <row r="635" spans="1:9" ht="15.75" x14ac:dyDescent="0.2">
      <c r="A635" s="67"/>
      <c r="B635" s="148" t="s">
        <v>1409</v>
      </c>
      <c r="C635" s="143"/>
      <c r="D635" s="143"/>
      <c r="E635" s="149">
        <v>1800</v>
      </c>
      <c r="F635" s="141" t="s">
        <v>1404</v>
      </c>
      <c r="G635" s="145">
        <f>$G$622</f>
        <v>37589</v>
      </c>
      <c r="H635" s="141"/>
      <c r="I635" s="142"/>
    </row>
    <row r="636" spans="1:9" x14ac:dyDescent="0.2">
      <c r="A636" s="67"/>
      <c r="B636" s="142"/>
      <c r="C636" s="139"/>
      <c r="D636" s="139"/>
      <c r="E636" s="146"/>
      <c r="F636" s="141"/>
      <c r="G636" s="141"/>
      <c r="H636" s="141"/>
      <c r="I636" s="142"/>
    </row>
    <row r="637" spans="1:9" ht="153" x14ac:dyDescent="0.2">
      <c r="A637" s="67"/>
      <c r="B637" s="869" t="s">
        <v>1420</v>
      </c>
      <c r="C637" s="869"/>
      <c r="D637" s="869"/>
      <c r="E637" s="869"/>
      <c r="F637" s="869"/>
      <c r="G637" s="869"/>
      <c r="H637" s="141"/>
      <c r="I637" s="141"/>
    </row>
    <row r="638" spans="1:9" ht="15.75" x14ac:dyDescent="0.2">
      <c r="A638" s="67"/>
      <c r="B638" s="148" t="s">
        <v>1408</v>
      </c>
      <c r="C638" s="143"/>
      <c r="D638" s="143"/>
      <c r="E638" s="149">
        <v>6000</v>
      </c>
      <c r="F638" s="141" t="s">
        <v>1404</v>
      </c>
      <c r="G638" s="145">
        <f>$G$622</f>
        <v>37589</v>
      </c>
      <c r="H638" s="141"/>
      <c r="I638" s="142"/>
    </row>
    <row r="639" spans="1:9" ht="15.75" x14ac:dyDescent="0.2">
      <c r="A639" s="67"/>
      <c r="B639" s="148" t="s">
        <v>1409</v>
      </c>
      <c r="C639" s="143"/>
      <c r="D639" s="143"/>
      <c r="E639" s="149">
        <v>3000</v>
      </c>
      <c r="F639" s="141" t="s">
        <v>1404</v>
      </c>
      <c r="G639" s="145">
        <f>$G$622</f>
        <v>37589</v>
      </c>
      <c r="H639" s="141"/>
      <c r="I639" s="142"/>
    </row>
    <row r="640" spans="1:9" ht="15.75" x14ac:dyDescent="0.2">
      <c r="A640" s="67"/>
      <c r="B640" s="148"/>
      <c r="C640" s="143"/>
      <c r="D640" s="143"/>
      <c r="E640" s="155"/>
      <c r="F640" s="141"/>
      <c r="G640" s="145"/>
      <c r="H640" s="141"/>
      <c r="I640" s="142"/>
    </row>
    <row r="641" spans="1:10" ht="15.75" x14ac:dyDescent="0.2">
      <c r="D641" s="143"/>
      <c r="E641" s="155"/>
      <c r="F641" s="141"/>
      <c r="G641" s="145"/>
      <c r="H641" s="141"/>
      <c r="I641" s="142"/>
    </row>
    <row r="642" spans="1:10" x14ac:dyDescent="0.2">
      <c r="B642" s="46"/>
    </row>
    <row r="643" spans="1:10" x14ac:dyDescent="0.2">
      <c r="A643" s="156" t="s">
        <v>1421</v>
      </c>
      <c r="B643" s="46"/>
    </row>
    <row r="644" spans="1:10" x14ac:dyDescent="0.2">
      <c r="A644" s="156"/>
      <c r="B644" s="46"/>
      <c r="D644" s="5" t="s">
        <v>1422</v>
      </c>
    </row>
    <row r="645" spans="1:10" x14ac:dyDescent="0.2">
      <c r="A645" s="157" t="s">
        <v>1423</v>
      </c>
      <c r="B645" s="157" t="s">
        <v>1424</v>
      </c>
      <c r="C645" s="158">
        <v>56040</v>
      </c>
      <c r="D645" s="250">
        <v>37712</v>
      </c>
    </row>
    <row r="646" spans="1:10" x14ac:dyDescent="0.2">
      <c r="A646" s="157" t="s">
        <v>1425</v>
      </c>
      <c r="B646" s="157"/>
      <c r="C646" s="160">
        <v>53740</v>
      </c>
      <c r="D646" s="159">
        <v>37712</v>
      </c>
    </row>
    <row r="647" spans="1:10" x14ac:dyDescent="0.2">
      <c r="G647" s="5" t="s">
        <v>1422</v>
      </c>
    </row>
    <row r="648" spans="1:10" x14ac:dyDescent="0.2">
      <c r="A648" s="161">
        <v>4</v>
      </c>
      <c r="B648" s="1382" t="s">
        <v>1426</v>
      </c>
      <c r="C648" s="1382"/>
      <c r="D648" s="1382"/>
      <c r="E648" s="1382"/>
      <c r="F648" s="162"/>
      <c r="G648" s="159">
        <v>37712</v>
      </c>
      <c r="H648" s="163">
        <v>7285</v>
      </c>
      <c r="I648" s="164" t="s">
        <v>985</v>
      </c>
    </row>
    <row r="650" spans="1:10" ht="12.75" customHeight="1" x14ac:dyDescent="0.2"/>
    <row r="651" spans="1:10" x14ac:dyDescent="0.2">
      <c r="A651" s="156" t="s">
        <v>1427</v>
      </c>
      <c r="F651" s="1"/>
      <c r="G651" s="65"/>
      <c r="J651" s="40"/>
    </row>
    <row r="652" spans="1:10" ht="12.75" customHeight="1" x14ac:dyDescent="0.2">
      <c r="A652" s="13"/>
      <c r="J652" s="40"/>
    </row>
    <row r="653" spans="1:10" ht="178.5" x14ac:dyDescent="0.2">
      <c r="A653" s="165" t="s">
        <v>1314</v>
      </c>
      <c r="B653" s="279" t="s">
        <v>1438</v>
      </c>
      <c r="C653" s="40"/>
      <c r="D653" s="40"/>
      <c r="E653" s="40"/>
      <c r="F653" s="40"/>
      <c r="G653" s="40"/>
      <c r="H653" s="40"/>
      <c r="I653" s="40"/>
      <c r="J653" s="279"/>
    </row>
    <row r="654" spans="1:10" x14ac:dyDescent="0.2">
      <c r="B654" s="40"/>
      <c r="C654" s="40"/>
      <c r="D654" s="40"/>
      <c r="E654" s="40"/>
      <c r="F654" s="40"/>
      <c r="G654" s="40"/>
      <c r="H654" s="40"/>
      <c r="I654" s="40"/>
    </row>
    <row r="655" spans="1:10" x14ac:dyDescent="0.2">
      <c r="A655" s="157">
        <v>1</v>
      </c>
      <c r="B655" s="156" t="s">
        <v>1439</v>
      </c>
      <c r="C655" s="157"/>
      <c r="D655" s="157"/>
      <c r="G655" s="159">
        <v>37712</v>
      </c>
    </row>
    <row r="656" spans="1:10" x14ac:dyDescent="0.2">
      <c r="A656" s="161" t="s">
        <v>1318</v>
      </c>
      <c r="B656" s="157" t="s">
        <v>1440</v>
      </c>
      <c r="C656" s="157"/>
      <c r="D656" s="157"/>
    </row>
    <row r="657" spans="1:8" x14ac:dyDescent="0.2">
      <c r="A657" s="157"/>
      <c r="B657" s="157" t="s">
        <v>1441</v>
      </c>
      <c r="C657" s="157"/>
      <c r="D657" s="157"/>
    </row>
    <row r="658" spans="1:8" x14ac:dyDescent="0.2">
      <c r="A658" s="157"/>
      <c r="B658" s="157" t="s">
        <v>1442</v>
      </c>
      <c r="C658" s="157"/>
      <c r="D658" s="157"/>
      <c r="F658" s="158">
        <v>7365</v>
      </c>
      <c r="G658" s="157" t="s">
        <v>1450</v>
      </c>
    </row>
    <row r="659" spans="1:8" x14ac:dyDescent="0.2">
      <c r="A659" s="157"/>
    </row>
    <row r="660" spans="1:8" x14ac:dyDescent="0.2">
      <c r="A660" s="161" t="s">
        <v>1324</v>
      </c>
      <c r="B660" s="157" t="s">
        <v>1451</v>
      </c>
    </row>
    <row r="661" spans="1:8" x14ac:dyDescent="0.2">
      <c r="B661" s="160">
        <v>6375</v>
      </c>
      <c r="C661" s="157" t="s">
        <v>1452</v>
      </c>
    </row>
    <row r="662" spans="1:8" x14ac:dyDescent="0.2">
      <c r="B662" s="157" t="s">
        <v>1453</v>
      </c>
      <c r="C662" s="157"/>
    </row>
    <row r="663" spans="1:8" x14ac:dyDescent="0.2">
      <c r="B663" s="160">
        <v>8565</v>
      </c>
      <c r="C663" s="157" t="s">
        <v>1454</v>
      </c>
    </row>
    <row r="666" spans="1:8" x14ac:dyDescent="0.2">
      <c r="E666" s="5" t="s">
        <v>1422</v>
      </c>
    </row>
    <row r="667" spans="1:8" x14ac:dyDescent="0.2">
      <c r="A667" s="156" t="s">
        <v>1455</v>
      </c>
      <c r="B667" s="156" t="s">
        <v>1456</v>
      </c>
      <c r="C667" s="157"/>
      <c r="E667" s="131">
        <v>37712</v>
      </c>
      <c r="G667" s="157" t="s">
        <v>1459</v>
      </c>
    </row>
    <row r="669" spans="1:8" x14ac:dyDescent="0.2">
      <c r="A669" s="157"/>
      <c r="B669" s="157" t="s">
        <v>1460</v>
      </c>
    </row>
    <row r="670" spans="1:8" x14ac:dyDescent="0.2">
      <c r="A670" s="161" t="s">
        <v>1318</v>
      </c>
      <c r="B670" s="157" t="s">
        <v>1461</v>
      </c>
      <c r="G670" s="160">
        <v>63640</v>
      </c>
      <c r="H670" s="49" t="s">
        <v>1462</v>
      </c>
    </row>
    <row r="671" spans="1:8" x14ac:dyDescent="0.2">
      <c r="A671" s="161"/>
      <c r="B671" s="157"/>
      <c r="G671" s="68"/>
    </row>
    <row r="672" spans="1:8" x14ac:dyDescent="0.2">
      <c r="A672" s="161" t="s">
        <v>1324</v>
      </c>
      <c r="B672" s="157" t="s">
        <v>1463</v>
      </c>
      <c r="F672" s="2" t="s">
        <v>1464</v>
      </c>
      <c r="G672" s="158">
        <v>57755</v>
      </c>
    </row>
    <row r="673" spans="1:9" x14ac:dyDescent="0.2">
      <c r="A673" s="157"/>
      <c r="B673" s="157" t="s">
        <v>1465</v>
      </c>
    </row>
    <row r="674" spans="1:9" x14ac:dyDescent="0.2">
      <c r="A674" s="157"/>
      <c r="B674" s="157"/>
    </row>
    <row r="675" spans="1:9" x14ac:dyDescent="0.2">
      <c r="A675" s="161" t="s">
        <v>1326</v>
      </c>
      <c r="B675" s="157" t="s">
        <v>1466</v>
      </c>
      <c r="G675" s="1375" t="s">
        <v>1467</v>
      </c>
      <c r="H675" s="1375"/>
    </row>
    <row r="676" spans="1:9" x14ac:dyDescent="0.2">
      <c r="G676" s="1375" t="s">
        <v>1468</v>
      </c>
      <c r="H676" s="1375"/>
    </row>
    <row r="677" spans="1:9" x14ac:dyDescent="0.2">
      <c r="G677" s="5" t="s">
        <v>971</v>
      </c>
      <c r="H677" s="5" t="s">
        <v>1469</v>
      </c>
    </row>
    <row r="678" spans="1:9" x14ac:dyDescent="0.2">
      <c r="B678" s="157" t="s">
        <v>1470</v>
      </c>
      <c r="C678" s="166"/>
      <c r="D678" s="157"/>
      <c r="G678" s="167">
        <v>45000</v>
      </c>
      <c r="H678" s="167">
        <v>61345</v>
      </c>
      <c r="I678" s="49" t="s">
        <v>1462</v>
      </c>
    </row>
    <row r="679" spans="1:9" x14ac:dyDescent="0.2">
      <c r="B679" s="166" t="s">
        <v>1471</v>
      </c>
      <c r="C679" s="166"/>
      <c r="D679" s="157"/>
      <c r="G679" s="167">
        <v>60380</v>
      </c>
      <c r="H679" s="167">
        <v>69470</v>
      </c>
      <c r="I679" s="49" t="s">
        <v>1462</v>
      </c>
    </row>
    <row r="680" spans="1:9" x14ac:dyDescent="0.2">
      <c r="B680" s="166" t="s">
        <v>1472</v>
      </c>
      <c r="C680" s="166"/>
      <c r="D680" s="157"/>
      <c r="G680" s="167">
        <v>68060</v>
      </c>
      <c r="H680" s="167">
        <v>74875</v>
      </c>
      <c r="I680" s="49" t="s">
        <v>1462</v>
      </c>
    </row>
    <row r="681" spans="1:9" x14ac:dyDescent="0.2">
      <c r="B681" s="166" t="s">
        <v>1473</v>
      </c>
      <c r="C681" s="166"/>
      <c r="D681" s="157"/>
      <c r="G681" s="167">
        <v>72455</v>
      </c>
      <c r="H681" s="167">
        <v>80400</v>
      </c>
      <c r="I681" s="49" t="s">
        <v>1462</v>
      </c>
    </row>
    <row r="682" spans="1:9" x14ac:dyDescent="0.2">
      <c r="B682" s="157"/>
      <c r="C682" s="166"/>
      <c r="D682" s="157"/>
    </row>
    <row r="683" spans="1:9" x14ac:dyDescent="0.2">
      <c r="B683" s="157" t="s">
        <v>1474</v>
      </c>
      <c r="C683" s="166"/>
      <c r="D683" s="157" t="s">
        <v>1475</v>
      </c>
      <c r="F683" s="168">
        <v>3.2225000000000001</v>
      </c>
      <c r="G683" s="157" t="s">
        <v>1476</v>
      </c>
      <c r="I683" s="49" t="s">
        <v>1462</v>
      </c>
    </row>
    <row r="684" spans="1:9" x14ac:dyDescent="0.2">
      <c r="B684" s="157"/>
      <c r="C684" s="166"/>
      <c r="D684" s="169">
        <f>$E$667</f>
        <v>37712</v>
      </c>
      <c r="E684" s="157" t="s">
        <v>1477</v>
      </c>
    </row>
    <row r="685" spans="1:9" x14ac:dyDescent="0.2">
      <c r="C685" s="68"/>
    </row>
    <row r="686" spans="1:9" x14ac:dyDescent="0.2">
      <c r="A686" s="161" t="s">
        <v>1333</v>
      </c>
      <c r="B686" s="157" t="s">
        <v>1498</v>
      </c>
    </row>
    <row r="687" spans="1:9" x14ac:dyDescent="0.2">
      <c r="A687" s="157"/>
      <c r="B687" s="157"/>
    </row>
    <row r="688" spans="1:9" x14ac:dyDescent="0.2">
      <c r="A688" s="157"/>
      <c r="B688" s="157" t="s">
        <v>1499</v>
      </c>
      <c r="F688" s="157" t="s">
        <v>1357</v>
      </c>
    </row>
    <row r="689" spans="1:15" x14ac:dyDescent="0.2">
      <c r="A689" s="157"/>
      <c r="B689" s="157"/>
      <c r="F689" s="5" t="s">
        <v>957</v>
      </c>
    </row>
    <row r="690" spans="1:15" x14ac:dyDescent="0.2">
      <c r="A690" s="157"/>
      <c r="B690" s="170">
        <v>2</v>
      </c>
      <c r="F690" s="160">
        <v>3210</v>
      </c>
      <c r="G690" s="49" t="s">
        <v>1462</v>
      </c>
    </row>
    <row r="691" spans="1:15" x14ac:dyDescent="0.2">
      <c r="A691" s="157"/>
      <c r="B691" s="170">
        <v>3</v>
      </c>
      <c r="F691" s="160">
        <v>4210</v>
      </c>
      <c r="G691" s="49" t="s">
        <v>1462</v>
      </c>
    </row>
    <row r="692" spans="1:15" x14ac:dyDescent="0.2">
      <c r="A692" s="157"/>
      <c r="B692" s="170" t="s">
        <v>1500</v>
      </c>
      <c r="F692" s="160">
        <v>4775</v>
      </c>
      <c r="G692" s="49" t="s">
        <v>1462</v>
      </c>
    </row>
    <row r="694" spans="1:15" x14ac:dyDescent="0.2">
      <c r="A694" s="13" t="s">
        <v>1501</v>
      </c>
      <c r="C694" s="171">
        <v>18629</v>
      </c>
    </row>
    <row r="697" spans="1:15" x14ac:dyDescent="0.2">
      <c r="A697" s="1" t="s">
        <v>801</v>
      </c>
      <c r="B697" s="1"/>
    </row>
    <row r="698" spans="1:15" x14ac:dyDescent="0.2">
      <c r="A698" s="1" t="s">
        <v>802</v>
      </c>
    </row>
    <row r="699" spans="1:15" x14ac:dyDescent="0.2">
      <c r="A699" s="1"/>
    </row>
    <row r="700" spans="1:15" x14ac:dyDescent="0.2">
      <c r="A700" s="29" t="s">
        <v>803</v>
      </c>
      <c r="B700" s="29" t="s">
        <v>804</v>
      </c>
      <c r="G700" s="331">
        <v>41365</v>
      </c>
    </row>
    <row r="702" spans="1:15" x14ac:dyDescent="0.2">
      <c r="A702" s="35" t="s">
        <v>728</v>
      </c>
      <c r="B702" s="35" t="s">
        <v>729</v>
      </c>
      <c r="C702" s="285" t="s">
        <v>971</v>
      </c>
      <c r="D702" s="285">
        <v>1</v>
      </c>
      <c r="E702" s="285">
        <v>2</v>
      </c>
      <c r="F702" s="285">
        <v>3</v>
      </c>
      <c r="G702" s="285">
        <v>4</v>
      </c>
      <c r="H702" s="285" t="s">
        <v>805</v>
      </c>
      <c r="I702" s="285" t="s">
        <v>806</v>
      </c>
      <c r="J702" s="285">
        <v>7</v>
      </c>
      <c r="O702"/>
    </row>
    <row r="703" spans="1:15" x14ac:dyDescent="0.2">
      <c r="A703" s="35" t="s">
        <v>807</v>
      </c>
      <c r="B703" s="35" t="s">
        <v>808</v>
      </c>
      <c r="C703" s="332">
        <v>72927</v>
      </c>
      <c r="D703" s="332">
        <v>75249</v>
      </c>
      <c r="E703" s="332">
        <v>79134</v>
      </c>
      <c r="F703" s="332">
        <v>83646</v>
      </c>
      <c r="G703" s="332">
        <v>88798</v>
      </c>
      <c r="H703" s="332">
        <v>91735</v>
      </c>
      <c r="I703" s="332">
        <v>94679</v>
      </c>
      <c r="J703" s="280"/>
      <c r="O703"/>
    </row>
    <row r="704" spans="1:15" x14ac:dyDescent="0.2">
      <c r="A704" s="34" t="s">
        <v>809</v>
      </c>
      <c r="B704" s="35"/>
      <c r="C704" s="332">
        <v>3204</v>
      </c>
      <c r="D704" s="332">
        <f>SUM(C704*2)</f>
        <v>6408</v>
      </c>
      <c r="E704" s="332">
        <f>SUM(C704*3)</f>
        <v>9612</v>
      </c>
      <c r="F704" s="332">
        <f>SUM(C704*4)</f>
        <v>12816</v>
      </c>
      <c r="G704" s="332">
        <f>SUM(C704*5)</f>
        <v>16020</v>
      </c>
      <c r="H704" s="332">
        <f>SUM(C704*6)</f>
        <v>19224</v>
      </c>
      <c r="I704" s="332">
        <f>SUM(C704*7)</f>
        <v>22428</v>
      </c>
      <c r="J704" s="332">
        <f>SUM(C704*8)</f>
        <v>25632</v>
      </c>
      <c r="O704"/>
    </row>
    <row r="705" spans="1:15" x14ac:dyDescent="0.2">
      <c r="O705"/>
    </row>
    <row r="706" spans="1:15" ht="38.25" customHeight="1" x14ac:dyDescent="0.2">
      <c r="O706"/>
    </row>
    <row r="707" spans="1:15" ht="12.75" customHeight="1" x14ac:dyDescent="0.2">
      <c r="A707" t="s">
        <v>810</v>
      </c>
      <c r="B707" t="s">
        <v>811</v>
      </c>
      <c r="O707"/>
    </row>
    <row r="708" spans="1:15" x14ac:dyDescent="0.2">
      <c r="A708" t="s">
        <v>812</v>
      </c>
      <c r="B708" s="7" t="e">
        <f>#REF!</f>
        <v>#REF!</v>
      </c>
      <c r="O708"/>
    </row>
    <row r="709" spans="1:15" ht="102" x14ac:dyDescent="0.2">
      <c r="B709" s="870" t="s">
        <v>814</v>
      </c>
      <c r="C709" s="871"/>
      <c r="D709" s="871"/>
      <c r="E709" s="871"/>
      <c r="F709" s="872"/>
      <c r="G709" s="333" t="s">
        <v>813</v>
      </c>
      <c r="O709"/>
    </row>
    <row r="710" spans="1:15" x14ac:dyDescent="0.2">
      <c r="B710" s="873"/>
      <c r="C710" s="874"/>
      <c r="D710" s="874"/>
      <c r="E710" s="874"/>
      <c r="F710" s="875"/>
      <c r="G710" s="334">
        <f>I703</f>
        <v>94679</v>
      </c>
      <c r="O710"/>
    </row>
    <row r="711" spans="1:15" x14ac:dyDescent="0.2">
      <c r="B711" s="286" t="s">
        <v>815</v>
      </c>
      <c r="C711" s="288"/>
      <c r="D711" s="288"/>
      <c r="E711" s="288"/>
      <c r="F711" s="82"/>
      <c r="G711" s="335">
        <v>83803</v>
      </c>
      <c r="O711"/>
    </row>
    <row r="712" spans="1:15" x14ac:dyDescent="0.2">
      <c r="G712" s="68"/>
      <c r="O712"/>
    </row>
    <row r="713" spans="1:15" x14ac:dyDescent="0.2">
      <c r="O713"/>
    </row>
    <row r="714" spans="1:15" x14ac:dyDescent="0.2">
      <c r="A714" t="s">
        <v>816</v>
      </c>
      <c r="B714" t="s">
        <v>817</v>
      </c>
      <c r="O714"/>
    </row>
    <row r="715" spans="1:15" x14ac:dyDescent="0.2">
      <c r="A715" t="s">
        <v>812</v>
      </c>
      <c r="B715" s="7" t="e">
        <f>#REF!</f>
        <v>#REF!</v>
      </c>
      <c r="O715"/>
    </row>
    <row r="716" spans="1:15" x14ac:dyDescent="0.2">
      <c r="O716"/>
    </row>
    <row r="717" spans="1:15" x14ac:dyDescent="0.2">
      <c r="B717" s="19" t="s">
        <v>818</v>
      </c>
      <c r="C717" s="75"/>
      <c r="D717" s="76" t="s">
        <v>976</v>
      </c>
      <c r="E717" s="76"/>
      <c r="F717" s="33"/>
      <c r="G717" s="19" t="s">
        <v>977</v>
      </c>
      <c r="O717"/>
    </row>
    <row r="718" spans="1:15" x14ac:dyDescent="0.2">
      <c r="B718" s="26"/>
      <c r="C718" s="283"/>
      <c r="D718" s="78"/>
      <c r="E718" s="78"/>
      <c r="F718" s="284"/>
      <c r="G718" s="26" t="s">
        <v>819</v>
      </c>
      <c r="O718"/>
    </row>
    <row r="719" spans="1:15" x14ac:dyDescent="0.2">
      <c r="B719" s="31"/>
      <c r="C719" s="31"/>
      <c r="D719" s="31"/>
      <c r="E719" s="31"/>
      <c r="F719" s="31"/>
      <c r="G719" s="336" t="s">
        <v>957</v>
      </c>
      <c r="O719"/>
    </row>
    <row r="720" spans="1:15" x14ac:dyDescent="0.2">
      <c r="B720" s="75" t="s">
        <v>820</v>
      </c>
      <c r="C720" s="75"/>
      <c r="D720" s="76"/>
      <c r="E720" s="76"/>
      <c r="F720" s="33"/>
      <c r="G720" s="33"/>
      <c r="O720"/>
    </row>
    <row r="721" spans="2:15" x14ac:dyDescent="0.2">
      <c r="B721" s="77"/>
      <c r="C721" s="77" t="s">
        <v>821</v>
      </c>
      <c r="D721" s="31"/>
      <c r="E721" s="31"/>
      <c r="F721" s="36"/>
      <c r="G721" s="337">
        <f>C201</f>
        <v>77415</v>
      </c>
      <c r="O721"/>
    </row>
    <row r="722" spans="2:15" x14ac:dyDescent="0.2">
      <c r="B722" s="77"/>
      <c r="C722" s="77" t="s">
        <v>822</v>
      </c>
      <c r="D722" s="31"/>
      <c r="E722" s="31"/>
      <c r="F722" s="36"/>
      <c r="G722" s="338">
        <f>C202</f>
        <v>57048</v>
      </c>
      <c r="O722"/>
    </row>
    <row r="723" spans="2:15" x14ac:dyDescent="0.2">
      <c r="B723" s="77"/>
      <c r="C723" s="77" t="s">
        <v>823</v>
      </c>
      <c r="D723" s="31"/>
      <c r="E723" s="31"/>
      <c r="F723" s="36"/>
      <c r="G723" s="337">
        <f>C203</f>
        <v>32601</v>
      </c>
      <c r="O723"/>
    </row>
    <row r="724" spans="2:15" x14ac:dyDescent="0.2">
      <c r="B724" s="283"/>
      <c r="C724" s="283"/>
      <c r="D724" s="78"/>
      <c r="E724" s="78"/>
      <c r="F724" s="284"/>
      <c r="G724" s="339"/>
      <c r="O724"/>
    </row>
    <row r="725" spans="2:15" x14ac:dyDescent="0.2">
      <c r="B725" s="75" t="s">
        <v>824</v>
      </c>
      <c r="C725" s="75"/>
      <c r="D725" s="76"/>
      <c r="E725" s="76"/>
      <c r="F725" s="33"/>
      <c r="G725" s="33"/>
      <c r="O725"/>
    </row>
    <row r="726" spans="2:15" x14ac:dyDescent="0.2">
      <c r="B726" s="77"/>
      <c r="C726" s="77" t="s">
        <v>825</v>
      </c>
      <c r="D726" s="31"/>
      <c r="E726" s="31"/>
      <c r="F726" s="36"/>
      <c r="G726" s="337" t="e">
        <f>#REF!</f>
        <v>#REF!</v>
      </c>
      <c r="O726"/>
    </row>
    <row r="727" spans="2:15" x14ac:dyDescent="0.2">
      <c r="B727" s="77"/>
      <c r="C727" s="77" t="s">
        <v>826</v>
      </c>
      <c r="D727" s="31"/>
      <c r="E727" s="31"/>
      <c r="F727" s="36"/>
      <c r="G727" s="337" t="e">
        <f>#REF!</f>
        <v>#REF!</v>
      </c>
      <c r="O727"/>
    </row>
    <row r="728" spans="2:15" x14ac:dyDescent="0.2">
      <c r="B728" s="77"/>
      <c r="C728" s="77" t="s">
        <v>827</v>
      </c>
      <c r="D728" s="31"/>
      <c r="E728" s="31"/>
      <c r="F728" s="36"/>
      <c r="G728" s="337" t="e">
        <f>#REF!</f>
        <v>#REF!</v>
      </c>
      <c r="O728"/>
    </row>
    <row r="729" spans="2:15" x14ac:dyDescent="0.2">
      <c r="B729" s="283"/>
      <c r="C729" s="283" t="s">
        <v>828</v>
      </c>
      <c r="D729" s="78"/>
      <c r="E729" s="78"/>
      <c r="F729" s="284"/>
      <c r="G729" s="337" t="e">
        <f>#REF!</f>
        <v>#REF!</v>
      </c>
      <c r="O729"/>
    </row>
    <row r="730" spans="2:15" x14ac:dyDescent="0.2">
      <c r="B730" s="31"/>
      <c r="C730" s="31"/>
      <c r="D730" s="31"/>
      <c r="E730" s="31"/>
      <c r="F730" s="31"/>
      <c r="G730" s="31"/>
      <c r="O730"/>
    </row>
    <row r="731" spans="2:15" x14ac:dyDescent="0.2">
      <c r="B731" s="1" t="s">
        <v>927</v>
      </c>
      <c r="E731" s="324"/>
      <c r="G731" s="31"/>
      <c r="O731"/>
    </row>
    <row r="732" spans="2:15" x14ac:dyDescent="0.2">
      <c r="B732" s="340">
        <v>39904</v>
      </c>
      <c r="C732" s="341" t="s">
        <v>829</v>
      </c>
      <c r="E732" s="342"/>
      <c r="F732" s="342"/>
      <c r="G732" s="31"/>
      <c r="O732"/>
    </row>
    <row r="733" spans="2:15" x14ac:dyDescent="0.2">
      <c r="B733" s="343" t="s">
        <v>929</v>
      </c>
      <c r="C733" s="356" t="e">
        <f>#REF!</f>
        <v>#REF!</v>
      </c>
      <c r="E733" s="345"/>
      <c r="F733" s="345"/>
      <c r="G733" s="31"/>
      <c r="O733"/>
    </row>
    <row r="734" spans="2:15" x14ac:dyDescent="0.2">
      <c r="B734" s="343" t="s">
        <v>930</v>
      </c>
      <c r="C734" s="356" t="e">
        <f>#REF!</f>
        <v>#REF!</v>
      </c>
      <c r="E734" s="345"/>
      <c r="F734" s="345"/>
      <c r="G734" s="31"/>
      <c r="O734"/>
    </row>
    <row r="735" spans="2:15" x14ac:dyDescent="0.2">
      <c r="B735" s="343" t="s">
        <v>931</v>
      </c>
      <c r="C735" s="356" t="e">
        <f>#REF!</f>
        <v>#REF!</v>
      </c>
      <c r="E735" s="345"/>
      <c r="F735" s="345"/>
      <c r="G735" s="31"/>
      <c r="O735"/>
    </row>
    <row r="736" spans="2:15" x14ac:dyDescent="0.2">
      <c r="B736" s="343" t="s">
        <v>932</v>
      </c>
      <c r="C736" s="356" t="e">
        <f>#REF!</f>
        <v>#REF!</v>
      </c>
      <c r="E736" s="345"/>
      <c r="F736" s="345"/>
      <c r="G736" s="31"/>
      <c r="O736"/>
    </row>
    <row r="737" spans="1:15" x14ac:dyDescent="0.2">
      <c r="B737" s="343" t="s">
        <v>933</v>
      </c>
      <c r="C737" s="356" t="e">
        <f>#REF!</f>
        <v>#REF!</v>
      </c>
      <c r="E737" s="345"/>
      <c r="F737" s="345"/>
      <c r="G737" s="31"/>
      <c r="O737"/>
    </row>
    <row r="738" spans="1:15" x14ac:dyDescent="0.2">
      <c r="B738" s="343" t="s">
        <v>934</v>
      </c>
      <c r="C738" s="356" t="e">
        <f>#REF!</f>
        <v>#REF!</v>
      </c>
      <c r="E738" s="345"/>
      <c r="F738" s="345"/>
      <c r="G738" s="31"/>
      <c r="O738"/>
    </row>
    <row r="739" spans="1:15" x14ac:dyDescent="0.2">
      <c r="B739" s="343" t="s">
        <v>935</v>
      </c>
      <c r="C739" s="356" t="e">
        <f>#REF!</f>
        <v>#REF!</v>
      </c>
      <c r="E739" s="345"/>
      <c r="F739" s="345"/>
      <c r="G739" s="31"/>
      <c r="O739"/>
    </row>
    <row r="740" spans="1:15" x14ac:dyDescent="0.2">
      <c r="B740" s="343" t="s">
        <v>936</v>
      </c>
      <c r="C740" s="356" t="e">
        <f>#REF!</f>
        <v>#REF!</v>
      </c>
      <c r="E740" s="345"/>
      <c r="F740" s="345"/>
      <c r="G740" s="31"/>
      <c r="O740"/>
    </row>
    <row r="741" spans="1:15" x14ac:dyDescent="0.2">
      <c r="B741" s="343" t="s">
        <v>937</v>
      </c>
      <c r="C741" s="344" t="e">
        <f>G726</f>
        <v>#REF!</v>
      </c>
      <c r="E741" s="345"/>
      <c r="F741" s="345"/>
      <c r="G741" s="31"/>
      <c r="O741"/>
    </row>
    <row r="742" spans="1:15" x14ac:dyDescent="0.2">
      <c r="B742" s="343" t="s">
        <v>830</v>
      </c>
      <c r="C742" s="344" t="e">
        <f>G727</f>
        <v>#REF!</v>
      </c>
      <c r="E742" s="345"/>
      <c r="F742" s="345"/>
      <c r="G742" s="31"/>
      <c r="O742"/>
    </row>
    <row r="743" spans="1:15" x14ac:dyDescent="0.2">
      <c r="B743" s="343" t="s">
        <v>831</v>
      </c>
      <c r="C743" s="344" t="e">
        <f>G728</f>
        <v>#REF!</v>
      </c>
      <c r="E743" s="345"/>
      <c r="F743" s="345"/>
      <c r="G743" s="31"/>
      <c r="O743"/>
    </row>
    <row r="744" spans="1:15" x14ac:dyDescent="0.2">
      <c r="B744" s="343" t="s">
        <v>832</v>
      </c>
      <c r="C744" s="344" t="e">
        <f>G729</f>
        <v>#REF!</v>
      </c>
      <c r="E744" s="345"/>
      <c r="F744" s="345"/>
      <c r="G744" s="31"/>
      <c r="O744"/>
    </row>
    <row r="745" spans="1:15" x14ac:dyDescent="0.2">
      <c r="B745" s="343"/>
      <c r="C745" s="344"/>
      <c r="E745" s="345"/>
      <c r="F745" s="345"/>
      <c r="G745" s="31"/>
      <c r="O745"/>
    </row>
    <row r="746" spans="1:15" x14ac:dyDescent="0.2">
      <c r="B746" s="346"/>
      <c r="C746" s="346"/>
      <c r="D746" s="9"/>
      <c r="E746" s="347"/>
      <c r="F746" s="348"/>
      <c r="G746" s="31"/>
      <c r="O746"/>
    </row>
    <row r="747" spans="1:15" x14ac:dyDescent="0.2">
      <c r="B747" s="240" t="s">
        <v>833</v>
      </c>
      <c r="C747" s="31"/>
      <c r="D747" s="31"/>
      <c r="E747" s="31"/>
      <c r="F747" s="31"/>
      <c r="G747" s="336" t="s">
        <v>1468</v>
      </c>
      <c r="O747"/>
    </row>
    <row r="748" spans="1:15" x14ac:dyDescent="0.2">
      <c r="B748" s="31" t="s">
        <v>834</v>
      </c>
      <c r="C748" s="31"/>
      <c r="D748" s="31"/>
      <c r="E748" s="31"/>
      <c r="F748" s="31"/>
      <c r="G748" s="349">
        <v>573</v>
      </c>
      <c r="O748"/>
    </row>
    <row r="749" spans="1:15" x14ac:dyDescent="0.2">
      <c r="G749" s="39"/>
      <c r="O749"/>
    </row>
    <row r="750" spans="1:15" x14ac:dyDescent="0.2">
      <c r="A750" t="s">
        <v>835</v>
      </c>
      <c r="B750" t="s">
        <v>836</v>
      </c>
      <c r="O750"/>
    </row>
    <row r="751" spans="1:15" x14ac:dyDescent="0.2">
      <c r="F751" s="350" t="s">
        <v>837</v>
      </c>
      <c r="G751" t="s">
        <v>838</v>
      </c>
      <c r="O751"/>
    </row>
    <row r="752" spans="1:15" x14ac:dyDescent="0.2">
      <c r="B752" t="s">
        <v>839</v>
      </c>
      <c r="O752"/>
    </row>
    <row r="753" spans="1:15" x14ac:dyDescent="0.2">
      <c r="B753" t="s">
        <v>949</v>
      </c>
      <c r="F753" t="s">
        <v>985</v>
      </c>
      <c r="G753" s="351">
        <v>2213</v>
      </c>
      <c r="O753"/>
    </row>
    <row r="754" spans="1:15" x14ac:dyDescent="0.2">
      <c r="B754" t="s">
        <v>950</v>
      </c>
      <c r="F754" t="s">
        <v>985</v>
      </c>
      <c r="G754" s="351">
        <v>4426</v>
      </c>
      <c r="O754"/>
    </row>
    <row r="755" spans="1:15" ht="12.75" customHeight="1" x14ac:dyDescent="0.2">
      <c r="B755" t="s">
        <v>951</v>
      </c>
      <c r="F755" t="s">
        <v>985</v>
      </c>
      <c r="G755" s="351">
        <v>6637</v>
      </c>
      <c r="O755"/>
    </row>
    <row r="756" spans="1:15" x14ac:dyDescent="0.2">
      <c r="O756"/>
    </row>
    <row r="757" spans="1:15" x14ac:dyDescent="0.2">
      <c r="O757"/>
    </row>
    <row r="758" spans="1:15" ht="127.5" x14ac:dyDescent="0.2">
      <c r="A758" s="352" t="s">
        <v>803</v>
      </c>
      <c r="B758" s="315" t="s">
        <v>840</v>
      </c>
      <c r="C758" s="315"/>
      <c r="D758" s="315"/>
      <c r="E758" s="315"/>
      <c r="F758" s="315"/>
      <c r="G758" s="315"/>
      <c r="O758"/>
    </row>
    <row r="759" spans="1:15" x14ac:dyDescent="0.2">
      <c r="A759" t="s">
        <v>841</v>
      </c>
      <c r="B759" s="7" t="e">
        <f>#REF!</f>
        <v>#REF!</v>
      </c>
      <c r="O759"/>
    </row>
    <row r="760" spans="1:15" x14ac:dyDescent="0.2">
      <c r="O760"/>
    </row>
    <row r="761" spans="1:15" x14ac:dyDescent="0.2">
      <c r="B761" s="350" t="s">
        <v>729</v>
      </c>
      <c r="C761" s="4" t="s">
        <v>971</v>
      </c>
      <c r="D761" s="353" t="s">
        <v>842</v>
      </c>
      <c r="E761" s="353" t="s">
        <v>843</v>
      </c>
      <c r="F761" s="353" t="s">
        <v>844</v>
      </c>
      <c r="G761" s="353" t="s">
        <v>845</v>
      </c>
      <c r="H761" s="353" t="s">
        <v>846</v>
      </c>
      <c r="I761" s="353" t="s">
        <v>847</v>
      </c>
      <c r="J761" s="353" t="s">
        <v>848</v>
      </c>
      <c r="O761"/>
    </row>
    <row r="762" spans="1:15" x14ac:dyDescent="0.2">
      <c r="A762" t="s">
        <v>849</v>
      </c>
      <c r="B762" t="s">
        <v>850</v>
      </c>
      <c r="C762" s="20">
        <f t="shared" ref="C762:E763" si="4">C703</f>
        <v>72927</v>
      </c>
      <c r="D762" s="20">
        <f t="shared" si="4"/>
        <v>75249</v>
      </c>
      <c r="E762" s="20">
        <f t="shared" si="4"/>
        <v>79134</v>
      </c>
      <c r="F762" s="20">
        <f t="shared" ref="F762:I763" si="5">F703</f>
        <v>83646</v>
      </c>
      <c r="G762" s="20">
        <f t="shared" si="5"/>
        <v>88798</v>
      </c>
      <c r="H762" s="20">
        <f t="shared" si="5"/>
        <v>91735</v>
      </c>
      <c r="I762" s="20">
        <f t="shared" si="5"/>
        <v>94679</v>
      </c>
      <c r="J762" s="20"/>
      <c r="O762"/>
    </row>
    <row r="763" spans="1:15" x14ac:dyDescent="0.2">
      <c r="A763" t="s">
        <v>851</v>
      </c>
      <c r="C763" s="20">
        <f t="shared" si="4"/>
        <v>3204</v>
      </c>
      <c r="D763" s="20">
        <f t="shared" si="4"/>
        <v>6408</v>
      </c>
      <c r="E763" s="20">
        <f t="shared" si="4"/>
        <v>9612</v>
      </c>
      <c r="F763" s="20">
        <f t="shared" si="5"/>
        <v>12816</v>
      </c>
      <c r="G763" s="20">
        <f t="shared" si="5"/>
        <v>16020</v>
      </c>
      <c r="H763" s="20">
        <f t="shared" si="5"/>
        <v>19224</v>
      </c>
      <c r="I763" s="20">
        <f t="shared" si="5"/>
        <v>22428</v>
      </c>
      <c r="J763" s="20">
        <f>J704</f>
        <v>25632</v>
      </c>
      <c r="O763"/>
    </row>
    <row r="764" spans="1:15" x14ac:dyDescent="0.2">
      <c r="O764"/>
    </row>
    <row r="765" spans="1:15" x14ac:dyDescent="0.2">
      <c r="A765" t="s">
        <v>852</v>
      </c>
      <c r="O765"/>
    </row>
    <row r="766" spans="1:15" x14ac:dyDescent="0.2">
      <c r="B766" t="s">
        <v>853</v>
      </c>
      <c r="C766" t="s">
        <v>854</v>
      </c>
      <c r="F766" t="s">
        <v>855</v>
      </c>
      <c r="G766" t="s">
        <v>946</v>
      </c>
      <c r="O766"/>
    </row>
    <row r="767" spans="1:15" x14ac:dyDescent="0.2">
      <c r="O767"/>
    </row>
    <row r="768" spans="1:15" x14ac:dyDescent="0.2">
      <c r="B768" s="62">
        <v>9</v>
      </c>
      <c r="C768" t="s">
        <v>821</v>
      </c>
      <c r="F768" t="s">
        <v>985</v>
      </c>
      <c r="G768" s="20">
        <f>C201</f>
        <v>77415</v>
      </c>
      <c r="O768"/>
    </row>
    <row r="769" spans="1:15" x14ac:dyDescent="0.2">
      <c r="C769" t="s">
        <v>943</v>
      </c>
      <c r="F769" t="s">
        <v>985</v>
      </c>
      <c r="G769" s="20">
        <f>C202</f>
        <v>57048</v>
      </c>
      <c r="O769"/>
    </row>
    <row r="770" spans="1:15" x14ac:dyDescent="0.2">
      <c r="C770" t="s">
        <v>944</v>
      </c>
      <c r="F770" t="s">
        <v>985</v>
      </c>
      <c r="G770" s="20">
        <f>C203</f>
        <v>32601</v>
      </c>
      <c r="O770"/>
    </row>
    <row r="771" spans="1:15" x14ac:dyDescent="0.2">
      <c r="G771" s="20"/>
      <c r="O771"/>
    </row>
    <row r="772" spans="1:15" x14ac:dyDescent="0.2">
      <c r="B772" t="s">
        <v>856</v>
      </c>
      <c r="G772" s="20"/>
      <c r="O772"/>
    </row>
    <row r="773" spans="1:15" x14ac:dyDescent="0.2">
      <c r="C773" t="s">
        <v>825</v>
      </c>
      <c r="F773" t="s">
        <v>985</v>
      </c>
      <c r="G773" s="20" t="e">
        <f>G726</f>
        <v>#REF!</v>
      </c>
      <c r="O773"/>
    </row>
    <row r="774" spans="1:15" x14ac:dyDescent="0.2">
      <c r="C774" t="s">
        <v>857</v>
      </c>
      <c r="F774" t="s">
        <v>985</v>
      </c>
      <c r="G774" s="20" t="e">
        <f>G727</f>
        <v>#REF!</v>
      </c>
      <c r="O774"/>
    </row>
    <row r="775" spans="1:15" x14ac:dyDescent="0.2">
      <c r="C775" t="s">
        <v>858</v>
      </c>
      <c r="F775" t="s">
        <v>985</v>
      </c>
      <c r="G775" s="20" t="e">
        <f>G728</f>
        <v>#REF!</v>
      </c>
      <c r="O775"/>
    </row>
    <row r="776" spans="1:15" x14ac:dyDescent="0.2">
      <c r="C776" t="s">
        <v>859</v>
      </c>
      <c r="F776" t="s">
        <v>985</v>
      </c>
      <c r="G776" s="20" t="e">
        <f>G729</f>
        <v>#REF!</v>
      </c>
      <c r="O776"/>
    </row>
    <row r="777" spans="1:15" x14ac:dyDescent="0.2">
      <c r="G777" s="20"/>
      <c r="O777"/>
    </row>
    <row r="778" spans="1:15" x14ac:dyDescent="0.2">
      <c r="B778">
        <v>113</v>
      </c>
      <c r="C778" t="s">
        <v>860</v>
      </c>
      <c r="F778" t="s">
        <v>985</v>
      </c>
      <c r="G778" s="20">
        <f>G711</f>
        <v>83803</v>
      </c>
      <c r="O778"/>
    </row>
    <row r="779" spans="1:15" x14ac:dyDescent="0.2">
      <c r="C779" s="1373" t="s">
        <v>861</v>
      </c>
      <c r="D779" s="1373"/>
      <c r="E779" s="1373"/>
      <c r="G779" s="354">
        <f>G710</f>
        <v>94679</v>
      </c>
      <c r="O779"/>
    </row>
    <row r="780" spans="1:15" x14ac:dyDescent="0.2">
      <c r="C780" s="1374"/>
      <c r="D780" s="1374"/>
      <c r="E780" s="1374"/>
      <c r="G780" s="354"/>
      <c r="O780"/>
    </row>
    <row r="781" spans="1:15" x14ac:dyDescent="0.2">
      <c r="C781" s="1374"/>
      <c r="D781" s="1374"/>
      <c r="E781" s="1374"/>
      <c r="O781"/>
    </row>
    <row r="782" spans="1:15" x14ac:dyDescent="0.2">
      <c r="A782" s="1" t="s">
        <v>862</v>
      </c>
      <c r="H782" s="4" t="s">
        <v>724</v>
      </c>
      <c r="O782"/>
    </row>
    <row r="783" spans="1:15" x14ac:dyDescent="0.2">
      <c r="A783" s="40" t="s">
        <v>863</v>
      </c>
      <c r="H783" s="29">
        <v>472.15</v>
      </c>
      <c r="I783" t="s">
        <v>1404</v>
      </c>
      <c r="O783"/>
    </row>
    <row r="784" spans="1:15" x14ac:dyDescent="0.2">
      <c r="A784" t="s">
        <v>864</v>
      </c>
      <c r="H784" s="355">
        <v>1</v>
      </c>
      <c r="I784" t="s">
        <v>865</v>
      </c>
      <c r="O784"/>
    </row>
    <row r="785" spans="1:15" x14ac:dyDescent="0.2">
      <c r="A785" t="s">
        <v>866</v>
      </c>
      <c r="H785" s="355">
        <v>1</v>
      </c>
      <c r="I785" t="s">
        <v>865</v>
      </c>
      <c r="O785"/>
    </row>
    <row r="786" spans="1:15" x14ac:dyDescent="0.2">
      <c r="A786" t="s">
        <v>867</v>
      </c>
      <c r="H786" s="355">
        <v>1.25</v>
      </c>
      <c r="I786" t="s">
        <v>865</v>
      </c>
      <c r="O786"/>
    </row>
    <row r="787" spans="1:15" x14ac:dyDescent="0.2">
      <c r="A787" t="s">
        <v>868</v>
      </c>
      <c r="H787" s="355">
        <v>1.5</v>
      </c>
      <c r="I787" t="s">
        <v>865</v>
      </c>
      <c r="O787"/>
    </row>
    <row r="788" spans="1:15" x14ac:dyDescent="0.2">
      <c r="O788"/>
    </row>
    <row r="789" spans="1:15" x14ac:dyDescent="0.2">
      <c r="O789"/>
    </row>
    <row r="790" spans="1:15" x14ac:dyDescent="0.2">
      <c r="A790" s="13" t="s">
        <v>1122</v>
      </c>
      <c r="O790"/>
    </row>
    <row r="791" spans="1:15" x14ac:dyDescent="0.2">
      <c r="A791" t="s">
        <v>1123</v>
      </c>
      <c r="E791" s="431">
        <v>39387</v>
      </c>
      <c r="O791"/>
    </row>
    <row r="792" spans="1:15" x14ac:dyDescent="0.2">
      <c r="E792" s="190"/>
      <c r="O792"/>
    </row>
    <row r="793" spans="1:15" ht="51.75" customHeight="1" x14ac:dyDescent="0.2">
      <c r="A793" s="62" t="s">
        <v>1124</v>
      </c>
      <c r="E793" s="432" t="s">
        <v>1125</v>
      </c>
      <c r="O793"/>
    </row>
    <row r="795" spans="1:15" x14ac:dyDescent="0.2">
      <c r="A795" s="29" t="s">
        <v>1126</v>
      </c>
    </row>
    <row r="796" spans="1:15" ht="114.75" x14ac:dyDescent="0.2">
      <c r="A796" s="324" t="s">
        <v>1127</v>
      </c>
      <c r="B796" s="324"/>
      <c r="C796" s="324"/>
      <c r="D796" s="324"/>
      <c r="E796" s="324"/>
      <c r="F796" s="324"/>
      <c r="G796" s="324"/>
      <c r="H796" s="324"/>
      <c r="I796" s="324"/>
    </row>
    <row r="797" spans="1:15" ht="12.75" customHeight="1" x14ac:dyDescent="0.2"/>
    <row r="798" spans="1:15" x14ac:dyDescent="0.2">
      <c r="F798" s="5" t="s">
        <v>1128</v>
      </c>
      <c r="G798" s="5"/>
      <c r="H798" s="5" t="s">
        <v>1129</v>
      </c>
      <c r="I798" s="5"/>
    </row>
    <row r="799" spans="1:15" x14ac:dyDescent="0.2">
      <c r="H799" s="430">
        <v>39387</v>
      </c>
      <c r="I799" s="430"/>
    </row>
    <row r="800" spans="1:15" x14ac:dyDescent="0.2">
      <c r="A800" s="433" t="s">
        <v>1130</v>
      </c>
      <c r="B800" s="1383" t="s">
        <v>1131</v>
      </c>
      <c r="C800" s="1383"/>
      <c r="D800" s="1383"/>
      <c r="E800" s="1383"/>
      <c r="H800" s="430"/>
      <c r="I800" s="430"/>
    </row>
    <row r="801" spans="1:9" x14ac:dyDescent="0.2">
      <c r="F801" s="71">
        <v>0</v>
      </c>
      <c r="G801" s="434">
        <v>32522</v>
      </c>
      <c r="H801" s="71">
        <v>0</v>
      </c>
      <c r="I801" s="435">
        <v>33041</v>
      </c>
    </row>
    <row r="802" spans="1:9" x14ac:dyDescent="0.2">
      <c r="F802">
        <v>1</v>
      </c>
      <c r="G802" s="160">
        <v>35235</v>
      </c>
      <c r="H802">
        <v>1</v>
      </c>
      <c r="I802" s="436">
        <v>35714</v>
      </c>
    </row>
    <row r="803" spans="1:9" x14ac:dyDescent="0.2">
      <c r="F803">
        <v>2</v>
      </c>
      <c r="G803" s="160">
        <v>37948</v>
      </c>
      <c r="H803">
        <v>2</v>
      </c>
      <c r="I803" s="436">
        <v>38387</v>
      </c>
    </row>
    <row r="804" spans="1:9" x14ac:dyDescent="0.2">
      <c r="F804">
        <v>3</v>
      </c>
      <c r="G804" s="160">
        <v>40662</v>
      </c>
      <c r="H804">
        <v>3</v>
      </c>
      <c r="I804" s="436">
        <v>41061</v>
      </c>
    </row>
    <row r="805" spans="1:9" x14ac:dyDescent="0.2">
      <c r="F805">
        <v>4</v>
      </c>
      <c r="G805" s="160">
        <v>43375</v>
      </c>
      <c r="H805">
        <v>4</v>
      </c>
      <c r="I805" s="436">
        <v>43734</v>
      </c>
    </row>
    <row r="806" spans="1:9" x14ac:dyDescent="0.2">
      <c r="F806">
        <v>5</v>
      </c>
      <c r="G806" s="160">
        <v>46088</v>
      </c>
      <c r="H806">
        <v>5</v>
      </c>
      <c r="I806" s="436">
        <v>46407</v>
      </c>
    </row>
    <row r="807" spans="1:9" ht="12.75" customHeight="1" x14ac:dyDescent="0.2">
      <c r="F807">
        <v>6</v>
      </c>
      <c r="G807" s="160">
        <v>48801</v>
      </c>
      <c r="H807">
        <v>6</v>
      </c>
      <c r="I807" s="436">
        <v>49080</v>
      </c>
    </row>
    <row r="808" spans="1:9" x14ac:dyDescent="0.2">
      <c r="F808">
        <v>7</v>
      </c>
      <c r="G808" s="160">
        <v>51515</v>
      </c>
      <c r="H808">
        <v>7</v>
      </c>
      <c r="I808" s="436">
        <v>51754</v>
      </c>
    </row>
    <row r="809" spans="1:9" x14ac:dyDescent="0.2">
      <c r="G809" s="66"/>
      <c r="H809" s="11"/>
      <c r="I809" s="437"/>
    </row>
    <row r="810" spans="1:9" x14ac:dyDescent="0.2">
      <c r="A810" s="433" t="s">
        <v>1132</v>
      </c>
      <c r="B810" s="1383" t="s">
        <v>1133</v>
      </c>
      <c r="C810" s="1383"/>
      <c r="D810" s="1383"/>
      <c r="E810" s="1383"/>
      <c r="G810" s="20"/>
      <c r="I810" s="438"/>
    </row>
    <row r="811" spans="1:9" x14ac:dyDescent="0.2">
      <c r="F811" s="71">
        <v>0</v>
      </c>
      <c r="G811" s="434">
        <v>46908</v>
      </c>
      <c r="H811" s="71">
        <v>0</v>
      </c>
      <c r="I811" s="435">
        <v>47215</v>
      </c>
    </row>
    <row r="812" spans="1:9" x14ac:dyDescent="0.2">
      <c r="F812">
        <v>1</v>
      </c>
      <c r="G812" s="160">
        <v>50701</v>
      </c>
      <c r="H812">
        <v>1</v>
      </c>
      <c r="I812" s="436">
        <v>50952</v>
      </c>
    </row>
    <row r="813" spans="1:9" x14ac:dyDescent="0.2">
      <c r="F813">
        <v>2</v>
      </c>
      <c r="G813" s="160">
        <v>54494</v>
      </c>
      <c r="H813">
        <v>2</v>
      </c>
      <c r="I813" s="436">
        <v>54689</v>
      </c>
    </row>
    <row r="814" spans="1:9" x14ac:dyDescent="0.2">
      <c r="F814">
        <v>3</v>
      </c>
      <c r="G814" s="160">
        <v>58287</v>
      </c>
      <c r="H814">
        <v>3</v>
      </c>
      <c r="I814" s="436">
        <v>58426</v>
      </c>
    </row>
    <row r="815" spans="1:9" x14ac:dyDescent="0.2">
      <c r="F815">
        <v>4</v>
      </c>
      <c r="G815" s="160">
        <v>62080</v>
      </c>
      <c r="H815">
        <v>4</v>
      </c>
      <c r="I815" s="436">
        <v>62163</v>
      </c>
    </row>
    <row r="816" spans="1:9" ht="12.75" customHeight="1" x14ac:dyDescent="0.2">
      <c r="F816">
        <v>5</v>
      </c>
      <c r="G816" s="160">
        <v>62917</v>
      </c>
      <c r="H816">
        <v>5</v>
      </c>
      <c r="I816" s="436">
        <v>62987</v>
      </c>
    </row>
    <row r="817" spans="1:9" x14ac:dyDescent="0.2">
      <c r="F817">
        <v>6</v>
      </c>
      <c r="G817" s="160">
        <v>63752</v>
      </c>
      <c r="H817">
        <v>6</v>
      </c>
      <c r="I817" s="436">
        <v>63810</v>
      </c>
    </row>
    <row r="818" spans="1:9" x14ac:dyDescent="0.2">
      <c r="G818" s="66"/>
      <c r="H818" s="11"/>
      <c r="I818" s="437"/>
    </row>
    <row r="819" spans="1:9" x14ac:dyDescent="0.2">
      <c r="A819" s="433" t="s">
        <v>1134</v>
      </c>
      <c r="B819" s="1383" t="s">
        <v>1140</v>
      </c>
      <c r="C819" s="1383"/>
      <c r="D819" s="1383"/>
      <c r="E819" s="1383"/>
      <c r="G819" s="20"/>
      <c r="I819" s="438"/>
    </row>
    <row r="820" spans="1:9" x14ac:dyDescent="0.2">
      <c r="F820" s="71">
        <v>0</v>
      </c>
      <c r="G820" s="434">
        <v>62667</v>
      </c>
      <c r="H820" s="71">
        <v>0</v>
      </c>
      <c r="I820" s="435">
        <v>62741</v>
      </c>
    </row>
    <row r="821" spans="1:9" x14ac:dyDescent="0.2">
      <c r="F821">
        <v>1</v>
      </c>
      <c r="G821" s="160">
        <v>63653</v>
      </c>
      <c r="H821">
        <v>1</v>
      </c>
      <c r="I821" s="436">
        <v>63712</v>
      </c>
    </row>
    <row r="822" spans="1:9" x14ac:dyDescent="0.2">
      <c r="F822">
        <v>2</v>
      </c>
      <c r="G822" s="160">
        <v>64638</v>
      </c>
      <c r="H822">
        <v>2</v>
      </c>
      <c r="I822" s="436">
        <v>64683</v>
      </c>
    </row>
    <row r="823" spans="1:9" x14ac:dyDescent="0.2">
      <c r="F823">
        <v>3</v>
      </c>
      <c r="G823" s="160">
        <v>65624</v>
      </c>
      <c r="H823">
        <v>3</v>
      </c>
      <c r="I823" s="436">
        <v>65654</v>
      </c>
    </row>
    <row r="824" spans="1:9" ht="12.75" customHeight="1" x14ac:dyDescent="0.2">
      <c r="F824">
        <v>4</v>
      </c>
      <c r="G824" s="160">
        <v>66609</v>
      </c>
      <c r="H824">
        <v>4</v>
      </c>
      <c r="I824" s="436">
        <v>66625</v>
      </c>
    </row>
    <row r="825" spans="1:9" x14ac:dyDescent="0.2">
      <c r="F825">
        <v>5</v>
      </c>
      <c r="G825" s="160">
        <v>67597</v>
      </c>
      <c r="H825">
        <v>5</v>
      </c>
      <c r="I825" s="436">
        <v>67597</v>
      </c>
    </row>
    <row r="826" spans="1:9" x14ac:dyDescent="0.2">
      <c r="G826" s="66"/>
      <c r="H826" s="11"/>
      <c r="I826" s="437"/>
    </row>
    <row r="827" spans="1:9" x14ac:dyDescent="0.2">
      <c r="A827" s="433" t="s">
        <v>1141</v>
      </c>
      <c r="B827" s="1383" t="s">
        <v>1142</v>
      </c>
      <c r="C827" s="1383"/>
      <c r="D827" s="1383"/>
      <c r="E827" s="1383"/>
      <c r="G827" s="20"/>
      <c r="I827" s="438"/>
    </row>
    <row r="828" spans="1:9" x14ac:dyDescent="0.2">
      <c r="F828" s="71">
        <v>0</v>
      </c>
      <c r="G828" s="434">
        <v>62667</v>
      </c>
      <c r="H828" s="71">
        <v>0</v>
      </c>
      <c r="I828" s="439">
        <f t="shared" ref="I828:I833" si="6">I820</f>
        <v>62741</v>
      </c>
    </row>
    <row r="829" spans="1:9" x14ac:dyDescent="0.2">
      <c r="F829">
        <v>1</v>
      </c>
      <c r="G829" s="160">
        <v>63653</v>
      </c>
      <c r="H829">
        <v>1</v>
      </c>
      <c r="I829" s="440">
        <f t="shared" si="6"/>
        <v>63712</v>
      </c>
    </row>
    <row r="830" spans="1:9" x14ac:dyDescent="0.2">
      <c r="F830">
        <v>2</v>
      </c>
      <c r="G830" s="160">
        <v>64638</v>
      </c>
      <c r="H830">
        <v>2</v>
      </c>
      <c r="I830" s="440">
        <f t="shared" si="6"/>
        <v>64683</v>
      </c>
    </row>
    <row r="831" spans="1:9" x14ac:dyDescent="0.2">
      <c r="F831">
        <v>3</v>
      </c>
      <c r="G831" s="160">
        <v>65624</v>
      </c>
      <c r="H831">
        <v>3</v>
      </c>
      <c r="I831" s="440">
        <f t="shared" si="6"/>
        <v>65654</v>
      </c>
    </row>
    <row r="832" spans="1:9" x14ac:dyDescent="0.2">
      <c r="F832">
        <v>4</v>
      </c>
      <c r="G832" s="160">
        <v>66609</v>
      </c>
      <c r="H832">
        <v>4</v>
      </c>
      <c r="I832" s="440">
        <f t="shared" si="6"/>
        <v>66625</v>
      </c>
    </row>
    <row r="833" spans="1:9" x14ac:dyDescent="0.2">
      <c r="F833">
        <v>5</v>
      </c>
      <c r="G833" s="160">
        <v>67597</v>
      </c>
      <c r="H833">
        <v>5</v>
      </c>
      <c r="I833" s="440">
        <f t="shared" si="6"/>
        <v>67597</v>
      </c>
    </row>
    <row r="834" spans="1:9" x14ac:dyDescent="0.2">
      <c r="F834">
        <v>6</v>
      </c>
      <c r="G834" s="160">
        <v>68568</v>
      </c>
      <c r="H834">
        <v>6</v>
      </c>
      <c r="I834" s="436">
        <v>68568</v>
      </c>
    </row>
    <row r="835" spans="1:9" x14ac:dyDescent="0.2">
      <c r="F835">
        <v>7</v>
      </c>
      <c r="G835" s="160">
        <v>69555</v>
      </c>
      <c r="H835">
        <v>7</v>
      </c>
      <c r="I835" s="436">
        <v>69555</v>
      </c>
    </row>
    <row r="836" spans="1:9" x14ac:dyDescent="0.2">
      <c r="F836">
        <v>8</v>
      </c>
      <c r="G836" s="160">
        <v>70526</v>
      </c>
      <c r="H836">
        <v>8</v>
      </c>
      <c r="I836" s="436">
        <v>70526</v>
      </c>
    </row>
    <row r="837" spans="1:9" ht="12.75" customHeight="1" x14ac:dyDescent="0.2">
      <c r="F837">
        <v>9</v>
      </c>
      <c r="G837" s="160">
        <v>71497</v>
      </c>
      <c r="H837">
        <v>9</v>
      </c>
      <c r="I837" s="436">
        <v>71497</v>
      </c>
    </row>
    <row r="840" spans="1:9" ht="51" x14ac:dyDescent="0.2">
      <c r="A840" s="832" t="s">
        <v>1143</v>
      </c>
      <c r="B840" s="832"/>
      <c r="C840" s="832"/>
      <c r="D840" s="832"/>
      <c r="E840" s="832"/>
      <c r="F840" s="832"/>
      <c r="G840" s="832"/>
      <c r="H840" s="832"/>
    </row>
    <row r="841" spans="1:9" x14ac:dyDescent="0.2">
      <c r="A841" t="s">
        <v>1144</v>
      </c>
      <c r="G841" s="7">
        <f>E791</f>
        <v>39387</v>
      </c>
    </row>
    <row r="842" spans="1:9" x14ac:dyDescent="0.2">
      <c r="A842" t="s">
        <v>1145</v>
      </c>
    </row>
    <row r="844" spans="1:9" x14ac:dyDescent="0.2">
      <c r="A844">
        <v>1</v>
      </c>
      <c r="B844" t="s">
        <v>1146</v>
      </c>
    </row>
    <row r="845" spans="1:9" x14ac:dyDescent="0.2">
      <c r="B845" t="s">
        <v>1147</v>
      </c>
    </row>
    <row r="846" spans="1:9" x14ac:dyDescent="0.2">
      <c r="B846" s="4" t="s">
        <v>1395</v>
      </c>
      <c r="C846" s="7">
        <f>$E$791</f>
        <v>39387</v>
      </c>
      <c r="D846" s="4" t="s">
        <v>1395</v>
      </c>
      <c r="E846" s="160">
        <v>2326</v>
      </c>
      <c r="F846" s="5" t="s">
        <v>696</v>
      </c>
      <c r="G846" s="499">
        <v>2326</v>
      </c>
      <c r="H846" t="s">
        <v>1148</v>
      </c>
    </row>
    <row r="848" spans="1:9" x14ac:dyDescent="0.2">
      <c r="A848">
        <v>2</v>
      </c>
      <c r="B848" t="s">
        <v>1149</v>
      </c>
    </row>
    <row r="849" spans="1:8" x14ac:dyDescent="0.2">
      <c r="B849" t="s">
        <v>1150</v>
      </c>
    </row>
    <row r="850" spans="1:8" x14ac:dyDescent="0.2">
      <c r="B850" s="4" t="s">
        <v>1395</v>
      </c>
      <c r="C850" s="7">
        <f>$E$791</f>
        <v>39387</v>
      </c>
      <c r="D850" s="4" t="s">
        <v>1395</v>
      </c>
      <c r="E850" s="160">
        <v>2627</v>
      </c>
      <c r="F850" s="5" t="s">
        <v>696</v>
      </c>
      <c r="G850" s="499">
        <v>2627</v>
      </c>
      <c r="H850" t="s">
        <v>1148</v>
      </c>
    </row>
    <row r="852" spans="1:8" x14ac:dyDescent="0.2">
      <c r="A852">
        <v>3</v>
      </c>
      <c r="B852" t="s">
        <v>1151</v>
      </c>
    </row>
    <row r="853" spans="1:8" x14ac:dyDescent="0.2">
      <c r="B853" t="s">
        <v>1152</v>
      </c>
    </row>
    <row r="854" spans="1:8" x14ac:dyDescent="0.2">
      <c r="B854" s="4" t="s">
        <v>1320</v>
      </c>
      <c r="C854" t="s">
        <v>1153</v>
      </c>
    </row>
    <row r="855" spans="1:8" x14ac:dyDescent="0.2">
      <c r="C855" t="s">
        <v>1154</v>
      </c>
    </row>
    <row r="856" spans="1:8" x14ac:dyDescent="0.2">
      <c r="C856" t="s">
        <v>1155</v>
      </c>
    </row>
    <row r="857" spans="1:8" x14ac:dyDescent="0.2">
      <c r="C857" s="7">
        <f>$E$791</f>
        <v>39387</v>
      </c>
      <c r="D857" s="4" t="s">
        <v>1395</v>
      </c>
      <c r="E857" s="160">
        <v>1698</v>
      </c>
      <c r="F857" s="5" t="s">
        <v>696</v>
      </c>
      <c r="G857" s="499">
        <v>1698</v>
      </c>
      <c r="H857" t="s">
        <v>1156</v>
      </c>
    </row>
    <row r="859" spans="1:8" x14ac:dyDescent="0.2">
      <c r="B859" s="4" t="s">
        <v>1322</v>
      </c>
      <c r="C859" t="s">
        <v>1157</v>
      </c>
    </row>
    <row r="860" spans="1:8" x14ac:dyDescent="0.2">
      <c r="C860" t="s">
        <v>1158</v>
      </c>
    </row>
    <row r="861" spans="1:8" x14ac:dyDescent="0.2">
      <c r="C861" t="s">
        <v>1159</v>
      </c>
    </row>
    <row r="862" spans="1:8" x14ac:dyDescent="0.2">
      <c r="C862" s="7">
        <f>$E$791</f>
        <v>39387</v>
      </c>
      <c r="D862" s="4" t="s">
        <v>1395</v>
      </c>
      <c r="E862" s="160">
        <v>2711</v>
      </c>
      <c r="F862" s="5" t="s">
        <v>696</v>
      </c>
      <c r="G862" s="499">
        <v>2711</v>
      </c>
      <c r="H862" t="s">
        <v>1148</v>
      </c>
    </row>
    <row r="864" spans="1:8" x14ac:dyDescent="0.2">
      <c r="A864">
        <v>4</v>
      </c>
      <c r="B864" t="s">
        <v>1160</v>
      </c>
    </row>
    <row r="865" spans="1:8" x14ac:dyDescent="0.2">
      <c r="B865" t="s">
        <v>1161</v>
      </c>
    </row>
    <row r="866" spans="1:8" x14ac:dyDescent="0.2">
      <c r="B866" t="s">
        <v>1162</v>
      </c>
    </row>
    <row r="867" spans="1:8" x14ac:dyDescent="0.2">
      <c r="B867" t="s">
        <v>1163</v>
      </c>
    </row>
    <row r="869" spans="1:8" x14ac:dyDescent="0.2">
      <c r="A869">
        <v>5</v>
      </c>
      <c r="B869" t="s">
        <v>1164</v>
      </c>
    </row>
    <row r="870" spans="1:8" x14ac:dyDescent="0.2">
      <c r="B870" t="s">
        <v>1165</v>
      </c>
      <c r="G870" s="7">
        <f>$E$791</f>
        <v>39387</v>
      </c>
      <c r="H870" t="s">
        <v>1166</v>
      </c>
    </row>
    <row r="871" spans="1:8" x14ac:dyDescent="0.2">
      <c r="B871" t="s">
        <v>1167</v>
      </c>
    </row>
    <row r="873" spans="1:8" x14ac:dyDescent="0.2">
      <c r="B873" s="1384">
        <v>1</v>
      </c>
      <c r="C873" s="1385"/>
      <c r="D873" s="1386"/>
      <c r="E873" s="837">
        <v>2</v>
      </c>
      <c r="F873" s="838"/>
      <c r="G873" s="1384">
        <v>3</v>
      </c>
      <c r="H873" s="1386"/>
    </row>
    <row r="874" spans="1:8" x14ac:dyDescent="0.2">
      <c r="B874" s="1371" t="s">
        <v>728</v>
      </c>
      <c r="C874" s="1397"/>
      <c r="D874" s="1372"/>
      <c r="E874" s="833" t="s">
        <v>1168</v>
      </c>
      <c r="F874" s="834"/>
      <c r="G874" s="1371" t="s">
        <v>1168</v>
      </c>
      <c r="H874" s="1372"/>
    </row>
    <row r="875" spans="1:8" ht="12.75" customHeight="1" x14ac:dyDescent="0.2">
      <c r="B875" s="77"/>
      <c r="C875" s="31"/>
      <c r="D875" s="36"/>
      <c r="E875" s="833" t="s">
        <v>1169</v>
      </c>
      <c r="F875" s="834"/>
      <c r="G875" s="1392">
        <f>G870</f>
        <v>39387</v>
      </c>
      <c r="H875" s="1393"/>
    </row>
    <row r="876" spans="1:8" x14ac:dyDescent="0.2">
      <c r="B876" s="283"/>
      <c r="C876" s="78"/>
      <c r="D876" s="284"/>
      <c r="E876" s="835" t="s">
        <v>1468</v>
      </c>
      <c r="F876" s="836"/>
      <c r="G876" s="1356" t="s">
        <v>1468</v>
      </c>
      <c r="H876" s="1357"/>
    </row>
    <row r="877" spans="1:8" x14ac:dyDescent="0.2">
      <c r="B877" s="75"/>
      <c r="C877" s="76"/>
      <c r="D877" s="33"/>
      <c r="E877" s="75"/>
      <c r="F877" s="33"/>
      <c r="G877" s="75"/>
      <c r="H877" s="33"/>
    </row>
    <row r="878" spans="1:8" ht="12.75" customHeight="1" x14ac:dyDescent="0.2">
      <c r="B878" s="1358" t="s">
        <v>1170</v>
      </c>
      <c r="C878" s="1359"/>
      <c r="D878" s="1360"/>
      <c r="E878" s="864">
        <v>26.97</v>
      </c>
      <c r="F878" s="865"/>
      <c r="G878" s="500">
        <v>27.1</v>
      </c>
      <c r="H878" s="501"/>
    </row>
    <row r="879" spans="1:8" x14ac:dyDescent="0.2">
      <c r="B879" s="283"/>
      <c r="C879" s="78"/>
      <c r="D879" s="284"/>
      <c r="E879" s="444"/>
      <c r="F879" s="284"/>
      <c r="G879" s="444"/>
      <c r="H879" s="284"/>
    </row>
    <row r="880" spans="1:8" x14ac:dyDescent="0.2">
      <c r="B880" s="75"/>
      <c r="C880" s="76"/>
      <c r="D880" s="33"/>
      <c r="E880" s="445"/>
      <c r="F880" s="33"/>
      <c r="G880" s="445"/>
      <c r="H880" s="33"/>
    </row>
    <row r="881" spans="1:8" ht="12.75" customHeight="1" x14ac:dyDescent="0.2">
      <c r="B881" s="1358" t="s">
        <v>1171</v>
      </c>
      <c r="C881" s="1359"/>
      <c r="D881" s="1360"/>
      <c r="E881" s="864">
        <v>35.78</v>
      </c>
      <c r="F881" s="865"/>
      <c r="G881" s="500">
        <v>35.950000000000003</v>
      </c>
      <c r="H881" s="501"/>
    </row>
    <row r="882" spans="1:8" x14ac:dyDescent="0.2">
      <c r="B882" s="283"/>
      <c r="C882" s="78"/>
      <c r="D882" s="284"/>
      <c r="E882" s="444"/>
      <c r="F882" s="284"/>
      <c r="G882" s="444"/>
      <c r="H882" s="284"/>
    </row>
    <row r="883" spans="1:8" x14ac:dyDescent="0.2">
      <c r="B883" s="75"/>
      <c r="C883" s="76"/>
      <c r="D883" s="33"/>
      <c r="E883" s="445"/>
      <c r="F883" s="33"/>
      <c r="G883" s="445"/>
      <c r="H883" s="33"/>
    </row>
    <row r="884" spans="1:8" x14ac:dyDescent="0.2">
      <c r="B884" s="1358" t="s">
        <v>1172</v>
      </c>
      <c r="C884" s="1359"/>
      <c r="D884" s="1360"/>
      <c r="E884" s="864">
        <v>44.58</v>
      </c>
      <c r="F884" s="865"/>
      <c r="G884" s="500">
        <v>44.8</v>
      </c>
      <c r="H884" s="501"/>
    </row>
    <row r="885" spans="1:8" x14ac:dyDescent="0.2">
      <c r="B885" s="283"/>
      <c r="C885" s="78"/>
      <c r="D885" s="284"/>
      <c r="E885" s="283"/>
      <c r="F885" s="284"/>
      <c r="G885" s="283"/>
      <c r="H885" s="284"/>
    </row>
    <row r="887" spans="1:8" x14ac:dyDescent="0.2">
      <c r="A887">
        <v>6</v>
      </c>
      <c r="B887" t="s">
        <v>1173</v>
      </c>
    </row>
    <row r="888" spans="1:8" x14ac:dyDescent="0.2">
      <c r="B888" t="s">
        <v>1175</v>
      </c>
    </row>
    <row r="889" spans="1:8" x14ac:dyDescent="0.2">
      <c r="B889" t="s">
        <v>1176</v>
      </c>
    </row>
    <row r="891" spans="1:8" x14ac:dyDescent="0.2">
      <c r="A891">
        <v>7</v>
      </c>
      <c r="B891" t="s">
        <v>1177</v>
      </c>
    </row>
    <row r="892" spans="1:8" x14ac:dyDescent="0.2">
      <c r="B892" t="s">
        <v>1395</v>
      </c>
      <c r="C892" s="7">
        <f>$E$791</f>
        <v>39387</v>
      </c>
      <c r="D892" t="s">
        <v>1178</v>
      </c>
    </row>
    <row r="894" spans="1:8" x14ac:dyDescent="0.2">
      <c r="B894" s="1384">
        <v>1</v>
      </c>
      <c r="C894" s="1385"/>
      <c r="D894" s="1386"/>
      <c r="E894" s="837">
        <v>2</v>
      </c>
      <c r="F894" s="838"/>
      <c r="G894" s="1384">
        <v>3</v>
      </c>
      <c r="H894" s="1386"/>
    </row>
    <row r="895" spans="1:8" ht="62.25" customHeight="1" x14ac:dyDescent="0.2">
      <c r="B895" s="77"/>
      <c r="C895" s="31"/>
      <c r="D895" s="36"/>
      <c r="E895" s="833" t="s">
        <v>1179</v>
      </c>
      <c r="F895" s="834"/>
      <c r="G895" s="1371" t="s">
        <v>1180</v>
      </c>
      <c r="H895" s="1372"/>
    </row>
    <row r="896" spans="1:8" x14ac:dyDescent="0.2">
      <c r="B896" s="77"/>
      <c r="C896" s="31"/>
      <c r="D896" s="36"/>
      <c r="E896" s="833" t="s">
        <v>985</v>
      </c>
      <c r="F896" s="834"/>
      <c r="G896" s="1392">
        <f>$E$791</f>
        <v>39387</v>
      </c>
      <c r="H896" s="1393"/>
    </row>
    <row r="897" spans="1:9" ht="24" customHeight="1" x14ac:dyDescent="0.2">
      <c r="B897" s="283"/>
      <c r="C897" s="78"/>
      <c r="D897" s="284"/>
      <c r="E897" s="835" t="s">
        <v>1468</v>
      </c>
      <c r="F897" s="836"/>
      <c r="G897" s="1356" t="s">
        <v>1468</v>
      </c>
      <c r="H897" s="1357"/>
    </row>
    <row r="898" spans="1:9" x14ac:dyDescent="0.2">
      <c r="B898" s="1379" t="s">
        <v>1181</v>
      </c>
      <c r="C898" s="1380"/>
      <c r="D898" s="1381"/>
      <c r="E898" s="866">
        <v>56.99</v>
      </c>
      <c r="F898" s="867"/>
      <c r="G898" s="1354">
        <v>57.27</v>
      </c>
      <c r="H898" s="1355"/>
    </row>
    <row r="899" spans="1:9" x14ac:dyDescent="0.2">
      <c r="B899" s="75"/>
      <c r="C899" s="76"/>
      <c r="D899" s="33"/>
      <c r="E899" s="75"/>
      <c r="F899" s="33"/>
      <c r="G899" s="75"/>
      <c r="H899" s="33"/>
    </row>
    <row r="900" spans="1:9" ht="12.75" customHeight="1" x14ac:dyDescent="0.2">
      <c r="B900" s="1358" t="s">
        <v>1182</v>
      </c>
      <c r="C900" s="1359"/>
      <c r="D900" s="1360"/>
      <c r="E900" s="864">
        <v>45.07</v>
      </c>
      <c r="F900" s="865"/>
      <c r="G900" s="1352">
        <v>45.29</v>
      </c>
      <c r="H900" s="1353"/>
    </row>
    <row r="901" spans="1:9" x14ac:dyDescent="0.2">
      <c r="B901" s="283"/>
      <c r="C901" s="78"/>
      <c r="D901" s="284"/>
      <c r="E901" s="444"/>
      <c r="F901" s="446"/>
      <c r="G901" s="444"/>
      <c r="H901" s="284"/>
    </row>
    <row r="902" spans="1:9" x14ac:dyDescent="0.2">
      <c r="B902" s="75"/>
      <c r="C902" s="76"/>
      <c r="D902" s="33"/>
      <c r="E902" s="445"/>
      <c r="F902" s="447"/>
      <c r="G902" s="445"/>
      <c r="H902" s="33"/>
    </row>
    <row r="903" spans="1:9" x14ac:dyDescent="0.2">
      <c r="B903" s="1361" t="s">
        <v>1183</v>
      </c>
      <c r="C903" s="1359"/>
      <c r="D903" s="1360"/>
      <c r="E903" s="864">
        <v>72.040000000000006</v>
      </c>
      <c r="F903" s="865"/>
      <c r="G903" s="1352">
        <v>72.400000000000006</v>
      </c>
      <c r="H903" s="1353"/>
    </row>
    <row r="904" spans="1:9" x14ac:dyDescent="0.2">
      <c r="B904" s="448" t="s">
        <v>1184</v>
      </c>
      <c r="C904" s="442"/>
      <c r="D904" s="443"/>
      <c r="E904" s="449"/>
      <c r="F904" s="450"/>
      <c r="G904" s="449"/>
      <c r="H904" s="450"/>
    </row>
    <row r="905" spans="1:9" x14ac:dyDescent="0.2">
      <c r="B905" s="451" t="s">
        <v>1185</v>
      </c>
      <c r="C905" s="442"/>
      <c r="D905" s="443"/>
      <c r="E905" s="449">
        <v>43.36</v>
      </c>
      <c r="F905" s="450"/>
      <c r="G905" s="1350">
        <v>49.99</v>
      </c>
      <c r="H905" s="1351"/>
      <c r="I905" s="452">
        <v>39904</v>
      </c>
    </row>
    <row r="906" spans="1:9" x14ac:dyDescent="0.2">
      <c r="B906" s="451" t="s">
        <v>196</v>
      </c>
      <c r="C906" s="442"/>
      <c r="D906" s="443"/>
      <c r="E906" s="449">
        <v>31.9</v>
      </c>
      <c r="F906" s="450"/>
      <c r="G906" s="1350">
        <v>34.5</v>
      </c>
      <c r="H906" s="1351"/>
      <c r="I906" s="7">
        <v>39904</v>
      </c>
    </row>
    <row r="907" spans="1:9" x14ac:dyDescent="0.2">
      <c r="B907" s="453"/>
      <c r="C907" s="413"/>
      <c r="D907" s="414"/>
      <c r="E907" s="454"/>
      <c r="F907" s="455"/>
      <c r="G907" s="454"/>
      <c r="H907" s="455"/>
    </row>
    <row r="909" spans="1:9" x14ac:dyDescent="0.2">
      <c r="A909">
        <v>8</v>
      </c>
      <c r="B909" t="s">
        <v>1186</v>
      </c>
    </row>
    <row r="910" spans="1:9" x14ac:dyDescent="0.2">
      <c r="B910" t="s">
        <v>1187</v>
      </c>
    </row>
    <row r="911" spans="1:9" x14ac:dyDescent="0.2">
      <c r="B911" s="4" t="s">
        <v>1395</v>
      </c>
      <c r="C911" s="7">
        <v>39387</v>
      </c>
      <c r="D911" s="4" t="s">
        <v>1395</v>
      </c>
      <c r="E911" s="160">
        <v>1850</v>
      </c>
      <c r="F911" s="5" t="s">
        <v>696</v>
      </c>
      <c r="G911" s="441">
        <v>1860</v>
      </c>
      <c r="H911" t="s">
        <v>1148</v>
      </c>
    </row>
    <row r="913" spans="1:8" x14ac:dyDescent="0.2">
      <c r="A913">
        <v>9</v>
      </c>
      <c r="B913" t="s">
        <v>1188</v>
      </c>
    </row>
    <row r="914" spans="1:8" x14ac:dyDescent="0.2">
      <c r="B914" s="4" t="s">
        <v>1395</v>
      </c>
      <c r="C914" s="7">
        <v>39387</v>
      </c>
      <c r="D914" s="4" t="s">
        <v>1395</v>
      </c>
      <c r="E914" s="160">
        <v>2162</v>
      </c>
      <c r="F914" s="5" t="s">
        <v>696</v>
      </c>
      <c r="G914" s="441">
        <v>2162</v>
      </c>
      <c r="H914" t="s">
        <v>1148</v>
      </c>
    </row>
    <row r="917" spans="1:8" x14ac:dyDescent="0.2">
      <c r="A917" s="13" t="s">
        <v>1189</v>
      </c>
      <c r="G917" s="14">
        <v>39904</v>
      </c>
    </row>
    <row r="918" spans="1:8" x14ac:dyDescent="0.2">
      <c r="A918" s="456" t="s">
        <v>1190</v>
      </c>
      <c r="B918" s="84" t="s">
        <v>1191</v>
      </c>
      <c r="G918" s="7"/>
    </row>
    <row r="919" spans="1:8" x14ac:dyDescent="0.2">
      <c r="A919" s="1" t="s">
        <v>1192</v>
      </c>
    </row>
    <row r="920" spans="1:8" x14ac:dyDescent="0.2">
      <c r="A920" s="1" t="s">
        <v>1193</v>
      </c>
      <c r="D920" t="s">
        <v>874</v>
      </c>
      <c r="F920" s="4" t="s">
        <v>1194</v>
      </c>
      <c r="G920" s="7">
        <f>G917</f>
        <v>39904</v>
      </c>
    </row>
    <row r="922" spans="1:8" x14ac:dyDescent="0.2">
      <c r="F922" s="460"/>
    </row>
    <row r="923" spans="1:8" x14ac:dyDescent="0.2">
      <c r="A923" s="1"/>
    </row>
    <row r="924" spans="1:8" x14ac:dyDescent="0.2">
      <c r="A924" s="1" t="s">
        <v>1195</v>
      </c>
    </row>
    <row r="925" spans="1:8" x14ac:dyDescent="0.2">
      <c r="A925" s="1" t="s">
        <v>907</v>
      </c>
    </row>
    <row r="926" spans="1:8" x14ac:dyDescent="0.2">
      <c r="A926" s="13" t="s">
        <v>1196</v>
      </c>
      <c r="B926" s="13" t="s">
        <v>909</v>
      </c>
      <c r="C926" s="67"/>
    </row>
    <row r="927" spans="1:8" x14ac:dyDescent="0.2">
      <c r="D927" s="459" t="s">
        <v>1197</v>
      </c>
      <c r="E927" s="7"/>
    </row>
    <row r="928" spans="1:8" x14ac:dyDescent="0.2">
      <c r="B928" t="s">
        <v>910</v>
      </c>
      <c r="C928" s="4" t="s">
        <v>770</v>
      </c>
      <c r="D928" s="4" t="s">
        <v>911</v>
      </c>
      <c r="E928" s="4" t="s">
        <v>1198</v>
      </c>
    </row>
    <row r="929" spans="1:9" x14ac:dyDescent="0.2">
      <c r="E929" s="4" t="s">
        <v>911</v>
      </c>
    </row>
    <row r="930" spans="1:9" ht="15" x14ac:dyDescent="0.2">
      <c r="B930" t="s">
        <v>914</v>
      </c>
      <c r="C930" s="909">
        <v>5337</v>
      </c>
      <c r="D930" s="376">
        <f>E931</f>
        <v>10685</v>
      </c>
      <c r="E930" s="909">
        <v>13782</v>
      </c>
    </row>
    <row r="931" spans="1:9" ht="15" x14ac:dyDescent="0.2">
      <c r="B931" t="s">
        <v>915</v>
      </c>
      <c r="C931" s="909">
        <v>4462</v>
      </c>
      <c r="D931" s="376">
        <f>E932</f>
        <v>8892</v>
      </c>
      <c r="E931" s="909">
        <v>10685</v>
      </c>
      <c r="G931" s="461"/>
      <c r="H931" s="461"/>
      <c r="I931" s="461"/>
    </row>
    <row r="932" spans="1:9" ht="15" x14ac:dyDescent="0.2">
      <c r="B932" t="s">
        <v>916</v>
      </c>
      <c r="C932" s="909">
        <v>3557</v>
      </c>
      <c r="D932" s="909">
        <v>7113</v>
      </c>
      <c r="E932" s="909">
        <v>8892</v>
      </c>
      <c r="G932" s="461"/>
      <c r="H932" s="461"/>
      <c r="I932" s="461"/>
    </row>
    <row r="933" spans="1:9" x14ac:dyDescent="0.2">
      <c r="A933" s="48" t="s">
        <v>917</v>
      </c>
      <c r="C933" s="46"/>
      <c r="G933" s="11"/>
      <c r="H933" s="11"/>
      <c r="I933" s="11"/>
    </row>
    <row r="935" spans="1:9" x14ac:dyDescent="0.2">
      <c r="A935" s="13" t="s">
        <v>1199</v>
      </c>
      <c r="B935" s="13" t="s">
        <v>1200</v>
      </c>
    </row>
    <row r="936" spans="1:9" x14ac:dyDescent="0.2">
      <c r="B936" t="s">
        <v>1201</v>
      </c>
    </row>
    <row r="937" spans="1:9" x14ac:dyDescent="0.2">
      <c r="B937" t="s">
        <v>942</v>
      </c>
      <c r="C937" s="11"/>
      <c r="D937" s="457">
        <v>75889</v>
      </c>
      <c r="E937" s="66"/>
      <c r="F937" s="12"/>
    </row>
    <row r="938" spans="1:9" x14ac:dyDescent="0.2">
      <c r="B938" t="s">
        <v>943</v>
      </c>
      <c r="C938" s="11"/>
      <c r="D938" s="457">
        <v>55924</v>
      </c>
      <c r="E938" s="66"/>
      <c r="F938" s="12"/>
    </row>
    <row r="939" spans="1:9" x14ac:dyDescent="0.2">
      <c r="B939" t="s">
        <v>944</v>
      </c>
      <c r="C939" s="11"/>
      <c r="D939" s="457">
        <v>31959</v>
      </c>
      <c r="E939" s="66"/>
      <c r="F939" s="12"/>
    </row>
    <row r="941" spans="1:9" x14ac:dyDescent="0.2">
      <c r="A941" s="13" t="s">
        <v>1202</v>
      </c>
      <c r="B941" s="13" t="s">
        <v>1203</v>
      </c>
    </row>
    <row r="943" spans="1:9" x14ac:dyDescent="0.2">
      <c r="B943" t="s">
        <v>1204</v>
      </c>
      <c r="F943" s="458" t="s">
        <v>947</v>
      </c>
    </row>
    <row r="944" spans="1:9" x14ac:dyDescent="0.2">
      <c r="B944" t="s">
        <v>1205</v>
      </c>
      <c r="D944" t="s">
        <v>1206</v>
      </c>
      <c r="E944" s="910">
        <v>1287</v>
      </c>
      <c r="F944" s="462">
        <f>ROUND($E$944/2,2)</f>
        <v>643.5</v>
      </c>
    </row>
    <row r="945" spans="1:7" x14ac:dyDescent="0.2">
      <c r="B945" t="s">
        <v>1207</v>
      </c>
      <c r="D945" t="s">
        <v>1206</v>
      </c>
      <c r="F945" s="5"/>
    </row>
    <row r="946" spans="1:7" x14ac:dyDescent="0.2">
      <c r="B946" t="s">
        <v>1208</v>
      </c>
      <c r="E946" s="910">
        <v>970</v>
      </c>
      <c r="F946" s="5"/>
    </row>
    <row r="947" spans="1:7" x14ac:dyDescent="0.2">
      <c r="B947" t="s">
        <v>1209</v>
      </c>
      <c r="E947" s="910">
        <v>1932</v>
      </c>
      <c r="F947" s="5"/>
    </row>
    <row r="948" spans="1:7" x14ac:dyDescent="0.2">
      <c r="B948" t="s">
        <v>1210</v>
      </c>
      <c r="E948" s="910">
        <v>2889</v>
      </c>
      <c r="F948" s="5"/>
    </row>
    <row r="950" spans="1:7" x14ac:dyDescent="0.2">
      <c r="A950">
        <v>4</v>
      </c>
      <c r="B950" t="s">
        <v>1211</v>
      </c>
    </row>
    <row r="951" spans="1:7" x14ac:dyDescent="0.2">
      <c r="B951" t="s">
        <v>1212</v>
      </c>
    </row>
    <row r="952" spans="1:7" x14ac:dyDescent="0.2">
      <c r="B952" t="s">
        <v>1213</v>
      </c>
      <c r="G952" s="69" t="s">
        <v>1214</v>
      </c>
    </row>
    <row r="953" spans="1:7" x14ac:dyDescent="0.2">
      <c r="E953" s="463">
        <v>36861</v>
      </c>
      <c r="F953" s="463">
        <v>37226</v>
      </c>
      <c r="G953" s="463">
        <v>37591</v>
      </c>
    </row>
    <row r="954" spans="1:7" x14ac:dyDescent="0.2">
      <c r="B954" t="s">
        <v>1617</v>
      </c>
      <c r="E954" s="74">
        <v>1.62</v>
      </c>
      <c r="F954" s="74">
        <v>1.7</v>
      </c>
      <c r="G954" s="464">
        <v>2</v>
      </c>
    </row>
    <row r="955" spans="1:7" x14ac:dyDescent="0.2">
      <c r="B955" t="s">
        <v>1615</v>
      </c>
      <c r="E955" s="74">
        <v>1.5</v>
      </c>
      <c r="F955" s="74">
        <v>1.6</v>
      </c>
      <c r="G955" s="464">
        <v>1.8</v>
      </c>
    </row>
    <row r="956" spans="1:7" x14ac:dyDescent="0.2">
      <c r="B956" t="s">
        <v>1616</v>
      </c>
      <c r="E956" s="74">
        <v>1.42</v>
      </c>
      <c r="F956" s="74">
        <v>1.42</v>
      </c>
      <c r="G956" s="464">
        <v>1.5</v>
      </c>
    </row>
    <row r="957" spans="1:7" x14ac:dyDescent="0.2">
      <c r="B957" t="s">
        <v>1613</v>
      </c>
      <c r="E957" s="74">
        <v>1.42</v>
      </c>
      <c r="F957" s="74">
        <v>1.42</v>
      </c>
      <c r="G957" s="465">
        <v>1.5</v>
      </c>
    </row>
    <row r="958" spans="1:7" x14ac:dyDescent="0.2">
      <c r="B958" t="s">
        <v>1614</v>
      </c>
      <c r="E958" s="74">
        <v>1.3</v>
      </c>
      <c r="F958" s="74">
        <v>1.3</v>
      </c>
      <c r="G958" s="464">
        <v>1.4</v>
      </c>
    </row>
    <row r="959" spans="1:7" x14ac:dyDescent="0.2">
      <c r="B959" t="s">
        <v>1610</v>
      </c>
      <c r="E959" s="74">
        <v>1.2</v>
      </c>
      <c r="F959" s="74">
        <v>1.2</v>
      </c>
      <c r="G959" s="464">
        <v>1.2</v>
      </c>
    </row>
    <row r="961" spans="1:8" x14ac:dyDescent="0.2">
      <c r="B961" s="5"/>
    </row>
    <row r="962" spans="1:8" x14ac:dyDescent="0.2">
      <c r="D962" s="2"/>
    </row>
    <row r="963" spans="1:8" x14ac:dyDescent="0.2">
      <c r="A963" t="s">
        <v>1215</v>
      </c>
    </row>
    <row r="965" spans="1:8" x14ac:dyDescent="0.2">
      <c r="A965" s="13" t="s">
        <v>1216</v>
      </c>
    </row>
    <row r="966" spans="1:8" x14ac:dyDescent="0.2">
      <c r="A966" s="1" t="s">
        <v>817</v>
      </c>
    </row>
    <row r="967" spans="1:8" x14ac:dyDescent="0.2">
      <c r="C967" s="466"/>
      <c r="D967" s="12"/>
      <c r="E967" s="466"/>
      <c r="G967" s="7"/>
    </row>
    <row r="968" spans="1:8" x14ac:dyDescent="0.2">
      <c r="A968" s="67" t="s">
        <v>1217</v>
      </c>
      <c r="D968" s="4" t="s">
        <v>1218</v>
      </c>
      <c r="E968" s="4" t="s">
        <v>987</v>
      </c>
    </row>
    <row r="969" spans="1:8" x14ac:dyDescent="0.2">
      <c r="A969" s="224" t="s">
        <v>1219</v>
      </c>
      <c r="B969" s="67"/>
      <c r="C969" s="223"/>
      <c r="D969" s="467">
        <v>2162</v>
      </c>
      <c r="G969" s="7">
        <f>$E$791</f>
        <v>39387</v>
      </c>
    </row>
    <row r="970" spans="1:8" x14ac:dyDescent="0.2">
      <c r="A970" s="224"/>
      <c r="B970" s="67"/>
      <c r="C970" s="223"/>
      <c r="D970" s="223"/>
      <c r="E970" s="468">
        <v>602</v>
      </c>
      <c r="G970" s="7">
        <f>$E$791</f>
        <v>39387</v>
      </c>
    </row>
    <row r="971" spans="1:8" x14ac:dyDescent="0.2">
      <c r="A971" s="224" t="s">
        <v>1220</v>
      </c>
      <c r="B971" s="67"/>
      <c r="D971" s="468">
        <v>527</v>
      </c>
      <c r="G971" s="469">
        <v>18629</v>
      </c>
    </row>
    <row r="972" spans="1:8" x14ac:dyDescent="0.2">
      <c r="B972" s="67"/>
      <c r="C972" s="223"/>
      <c r="E972" s="468">
        <v>147</v>
      </c>
      <c r="G972" s="469">
        <v>18629</v>
      </c>
    </row>
    <row r="973" spans="1:8" x14ac:dyDescent="0.2">
      <c r="A973" s="224" t="s">
        <v>1221</v>
      </c>
      <c r="B973" s="67"/>
      <c r="C973" s="470"/>
      <c r="D973" s="468">
        <v>149</v>
      </c>
      <c r="G973" s="469">
        <v>18629</v>
      </c>
    </row>
    <row r="974" spans="1:8" x14ac:dyDescent="0.2">
      <c r="A974" s="224"/>
      <c r="B974" s="67"/>
      <c r="C974" s="470"/>
      <c r="D974" s="223"/>
      <c r="E974" s="468">
        <v>38</v>
      </c>
      <c r="G974" s="469">
        <v>18629</v>
      </c>
    </row>
    <row r="976" spans="1:8" x14ac:dyDescent="0.2">
      <c r="B976" s="471"/>
      <c r="C976" s="471"/>
      <c r="D976" s="471"/>
      <c r="E976" s="471"/>
      <c r="F976" s="471"/>
      <c r="G976" s="471"/>
      <c r="H976" s="471"/>
    </row>
    <row r="978" spans="1:8" x14ac:dyDescent="0.2">
      <c r="A978" s="1" t="s">
        <v>1222</v>
      </c>
      <c r="E978" s="7">
        <v>18629</v>
      </c>
    </row>
    <row r="979" spans="1:8" x14ac:dyDescent="0.2">
      <c r="A979" s="4" t="s">
        <v>1223</v>
      </c>
      <c r="B979" t="s">
        <v>1224</v>
      </c>
    </row>
    <row r="980" spans="1:8" x14ac:dyDescent="0.2">
      <c r="B980" t="s">
        <v>1225</v>
      </c>
      <c r="G980" s="472">
        <v>15</v>
      </c>
      <c r="H980" t="s">
        <v>1226</v>
      </c>
    </row>
    <row r="981" spans="1:8" x14ac:dyDescent="0.2">
      <c r="B981" t="s">
        <v>1227</v>
      </c>
    </row>
    <row r="982" spans="1:8" x14ac:dyDescent="0.2">
      <c r="B982" t="s">
        <v>1228</v>
      </c>
    </row>
    <row r="983" spans="1:8" x14ac:dyDescent="0.2">
      <c r="B983" t="s">
        <v>1229</v>
      </c>
    </row>
    <row r="985" spans="1:8" ht="39" customHeight="1" x14ac:dyDescent="0.2"/>
    <row r="986" spans="1:8" x14ac:dyDescent="0.2">
      <c r="A986" s="1" t="s">
        <v>1230</v>
      </c>
      <c r="F986" s="1" t="s">
        <v>1231</v>
      </c>
      <c r="H986" s="473" t="s">
        <v>1232</v>
      </c>
    </row>
    <row r="988" spans="1:8" ht="114.75" x14ac:dyDescent="0.2">
      <c r="A988" s="324" t="s">
        <v>1233</v>
      </c>
      <c r="B988" s="324"/>
      <c r="C988" s="324"/>
      <c r="D988" s="324"/>
      <c r="E988" s="324"/>
      <c r="F988" s="324"/>
      <c r="G988" s="324"/>
      <c r="H988" s="324"/>
    </row>
    <row r="989" spans="1:8" x14ac:dyDescent="0.2">
      <c r="A989" s="62" t="s">
        <v>1234</v>
      </c>
      <c r="D989" s="474">
        <v>38443</v>
      </c>
      <c r="E989" s="62" t="s">
        <v>1235</v>
      </c>
    </row>
    <row r="990" spans="1:8" x14ac:dyDescent="0.2">
      <c r="D990" s="358"/>
    </row>
    <row r="991" spans="1:8" ht="12.75" customHeight="1" x14ac:dyDescent="0.2">
      <c r="A991" s="13" t="str">
        <f>CONCATENATE("AMENDMENT NO. ",RIGHT(H986,3))</f>
        <v>AMENDMENT NO.  92</v>
      </c>
    </row>
    <row r="992" spans="1:8" x14ac:dyDescent="0.2">
      <c r="A992">
        <v>1</v>
      </c>
      <c r="B992" t="s">
        <v>1236</v>
      </c>
    </row>
    <row r="993" spans="1:7" x14ac:dyDescent="0.2">
      <c r="B993" t="s">
        <v>1237</v>
      </c>
      <c r="G993" s="7">
        <f>$D$989</f>
        <v>38443</v>
      </c>
    </row>
    <row r="994" spans="1:7" ht="178.5" x14ac:dyDescent="0.2">
      <c r="A994" s="352">
        <v>2</v>
      </c>
      <c r="B994" s="324" t="s">
        <v>1238</v>
      </c>
      <c r="C994" s="324"/>
      <c r="D994" s="324"/>
      <c r="E994" s="324"/>
      <c r="F994" s="324"/>
      <c r="G994" s="324"/>
    </row>
    <row r="996" spans="1:7" x14ac:dyDescent="0.2">
      <c r="A996" s="29" t="s">
        <v>1239</v>
      </c>
      <c r="D996" t="str">
        <f>H986</f>
        <v>SDR 92</v>
      </c>
    </row>
    <row r="997" spans="1:7" x14ac:dyDescent="0.2">
      <c r="A997" s="29"/>
    </row>
    <row r="998" spans="1:7" x14ac:dyDescent="0.2">
      <c r="A998" s="1" t="s">
        <v>1240</v>
      </c>
    </row>
    <row r="999" spans="1:7" x14ac:dyDescent="0.2">
      <c r="A999">
        <v>2</v>
      </c>
      <c r="B999" t="s">
        <v>1241</v>
      </c>
    </row>
    <row r="1000" spans="1:7" x14ac:dyDescent="0.2">
      <c r="B1000" t="s">
        <v>1242</v>
      </c>
      <c r="G1000" s="7">
        <f>$D$989</f>
        <v>38443</v>
      </c>
    </row>
    <row r="1001" spans="1:7" x14ac:dyDescent="0.2">
      <c r="B1001" s="475">
        <f>I801</f>
        <v>33041</v>
      </c>
      <c r="C1001" t="s">
        <v>1243</v>
      </c>
      <c r="E1001" s="475">
        <f>I806</f>
        <v>46407</v>
      </c>
      <c r="F1001" t="s">
        <v>1244</v>
      </c>
    </row>
    <row r="1002" spans="1:7" x14ac:dyDescent="0.2">
      <c r="B1002" s="39"/>
      <c r="E1002" s="39"/>
    </row>
    <row r="1003" spans="1:7" x14ac:dyDescent="0.2">
      <c r="B1003" t="s">
        <v>1245</v>
      </c>
    </row>
    <row r="1004" spans="1:7" x14ac:dyDescent="0.2">
      <c r="C1004" t="s">
        <v>1246</v>
      </c>
    </row>
    <row r="1005" spans="1:7" x14ac:dyDescent="0.2">
      <c r="A1005" s="20"/>
      <c r="B1005" s="476">
        <f>I801</f>
        <v>33041</v>
      </c>
      <c r="C1005" t="s">
        <v>1247</v>
      </c>
    </row>
    <row r="1006" spans="1:7" x14ac:dyDescent="0.2">
      <c r="A1006" s="20"/>
      <c r="B1006" s="476">
        <f t="shared" ref="B1006:B1012" si="7">I802</f>
        <v>35714</v>
      </c>
      <c r="C1006" t="s">
        <v>1248</v>
      </c>
    </row>
    <row r="1007" spans="1:7" x14ac:dyDescent="0.2">
      <c r="A1007" s="20"/>
      <c r="B1007" s="476">
        <f t="shared" si="7"/>
        <v>38387</v>
      </c>
      <c r="C1007" t="s">
        <v>1249</v>
      </c>
    </row>
    <row r="1008" spans="1:7" x14ac:dyDescent="0.2">
      <c r="A1008" s="20"/>
      <c r="B1008" s="476">
        <f t="shared" si="7"/>
        <v>41061</v>
      </c>
      <c r="C1008" t="s">
        <v>1250</v>
      </c>
    </row>
    <row r="1009" spans="1:7" x14ac:dyDescent="0.2">
      <c r="A1009" s="477"/>
      <c r="B1009" s="476">
        <f t="shared" si="7"/>
        <v>43734</v>
      </c>
      <c r="C1009" t="s">
        <v>1251</v>
      </c>
    </row>
    <row r="1010" spans="1:7" x14ac:dyDescent="0.2">
      <c r="A1010" s="477"/>
      <c r="B1010" s="476">
        <f t="shared" si="7"/>
        <v>46407</v>
      </c>
      <c r="C1010" t="s">
        <v>1252</v>
      </c>
    </row>
    <row r="1011" spans="1:7" x14ac:dyDescent="0.2">
      <c r="A1011" s="478"/>
      <c r="B1011" s="476">
        <f t="shared" si="7"/>
        <v>49080</v>
      </c>
      <c r="C1011" t="s">
        <v>1253</v>
      </c>
    </row>
    <row r="1012" spans="1:7" x14ac:dyDescent="0.2">
      <c r="A1012" s="479"/>
      <c r="B1012" s="476">
        <f t="shared" si="7"/>
        <v>51754</v>
      </c>
      <c r="C1012" t="s">
        <v>1254</v>
      </c>
    </row>
    <row r="1013" spans="1:7" x14ac:dyDescent="0.2">
      <c r="B1013" t="s">
        <v>1255</v>
      </c>
    </row>
    <row r="1015" spans="1:7" x14ac:dyDescent="0.2">
      <c r="A1015" s="13" t="s">
        <v>1256</v>
      </c>
      <c r="E1015" t="str">
        <f>H986</f>
        <v>SDR 92</v>
      </c>
      <c r="F1015" t="s">
        <v>1257</v>
      </c>
    </row>
    <row r="1017" spans="1:7" x14ac:dyDescent="0.2">
      <c r="A1017">
        <v>7</v>
      </c>
      <c r="B1017" t="s">
        <v>1258</v>
      </c>
    </row>
    <row r="1018" spans="1:7" x14ac:dyDescent="0.2">
      <c r="B1018" t="s">
        <v>1259</v>
      </c>
    </row>
    <row r="1019" spans="1:7" x14ac:dyDescent="0.2">
      <c r="B1019" t="s">
        <v>1260</v>
      </c>
      <c r="D1019" s="7">
        <f>G1000</f>
        <v>38443</v>
      </c>
      <c r="E1019" t="s">
        <v>1261</v>
      </c>
      <c r="G1019" s="480">
        <v>76.98</v>
      </c>
    </row>
    <row r="1020" spans="1:7" x14ac:dyDescent="0.2">
      <c r="G1020" s="190"/>
    </row>
    <row r="1021" spans="1:7" x14ac:dyDescent="0.2">
      <c r="A1021">
        <v>8</v>
      </c>
      <c r="B1021" t="s">
        <v>1262</v>
      </c>
    </row>
    <row r="1022" spans="1:7" x14ac:dyDescent="0.2">
      <c r="B1022" t="s">
        <v>1263</v>
      </c>
    </row>
    <row r="1023" spans="1:7" x14ac:dyDescent="0.2">
      <c r="B1023" t="s">
        <v>1264</v>
      </c>
    </row>
    <row r="1024" spans="1:7" x14ac:dyDescent="0.2">
      <c r="B1024" s="481">
        <v>36.24</v>
      </c>
      <c r="C1024" t="s">
        <v>1265</v>
      </c>
      <c r="E1024" s="481">
        <v>108.74</v>
      </c>
      <c r="F1024" t="s">
        <v>1266</v>
      </c>
    </row>
    <row r="1025" spans="1:6" x14ac:dyDescent="0.2">
      <c r="B1025" t="s">
        <v>1267</v>
      </c>
      <c r="D1025" s="65">
        <f>D1019</f>
        <v>38443</v>
      </c>
    </row>
    <row r="1027" spans="1:6" x14ac:dyDescent="0.2">
      <c r="A1027" s="13" t="s">
        <v>1268</v>
      </c>
      <c r="E1027" t="str">
        <f>E1015</f>
        <v>SDR 92</v>
      </c>
      <c r="F1027" t="s">
        <v>1257</v>
      </c>
    </row>
    <row r="1028" spans="1:6" x14ac:dyDescent="0.2">
      <c r="A1028">
        <v>9</v>
      </c>
      <c r="B1028" t="s">
        <v>1269</v>
      </c>
    </row>
    <row r="1029" spans="1:6" x14ac:dyDescent="0.2">
      <c r="B1029" t="s">
        <v>1270</v>
      </c>
    </row>
    <row r="1031" spans="1:6" x14ac:dyDescent="0.2">
      <c r="A1031" s="4" t="s">
        <v>1271</v>
      </c>
      <c r="B1031" t="s">
        <v>1272</v>
      </c>
    </row>
    <row r="1032" spans="1:6" x14ac:dyDescent="0.2">
      <c r="B1032" t="s">
        <v>1395</v>
      </c>
      <c r="C1032" s="7">
        <f>D1025</f>
        <v>38443</v>
      </c>
      <c r="D1032" s="5" t="s">
        <v>1273</v>
      </c>
      <c r="E1032" s="482">
        <f>E1024</f>
        <v>108.74</v>
      </c>
      <c r="F1032" t="s">
        <v>1274</v>
      </c>
    </row>
    <row r="1033" spans="1:6" x14ac:dyDescent="0.2">
      <c r="C1033" s="7"/>
      <c r="D1033" s="5"/>
      <c r="E1033" s="482"/>
    </row>
    <row r="1034" spans="1:6" x14ac:dyDescent="0.2">
      <c r="A1034" s="4" t="s">
        <v>1275</v>
      </c>
      <c r="B1034" t="s">
        <v>1276</v>
      </c>
    </row>
    <row r="1035" spans="1:6" x14ac:dyDescent="0.2">
      <c r="B1035" t="s">
        <v>1277</v>
      </c>
    </row>
  </sheetData>
  <mergeCells count="113">
    <mergeCell ref="E167:G167"/>
    <mergeCell ref="E168:G168"/>
    <mergeCell ref="E158:G158"/>
    <mergeCell ref="E159:G159"/>
    <mergeCell ref="E149:G149"/>
    <mergeCell ref="E150:G150"/>
    <mergeCell ref="E151:G151"/>
    <mergeCell ref="E152:G152"/>
    <mergeCell ref="E153:G153"/>
    <mergeCell ref="E165:G165"/>
    <mergeCell ref="E166:G166"/>
    <mergeCell ref="D26:D27"/>
    <mergeCell ref="D82:E82"/>
    <mergeCell ref="D88:E88"/>
    <mergeCell ref="D89:E89"/>
    <mergeCell ref="E148:G148"/>
    <mergeCell ref="E147:H147"/>
    <mergeCell ref="E155:G155"/>
    <mergeCell ref="E156:G156"/>
    <mergeCell ref="E157:G157"/>
    <mergeCell ref="A394:E395"/>
    <mergeCell ref="B497:D497"/>
    <mergeCell ref="B510:D510"/>
    <mergeCell ref="A10:A12"/>
    <mergeCell ref="D10:D11"/>
    <mergeCell ref="A13:A20"/>
    <mergeCell ref="D13:D14"/>
    <mergeCell ref="A436:I437"/>
    <mergeCell ref="D81:E81"/>
    <mergeCell ref="A458:A459"/>
    <mergeCell ref="D200:E200"/>
    <mergeCell ref="A138:I140"/>
    <mergeCell ref="A133:H134"/>
    <mergeCell ref="A103:H105"/>
    <mergeCell ref="A112:H114"/>
    <mergeCell ref="B385:C385"/>
    <mergeCell ref="A396:E397"/>
    <mergeCell ref="A82:A86"/>
    <mergeCell ref="B84:B85"/>
    <mergeCell ref="C84:C85"/>
    <mergeCell ref="D86:E87"/>
    <mergeCell ref="E154:G154"/>
    <mergeCell ref="A190:B190"/>
    <mergeCell ref="A26:A28"/>
    <mergeCell ref="B511:D511"/>
    <mergeCell ref="B873:D873"/>
    <mergeCell ref="G873:H873"/>
    <mergeCell ref="B516:D516"/>
    <mergeCell ref="A573:G574"/>
    <mergeCell ref="B519:D519"/>
    <mergeCell ref="B525:D525"/>
    <mergeCell ref="B526:D526"/>
    <mergeCell ref="B524:D524"/>
    <mergeCell ref="B518:D518"/>
    <mergeCell ref="B512:D512"/>
    <mergeCell ref="B513:D513"/>
    <mergeCell ref="B514:D514"/>
    <mergeCell ref="G563:G564"/>
    <mergeCell ref="G543:G544"/>
    <mergeCell ref="B528:D528"/>
    <mergeCell ref="B529:D529"/>
    <mergeCell ref="B532:D532"/>
    <mergeCell ref="B517:D517"/>
    <mergeCell ref="G560:G562"/>
    <mergeCell ref="B810:E810"/>
    <mergeCell ref="A231:A232"/>
    <mergeCell ref="B355:H356"/>
    <mergeCell ref="A357:G358"/>
    <mergeCell ref="B231:B232"/>
    <mergeCell ref="B898:D898"/>
    <mergeCell ref="B648:E648"/>
    <mergeCell ref="B800:E800"/>
    <mergeCell ref="B894:D894"/>
    <mergeCell ref="G894:H894"/>
    <mergeCell ref="G895:H895"/>
    <mergeCell ref="B881:D881"/>
    <mergeCell ref="B884:D884"/>
    <mergeCell ref="H543:H544"/>
    <mergeCell ref="H414:I414"/>
    <mergeCell ref="B827:E827"/>
    <mergeCell ref="B515:D515"/>
    <mergeCell ref="G896:H896"/>
    <mergeCell ref="A402:E402"/>
    <mergeCell ref="G876:H876"/>
    <mergeCell ref="B878:D878"/>
    <mergeCell ref="B534:D534"/>
    <mergeCell ref="G875:H875"/>
    <mergeCell ref="B819:E819"/>
    <mergeCell ref="B874:D874"/>
    <mergeCell ref="D15:D17"/>
    <mergeCell ref="D18:D20"/>
    <mergeCell ref="D29:D33"/>
    <mergeCell ref="D34:D36"/>
    <mergeCell ref="G906:H906"/>
    <mergeCell ref="G905:H905"/>
    <mergeCell ref="G903:H903"/>
    <mergeCell ref="G900:H900"/>
    <mergeCell ref="G898:H898"/>
    <mergeCell ref="G897:H897"/>
    <mergeCell ref="B900:D900"/>
    <mergeCell ref="B903:D903"/>
    <mergeCell ref="A172:B172"/>
    <mergeCell ref="C172:D172"/>
    <mergeCell ref="E160:G160"/>
    <mergeCell ref="E161:G161"/>
    <mergeCell ref="E162:G162"/>
    <mergeCell ref="E163:G163"/>
    <mergeCell ref="E164:G164"/>
    <mergeCell ref="B199:B200"/>
    <mergeCell ref="G874:H874"/>
    <mergeCell ref="C779:E781"/>
    <mergeCell ref="G675:H675"/>
    <mergeCell ref="G676:H676"/>
  </mergeCells>
  <phoneticPr fontId="33" type="noConversion"/>
  <conditionalFormatting sqref="A971">
    <cfRule type="expression" dxfId="82" priority="93" stopIfTrue="1">
      <formula>AND((TODAY())&lt;($X$1+31),EXACT($R989,"//"))</formula>
    </cfRule>
  </conditionalFormatting>
  <conditionalFormatting sqref="A973 A969:A970 E970:E974 C969:D974">
    <cfRule type="expression" dxfId="81" priority="108" stopIfTrue="1">
      <formula>AND((TODAY())&lt;($X$1+31),EXACT($R985,"//"))</formula>
    </cfRule>
  </conditionalFormatting>
  <conditionalFormatting sqref="A974">
    <cfRule type="expression" dxfId="80" priority="112" stopIfTrue="1">
      <formula>AND((TODAY())&lt;($X$1+31),EXACT($R991,"//"))</formula>
    </cfRule>
  </conditionalFormatting>
  <conditionalFormatting sqref="B604:B605">
    <cfRule type="expression" dxfId="79" priority="114" stopIfTrue="1">
      <formula>AND((TODAY())&lt;($X$1+31),EXACT($R706,"//"))</formula>
    </cfRule>
  </conditionalFormatting>
  <conditionalFormatting sqref="G608:G632 B608:B640 C608:F616 H608:I641">
    <cfRule type="expression" dxfId="78" priority="115" stopIfTrue="1">
      <formula>AND((TODAY())&lt;($X$1+31),EXACT($R710,"//"))</formula>
    </cfRule>
  </conditionalFormatting>
  <conditionalFormatting sqref="C638:C640 C634:G636 D638:G641">
    <cfRule type="expression" dxfId="77" priority="119" stopIfTrue="1">
      <formula>AND((TODAY())&lt;($X$1+31),EXACT($R706,"//"))</formula>
    </cfRule>
  </conditionalFormatting>
  <conditionalFormatting sqref="C618:F620 C622:F632">
    <cfRule type="expression" dxfId="76" priority="122" stopIfTrue="1">
      <formula>AND((TODAY())&lt;($X$1+31),EXACT($R705,"//"))</formula>
    </cfRule>
  </conditionalFormatting>
  <hyperlinks>
    <hyperlink ref="A59" r:id="rId1" display="http://www.nhsemployers.org/your-workforce/need-to-know/junior-doctors-contract"/>
    <hyperlink ref="A131" r:id="rId2" display="http://www.nhsemployers.org/your-workforce/need-to-know/junior-doctors-contract"/>
  </hyperlinks>
  <pageMargins left="0.75" right="0.75" top="1" bottom="1" header="0.5" footer="0.5"/>
  <pageSetup paperSize="9" orientation="landscape" r:id="rId3"/>
  <headerFooter alignWithMargins="0"/>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19"/>
  <sheetViews>
    <sheetView zoomScaleNormal="100" workbookViewId="0">
      <selection activeCell="E3" sqref="E3"/>
    </sheetView>
  </sheetViews>
  <sheetFormatPr defaultRowHeight="12.75" x14ac:dyDescent="0.2"/>
  <cols>
    <col min="1" max="1" width="43" customWidth="1"/>
    <col min="2" max="2" width="11" customWidth="1"/>
    <col min="3" max="3" width="10.140625" customWidth="1"/>
    <col min="4" max="4" width="7" customWidth="1"/>
    <col min="5" max="5" width="7.85546875" bestFit="1" customWidth="1"/>
    <col min="6" max="6" width="6.85546875" customWidth="1"/>
    <col min="7" max="7" width="7.140625" customWidth="1"/>
    <col min="8" max="8" width="7.42578125" customWidth="1"/>
    <col min="9" max="9" width="7.140625" bestFit="1" customWidth="1"/>
    <col min="10" max="10" width="6.42578125" customWidth="1"/>
    <col min="11" max="11" width="6.85546875" customWidth="1"/>
    <col min="12" max="12" width="7" customWidth="1"/>
    <col min="13" max="13" width="6.140625" customWidth="1"/>
  </cols>
  <sheetData>
    <row r="1" spans="1:16" x14ac:dyDescent="0.2">
      <c r="A1" s="233" t="s">
        <v>473</v>
      </c>
      <c r="B1" s="233"/>
      <c r="C1" s="382">
        <f>'MD Rates'!H1</f>
        <v>44287</v>
      </c>
      <c r="D1" s="233" t="s">
        <v>555</v>
      </c>
      <c r="E1" s="234"/>
      <c r="F1" s="234"/>
      <c r="G1" s="234"/>
      <c r="H1" s="234"/>
      <c r="I1" s="234"/>
      <c r="J1" s="234"/>
      <c r="K1" s="234"/>
      <c r="L1" s="234"/>
      <c r="M1" s="234"/>
      <c r="N1" s="234"/>
      <c r="O1" s="234"/>
      <c r="P1" s="234"/>
    </row>
    <row r="2" spans="1:16" ht="38.25" x14ac:dyDescent="0.2">
      <c r="A2" s="233" t="str">
        <f>'MD Rates'!A2</f>
        <v xml:space="preserve">Pay Circular (M&amp;D) 1/2021 </v>
      </c>
      <c r="B2" s="235"/>
      <c r="C2" s="233" t="s">
        <v>727</v>
      </c>
      <c r="D2" s="233" t="s">
        <v>727</v>
      </c>
      <c r="E2" s="233" t="s">
        <v>727</v>
      </c>
      <c r="F2" s="233" t="s">
        <v>727</v>
      </c>
      <c r="G2" s="233" t="s">
        <v>727</v>
      </c>
      <c r="H2" s="233" t="s">
        <v>727</v>
      </c>
      <c r="I2" s="233" t="s">
        <v>727</v>
      </c>
      <c r="J2" s="233" t="s">
        <v>727</v>
      </c>
      <c r="K2" s="233" t="s">
        <v>727</v>
      </c>
      <c r="L2" s="233" t="s">
        <v>727</v>
      </c>
      <c r="M2" s="233" t="s">
        <v>727</v>
      </c>
      <c r="N2" s="843" t="s">
        <v>540</v>
      </c>
      <c r="O2" s="843" t="s">
        <v>537</v>
      </c>
    </row>
    <row r="3" spans="1:16" ht="15" x14ac:dyDescent="0.25">
      <c r="A3" s="1179" t="s">
        <v>2040</v>
      </c>
      <c r="C3" s="233"/>
      <c r="D3" s="233"/>
      <c r="E3" s="233"/>
      <c r="F3" s="233"/>
      <c r="G3" s="233"/>
      <c r="H3" s="233"/>
      <c r="I3" s="233"/>
      <c r="J3" s="233"/>
      <c r="K3" s="233"/>
      <c r="L3" s="233"/>
      <c r="M3" s="233"/>
      <c r="N3" s="1151"/>
      <c r="O3" s="1151"/>
    </row>
    <row r="4" spans="1:16" ht="15" x14ac:dyDescent="0.25">
      <c r="A4" s="1180" t="s">
        <v>1365</v>
      </c>
      <c r="C4" s="233"/>
      <c r="D4" s="233"/>
      <c r="E4" s="233"/>
      <c r="F4" s="233"/>
      <c r="G4" s="233"/>
      <c r="H4" s="233"/>
      <c r="I4" s="233"/>
      <c r="J4" s="233"/>
      <c r="K4" s="233"/>
      <c r="L4" s="233"/>
      <c r="M4" s="233"/>
      <c r="N4" s="1207"/>
      <c r="O4" s="1151"/>
    </row>
    <row r="5" spans="1:16" ht="13.5" thickBot="1" x14ac:dyDescent="0.25">
      <c r="A5" s="912" t="s">
        <v>2041</v>
      </c>
      <c r="C5" s="233"/>
      <c r="D5" s="233"/>
      <c r="E5" s="233"/>
      <c r="F5" s="233"/>
      <c r="G5" s="233"/>
      <c r="H5" s="233"/>
      <c r="I5" s="233"/>
      <c r="J5" s="233"/>
      <c r="K5" s="233"/>
      <c r="L5" s="233"/>
      <c r="M5" s="233"/>
      <c r="N5" s="1151"/>
      <c r="O5" s="1151"/>
    </row>
    <row r="6" spans="1:16" x14ac:dyDescent="0.2">
      <c r="A6" s="1181"/>
      <c r="B6" s="1182" t="s">
        <v>474</v>
      </c>
      <c r="C6" s="1197">
        <v>1</v>
      </c>
      <c r="D6" s="1211"/>
      <c r="E6" s="1234"/>
      <c r="F6" s="233"/>
      <c r="G6" s="233"/>
      <c r="H6" s="233"/>
      <c r="I6" s="233"/>
      <c r="J6" s="233"/>
      <c r="K6" s="233"/>
      <c r="L6" s="233"/>
      <c r="M6" s="233"/>
      <c r="N6" s="1208"/>
      <c r="O6" s="1151"/>
    </row>
    <row r="7" spans="1:16" ht="15" x14ac:dyDescent="0.25">
      <c r="A7" s="1183" t="s">
        <v>2042</v>
      </c>
      <c r="B7" s="1184" t="s">
        <v>2043</v>
      </c>
      <c r="C7" s="1198">
        <v>55</v>
      </c>
      <c r="D7" s="1211"/>
      <c r="E7" s="233"/>
      <c r="F7" s="233"/>
      <c r="G7" s="233"/>
      <c r="H7" s="233"/>
      <c r="I7" s="233"/>
      <c r="J7" s="233"/>
      <c r="K7" s="233"/>
      <c r="L7" s="233"/>
      <c r="M7" s="233"/>
      <c r="N7" s="1208"/>
      <c r="O7" s="1151"/>
    </row>
    <row r="8" spans="1:16" ht="15.75" thickBot="1" x14ac:dyDescent="0.3">
      <c r="A8" s="1185" t="s">
        <v>727</v>
      </c>
      <c r="B8" s="1186" t="s">
        <v>306</v>
      </c>
      <c r="C8" s="1199">
        <f>'Pay scale M'!D9</f>
        <v>28808</v>
      </c>
      <c r="D8" s="1211"/>
      <c r="E8" s="233"/>
      <c r="F8" s="233"/>
      <c r="G8" s="233"/>
      <c r="H8" s="233"/>
      <c r="I8" s="233"/>
      <c r="J8" s="233"/>
      <c r="K8" s="233"/>
      <c r="L8" s="233"/>
      <c r="M8" s="233"/>
      <c r="N8" s="1208">
        <v>40</v>
      </c>
      <c r="O8" s="1151"/>
    </row>
    <row r="9" spans="1:16" x14ac:dyDescent="0.2">
      <c r="A9" s="1187"/>
      <c r="B9" s="1182" t="s">
        <v>474</v>
      </c>
      <c r="C9" s="1200">
        <v>1</v>
      </c>
      <c r="D9" s="1211"/>
      <c r="E9" s="233"/>
      <c r="F9" s="233"/>
      <c r="G9" s="233"/>
      <c r="H9" s="233"/>
      <c r="I9" s="233"/>
      <c r="J9" s="233"/>
      <c r="K9" s="233"/>
      <c r="L9" s="233"/>
      <c r="M9" s="233"/>
      <c r="N9" s="1208"/>
      <c r="O9" s="1151"/>
    </row>
    <row r="10" spans="1:16" ht="15" x14ac:dyDescent="0.25">
      <c r="A10" s="1188" t="s">
        <v>2044</v>
      </c>
      <c r="B10" s="1189" t="s">
        <v>2043</v>
      </c>
      <c r="C10" s="1201">
        <v>65</v>
      </c>
      <c r="D10" s="1211"/>
      <c r="E10" s="233"/>
      <c r="F10" s="233"/>
      <c r="G10" s="233"/>
      <c r="H10" s="233"/>
      <c r="I10" s="233"/>
      <c r="J10" s="233"/>
      <c r="K10" s="233"/>
      <c r="L10" s="233"/>
      <c r="M10" s="233"/>
      <c r="N10" s="1208"/>
      <c r="O10" s="1151"/>
    </row>
    <row r="11" spans="1:16" ht="15.75" thickBot="1" x14ac:dyDescent="0.3">
      <c r="A11" s="1190" t="s">
        <v>727</v>
      </c>
      <c r="B11" s="1191" t="s">
        <v>306</v>
      </c>
      <c r="C11" s="1199">
        <f>'Pay scale M'!D11</f>
        <v>33345</v>
      </c>
      <c r="D11" s="1211"/>
      <c r="E11" s="233"/>
      <c r="F11" s="233"/>
      <c r="G11" s="233"/>
      <c r="H11" s="233"/>
      <c r="I11" s="233"/>
      <c r="J11" s="233"/>
      <c r="K11" s="233"/>
      <c r="L11" s="233"/>
      <c r="M11" s="233"/>
      <c r="N11" s="1208">
        <v>40</v>
      </c>
      <c r="O11" s="1151"/>
    </row>
    <row r="12" spans="1:16" x14ac:dyDescent="0.2">
      <c r="A12" s="1192"/>
      <c r="B12" s="1182" t="s">
        <v>474</v>
      </c>
      <c r="C12" s="1202">
        <v>1</v>
      </c>
      <c r="D12" s="1211"/>
      <c r="E12" s="233"/>
      <c r="F12" s="233"/>
      <c r="G12" s="233"/>
      <c r="H12" s="233"/>
      <c r="I12" s="233"/>
      <c r="J12" s="233"/>
      <c r="K12" s="233"/>
      <c r="L12" s="233"/>
      <c r="M12" s="233"/>
      <c r="N12" s="1208"/>
      <c r="O12" s="1151"/>
    </row>
    <row r="13" spans="1:16" ht="15" x14ac:dyDescent="0.25">
      <c r="A13" s="1193" t="s">
        <v>2045</v>
      </c>
      <c r="B13" s="1189" t="s">
        <v>2043</v>
      </c>
      <c r="C13" s="1201">
        <v>145</v>
      </c>
      <c r="D13" s="1211"/>
      <c r="E13" s="233"/>
      <c r="F13" s="233"/>
      <c r="G13" s="233"/>
      <c r="H13" s="233"/>
      <c r="I13" s="233"/>
      <c r="J13" s="233"/>
      <c r="K13" s="233"/>
      <c r="L13" s="233"/>
      <c r="M13" s="233"/>
      <c r="N13" s="1208"/>
      <c r="O13" s="1151"/>
    </row>
    <row r="14" spans="1:16" ht="15.75" thickBot="1" x14ac:dyDescent="0.3">
      <c r="A14" s="1194"/>
      <c r="B14" s="1191" t="s">
        <v>306</v>
      </c>
      <c r="C14" s="1203">
        <f>'Pay scale M'!D25</f>
        <v>39467</v>
      </c>
      <c r="D14" s="1211"/>
      <c r="E14" s="233"/>
      <c r="F14" s="233"/>
      <c r="G14" s="233"/>
      <c r="H14" s="233"/>
      <c r="I14" s="233"/>
      <c r="J14" s="233"/>
      <c r="K14" s="233"/>
      <c r="L14" s="233"/>
      <c r="M14" s="233"/>
      <c r="N14" s="1208"/>
      <c r="O14" s="1151"/>
    </row>
    <row r="15" spans="1:16" x14ac:dyDescent="0.2">
      <c r="A15" s="216"/>
      <c r="B15" s="1182" t="s">
        <v>474</v>
      </c>
      <c r="C15" s="1202">
        <v>1</v>
      </c>
      <c r="D15" s="1211"/>
      <c r="E15" s="233"/>
      <c r="F15" s="233"/>
      <c r="G15" s="233"/>
      <c r="H15" s="233"/>
      <c r="I15" s="233"/>
      <c r="J15" s="233"/>
      <c r="K15" s="233"/>
      <c r="L15" s="233"/>
      <c r="M15" s="233"/>
      <c r="N15" s="1208"/>
      <c r="O15" s="1151"/>
    </row>
    <row r="16" spans="1:16" ht="15" x14ac:dyDescent="0.25">
      <c r="A16" s="1195" t="s">
        <v>2046</v>
      </c>
      <c r="B16" s="1189" t="s">
        <v>2043</v>
      </c>
      <c r="C16" s="1201">
        <v>145</v>
      </c>
      <c r="D16" s="1211"/>
      <c r="E16" s="233"/>
      <c r="F16" s="233"/>
      <c r="G16" s="233"/>
      <c r="H16" s="233"/>
      <c r="I16" s="233"/>
      <c r="J16" s="233"/>
      <c r="K16" s="233"/>
      <c r="L16" s="233"/>
      <c r="M16" s="233"/>
      <c r="N16" s="1208"/>
      <c r="O16" s="1151"/>
    </row>
    <row r="17" spans="1:15" ht="13.5" thickBot="1" x14ac:dyDescent="0.25">
      <c r="A17" s="225" t="s">
        <v>727</v>
      </c>
      <c r="B17" s="1191" t="s">
        <v>306</v>
      </c>
      <c r="C17" s="1204">
        <f>'Pay scale M'!D25</f>
        <v>39467</v>
      </c>
      <c r="D17" s="1211"/>
      <c r="E17" s="233"/>
      <c r="F17" s="233"/>
      <c r="G17" s="233"/>
      <c r="H17" s="233"/>
      <c r="I17" s="233"/>
      <c r="J17" s="233"/>
      <c r="K17" s="233"/>
      <c r="L17" s="233"/>
      <c r="M17" s="233"/>
      <c r="N17" s="1208">
        <v>40</v>
      </c>
      <c r="O17" s="1151"/>
    </row>
    <row r="18" spans="1:15" x14ac:dyDescent="0.2">
      <c r="A18" s="1192"/>
      <c r="B18" s="1182" t="s">
        <v>474</v>
      </c>
      <c r="C18" s="1202">
        <v>1</v>
      </c>
      <c r="D18" s="1211"/>
      <c r="E18" s="233"/>
      <c r="F18" s="233"/>
      <c r="G18" s="233"/>
      <c r="H18" s="233"/>
      <c r="I18" s="233"/>
      <c r="J18" s="233"/>
      <c r="K18" s="233"/>
      <c r="L18" s="233"/>
      <c r="M18" s="233"/>
      <c r="N18" s="1208"/>
      <c r="O18" s="1151"/>
    </row>
    <row r="19" spans="1:15" ht="15" x14ac:dyDescent="0.25">
      <c r="A19" s="1193" t="s">
        <v>2047</v>
      </c>
      <c r="B19" s="1189" t="s">
        <v>2043</v>
      </c>
      <c r="C19" s="1201">
        <v>295</v>
      </c>
      <c r="D19" s="1211"/>
      <c r="E19" s="233"/>
      <c r="F19" s="233"/>
      <c r="G19" s="233"/>
      <c r="H19" s="233"/>
      <c r="I19" s="233"/>
      <c r="J19" s="233"/>
      <c r="K19" s="233"/>
      <c r="L19" s="233"/>
      <c r="M19" s="233"/>
      <c r="N19" s="1208"/>
      <c r="O19" s="1151"/>
    </row>
    <row r="20" spans="1:15" ht="13.5" thickBot="1" x14ac:dyDescent="0.25">
      <c r="A20" s="1194"/>
      <c r="B20" s="1191" t="s">
        <v>306</v>
      </c>
      <c r="C20" s="1204">
        <f>'Pay scale M'!D48</f>
        <v>50017</v>
      </c>
      <c r="D20" s="1211"/>
      <c r="E20" s="233"/>
      <c r="F20" s="233"/>
      <c r="G20" s="233"/>
      <c r="H20" s="233"/>
      <c r="I20" s="233"/>
      <c r="J20" s="233"/>
      <c r="K20" s="233"/>
      <c r="L20" s="233"/>
      <c r="M20" s="233"/>
      <c r="N20" s="1208">
        <v>40</v>
      </c>
      <c r="O20" s="1151"/>
    </row>
    <row r="21" spans="1:15" x14ac:dyDescent="0.2">
      <c r="A21" s="216"/>
      <c r="B21" s="1182" t="s">
        <v>474</v>
      </c>
      <c r="C21" s="1202">
        <v>1</v>
      </c>
      <c r="D21" s="1211"/>
      <c r="E21" s="233"/>
      <c r="F21" s="233"/>
      <c r="G21" s="233"/>
      <c r="H21" s="233"/>
      <c r="I21" s="233"/>
      <c r="J21" s="233"/>
      <c r="K21" s="233"/>
      <c r="L21" s="233"/>
      <c r="M21" s="233"/>
      <c r="N21" s="1208"/>
      <c r="O21" s="1151"/>
    </row>
    <row r="22" spans="1:15" ht="15" x14ac:dyDescent="0.25">
      <c r="A22" s="1195" t="s">
        <v>2048</v>
      </c>
      <c r="B22" s="1189" t="s">
        <v>2043</v>
      </c>
      <c r="C22" s="1201">
        <v>295</v>
      </c>
      <c r="D22" s="1211"/>
      <c r="E22" s="233"/>
      <c r="F22" s="233"/>
      <c r="G22" s="233"/>
      <c r="H22" s="233"/>
      <c r="I22" s="233"/>
      <c r="J22" s="233"/>
      <c r="K22" s="233"/>
      <c r="L22" s="233"/>
      <c r="M22" s="233"/>
      <c r="N22" s="1208"/>
      <c r="O22" s="1151"/>
    </row>
    <row r="23" spans="1:15" ht="13.5" thickBot="1" x14ac:dyDescent="0.25">
      <c r="A23" s="225"/>
      <c r="B23" s="1191" t="s">
        <v>306</v>
      </c>
      <c r="C23" s="1204">
        <f>'Pay scale M'!D48</f>
        <v>50017</v>
      </c>
      <c r="D23" s="1211"/>
      <c r="E23" s="233"/>
      <c r="F23" s="233"/>
      <c r="G23" s="233"/>
      <c r="H23" s="233"/>
      <c r="I23" s="233"/>
      <c r="J23" s="233"/>
      <c r="K23" s="233"/>
      <c r="L23" s="233"/>
      <c r="M23" s="233"/>
      <c r="N23" s="1208">
        <v>40</v>
      </c>
      <c r="O23" s="1151"/>
    </row>
    <row r="24" spans="1:15" x14ac:dyDescent="0.2">
      <c r="A24" s="1192"/>
      <c r="B24" s="1182" t="s">
        <v>474</v>
      </c>
      <c r="C24" s="1202">
        <v>1</v>
      </c>
      <c r="D24" s="1211"/>
      <c r="E24" s="233"/>
      <c r="F24" s="233"/>
      <c r="G24" s="233"/>
      <c r="H24" s="233"/>
      <c r="I24" s="233"/>
      <c r="J24" s="233"/>
      <c r="K24" s="233"/>
      <c r="L24" s="233"/>
      <c r="M24" s="233"/>
      <c r="N24" s="1208"/>
      <c r="O24" s="1151"/>
    </row>
    <row r="25" spans="1:15" ht="15" x14ac:dyDescent="0.25">
      <c r="A25" s="1193" t="s">
        <v>2049</v>
      </c>
      <c r="B25" s="1189" t="s">
        <v>2043</v>
      </c>
      <c r="C25" s="1201">
        <v>295</v>
      </c>
      <c r="D25" s="1211"/>
      <c r="E25" s="233"/>
      <c r="F25" s="233"/>
      <c r="G25" s="233"/>
      <c r="H25" s="233"/>
      <c r="I25" s="233"/>
      <c r="J25" s="233"/>
      <c r="K25" s="233"/>
      <c r="L25" s="233"/>
      <c r="M25" s="233"/>
      <c r="N25" s="1208"/>
      <c r="O25" s="1151"/>
    </row>
    <row r="26" spans="1:15" ht="13.5" thickBot="1" x14ac:dyDescent="0.25">
      <c r="A26" s="1194"/>
      <c r="B26" s="1191" t="s">
        <v>306</v>
      </c>
      <c r="C26" s="1204">
        <f>'Pay scale M'!D48</f>
        <v>50017</v>
      </c>
      <c r="D26" s="1211"/>
      <c r="E26" s="233"/>
      <c r="F26" s="233"/>
      <c r="G26" s="233"/>
      <c r="H26" s="233"/>
      <c r="I26" s="233"/>
      <c r="J26" s="233"/>
      <c r="K26" s="233"/>
      <c r="L26" s="233"/>
      <c r="M26" s="233"/>
      <c r="N26" s="1208">
        <v>40</v>
      </c>
      <c r="O26" s="1151"/>
    </row>
    <row r="27" spans="1:15" x14ac:dyDescent="0.2">
      <c r="A27" s="216"/>
      <c r="B27" s="1182" t="s">
        <v>474</v>
      </c>
      <c r="C27" s="1202">
        <v>1</v>
      </c>
      <c r="D27" s="1211"/>
      <c r="E27" s="233"/>
      <c r="F27" s="233"/>
      <c r="G27" s="233"/>
      <c r="H27" s="233"/>
      <c r="I27" s="233"/>
      <c r="J27" s="233"/>
      <c r="K27" s="233"/>
      <c r="L27" s="233"/>
      <c r="M27" s="233"/>
      <c r="N27" s="1208"/>
      <c r="O27" s="1151"/>
    </row>
    <row r="28" spans="1:15" ht="15" x14ac:dyDescent="0.25">
      <c r="A28" s="1195" t="s">
        <v>2050</v>
      </c>
      <c r="B28" s="1189" t="s">
        <v>2043</v>
      </c>
      <c r="C28" s="1485">
        <v>317</v>
      </c>
      <c r="D28" s="1211"/>
      <c r="E28" s="233"/>
      <c r="F28" s="233"/>
      <c r="G28" s="233"/>
      <c r="H28" s="233"/>
      <c r="I28" s="233"/>
      <c r="J28" s="233"/>
      <c r="K28" s="233"/>
      <c r="L28" s="233"/>
      <c r="M28" s="233"/>
      <c r="N28" s="1208"/>
      <c r="O28" s="1151"/>
    </row>
    <row r="29" spans="1:15" ht="13.5" thickBot="1" x14ac:dyDescent="0.25">
      <c r="A29" s="225"/>
      <c r="B29" s="1191" t="s">
        <v>306</v>
      </c>
      <c r="C29" s="1482">
        <f>'Pay scale M'!D53</f>
        <v>53077</v>
      </c>
      <c r="D29" s="1211"/>
      <c r="E29" s="233"/>
      <c r="F29" s="233"/>
      <c r="G29" s="233"/>
      <c r="H29" s="233"/>
      <c r="I29" s="233"/>
      <c r="J29" s="233"/>
      <c r="K29" s="233"/>
      <c r="L29" s="233"/>
      <c r="M29" s="233"/>
      <c r="N29" s="1208">
        <v>40</v>
      </c>
      <c r="O29" s="1151"/>
    </row>
    <row r="30" spans="1:15" x14ac:dyDescent="0.2">
      <c r="A30" s="1192"/>
      <c r="B30" s="1182" t="s">
        <v>474</v>
      </c>
      <c r="C30" s="1202">
        <v>1</v>
      </c>
      <c r="D30" s="1211"/>
      <c r="E30" s="233"/>
      <c r="F30" s="233"/>
      <c r="G30" s="233"/>
      <c r="H30" s="233"/>
      <c r="I30" s="233"/>
      <c r="J30" s="233"/>
      <c r="K30" s="233"/>
      <c r="L30" s="233"/>
      <c r="M30" s="233"/>
      <c r="N30" s="1208"/>
      <c r="O30" s="1151"/>
    </row>
    <row r="31" spans="1:15" ht="15" x14ac:dyDescent="0.25">
      <c r="A31" s="1193" t="s">
        <v>2051</v>
      </c>
      <c r="B31" s="1189" t="s">
        <v>2043</v>
      </c>
      <c r="C31" s="1485">
        <v>317</v>
      </c>
      <c r="D31" s="1211"/>
      <c r="E31" s="233"/>
      <c r="F31" s="233"/>
      <c r="G31" s="233"/>
      <c r="H31" s="233"/>
      <c r="I31" s="233"/>
      <c r="J31" s="233"/>
      <c r="K31" s="233"/>
      <c r="L31" s="233"/>
      <c r="M31" s="233"/>
      <c r="N31" s="1208"/>
      <c r="O31" s="1151"/>
    </row>
    <row r="32" spans="1:15" ht="13.5" thickBot="1" x14ac:dyDescent="0.25">
      <c r="A32" s="1194"/>
      <c r="B32" s="1191" t="s">
        <v>306</v>
      </c>
      <c r="C32" s="1482">
        <f>'Pay scale M'!D53</f>
        <v>53077</v>
      </c>
      <c r="D32" s="1211"/>
      <c r="E32" s="233"/>
      <c r="F32" s="233"/>
      <c r="G32" s="233"/>
      <c r="H32" s="233"/>
      <c r="I32" s="233"/>
      <c r="J32" s="233"/>
      <c r="K32" s="233"/>
      <c r="L32" s="233"/>
      <c r="M32" s="233"/>
      <c r="N32" s="1208">
        <v>40</v>
      </c>
      <c r="O32" s="1151"/>
    </row>
    <row r="33" spans="1:15" x14ac:dyDescent="0.2">
      <c r="A33" s="216"/>
      <c r="B33" s="1182" t="s">
        <v>474</v>
      </c>
      <c r="C33" s="1202">
        <v>1</v>
      </c>
      <c r="D33" s="1211"/>
      <c r="E33" s="233"/>
      <c r="F33" s="233"/>
      <c r="G33" s="233"/>
      <c r="H33" s="233"/>
      <c r="I33" s="233"/>
      <c r="J33" s="233"/>
      <c r="K33" s="233"/>
      <c r="L33" s="233"/>
      <c r="M33" s="233"/>
      <c r="N33" s="1208"/>
      <c r="O33" s="1151"/>
    </row>
    <row r="34" spans="1:15" ht="15" x14ac:dyDescent="0.25">
      <c r="A34" s="1195" t="s">
        <v>2052</v>
      </c>
      <c r="B34" s="1189" t="s">
        <v>2043</v>
      </c>
      <c r="C34" s="1485">
        <v>317</v>
      </c>
      <c r="D34" s="1211"/>
      <c r="E34" s="233"/>
      <c r="F34" s="233"/>
      <c r="G34" s="233"/>
      <c r="H34" s="233"/>
      <c r="I34" s="233"/>
      <c r="J34" s="233"/>
      <c r="K34" s="233"/>
      <c r="L34" s="233"/>
      <c r="M34" s="233"/>
      <c r="N34" s="1208"/>
      <c r="O34" s="1151"/>
    </row>
    <row r="35" spans="1:15" ht="13.5" thickBot="1" x14ac:dyDescent="0.25">
      <c r="A35" s="225"/>
      <c r="B35" s="1191" t="s">
        <v>306</v>
      </c>
      <c r="C35" s="1482">
        <f>'Pay scale M'!D53</f>
        <v>53077</v>
      </c>
      <c r="D35" s="1211"/>
      <c r="E35" s="233"/>
      <c r="F35" s="233"/>
      <c r="G35" s="233"/>
      <c r="H35" s="233"/>
      <c r="I35" s="233"/>
      <c r="J35" s="233"/>
      <c r="K35" s="233"/>
      <c r="L35" s="233"/>
      <c r="M35" s="233"/>
      <c r="N35" s="1208">
        <v>40</v>
      </c>
      <c r="O35" s="1151"/>
    </row>
    <row r="36" spans="1:15" ht="13.5" thickBot="1" x14ac:dyDescent="0.25">
      <c r="A36" s="1206" t="s">
        <v>2067</v>
      </c>
      <c r="D36" s="1211"/>
      <c r="E36" s="233"/>
      <c r="F36" s="233"/>
      <c r="G36" s="233"/>
      <c r="H36" s="233"/>
      <c r="I36" s="233"/>
      <c r="J36" s="233"/>
      <c r="K36" s="233"/>
      <c r="L36" s="233"/>
      <c r="M36" s="233"/>
      <c r="N36" s="1208"/>
      <c r="O36" s="1151"/>
    </row>
    <row r="37" spans="1:15" x14ac:dyDescent="0.2">
      <c r="A37" s="1192"/>
      <c r="B37" s="1182" t="s">
        <v>474</v>
      </c>
      <c r="C37" s="1202">
        <v>1</v>
      </c>
      <c r="D37" s="1211"/>
      <c r="E37" s="233"/>
      <c r="F37" s="233"/>
      <c r="G37" s="233"/>
      <c r="H37" s="233"/>
      <c r="I37" s="233"/>
      <c r="J37" s="233"/>
      <c r="K37" s="233"/>
      <c r="L37" s="233"/>
      <c r="M37" s="233"/>
      <c r="N37" s="1208"/>
      <c r="O37" s="1151"/>
    </row>
    <row r="38" spans="1:15" ht="15" x14ac:dyDescent="0.25">
      <c r="A38" s="1193" t="s">
        <v>2053</v>
      </c>
      <c r="B38" s="1189" t="s">
        <v>2043</v>
      </c>
      <c r="C38" s="1201">
        <v>145</v>
      </c>
      <c r="D38" s="1211"/>
      <c r="E38" s="233"/>
      <c r="F38" s="233"/>
      <c r="G38" s="233"/>
      <c r="H38" s="233"/>
      <c r="I38" s="233"/>
      <c r="J38" s="233"/>
      <c r="K38" s="233"/>
      <c r="L38" s="233"/>
      <c r="M38" s="233"/>
      <c r="N38" s="1208"/>
      <c r="O38" s="1151"/>
    </row>
    <row r="39" spans="1:15" ht="13.5" thickBot="1" x14ac:dyDescent="0.25">
      <c r="A39" s="1194"/>
      <c r="B39" s="1191" t="s">
        <v>306</v>
      </c>
      <c r="C39" s="1204">
        <f>'Pay scale M'!D25</f>
        <v>39467</v>
      </c>
      <c r="D39" s="1211"/>
      <c r="E39" s="233"/>
      <c r="F39" s="233"/>
      <c r="G39" s="233"/>
      <c r="H39" s="233"/>
      <c r="I39" s="233"/>
      <c r="J39" s="233"/>
      <c r="K39" s="233"/>
      <c r="L39" s="233"/>
      <c r="M39" s="233"/>
      <c r="N39" s="1208">
        <v>40</v>
      </c>
      <c r="O39" s="1151"/>
    </row>
    <row r="40" spans="1:15" x14ac:dyDescent="0.2">
      <c r="A40" s="216"/>
      <c r="B40" s="1182" t="s">
        <v>474</v>
      </c>
      <c r="C40" s="1202">
        <v>1</v>
      </c>
      <c r="D40" s="1211"/>
      <c r="E40" s="233"/>
      <c r="F40" s="233"/>
      <c r="G40" s="233"/>
      <c r="H40" s="233"/>
      <c r="I40" s="233"/>
      <c r="J40" s="233"/>
      <c r="K40" s="233"/>
      <c r="L40" s="233"/>
      <c r="M40" s="233"/>
      <c r="N40" s="1208"/>
      <c r="O40" s="1151"/>
    </row>
    <row r="41" spans="1:15" ht="15" x14ac:dyDescent="0.25">
      <c r="A41" s="1195" t="s">
        <v>2054</v>
      </c>
      <c r="B41" s="1189" t="s">
        <v>2043</v>
      </c>
      <c r="C41" s="1201">
        <v>145</v>
      </c>
      <c r="D41" s="1211"/>
      <c r="E41" s="233"/>
      <c r="F41" s="233"/>
      <c r="G41" s="233"/>
      <c r="H41" s="233"/>
      <c r="I41" s="233"/>
      <c r="J41" s="233"/>
      <c r="K41" s="233"/>
      <c r="L41" s="233"/>
      <c r="M41" s="233"/>
      <c r="N41" s="1208"/>
      <c r="O41" s="1151"/>
    </row>
    <row r="42" spans="1:15" ht="13.5" thickBot="1" x14ac:dyDescent="0.25">
      <c r="A42" s="225"/>
      <c r="B42" s="1191" t="s">
        <v>306</v>
      </c>
      <c r="C42" s="1204">
        <f>'Pay scale M'!D25</f>
        <v>39467</v>
      </c>
      <c r="D42" s="1211"/>
      <c r="E42" s="233"/>
      <c r="F42" s="233"/>
      <c r="G42" s="233"/>
      <c r="H42" s="233"/>
      <c r="I42" s="233"/>
      <c r="J42" s="233"/>
      <c r="K42" s="233"/>
      <c r="L42" s="233"/>
      <c r="M42" s="233"/>
      <c r="N42" s="1208">
        <v>40</v>
      </c>
      <c r="O42" s="1151"/>
    </row>
    <row r="43" spans="1:15" x14ac:dyDescent="0.2">
      <c r="A43" s="1192"/>
      <c r="B43" s="1182" t="s">
        <v>474</v>
      </c>
      <c r="C43" s="1202">
        <v>1</v>
      </c>
      <c r="D43" s="1211"/>
      <c r="E43" s="233"/>
      <c r="F43" s="233"/>
      <c r="G43" s="233"/>
      <c r="H43" s="233"/>
      <c r="I43" s="233"/>
      <c r="J43" s="233"/>
      <c r="K43" s="233"/>
      <c r="L43" s="233"/>
      <c r="M43" s="233"/>
      <c r="N43" s="1208"/>
      <c r="O43" s="1151"/>
    </row>
    <row r="44" spans="1:15" ht="15" x14ac:dyDescent="0.25">
      <c r="A44" s="1193" t="s">
        <v>2055</v>
      </c>
      <c r="B44" s="1189" t="s">
        <v>2043</v>
      </c>
      <c r="C44" s="1201">
        <v>295</v>
      </c>
      <c r="D44" s="1211"/>
      <c r="E44" s="233"/>
      <c r="F44" s="233"/>
      <c r="G44" s="233"/>
      <c r="H44" s="233"/>
      <c r="I44" s="233"/>
      <c r="J44" s="233"/>
      <c r="K44" s="233"/>
      <c r="L44" s="233"/>
      <c r="M44" s="233"/>
      <c r="N44" s="1208"/>
      <c r="O44" s="1151"/>
    </row>
    <row r="45" spans="1:15" ht="13.5" thickBot="1" x14ac:dyDescent="0.25">
      <c r="A45" s="1194"/>
      <c r="B45" s="1191" t="s">
        <v>306</v>
      </c>
      <c r="C45" s="1204">
        <f>'Pay scale M'!D48</f>
        <v>50017</v>
      </c>
      <c r="D45" s="1211"/>
      <c r="E45" s="233"/>
      <c r="F45" s="233"/>
      <c r="G45" s="233"/>
      <c r="H45" s="233"/>
      <c r="I45" s="233"/>
      <c r="J45" s="233"/>
      <c r="K45" s="233"/>
      <c r="L45" s="233"/>
      <c r="M45" s="233"/>
      <c r="N45" s="1208">
        <v>40</v>
      </c>
      <c r="O45" s="1151"/>
    </row>
    <row r="46" spans="1:15" ht="13.5" thickBot="1" x14ac:dyDescent="0.25">
      <c r="A46" s="912" t="s">
        <v>2056</v>
      </c>
      <c r="D46" s="1211"/>
      <c r="E46" s="233"/>
      <c r="F46" s="233"/>
      <c r="G46" s="233"/>
      <c r="H46" s="233"/>
      <c r="I46" s="233"/>
      <c r="J46" s="233"/>
      <c r="K46" s="233"/>
      <c r="L46" s="233"/>
      <c r="M46" s="233"/>
      <c r="N46" s="1208"/>
      <c r="O46" s="1151"/>
    </row>
    <row r="47" spans="1:15" ht="15" x14ac:dyDescent="0.25">
      <c r="A47" s="1196"/>
      <c r="B47" s="1182" t="s">
        <v>474</v>
      </c>
      <c r="C47" s="1202">
        <v>1</v>
      </c>
      <c r="D47" s="1211"/>
      <c r="E47" s="233"/>
      <c r="F47" s="233"/>
      <c r="G47" s="233"/>
      <c r="H47" s="233"/>
      <c r="I47" s="233"/>
      <c r="J47" s="233"/>
      <c r="K47" s="233"/>
      <c r="L47" s="233"/>
      <c r="M47" s="233"/>
      <c r="N47" s="1208"/>
      <c r="O47" s="1151"/>
    </row>
    <row r="48" spans="1:15" ht="15" x14ac:dyDescent="0.25">
      <c r="A48" s="1195" t="s">
        <v>2057</v>
      </c>
      <c r="B48" s="1189" t="s">
        <v>2043</v>
      </c>
      <c r="C48" s="1205">
        <v>55</v>
      </c>
      <c r="D48" s="1211"/>
      <c r="E48" s="233"/>
      <c r="F48" s="233"/>
      <c r="G48" s="233"/>
      <c r="H48" s="233"/>
      <c r="I48" s="233"/>
      <c r="J48" s="233"/>
      <c r="K48" s="233"/>
      <c r="L48" s="233"/>
      <c r="M48" s="233"/>
      <c r="N48" s="1208"/>
      <c r="O48" s="1151"/>
    </row>
    <row r="49" spans="1:15" ht="13.5" thickBot="1" x14ac:dyDescent="0.25">
      <c r="A49" s="225"/>
      <c r="B49" s="1191" t="s">
        <v>306</v>
      </c>
      <c r="C49" s="1204">
        <f>'Pay scale M'!D9</f>
        <v>28808</v>
      </c>
      <c r="D49" s="1211"/>
      <c r="E49" s="233"/>
      <c r="F49" s="233"/>
      <c r="G49" s="233"/>
      <c r="H49" s="233"/>
      <c r="I49" s="233"/>
      <c r="J49" s="233"/>
      <c r="K49" s="233"/>
      <c r="L49" s="233"/>
      <c r="M49" s="233"/>
      <c r="N49" s="1208">
        <v>40</v>
      </c>
      <c r="O49" s="1151"/>
    </row>
    <row r="50" spans="1:15" x14ac:dyDescent="0.2">
      <c r="A50" s="1192"/>
      <c r="B50" s="1182" t="s">
        <v>474</v>
      </c>
      <c r="C50" s="1202">
        <v>1</v>
      </c>
      <c r="D50" s="1211"/>
      <c r="E50" s="233"/>
      <c r="F50" s="233"/>
      <c r="G50" s="233"/>
      <c r="H50" s="233"/>
      <c r="I50" s="233"/>
      <c r="J50" s="233"/>
      <c r="K50" s="233"/>
      <c r="L50" s="233"/>
      <c r="M50" s="233"/>
      <c r="N50" s="1208"/>
      <c r="O50" s="1151"/>
    </row>
    <row r="51" spans="1:15" ht="15" x14ac:dyDescent="0.25">
      <c r="A51" s="1193" t="s">
        <v>2058</v>
      </c>
      <c r="B51" s="1189" t="s">
        <v>2043</v>
      </c>
      <c r="C51" s="1205">
        <v>65</v>
      </c>
      <c r="D51" s="1211"/>
      <c r="E51" s="233"/>
      <c r="F51" s="233"/>
      <c r="G51" s="233"/>
      <c r="H51" s="233"/>
      <c r="I51" s="233"/>
      <c r="J51" s="233"/>
      <c r="K51" s="233"/>
      <c r="L51" s="233"/>
      <c r="M51" s="233"/>
      <c r="N51" s="1208"/>
      <c r="O51" s="1151"/>
    </row>
    <row r="52" spans="1:15" ht="13.5" thickBot="1" x14ac:dyDescent="0.25">
      <c r="A52" s="1194"/>
      <c r="B52" s="1191" t="s">
        <v>306</v>
      </c>
      <c r="C52" s="1204">
        <f>'Pay scale M'!D11</f>
        <v>33345</v>
      </c>
      <c r="D52" s="1211"/>
      <c r="E52" s="233"/>
      <c r="F52" s="233"/>
      <c r="G52" s="233"/>
      <c r="H52" s="233"/>
      <c r="I52" s="233"/>
      <c r="J52" s="233"/>
      <c r="K52" s="233"/>
      <c r="L52" s="233"/>
      <c r="M52" s="233"/>
      <c r="N52" s="1208">
        <v>40</v>
      </c>
      <c r="O52" s="1151"/>
    </row>
    <row r="53" spans="1:15" x14ac:dyDescent="0.2">
      <c r="A53" s="216"/>
      <c r="B53" s="1182" t="s">
        <v>474</v>
      </c>
      <c r="C53" s="1202">
        <v>1</v>
      </c>
      <c r="D53" s="1211"/>
      <c r="E53" s="233"/>
      <c r="F53" s="233"/>
      <c r="G53" s="233"/>
      <c r="H53" s="233"/>
      <c r="I53" s="233"/>
      <c r="J53" s="233"/>
      <c r="K53" s="233"/>
      <c r="L53" s="233"/>
      <c r="M53" s="233"/>
      <c r="N53" s="1208"/>
      <c r="O53" s="1151"/>
    </row>
    <row r="54" spans="1:15" ht="15" x14ac:dyDescent="0.25">
      <c r="A54" s="1195" t="s">
        <v>2059</v>
      </c>
      <c r="B54" s="1189" t="s">
        <v>2043</v>
      </c>
      <c r="C54" s="1205">
        <v>145</v>
      </c>
      <c r="D54" s="1211"/>
      <c r="E54" s="233"/>
      <c r="F54" s="233"/>
      <c r="G54" s="233"/>
      <c r="H54" s="233"/>
      <c r="I54" s="233"/>
      <c r="J54" s="233"/>
      <c r="K54" s="233"/>
      <c r="L54" s="233"/>
      <c r="M54" s="233"/>
      <c r="N54" s="1208"/>
      <c r="O54" s="1151"/>
    </row>
    <row r="55" spans="1:15" ht="13.5" thickBot="1" x14ac:dyDescent="0.25">
      <c r="A55" s="225"/>
      <c r="B55" s="1191" t="s">
        <v>306</v>
      </c>
      <c r="C55" s="1204">
        <f>'Pay scale M'!D25</f>
        <v>39467</v>
      </c>
      <c r="D55" s="1211"/>
      <c r="E55" s="233"/>
      <c r="F55" s="233"/>
      <c r="G55" s="233"/>
      <c r="H55" s="233"/>
      <c r="I55" s="233"/>
      <c r="J55" s="233"/>
      <c r="K55" s="233"/>
      <c r="L55" s="233"/>
      <c r="M55" s="233"/>
      <c r="N55" s="1208">
        <v>40</v>
      </c>
      <c r="O55" s="1151"/>
    </row>
    <row r="56" spans="1:15" x14ac:dyDescent="0.2">
      <c r="A56" s="1192"/>
      <c r="B56" s="1182" t="s">
        <v>474</v>
      </c>
      <c r="C56" s="1202">
        <v>1</v>
      </c>
      <c r="D56" s="1211"/>
      <c r="E56" s="233"/>
      <c r="F56" s="233"/>
      <c r="G56" s="233"/>
      <c r="H56" s="233"/>
      <c r="I56" s="233"/>
      <c r="J56" s="233"/>
      <c r="K56" s="233"/>
      <c r="L56" s="233"/>
      <c r="M56" s="233"/>
      <c r="N56" s="1208"/>
      <c r="O56" s="1151"/>
    </row>
    <row r="57" spans="1:15" ht="15" x14ac:dyDescent="0.25">
      <c r="A57" s="1193" t="s">
        <v>2164</v>
      </c>
      <c r="B57" s="1189" t="s">
        <v>2043</v>
      </c>
      <c r="C57" s="1205">
        <v>295</v>
      </c>
      <c r="D57" s="1211"/>
      <c r="E57" s="233"/>
      <c r="F57" s="233"/>
      <c r="G57" s="233"/>
      <c r="H57" s="233"/>
      <c r="I57" s="233"/>
      <c r="J57" s="233"/>
      <c r="K57" s="233"/>
      <c r="L57" s="233"/>
      <c r="M57" s="233"/>
      <c r="N57" s="1208"/>
      <c r="O57" s="1151"/>
    </row>
    <row r="58" spans="1:15" ht="13.5" thickBot="1" x14ac:dyDescent="0.25">
      <c r="A58" s="1194"/>
      <c r="B58" s="1191" t="s">
        <v>306</v>
      </c>
      <c r="C58" s="1204">
        <f>'Pay scale M'!D48</f>
        <v>50017</v>
      </c>
      <c r="D58" s="1211"/>
      <c r="E58" s="233"/>
      <c r="F58" s="233"/>
      <c r="G58" s="233"/>
      <c r="H58" s="233"/>
      <c r="I58" s="233"/>
      <c r="J58" s="233"/>
      <c r="K58" s="233"/>
      <c r="L58" s="233"/>
      <c r="M58" s="233"/>
      <c r="N58" s="1208">
        <v>40</v>
      </c>
      <c r="O58" s="1151"/>
    </row>
    <row r="59" spans="1:15" x14ac:dyDescent="0.2">
      <c r="A59" s="1302"/>
      <c r="B59" s="1182" t="s">
        <v>474</v>
      </c>
      <c r="C59" s="1202">
        <v>1</v>
      </c>
      <c r="D59" s="1211"/>
      <c r="E59" s="233"/>
      <c r="F59" s="233"/>
      <c r="G59" s="233"/>
      <c r="H59" s="233"/>
      <c r="I59" s="233"/>
      <c r="J59" s="233"/>
      <c r="K59" s="233"/>
      <c r="L59" s="233"/>
      <c r="M59" s="233"/>
      <c r="N59" s="1208"/>
      <c r="O59" s="1299"/>
    </row>
    <row r="60" spans="1:15" ht="15" x14ac:dyDescent="0.25">
      <c r="A60" s="1303" t="s">
        <v>2165</v>
      </c>
      <c r="B60" s="1189" t="s">
        <v>2043</v>
      </c>
      <c r="C60" s="1481">
        <v>317</v>
      </c>
      <c r="D60" s="1211"/>
      <c r="E60" s="233"/>
      <c r="F60" s="233"/>
      <c r="G60" s="233"/>
      <c r="H60" s="233"/>
      <c r="I60" s="233"/>
      <c r="J60" s="233"/>
      <c r="K60" s="233"/>
      <c r="L60" s="233"/>
      <c r="M60" s="233"/>
      <c r="N60" s="1208"/>
      <c r="O60" s="1299"/>
    </row>
    <row r="61" spans="1:15" ht="13.5" thickBot="1" x14ac:dyDescent="0.25">
      <c r="A61" s="1304"/>
      <c r="B61" s="1191" t="s">
        <v>306</v>
      </c>
      <c r="C61" s="1482">
        <f>'Pay scale M'!D53</f>
        <v>53077</v>
      </c>
      <c r="D61" s="1211"/>
      <c r="E61" s="233"/>
      <c r="F61" s="233"/>
      <c r="G61" s="233"/>
      <c r="H61" s="233"/>
      <c r="I61" s="233"/>
      <c r="J61" s="233"/>
      <c r="K61" s="233"/>
      <c r="L61" s="233"/>
      <c r="M61" s="233"/>
      <c r="N61" s="1208"/>
      <c r="O61" s="1299"/>
    </row>
    <row r="62" spans="1:15" ht="13.5" thickBot="1" x14ac:dyDescent="0.25">
      <c r="A62" s="1206" t="s">
        <v>2068</v>
      </c>
      <c r="D62" s="1211"/>
      <c r="E62" s="233"/>
      <c r="F62" s="233"/>
      <c r="G62" s="233"/>
      <c r="H62" s="233"/>
      <c r="I62" s="233"/>
      <c r="J62" s="233"/>
      <c r="K62" s="233"/>
      <c r="L62" s="233"/>
      <c r="M62" s="233"/>
      <c r="N62" s="1208"/>
      <c r="O62" s="1151"/>
    </row>
    <row r="63" spans="1:15" x14ac:dyDescent="0.2">
      <c r="A63" s="1192"/>
      <c r="B63" s="1182" t="s">
        <v>474</v>
      </c>
      <c r="C63" s="1202">
        <v>1</v>
      </c>
      <c r="D63" s="1211"/>
      <c r="E63" s="233"/>
      <c r="F63" s="233"/>
      <c r="G63" s="233"/>
      <c r="H63" s="233"/>
      <c r="I63" s="233"/>
      <c r="J63" s="233"/>
      <c r="K63" s="233"/>
      <c r="L63" s="233"/>
      <c r="M63" s="233"/>
      <c r="N63" s="1208"/>
      <c r="O63" s="1299"/>
    </row>
    <row r="64" spans="1:15" ht="15" x14ac:dyDescent="0.25">
      <c r="A64" s="1193" t="s">
        <v>2166</v>
      </c>
      <c r="B64" s="1189" t="s">
        <v>2043</v>
      </c>
      <c r="C64" s="1481">
        <v>295</v>
      </c>
      <c r="D64" s="1211"/>
      <c r="E64" s="1211"/>
      <c r="F64" s="1211"/>
      <c r="G64" s="1211"/>
      <c r="H64" s="1211"/>
      <c r="I64" s="233"/>
      <c r="J64" s="233"/>
      <c r="K64" s="233"/>
      <c r="L64" s="233"/>
      <c r="M64" s="233"/>
      <c r="N64" s="1208"/>
      <c r="O64" s="1299"/>
    </row>
    <row r="65" spans="1:15" ht="13.5" thickBot="1" x14ac:dyDescent="0.25">
      <c r="A65" s="1194"/>
      <c r="B65" s="1191" t="s">
        <v>306</v>
      </c>
      <c r="C65" s="1483">
        <f>'Pay scale M'!D48</f>
        <v>50017</v>
      </c>
      <c r="D65" s="1484"/>
      <c r="E65" s="1211"/>
      <c r="F65" s="1211"/>
      <c r="G65" s="1211"/>
      <c r="H65" s="1211"/>
      <c r="I65" s="233"/>
      <c r="J65" s="233"/>
      <c r="K65" s="233"/>
      <c r="L65" s="233"/>
      <c r="M65" s="233"/>
      <c r="N65" s="1208"/>
      <c r="O65" s="1299"/>
    </row>
    <row r="66" spans="1:15" x14ac:dyDescent="0.2">
      <c r="A66" s="1302"/>
      <c r="B66" s="1182" t="s">
        <v>474</v>
      </c>
      <c r="C66" s="1202">
        <v>1</v>
      </c>
      <c r="D66" s="1211"/>
      <c r="E66" s="233"/>
      <c r="F66" s="233"/>
      <c r="G66" s="233"/>
      <c r="H66" s="233"/>
      <c r="I66" s="233"/>
      <c r="J66" s="233"/>
      <c r="K66" s="233"/>
      <c r="L66" s="233"/>
      <c r="M66" s="233"/>
      <c r="N66" s="1208"/>
      <c r="O66" s="1151"/>
    </row>
    <row r="67" spans="1:15" ht="15" x14ac:dyDescent="0.25">
      <c r="A67" s="1303" t="s">
        <v>2167</v>
      </c>
      <c r="B67" s="1189" t="s">
        <v>2043</v>
      </c>
      <c r="C67" s="1481">
        <v>317</v>
      </c>
      <c r="D67" s="1211"/>
      <c r="E67" s="233"/>
      <c r="F67" s="233"/>
      <c r="G67" s="233"/>
      <c r="H67" s="233"/>
      <c r="I67" s="233"/>
      <c r="J67" s="233"/>
      <c r="K67" s="233"/>
      <c r="L67" s="233"/>
      <c r="M67" s="233"/>
      <c r="N67" s="1208"/>
      <c r="O67" s="1151"/>
    </row>
    <row r="68" spans="1:15" ht="13.5" thickBot="1" x14ac:dyDescent="0.25">
      <c r="A68" s="1304"/>
      <c r="B68" s="1191" t="s">
        <v>306</v>
      </c>
      <c r="C68" s="1483">
        <f>'Pay scale M'!D53</f>
        <v>53077</v>
      </c>
      <c r="D68" s="1211"/>
      <c r="E68" s="233"/>
      <c r="F68" s="233"/>
      <c r="G68" s="233"/>
      <c r="H68" s="233"/>
      <c r="I68" s="233"/>
      <c r="J68" s="233"/>
      <c r="K68" s="233"/>
      <c r="L68" s="233"/>
      <c r="M68" s="233"/>
      <c r="N68" s="1208">
        <v>40</v>
      </c>
      <c r="O68" s="1151"/>
    </row>
    <row r="69" spans="1:15" ht="13.5" thickBot="1" x14ac:dyDescent="0.25">
      <c r="A69" s="912" t="s">
        <v>2060</v>
      </c>
      <c r="D69" s="233"/>
      <c r="E69" s="233"/>
      <c r="F69" s="233"/>
      <c r="G69" s="233"/>
      <c r="H69" s="233"/>
      <c r="I69" s="233"/>
      <c r="J69" s="233"/>
      <c r="K69" s="233"/>
      <c r="L69" s="233"/>
      <c r="M69" s="233"/>
      <c r="N69" s="1208"/>
      <c r="O69" s="1151"/>
    </row>
    <row r="70" spans="1:15" x14ac:dyDescent="0.2">
      <c r="A70" s="1192"/>
      <c r="B70" s="1182" t="s">
        <v>474</v>
      </c>
      <c r="C70" s="1202">
        <v>1</v>
      </c>
      <c r="D70" s="233"/>
      <c r="E70" s="233"/>
      <c r="F70" s="233"/>
      <c r="G70" s="233"/>
      <c r="H70" s="233"/>
      <c r="I70" s="233"/>
      <c r="J70" s="233"/>
      <c r="K70" s="233"/>
      <c r="L70" s="233"/>
      <c r="M70" s="233"/>
      <c r="N70" s="1208"/>
      <c r="O70" s="1151"/>
    </row>
    <row r="71" spans="1:15" ht="15" x14ac:dyDescent="0.25">
      <c r="A71" s="1193" t="s">
        <v>2061</v>
      </c>
      <c r="B71" s="1189" t="s">
        <v>2043</v>
      </c>
      <c r="C71" s="1205">
        <v>92</v>
      </c>
      <c r="D71" s="233"/>
      <c r="E71" s="233"/>
      <c r="F71" s="233"/>
      <c r="G71" s="233"/>
      <c r="I71" s="233"/>
      <c r="J71" s="233"/>
      <c r="K71" s="233"/>
      <c r="L71" s="233"/>
      <c r="M71" s="233"/>
      <c r="N71" s="1208"/>
      <c r="O71" s="1151"/>
    </row>
    <row r="72" spans="1:15" ht="13.5" thickBot="1" x14ac:dyDescent="0.25">
      <c r="A72" s="1194"/>
      <c r="B72" s="1191" t="s">
        <v>306</v>
      </c>
      <c r="C72" s="1204">
        <f>'Pay scale M'!D16</f>
        <v>33141.96</v>
      </c>
      <c r="D72" s="233"/>
      <c r="E72" s="233"/>
      <c r="F72" s="233"/>
      <c r="G72" s="233"/>
      <c r="I72" s="233"/>
      <c r="J72" s="233"/>
      <c r="K72" s="233"/>
      <c r="L72" s="233"/>
      <c r="M72" s="233"/>
      <c r="N72" s="1208">
        <v>40</v>
      </c>
      <c r="O72" s="1151"/>
    </row>
    <row r="73" spans="1:15" x14ac:dyDescent="0.2">
      <c r="A73" s="216"/>
      <c r="B73" s="1182" t="s">
        <v>474</v>
      </c>
      <c r="C73" s="1202">
        <v>1</v>
      </c>
      <c r="D73" s="233"/>
      <c r="E73" s="1211"/>
      <c r="F73" s="1211"/>
      <c r="G73" s="1211"/>
      <c r="H73" s="11"/>
      <c r="I73" s="1211"/>
      <c r="J73" s="233"/>
      <c r="K73" s="233"/>
      <c r="L73" s="233"/>
      <c r="M73" s="233"/>
      <c r="N73" s="1208"/>
      <c r="O73" s="1151"/>
    </row>
    <row r="74" spans="1:15" ht="15" x14ac:dyDescent="0.25">
      <c r="A74" s="1195" t="s">
        <v>2062</v>
      </c>
      <c r="B74" s="1189" t="s">
        <v>2043</v>
      </c>
      <c r="C74" s="1205">
        <v>155</v>
      </c>
      <c r="D74" s="233"/>
      <c r="E74" s="1211"/>
      <c r="F74" s="1211"/>
      <c r="G74" s="1211"/>
      <c r="H74" s="11"/>
      <c r="I74" s="1211"/>
      <c r="J74" s="233"/>
      <c r="K74" s="233"/>
      <c r="L74" s="233"/>
      <c r="M74" s="233"/>
      <c r="N74" s="1208"/>
      <c r="O74" s="1151"/>
    </row>
    <row r="75" spans="1:15" ht="13.5" thickBot="1" x14ac:dyDescent="0.25">
      <c r="A75" s="225"/>
      <c r="B75" s="1191" t="s">
        <v>306</v>
      </c>
      <c r="C75" s="1204">
        <f>'Pay scale M'!D27</f>
        <v>38356.239999999998</v>
      </c>
      <c r="D75" s="233"/>
      <c r="E75" s="1211"/>
      <c r="F75" s="1211"/>
      <c r="G75" s="1211"/>
      <c r="H75" s="11"/>
      <c r="I75" s="1211"/>
      <c r="J75" s="233"/>
      <c r="K75" s="233"/>
      <c r="L75" s="233"/>
      <c r="M75" s="233"/>
      <c r="N75" s="1208">
        <v>40</v>
      </c>
      <c r="O75" s="1151"/>
    </row>
    <row r="76" spans="1:15" x14ac:dyDescent="0.2">
      <c r="A76" s="1192"/>
      <c r="B76" s="1182" t="s">
        <v>474</v>
      </c>
      <c r="C76" s="1202">
        <v>1</v>
      </c>
      <c r="D76" s="233"/>
      <c r="E76" s="1211"/>
      <c r="F76" s="1211"/>
      <c r="G76" s="1211"/>
      <c r="H76" s="11"/>
      <c r="I76" s="1211"/>
      <c r="J76" s="233"/>
      <c r="K76" s="233"/>
      <c r="L76" s="233"/>
      <c r="M76" s="233"/>
      <c r="N76" s="1208"/>
      <c r="O76" s="1151"/>
    </row>
    <row r="77" spans="1:15" ht="15" x14ac:dyDescent="0.25">
      <c r="A77" s="1193" t="s">
        <v>2063</v>
      </c>
      <c r="B77" s="1189" t="s">
        <v>2043</v>
      </c>
      <c r="C77" s="1205">
        <v>255</v>
      </c>
      <c r="D77" s="233"/>
      <c r="E77" s="1211"/>
      <c r="F77" s="1211"/>
      <c r="G77" s="1211"/>
      <c r="H77" s="11"/>
      <c r="I77" s="1211"/>
      <c r="J77" s="233"/>
      <c r="K77" s="233"/>
      <c r="L77" s="233"/>
      <c r="M77" s="233"/>
      <c r="N77" s="1208"/>
      <c r="O77" s="1151"/>
    </row>
    <row r="78" spans="1:15" ht="13.5" thickBot="1" x14ac:dyDescent="0.25">
      <c r="A78" s="1194"/>
      <c r="B78" s="1191" t="s">
        <v>306</v>
      </c>
      <c r="C78" s="1204">
        <f>'Pay scale M'!D41</f>
        <v>45385.09</v>
      </c>
      <c r="D78" s="233"/>
      <c r="E78" s="1211"/>
      <c r="F78" s="1211"/>
      <c r="G78" s="1211"/>
      <c r="H78" s="11"/>
      <c r="I78" s="1211"/>
      <c r="J78" s="233"/>
      <c r="K78" s="233"/>
      <c r="L78" s="233"/>
      <c r="M78" s="233"/>
      <c r="N78" s="1208">
        <v>40</v>
      </c>
      <c r="O78" s="1151"/>
    </row>
    <row r="79" spans="1:15" x14ac:dyDescent="0.2">
      <c r="A79" s="216"/>
      <c r="B79" s="1182" t="s">
        <v>474</v>
      </c>
      <c r="C79" s="1202">
        <v>1</v>
      </c>
      <c r="D79" s="233"/>
      <c r="E79" s="1211"/>
      <c r="F79" s="1211"/>
      <c r="G79" s="1211"/>
      <c r="H79" s="11"/>
      <c r="I79" s="1211"/>
      <c r="J79" s="233"/>
      <c r="K79" s="233"/>
      <c r="L79" s="233"/>
      <c r="M79" s="233"/>
      <c r="N79" s="1208"/>
      <c r="O79" s="1151"/>
    </row>
    <row r="80" spans="1:15" ht="15" x14ac:dyDescent="0.25">
      <c r="A80" s="1195" t="s">
        <v>2064</v>
      </c>
      <c r="B80" s="1189" t="s">
        <v>2043</v>
      </c>
      <c r="C80" s="1205">
        <v>412</v>
      </c>
      <c r="D80" s="233"/>
      <c r="E80" s="233"/>
      <c r="F80" s="233"/>
      <c r="G80" s="233"/>
      <c r="I80" s="233"/>
      <c r="J80" s="233"/>
      <c r="K80" s="233"/>
      <c r="L80" s="233"/>
      <c r="M80" s="233"/>
      <c r="N80" s="1208"/>
      <c r="O80" s="1151"/>
    </row>
    <row r="81" spans="1:15" ht="13.5" thickBot="1" x14ac:dyDescent="0.25">
      <c r="A81" s="225"/>
      <c r="B81" s="1191" t="s">
        <v>306</v>
      </c>
      <c r="C81" s="1204">
        <f>'Pay scale M'!D69</f>
        <v>57523.94</v>
      </c>
      <c r="D81" s="233"/>
      <c r="E81" s="233"/>
      <c r="F81" s="233"/>
      <c r="G81" s="233"/>
      <c r="I81" s="233"/>
      <c r="J81" s="233"/>
      <c r="K81" s="233"/>
      <c r="L81" s="233"/>
      <c r="M81" s="233"/>
      <c r="N81" s="1208">
        <v>40</v>
      </c>
      <c r="O81" s="1151"/>
    </row>
    <row r="82" spans="1:15" x14ac:dyDescent="0.2">
      <c r="A82" s="1192"/>
      <c r="B82" s="1182" t="s">
        <v>474</v>
      </c>
      <c r="C82" s="1202">
        <v>1</v>
      </c>
      <c r="D82" s="233"/>
      <c r="E82" s="233"/>
      <c r="F82" s="233"/>
      <c r="G82" s="233"/>
      <c r="I82" s="233"/>
      <c r="J82" s="233"/>
      <c r="K82" s="233"/>
      <c r="L82" s="233"/>
      <c r="M82" s="233"/>
      <c r="N82" s="1208"/>
      <c r="O82" s="1151"/>
    </row>
    <row r="83" spans="1:15" ht="15" x14ac:dyDescent="0.25">
      <c r="A83" s="1193" t="s">
        <v>2065</v>
      </c>
      <c r="B83" s="1189" t="s">
        <v>2043</v>
      </c>
      <c r="C83" s="1205">
        <v>255</v>
      </c>
      <c r="D83" s="233"/>
      <c r="E83" s="233"/>
      <c r="F83" s="233"/>
      <c r="G83" s="233"/>
      <c r="I83" s="233"/>
      <c r="J83" s="233"/>
      <c r="K83" s="233"/>
      <c r="L83" s="233"/>
      <c r="M83" s="233"/>
      <c r="N83" s="1208"/>
      <c r="O83" s="1151"/>
    </row>
    <row r="84" spans="1:15" ht="13.5" thickBot="1" x14ac:dyDescent="0.25">
      <c r="A84" s="1194"/>
      <c r="B84" s="1191" t="s">
        <v>306</v>
      </c>
      <c r="C84" s="1204">
        <f>'Pay scale M'!D41</f>
        <v>45385.09</v>
      </c>
      <c r="D84" s="233"/>
      <c r="E84" s="233"/>
      <c r="F84" s="233"/>
      <c r="G84" s="233"/>
      <c r="I84" s="233"/>
      <c r="J84" s="233"/>
      <c r="K84" s="233"/>
      <c r="L84" s="233"/>
      <c r="M84" s="233"/>
      <c r="N84" s="1208">
        <v>40</v>
      </c>
      <c r="O84" s="1151"/>
    </row>
    <row r="85" spans="1:15" x14ac:dyDescent="0.2">
      <c r="A85" s="216"/>
      <c r="B85" s="1182" t="s">
        <v>474</v>
      </c>
      <c r="C85" s="1202">
        <v>1</v>
      </c>
      <c r="D85" s="233"/>
      <c r="E85" s="233"/>
      <c r="F85" s="233"/>
      <c r="G85" s="233"/>
      <c r="I85" s="233"/>
      <c r="J85" s="233"/>
      <c r="K85" s="233"/>
      <c r="L85" s="233"/>
      <c r="M85" s="233"/>
      <c r="N85" s="1208"/>
      <c r="O85" s="1151"/>
    </row>
    <row r="86" spans="1:15" ht="15" x14ac:dyDescent="0.25">
      <c r="A86" s="1195" t="s">
        <v>2066</v>
      </c>
      <c r="B86" s="1189" t="s">
        <v>2043</v>
      </c>
      <c r="C86" s="1205">
        <v>412</v>
      </c>
      <c r="D86" s="233"/>
      <c r="E86" s="233"/>
      <c r="F86" s="233"/>
      <c r="G86" s="233"/>
      <c r="I86" s="233"/>
      <c r="J86" s="233"/>
      <c r="K86" s="233"/>
      <c r="L86" s="233"/>
      <c r="M86" s="233"/>
      <c r="N86" s="1208"/>
      <c r="O86" s="1151"/>
    </row>
    <row r="87" spans="1:15" ht="13.5" thickBot="1" x14ac:dyDescent="0.25">
      <c r="A87" s="225"/>
      <c r="B87" s="1191" t="s">
        <v>306</v>
      </c>
      <c r="C87" s="1204">
        <f>'Pay scale M'!D69</f>
        <v>57523.94</v>
      </c>
      <c r="D87" s="233"/>
      <c r="E87" s="233"/>
      <c r="F87" s="233"/>
      <c r="G87" s="233"/>
      <c r="I87" s="233"/>
      <c r="J87" s="233"/>
      <c r="K87" s="233"/>
      <c r="L87" s="233"/>
      <c r="M87" s="233"/>
      <c r="N87" s="1208">
        <v>40</v>
      </c>
      <c r="O87" s="1151"/>
    </row>
    <row r="88" spans="1:15" x14ac:dyDescent="0.2">
      <c r="A88" s="233"/>
      <c r="B88" s="235"/>
      <c r="C88" s="233"/>
      <c r="D88" s="233"/>
      <c r="E88" s="233"/>
      <c r="F88" s="233"/>
      <c r="G88" s="233"/>
      <c r="I88" s="233"/>
      <c r="J88" s="233"/>
      <c r="K88" s="233"/>
      <c r="L88" s="233"/>
      <c r="M88" s="233"/>
      <c r="N88" s="1151"/>
      <c r="O88" s="1151"/>
    </row>
    <row r="89" spans="1:15" ht="13.5" thickBot="1" x14ac:dyDescent="0.25">
      <c r="A89" s="233"/>
      <c r="B89" s="235"/>
      <c r="C89" s="233"/>
      <c r="D89" s="233"/>
      <c r="E89" s="233"/>
      <c r="F89" s="233"/>
      <c r="G89" s="233"/>
      <c r="H89" s="233"/>
      <c r="I89" s="233"/>
      <c r="J89" s="233"/>
      <c r="K89" s="233"/>
      <c r="L89" s="233"/>
      <c r="M89" s="233"/>
      <c r="N89" s="1151"/>
      <c r="O89" s="1151"/>
    </row>
    <row r="90" spans="1:15" ht="13.5" thickBot="1" x14ac:dyDescent="0.25">
      <c r="A90" s="233"/>
      <c r="B90" s="628" t="s">
        <v>474</v>
      </c>
      <c r="C90" s="665">
        <v>1</v>
      </c>
      <c r="D90" s="666"/>
      <c r="E90" s="666"/>
      <c r="F90" s="666"/>
      <c r="G90" s="666"/>
      <c r="H90" s="666"/>
      <c r="I90" s="666"/>
      <c r="J90" s="666"/>
      <c r="K90" s="233"/>
      <c r="L90" s="233"/>
      <c r="M90" s="233"/>
      <c r="N90" s="843"/>
      <c r="O90" s="843"/>
    </row>
    <row r="91" spans="1:15" x14ac:dyDescent="0.2">
      <c r="A91" s="632"/>
      <c r="B91" s="582" t="s">
        <v>475</v>
      </c>
      <c r="C91" s="667">
        <v>10</v>
      </c>
      <c r="D91" s="639"/>
      <c r="E91" s="639"/>
      <c r="F91" s="639"/>
      <c r="G91" s="639"/>
      <c r="H91" s="639"/>
      <c r="I91" s="639"/>
      <c r="J91" s="639"/>
      <c r="K91" s="253"/>
      <c r="L91" s="253"/>
      <c r="M91" s="253"/>
      <c r="N91" s="844"/>
      <c r="O91" s="844"/>
    </row>
    <row r="92" spans="1:15" ht="13.5" thickBot="1" x14ac:dyDescent="0.25">
      <c r="A92" s="633" t="s">
        <v>488</v>
      </c>
      <c r="B92" s="603" t="s">
        <v>489</v>
      </c>
      <c r="C92" s="668">
        <f>'Pay scale M'!D4</f>
        <v>11318</v>
      </c>
      <c r="D92" s="669"/>
      <c r="E92" s="669"/>
      <c r="F92" s="669"/>
      <c r="G92" s="669"/>
      <c r="H92" s="669"/>
      <c r="I92" s="669"/>
      <c r="J92" s="669"/>
      <c r="K92" s="256"/>
      <c r="L92" s="256"/>
      <c r="M92" s="256"/>
      <c r="N92" s="844">
        <v>40</v>
      </c>
      <c r="O92" s="844"/>
    </row>
    <row r="93" spans="1:15" ht="13.5" thickBot="1" x14ac:dyDescent="0.25">
      <c r="A93" s="261"/>
      <c r="B93" s="266"/>
      <c r="C93" s="672"/>
      <c r="D93" s="669"/>
      <c r="E93" s="669"/>
      <c r="F93" s="669"/>
      <c r="G93" s="669"/>
      <c r="H93" s="669"/>
      <c r="I93" s="669"/>
      <c r="J93" s="669"/>
      <c r="K93" s="256"/>
      <c r="L93" s="256"/>
      <c r="M93" s="256"/>
      <c r="N93" s="844"/>
      <c r="O93" s="844"/>
    </row>
    <row r="94" spans="1:15" ht="13.5" thickBot="1" x14ac:dyDescent="0.25">
      <c r="A94" s="261"/>
      <c r="B94" s="628" t="s">
        <v>474</v>
      </c>
      <c r="C94" s="665">
        <v>1</v>
      </c>
      <c r="D94" s="669"/>
      <c r="E94" s="669"/>
      <c r="F94" s="669"/>
      <c r="G94" s="669"/>
      <c r="H94" s="669"/>
      <c r="I94" s="669"/>
      <c r="J94" s="669"/>
      <c r="K94" s="256"/>
      <c r="L94" s="256"/>
      <c r="M94" s="256"/>
      <c r="N94" s="844"/>
      <c r="O94" s="844"/>
    </row>
    <row r="95" spans="1:15" x14ac:dyDescent="0.2">
      <c r="A95" s="632"/>
      <c r="B95" s="582" t="s">
        <v>475</v>
      </c>
      <c r="C95" s="670">
        <v>10</v>
      </c>
      <c r="D95" s="671"/>
      <c r="E95" s="671"/>
      <c r="F95" s="671"/>
      <c r="G95" s="671"/>
      <c r="H95" s="671"/>
      <c r="I95" s="671"/>
      <c r="J95" s="671"/>
      <c r="K95" s="253"/>
      <c r="L95" s="253"/>
      <c r="M95" s="253"/>
      <c r="N95" s="844"/>
      <c r="O95" s="844"/>
    </row>
    <row r="96" spans="1:15" ht="13.5" thickBot="1" x14ac:dyDescent="0.25">
      <c r="A96" s="633" t="s">
        <v>490</v>
      </c>
      <c r="B96" s="603" t="s">
        <v>489</v>
      </c>
      <c r="C96" s="668">
        <f>C92</f>
        <v>11318</v>
      </c>
      <c r="D96" s="669"/>
      <c r="E96" s="669"/>
      <c r="F96" s="669"/>
      <c r="G96" s="669"/>
      <c r="H96" s="669"/>
      <c r="I96" s="669"/>
      <c r="J96" s="669"/>
      <c r="K96" s="256"/>
      <c r="L96" s="256"/>
      <c r="M96" s="256"/>
      <c r="N96" s="844">
        <v>40</v>
      </c>
      <c r="O96" s="844"/>
    </row>
    <row r="97" spans="1:15" ht="13.5" thickBot="1" x14ac:dyDescent="0.25">
      <c r="A97" s="631"/>
      <c r="B97" s="266"/>
      <c r="C97" s="672"/>
      <c r="D97" s="669"/>
      <c r="E97" s="669"/>
      <c r="F97" s="669"/>
      <c r="G97" s="669"/>
      <c r="H97" s="669"/>
      <c r="I97" s="669"/>
      <c r="J97" s="669"/>
      <c r="K97" s="256"/>
      <c r="L97" s="256"/>
      <c r="M97" s="256"/>
      <c r="N97" s="844"/>
      <c r="O97" s="844"/>
    </row>
    <row r="98" spans="1:15" ht="13.5" thickBot="1" x14ac:dyDescent="0.25">
      <c r="A98" s="261"/>
      <c r="B98" s="628" t="s">
        <v>474</v>
      </c>
      <c r="C98" s="665">
        <v>1</v>
      </c>
      <c r="D98" s="665">
        <v>2</v>
      </c>
      <c r="E98" s="665">
        <v>3</v>
      </c>
      <c r="F98" s="665">
        <v>4</v>
      </c>
      <c r="G98" s="665">
        <v>5</v>
      </c>
      <c r="H98" s="665">
        <v>6</v>
      </c>
      <c r="I98" s="665">
        <v>7</v>
      </c>
      <c r="J98" s="665">
        <v>8</v>
      </c>
      <c r="K98" s="256"/>
      <c r="L98" s="252"/>
      <c r="M98" s="256"/>
      <c r="N98" s="844"/>
      <c r="O98" s="844"/>
    </row>
    <row r="99" spans="1:15" x14ac:dyDescent="0.2">
      <c r="A99" s="632"/>
      <c r="B99" s="582" t="s">
        <v>475</v>
      </c>
      <c r="C99" s="670">
        <v>180</v>
      </c>
      <c r="D99" s="670">
        <v>250</v>
      </c>
      <c r="E99" s="670">
        <v>310</v>
      </c>
      <c r="F99" s="670">
        <v>350</v>
      </c>
      <c r="G99" s="670">
        <v>420</v>
      </c>
      <c r="H99" s="670">
        <v>460</v>
      </c>
      <c r="I99" s="670">
        <v>510</v>
      </c>
      <c r="J99" s="670">
        <v>550</v>
      </c>
      <c r="K99" s="253"/>
      <c r="L99" s="1284"/>
      <c r="M99" s="253"/>
      <c r="N99" s="845"/>
      <c r="O99" s="844"/>
    </row>
    <row r="100" spans="1:15" ht="13.5" thickBot="1" x14ac:dyDescent="0.25">
      <c r="A100" s="633" t="s">
        <v>491</v>
      </c>
      <c r="B100" s="603" t="s">
        <v>489</v>
      </c>
      <c r="C100" s="668">
        <f>'Pay scale M'!D31</f>
        <v>42149</v>
      </c>
      <c r="D100" s="668">
        <f>'Pay scale M'!D40</f>
        <v>46614</v>
      </c>
      <c r="E100" s="668">
        <f>'Pay scale M'!D50</f>
        <v>51077</v>
      </c>
      <c r="F100" s="668">
        <f>'Pay scale M'!D59</f>
        <v>55541</v>
      </c>
      <c r="G100" s="668">
        <f>'Pay scale M'!D72</f>
        <v>60006</v>
      </c>
      <c r="H100" s="668">
        <f>'Pay scale M'!D78</f>
        <v>64469</v>
      </c>
      <c r="I100" s="668">
        <f>'Pay scale M'!D90</f>
        <v>70364</v>
      </c>
      <c r="J100" s="668">
        <f>'Pay scale M'!D99</f>
        <v>75473</v>
      </c>
      <c r="K100" s="256"/>
      <c r="L100" s="252"/>
      <c r="M100" s="256"/>
      <c r="N100" s="847"/>
      <c r="O100" s="844">
        <v>11</v>
      </c>
    </row>
    <row r="101" spans="1:15" ht="13.5" thickBot="1" x14ac:dyDescent="0.25">
      <c r="A101" s="261"/>
      <c r="B101" s="266"/>
      <c r="C101" s="672"/>
      <c r="D101" s="672"/>
      <c r="E101" s="672"/>
      <c r="F101" s="672"/>
      <c r="G101" s="672"/>
      <c r="H101" s="672"/>
      <c r="I101" s="672"/>
      <c r="J101" s="672"/>
      <c r="K101" s="256"/>
      <c r="L101" s="252"/>
      <c r="M101" s="256"/>
      <c r="N101" s="847"/>
      <c r="O101" s="844"/>
    </row>
    <row r="102" spans="1:15" ht="13.5" thickBot="1" x14ac:dyDescent="0.25">
      <c r="A102" s="261"/>
      <c r="B102" s="628" t="s">
        <v>474</v>
      </c>
      <c r="C102" s="665">
        <v>1</v>
      </c>
      <c r="D102" s="665">
        <v>2</v>
      </c>
      <c r="E102" s="665">
        <v>3</v>
      </c>
      <c r="F102" s="665">
        <v>4</v>
      </c>
      <c r="G102" s="665">
        <v>5</v>
      </c>
      <c r="H102" s="665">
        <v>6</v>
      </c>
      <c r="I102" s="666" t="s">
        <v>727</v>
      </c>
      <c r="J102" s="666" t="s">
        <v>727</v>
      </c>
      <c r="K102" s="256"/>
      <c r="L102" s="252"/>
      <c r="M102" s="256"/>
      <c r="N102" s="847"/>
      <c r="O102" s="844"/>
    </row>
    <row r="103" spans="1:15" x14ac:dyDescent="0.2">
      <c r="A103" s="632"/>
      <c r="B103" s="582" t="s">
        <v>475</v>
      </c>
      <c r="C103" s="670">
        <v>570</v>
      </c>
      <c r="D103" s="670">
        <v>590</v>
      </c>
      <c r="E103" s="670">
        <v>610</v>
      </c>
      <c r="F103" s="670">
        <v>630</v>
      </c>
      <c r="G103" s="670">
        <v>635</v>
      </c>
      <c r="H103" s="670">
        <v>652</v>
      </c>
      <c r="I103" s="671"/>
      <c r="J103" s="671"/>
      <c r="K103" s="253"/>
      <c r="L103" s="1284"/>
      <c r="M103" s="253"/>
      <c r="N103" s="845"/>
      <c r="O103" s="844"/>
    </row>
    <row r="104" spans="1:15" ht="13.5" thickBot="1" x14ac:dyDescent="0.25">
      <c r="A104" s="633" t="s">
        <v>492</v>
      </c>
      <c r="B104" s="603" t="s">
        <v>489</v>
      </c>
      <c r="C104" s="668">
        <f>'Pay scale M'!D102</f>
        <v>77594</v>
      </c>
      <c r="D104" s="668">
        <f>'Pay scale M'!D105</f>
        <v>80360</v>
      </c>
      <c r="E104" s="668">
        <f>'Pay scale M'!D109</f>
        <v>83126</v>
      </c>
      <c r="F104" s="668">
        <f>'Pay scale M'!D113</f>
        <v>85892</v>
      </c>
      <c r="G104" s="668">
        <f>'Pay scale M'!D114</f>
        <v>88658</v>
      </c>
      <c r="H104" s="668">
        <f>'Pay scale M'!D122</f>
        <v>91426</v>
      </c>
      <c r="I104" s="669"/>
      <c r="J104" s="669"/>
      <c r="K104" s="256"/>
      <c r="L104" s="252"/>
      <c r="M104" s="256"/>
      <c r="N104" s="847"/>
      <c r="O104" s="844">
        <v>11</v>
      </c>
    </row>
    <row r="105" spans="1:15" ht="13.5" thickBot="1" x14ac:dyDescent="0.25">
      <c r="A105" s="262"/>
      <c r="B105" s="266"/>
      <c r="C105" s="672"/>
      <c r="D105" s="672"/>
      <c r="E105" s="672"/>
      <c r="F105" s="672"/>
      <c r="G105" s="672"/>
      <c r="H105" s="672"/>
      <c r="I105" s="669"/>
      <c r="J105" s="669"/>
      <c r="K105" s="256"/>
      <c r="L105" s="252"/>
      <c r="M105" s="256"/>
      <c r="N105" s="847"/>
      <c r="O105" s="844"/>
    </row>
    <row r="106" spans="1:15" ht="13.5" thickBot="1" x14ac:dyDescent="0.25">
      <c r="A106" s="262"/>
      <c r="B106" s="620" t="s">
        <v>474</v>
      </c>
      <c r="C106" s="673">
        <v>1</v>
      </c>
      <c r="D106" s="672"/>
      <c r="E106" s="672"/>
      <c r="F106" s="672"/>
      <c r="G106" s="672"/>
      <c r="H106" s="672"/>
      <c r="I106" s="669"/>
      <c r="J106" s="669"/>
      <c r="K106" s="256"/>
      <c r="L106" s="252"/>
      <c r="M106" s="256"/>
      <c r="N106" s="847"/>
      <c r="O106" s="844"/>
    </row>
    <row r="107" spans="1:15" x14ac:dyDescent="0.2">
      <c r="A107" s="632"/>
      <c r="B107" s="582" t="s">
        <v>475</v>
      </c>
      <c r="C107" s="667">
        <v>390</v>
      </c>
      <c r="D107" s="639"/>
      <c r="E107" s="639"/>
      <c r="F107" s="639"/>
      <c r="G107" s="639"/>
      <c r="H107" s="639"/>
      <c r="I107" s="639"/>
      <c r="J107" s="639"/>
      <c r="K107" s="253"/>
      <c r="L107" s="1284"/>
      <c r="M107" s="253"/>
      <c r="N107" s="845"/>
      <c r="O107" s="844"/>
    </row>
    <row r="108" spans="1:15" ht="13.5" thickBot="1" x14ac:dyDescent="0.25">
      <c r="A108" s="633" t="s">
        <v>493</v>
      </c>
      <c r="B108" s="603" t="s">
        <v>489</v>
      </c>
      <c r="C108" s="674">
        <f>'Pay scale M'!D64</f>
        <v>57775.79</v>
      </c>
      <c r="D108" s="675"/>
      <c r="E108" s="675"/>
      <c r="F108" s="675"/>
      <c r="G108" s="675"/>
      <c r="H108" s="675"/>
      <c r="I108" s="675"/>
      <c r="J108" s="675"/>
      <c r="K108" s="256"/>
      <c r="L108" s="252"/>
      <c r="M108" s="256"/>
      <c r="N108" s="847"/>
      <c r="O108" s="844">
        <v>11</v>
      </c>
    </row>
    <row r="109" spans="1:15" ht="13.5" thickBot="1" x14ac:dyDescent="0.25">
      <c r="A109" s="262"/>
      <c r="B109" s="266"/>
      <c r="C109" s="676"/>
      <c r="D109" s="675"/>
      <c r="E109" s="675"/>
      <c r="F109" s="675"/>
      <c r="G109" s="675"/>
      <c r="H109" s="675"/>
      <c r="I109" s="675"/>
      <c r="J109" s="675"/>
      <c r="K109" s="256"/>
      <c r="L109" s="252"/>
      <c r="M109" s="256"/>
      <c r="N109" s="847"/>
      <c r="O109" s="844"/>
    </row>
    <row r="110" spans="1:15" ht="13.5" thickBot="1" x14ac:dyDescent="0.25">
      <c r="A110" s="262"/>
      <c r="B110" s="628" t="s">
        <v>474</v>
      </c>
      <c r="C110" s="665">
        <v>1</v>
      </c>
      <c r="D110" s="665">
        <v>2</v>
      </c>
      <c r="E110" s="665">
        <v>3</v>
      </c>
      <c r="F110" s="665">
        <v>4</v>
      </c>
      <c r="G110" s="665">
        <v>5</v>
      </c>
      <c r="H110" s="665">
        <v>6</v>
      </c>
      <c r="I110" s="665">
        <v>7</v>
      </c>
      <c r="J110" s="665">
        <v>8</v>
      </c>
      <c r="K110" s="256"/>
      <c r="L110" s="252"/>
      <c r="M110" s="256"/>
      <c r="N110" s="847"/>
      <c r="O110" s="844"/>
    </row>
    <row r="111" spans="1:15" x14ac:dyDescent="0.2">
      <c r="A111" s="632"/>
      <c r="B111" s="582" t="s">
        <v>475</v>
      </c>
      <c r="C111" s="667">
        <v>660</v>
      </c>
      <c r="D111" s="667">
        <v>670</v>
      </c>
      <c r="E111" s="667">
        <v>680</v>
      </c>
      <c r="F111" s="667">
        <v>690</v>
      </c>
      <c r="G111" s="667">
        <v>700</v>
      </c>
      <c r="H111" s="667">
        <v>710</v>
      </c>
      <c r="I111" s="667">
        <v>720</v>
      </c>
      <c r="J111" s="667">
        <v>730</v>
      </c>
      <c r="K111" s="253"/>
      <c r="L111" s="1284"/>
      <c r="M111" s="253"/>
      <c r="N111" s="845"/>
      <c r="O111" s="844"/>
    </row>
    <row r="112" spans="1:15" ht="13.5" thickBot="1" x14ac:dyDescent="0.25">
      <c r="A112" s="633" t="s">
        <v>494</v>
      </c>
      <c r="B112" s="603" t="s">
        <v>489</v>
      </c>
      <c r="C112" s="668">
        <f>'Pay scale M'!D123</f>
        <v>91626</v>
      </c>
      <c r="D112" s="668">
        <f>'Pay scale M'!D127</f>
        <v>94894</v>
      </c>
      <c r="E112" s="668">
        <f>'Pay scale M'!D130</f>
        <v>98162</v>
      </c>
      <c r="F112" s="668">
        <f>'Pay scale M'!D131</f>
        <v>101430</v>
      </c>
      <c r="G112" s="668">
        <f>'Pay scale M'!D132</f>
        <v>104698</v>
      </c>
      <c r="H112" s="668">
        <f>'Pay scale M'!D133</f>
        <v>107966</v>
      </c>
      <c r="I112" s="668">
        <f>'Pay scale M'!D134</f>
        <v>111234</v>
      </c>
      <c r="J112" s="668">
        <f>'Pay scale M'!D135</f>
        <v>114502</v>
      </c>
      <c r="K112" s="256"/>
      <c r="L112" s="252"/>
      <c r="M112" s="256"/>
      <c r="N112" s="847"/>
      <c r="O112" s="844">
        <v>11</v>
      </c>
    </row>
    <row r="113" spans="1:17" ht="13.5" thickBot="1" x14ac:dyDescent="0.25">
      <c r="A113" s="262"/>
      <c r="B113" s="266"/>
      <c r="C113" s="672"/>
      <c r="D113" s="672"/>
      <c r="E113" s="672"/>
      <c r="F113" s="672"/>
      <c r="G113" s="672"/>
      <c r="H113" s="672"/>
      <c r="I113" s="672"/>
      <c r="J113" s="672"/>
      <c r="K113" s="256"/>
      <c r="L113" s="256"/>
      <c r="M113" s="256"/>
      <c r="N113" s="847"/>
      <c r="O113" s="844"/>
    </row>
    <row r="114" spans="1:17" ht="13.5" thickBot="1" x14ac:dyDescent="0.25">
      <c r="A114" s="262"/>
      <c r="B114" s="620" t="s">
        <v>474</v>
      </c>
      <c r="C114" s="673">
        <v>1</v>
      </c>
      <c r="D114" s="672"/>
      <c r="E114" s="672"/>
      <c r="F114" s="672"/>
      <c r="G114" s="672"/>
      <c r="H114" s="672"/>
      <c r="I114" s="672"/>
      <c r="J114" s="672"/>
      <c r="K114" s="256"/>
      <c r="L114" s="256"/>
      <c r="M114" s="256"/>
      <c r="N114" s="847"/>
      <c r="O114" s="844"/>
    </row>
    <row r="115" spans="1:17" x14ac:dyDescent="0.2">
      <c r="A115" s="632"/>
      <c r="B115" s="582" t="s">
        <v>475</v>
      </c>
      <c r="C115" s="670">
        <v>530</v>
      </c>
      <c r="D115" s="671"/>
      <c r="E115" s="671"/>
      <c r="F115" s="671"/>
      <c r="G115" s="671"/>
      <c r="H115" s="671"/>
      <c r="I115" s="671"/>
      <c r="J115" s="671"/>
      <c r="K115" s="253"/>
      <c r="L115" s="253"/>
      <c r="M115" s="253"/>
      <c r="N115" s="845"/>
      <c r="O115" s="844"/>
    </row>
    <row r="116" spans="1:17" ht="13.5" thickBot="1" x14ac:dyDescent="0.25">
      <c r="A116" s="633" t="s">
        <v>495</v>
      </c>
      <c r="B116" s="603" t="s">
        <v>489</v>
      </c>
      <c r="C116" s="668">
        <f>'Pay scale M'!D93</f>
        <v>56040</v>
      </c>
      <c r="D116" s="669"/>
      <c r="E116" s="669"/>
      <c r="F116" s="669"/>
      <c r="G116" s="669"/>
      <c r="H116" s="669"/>
      <c r="I116" s="669"/>
      <c r="J116" s="669"/>
      <c r="K116" s="256"/>
      <c r="L116" s="256"/>
      <c r="M116" s="256"/>
      <c r="N116" s="847"/>
      <c r="O116" s="844">
        <v>11</v>
      </c>
    </row>
    <row r="117" spans="1:17" ht="13.5" thickBot="1" x14ac:dyDescent="0.25">
      <c r="A117" s="634" t="s">
        <v>496</v>
      </c>
      <c r="B117" s="635">
        <v>37712</v>
      </c>
      <c r="C117" s="677"/>
      <c r="D117" s="675"/>
      <c r="E117" s="675"/>
      <c r="F117" s="675"/>
      <c r="G117" s="675"/>
      <c r="H117" s="675"/>
      <c r="I117" s="675"/>
      <c r="J117" s="675"/>
      <c r="K117" s="256"/>
      <c r="L117" s="256"/>
      <c r="M117" s="256"/>
      <c r="N117" s="847"/>
      <c r="O117" s="844"/>
    </row>
    <row r="118" spans="1:17" ht="13.5" thickBot="1" x14ac:dyDescent="0.25">
      <c r="A118" s="262"/>
      <c r="B118" s="636"/>
      <c r="C118" s="678"/>
      <c r="D118" s="675"/>
      <c r="E118" s="675"/>
      <c r="F118" s="675"/>
      <c r="G118" s="675"/>
      <c r="H118" s="675"/>
      <c r="I118" s="675"/>
      <c r="J118" s="675"/>
      <c r="K118" s="256"/>
      <c r="L118" s="256"/>
      <c r="M118" s="256"/>
      <c r="N118" s="847"/>
      <c r="O118" s="844"/>
    </row>
    <row r="119" spans="1:17" ht="13.5" thickBot="1" x14ac:dyDescent="0.25">
      <c r="A119" s="262"/>
      <c r="B119" s="620" t="s">
        <v>474</v>
      </c>
      <c r="C119" s="673">
        <v>1</v>
      </c>
      <c r="D119" s="675"/>
      <c r="E119" s="675"/>
      <c r="F119" s="675"/>
      <c r="G119" s="675"/>
      <c r="H119" s="675"/>
      <c r="I119" s="675"/>
      <c r="J119" s="675"/>
      <c r="K119" s="256"/>
      <c r="L119" s="256"/>
      <c r="M119" s="256"/>
      <c r="N119" s="847"/>
      <c r="O119" s="844"/>
    </row>
    <row r="120" spans="1:17" x14ac:dyDescent="0.2">
      <c r="A120" s="632"/>
      <c r="B120" s="582" t="s">
        <v>475</v>
      </c>
      <c r="C120" s="667">
        <v>390</v>
      </c>
      <c r="D120" s="639"/>
      <c r="E120" s="639"/>
      <c r="F120" s="639"/>
      <c r="G120" s="639"/>
      <c r="H120" s="639"/>
      <c r="I120" s="639"/>
      <c r="J120" s="639"/>
      <c r="K120" s="253"/>
      <c r="L120" s="253"/>
      <c r="M120" s="253"/>
      <c r="N120" s="845"/>
      <c r="O120" s="844"/>
    </row>
    <row r="121" spans="1:17" ht="13.5" thickBot="1" x14ac:dyDescent="0.25">
      <c r="A121" s="633" t="s">
        <v>497</v>
      </c>
      <c r="B121" s="603" t="s">
        <v>489</v>
      </c>
      <c r="C121" s="674">
        <f>'Pay scale M'!D64</f>
        <v>57775.79</v>
      </c>
      <c r="D121" s="675"/>
      <c r="E121" s="675"/>
      <c r="F121" s="675"/>
      <c r="G121" s="675"/>
      <c r="H121" s="675"/>
      <c r="I121" s="675"/>
      <c r="J121" s="675"/>
      <c r="K121" s="256"/>
      <c r="L121" s="252"/>
      <c r="M121" s="256"/>
      <c r="N121" s="847"/>
      <c r="O121" s="844">
        <v>11</v>
      </c>
    </row>
    <row r="122" spans="1:17" ht="13.5" thickBot="1" x14ac:dyDescent="0.25">
      <c r="A122" s="262"/>
      <c r="B122" s="266"/>
      <c r="C122" s="676"/>
      <c r="D122" s="675"/>
      <c r="E122" s="675"/>
      <c r="F122" s="675"/>
      <c r="G122" s="675"/>
      <c r="H122" s="675"/>
      <c r="I122" s="675"/>
      <c r="J122" s="675"/>
      <c r="K122" s="256"/>
      <c r="L122" s="256"/>
      <c r="M122" s="256"/>
      <c r="N122" s="847"/>
      <c r="O122" s="844"/>
    </row>
    <row r="123" spans="1:17" ht="13.5" thickBot="1" x14ac:dyDescent="0.25">
      <c r="A123" s="262"/>
      <c r="B123" s="628" t="s">
        <v>474</v>
      </c>
      <c r="C123" s="665">
        <v>1</v>
      </c>
      <c r="D123" s="665">
        <v>2</v>
      </c>
      <c r="E123" s="665">
        <v>3</v>
      </c>
      <c r="F123" s="665">
        <v>4</v>
      </c>
      <c r="G123" s="665">
        <v>5</v>
      </c>
      <c r="H123" s="675"/>
      <c r="I123" s="1285"/>
      <c r="J123" s="675"/>
      <c r="K123" s="256"/>
      <c r="L123" s="256"/>
      <c r="M123" s="256"/>
      <c r="N123" s="847"/>
      <c r="O123" s="844"/>
    </row>
    <row r="124" spans="1:17" x14ac:dyDescent="0.2">
      <c r="A124" s="259" t="s">
        <v>727</v>
      </c>
      <c r="B124" s="582" t="s">
        <v>475</v>
      </c>
      <c r="C124" s="667">
        <v>500</v>
      </c>
      <c r="D124" s="667">
        <v>560</v>
      </c>
      <c r="E124" s="667">
        <v>580</v>
      </c>
      <c r="F124" s="667">
        <v>620</v>
      </c>
      <c r="G124" s="667">
        <v>640</v>
      </c>
      <c r="H124" s="679"/>
      <c r="I124" s="1286"/>
      <c r="J124" s="679"/>
      <c r="K124" s="253"/>
      <c r="L124" s="253"/>
      <c r="M124" s="253"/>
      <c r="N124" s="845"/>
      <c r="O124" s="844"/>
    </row>
    <row r="125" spans="1:17" ht="13.5" thickBot="1" x14ac:dyDescent="0.25">
      <c r="A125" s="637" t="s">
        <v>498</v>
      </c>
      <c r="B125" s="602" t="s">
        <v>489</v>
      </c>
      <c r="C125" s="680">
        <f>'Pay scale M'!D89</f>
        <v>68163</v>
      </c>
      <c r="D125" s="680">
        <f>'Pay scale M'!D100</f>
        <v>73040</v>
      </c>
      <c r="E125" s="680">
        <f>'Pay scale M'!D104</f>
        <v>77919</v>
      </c>
      <c r="F125" s="680">
        <f>'Pay scale M'!D112</f>
        <v>82796</v>
      </c>
      <c r="G125" s="680">
        <f>'Pay scale M'!D115</f>
        <v>88358</v>
      </c>
      <c r="H125" s="681"/>
      <c r="I125" s="1287"/>
      <c r="J125" s="681"/>
      <c r="K125" s="256"/>
      <c r="L125" s="256"/>
      <c r="M125" s="256"/>
      <c r="N125" s="847"/>
      <c r="O125" s="844">
        <v>11</v>
      </c>
    </row>
    <row r="126" spans="1:17" ht="13.5" thickBot="1" x14ac:dyDescent="0.25">
      <c r="A126" s="1471" t="s">
        <v>545</v>
      </c>
      <c r="B126" s="1472"/>
      <c r="C126" s="1472"/>
      <c r="D126" s="1472"/>
      <c r="E126" s="1472"/>
      <c r="F126" s="1472"/>
      <c r="G126" s="1472"/>
      <c r="H126" s="1472"/>
      <c r="I126" s="1472"/>
      <c r="J126" s="1472"/>
      <c r="K126" s="1472"/>
      <c r="L126" s="1472"/>
      <c r="M126" s="1473"/>
      <c r="N126" s="849"/>
      <c r="O126" s="845"/>
      <c r="P126" s="253"/>
      <c r="Q126" s="256"/>
    </row>
    <row r="127" spans="1:17" x14ac:dyDescent="0.2">
      <c r="A127" s="638"/>
      <c r="B127" s="471"/>
      <c r="C127" s="471"/>
      <c r="D127" s="471"/>
      <c r="E127" s="471"/>
      <c r="F127" s="471"/>
      <c r="G127" s="471"/>
      <c r="H127" s="471"/>
      <c r="I127" s="471"/>
      <c r="J127" s="471"/>
      <c r="K127" s="471"/>
      <c r="L127" s="471"/>
      <c r="M127" s="471"/>
      <c r="N127" s="850"/>
      <c r="O127" s="845"/>
      <c r="P127" s="253"/>
      <c r="Q127" s="256"/>
    </row>
    <row r="128" spans="1:17" ht="13.5" thickBot="1" x14ac:dyDescent="0.25">
      <c r="A128" s="532"/>
      <c r="B128" s="262"/>
      <c r="C128" s="312"/>
      <c r="D128" s="312"/>
      <c r="E128" s="312"/>
      <c r="F128" s="312"/>
      <c r="G128" s="312"/>
      <c r="H128" s="311"/>
      <c r="I128" s="311"/>
      <c r="J128" s="311"/>
      <c r="K128" s="258"/>
      <c r="L128" s="253"/>
      <c r="M128" s="253"/>
      <c r="N128" s="844"/>
      <c r="O128" s="844"/>
    </row>
    <row r="129" spans="1:17" ht="13.5" thickBot="1" x14ac:dyDescent="0.25">
      <c r="A129" s="532"/>
      <c r="B129" s="628" t="s">
        <v>474</v>
      </c>
      <c r="C129" s="662">
        <v>1</v>
      </c>
      <c r="D129" s="312"/>
      <c r="E129" s="312"/>
      <c r="F129" s="312"/>
      <c r="G129" s="312"/>
      <c r="H129" s="311"/>
      <c r="I129" s="311"/>
      <c r="J129" s="311"/>
      <c r="K129" s="258"/>
      <c r="L129" s="253"/>
      <c r="M129" s="253"/>
      <c r="N129" s="846"/>
      <c r="O129" s="844"/>
    </row>
    <row r="130" spans="1:17" x14ac:dyDescent="0.2">
      <c r="A130" s="632"/>
      <c r="B130" s="582" t="s">
        <v>475</v>
      </c>
      <c r="C130" s="664">
        <v>600</v>
      </c>
      <c r="D130" s="310"/>
      <c r="E130" s="310"/>
      <c r="F130" s="310"/>
      <c r="G130" s="310"/>
      <c r="H130" s="310"/>
      <c r="I130" s="310"/>
      <c r="J130" s="310"/>
      <c r="K130" s="310"/>
      <c r="L130" s="253"/>
      <c r="M130" s="253"/>
      <c r="N130" s="846"/>
      <c r="O130" s="844"/>
    </row>
    <row r="131" spans="1:17" x14ac:dyDescent="0.2">
      <c r="A131" s="637" t="s">
        <v>499</v>
      </c>
      <c r="B131" s="602" t="s">
        <v>489</v>
      </c>
      <c r="C131" s="682">
        <f>'Pay scale M'!D106</f>
        <v>65645.179999999993</v>
      </c>
      <c r="D131" s="262"/>
      <c r="E131" s="262"/>
      <c r="F131" s="262"/>
      <c r="G131" s="262"/>
      <c r="H131" s="262"/>
      <c r="I131" s="262"/>
      <c r="J131" s="262"/>
      <c r="K131" s="262"/>
      <c r="L131" s="256"/>
      <c r="M131" s="256"/>
      <c r="N131" s="848"/>
      <c r="O131" s="844">
        <v>11</v>
      </c>
    </row>
    <row r="132" spans="1:17" x14ac:dyDescent="0.2">
      <c r="A132" s="1474" t="s">
        <v>1516</v>
      </c>
      <c r="B132" s="1418"/>
      <c r="C132" s="1418"/>
      <c r="D132" s="1418"/>
      <c r="E132" s="1418"/>
      <c r="F132" s="1418"/>
      <c r="G132" s="1418"/>
      <c r="H132" s="851"/>
      <c r="I132" s="851"/>
      <c r="J132" s="851"/>
      <c r="K132" s="851"/>
      <c r="L132" s="851"/>
      <c r="M132" s="851"/>
      <c r="N132" s="856"/>
      <c r="O132" s="856"/>
      <c r="P132" s="852"/>
      <c r="Q132" s="256"/>
    </row>
    <row r="133" spans="1:17" ht="13.5" thickBot="1" x14ac:dyDescent="0.25">
      <c r="A133" s="1418"/>
      <c r="B133" s="1418"/>
      <c r="C133" s="1418"/>
      <c r="D133" s="1418"/>
      <c r="E133" s="1418"/>
      <c r="F133" s="1418"/>
      <c r="G133" s="1418"/>
      <c r="H133" s="471"/>
      <c r="I133" s="471"/>
      <c r="J133" s="471"/>
      <c r="K133" s="471"/>
      <c r="L133" s="471"/>
      <c r="M133" s="471"/>
      <c r="N133" s="850"/>
      <c r="O133" s="850"/>
      <c r="P133" s="253"/>
      <c r="Q133" s="256"/>
    </row>
    <row r="134" spans="1:17" ht="13.5" thickBot="1" x14ac:dyDescent="0.25">
      <c r="A134" s="638"/>
      <c r="B134" s="620" t="s">
        <v>474</v>
      </c>
      <c r="C134" s="683">
        <v>1</v>
      </c>
      <c r="D134" s="471"/>
      <c r="E134" s="471"/>
      <c r="F134" s="471"/>
      <c r="G134" s="471"/>
      <c r="H134" s="471"/>
      <c r="I134" s="471"/>
      <c r="J134" s="471"/>
      <c r="K134" s="471"/>
      <c r="L134" s="471"/>
      <c r="M134" s="471"/>
      <c r="N134" s="844"/>
      <c r="O134" s="844"/>
    </row>
    <row r="135" spans="1:17" x14ac:dyDescent="0.2">
      <c r="A135" s="632"/>
      <c r="B135" s="582" t="s">
        <v>475</v>
      </c>
      <c r="C135" s="664">
        <v>650</v>
      </c>
      <c r="D135" s="310"/>
      <c r="E135" s="310"/>
      <c r="F135" s="310"/>
      <c r="G135" s="310"/>
      <c r="H135" s="310"/>
      <c r="I135" s="310"/>
      <c r="J135" s="310"/>
      <c r="K135" s="310"/>
      <c r="L135" s="310"/>
      <c r="M135" s="253"/>
      <c r="N135" s="844"/>
      <c r="O135" s="844"/>
    </row>
    <row r="136" spans="1:17" ht="13.5" thickBot="1" x14ac:dyDescent="0.25">
      <c r="A136" s="633" t="s">
        <v>500</v>
      </c>
      <c r="B136" s="603" t="s">
        <v>489</v>
      </c>
      <c r="C136" s="647">
        <f>'Pay scale M'!D121</f>
        <v>72700.100000000006</v>
      </c>
      <c r="D136" s="262"/>
      <c r="E136" s="262"/>
      <c r="F136" s="262"/>
      <c r="G136" s="262"/>
      <c r="H136" s="262"/>
      <c r="I136" s="262"/>
      <c r="J136" s="262"/>
      <c r="K136" s="262"/>
      <c r="L136" s="262"/>
      <c r="M136" s="256"/>
      <c r="N136" s="847"/>
      <c r="O136" s="844">
        <v>11</v>
      </c>
    </row>
    <row r="137" spans="1:17" x14ac:dyDescent="0.2">
      <c r="A137" s="1475" t="s">
        <v>546</v>
      </c>
      <c r="B137" s="1418"/>
      <c r="C137" s="1418"/>
      <c r="D137" s="1418"/>
      <c r="E137" s="1418"/>
      <c r="F137" s="1418"/>
      <c r="G137" s="1418"/>
      <c r="H137" s="311"/>
      <c r="I137" s="311"/>
      <c r="J137" s="311"/>
      <c r="K137" s="311"/>
      <c r="L137" s="310"/>
      <c r="M137" s="253"/>
      <c r="N137" s="845"/>
      <c r="O137" s="845"/>
      <c r="P137" s="253"/>
      <c r="Q137" s="256"/>
    </row>
    <row r="138" spans="1:17" ht="13.5" thickBot="1" x14ac:dyDescent="0.25">
      <c r="A138" s="1470"/>
      <c r="B138" s="1418"/>
      <c r="C138" s="1418"/>
      <c r="D138" s="1418"/>
      <c r="E138" s="1418"/>
      <c r="F138" s="1418"/>
      <c r="G138" s="1418"/>
      <c r="H138" s="311"/>
      <c r="I138" s="311"/>
      <c r="J138" s="311"/>
      <c r="K138" s="311"/>
      <c r="L138" s="1230"/>
      <c r="M138" s="253"/>
      <c r="N138" s="845"/>
      <c r="O138" s="845"/>
      <c r="P138" s="253"/>
      <c r="Q138" s="256"/>
    </row>
    <row r="139" spans="1:17" ht="13.5" thickBot="1" x14ac:dyDescent="0.25">
      <c r="A139" s="532"/>
      <c r="B139" s="628" t="s">
        <v>474</v>
      </c>
      <c r="C139" s="662">
        <v>1</v>
      </c>
      <c r="D139" s="662">
        <v>2</v>
      </c>
      <c r="E139" s="662">
        <v>3</v>
      </c>
      <c r="F139" s="662">
        <v>4</v>
      </c>
      <c r="G139" s="662">
        <v>5</v>
      </c>
      <c r="H139" s="684">
        <v>6</v>
      </c>
      <c r="I139" s="684">
        <v>7</v>
      </c>
      <c r="J139" s="684">
        <v>8</v>
      </c>
      <c r="K139" s="684">
        <v>9</v>
      </c>
      <c r="L139" s="685">
        <v>10</v>
      </c>
      <c r="M139" s="11"/>
      <c r="N139" s="844"/>
      <c r="O139" s="844"/>
    </row>
    <row r="140" spans="1:17" x14ac:dyDescent="0.2">
      <c r="A140" s="640"/>
      <c r="B140" s="840" t="str">
        <f>B135</f>
        <v>Spine Point</v>
      </c>
      <c r="C140" s="643">
        <v>385</v>
      </c>
      <c r="D140" s="643">
        <v>435</v>
      </c>
      <c r="E140" s="643">
        <v>487</v>
      </c>
      <c r="F140" s="643">
        <v>545</v>
      </c>
      <c r="G140" s="643">
        <v>575</v>
      </c>
      <c r="H140" s="643">
        <v>605</v>
      </c>
      <c r="I140" s="643">
        <v>606</v>
      </c>
      <c r="J140" s="643">
        <v>615</v>
      </c>
      <c r="K140" s="643">
        <v>616</v>
      </c>
      <c r="L140" s="664">
        <v>642</v>
      </c>
      <c r="M140" s="11"/>
      <c r="N140" s="844"/>
      <c r="O140" s="844"/>
    </row>
    <row r="141" spans="1:17" ht="13.5" thickBot="1" x14ac:dyDescent="0.25">
      <c r="A141" s="842" t="s">
        <v>710</v>
      </c>
      <c r="B141" s="839" t="s">
        <v>489</v>
      </c>
      <c r="C141" s="644">
        <f>'Pay scale M'!D63</f>
        <v>57705</v>
      </c>
      <c r="D141" s="644">
        <f>'Pay scale M'!D74</f>
        <v>62344</v>
      </c>
      <c r="E141" s="644">
        <f>'Pay scale M'!D83</f>
        <v>66981</v>
      </c>
      <c r="F141" s="644">
        <f>'Pay scale M'!D98</f>
        <v>73106</v>
      </c>
      <c r="G141" s="644">
        <f>'Pay scale M'!D103</f>
        <v>78414</v>
      </c>
      <c r="H141" s="644">
        <f>'Pay scale M'!D107</f>
        <v>80617</v>
      </c>
      <c r="I141" s="644">
        <f>'Pay scale M'!D108</f>
        <v>80617</v>
      </c>
      <c r="J141" s="644">
        <f>'Pay scale M'!D110</f>
        <v>83490</v>
      </c>
      <c r="K141" s="644">
        <f>'Pay scale M'!D111</f>
        <v>83490</v>
      </c>
      <c r="L141" s="644">
        <f>'Pay scale M'!D116</f>
        <v>86364</v>
      </c>
      <c r="M141" s="1222"/>
      <c r="N141" s="844"/>
      <c r="O141" s="844">
        <v>11</v>
      </c>
    </row>
    <row r="142" spans="1:17" ht="13.5" thickBot="1" x14ac:dyDescent="0.25">
      <c r="A142" s="842"/>
      <c r="B142" s="841" t="s">
        <v>474</v>
      </c>
      <c r="C142" s="685">
        <v>11</v>
      </c>
      <c r="D142" s="685">
        <v>12</v>
      </c>
      <c r="E142" s="685">
        <v>13</v>
      </c>
      <c r="F142" s="685">
        <v>14</v>
      </c>
      <c r="G142" s="685">
        <v>14</v>
      </c>
      <c r="H142" s="685">
        <v>16</v>
      </c>
      <c r="I142" s="685">
        <v>17</v>
      </c>
      <c r="J142" s="685">
        <v>18</v>
      </c>
      <c r="K142" s="685">
        <v>19</v>
      </c>
      <c r="L142" s="646"/>
      <c r="M142" s="1222"/>
      <c r="N142" s="844"/>
      <c r="O142" s="844"/>
    </row>
    <row r="143" spans="1:17" x14ac:dyDescent="0.2">
      <c r="A143" s="842"/>
      <c r="B143" s="642" t="str">
        <f>B140</f>
        <v>Spine Point</v>
      </c>
      <c r="C143" s="664">
        <v>643</v>
      </c>
      <c r="D143" s="664">
        <v>645</v>
      </c>
      <c r="E143" s="664">
        <v>646</v>
      </c>
      <c r="F143" s="664">
        <v>647</v>
      </c>
      <c r="G143" s="664">
        <v>665</v>
      </c>
      <c r="H143" s="664">
        <v>666</v>
      </c>
      <c r="I143" s="664">
        <v>667</v>
      </c>
      <c r="J143" s="664">
        <v>675</v>
      </c>
      <c r="K143" s="664">
        <v>676</v>
      </c>
      <c r="L143" s="646"/>
      <c r="M143" s="1222"/>
      <c r="N143" s="844"/>
      <c r="O143" s="844"/>
    </row>
    <row r="144" spans="1:17" ht="13.5" thickBot="1" x14ac:dyDescent="0.25">
      <c r="A144" s="641"/>
      <c r="B144" s="633" t="s">
        <v>489</v>
      </c>
      <c r="C144" s="644">
        <f>'Pay scale M'!D117</f>
        <v>86364</v>
      </c>
      <c r="D144" s="644">
        <f>'Pay scale M'!D118</f>
        <v>89238</v>
      </c>
      <c r="E144" s="644">
        <f>'Pay scale M'!D119</f>
        <v>89238</v>
      </c>
      <c r="F144" s="644">
        <f>'Pay scale M'!D120</f>
        <v>89238</v>
      </c>
      <c r="G144" s="644">
        <f>'Pay scale M'!D124</f>
        <v>92112</v>
      </c>
      <c r="H144" s="644">
        <f>'Pay scale M'!D125</f>
        <v>92112</v>
      </c>
      <c r="I144" s="644">
        <f>'Pay scale M'!D126</f>
        <v>92112</v>
      </c>
      <c r="J144" s="644">
        <f>'Pay scale M'!D128</f>
        <v>94988</v>
      </c>
      <c r="K144" s="644">
        <f>'Pay scale M'!D129</f>
        <v>94988</v>
      </c>
      <c r="L144" s="646"/>
      <c r="M144" s="1222"/>
      <c r="N144" s="844"/>
      <c r="O144" s="844"/>
    </row>
    <row r="145" spans="1:15" ht="13.5" thickBot="1" x14ac:dyDescent="0.25">
      <c r="A145" s="645"/>
      <c r="B145" s="262"/>
      <c r="C145" s="646"/>
      <c r="D145" s="646"/>
      <c r="E145" s="646"/>
      <c r="F145" s="646"/>
      <c r="G145" s="646"/>
      <c r="H145" s="646"/>
      <c r="I145" s="646"/>
      <c r="J145" s="646"/>
      <c r="K145" s="646"/>
      <c r="L145" s="646"/>
      <c r="M145" s="646"/>
      <c r="N145" s="844"/>
      <c r="O145" s="844"/>
    </row>
    <row r="146" spans="1:15" ht="13.5" thickBot="1" x14ac:dyDescent="0.25">
      <c r="A146" s="645"/>
      <c r="B146" s="620" t="s">
        <v>474</v>
      </c>
      <c r="C146" s="683">
        <v>1</v>
      </c>
      <c r="D146" s="646"/>
      <c r="E146" s="646"/>
      <c r="F146" s="646"/>
      <c r="G146" s="646"/>
      <c r="H146" s="646"/>
      <c r="I146" s="646"/>
      <c r="J146" s="646"/>
      <c r="K146" s="646"/>
      <c r="L146" s="646"/>
      <c r="M146" s="646"/>
      <c r="N146" s="844"/>
      <c r="O146" s="844"/>
    </row>
    <row r="147" spans="1:15" x14ac:dyDescent="0.2">
      <c r="A147" s="640"/>
      <c r="B147" s="642" t="s">
        <v>475</v>
      </c>
      <c r="C147" s="643">
        <v>437</v>
      </c>
      <c r="D147" s="686"/>
      <c r="E147" s="686"/>
      <c r="F147" s="686"/>
      <c r="G147" s="686"/>
      <c r="H147" s="686"/>
      <c r="I147" s="686"/>
      <c r="J147" s="686"/>
      <c r="K147" s="686"/>
      <c r="L147" s="687"/>
      <c r="M147" s="687"/>
      <c r="N147" s="844"/>
      <c r="O147" s="844"/>
    </row>
    <row r="148" spans="1:15" ht="13.5" thickBot="1" x14ac:dyDescent="0.25">
      <c r="A148" s="641" t="s">
        <v>711</v>
      </c>
      <c r="B148" s="633" t="s">
        <v>489</v>
      </c>
      <c r="C148" s="647">
        <f>'Pay scale M'!D75</f>
        <v>66982.64</v>
      </c>
      <c r="D148" s="686"/>
      <c r="E148" s="1288"/>
      <c r="F148" s="686"/>
      <c r="G148" s="686"/>
      <c r="H148" s="686"/>
      <c r="I148" s="686"/>
      <c r="J148" s="686"/>
      <c r="K148" s="686"/>
      <c r="L148" s="687"/>
      <c r="M148" s="687"/>
      <c r="N148" s="853"/>
      <c r="O148" s="844">
        <v>11</v>
      </c>
    </row>
    <row r="149" spans="1:15" ht="13.5" thickBot="1" x14ac:dyDescent="0.25">
      <c r="A149" s="645"/>
      <c r="B149" s="262"/>
      <c r="C149" s="648"/>
      <c r="D149" s="686"/>
      <c r="E149" s="686"/>
      <c r="F149" s="686"/>
      <c r="G149" s="686"/>
      <c r="H149" s="686"/>
      <c r="I149" s="686"/>
      <c r="J149" s="686"/>
      <c r="K149" s="686"/>
      <c r="L149" s="687"/>
      <c r="M149" s="687"/>
      <c r="N149" s="844"/>
      <c r="O149" s="844"/>
    </row>
    <row r="150" spans="1:15" ht="13.5" thickBot="1" x14ac:dyDescent="0.25">
      <c r="A150" s="645"/>
      <c r="B150" s="628" t="s">
        <v>474</v>
      </c>
      <c r="C150" s="662">
        <v>1</v>
      </c>
      <c r="D150" s="662">
        <v>2</v>
      </c>
      <c r="E150" s="662">
        <v>3</v>
      </c>
      <c r="F150" s="662">
        <v>4</v>
      </c>
      <c r="G150" s="662">
        <v>5</v>
      </c>
      <c r="H150" s="684">
        <v>6</v>
      </c>
      <c r="I150" s="684">
        <v>7</v>
      </c>
      <c r="J150" s="684">
        <v>8</v>
      </c>
      <c r="K150" s="684">
        <v>9</v>
      </c>
      <c r="L150" s="685">
        <v>10</v>
      </c>
      <c r="M150" s="11"/>
      <c r="N150" s="844"/>
      <c r="O150" s="844"/>
    </row>
    <row r="151" spans="1:15" x14ac:dyDescent="0.2">
      <c r="A151" s="640"/>
      <c r="B151" s="654" t="s">
        <v>475</v>
      </c>
      <c r="C151" s="643">
        <v>165</v>
      </c>
      <c r="D151" s="643">
        <v>225</v>
      </c>
      <c r="E151" s="643">
        <v>285</v>
      </c>
      <c r="F151" s="643">
        <v>315</v>
      </c>
      <c r="G151" s="643">
        <v>335</v>
      </c>
      <c r="H151" s="643">
        <v>395</v>
      </c>
      <c r="I151" s="643">
        <v>396</v>
      </c>
      <c r="J151" s="643">
        <v>415</v>
      </c>
      <c r="K151" s="643">
        <v>416</v>
      </c>
      <c r="L151" s="664">
        <v>485</v>
      </c>
      <c r="M151" s="11"/>
      <c r="N151" s="844"/>
      <c r="O151" s="844"/>
    </row>
    <row r="152" spans="1:15" ht="13.5" thickBot="1" x14ac:dyDescent="0.25">
      <c r="A152" s="842" t="s">
        <v>712</v>
      </c>
      <c r="B152" s="839" t="s">
        <v>489</v>
      </c>
      <c r="C152" s="644">
        <f>'Pay scale M'!D29</f>
        <v>41158</v>
      </c>
      <c r="D152" s="644">
        <f>'Pay scale M'!D38</f>
        <v>44677</v>
      </c>
      <c r="E152" s="644">
        <f>'Pay scale M'!D46</f>
        <v>49252</v>
      </c>
      <c r="F152" s="644">
        <f>'Pay scale M'!D52</f>
        <v>51704</v>
      </c>
      <c r="G152" s="644">
        <f>'Pay scale M'!D57</f>
        <v>55237</v>
      </c>
      <c r="H152" s="644">
        <f>'Pay scale M'!D65</f>
        <v>58756</v>
      </c>
      <c r="I152" s="644">
        <f>'Pay scale M'!D66</f>
        <v>58756</v>
      </c>
      <c r="J152" s="644">
        <f>'Pay scale M'!D70</f>
        <v>62355</v>
      </c>
      <c r="K152" s="644">
        <f>'Pay scale M'!D71</f>
        <v>62355</v>
      </c>
      <c r="L152" s="644">
        <f>'Pay scale M'!D81</f>
        <v>65954</v>
      </c>
      <c r="M152" s="1222"/>
      <c r="N152" s="844"/>
      <c r="O152" s="844">
        <v>11</v>
      </c>
    </row>
    <row r="153" spans="1:15" ht="13.5" thickBot="1" x14ac:dyDescent="0.25">
      <c r="A153" s="842"/>
      <c r="B153" s="628" t="s">
        <v>474</v>
      </c>
      <c r="C153" s="685">
        <v>11</v>
      </c>
      <c r="D153" s="685">
        <v>12</v>
      </c>
      <c r="E153" s="685">
        <v>13</v>
      </c>
      <c r="F153" s="685">
        <v>14</v>
      </c>
      <c r="G153" s="685">
        <v>14</v>
      </c>
      <c r="H153" s="685">
        <v>16</v>
      </c>
      <c r="I153" s="685">
        <v>17</v>
      </c>
      <c r="J153" s="685">
        <v>18</v>
      </c>
      <c r="K153" s="646"/>
      <c r="L153" s="646"/>
      <c r="M153" s="1222"/>
      <c r="N153" s="844"/>
      <c r="O153" s="844"/>
    </row>
    <row r="154" spans="1:15" x14ac:dyDescent="0.2">
      <c r="A154" s="842"/>
      <c r="B154" s="654" t="s">
        <v>475</v>
      </c>
      <c r="C154" s="664">
        <v>486</v>
      </c>
      <c r="D154" s="664">
        <v>495</v>
      </c>
      <c r="E154" s="664">
        <v>496</v>
      </c>
      <c r="F154" s="664">
        <v>497</v>
      </c>
      <c r="G154" s="664">
        <v>535</v>
      </c>
      <c r="H154" s="664">
        <v>536</v>
      </c>
      <c r="I154" s="664">
        <v>537</v>
      </c>
      <c r="J154" s="664">
        <v>565</v>
      </c>
      <c r="K154" s="646"/>
      <c r="L154" s="646"/>
      <c r="M154" s="1222"/>
      <c r="N154" s="844"/>
      <c r="O154" s="844"/>
    </row>
    <row r="155" spans="1:15" ht="13.5" thickBot="1" x14ac:dyDescent="0.25">
      <c r="A155" s="641"/>
      <c r="B155" s="839" t="s">
        <v>489</v>
      </c>
      <c r="C155" s="644">
        <f>'Pay scale M'!D82</f>
        <v>65954</v>
      </c>
      <c r="D155" s="644">
        <f>'Pay scale M'!D86</f>
        <v>69553</v>
      </c>
      <c r="E155" s="644">
        <f>'Pay scale M'!D87</f>
        <v>69553</v>
      </c>
      <c r="F155" s="644">
        <f>'Pay scale M'!D88</f>
        <v>69553</v>
      </c>
      <c r="G155" s="644">
        <f>'Pay scale M'!D94</f>
        <v>73152</v>
      </c>
      <c r="H155" s="644">
        <f>'Pay scale M'!D95</f>
        <v>73152</v>
      </c>
      <c r="I155" s="644">
        <f>'Pay scale M'!D96</f>
        <v>73152</v>
      </c>
      <c r="J155" s="644">
        <f>'Pay scale M'!D101</f>
        <v>76751</v>
      </c>
      <c r="K155" s="646"/>
      <c r="L155" s="646"/>
      <c r="M155" s="1222"/>
      <c r="N155" s="844"/>
      <c r="O155" s="844"/>
    </row>
    <row r="156" spans="1:15" ht="13.5" thickBot="1" x14ac:dyDescent="0.25">
      <c r="A156" s="645"/>
      <c r="B156" s="264"/>
      <c r="C156" s="646"/>
      <c r="D156" s="646"/>
      <c r="E156" s="646"/>
      <c r="F156" s="646"/>
      <c r="G156" s="646"/>
      <c r="H156" s="646"/>
      <c r="I156" s="646"/>
      <c r="J156" s="646"/>
      <c r="K156" s="646"/>
      <c r="L156" s="646"/>
      <c r="M156" s="1222"/>
      <c r="N156" s="844"/>
      <c r="O156" s="844"/>
    </row>
    <row r="157" spans="1:15" ht="13.5" thickBot="1" x14ac:dyDescent="0.25">
      <c r="A157" s="645"/>
      <c r="B157" s="620" t="s">
        <v>474</v>
      </c>
      <c r="C157" s="683">
        <v>1</v>
      </c>
      <c r="D157" s="646"/>
      <c r="E157" s="646"/>
      <c r="F157" s="646"/>
      <c r="G157" s="646"/>
      <c r="H157" s="646"/>
      <c r="I157" s="646"/>
      <c r="J157" s="646"/>
      <c r="K157" s="646"/>
      <c r="L157" s="646"/>
      <c r="M157" s="646"/>
      <c r="N157" s="844"/>
      <c r="O157" s="844"/>
    </row>
    <row r="158" spans="1:15" x14ac:dyDescent="0.2">
      <c r="A158" s="640"/>
      <c r="B158" s="651" t="s">
        <v>475</v>
      </c>
      <c r="C158" s="643">
        <v>265</v>
      </c>
      <c r="D158" s="686"/>
      <c r="E158" s="686"/>
      <c r="F158" s="686"/>
      <c r="G158" s="686"/>
      <c r="H158" s="686"/>
      <c r="I158" s="686"/>
      <c r="J158" s="686"/>
      <c r="K158" s="686"/>
      <c r="L158" s="689"/>
      <c r="M158" s="689"/>
      <c r="N158" s="844"/>
      <c r="O158" s="844"/>
    </row>
    <row r="159" spans="1:15" ht="13.5" thickBot="1" x14ac:dyDescent="0.25">
      <c r="A159" s="641" t="s">
        <v>713</v>
      </c>
      <c r="B159" s="633" t="s">
        <v>489</v>
      </c>
      <c r="C159" s="647">
        <f>'Pay scale M'!D43</f>
        <v>49254.09</v>
      </c>
      <c r="D159" s="686"/>
      <c r="E159" s="1288"/>
      <c r="F159" s="686"/>
      <c r="G159" s="686"/>
      <c r="H159" s="686"/>
      <c r="I159" s="686"/>
      <c r="J159" s="686"/>
      <c r="K159" s="686"/>
      <c r="L159" s="689"/>
      <c r="M159" s="689"/>
      <c r="N159" s="854"/>
      <c r="O159" s="844">
        <v>11</v>
      </c>
    </row>
    <row r="160" spans="1:15" ht="13.5" thickBot="1" x14ac:dyDescent="0.25">
      <c r="A160" s="721"/>
      <c r="B160" s="262"/>
      <c r="C160" s="648"/>
      <c r="D160" s="686"/>
      <c r="E160" s="686"/>
      <c r="F160" s="686"/>
      <c r="G160" s="686"/>
      <c r="H160" s="686"/>
      <c r="I160" s="686"/>
      <c r="J160" s="686"/>
      <c r="K160" s="686"/>
      <c r="L160" s="689"/>
      <c r="M160" s="689"/>
      <c r="N160" s="844"/>
      <c r="O160" s="844"/>
    </row>
    <row r="161" spans="1:15" ht="13.5" thickBot="1" x14ac:dyDescent="0.25">
      <c r="A161" s="649"/>
      <c r="B161" s="628" t="s">
        <v>474</v>
      </c>
      <c r="C161" s="662">
        <v>1</v>
      </c>
      <c r="D161" s="662">
        <v>2</v>
      </c>
      <c r="E161" s="662">
        <v>3</v>
      </c>
      <c r="F161" s="662">
        <v>4</v>
      </c>
      <c r="G161" s="662">
        <v>5</v>
      </c>
      <c r="H161" s="684">
        <v>6</v>
      </c>
      <c r="I161" s="684">
        <v>7</v>
      </c>
      <c r="J161" s="686"/>
      <c r="K161" s="1288"/>
      <c r="L161" s="689"/>
      <c r="M161" s="689"/>
      <c r="N161" s="844"/>
      <c r="O161" s="844"/>
    </row>
    <row r="162" spans="1:15" x14ac:dyDescent="0.2">
      <c r="A162" s="632"/>
      <c r="B162" s="582" t="s">
        <v>475</v>
      </c>
      <c r="C162" s="664">
        <v>340</v>
      </c>
      <c r="D162" s="664">
        <v>400</v>
      </c>
      <c r="E162" s="664">
        <v>430</v>
      </c>
      <c r="F162" s="664">
        <v>470</v>
      </c>
      <c r="G162" s="664">
        <v>490</v>
      </c>
      <c r="H162" s="664">
        <v>520</v>
      </c>
      <c r="I162" s="664">
        <v>540</v>
      </c>
      <c r="J162" s="689"/>
      <c r="K162" s="1289"/>
      <c r="L162" s="689"/>
      <c r="M162" s="689"/>
      <c r="N162" s="844" t="s">
        <v>727</v>
      </c>
      <c r="O162" s="844"/>
    </row>
    <row r="163" spans="1:15" ht="13.5" thickBot="1" x14ac:dyDescent="0.25">
      <c r="A163" s="633" t="s">
        <v>501</v>
      </c>
      <c r="B163" s="603" t="s">
        <v>489</v>
      </c>
      <c r="C163" s="644">
        <f>'Pay scale M'!D58</f>
        <v>55440</v>
      </c>
      <c r="D163" s="644">
        <f>'Pay scale M'!D67</f>
        <v>58652</v>
      </c>
      <c r="E163" s="644">
        <f>'Pay scale M'!D73</f>
        <v>61875</v>
      </c>
      <c r="F163" s="644">
        <f>'Pay scale M'!D79</f>
        <v>65087</v>
      </c>
      <c r="G163" s="644">
        <f>'Pay scale M'!D84</f>
        <v>68288</v>
      </c>
      <c r="H163" s="644">
        <f>'Pay scale M'!D91</f>
        <v>71500</v>
      </c>
      <c r="I163" s="644">
        <f>'Pay scale M'!D97</f>
        <v>74712</v>
      </c>
      <c r="J163" s="690"/>
      <c r="K163" s="1290"/>
      <c r="L163" s="690"/>
      <c r="M163" s="690"/>
      <c r="N163" s="855"/>
      <c r="O163" s="844">
        <v>11</v>
      </c>
    </row>
    <row r="164" spans="1:15" ht="13.5" thickBot="1" x14ac:dyDescent="0.25">
      <c r="A164" s="261"/>
      <c r="B164" s="266"/>
      <c r="C164" s="646"/>
      <c r="D164" s="646"/>
      <c r="E164" s="646"/>
      <c r="F164" s="646"/>
      <c r="G164" s="646"/>
      <c r="H164" s="646"/>
      <c r="I164" s="646"/>
      <c r="J164" s="690"/>
      <c r="K164" s="690"/>
      <c r="L164" s="690"/>
      <c r="M164" s="690"/>
      <c r="N164" s="844"/>
      <c r="O164" s="844"/>
    </row>
    <row r="165" spans="1:15" ht="13.5" thickBot="1" x14ac:dyDescent="0.25">
      <c r="A165" s="631"/>
      <c r="B165" s="620" t="s">
        <v>474</v>
      </c>
      <c r="C165" s="683">
        <v>1</v>
      </c>
      <c r="D165" s="646"/>
      <c r="E165" s="646"/>
      <c r="F165" s="646"/>
      <c r="G165" s="646"/>
      <c r="H165" s="646"/>
      <c r="I165" s="646"/>
      <c r="J165" s="690"/>
      <c r="K165" s="690"/>
      <c r="L165" s="690"/>
      <c r="M165" s="690"/>
      <c r="N165" s="844"/>
      <c r="O165" s="844"/>
    </row>
    <row r="166" spans="1:15" x14ac:dyDescent="0.2">
      <c r="A166" s="632"/>
      <c r="B166" s="582" t="s">
        <v>475</v>
      </c>
      <c r="C166" s="664">
        <v>450</v>
      </c>
      <c r="D166" s="689"/>
      <c r="E166" s="689"/>
      <c r="F166" s="689"/>
      <c r="G166" s="689"/>
      <c r="H166" s="689"/>
      <c r="I166" s="689"/>
      <c r="J166" s="689"/>
      <c r="K166" s="689"/>
      <c r="L166" s="689"/>
      <c r="M166" s="689"/>
      <c r="N166" s="844"/>
      <c r="O166" s="844"/>
    </row>
    <row r="167" spans="1:15" ht="13.5" thickBot="1" x14ac:dyDescent="0.25">
      <c r="A167" s="633" t="s">
        <v>502</v>
      </c>
      <c r="B167" s="603" t="s">
        <v>489</v>
      </c>
      <c r="C167" s="647">
        <f>'Pay scale M'!D77</f>
        <v>65083.08</v>
      </c>
      <c r="D167" s="690"/>
      <c r="E167" s="1290"/>
      <c r="F167" s="690"/>
      <c r="G167" s="690"/>
      <c r="H167" s="690"/>
      <c r="I167" s="690"/>
      <c r="J167" s="690"/>
      <c r="K167" s="690"/>
      <c r="L167" s="690"/>
      <c r="M167" s="690"/>
      <c r="N167" s="855"/>
      <c r="O167" s="844">
        <v>11</v>
      </c>
    </row>
    <row r="168" spans="1:15" ht="13.5" thickBot="1" x14ac:dyDescent="0.25">
      <c r="A168" s="261"/>
      <c r="B168" s="266"/>
      <c r="C168" s="648"/>
      <c r="D168" s="690"/>
      <c r="E168" s="690"/>
      <c r="F168" s="690"/>
      <c r="G168" s="690"/>
      <c r="H168" s="690"/>
      <c r="I168" s="690"/>
      <c r="J168" s="690"/>
      <c r="K168" s="690"/>
      <c r="L168" s="690"/>
      <c r="M168" s="690"/>
      <c r="N168" s="855"/>
      <c r="O168" s="844"/>
    </row>
    <row r="169" spans="1:15" ht="13.5" thickBot="1" x14ac:dyDescent="0.25">
      <c r="A169" s="631"/>
      <c r="B169" s="628" t="s">
        <v>474</v>
      </c>
      <c r="C169" s="662">
        <v>1</v>
      </c>
      <c r="D169" s="662">
        <v>2</v>
      </c>
      <c r="E169" s="662">
        <v>3</v>
      </c>
      <c r="F169" s="662">
        <v>4</v>
      </c>
      <c r="G169" s="662">
        <v>5</v>
      </c>
      <c r="H169" s="684">
        <v>6</v>
      </c>
      <c r="I169" s="684">
        <v>7</v>
      </c>
      <c r="J169" s="690"/>
      <c r="K169" s="1290"/>
      <c r="L169" s="690"/>
      <c r="M169" s="690"/>
      <c r="N169" s="855"/>
      <c r="O169" s="844"/>
    </row>
    <row r="170" spans="1:15" x14ac:dyDescent="0.2">
      <c r="A170" s="632"/>
      <c r="B170" s="255" t="s">
        <v>475</v>
      </c>
      <c r="C170" s="691">
        <v>340</v>
      </c>
      <c r="D170" s="691">
        <v>400</v>
      </c>
      <c r="E170" s="691">
        <v>430</v>
      </c>
      <c r="F170" s="691">
        <v>470</v>
      </c>
      <c r="G170" s="691">
        <v>490</v>
      </c>
      <c r="H170" s="691">
        <v>520</v>
      </c>
      <c r="I170" s="691">
        <v>540</v>
      </c>
      <c r="J170" s="689"/>
      <c r="K170" s="1289"/>
      <c r="L170" s="689"/>
      <c r="M170" s="689"/>
      <c r="N170" s="854"/>
      <c r="O170" s="844"/>
    </row>
    <row r="171" spans="1:15" ht="13.5" thickBot="1" x14ac:dyDescent="0.25">
      <c r="A171" s="633" t="s">
        <v>503</v>
      </c>
      <c r="B171" s="257" t="s">
        <v>489</v>
      </c>
      <c r="C171" s="1176">
        <f>'Pay scale M'!D58</f>
        <v>55440</v>
      </c>
      <c r="D171" s="1177">
        <f>'Pay scale M'!D67</f>
        <v>58652</v>
      </c>
      <c r="E171" s="1177">
        <f>'Pay scale M'!D73</f>
        <v>61875</v>
      </c>
      <c r="F171" s="1177">
        <f>'Pay scale M'!D79</f>
        <v>65087</v>
      </c>
      <c r="G171" s="1177">
        <f>'Pay scale M'!D84</f>
        <v>68288</v>
      </c>
      <c r="H171" s="1177">
        <f>'Pay scale M'!D91</f>
        <v>71500</v>
      </c>
      <c r="I171" s="1177">
        <f>'Pay scale M'!D97</f>
        <v>74712</v>
      </c>
      <c r="J171" s="690"/>
      <c r="K171" s="1290"/>
      <c r="L171" s="690"/>
      <c r="M171" s="690"/>
      <c r="N171" s="855"/>
      <c r="O171" s="844">
        <v>11</v>
      </c>
    </row>
    <row r="172" spans="1:15" ht="13.5" thickBot="1" x14ac:dyDescent="0.25">
      <c r="A172" s="262"/>
      <c r="B172" s="266"/>
      <c r="C172" s="646"/>
      <c r="D172" s="646"/>
      <c r="E172" s="646"/>
      <c r="F172" s="646"/>
      <c r="G172" s="646"/>
      <c r="H172" s="646"/>
      <c r="I172" s="646"/>
      <c r="J172" s="690"/>
      <c r="K172" s="1290"/>
      <c r="L172" s="690"/>
      <c r="M172" s="690"/>
      <c r="N172" s="855"/>
      <c r="O172" s="844"/>
    </row>
    <row r="173" spans="1:15" ht="13.5" thickBot="1" x14ac:dyDescent="0.25">
      <c r="A173" s="262"/>
      <c r="B173" s="628" t="s">
        <v>474</v>
      </c>
      <c r="C173" s="662">
        <v>1</v>
      </c>
      <c r="D173" s="662">
        <v>2</v>
      </c>
      <c r="E173" s="662">
        <v>3</v>
      </c>
      <c r="F173" s="662">
        <v>4</v>
      </c>
      <c r="G173" s="662">
        <v>5</v>
      </c>
      <c r="H173" s="684">
        <v>6</v>
      </c>
      <c r="I173" s="684">
        <v>7</v>
      </c>
      <c r="J173" s="690"/>
      <c r="K173" s="1290"/>
      <c r="L173" s="690"/>
      <c r="M173" s="690"/>
      <c r="N173" s="855"/>
      <c r="O173" s="844"/>
    </row>
    <row r="174" spans="1:15" x14ac:dyDescent="0.2">
      <c r="A174" s="632"/>
      <c r="B174" s="582" t="s">
        <v>475</v>
      </c>
      <c r="C174" s="663">
        <v>340</v>
      </c>
      <c r="D174" s="663">
        <v>400</v>
      </c>
      <c r="E174" s="663">
        <v>430</v>
      </c>
      <c r="F174" s="663">
        <v>470</v>
      </c>
      <c r="G174" s="663">
        <v>490</v>
      </c>
      <c r="H174" s="663">
        <v>520</v>
      </c>
      <c r="I174" s="663">
        <v>540</v>
      </c>
      <c r="J174" s="689"/>
      <c r="K174" s="1289"/>
      <c r="L174" s="689"/>
      <c r="M174" s="689"/>
      <c r="N174" s="854"/>
      <c r="O174" s="844"/>
    </row>
    <row r="175" spans="1:15" ht="13.5" thickBot="1" x14ac:dyDescent="0.25">
      <c r="A175" s="633" t="s">
        <v>504</v>
      </c>
      <c r="B175" s="603" t="s">
        <v>489</v>
      </c>
      <c r="C175" s="644">
        <f>'Pay scale M'!D58</f>
        <v>55440</v>
      </c>
      <c r="D175" s="644">
        <f>'Pay scale M'!D67</f>
        <v>58652</v>
      </c>
      <c r="E175" s="644">
        <f>E171</f>
        <v>61875</v>
      </c>
      <c r="F175" s="644">
        <f>F171</f>
        <v>65087</v>
      </c>
      <c r="G175" s="644">
        <f>G171</f>
        <v>68288</v>
      </c>
      <c r="H175" s="644">
        <f>H171</f>
        <v>71500</v>
      </c>
      <c r="I175" s="644">
        <f>I171</f>
        <v>74712</v>
      </c>
      <c r="J175" s="690"/>
      <c r="K175" s="1290"/>
      <c r="L175" s="690"/>
      <c r="M175" s="690"/>
      <c r="N175" s="855"/>
      <c r="O175" s="844">
        <v>11</v>
      </c>
    </row>
    <row r="176" spans="1:15" x14ac:dyDescent="0.2">
      <c r="A176" s="262"/>
      <c r="B176" s="266"/>
      <c r="C176" s="646"/>
      <c r="D176" s="646"/>
      <c r="E176" s="646"/>
      <c r="F176" s="646"/>
      <c r="G176" s="646"/>
      <c r="H176" s="646"/>
      <c r="I176" s="646"/>
      <c r="J176" s="690"/>
      <c r="K176" s="1290"/>
      <c r="L176" s="690"/>
      <c r="M176" s="690"/>
      <c r="N176" s="855"/>
      <c r="O176" s="844"/>
    </row>
    <row r="177" spans="1:15" ht="13.5" thickBot="1" x14ac:dyDescent="0.25">
      <c r="A177" s="262"/>
      <c r="B177" s="266"/>
      <c r="C177" s="646"/>
      <c r="D177" s="646"/>
      <c r="E177" s="646"/>
      <c r="F177" s="646"/>
      <c r="G177" s="646"/>
      <c r="H177" s="646"/>
      <c r="I177" s="646"/>
      <c r="J177" s="690"/>
      <c r="K177" s="1290"/>
      <c r="L177" s="690"/>
      <c r="M177" s="690"/>
      <c r="N177" s="855"/>
      <c r="O177" s="844"/>
    </row>
    <row r="178" spans="1:15" ht="13.5" thickBot="1" x14ac:dyDescent="0.25">
      <c r="A178" s="631"/>
      <c r="B178" s="628" t="s">
        <v>474</v>
      </c>
      <c r="C178" s="662">
        <v>1</v>
      </c>
      <c r="D178" s="662">
        <v>2</v>
      </c>
      <c r="E178" s="662">
        <v>3</v>
      </c>
      <c r="F178" s="662">
        <v>4</v>
      </c>
      <c r="G178" s="662">
        <v>5</v>
      </c>
      <c r="H178" s="684">
        <v>6</v>
      </c>
      <c r="I178" s="684">
        <v>7</v>
      </c>
      <c r="J178" s="690"/>
      <c r="K178" s="1290"/>
      <c r="L178" s="690"/>
      <c r="M178" s="690"/>
      <c r="N178" s="855"/>
      <c r="O178" s="844"/>
    </row>
    <row r="179" spans="1:15" x14ac:dyDescent="0.2">
      <c r="A179" s="632"/>
      <c r="B179" s="582" t="s">
        <v>475</v>
      </c>
      <c r="C179" s="663">
        <v>340</v>
      </c>
      <c r="D179" s="663">
        <v>400</v>
      </c>
      <c r="E179" s="663">
        <v>430</v>
      </c>
      <c r="F179" s="663">
        <v>470</v>
      </c>
      <c r="G179" s="663">
        <v>490</v>
      </c>
      <c r="H179" s="663">
        <v>520</v>
      </c>
      <c r="I179" s="663">
        <v>540</v>
      </c>
      <c r="J179" s="689"/>
      <c r="K179" s="1289"/>
      <c r="L179" s="689"/>
      <c r="M179" s="689"/>
      <c r="N179" s="854"/>
      <c r="O179" s="844"/>
    </row>
    <row r="180" spans="1:15" ht="13.5" thickBot="1" x14ac:dyDescent="0.25">
      <c r="A180" s="633" t="s">
        <v>505</v>
      </c>
      <c r="B180" s="603" t="s">
        <v>489</v>
      </c>
      <c r="C180" s="644">
        <f t="shared" ref="C180:I180" si="0">C175</f>
        <v>55440</v>
      </c>
      <c r="D180" s="644">
        <f t="shared" si="0"/>
        <v>58652</v>
      </c>
      <c r="E180" s="644">
        <f t="shared" si="0"/>
        <v>61875</v>
      </c>
      <c r="F180" s="644">
        <f t="shared" si="0"/>
        <v>65087</v>
      </c>
      <c r="G180" s="644">
        <f t="shared" si="0"/>
        <v>68288</v>
      </c>
      <c r="H180" s="644">
        <f t="shared" si="0"/>
        <v>71500</v>
      </c>
      <c r="I180" s="644">
        <f t="shared" si="0"/>
        <v>74712</v>
      </c>
      <c r="J180" s="690"/>
      <c r="K180" s="1290"/>
      <c r="L180" s="690"/>
      <c r="M180" s="690"/>
      <c r="N180" s="855"/>
      <c r="O180" s="844">
        <v>11</v>
      </c>
    </row>
    <row r="181" spans="1:15" ht="13.5" thickBot="1" x14ac:dyDescent="0.25">
      <c r="A181" s="262"/>
      <c r="B181" s="266"/>
      <c r="C181" s="646"/>
      <c r="D181" s="646"/>
      <c r="E181" s="646"/>
      <c r="F181" s="646"/>
      <c r="G181" s="646"/>
      <c r="H181" s="646"/>
      <c r="I181" s="646"/>
      <c r="J181" s="690"/>
      <c r="K181" s="1290"/>
      <c r="L181" s="690"/>
      <c r="M181" s="690"/>
      <c r="N181" s="855"/>
      <c r="O181" s="844"/>
    </row>
    <row r="182" spans="1:15" ht="13.5" thickBot="1" x14ac:dyDescent="0.25">
      <c r="A182" s="631"/>
      <c r="B182" s="628" t="s">
        <v>474</v>
      </c>
      <c r="C182" s="662">
        <v>1</v>
      </c>
      <c r="D182" s="662">
        <v>2</v>
      </c>
      <c r="E182" s="662">
        <v>3</v>
      </c>
      <c r="F182" s="662">
        <v>4</v>
      </c>
      <c r="G182" s="662">
        <v>5</v>
      </c>
      <c r="H182" s="684">
        <v>6</v>
      </c>
      <c r="I182" s="684">
        <v>7</v>
      </c>
      <c r="J182" s="690"/>
      <c r="K182" s="1290"/>
      <c r="L182" s="690"/>
      <c r="M182" s="690"/>
      <c r="N182" s="855"/>
      <c r="O182" s="844"/>
    </row>
    <row r="183" spans="1:15" x14ac:dyDescent="0.2">
      <c r="A183" s="632"/>
      <c r="B183" s="582" t="s">
        <v>475</v>
      </c>
      <c r="C183" s="663">
        <v>340</v>
      </c>
      <c r="D183" s="663">
        <v>400</v>
      </c>
      <c r="E183" s="663">
        <v>430</v>
      </c>
      <c r="F183" s="663">
        <v>470</v>
      </c>
      <c r="G183" s="663">
        <v>490</v>
      </c>
      <c r="H183" s="663">
        <v>520</v>
      </c>
      <c r="I183" s="663">
        <v>540</v>
      </c>
      <c r="J183" s="689"/>
      <c r="K183" s="1289"/>
      <c r="L183" s="689"/>
      <c r="M183" s="689"/>
      <c r="N183" s="854"/>
      <c r="O183" s="844"/>
    </row>
    <row r="184" spans="1:15" ht="13.5" thickBot="1" x14ac:dyDescent="0.25">
      <c r="A184" s="633" t="s">
        <v>506</v>
      </c>
      <c r="B184" s="603" t="s">
        <v>489</v>
      </c>
      <c r="C184" s="644">
        <f t="shared" ref="C184:I184" si="1">C180</f>
        <v>55440</v>
      </c>
      <c r="D184" s="644">
        <f t="shared" si="1"/>
        <v>58652</v>
      </c>
      <c r="E184" s="644">
        <f t="shared" si="1"/>
        <v>61875</v>
      </c>
      <c r="F184" s="644">
        <f t="shared" si="1"/>
        <v>65087</v>
      </c>
      <c r="G184" s="644">
        <f t="shared" si="1"/>
        <v>68288</v>
      </c>
      <c r="H184" s="644">
        <f t="shared" si="1"/>
        <v>71500</v>
      </c>
      <c r="I184" s="644">
        <f t="shared" si="1"/>
        <v>74712</v>
      </c>
      <c r="J184" s="690"/>
      <c r="K184" s="1290"/>
      <c r="L184" s="690"/>
      <c r="M184" s="690"/>
      <c r="N184" s="855"/>
      <c r="O184" s="844">
        <v>11</v>
      </c>
    </row>
    <row r="185" spans="1:15" ht="13.5" thickBot="1" x14ac:dyDescent="0.25">
      <c r="A185" s="262"/>
      <c r="B185" s="266"/>
      <c r="C185" s="646"/>
      <c r="D185" s="646"/>
      <c r="E185" s="646"/>
      <c r="F185" s="646"/>
      <c r="G185" s="646"/>
      <c r="H185" s="646"/>
      <c r="I185" s="646"/>
      <c r="J185" s="690"/>
      <c r="K185" s="690"/>
      <c r="L185" s="690"/>
      <c r="M185" s="690"/>
      <c r="N185" s="844"/>
      <c r="O185" s="844"/>
    </row>
    <row r="186" spans="1:15" ht="13.5" thickBot="1" x14ac:dyDescent="0.25">
      <c r="A186" s="631"/>
      <c r="B186" s="620" t="s">
        <v>474</v>
      </c>
      <c r="C186" s="683">
        <v>1</v>
      </c>
      <c r="D186" s="646"/>
      <c r="E186" s="646"/>
      <c r="F186" s="646"/>
      <c r="G186" s="646"/>
      <c r="H186" s="646"/>
      <c r="I186" s="646"/>
      <c r="J186" s="690"/>
      <c r="K186" s="690"/>
      <c r="L186" s="690"/>
      <c r="M186" s="690"/>
      <c r="N186" s="844"/>
      <c r="O186" s="844"/>
    </row>
    <row r="187" spans="1:15" x14ac:dyDescent="0.2">
      <c r="A187" s="632"/>
      <c r="B187" s="582" t="s">
        <v>475</v>
      </c>
      <c r="C187" s="664">
        <v>330</v>
      </c>
      <c r="D187" s="689"/>
      <c r="E187" s="689"/>
      <c r="F187" s="689"/>
      <c r="G187" s="689"/>
      <c r="H187" s="689"/>
      <c r="I187" s="689"/>
      <c r="J187" s="689"/>
      <c r="K187" s="689"/>
      <c r="L187" s="689"/>
      <c r="M187" s="689"/>
      <c r="N187" s="844"/>
      <c r="O187" s="844"/>
    </row>
    <row r="188" spans="1:15" ht="13.5" thickBot="1" x14ac:dyDescent="0.25">
      <c r="A188" s="633" t="s">
        <v>507</v>
      </c>
      <c r="B188" s="603" t="s">
        <v>489</v>
      </c>
      <c r="C188" s="682">
        <f>'Pay scale M'!D56</f>
        <v>53306.11</v>
      </c>
      <c r="D188" s="690"/>
      <c r="E188" s="1290"/>
      <c r="F188" s="690"/>
      <c r="G188" s="690"/>
      <c r="H188" s="690"/>
      <c r="I188" s="690"/>
      <c r="J188" s="690"/>
      <c r="K188" s="690"/>
      <c r="L188" s="690"/>
      <c r="M188" s="690"/>
      <c r="N188" s="844">
        <v>37</v>
      </c>
      <c r="O188" s="844" t="s">
        <v>727</v>
      </c>
    </row>
    <row r="189" spans="1:15" ht="13.5" thickBot="1" x14ac:dyDescent="0.25">
      <c r="A189" s="262"/>
      <c r="B189" s="266"/>
      <c r="C189" s="648"/>
      <c r="D189" s="690"/>
      <c r="E189" s="1290"/>
      <c r="F189" s="690"/>
      <c r="G189" s="690"/>
      <c r="H189" s="690"/>
      <c r="I189" s="690"/>
      <c r="J189" s="690"/>
      <c r="K189" s="690"/>
      <c r="L189" s="690"/>
      <c r="M189" s="690"/>
      <c r="N189" s="844"/>
      <c r="O189" s="844"/>
    </row>
    <row r="190" spans="1:15" ht="13.5" thickBot="1" x14ac:dyDescent="0.25">
      <c r="A190" s="631"/>
      <c r="B190" s="620" t="s">
        <v>474</v>
      </c>
      <c r="C190" s="683">
        <v>1</v>
      </c>
      <c r="D190" s="690"/>
      <c r="E190" s="1290"/>
      <c r="F190" s="690"/>
      <c r="G190" s="690"/>
      <c r="H190" s="690"/>
      <c r="I190" s="690"/>
      <c r="J190" s="690"/>
      <c r="K190" s="690"/>
      <c r="L190" s="690"/>
      <c r="M190" s="690"/>
      <c r="N190" s="844"/>
      <c r="O190" s="844"/>
    </row>
    <row r="191" spans="1:15" x14ac:dyDescent="0.2">
      <c r="A191" s="632"/>
      <c r="B191" s="582" t="s">
        <v>475</v>
      </c>
      <c r="C191" s="664">
        <v>380</v>
      </c>
      <c r="D191" s="689"/>
      <c r="E191" s="1289"/>
      <c r="F191" s="689"/>
      <c r="G191" s="689"/>
      <c r="H191" s="689"/>
      <c r="I191" s="689"/>
      <c r="J191" s="689"/>
      <c r="K191" s="689"/>
      <c r="L191" s="689"/>
      <c r="M191" s="689"/>
      <c r="N191" s="844"/>
      <c r="O191" s="844"/>
    </row>
    <row r="192" spans="1:15" ht="13.5" thickBot="1" x14ac:dyDescent="0.25">
      <c r="A192" s="633" t="s">
        <v>508</v>
      </c>
      <c r="B192" s="603" t="s">
        <v>489</v>
      </c>
      <c r="C192" s="647">
        <f>'Pay scale M'!D62</f>
        <v>56663.06</v>
      </c>
      <c r="D192" s="690"/>
      <c r="E192" s="1290"/>
      <c r="F192" s="690"/>
      <c r="G192" s="690"/>
      <c r="H192" s="690"/>
      <c r="I192" s="690"/>
      <c r="J192" s="690"/>
      <c r="K192" s="690"/>
      <c r="L192" s="690"/>
      <c r="M192" s="690"/>
      <c r="N192" s="844" t="s">
        <v>727</v>
      </c>
      <c r="O192" s="844">
        <v>11</v>
      </c>
    </row>
    <row r="193" spans="1:15" ht="13.5" thickBot="1" x14ac:dyDescent="0.25">
      <c r="A193" s="262"/>
      <c r="B193" s="269"/>
      <c r="C193" s="650"/>
      <c r="D193" s="690"/>
      <c r="E193" s="1290"/>
      <c r="F193" s="690"/>
      <c r="G193" s="690"/>
      <c r="H193" s="690"/>
      <c r="I193" s="690"/>
      <c r="J193" s="690"/>
      <c r="K193" s="690"/>
      <c r="L193" s="690"/>
      <c r="M193" s="690"/>
      <c r="N193" s="844"/>
      <c r="O193" s="844"/>
    </row>
    <row r="194" spans="1:15" ht="13.5" thickBot="1" x14ac:dyDescent="0.25">
      <c r="A194" s="631"/>
      <c r="B194" s="620" t="s">
        <v>474</v>
      </c>
      <c r="C194" s="683">
        <v>1</v>
      </c>
      <c r="D194" s="690"/>
      <c r="E194" s="1290"/>
      <c r="F194" s="690"/>
      <c r="G194" s="690"/>
      <c r="H194" s="690"/>
      <c r="I194" s="690"/>
      <c r="J194" s="690"/>
      <c r="K194" s="690"/>
      <c r="L194" s="690"/>
      <c r="M194" s="690"/>
      <c r="N194" s="844"/>
      <c r="O194" s="844"/>
    </row>
    <row r="195" spans="1:15" x14ac:dyDescent="0.2">
      <c r="A195" s="632"/>
      <c r="B195" s="265" t="s">
        <v>475</v>
      </c>
      <c r="C195" s="664">
        <v>380</v>
      </c>
      <c r="D195" s="689"/>
      <c r="E195" s="1289"/>
      <c r="F195" s="689"/>
      <c r="G195" s="689"/>
      <c r="H195" s="689"/>
      <c r="I195" s="689"/>
      <c r="J195" s="689"/>
      <c r="K195" s="689"/>
      <c r="L195" s="689"/>
      <c r="M195" s="689"/>
      <c r="N195" s="844"/>
      <c r="O195" s="844"/>
    </row>
    <row r="196" spans="1:15" ht="13.5" thickBot="1" x14ac:dyDescent="0.25">
      <c r="A196" s="633" t="s">
        <v>509</v>
      </c>
      <c r="B196" s="241" t="s">
        <v>489</v>
      </c>
      <c r="C196" s="647">
        <f>C192</f>
        <v>56663.06</v>
      </c>
      <c r="D196" s="690"/>
      <c r="E196" s="1290"/>
      <c r="F196" s="690"/>
      <c r="G196" s="690"/>
      <c r="H196" s="690"/>
      <c r="I196" s="690"/>
      <c r="J196" s="690"/>
      <c r="K196" s="690"/>
      <c r="L196" s="690"/>
      <c r="M196" s="690"/>
      <c r="N196" s="844" t="s">
        <v>727</v>
      </c>
      <c r="O196" s="844">
        <v>11</v>
      </c>
    </row>
    <row r="197" spans="1:15" ht="13.5" thickBot="1" x14ac:dyDescent="0.25">
      <c r="A197" s="262"/>
      <c r="B197" s="266"/>
      <c r="C197" s="648"/>
      <c r="D197" s="690"/>
      <c r="E197" s="690"/>
      <c r="F197" s="690"/>
      <c r="G197" s="690"/>
      <c r="H197" s="690"/>
      <c r="I197" s="690"/>
      <c r="J197" s="690"/>
      <c r="K197" s="690"/>
      <c r="L197" s="690"/>
      <c r="M197" s="690"/>
      <c r="N197" s="844"/>
      <c r="O197" s="844"/>
    </row>
    <row r="198" spans="1:15" ht="13.5" thickBot="1" x14ac:dyDescent="0.25">
      <c r="A198" s="631"/>
      <c r="B198" s="620" t="s">
        <v>474</v>
      </c>
      <c r="C198" s="683">
        <v>1</v>
      </c>
      <c r="D198" s="690"/>
      <c r="E198" s="690"/>
      <c r="F198" s="690"/>
      <c r="G198" s="690"/>
      <c r="H198" s="690"/>
      <c r="I198" s="690"/>
      <c r="J198" s="690"/>
      <c r="K198" s="690"/>
      <c r="L198" s="690"/>
      <c r="M198" s="690"/>
      <c r="N198" s="844"/>
      <c r="O198" s="844"/>
    </row>
    <row r="199" spans="1:15" x14ac:dyDescent="0.2">
      <c r="A199" s="632"/>
      <c r="B199" s="582" t="s">
        <v>475</v>
      </c>
      <c r="C199" s="692">
        <v>370</v>
      </c>
      <c r="D199" s="653"/>
      <c r="E199" s="653"/>
      <c r="F199" s="653"/>
      <c r="G199" s="654"/>
      <c r="H199" s="253"/>
      <c r="I199" s="253"/>
      <c r="J199" s="253"/>
      <c r="K199" s="253"/>
      <c r="L199" s="253"/>
      <c r="M199" s="253"/>
      <c r="N199" s="844"/>
      <c r="O199" s="844"/>
    </row>
    <row r="200" spans="1:15" ht="13.5" thickBot="1" x14ac:dyDescent="0.25">
      <c r="A200" s="633" t="s">
        <v>510</v>
      </c>
      <c r="B200" s="603" t="s">
        <v>489</v>
      </c>
      <c r="C200" s="693">
        <f>'Pay scale M'!D61</f>
        <v>56661</v>
      </c>
      <c r="D200" s="655" t="s">
        <v>511</v>
      </c>
      <c r="E200" s="380"/>
      <c r="F200" s="380"/>
      <c r="G200" s="656">
        <f>'MD Rates'!G515</f>
        <v>46359</v>
      </c>
      <c r="H200" s="256"/>
      <c r="I200" s="252"/>
      <c r="J200" s="256"/>
      <c r="K200" s="256"/>
      <c r="L200" s="256"/>
      <c r="M200" s="256"/>
      <c r="N200" s="844"/>
      <c r="O200" s="844">
        <v>11</v>
      </c>
    </row>
    <row r="201" spans="1:15" ht="13.5" thickBot="1" x14ac:dyDescent="0.25">
      <c r="A201" s="262"/>
      <c r="B201" s="266"/>
      <c r="C201" s="383"/>
      <c r="D201" s="652"/>
      <c r="E201" s="262"/>
      <c r="F201" s="262"/>
      <c r="G201" s="383"/>
      <c r="H201" s="256"/>
      <c r="I201" s="252"/>
      <c r="J201" s="256"/>
      <c r="K201" s="256"/>
      <c r="L201" s="256"/>
      <c r="M201" s="256"/>
      <c r="N201" s="844"/>
      <c r="O201" s="844"/>
    </row>
    <row r="202" spans="1:15" ht="13.5" thickBot="1" x14ac:dyDescent="0.25">
      <c r="A202" s="262"/>
      <c r="B202" s="620" t="s">
        <v>474</v>
      </c>
      <c r="C202" s="694">
        <v>1</v>
      </c>
      <c r="D202" s="652"/>
      <c r="E202" s="262"/>
      <c r="F202" s="262"/>
      <c r="G202" s="383"/>
      <c r="H202" s="256"/>
      <c r="I202" s="252"/>
      <c r="J202" s="256"/>
      <c r="K202" s="256"/>
      <c r="L202" s="256"/>
      <c r="M202" s="256"/>
      <c r="N202" s="844"/>
      <c r="O202" s="844"/>
    </row>
    <row r="203" spans="1:15" x14ac:dyDescent="0.2">
      <c r="A203" s="632"/>
      <c r="B203" s="582" t="s">
        <v>475</v>
      </c>
      <c r="C203" s="692">
        <v>370</v>
      </c>
      <c r="D203" s="653"/>
      <c r="E203" s="653"/>
      <c r="F203" s="653"/>
      <c r="G203" s="654"/>
      <c r="H203" s="253"/>
      <c r="I203" s="1284"/>
      <c r="J203" s="253"/>
      <c r="K203" s="253"/>
      <c r="L203" s="253"/>
      <c r="M203" s="253"/>
      <c r="N203" s="844"/>
      <c r="O203" s="844"/>
    </row>
    <row r="204" spans="1:15" ht="13.5" thickBot="1" x14ac:dyDescent="0.25">
      <c r="A204" s="633" t="s">
        <v>512</v>
      </c>
      <c r="B204" s="603" t="s">
        <v>489</v>
      </c>
      <c r="C204" s="693">
        <f>C200</f>
        <v>56661</v>
      </c>
      <c r="D204" s="655" t="s">
        <v>511</v>
      </c>
      <c r="E204" s="380"/>
      <c r="F204" s="380"/>
      <c r="G204" s="656">
        <f>G200</f>
        <v>46359</v>
      </c>
      <c r="H204" s="256"/>
      <c r="I204" s="252"/>
      <c r="J204" s="256"/>
      <c r="K204" s="256"/>
      <c r="L204" s="256"/>
      <c r="M204" s="256"/>
      <c r="N204" s="844"/>
      <c r="O204" s="844">
        <v>11</v>
      </c>
    </row>
    <row r="205" spans="1:15" ht="13.5" thickBot="1" x14ac:dyDescent="0.25">
      <c r="A205" s="262"/>
      <c r="B205" s="266"/>
      <c r="C205" s="383"/>
      <c r="D205" s="652"/>
      <c r="E205" s="262"/>
      <c r="F205" s="262"/>
      <c r="G205" s="383"/>
      <c r="H205" s="262"/>
      <c r="I205" s="256"/>
      <c r="J205" s="256"/>
      <c r="K205" s="256"/>
      <c r="L205" s="256"/>
      <c r="M205" s="256"/>
      <c r="N205" s="844"/>
      <c r="O205" s="844"/>
    </row>
    <row r="206" spans="1:15" ht="13.5" thickBot="1" x14ac:dyDescent="0.25">
      <c r="A206" s="262"/>
      <c r="B206" s="628" t="s">
        <v>474</v>
      </c>
      <c r="C206" s="662">
        <v>1</v>
      </c>
      <c r="D206" s="662">
        <v>2</v>
      </c>
      <c r="E206" s="662">
        <v>3</v>
      </c>
      <c r="F206" s="662">
        <v>4</v>
      </c>
      <c r="G206" s="662">
        <v>5</v>
      </c>
      <c r="H206" s="684">
        <v>6</v>
      </c>
      <c r="I206" s="684">
        <v>7</v>
      </c>
      <c r="J206" s="685">
        <v>8</v>
      </c>
      <c r="K206" s="256"/>
      <c r="L206" s="252"/>
      <c r="M206" s="256"/>
      <c r="N206" s="844"/>
      <c r="O206" s="844"/>
    </row>
    <row r="207" spans="1:15" x14ac:dyDescent="0.2">
      <c r="A207" s="632"/>
      <c r="B207" s="582" t="s">
        <v>475</v>
      </c>
      <c r="C207" s="664">
        <v>120</v>
      </c>
      <c r="D207" s="664">
        <v>160</v>
      </c>
      <c r="E207" s="664">
        <v>210</v>
      </c>
      <c r="F207" s="664">
        <v>270</v>
      </c>
      <c r="G207" s="664">
        <v>290</v>
      </c>
      <c r="H207" s="664">
        <v>318</v>
      </c>
      <c r="I207" s="664">
        <v>360</v>
      </c>
      <c r="J207" s="664">
        <v>410</v>
      </c>
      <c r="K207" s="253"/>
      <c r="L207" s="1284"/>
      <c r="M207" s="253"/>
      <c r="N207" s="844"/>
      <c r="O207" s="844"/>
    </row>
    <row r="208" spans="1:15" x14ac:dyDescent="0.2">
      <c r="A208" s="637" t="s">
        <v>513</v>
      </c>
      <c r="B208" s="602" t="s">
        <v>489</v>
      </c>
      <c r="C208" s="695">
        <f>'Pay scale M'!D21</f>
        <v>38131</v>
      </c>
      <c r="D208" s="695">
        <f>'Pay scale M'!D28</f>
        <v>41158</v>
      </c>
      <c r="E208" s="695">
        <f>'Pay scale M'!D36</f>
        <v>44184</v>
      </c>
      <c r="F208" s="695">
        <f>'Pay scale M'!D44</f>
        <v>47211</v>
      </c>
      <c r="G208" s="695">
        <f>'Pay scale M'!D47</f>
        <v>50238</v>
      </c>
      <c r="H208" s="695">
        <f>'Pay scale M'!D54</f>
        <v>53265</v>
      </c>
      <c r="I208" s="695">
        <f>'Pay scale M'!D60</f>
        <v>56292</v>
      </c>
      <c r="J208" s="695">
        <f>'Pay scale M'!D68</f>
        <v>59318</v>
      </c>
      <c r="K208" s="256"/>
      <c r="L208" s="252"/>
      <c r="M208" s="256"/>
      <c r="N208" s="844"/>
      <c r="O208" s="844">
        <v>11</v>
      </c>
    </row>
    <row r="209" spans="1:24" x14ac:dyDescent="0.2">
      <c r="A209" s="1476" t="s">
        <v>547</v>
      </c>
      <c r="B209" s="1418"/>
      <c r="C209" s="1418"/>
      <c r="D209" s="1418"/>
      <c r="E209" s="1418"/>
      <c r="F209" s="1418"/>
      <c r="G209" s="1418"/>
      <c r="H209" s="1418"/>
      <c r="I209" s="1418"/>
      <c r="J209" s="1418"/>
      <c r="K209" s="311"/>
      <c r="L209" s="1291"/>
      <c r="M209" s="311"/>
      <c r="N209" s="857"/>
      <c r="O209" s="858"/>
      <c r="P209" s="258"/>
      <c r="Q209" s="256"/>
      <c r="X209" t="s">
        <v>727</v>
      </c>
    </row>
    <row r="210" spans="1:24" x14ac:dyDescent="0.2">
      <c r="A210" s="1418"/>
      <c r="B210" s="1418"/>
      <c r="C210" s="1418"/>
      <c r="D210" s="1418"/>
      <c r="E210" s="1418"/>
      <c r="F210" s="1418"/>
      <c r="G210" s="1418"/>
      <c r="H210" s="1418"/>
      <c r="I210" s="1418"/>
      <c r="J210" s="1418"/>
      <c r="K210" s="311"/>
      <c r="L210" s="311"/>
      <c r="M210" s="311"/>
      <c r="N210" s="857"/>
      <c r="O210" s="858"/>
      <c r="P210" s="258"/>
      <c r="Q210" s="256"/>
    </row>
    <row r="211" spans="1:24" x14ac:dyDescent="0.2">
      <c r="A211" s="658"/>
      <c r="B211" s="262"/>
      <c r="C211" s="312"/>
      <c r="D211" s="312"/>
      <c r="E211" s="312"/>
      <c r="F211" s="312"/>
      <c r="G211" s="312"/>
      <c r="H211" s="312"/>
      <c r="I211" s="312"/>
      <c r="J211" s="311"/>
      <c r="K211" s="311"/>
      <c r="L211" s="311"/>
      <c r="M211" s="311"/>
      <c r="N211" s="857"/>
      <c r="O211" s="858"/>
      <c r="P211" s="258"/>
      <c r="Q211" s="256"/>
    </row>
    <row r="212" spans="1:24" x14ac:dyDescent="0.2">
      <c r="A212" s="1469" t="s">
        <v>548</v>
      </c>
      <c r="B212" s="1418"/>
      <c r="C212" s="1418"/>
      <c r="D212" s="1418"/>
      <c r="E212" s="1418"/>
      <c r="F212" s="1418"/>
      <c r="G212" s="312"/>
      <c r="H212" s="312"/>
      <c r="I212" s="312"/>
      <c r="J212" s="311"/>
      <c r="K212" s="258"/>
      <c r="L212" s="258"/>
      <c r="M212" s="258"/>
      <c r="N212" s="858"/>
      <c r="O212" s="858"/>
      <c r="P212" s="258"/>
      <c r="Q212" s="256"/>
    </row>
    <row r="213" spans="1:24" x14ac:dyDescent="0.2">
      <c r="A213" s="1470"/>
      <c r="B213" s="1418"/>
      <c r="C213" s="1418"/>
      <c r="D213" s="1418"/>
      <c r="E213" s="1418"/>
      <c r="F213" s="1418"/>
      <c r="G213" s="312"/>
      <c r="H213" s="312"/>
      <c r="I213" s="312"/>
      <c r="J213" s="311"/>
      <c r="K213" s="258"/>
      <c r="L213" s="258"/>
      <c r="M213" s="258"/>
      <c r="N213" s="858"/>
      <c r="O213" s="858"/>
      <c r="P213" s="258"/>
      <c r="Q213" s="256"/>
    </row>
    <row r="214" spans="1:24" ht="13.5" thickBot="1" x14ac:dyDescent="0.25">
      <c r="A214" s="657"/>
      <c r="B214" s="350"/>
      <c r="C214" s="350"/>
      <c r="D214" s="350"/>
      <c r="E214" s="350"/>
      <c r="F214" s="350"/>
      <c r="G214" s="312"/>
      <c r="H214" s="312"/>
      <c r="I214" s="312"/>
      <c r="J214" s="311"/>
      <c r="K214" s="258"/>
      <c r="L214" s="258"/>
      <c r="M214" s="258"/>
      <c r="N214" s="858"/>
      <c r="O214" s="858"/>
      <c r="P214" s="258"/>
      <c r="Q214" s="256"/>
    </row>
    <row r="215" spans="1:24" ht="13.5" thickBot="1" x14ac:dyDescent="0.25">
      <c r="A215" s="657"/>
      <c r="B215" s="620" t="s">
        <v>474</v>
      </c>
      <c r="C215" s="694">
        <v>1</v>
      </c>
      <c r="D215" s="696"/>
      <c r="E215" s="696"/>
      <c r="F215" s="696"/>
      <c r="G215" s="312"/>
      <c r="H215" s="312"/>
      <c r="I215" s="312"/>
      <c r="J215" s="686"/>
      <c r="K215" s="697"/>
      <c r="L215" s="697"/>
      <c r="M215" s="258"/>
      <c r="N215" s="858"/>
      <c r="O215" s="858"/>
      <c r="P215" s="258"/>
      <c r="Q215" s="256"/>
    </row>
    <row r="216" spans="1:24" x14ac:dyDescent="0.2">
      <c r="A216" s="632"/>
      <c r="B216" s="659" t="s">
        <v>475</v>
      </c>
      <c r="C216" s="698">
        <v>260</v>
      </c>
      <c r="D216" s="689"/>
      <c r="E216" s="689"/>
      <c r="F216" s="689"/>
      <c r="G216" s="689"/>
      <c r="H216" s="689"/>
      <c r="I216" s="689"/>
      <c r="J216" s="689"/>
      <c r="K216" s="689"/>
      <c r="L216" s="697"/>
      <c r="M216" s="258"/>
      <c r="N216" s="858"/>
      <c r="O216" s="858"/>
      <c r="P216" s="258"/>
      <c r="Q216" s="256"/>
    </row>
    <row r="217" spans="1:24" ht="13.5" thickBot="1" x14ac:dyDescent="0.25">
      <c r="A217" s="633" t="s">
        <v>514</v>
      </c>
      <c r="B217" s="603" t="s">
        <v>489</v>
      </c>
      <c r="C217" s="647">
        <f>'Pay scale M'!D42</f>
        <v>48727.45</v>
      </c>
      <c r="D217" s="690"/>
      <c r="E217" s="1290"/>
      <c r="F217" s="690"/>
      <c r="G217" s="690"/>
      <c r="H217" s="690"/>
      <c r="I217" s="690"/>
      <c r="J217" s="690"/>
      <c r="K217" s="690"/>
      <c r="L217" s="690"/>
      <c r="M217" s="256"/>
      <c r="N217" s="844"/>
      <c r="O217" s="844">
        <v>10</v>
      </c>
    </row>
    <row r="218" spans="1:24" ht="13.5" thickBot="1" x14ac:dyDescent="0.25">
      <c r="A218" s="261"/>
      <c r="B218" s="266"/>
      <c r="C218" s="648"/>
      <c r="D218" s="690"/>
      <c r="E218" s="690"/>
      <c r="F218" s="690"/>
      <c r="G218" s="690"/>
      <c r="H218" s="690"/>
      <c r="I218" s="690"/>
      <c r="J218" s="690"/>
      <c r="K218" s="690"/>
      <c r="L218" s="690"/>
      <c r="M218" s="256"/>
      <c r="N218" s="844"/>
      <c r="O218" s="844"/>
    </row>
    <row r="219" spans="1:24" ht="13.5" thickBot="1" x14ac:dyDescent="0.25">
      <c r="A219" s="261"/>
      <c r="B219" s="628" t="s">
        <v>474</v>
      </c>
      <c r="C219" s="662">
        <v>1</v>
      </c>
      <c r="D219" s="662">
        <v>2</v>
      </c>
      <c r="E219" s="662">
        <v>3</v>
      </c>
      <c r="F219" s="662">
        <v>4</v>
      </c>
      <c r="G219" s="662">
        <v>5</v>
      </c>
      <c r="H219" s="684">
        <v>6</v>
      </c>
      <c r="I219" s="690"/>
      <c r="J219" s="1290"/>
      <c r="K219" s="690"/>
      <c r="L219" s="690"/>
      <c r="M219" s="256"/>
      <c r="N219" s="844"/>
      <c r="O219" s="844"/>
    </row>
    <row r="220" spans="1:24" x14ac:dyDescent="0.2">
      <c r="A220" s="632"/>
      <c r="B220" s="582" t="s">
        <v>475</v>
      </c>
      <c r="C220" s="664">
        <v>120</v>
      </c>
      <c r="D220" s="664">
        <v>160</v>
      </c>
      <c r="E220" s="664">
        <v>210</v>
      </c>
      <c r="F220" s="664">
        <v>270</v>
      </c>
      <c r="G220" s="664">
        <v>290</v>
      </c>
      <c r="H220" s="664">
        <v>320</v>
      </c>
      <c r="I220" s="689"/>
      <c r="J220" s="1289"/>
      <c r="K220" s="689"/>
      <c r="L220" s="697"/>
      <c r="M220" s="258"/>
      <c r="N220" s="844"/>
      <c r="O220" s="844"/>
    </row>
    <row r="221" spans="1:24" ht="13.5" thickBot="1" x14ac:dyDescent="0.25">
      <c r="A221" s="633" t="s">
        <v>515</v>
      </c>
      <c r="B221" s="603" t="s">
        <v>489</v>
      </c>
      <c r="C221" s="644">
        <f>C208</f>
        <v>38131</v>
      </c>
      <c r="D221" s="644">
        <f>D208</f>
        <v>41158</v>
      </c>
      <c r="E221" s="644">
        <f>E208</f>
        <v>44184</v>
      </c>
      <c r="F221" s="644">
        <f>F208</f>
        <v>47211</v>
      </c>
      <c r="G221" s="644">
        <f>G208</f>
        <v>50238</v>
      </c>
      <c r="H221" s="644">
        <f>'Pay scale M'!D55</f>
        <v>53802</v>
      </c>
      <c r="I221" s="690"/>
      <c r="J221" s="1290"/>
      <c r="K221" s="690"/>
      <c r="L221" s="690"/>
      <c r="M221" s="256"/>
      <c r="N221" s="844"/>
      <c r="O221" s="844">
        <v>10</v>
      </c>
    </row>
    <row r="222" spans="1:24" ht="13.5" thickBot="1" x14ac:dyDescent="0.25">
      <c r="A222" s="261"/>
      <c r="B222" s="266"/>
      <c r="C222" s="646"/>
      <c r="D222" s="646"/>
      <c r="E222" s="646"/>
      <c r="F222" s="646"/>
      <c r="G222" s="646"/>
      <c r="H222" s="646"/>
      <c r="I222" s="690"/>
      <c r="J222" s="1290"/>
      <c r="K222" s="690"/>
      <c r="L222" s="690"/>
      <c r="M222" s="256"/>
      <c r="N222" s="844"/>
      <c r="O222" s="844"/>
    </row>
    <row r="223" spans="1:24" ht="13.5" thickBot="1" x14ac:dyDescent="0.25">
      <c r="A223" s="261"/>
      <c r="B223" s="620" t="s">
        <v>474</v>
      </c>
      <c r="C223" s="694">
        <v>1</v>
      </c>
      <c r="D223" s="646"/>
      <c r="E223" s="646"/>
      <c r="F223" s="646"/>
      <c r="G223" s="646"/>
      <c r="H223" s="646"/>
      <c r="I223" s="690"/>
      <c r="J223" s="690"/>
      <c r="K223" s="690"/>
      <c r="L223" s="690"/>
      <c r="M223" s="256"/>
      <c r="N223" s="844"/>
      <c r="O223" s="844"/>
    </row>
    <row r="224" spans="1:24" x14ac:dyDescent="0.2">
      <c r="A224" s="632"/>
      <c r="B224" s="582" t="s">
        <v>475</v>
      </c>
      <c r="C224" s="664">
        <v>260</v>
      </c>
      <c r="D224" s="689"/>
      <c r="E224" s="689"/>
      <c r="F224" s="689"/>
      <c r="G224" s="689"/>
      <c r="H224" s="689"/>
      <c r="I224" s="689"/>
      <c r="J224" s="689"/>
      <c r="K224" s="689"/>
      <c r="L224" s="697"/>
      <c r="M224" s="258"/>
      <c r="N224" s="844"/>
      <c r="O224" s="844"/>
    </row>
    <row r="225" spans="1:15" ht="13.5" thickBot="1" x14ac:dyDescent="0.25">
      <c r="A225" s="633" t="s">
        <v>516</v>
      </c>
      <c r="B225" s="603" t="s">
        <v>489</v>
      </c>
      <c r="C225" s="647">
        <f>C217</f>
        <v>48727.45</v>
      </c>
      <c r="D225" s="690"/>
      <c r="E225" s="1290"/>
      <c r="F225" s="690"/>
      <c r="G225" s="690"/>
      <c r="H225" s="690"/>
      <c r="I225" s="690"/>
      <c r="J225" s="690"/>
      <c r="K225" s="690"/>
      <c r="L225" s="690"/>
      <c r="M225" s="256"/>
      <c r="N225" s="844"/>
      <c r="O225" s="844">
        <v>10</v>
      </c>
    </row>
    <row r="226" spans="1:15" ht="13.5" thickBot="1" x14ac:dyDescent="0.25">
      <c r="A226" s="262"/>
      <c r="B226" s="266"/>
      <c r="C226" s="648"/>
      <c r="D226" s="690"/>
      <c r="E226" s="690"/>
      <c r="F226" s="690"/>
      <c r="G226" s="690"/>
      <c r="H226" s="690"/>
      <c r="I226" s="690"/>
      <c r="J226" s="690"/>
      <c r="K226" s="690"/>
      <c r="L226" s="690"/>
      <c r="M226" s="256"/>
      <c r="N226" s="844"/>
      <c r="O226" s="844"/>
    </row>
    <row r="227" spans="1:15" ht="13.5" thickBot="1" x14ac:dyDescent="0.25">
      <c r="A227" s="262"/>
      <c r="B227" s="628" t="s">
        <v>474</v>
      </c>
      <c r="C227" s="662">
        <v>1</v>
      </c>
      <c r="D227" s="662">
        <v>2</v>
      </c>
      <c r="E227" s="662">
        <v>3</v>
      </c>
      <c r="F227" s="662">
        <v>4</v>
      </c>
      <c r="G227" s="662">
        <v>5</v>
      </c>
      <c r="H227" s="684">
        <v>6</v>
      </c>
      <c r="I227" s="690"/>
      <c r="J227" s="1290"/>
      <c r="K227" s="690"/>
      <c r="L227" s="690"/>
      <c r="M227" s="256"/>
      <c r="N227" s="844"/>
      <c r="O227" s="844"/>
    </row>
    <row r="228" spans="1:15" x14ac:dyDescent="0.2">
      <c r="A228" s="632"/>
      <c r="B228" s="582" t="s">
        <v>475</v>
      </c>
      <c r="C228" s="664">
        <v>360</v>
      </c>
      <c r="D228" s="664">
        <v>410</v>
      </c>
      <c r="E228" s="664">
        <v>440</v>
      </c>
      <c r="F228" s="664">
        <v>480</v>
      </c>
      <c r="G228" s="664">
        <v>493</v>
      </c>
      <c r="H228" s="664">
        <v>525</v>
      </c>
      <c r="I228" s="689"/>
      <c r="J228" s="1289"/>
      <c r="K228" s="689"/>
      <c r="L228" s="697"/>
      <c r="M228" s="258"/>
      <c r="N228" s="844"/>
      <c r="O228" s="844"/>
    </row>
    <row r="229" spans="1:15" ht="13.5" thickBot="1" x14ac:dyDescent="0.25">
      <c r="A229" s="633" t="s">
        <v>517</v>
      </c>
      <c r="B229" s="603" t="s">
        <v>489</v>
      </c>
      <c r="C229" s="644">
        <f>I208</f>
        <v>56292</v>
      </c>
      <c r="D229" s="644">
        <f>J208</f>
        <v>59318</v>
      </c>
      <c r="E229" s="644">
        <f>'Pay scale M'!D76</f>
        <v>62345</v>
      </c>
      <c r="F229" s="644">
        <f>'Pay scale M'!D80</f>
        <v>65372</v>
      </c>
      <c r="G229" s="644">
        <f>'Pay scale M'!D85</f>
        <v>68398</v>
      </c>
      <c r="H229" s="644">
        <f>'Pay scale M'!D92</f>
        <v>71427</v>
      </c>
      <c r="I229" s="690"/>
      <c r="J229" s="1290"/>
      <c r="K229" s="690"/>
      <c r="L229" s="690"/>
      <c r="M229" s="256"/>
      <c r="N229" s="844"/>
      <c r="O229" s="844">
        <v>10</v>
      </c>
    </row>
    <row r="230" spans="1:15" ht="13.5" thickBot="1" x14ac:dyDescent="0.25">
      <c r="A230" s="262"/>
      <c r="B230" s="266"/>
      <c r="C230" s="646"/>
      <c r="D230" s="646"/>
      <c r="E230" s="646"/>
      <c r="F230" s="646"/>
      <c r="G230" s="646"/>
      <c r="H230" s="646"/>
      <c r="I230" s="690"/>
      <c r="J230" s="690"/>
      <c r="K230" s="690"/>
      <c r="L230" s="690"/>
      <c r="M230" s="256"/>
      <c r="N230" s="844"/>
      <c r="O230" s="844"/>
    </row>
    <row r="231" spans="1:15" ht="13.5" thickBot="1" x14ac:dyDescent="0.25">
      <c r="A231" s="262"/>
      <c r="B231" s="628" t="s">
        <v>474</v>
      </c>
      <c r="C231" s="662">
        <v>1</v>
      </c>
      <c r="D231" s="662">
        <v>2</v>
      </c>
      <c r="E231" s="646"/>
      <c r="F231" s="646"/>
      <c r="G231" s="646"/>
      <c r="H231" s="646"/>
      <c r="I231" s="690"/>
      <c r="J231" s="690"/>
      <c r="K231" s="690"/>
      <c r="L231" s="690"/>
      <c r="M231" s="256"/>
      <c r="N231" s="844"/>
      <c r="O231" s="844"/>
    </row>
    <row r="232" spans="1:15" x14ac:dyDescent="0.2">
      <c r="A232" s="632"/>
      <c r="B232" s="582" t="s">
        <v>475</v>
      </c>
      <c r="C232" s="664">
        <v>20</v>
      </c>
      <c r="D232" s="664">
        <v>40</v>
      </c>
      <c r="E232" s="689"/>
      <c r="F232" s="689"/>
      <c r="G232" s="689"/>
      <c r="H232" s="689"/>
      <c r="I232" s="689"/>
      <c r="J232" s="689"/>
      <c r="K232" s="689"/>
      <c r="L232" s="697"/>
      <c r="M232" s="258"/>
      <c r="N232" s="844"/>
      <c r="O232" s="844"/>
    </row>
    <row r="233" spans="1:15" ht="13.5" thickBot="1" x14ac:dyDescent="0.25">
      <c r="A233" s="633" t="s">
        <v>518</v>
      </c>
      <c r="B233" s="603" t="s">
        <v>489</v>
      </c>
      <c r="C233" s="644">
        <f>'Pay scale M'!D5</f>
        <v>24994</v>
      </c>
      <c r="D233" s="644">
        <f>'Pay scale M'!D7</f>
        <v>26554</v>
      </c>
      <c r="E233" s="690"/>
      <c r="F233" s="690"/>
      <c r="G233" s="690"/>
      <c r="H233" s="690"/>
      <c r="I233" s="690"/>
      <c r="J233" s="690"/>
      <c r="K233" s="690"/>
      <c r="L233" s="690"/>
      <c r="M233" s="256"/>
      <c r="N233" s="844">
        <v>40</v>
      </c>
      <c r="O233" s="844"/>
    </row>
    <row r="234" spans="1:15" ht="13.5" thickBot="1" x14ac:dyDescent="0.25">
      <c r="A234" s="262"/>
      <c r="B234" s="266"/>
      <c r="C234" s="646"/>
      <c r="D234" s="646"/>
      <c r="E234" s="690"/>
      <c r="F234" s="690"/>
      <c r="G234" s="690"/>
      <c r="H234" s="690"/>
      <c r="I234" s="690"/>
      <c r="J234" s="690"/>
      <c r="K234" s="690"/>
      <c r="L234" s="690"/>
      <c r="M234" s="256"/>
      <c r="N234" s="844"/>
      <c r="O234" s="844"/>
    </row>
    <row r="235" spans="1:15" ht="13.5" thickBot="1" x14ac:dyDescent="0.25">
      <c r="A235" s="262"/>
      <c r="B235" s="628" t="s">
        <v>474</v>
      </c>
      <c r="C235" s="662">
        <v>1</v>
      </c>
      <c r="D235" s="646"/>
      <c r="E235" s="690"/>
      <c r="F235" s="690"/>
      <c r="G235" s="690"/>
      <c r="H235" s="690"/>
      <c r="I235" s="690"/>
      <c r="J235" s="690"/>
      <c r="K235" s="690"/>
      <c r="L235" s="690"/>
      <c r="M235" s="256"/>
      <c r="N235" s="844"/>
      <c r="O235" s="844"/>
    </row>
    <row r="236" spans="1:15" x14ac:dyDescent="0.2">
      <c r="A236" s="632"/>
      <c r="B236" s="582" t="s">
        <v>475</v>
      </c>
      <c r="C236" s="664">
        <v>30</v>
      </c>
      <c r="D236" s="689"/>
      <c r="E236" s="689"/>
      <c r="F236" s="689"/>
      <c r="G236" s="689"/>
      <c r="H236" s="689"/>
      <c r="I236" s="689"/>
      <c r="J236" s="689"/>
      <c r="K236" s="689"/>
      <c r="L236" s="697"/>
      <c r="M236" s="258"/>
      <c r="N236" s="844"/>
      <c r="O236" s="844"/>
    </row>
    <row r="237" spans="1:15" ht="13.5" thickBot="1" x14ac:dyDescent="0.25">
      <c r="A237" s="633" t="s">
        <v>519</v>
      </c>
      <c r="B237" s="603" t="s">
        <v>489</v>
      </c>
      <c r="C237" s="647">
        <f>'Pay scale M'!D6</f>
        <v>23342.5</v>
      </c>
      <c r="D237" s="690"/>
      <c r="E237" s="690"/>
      <c r="F237" s="690"/>
      <c r="G237" s="690"/>
      <c r="H237" s="690"/>
      <c r="I237" s="690"/>
      <c r="J237" s="690"/>
      <c r="K237" s="690"/>
      <c r="L237" s="690"/>
      <c r="M237" s="256"/>
      <c r="N237" s="844">
        <v>40</v>
      </c>
      <c r="O237" s="844"/>
    </row>
    <row r="238" spans="1:15" ht="13.5" thickBot="1" x14ac:dyDescent="0.25">
      <c r="A238" s="262"/>
      <c r="B238" s="266"/>
      <c r="C238" s="648"/>
      <c r="D238" s="690"/>
      <c r="E238" s="690"/>
      <c r="F238" s="690"/>
      <c r="G238" s="690"/>
      <c r="H238" s="690"/>
      <c r="I238" s="690"/>
      <c r="J238" s="690"/>
      <c r="K238" s="690"/>
      <c r="L238" s="690"/>
      <c r="M238" s="256"/>
      <c r="N238" s="844"/>
      <c r="O238" s="844"/>
    </row>
    <row r="239" spans="1:15" ht="13.5" thickBot="1" x14ac:dyDescent="0.25">
      <c r="A239" s="262"/>
      <c r="B239" s="628" t="s">
        <v>474</v>
      </c>
      <c r="C239" s="662">
        <v>1</v>
      </c>
      <c r="D239" s="662">
        <v>2</v>
      </c>
      <c r="E239" s="662">
        <v>3</v>
      </c>
      <c r="F239" s="690"/>
      <c r="G239" s="690"/>
      <c r="H239" s="690"/>
      <c r="I239" s="690"/>
      <c r="J239" s="690"/>
      <c r="K239" s="690"/>
      <c r="L239" s="690"/>
      <c r="M239" s="256"/>
      <c r="N239" s="844"/>
      <c r="O239" s="844"/>
    </row>
    <row r="240" spans="1:15" x14ac:dyDescent="0.2">
      <c r="A240" s="632"/>
      <c r="B240" s="582" t="s">
        <v>475</v>
      </c>
      <c r="C240" s="664">
        <v>20</v>
      </c>
      <c r="D240" s="664">
        <v>40</v>
      </c>
      <c r="E240" s="664">
        <v>50</v>
      </c>
      <c r="F240" s="689"/>
      <c r="G240" s="689"/>
      <c r="H240" s="689"/>
      <c r="I240" s="689"/>
      <c r="J240" s="689"/>
      <c r="K240" s="689"/>
      <c r="L240" s="697"/>
      <c r="M240" s="258"/>
      <c r="N240" s="844"/>
      <c r="O240" s="844"/>
    </row>
    <row r="241" spans="1:15" ht="13.5" thickBot="1" x14ac:dyDescent="0.25">
      <c r="A241" s="633" t="s">
        <v>520</v>
      </c>
      <c r="B241" s="603" t="s">
        <v>489</v>
      </c>
      <c r="C241" s="644">
        <f>C233</f>
        <v>24994</v>
      </c>
      <c r="D241" s="644">
        <f>D233</f>
        <v>26554</v>
      </c>
      <c r="E241" s="644">
        <f>'Pay scale M'!D8</f>
        <v>28114</v>
      </c>
      <c r="F241" s="699"/>
      <c r="G241" s="699"/>
      <c r="H241" s="699"/>
      <c r="I241" s="699"/>
      <c r="J241" s="690"/>
      <c r="K241" s="690"/>
      <c r="L241" s="690"/>
      <c r="M241" s="256"/>
      <c r="N241" s="844">
        <v>40</v>
      </c>
      <c r="O241" s="844"/>
    </row>
    <row r="242" spans="1:15" ht="13.5" thickBot="1" x14ac:dyDescent="0.25">
      <c r="A242" s="262"/>
      <c r="B242" s="266"/>
      <c r="C242" s="646"/>
      <c r="D242" s="646"/>
      <c r="E242" s="646"/>
      <c r="F242" s="699"/>
      <c r="G242" s="699"/>
      <c r="H242" s="699"/>
      <c r="I242" s="699"/>
      <c r="J242" s="690"/>
      <c r="K242" s="690"/>
      <c r="L242" s="690"/>
      <c r="M242" s="256"/>
      <c r="N242" s="844"/>
      <c r="O242" s="844"/>
    </row>
    <row r="243" spans="1:15" ht="13.5" thickBot="1" x14ac:dyDescent="0.25">
      <c r="A243" s="262"/>
      <c r="B243" s="628" t="s">
        <v>474</v>
      </c>
      <c r="C243" s="662">
        <v>1</v>
      </c>
      <c r="D243" s="646"/>
      <c r="E243" s="646"/>
      <c r="F243" s="699"/>
      <c r="G243" s="699"/>
      <c r="H243" s="699"/>
      <c r="I243" s="699"/>
      <c r="J243" s="690"/>
      <c r="K243" s="690"/>
      <c r="L243" s="690"/>
      <c r="M243" s="256"/>
      <c r="N243" s="844"/>
      <c r="O243" s="844"/>
    </row>
    <row r="244" spans="1:15" x14ac:dyDescent="0.2">
      <c r="A244" s="632"/>
      <c r="B244" s="582" t="s">
        <v>475</v>
      </c>
      <c r="C244" s="663">
        <v>40</v>
      </c>
      <c r="D244" s="700"/>
      <c r="E244" s="700"/>
      <c r="F244" s="700"/>
      <c r="G244" s="700"/>
      <c r="H244" s="700"/>
      <c r="I244" s="700"/>
      <c r="J244" s="689"/>
      <c r="K244" s="689"/>
      <c r="L244" s="697"/>
      <c r="M244" s="258"/>
      <c r="N244" s="844"/>
      <c r="O244" s="844"/>
    </row>
    <row r="245" spans="1:15" ht="13.5" thickBot="1" x14ac:dyDescent="0.25">
      <c r="A245" s="633" t="s">
        <v>521</v>
      </c>
      <c r="B245" s="603" t="s">
        <v>489</v>
      </c>
      <c r="C245" s="644">
        <f>D241</f>
        <v>26554</v>
      </c>
      <c r="D245" s="699"/>
      <c r="E245" s="699"/>
      <c r="F245" s="699"/>
      <c r="G245" s="699"/>
      <c r="H245" s="699"/>
      <c r="I245" s="699"/>
      <c r="J245" s="690"/>
      <c r="K245" s="690"/>
      <c r="L245" s="690"/>
      <c r="M245" s="256"/>
      <c r="N245" s="844">
        <v>40</v>
      </c>
      <c r="O245" s="844"/>
    </row>
    <row r="246" spans="1:15" ht="13.5" thickBot="1" x14ac:dyDescent="0.25">
      <c r="A246" s="262"/>
      <c r="B246" s="266"/>
      <c r="C246" s="646"/>
      <c r="D246" s="699"/>
      <c r="E246" s="699"/>
      <c r="F246" s="699"/>
      <c r="G246" s="699"/>
      <c r="H246" s="699"/>
      <c r="I246" s="699"/>
      <c r="J246" s="690"/>
      <c r="K246" s="690"/>
      <c r="L246" s="690"/>
      <c r="M246" s="256"/>
      <c r="N246" s="844"/>
      <c r="O246" s="844"/>
    </row>
    <row r="247" spans="1:15" ht="13.5" thickBot="1" x14ac:dyDescent="0.25">
      <c r="A247" s="262"/>
      <c r="B247" s="628" t="s">
        <v>474</v>
      </c>
      <c r="C247" s="662">
        <v>1</v>
      </c>
      <c r="D247" s="662">
        <v>2</v>
      </c>
      <c r="E247" s="662">
        <v>3</v>
      </c>
      <c r="F247" s="699"/>
      <c r="G247" s="699"/>
      <c r="H247" s="699"/>
      <c r="I247" s="699"/>
      <c r="J247" s="690"/>
      <c r="K247" s="690"/>
      <c r="L247" s="690"/>
      <c r="M247" s="256"/>
      <c r="N247" s="844"/>
      <c r="O247" s="844"/>
    </row>
    <row r="248" spans="1:15" x14ac:dyDescent="0.2">
      <c r="A248" s="660" t="s">
        <v>727</v>
      </c>
      <c r="B248" s="582" t="s">
        <v>475</v>
      </c>
      <c r="C248" s="663">
        <v>20</v>
      </c>
      <c r="D248" s="663">
        <v>40</v>
      </c>
      <c r="E248" s="663">
        <v>50</v>
      </c>
      <c r="F248" s="646"/>
      <c r="G248" s="646"/>
      <c r="H248" s="646"/>
      <c r="I248" s="646"/>
      <c r="J248" s="688"/>
      <c r="K248" s="688"/>
      <c r="L248" s="688"/>
      <c r="M248" s="256"/>
      <c r="N248" s="844"/>
      <c r="O248" s="844"/>
    </row>
    <row r="249" spans="1:15" ht="13.5" thickBot="1" x14ac:dyDescent="0.25">
      <c r="A249" s="661" t="s">
        <v>522</v>
      </c>
      <c r="B249" s="603" t="s">
        <v>489</v>
      </c>
      <c r="C249" s="644">
        <f>C241</f>
        <v>24994</v>
      </c>
      <c r="D249" s="644">
        <f>D241</f>
        <v>26554</v>
      </c>
      <c r="E249" s="644">
        <f>E241</f>
        <v>28114</v>
      </c>
      <c r="F249" s="1222"/>
      <c r="G249" s="646"/>
      <c r="H249" s="646"/>
      <c r="I249" s="646"/>
      <c r="J249" s="688"/>
      <c r="K249" s="688"/>
      <c r="L249" s="688"/>
      <c r="M249" s="256"/>
      <c r="N249" s="844">
        <v>40</v>
      </c>
      <c r="O249" s="844"/>
    </row>
    <row r="250" spans="1:15" ht="13.5" thickBot="1" x14ac:dyDescent="0.25">
      <c r="A250" s="260"/>
      <c r="B250" s="266"/>
      <c r="C250" s="646"/>
      <c r="D250" s="646"/>
      <c r="E250" s="646"/>
      <c r="F250" s="646"/>
      <c r="G250" s="646"/>
      <c r="H250" s="646"/>
      <c r="I250" s="646"/>
      <c r="J250" s="688"/>
      <c r="K250" s="688"/>
      <c r="L250" s="688"/>
      <c r="M250" s="256"/>
      <c r="N250" s="844"/>
      <c r="O250" s="844"/>
    </row>
    <row r="251" spans="1:15" ht="13.5" thickBot="1" x14ac:dyDescent="0.25">
      <c r="A251" s="260"/>
      <c r="B251" s="628" t="s">
        <v>474</v>
      </c>
      <c r="C251" s="662">
        <v>1</v>
      </c>
      <c r="D251" s="646"/>
      <c r="E251" s="646"/>
      <c r="F251" s="646"/>
      <c r="G251" s="646"/>
      <c r="H251" s="646"/>
      <c r="I251" s="646"/>
      <c r="J251" s="688"/>
      <c r="K251" s="688"/>
      <c r="L251" s="688"/>
      <c r="M251" s="256"/>
      <c r="N251" s="844"/>
      <c r="O251" s="844"/>
    </row>
    <row r="252" spans="1:15" x14ac:dyDescent="0.2">
      <c r="A252" s="632" t="s">
        <v>727</v>
      </c>
      <c r="B252" s="582" t="s">
        <v>475</v>
      </c>
      <c r="C252" s="663">
        <v>40</v>
      </c>
      <c r="D252" s="701"/>
      <c r="E252" s="701"/>
      <c r="F252" s="646"/>
      <c r="G252" s="646"/>
      <c r="H252" s="646"/>
      <c r="I252" s="646"/>
      <c r="J252" s="688"/>
      <c r="K252" s="688"/>
      <c r="L252" s="688"/>
      <c r="M252" s="256"/>
      <c r="N252" s="844"/>
      <c r="O252" s="844"/>
    </row>
    <row r="253" spans="1:15" ht="13.5" thickBot="1" x14ac:dyDescent="0.25">
      <c r="A253" s="633" t="s">
        <v>523</v>
      </c>
      <c r="B253" s="603" t="s">
        <v>489</v>
      </c>
      <c r="C253" s="644">
        <f>C245</f>
        <v>26554</v>
      </c>
      <c r="D253" s="646"/>
      <c r="E253" s="646"/>
      <c r="F253" s="646"/>
      <c r="G253" s="646"/>
      <c r="H253" s="646"/>
      <c r="I253" s="646"/>
      <c r="J253" s="688"/>
      <c r="K253" s="688"/>
      <c r="L253" s="688"/>
      <c r="M253" s="256"/>
      <c r="N253" s="844">
        <v>40</v>
      </c>
      <c r="O253" s="844"/>
    </row>
    <row r="254" spans="1:15" ht="13.5" thickBot="1" x14ac:dyDescent="0.25">
      <c r="A254" s="262"/>
      <c r="B254" s="266"/>
      <c r="C254" s="646"/>
      <c r="D254" s="646"/>
      <c r="E254" s="646"/>
      <c r="F254" s="646"/>
      <c r="G254" s="646"/>
      <c r="H254" s="646"/>
      <c r="I254" s="646"/>
      <c r="J254" s="688"/>
      <c r="K254" s="688"/>
      <c r="L254" s="688"/>
      <c r="M254" s="256"/>
      <c r="N254" s="844"/>
      <c r="O254" s="844"/>
    </row>
    <row r="255" spans="1:15" ht="13.5" thickBot="1" x14ac:dyDescent="0.25">
      <c r="A255" s="262"/>
      <c r="B255" s="628" t="s">
        <v>474</v>
      </c>
      <c r="C255" s="662">
        <v>1</v>
      </c>
      <c r="D255" s="662">
        <v>2</v>
      </c>
      <c r="E255" s="662">
        <v>3</v>
      </c>
      <c r="F255" s="646"/>
      <c r="G255" s="646"/>
      <c r="H255" s="646"/>
      <c r="I255" s="646"/>
      <c r="J255" s="688"/>
      <c r="K255" s="688"/>
      <c r="L255" s="688"/>
      <c r="M255" s="256"/>
      <c r="N255" s="844"/>
      <c r="O255" s="844"/>
    </row>
    <row r="256" spans="1:15" x14ac:dyDescent="0.2">
      <c r="A256" s="660" t="s">
        <v>727</v>
      </c>
      <c r="B256" s="582" t="s">
        <v>475</v>
      </c>
      <c r="C256" s="663">
        <v>60</v>
      </c>
      <c r="D256" s="663">
        <v>70</v>
      </c>
      <c r="E256" s="663">
        <v>90</v>
      </c>
      <c r="F256" s="646"/>
      <c r="G256" s="646"/>
      <c r="H256" s="646"/>
      <c r="I256" s="646"/>
      <c r="J256" s="688"/>
      <c r="K256" s="688"/>
      <c r="L256" s="688"/>
      <c r="M256" s="256"/>
      <c r="N256" s="844"/>
      <c r="O256" s="844"/>
    </row>
    <row r="257" spans="1:15" ht="13.5" thickBot="1" x14ac:dyDescent="0.25">
      <c r="A257" s="661" t="s">
        <v>524</v>
      </c>
      <c r="B257" s="603" t="s">
        <v>489</v>
      </c>
      <c r="C257" s="644">
        <f>'Pay scale M'!D10</f>
        <v>31001</v>
      </c>
      <c r="D257" s="644">
        <f>'Pay scale M'!D12</f>
        <v>33029</v>
      </c>
      <c r="E257" s="644">
        <f>'Pay scale M'!D15</f>
        <v>35056</v>
      </c>
      <c r="F257" s="1222"/>
      <c r="G257" s="646"/>
      <c r="H257" s="646"/>
      <c r="I257" s="646"/>
      <c r="J257" s="686"/>
      <c r="K257" s="686"/>
      <c r="L257" s="686"/>
      <c r="M257" s="258"/>
      <c r="N257" s="844">
        <v>40</v>
      </c>
      <c r="O257" s="844"/>
    </row>
    <row r="258" spans="1:15" ht="13.5" thickBot="1" x14ac:dyDescent="0.25">
      <c r="A258" s="260"/>
      <c r="B258" s="266"/>
      <c r="C258" s="646"/>
      <c r="D258" s="646"/>
      <c r="E258" s="646"/>
      <c r="F258" s="646"/>
      <c r="G258" s="646"/>
      <c r="H258" s="646"/>
      <c r="I258" s="646"/>
      <c r="J258" s="686"/>
      <c r="K258" s="686"/>
      <c r="L258" s="686"/>
      <c r="M258" s="258"/>
      <c r="N258" s="844"/>
      <c r="O258" s="844"/>
    </row>
    <row r="259" spans="1:15" ht="13.5" thickBot="1" x14ac:dyDescent="0.25">
      <c r="A259" s="260"/>
      <c r="B259" s="628" t="s">
        <v>474</v>
      </c>
      <c r="C259" s="662">
        <v>1</v>
      </c>
      <c r="D259" s="646"/>
      <c r="E259" s="646"/>
      <c r="F259" s="646"/>
      <c r="G259" s="646"/>
      <c r="H259" s="646"/>
      <c r="I259" s="646"/>
      <c r="J259" s="686"/>
      <c r="K259" s="686"/>
      <c r="L259" s="686"/>
      <c r="M259" s="258"/>
      <c r="N259" s="844"/>
      <c r="O259" s="844"/>
    </row>
    <row r="260" spans="1:15" x14ac:dyDescent="0.2">
      <c r="A260" s="660" t="s">
        <v>727</v>
      </c>
      <c r="B260" s="582" t="s">
        <v>475</v>
      </c>
      <c r="C260" s="663">
        <v>70</v>
      </c>
      <c r="D260" s="646"/>
      <c r="E260" s="646"/>
      <c r="F260" s="646"/>
      <c r="G260" s="646"/>
      <c r="H260" s="646"/>
      <c r="I260" s="646"/>
      <c r="J260" s="686"/>
      <c r="K260" s="686"/>
      <c r="L260" s="686"/>
      <c r="M260" s="258"/>
      <c r="N260" s="844"/>
      <c r="O260" s="844"/>
    </row>
    <row r="261" spans="1:15" ht="13.5" thickBot="1" x14ac:dyDescent="0.25">
      <c r="A261" s="661" t="s">
        <v>525</v>
      </c>
      <c r="B261" s="603" t="s">
        <v>489</v>
      </c>
      <c r="C261" s="644">
        <f>D257</f>
        <v>33029</v>
      </c>
      <c r="D261" s="646"/>
      <c r="E261" s="646"/>
      <c r="F261" s="646"/>
      <c r="G261" s="648" t="s">
        <v>727</v>
      </c>
      <c r="H261" s="646"/>
      <c r="I261" s="646"/>
      <c r="J261" s="686"/>
      <c r="K261" s="686"/>
      <c r="L261" s="686"/>
      <c r="M261" s="258"/>
      <c r="N261" s="844">
        <v>40</v>
      </c>
      <c r="O261" s="844"/>
    </row>
    <row r="262" spans="1:15" ht="13.5" thickBot="1" x14ac:dyDescent="0.25">
      <c r="A262" s="260"/>
      <c r="B262" s="266"/>
      <c r="C262" s="646"/>
      <c r="D262" s="646"/>
      <c r="E262" s="646"/>
      <c r="F262" s="646"/>
      <c r="G262" s="646"/>
      <c r="H262" s="646"/>
      <c r="I262" s="646"/>
      <c r="J262" s="686"/>
      <c r="K262" s="686"/>
      <c r="L262" s="686"/>
      <c r="M262" s="258"/>
      <c r="N262" s="844"/>
      <c r="O262" s="844"/>
    </row>
    <row r="263" spans="1:15" ht="13.5" thickBot="1" x14ac:dyDescent="0.25">
      <c r="A263" s="260"/>
      <c r="B263" s="628" t="s">
        <v>474</v>
      </c>
      <c r="C263" s="662">
        <v>1</v>
      </c>
      <c r="D263" s="662">
        <v>2</v>
      </c>
      <c r="E263" s="662">
        <v>3</v>
      </c>
      <c r="F263" s="662">
        <v>4</v>
      </c>
      <c r="G263" s="662">
        <v>5</v>
      </c>
      <c r="H263" s="684">
        <v>6</v>
      </c>
      <c r="I263" s="684">
        <v>7</v>
      </c>
      <c r="J263" s="686"/>
      <c r="K263" s="686"/>
      <c r="L263" s="686"/>
      <c r="M263" s="258"/>
      <c r="N263" s="844"/>
      <c r="O263" s="844"/>
    </row>
    <row r="264" spans="1:15" x14ac:dyDescent="0.2">
      <c r="A264" s="632"/>
      <c r="B264" s="582" t="s">
        <v>475</v>
      </c>
      <c r="C264" s="663">
        <v>60</v>
      </c>
      <c r="D264" s="663">
        <v>70</v>
      </c>
      <c r="E264" s="663">
        <v>90</v>
      </c>
      <c r="F264" s="663">
        <v>110</v>
      </c>
      <c r="G264" s="663">
        <v>140</v>
      </c>
      <c r="H264" s="663">
        <v>170</v>
      </c>
      <c r="I264" s="663">
        <v>200</v>
      </c>
      <c r="J264" s="687"/>
      <c r="K264" s="687"/>
      <c r="L264" s="686"/>
      <c r="M264" s="258"/>
      <c r="N264" s="844"/>
      <c r="O264" s="844"/>
    </row>
    <row r="265" spans="1:15" ht="13.5" thickBot="1" x14ac:dyDescent="0.25">
      <c r="A265" s="704" t="s">
        <v>2102</v>
      </c>
      <c r="B265" s="1486" t="s">
        <v>489</v>
      </c>
      <c r="C265" s="1487">
        <v>0</v>
      </c>
      <c r="D265" s="1487">
        <f>D257</f>
        <v>33029</v>
      </c>
      <c r="E265" s="1487">
        <f>E257</f>
        <v>35056</v>
      </c>
      <c r="F265" s="1487">
        <f>'Pay scale M'!D19</f>
        <v>37083</v>
      </c>
      <c r="G265" s="1487">
        <f>'Pay scale M'!D24</f>
        <v>39110</v>
      </c>
      <c r="H265" s="1487">
        <f>'Pay scale M'!D30</f>
        <v>41137</v>
      </c>
      <c r="I265" s="1487">
        <f>'Pay scale M'!D35</f>
        <v>43165</v>
      </c>
      <c r="J265" s="688"/>
      <c r="K265" s="688"/>
      <c r="L265" s="688"/>
      <c r="M265" s="256"/>
      <c r="N265" s="844">
        <v>40</v>
      </c>
      <c r="O265" s="844"/>
    </row>
    <row r="266" spans="1:15" ht="13.5" thickBot="1" x14ac:dyDescent="0.25">
      <c r="A266" s="262"/>
      <c r="B266" s="266"/>
      <c r="C266" s="646"/>
      <c r="D266" s="646"/>
      <c r="E266" s="646"/>
      <c r="F266" s="646"/>
      <c r="G266" s="646"/>
      <c r="H266" s="646"/>
      <c r="I266" s="646"/>
      <c r="J266" s="688"/>
      <c r="K266" s="688"/>
      <c r="L266" s="688"/>
      <c r="M266" s="256"/>
      <c r="N266" s="844"/>
      <c r="O266" s="844"/>
    </row>
    <row r="267" spans="1:15" ht="13.5" thickBot="1" x14ac:dyDescent="0.25">
      <c r="A267" s="262"/>
      <c r="B267" s="628" t="s">
        <v>474</v>
      </c>
      <c r="C267" s="662">
        <v>1</v>
      </c>
      <c r="D267" s="646"/>
      <c r="E267" s="646"/>
      <c r="F267" s="646"/>
      <c r="G267" s="646"/>
      <c r="H267" s="646"/>
      <c r="I267" s="646"/>
      <c r="J267" s="688"/>
      <c r="K267" s="688"/>
      <c r="L267" s="688"/>
      <c r="M267" s="256"/>
      <c r="N267" s="844"/>
      <c r="O267" s="844"/>
    </row>
    <row r="268" spans="1:15" x14ac:dyDescent="0.2">
      <c r="A268" s="632"/>
      <c r="B268" s="582" t="s">
        <v>475</v>
      </c>
      <c r="C268" s="664">
        <v>112</v>
      </c>
      <c r="D268" s="687"/>
      <c r="E268" s="687"/>
      <c r="F268" s="687"/>
      <c r="G268" s="687"/>
      <c r="H268" s="687"/>
      <c r="I268" s="687"/>
      <c r="J268" s="687"/>
      <c r="K268" s="687"/>
      <c r="L268" s="686"/>
      <c r="M268" s="258"/>
      <c r="N268" s="844"/>
      <c r="O268" s="844"/>
    </row>
    <row r="269" spans="1:15" ht="13.5" thickBot="1" x14ac:dyDescent="0.25">
      <c r="A269" s="704" t="s">
        <v>2103</v>
      </c>
      <c r="B269" s="603" t="s">
        <v>489</v>
      </c>
      <c r="C269" s="647">
        <f>'Pay scale M'!D20</f>
        <v>37083.96</v>
      </c>
      <c r="D269" s="688"/>
      <c r="E269" s="688"/>
      <c r="F269" s="688"/>
      <c r="G269" s="688"/>
      <c r="H269" s="688"/>
      <c r="I269" s="688"/>
      <c r="J269" s="688"/>
      <c r="K269" s="688"/>
      <c r="L269" s="688"/>
      <c r="M269" s="256"/>
      <c r="N269" s="844">
        <v>40</v>
      </c>
      <c r="O269" s="844"/>
    </row>
    <row r="270" spans="1:15" ht="13.5" thickBot="1" x14ac:dyDescent="0.25">
      <c r="A270" s="262"/>
      <c r="B270" s="266"/>
      <c r="C270" s="648"/>
      <c r="D270" s="688"/>
      <c r="E270" s="688"/>
      <c r="F270" s="688"/>
      <c r="G270" s="688"/>
      <c r="H270" s="688"/>
      <c r="I270" s="688"/>
      <c r="J270" s="688"/>
      <c r="K270" s="688"/>
      <c r="L270" s="688"/>
      <c r="M270" s="256"/>
      <c r="N270" s="844"/>
      <c r="O270" s="844"/>
    </row>
    <row r="271" spans="1:15" ht="13.5" thickBot="1" x14ac:dyDescent="0.25">
      <c r="A271" s="262"/>
      <c r="B271" s="628" t="s">
        <v>474</v>
      </c>
      <c r="C271" s="662">
        <v>1</v>
      </c>
      <c r="D271" s="662">
        <v>2</v>
      </c>
      <c r="E271" s="662">
        <v>3</v>
      </c>
      <c r="F271" s="662">
        <v>4</v>
      </c>
      <c r="G271" s="662">
        <v>5</v>
      </c>
      <c r="H271" s="684">
        <v>6</v>
      </c>
      <c r="I271" s="684">
        <v>7</v>
      </c>
      <c r="J271" s="684">
        <v>8</v>
      </c>
      <c r="K271" s="684">
        <v>9</v>
      </c>
      <c r="L271" s="685">
        <v>10</v>
      </c>
      <c r="M271" s="256"/>
      <c r="N271" s="844"/>
      <c r="O271" s="844"/>
    </row>
    <row r="272" spans="1:15" x14ac:dyDescent="0.2">
      <c r="A272" s="632"/>
      <c r="B272" s="582" t="s">
        <v>475</v>
      </c>
      <c r="C272" s="664">
        <v>80</v>
      </c>
      <c r="D272" s="664">
        <v>100</v>
      </c>
      <c r="E272" s="664">
        <v>130</v>
      </c>
      <c r="F272" s="664">
        <v>150</v>
      </c>
      <c r="G272" s="664">
        <v>190</v>
      </c>
      <c r="H272" s="664">
        <v>220</v>
      </c>
      <c r="I272" s="664">
        <v>240</v>
      </c>
      <c r="J272" s="664">
        <v>280</v>
      </c>
      <c r="K272" s="664">
        <v>300</v>
      </c>
      <c r="L272" s="664">
        <v>314</v>
      </c>
      <c r="M272" s="258"/>
      <c r="N272" s="844"/>
      <c r="O272" s="844"/>
    </row>
    <row r="273" spans="1:15" ht="13.5" thickBot="1" x14ac:dyDescent="0.25">
      <c r="A273" s="633" t="s">
        <v>526</v>
      </c>
      <c r="B273" s="603" t="s">
        <v>489</v>
      </c>
      <c r="C273" s="644">
        <f>'Pay scale M'!D14</f>
        <v>34563</v>
      </c>
      <c r="D273" s="644">
        <f>'Pay scale M'!D18</f>
        <v>36274</v>
      </c>
      <c r="E273" s="644">
        <f>'Pay scale M'!D22</f>
        <v>37986</v>
      </c>
      <c r="F273" s="644">
        <f>'Pay scale M'!D26</f>
        <v>39698</v>
      </c>
      <c r="G273" s="644">
        <f>'Pay scale M'!D32</f>
        <v>41763</v>
      </c>
      <c r="H273" s="644">
        <f>'Pay scale M'!D37</f>
        <v>43828</v>
      </c>
      <c r="I273" s="644">
        <f>'Pay scale M'!D39</f>
        <v>45894</v>
      </c>
      <c r="J273" s="644">
        <f>'Pay scale M'!D45</f>
        <v>47959</v>
      </c>
      <c r="K273" s="644">
        <f>'Pay scale M'!D49</f>
        <v>50025</v>
      </c>
      <c r="L273" s="644">
        <f>'Pay scale M'!D51</f>
        <v>52090</v>
      </c>
      <c r="M273" s="256"/>
      <c r="N273" s="844">
        <v>40</v>
      </c>
      <c r="O273" s="844"/>
    </row>
    <row r="274" spans="1:15" ht="13.5" thickBot="1" x14ac:dyDescent="0.25">
      <c r="A274" s="262"/>
      <c r="B274" s="266"/>
      <c r="C274" s="646"/>
      <c r="D274" s="646"/>
      <c r="E274" s="646"/>
      <c r="F274" s="646"/>
      <c r="G274" s="646"/>
      <c r="H274" s="646"/>
      <c r="I274" s="646"/>
      <c r="J274" s="646"/>
      <c r="K274" s="646"/>
      <c r="L274" s="646"/>
      <c r="M274" s="256"/>
      <c r="N274" s="844"/>
      <c r="O274" s="844"/>
    </row>
    <row r="275" spans="1:15" ht="13.5" thickBot="1" x14ac:dyDescent="0.25">
      <c r="A275" s="262"/>
      <c r="B275" s="628" t="s">
        <v>474</v>
      </c>
      <c r="C275" s="662">
        <v>1</v>
      </c>
      <c r="D275" s="646"/>
      <c r="E275" s="646"/>
      <c r="F275" s="646"/>
      <c r="G275" s="646"/>
      <c r="H275" s="646"/>
      <c r="I275" s="646"/>
      <c r="J275" s="646"/>
      <c r="K275" s="646"/>
      <c r="L275" s="646"/>
      <c r="M275" s="256"/>
      <c r="N275" s="844"/>
      <c r="O275" s="844"/>
    </row>
    <row r="276" spans="1:15" x14ac:dyDescent="0.2">
      <c r="A276" s="632"/>
      <c r="B276" s="582" t="s">
        <v>475</v>
      </c>
      <c r="C276" s="664">
        <v>195</v>
      </c>
      <c r="D276" s="687"/>
      <c r="E276" s="687"/>
      <c r="F276" s="687"/>
      <c r="G276" s="687"/>
      <c r="H276" s="687"/>
      <c r="I276" s="687"/>
      <c r="J276" s="687"/>
      <c r="K276" s="687"/>
      <c r="L276" s="686"/>
      <c r="M276" s="258"/>
      <c r="N276" s="844"/>
      <c r="O276" s="844"/>
    </row>
    <row r="277" spans="1:15" ht="13.5" thickBot="1" x14ac:dyDescent="0.25">
      <c r="A277" s="633" t="s">
        <v>527</v>
      </c>
      <c r="B277" s="603" t="s">
        <v>489</v>
      </c>
      <c r="C277" s="647">
        <f>'Pay scale M'!D33</f>
        <v>42798.81</v>
      </c>
      <c r="D277" s="688"/>
      <c r="E277" s="688"/>
      <c r="F277" s="688"/>
      <c r="G277" s="688"/>
      <c r="H277" s="688"/>
      <c r="I277" s="688"/>
      <c r="J277" s="688"/>
      <c r="K277" s="688"/>
      <c r="L277" s="688"/>
      <c r="M277" s="256"/>
      <c r="N277" s="844">
        <v>40</v>
      </c>
      <c r="O277" s="844"/>
    </row>
    <row r="278" spans="1:15" ht="13.5" thickBot="1" x14ac:dyDescent="0.25">
      <c r="A278" s="262"/>
      <c r="B278" s="266"/>
      <c r="C278" s="648"/>
      <c r="D278" s="688"/>
      <c r="E278" s="688"/>
      <c r="F278" s="688"/>
      <c r="G278" s="688"/>
      <c r="H278" s="688"/>
      <c r="I278" s="688"/>
      <c r="J278" s="688"/>
      <c r="K278" s="688"/>
      <c r="L278" s="688"/>
      <c r="M278" s="256"/>
      <c r="N278" s="844"/>
      <c r="O278" s="844"/>
    </row>
    <row r="279" spans="1:15" ht="13.5" thickBot="1" x14ac:dyDescent="0.25">
      <c r="A279" s="262"/>
      <c r="B279" s="628" t="s">
        <v>474</v>
      </c>
      <c r="C279" s="662">
        <v>1</v>
      </c>
      <c r="D279" s="662">
        <v>2</v>
      </c>
      <c r="E279" s="662">
        <v>3</v>
      </c>
      <c r="F279" s="662">
        <v>4</v>
      </c>
      <c r="G279" s="662">
        <v>5</v>
      </c>
      <c r="H279" s="684">
        <v>6</v>
      </c>
      <c r="I279" s="688"/>
      <c r="J279" s="688"/>
      <c r="K279" s="688"/>
      <c r="L279" s="688"/>
      <c r="M279" s="256"/>
      <c r="N279" s="844"/>
      <c r="O279" s="844"/>
    </row>
    <row r="280" spans="1:15" x14ac:dyDescent="0.2">
      <c r="A280" s="660" t="s">
        <v>727</v>
      </c>
      <c r="B280" s="582" t="s">
        <v>475</v>
      </c>
      <c r="C280" s="664">
        <v>75</v>
      </c>
      <c r="D280" s="664">
        <v>95</v>
      </c>
      <c r="E280" s="664">
        <v>130</v>
      </c>
      <c r="F280" s="664">
        <v>150</v>
      </c>
      <c r="G280" s="664">
        <v>190</v>
      </c>
      <c r="H280" s="664">
        <v>220</v>
      </c>
      <c r="I280" s="687"/>
      <c r="J280" s="687"/>
      <c r="K280" s="687"/>
      <c r="L280" s="686"/>
      <c r="M280" s="258"/>
      <c r="N280" s="844"/>
      <c r="O280" s="844"/>
    </row>
    <row r="281" spans="1:15" ht="13.5" thickBot="1" x14ac:dyDescent="0.25">
      <c r="A281" s="661" t="s">
        <v>1478</v>
      </c>
      <c r="B281" s="603" t="s">
        <v>489</v>
      </c>
      <c r="C281" s="644">
        <f>'Pay scale M'!D13</f>
        <v>33128</v>
      </c>
      <c r="D281" s="644">
        <f>'Pay scale M'!D17</f>
        <v>35155</v>
      </c>
      <c r="E281" s="644">
        <f>'Pay scale M'!D22</f>
        <v>37986</v>
      </c>
      <c r="F281" s="644">
        <f>'Pay scale M'!D26</f>
        <v>39698</v>
      </c>
      <c r="G281" s="644">
        <f>'Pay scale M'!D32</f>
        <v>41763</v>
      </c>
      <c r="H281" s="644">
        <f>'Pay scale M'!D37</f>
        <v>43828</v>
      </c>
      <c r="I281" s="646"/>
      <c r="J281" s="646"/>
      <c r="K281" s="646"/>
      <c r="L281" s="646"/>
      <c r="M281" s="256"/>
      <c r="N281" s="844">
        <v>40</v>
      </c>
      <c r="O281" s="844"/>
    </row>
    <row r="282" spans="1:15" ht="13.5" thickBot="1" x14ac:dyDescent="0.25">
      <c r="A282" s="658" t="s">
        <v>727</v>
      </c>
      <c r="B282" s="262"/>
      <c r="C282" s="384"/>
      <c r="D282" s="384"/>
      <c r="E282" s="384"/>
      <c r="F282" s="384"/>
      <c r="G282" s="384"/>
      <c r="H282" s="646"/>
      <c r="I282" s="646"/>
      <c r="J282" s="646"/>
      <c r="K282" s="646"/>
      <c r="L282" s="646"/>
      <c r="M282" s="258"/>
      <c r="N282" s="844"/>
      <c r="O282" s="844"/>
    </row>
    <row r="283" spans="1:15" ht="13.5" thickBot="1" x14ac:dyDescent="0.25">
      <c r="A283" s="658"/>
      <c r="B283" s="628" t="s">
        <v>474</v>
      </c>
      <c r="C283" s="662">
        <v>1</v>
      </c>
      <c r="D283" s="384"/>
      <c r="E283" s="384"/>
      <c r="F283" s="384"/>
      <c r="G283" s="384"/>
      <c r="H283" s="646"/>
      <c r="I283" s="646"/>
      <c r="J283" s="646"/>
      <c r="K283" s="646"/>
      <c r="L283" s="646"/>
      <c r="M283" s="258"/>
      <c r="N283" s="844"/>
      <c r="O283" s="844"/>
    </row>
    <row r="284" spans="1:15" x14ac:dyDescent="0.2">
      <c r="A284" s="660" t="s">
        <v>727</v>
      </c>
      <c r="B284" s="582" t="s">
        <v>475</v>
      </c>
      <c r="C284" s="663">
        <v>135</v>
      </c>
      <c r="D284" s="701"/>
      <c r="E284" s="701"/>
      <c r="F284" s="701"/>
      <c r="G284" s="701"/>
      <c r="H284" s="701"/>
      <c r="I284" s="701"/>
      <c r="J284" s="701"/>
      <c r="K284" s="701"/>
      <c r="L284" s="646"/>
      <c r="M284" s="258"/>
      <c r="N284" s="844"/>
      <c r="O284" s="844"/>
    </row>
    <row r="285" spans="1:15" ht="13.5" thickBot="1" x14ac:dyDescent="0.25">
      <c r="A285" s="661" t="s">
        <v>1479</v>
      </c>
      <c r="B285" s="603" t="s">
        <v>489</v>
      </c>
      <c r="C285" s="647">
        <f>'Pay scale M'!D23</f>
        <v>38856.81</v>
      </c>
      <c r="D285" s="646"/>
      <c r="E285" s="646"/>
      <c r="F285" s="646"/>
      <c r="G285" s="646"/>
      <c r="H285" s="646"/>
      <c r="I285" s="646"/>
      <c r="J285" s="646"/>
      <c r="K285" s="646"/>
      <c r="L285" s="646"/>
      <c r="M285" s="256"/>
      <c r="N285" s="844">
        <v>40</v>
      </c>
      <c r="O285" s="844"/>
    </row>
    <row r="286" spans="1:15" ht="13.5" thickBot="1" x14ac:dyDescent="0.25">
      <c r="A286" s="260"/>
      <c r="B286" s="266"/>
      <c r="C286" s="648"/>
      <c r="D286" s="646"/>
      <c r="E286" s="646"/>
      <c r="F286" s="646"/>
      <c r="G286" s="646"/>
      <c r="H286" s="646"/>
      <c r="I286" s="646"/>
      <c r="J286" s="646"/>
      <c r="K286" s="646"/>
      <c r="L286" s="646"/>
      <c r="M286" s="256"/>
      <c r="N286" s="844"/>
      <c r="O286" s="844"/>
    </row>
    <row r="287" spans="1:15" ht="13.5" thickBot="1" x14ac:dyDescent="0.25">
      <c r="A287" s="658" t="s">
        <v>727</v>
      </c>
      <c r="B287" s="628" t="s">
        <v>474</v>
      </c>
      <c r="C287" s="662">
        <v>1</v>
      </c>
      <c r="D287" s="662">
        <v>2</v>
      </c>
      <c r="E287" s="662">
        <v>3</v>
      </c>
      <c r="F287" s="662">
        <v>4</v>
      </c>
      <c r="G287" s="662">
        <v>5</v>
      </c>
      <c r="H287" s="684">
        <v>6</v>
      </c>
      <c r="I287" s="684">
        <v>7</v>
      </c>
      <c r="J287" s="684">
        <v>8</v>
      </c>
      <c r="K287" s="684">
        <v>9</v>
      </c>
      <c r="L287" s="685">
        <v>10</v>
      </c>
      <c r="M287" s="258"/>
      <c r="N287" s="844"/>
      <c r="O287" s="844"/>
    </row>
    <row r="288" spans="1:15" x14ac:dyDescent="0.2">
      <c r="A288" s="660" t="s">
        <v>727</v>
      </c>
      <c r="B288" s="582" t="s">
        <v>475</v>
      </c>
      <c r="C288" s="663">
        <v>75</v>
      </c>
      <c r="D288" s="663">
        <v>95</v>
      </c>
      <c r="E288" s="663">
        <v>130</v>
      </c>
      <c r="F288" s="663">
        <v>150</v>
      </c>
      <c r="G288" s="663">
        <v>190</v>
      </c>
      <c r="H288" s="663">
        <v>220</v>
      </c>
      <c r="I288" s="663">
        <v>240</v>
      </c>
      <c r="J288" s="663">
        <v>280</v>
      </c>
      <c r="K288" s="663">
        <v>300</v>
      </c>
      <c r="L288" s="663">
        <v>314</v>
      </c>
      <c r="M288" s="258"/>
      <c r="N288" s="844"/>
      <c r="O288" s="844"/>
    </row>
    <row r="289" spans="1:15" ht="13.5" thickBot="1" x14ac:dyDescent="0.25">
      <c r="A289" s="661" t="s">
        <v>1480</v>
      </c>
      <c r="B289" s="603" t="s">
        <v>489</v>
      </c>
      <c r="C289" s="644">
        <f t="shared" ref="C289:H289" si="2">C281</f>
        <v>33128</v>
      </c>
      <c r="D289" s="644">
        <f t="shared" si="2"/>
        <v>35155</v>
      </c>
      <c r="E289" s="644">
        <f t="shared" si="2"/>
        <v>37986</v>
      </c>
      <c r="F289" s="644">
        <f t="shared" si="2"/>
        <v>39698</v>
      </c>
      <c r="G289" s="644">
        <f t="shared" si="2"/>
        <v>41763</v>
      </c>
      <c r="H289" s="644">
        <f t="shared" si="2"/>
        <v>43828</v>
      </c>
      <c r="I289" s="644">
        <f>I273</f>
        <v>45894</v>
      </c>
      <c r="J289" s="644">
        <f>J273</f>
        <v>47959</v>
      </c>
      <c r="K289" s="644">
        <f>K273</f>
        <v>50025</v>
      </c>
      <c r="L289" s="644">
        <f>L273</f>
        <v>52090</v>
      </c>
      <c r="M289" s="256"/>
      <c r="N289" s="844">
        <v>40</v>
      </c>
      <c r="O289" s="844"/>
    </row>
    <row r="290" spans="1:15" ht="13.5" thickBot="1" x14ac:dyDescent="0.25">
      <c r="A290" s="658" t="s">
        <v>727</v>
      </c>
      <c r="B290" s="262"/>
      <c r="C290" s="312"/>
      <c r="D290" s="312"/>
      <c r="E290" s="312"/>
      <c r="F290" s="312"/>
      <c r="G290" s="312"/>
      <c r="H290" s="312"/>
      <c r="I290" s="686"/>
      <c r="J290" s="686"/>
      <c r="K290" s="686"/>
      <c r="L290" s="686"/>
      <c r="M290" s="258"/>
      <c r="N290" s="844"/>
      <c r="O290" s="844"/>
    </row>
    <row r="291" spans="1:15" ht="13.5" thickBot="1" x14ac:dyDescent="0.25">
      <c r="A291" s="658"/>
      <c r="B291" s="628" t="s">
        <v>474</v>
      </c>
      <c r="C291" s="662">
        <v>1</v>
      </c>
      <c r="D291" s="312"/>
      <c r="E291" s="312"/>
      <c r="F291" s="312"/>
      <c r="G291" s="312"/>
      <c r="H291" s="312"/>
      <c r="I291" s="686"/>
      <c r="J291" s="686"/>
      <c r="K291" s="686"/>
      <c r="L291" s="686"/>
      <c r="M291" s="258"/>
      <c r="N291" s="844"/>
      <c r="O291" s="844"/>
    </row>
    <row r="292" spans="1:15" x14ac:dyDescent="0.2">
      <c r="A292" s="660" t="s">
        <v>727</v>
      </c>
      <c r="B292" s="582" t="s">
        <v>475</v>
      </c>
      <c r="C292" s="664">
        <v>197</v>
      </c>
      <c r="D292" s="687"/>
      <c r="E292" s="687"/>
      <c r="F292" s="687"/>
      <c r="G292" s="687"/>
      <c r="H292" s="687"/>
      <c r="I292" s="687"/>
      <c r="J292" s="687"/>
      <c r="K292" s="687"/>
      <c r="L292" s="686"/>
      <c r="M292" s="258"/>
      <c r="N292" s="844"/>
      <c r="O292" s="844"/>
    </row>
    <row r="293" spans="1:15" ht="13.5" thickBot="1" x14ac:dyDescent="0.25">
      <c r="A293" s="661" t="s">
        <v>1481</v>
      </c>
      <c r="B293" s="603" t="s">
        <v>489</v>
      </c>
      <c r="C293" s="647">
        <f>'Pay scale M'!D34</f>
        <v>42798.81</v>
      </c>
      <c r="D293" s="688"/>
      <c r="E293" s="688"/>
      <c r="F293" s="688"/>
      <c r="G293" s="688"/>
      <c r="H293" s="688"/>
      <c r="I293" s="688"/>
      <c r="J293" s="688"/>
      <c r="K293" s="688"/>
      <c r="L293" s="688"/>
      <c r="M293" s="256"/>
      <c r="N293" s="844">
        <v>40</v>
      </c>
      <c r="O293" s="844"/>
    </row>
    <row r="294" spans="1:15" ht="13.5" thickBot="1" x14ac:dyDescent="0.25">
      <c r="A294" s="658" t="s">
        <v>727</v>
      </c>
      <c r="B294" s="266"/>
      <c r="C294" s="688"/>
      <c r="D294" s="688"/>
      <c r="E294" s="688"/>
      <c r="F294" s="688"/>
      <c r="G294" s="688"/>
      <c r="H294" s="688"/>
      <c r="I294" s="688"/>
      <c r="J294" s="688"/>
      <c r="K294" s="688"/>
      <c r="L294" s="688"/>
      <c r="M294" s="256"/>
      <c r="N294" s="844"/>
      <c r="O294" s="844"/>
    </row>
    <row r="295" spans="1:15" ht="13.5" thickBot="1" x14ac:dyDescent="0.25">
      <c r="A295" s="658"/>
      <c r="B295" s="628" t="s">
        <v>474</v>
      </c>
      <c r="C295" s="662">
        <v>1</v>
      </c>
      <c r="D295" s="662">
        <v>2</v>
      </c>
      <c r="E295" s="662">
        <v>3</v>
      </c>
      <c r="F295" s="662">
        <v>4</v>
      </c>
      <c r="G295" s="662">
        <v>5</v>
      </c>
      <c r="H295" s="684">
        <v>6</v>
      </c>
      <c r="I295" s="688"/>
      <c r="J295" s="688"/>
      <c r="K295" s="688"/>
      <c r="L295" s="688"/>
      <c r="M295" s="256"/>
      <c r="N295" s="844"/>
      <c r="O295" s="844"/>
    </row>
    <row r="296" spans="1:15" x14ac:dyDescent="0.2">
      <c r="A296" s="632" t="s">
        <v>727</v>
      </c>
      <c r="B296" s="582" t="s">
        <v>475</v>
      </c>
      <c r="C296" s="664">
        <v>75</v>
      </c>
      <c r="D296" s="664">
        <v>95</v>
      </c>
      <c r="E296" s="664">
        <v>130</v>
      </c>
      <c r="F296" s="664">
        <v>150</v>
      </c>
      <c r="G296" s="664">
        <v>190</v>
      </c>
      <c r="H296" s="664">
        <v>220</v>
      </c>
      <c r="I296" s="688"/>
      <c r="J296" s="688"/>
      <c r="K296" s="688"/>
      <c r="L296" s="688"/>
      <c r="M296" s="256"/>
      <c r="N296" s="844"/>
      <c r="O296" s="844"/>
    </row>
    <row r="297" spans="1:15" ht="13.5" thickBot="1" x14ac:dyDescent="0.25">
      <c r="A297" s="633" t="s">
        <v>675</v>
      </c>
      <c r="B297" s="603" t="s">
        <v>489</v>
      </c>
      <c r="C297" s="644">
        <f t="shared" ref="C297:H297" si="3">C281</f>
        <v>33128</v>
      </c>
      <c r="D297" s="644">
        <f t="shared" si="3"/>
        <v>35155</v>
      </c>
      <c r="E297" s="644">
        <f t="shared" si="3"/>
        <v>37986</v>
      </c>
      <c r="F297" s="644">
        <f t="shared" si="3"/>
        <v>39698</v>
      </c>
      <c r="G297" s="644">
        <f t="shared" si="3"/>
        <v>41763</v>
      </c>
      <c r="H297" s="644">
        <f t="shared" si="3"/>
        <v>43828</v>
      </c>
      <c r="I297" s="688"/>
      <c r="J297" s="688"/>
      <c r="K297" s="688"/>
      <c r="L297" s="688"/>
      <c r="M297" s="256"/>
      <c r="N297" s="844">
        <v>40</v>
      </c>
      <c r="O297" s="844"/>
    </row>
    <row r="298" spans="1:15" x14ac:dyDescent="0.2">
      <c r="A298" s="658"/>
      <c r="B298" s="266"/>
      <c r="C298" s="688"/>
      <c r="D298" s="688"/>
      <c r="E298" s="688"/>
      <c r="F298" s="688"/>
      <c r="G298" s="688"/>
      <c r="H298" s="688"/>
      <c r="I298" s="688"/>
      <c r="J298" s="688"/>
      <c r="K298" s="688"/>
      <c r="L298" s="688"/>
      <c r="M298" s="256"/>
      <c r="N298" s="844"/>
      <c r="O298" s="844"/>
    </row>
    <row r="299" spans="1:15" x14ac:dyDescent="0.2">
      <c r="A299" s="262" t="s">
        <v>528</v>
      </c>
      <c r="B299" s="262"/>
      <c r="C299" s="312"/>
      <c r="D299" s="686"/>
      <c r="E299" s="686"/>
      <c r="F299" s="686"/>
      <c r="G299" s="686"/>
      <c r="H299" s="686"/>
      <c r="I299" s="686"/>
      <c r="J299" s="686"/>
      <c r="K299" s="686"/>
      <c r="L299" s="686"/>
      <c r="M299" s="258"/>
      <c r="N299" s="844"/>
      <c r="O299" s="844"/>
    </row>
    <row r="300" spans="1:15" ht="13.5" thickBot="1" x14ac:dyDescent="0.25">
      <c r="A300" s="262"/>
      <c r="B300" s="262"/>
      <c r="C300" s="312"/>
      <c r="D300" s="686"/>
      <c r="E300" s="686"/>
      <c r="F300" s="686"/>
      <c r="G300" s="686"/>
      <c r="H300" s="686"/>
      <c r="I300" s="686"/>
      <c r="J300" s="686"/>
      <c r="K300" s="686"/>
      <c r="L300" s="686"/>
      <c r="M300" s="258"/>
      <c r="N300" s="844"/>
      <c r="O300" s="844"/>
    </row>
    <row r="301" spans="1:15" ht="13.5" thickBot="1" x14ac:dyDescent="0.25">
      <c r="A301" s="262"/>
      <c r="B301" s="628" t="s">
        <v>474</v>
      </c>
      <c r="C301" s="662">
        <v>1</v>
      </c>
      <c r="D301" s="662">
        <v>2</v>
      </c>
      <c r="E301" s="686"/>
      <c r="F301" s="686"/>
      <c r="G301" s="686"/>
      <c r="H301" s="686"/>
      <c r="I301" s="686"/>
      <c r="J301" s="686"/>
      <c r="K301" s="686"/>
      <c r="L301" s="686"/>
      <c r="M301" s="258"/>
      <c r="N301" s="844"/>
      <c r="O301" s="844"/>
    </row>
    <row r="302" spans="1:15" x14ac:dyDescent="0.2">
      <c r="A302" s="632"/>
      <c r="B302" s="582" t="s">
        <v>475</v>
      </c>
      <c r="C302" s="664">
        <v>20</v>
      </c>
      <c r="D302" s="664">
        <v>40</v>
      </c>
      <c r="E302" s="687"/>
      <c r="F302" s="687"/>
      <c r="G302" s="687"/>
      <c r="H302" s="687"/>
      <c r="I302" s="687"/>
      <c r="J302" s="687"/>
      <c r="K302" s="687"/>
      <c r="L302" s="686"/>
      <c r="M302" s="258"/>
      <c r="N302" s="844"/>
      <c r="O302" s="844"/>
    </row>
    <row r="303" spans="1:15" ht="13.5" thickBot="1" x14ac:dyDescent="0.25">
      <c r="A303" s="633" t="s">
        <v>529</v>
      </c>
      <c r="B303" s="603" t="s">
        <v>489</v>
      </c>
      <c r="C303" s="644">
        <f>C249</f>
        <v>24994</v>
      </c>
      <c r="D303" s="644">
        <f>D249</f>
        <v>26554</v>
      </c>
      <c r="E303" s="646"/>
      <c r="F303" s="646"/>
      <c r="G303" s="646"/>
      <c r="H303" s="646"/>
      <c r="I303" s="646"/>
      <c r="J303" s="646"/>
      <c r="K303" s="646"/>
      <c r="L303" s="646"/>
      <c r="M303" s="256"/>
      <c r="N303" s="844">
        <v>40</v>
      </c>
      <c r="O303" s="844"/>
    </row>
    <row r="304" spans="1:15" ht="13.5" thickBot="1" x14ac:dyDescent="0.25">
      <c r="A304" s="262"/>
      <c r="B304" s="266"/>
      <c r="C304" s="646"/>
      <c r="D304" s="646"/>
      <c r="E304" s="646"/>
      <c r="F304" s="646"/>
      <c r="G304" s="646"/>
      <c r="H304" s="646"/>
      <c r="I304" s="646"/>
      <c r="J304" s="646"/>
      <c r="K304" s="646"/>
      <c r="L304" s="646"/>
      <c r="M304" s="256"/>
      <c r="N304" s="844"/>
      <c r="O304" s="844"/>
    </row>
    <row r="305" spans="1:15" ht="13.5" thickBot="1" x14ac:dyDescent="0.25">
      <c r="A305" s="262"/>
      <c r="B305" s="628" t="s">
        <v>474</v>
      </c>
      <c r="C305" s="662">
        <v>1</v>
      </c>
      <c r="D305" s="662">
        <v>2</v>
      </c>
      <c r="E305" s="662">
        <v>3</v>
      </c>
      <c r="F305" s="646"/>
      <c r="G305" s="646"/>
      <c r="H305" s="646"/>
      <c r="I305" s="646"/>
      <c r="J305" s="646"/>
      <c r="K305" s="646"/>
      <c r="L305" s="646"/>
      <c r="M305" s="256"/>
      <c r="N305" s="844"/>
      <c r="O305" s="844"/>
    </row>
    <row r="306" spans="1:15" x14ac:dyDescent="0.2">
      <c r="A306" s="632"/>
      <c r="B306" s="582" t="s">
        <v>475</v>
      </c>
      <c r="C306" s="663">
        <v>20</v>
      </c>
      <c r="D306" s="663">
        <v>40</v>
      </c>
      <c r="E306" s="663">
        <v>50</v>
      </c>
      <c r="F306" s="701"/>
      <c r="G306" s="701"/>
      <c r="H306" s="701"/>
      <c r="I306" s="701"/>
      <c r="J306" s="701"/>
      <c r="K306" s="701"/>
      <c r="L306" s="646"/>
      <c r="M306" s="258"/>
      <c r="N306" s="844"/>
      <c r="O306" s="844"/>
    </row>
    <row r="307" spans="1:15" ht="13.5" thickBot="1" x14ac:dyDescent="0.25">
      <c r="A307" s="633" t="s">
        <v>530</v>
      </c>
      <c r="B307" s="603" t="s">
        <v>489</v>
      </c>
      <c r="C307" s="644">
        <f>C303</f>
        <v>24994</v>
      </c>
      <c r="D307" s="644">
        <f>D303</f>
        <v>26554</v>
      </c>
      <c r="E307" s="644">
        <f>E249</f>
        <v>28114</v>
      </c>
      <c r="F307" s="646"/>
      <c r="G307" s="646"/>
      <c r="H307" s="646"/>
      <c r="I307" s="646"/>
      <c r="J307" s="646"/>
      <c r="K307" s="646"/>
      <c r="L307" s="646"/>
      <c r="M307" s="256"/>
      <c r="N307" s="844">
        <v>40</v>
      </c>
      <c r="O307" s="844"/>
    </row>
    <row r="308" spans="1:15" ht="13.5" thickBot="1" x14ac:dyDescent="0.25">
      <c r="A308" s="262"/>
      <c r="B308" s="266"/>
      <c r="C308" s="646"/>
      <c r="D308" s="646"/>
      <c r="E308" s="646"/>
      <c r="F308" s="646"/>
      <c r="G308" s="646"/>
      <c r="H308" s="646"/>
      <c r="I308" s="646"/>
      <c r="J308" s="646"/>
      <c r="K308" s="646"/>
      <c r="L308" s="646"/>
      <c r="M308" s="256"/>
      <c r="N308" s="844"/>
      <c r="O308" s="844"/>
    </row>
    <row r="309" spans="1:15" ht="13.5" thickBot="1" x14ac:dyDescent="0.25">
      <c r="A309" s="262"/>
      <c r="B309" s="628" t="s">
        <v>474</v>
      </c>
      <c r="C309" s="662">
        <v>1</v>
      </c>
      <c r="D309" s="662">
        <v>2</v>
      </c>
      <c r="E309" s="662">
        <v>3</v>
      </c>
      <c r="F309" s="662">
        <v>4</v>
      </c>
      <c r="G309" s="662">
        <v>5</v>
      </c>
      <c r="H309" s="684">
        <v>6</v>
      </c>
      <c r="I309" s="684">
        <v>7</v>
      </c>
      <c r="J309" s="646"/>
      <c r="K309" s="646"/>
      <c r="L309" s="646"/>
      <c r="M309" s="256"/>
      <c r="N309" s="844"/>
      <c r="O309" s="844"/>
    </row>
    <row r="310" spans="1:15" x14ac:dyDescent="0.2">
      <c r="A310" s="632"/>
      <c r="B310" s="582" t="s">
        <v>475</v>
      </c>
      <c r="C310" s="663">
        <v>60</v>
      </c>
      <c r="D310" s="663">
        <v>70</v>
      </c>
      <c r="E310" s="663">
        <v>90</v>
      </c>
      <c r="F310" s="663">
        <v>110</v>
      </c>
      <c r="G310" s="663">
        <v>140</v>
      </c>
      <c r="H310" s="663">
        <v>170</v>
      </c>
      <c r="I310" s="663">
        <v>200</v>
      </c>
      <c r="J310" s="701"/>
      <c r="K310" s="701"/>
      <c r="L310" s="646"/>
      <c r="M310" s="258"/>
      <c r="N310" s="844"/>
      <c r="O310" s="844"/>
    </row>
    <row r="311" spans="1:15" ht="13.5" thickBot="1" x14ac:dyDescent="0.25">
      <c r="A311" s="704" t="s">
        <v>2104</v>
      </c>
      <c r="B311" s="1486" t="s">
        <v>489</v>
      </c>
      <c r="C311" s="1487">
        <f t="shared" ref="C311:I311" si="4">C265</f>
        <v>0</v>
      </c>
      <c r="D311" s="1487">
        <f t="shared" si="4"/>
        <v>33029</v>
      </c>
      <c r="E311" s="1487">
        <f t="shared" si="4"/>
        <v>35056</v>
      </c>
      <c r="F311" s="1487">
        <f t="shared" si="4"/>
        <v>37083</v>
      </c>
      <c r="G311" s="1487">
        <f t="shared" si="4"/>
        <v>39110</v>
      </c>
      <c r="H311" s="1487">
        <f t="shared" si="4"/>
        <v>41137</v>
      </c>
      <c r="I311" s="1487">
        <f t="shared" si="4"/>
        <v>43165</v>
      </c>
      <c r="J311" s="646"/>
      <c r="K311" s="646"/>
      <c r="L311" s="646"/>
      <c r="M311" s="256"/>
      <c r="N311" s="844">
        <v>40</v>
      </c>
      <c r="O311" s="844"/>
    </row>
    <row r="312" spans="1:15" ht="13.5" thickBot="1" x14ac:dyDescent="0.25">
      <c r="A312" s="262"/>
      <c r="B312" s="266"/>
      <c r="C312" s="646"/>
      <c r="D312" s="646"/>
      <c r="E312" s="646"/>
      <c r="F312" s="646"/>
      <c r="G312" s="646"/>
      <c r="H312" s="646"/>
      <c r="I312" s="646"/>
      <c r="J312" s="646"/>
      <c r="K312" s="646"/>
      <c r="L312" s="646"/>
      <c r="M312" s="256"/>
      <c r="N312" s="844"/>
      <c r="O312" s="844"/>
    </row>
    <row r="313" spans="1:15" ht="13.5" thickBot="1" x14ac:dyDescent="0.25">
      <c r="A313" s="262"/>
      <c r="B313" s="628" t="s">
        <v>474</v>
      </c>
      <c r="C313" s="662">
        <v>1</v>
      </c>
      <c r="D313" s="662">
        <v>2</v>
      </c>
      <c r="E313" s="662">
        <v>3</v>
      </c>
      <c r="F313" s="662">
        <v>4</v>
      </c>
      <c r="G313" s="662">
        <v>5</v>
      </c>
      <c r="H313" s="684">
        <v>6</v>
      </c>
      <c r="I313" s="684">
        <v>7</v>
      </c>
      <c r="J313" s="684">
        <v>8</v>
      </c>
      <c r="K313" s="684">
        <v>9</v>
      </c>
      <c r="L313" s="685">
        <v>10</v>
      </c>
      <c r="M313" s="256"/>
      <c r="N313" s="844"/>
      <c r="O313" s="844"/>
    </row>
    <row r="314" spans="1:15" x14ac:dyDescent="0.2">
      <c r="A314" s="632"/>
      <c r="B314" s="582" t="s">
        <v>475</v>
      </c>
      <c r="C314" s="663">
        <v>80</v>
      </c>
      <c r="D314" s="663">
        <v>100</v>
      </c>
      <c r="E314" s="663">
        <v>130</v>
      </c>
      <c r="F314" s="663">
        <v>150</v>
      </c>
      <c r="G314" s="663">
        <v>190</v>
      </c>
      <c r="H314" s="663">
        <v>220</v>
      </c>
      <c r="I314" s="663">
        <v>240</v>
      </c>
      <c r="J314" s="663">
        <v>280</v>
      </c>
      <c r="K314" s="663">
        <v>300</v>
      </c>
      <c r="L314" s="663">
        <v>314</v>
      </c>
      <c r="M314" s="258"/>
      <c r="N314" s="844"/>
      <c r="O314" s="844"/>
    </row>
    <row r="315" spans="1:15" ht="13.5" thickBot="1" x14ac:dyDescent="0.25">
      <c r="A315" s="633" t="s">
        <v>531</v>
      </c>
      <c r="B315" s="603" t="s">
        <v>489</v>
      </c>
      <c r="C315" s="644">
        <f t="shared" ref="C315:L315" si="5">C273</f>
        <v>34563</v>
      </c>
      <c r="D315" s="644">
        <f t="shared" si="5"/>
        <v>36274</v>
      </c>
      <c r="E315" s="644">
        <f t="shared" si="5"/>
        <v>37986</v>
      </c>
      <c r="F315" s="644">
        <f t="shared" si="5"/>
        <v>39698</v>
      </c>
      <c r="G315" s="644">
        <f t="shared" si="5"/>
        <v>41763</v>
      </c>
      <c r="H315" s="644">
        <f t="shared" si="5"/>
        <v>43828</v>
      </c>
      <c r="I315" s="644">
        <f t="shared" si="5"/>
        <v>45894</v>
      </c>
      <c r="J315" s="644">
        <f t="shared" si="5"/>
        <v>47959</v>
      </c>
      <c r="K315" s="644">
        <f t="shared" si="5"/>
        <v>50025</v>
      </c>
      <c r="L315" s="644">
        <f t="shared" si="5"/>
        <v>52090</v>
      </c>
      <c r="M315" s="256"/>
      <c r="N315" s="844">
        <v>40</v>
      </c>
      <c r="O315" s="844"/>
    </row>
    <row r="316" spans="1:15" x14ac:dyDescent="0.2">
      <c r="A316" s="262"/>
      <c r="B316" s="266"/>
      <c r="C316" s="646"/>
      <c r="D316" s="646"/>
      <c r="E316" s="646"/>
      <c r="F316" s="646"/>
      <c r="G316" s="646"/>
      <c r="H316" s="646"/>
      <c r="I316" s="646"/>
      <c r="J316" s="646"/>
      <c r="K316" s="646"/>
      <c r="L316" s="646"/>
      <c r="M316" s="256"/>
      <c r="N316" s="844"/>
      <c r="O316" s="844"/>
    </row>
    <row r="317" spans="1:15" x14ac:dyDescent="0.2">
      <c r="A317" s="262"/>
      <c r="B317" s="266"/>
      <c r="C317" s="646"/>
      <c r="D317" s="646"/>
      <c r="E317" s="646"/>
      <c r="F317" s="646"/>
      <c r="G317" s="646"/>
      <c r="H317" s="646"/>
      <c r="I317" s="646"/>
      <c r="J317" s="646"/>
      <c r="K317" s="646"/>
      <c r="L317" s="646"/>
      <c r="M317" s="256"/>
      <c r="N317" s="844"/>
      <c r="O317" s="844"/>
    </row>
    <row r="318" spans="1:15" x14ac:dyDescent="0.2">
      <c r="J318" s="253"/>
      <c r="K318" s="253"/>
      <c r="L318" s="258"/>
      <c r="M318" s="258"/>
      <c r="N318" s="844"/>
      <c r="O318" s="844"/>
    </row>
    <row r="319" spans="1:15" x14ac:dyDescent="0.2">
      <c r="A319" s="260" t="s">
        <v>532</v>
      </c>
      <c r="B319" s="237"/>
      <c r="C319" s="256"/>
      <c r="D319" s="256"/>
      <c r="E319" s="256"/>
      <c r="F319" s="256"/>
      <c r="G319" s="256"/>
      <c r="H319" s="256"/>
      <c r="I319" s="256"/>
      <c r="J319" s="256"/>
      <c r="K319" s="256"/>
      <c r="L319" s="256"/>
      <c r="M319" s="256"/>
      <c r="N319" s="844"/>
      <c r="O319" s="844"/>
    </row>
    <row r="320" spans="1:15" ht="13.5" thickBot="1" x14ac:dyDescent="0.25">
      <c r="A320" s="260"/>
      <c r="B320" s="237"/>
      <c r="C320" s="256"/>
      <c r="D320" s="256"/>
      <c r="E320" s="256"/>
      <c r="F320" s="256"/>
      <c r="G320" s="256"/>
      <c r="H320" s="256"/>
      <c r="I320" s="256"/>
      <c r="J320" s="256"/>
      <c r="K320" s="256"/>
      <c r="L320" s="256"/>
      <c r="M320" s="256"/>
      <c r="N320" s="844"/>
      <c r="O320" s="844"/>
    </row>
    <row r="321" spans="1:15" x14ac:dyDescent="0.2">
      <c r="A321" s="1460" t="s">
        <v>111</v>
      </c>
      <c r="B321" s="1461"/>
      <c r="C321" s="1461"/>
      <c r="D321" s="1461"/>
      <c r="E321" s="1461"/>
      <c r="F321" s="1461"/>
      <c r="G321" s="1461"/>
      <c r="H321" s="1461"/>
      <c r="I321" s="1461"/>
      <c r="J321" s="1461"/>
      <c r="K321" s="1461"/>
      <c r="L321" s="1462"/>
      <c r="M321" s="256"/>
      <c r="N321" s="844"/>
      <c r="O321" s="844"/>
    </row>
    <row r="322" spans="1:15" ht="12.75" customHeight="1" x14ac:dyDescent="0.2">
      <c r="A322" s="1463"/>
      <c r="B322" s="1464"/>
      <c r="C322" s="1464"/>
      <c r="D322" s="1464"/>
      <c r="E322" s="1464"/>
      <c r="F322" s="1464"/>
      <c r="G322" s="1464"/>
      <c r="H322" s="1464"/>
      <c r="I322" s="1464"/>
      <c r="J322" s="1464"/>
      <c r="K322" s="1464"/>
      <c r="L322" s="1465"/>
      <c r="M322" s="256"/>
      <c r="N322" s="844"/>
      <c r="O322" s="844"/>
    </row>
    <row r="323" spans="1:15" ht="13.5" thickBot="1" x14ac:dyDescent="0.25">
      <c r="A323" s="1466"/>
      <c r="B323" s="1467"/>
      <c r="C323" s="1467"/>
      <c r="D323" s="1467"/>
      <c r="E323" s="1467"/>
      <c r="F323" s="1467"/>
      <c r="G323" s="1467"/>
      <c r="H323" s="1467"/>
      <c r="I323" s="1467"/>
      <c r="J323" s="1467"/>
      <c r="K323" s="1467"/>
      <c r="L323" s="1468"/>
      <c r="M323" s="256"/>
      <c r="N323" s="844"/>
      <c r="O323" s="844"/>
    </row>
    <row r="324" spans="1:15" x14ac:dyDescent="0.2">
      <c r="A324" s="706"/>
      <c r="B324" s="706"/>
      <c r="C324" s="706"/>
      <c r="D324" s="706"/>
      <c r="E324" s="706"/>
      <c r="F324" s="706"/>
      <c r="G324" s="706"/>
      <c r="H324" s="706"/>
      <c r="I324" s="706"/>
      <c r="J324" s="706"/>
      <c r="K324" s="706"/>
      <c r="L324" s="706"/>
      <c r="M324" s="256"/>
      <c r="N324" s="844"/>
      <c r="O324" s="844"/>
    </row>
    <row r="325" spans="1:15" x14ac:dyDescent="0.2">
      <c r="A325" s="256" t="s">
        <v>533</v>
      </c>
      <c r="B325" s="237"/>
      <c r="C325" s="256"/>
      <c r="D325" s="256"/>
      <c r="E325" s="256"/>
      <c r="F325" s="256"/>
      <c r="G325" s="256"/>
      <c r="H325" s="256"/>
      <c r="I325" s="256"/>
      <c r="J325" s="256"/>
      <c r="K325" s="256"/>
      <c r="L325" s="256"/>
      <c r="M325" s="256"/>
      <c r="N325" s="844"/>
      <c r="O325" s="844"/>
    </row>
    <row r="326" spans="1:15" x14ac:dyDescent="0.2">
      <c r="A326" s="256" t="s">
        <v>1487</v>
      </c>
      <c r="B326" s="237"/>
      <c r="C326" s="256"/>
      <c r="D326" s="256"/>
      <c r="E326" s="256"/>
      <c r="F326" s="256"/>
      <c r="G326" s="256"/>
      <c r="H326" s="256"/>
      <c r="I326" s="256"/>
      <c r="J326" s="256"/>
      <c r="K326" s="256"/>
      <c r="L326" s="256"/>
      <c r="M326" s="256"/>
      <c r="N326" s="844"/>
      <c r="O326" s="844"/>
    </row>
    <row r="327" spans="1:15" x14ac:dyDescent="0.2">
      <c r="A327" s="256" t="s">
        <v>1488</v>
      </c>
      <c r="B327" s="237"/>
      <c r="C327" s="256"/>
      <c r="D327" s="256"/>
      <c r="E327" s="256"/>
      <c r="F327" s="256"/>
      <c r="G327" s="256"/>
      <c r="H327" s="256"/>
      <c r="I327" s="256"/>
      <c r="J327" s="256"/>
      <c r="K327" s="256"/>
      <c r="L327" s="256"/>
      <c r="M327" s="256"/>
      <c r="N327" s="844"/>
      <c r="O327" s="844"/>
    </row>
    <row r="328" spans="1:15" x14ac:dyDescent="0.2">
      <c r="A328" s="256" t="s">
        <v>1489</v>
      </c>
      <c r="B328" s="237"/>
      <c r="C328" s="256"/>
      <c r="D328" s="256"/>
      <c r="E328" s="256"/>
      <c r="F328" s="256"/>
      <c r="G328" s="256"/>
      <c r="H328" s="256"/>
      <c r="I328" s="256"/>
      <c r="J328" s="256"/>
      <c r="K328" s="256"/>
      <c r="L328" s="256"/>
      <c r="N328" s="844"/>
      <c r="O328" s="844"/>
    </row>
    <row r="329" spans="1:15" x14ac:dyDescent="0.2">
      <c r="A329" s="256" t="s">
        <v>1490</v>
      </c>
      <c r="B329" s="256"/>
      <c r="C329" s="256"/>
      <c r="D329" s="256"/>
      <c r="E329" s="256"/>
      <c r="F329" s="256"/>
      <c r="G329" s="256"/>
      <c r="H329" s="256"/>
      <c r="I329" s="256"/>
      <c r="J329" s="256"/>
      <c r="K329" s="256"/>
      <c r="L329" s="256"/>
      <c r="N329" s="844"/>
      <c r="O329" s="844"/>
    </row>
    <row r="330" spans="1:15" ht="13.5" thickBot="1" x14ac:dyDescent="0.25">
      <c r="A330" s="256"/>
      <c r="B330" s="256"/>
      <c r="C330" s="256"/>
      <c r="D330" s="256"/>
      <c r="E330" s="256"/>
      <c r="F330" s="256"/>
      <c r="G330" s="256"/>
      <c r="H330" s="256"/>
      <c r="I330" s="256"/>
      <c r="J330" s="256"/>
      <c r="K330" s="256"/>
      <c r="L330" s="256"/>
      <c r="N330" s="844"/>
      <c r="O330" s="844"/>
    </row>
    <row r="331" spans="1:15" ht="13.5" thickBot="1" x14ac:dyDescent="0.25">
      <c r="A331" s="256"/>
      <c r="B331" s="628" t="s">
        <v>474</v>
      </c>
      <c r="C331" s="662">
        <v>1</v>
      </c>
      <c r="D331" s="662">
        <v>2</v>
      </c>
      <c r="E331" s="662">
        <v>3</v>
      </c>
      <c r="F331" s="662">
        <v>4</v>
      </c>
      <c r="G331" s="662">
        <v>5</v>
      </c>
      <c r="H331" s="684">
        <v>6</v>
      </c>
      <c r="I331" s="256"/>
      <c r="J331" s="256"/>
      <c r="K331" s="256"/>
      <c r="L331" s="256"/>
      <c r="N331" s="844"/>
      <c r="O331" s="844"/>
    </row>
    <row r="332" spans="1:15" x14ac:dyDescent="0.2">
      <c r="A332" s="710" t="s">
        <v>1482</v>
      </c>
      <c r="B332" s="582" t="s">
        <v>475</v>
      </c>
      <c r="C332" s="584">
        <v>75</v>
      </c>
      <c r="D332" s="584">
        <v>95</v>
      </c>
      <c r="E332" s="584">
        <v>130</v>
      </c>
      <c r="F332" s="584">
        <v>150</v>
      </c>
      <c r="G332" s="584">
        <v>190</v>
      </c>
      <c r="H332" s="584">
        <v>220</v>
      </c>
      <c r="I332" s="256"/>
      <c r="J332" s="256"/>
      <c r="K332" s="256"/>
      <c r="L332" s="256"/>
      <c r="N332" s="844"/>
      <c r="O332" s="844"/>
    </row>
    <row r="333" spans="1:15" x14ac:dyDescent="0.2">
      <c r="A333" s="712" t="s">
        <v>1497</v>
      </c>
      <c r="B333" s="637" t="s">
        <v>489</v>
      </c>
      <c r="C333" s="705">
        <f>'Pay scale M'!D13</f>
        <v>33128</v>
      </c>
      <c r="D333" s="705">
        <f>'Pay scale M'!D17</f>
        <v>35155</v>
      </c>
      <c r="E333" s="705">
        <f>'Pay scale M'!D22</f>
        <v>37986</v>
      </c>
      <c r="F333" s="705">
        <f>'Pay scale M'!D26</f>
        <v>39698</v>
      </c>
      <c r="G333" s="705">
        <f>'Pay scale M'!D32</f>
        <v>41763</v>
      </c>
      <c r="H333" s="705">
        <f>'Pay scale M'!D37</f>
        <v>43828</v>
      </c>
      <c r="I333" s="256"/>
      <c r="J333" s="256"/>
      <c r="K333" s="256"/>
      <c r="L333" s="256"/>
      <c r="N333" s="844">
        <v>40</v>
      </c>
      <c r="O333" s="844"/>
    </row>
    <row r="334" spans="1:15" x14ac:dyDescent="0.2">
      <c r="A334" s="713" t="s">
        <v>533</v>
      </c>
      <c r="B334" s="637"/>
      <c r="C334" s="602">
        <f>ROUNDUP(C333*50%,0)</f>
        <v>16564</v>
      </c>
      <c r="D334" s="602">
        <f t="shared" ref="D334:H334" si="6">ROUNDUP(D333*50%,0)</f>
        <v>17578</v>
      </c>
      <c r="E334" s="602">
        <f t="shared" si="6"/>
        <v>18993</v>
      </c>
      <c r="F334" s="602">
        <f t="shared" si="6"/>
        <v>19849</v>
      </c>
      <c r="G334" s="602">
        <f t="shared" si="6"/>
        <v>20882</v>
      </c>
      <c r="H334" s="602">
        <f t="shared" si="6"/>
        <v>21914</v>
      </c>
      <c r="I334" s="256"/>
      <c r="J334" s="256"/>
      <c r="K334" s="256"/>
      <c r="L334" s="256"/>
      <c r="N334" s="844"/>
      <c r="O334" s="844"/>
    </row>
    <row r="335" spans="1:15" x14ac:dyDescent="0.2">
      <c r="A335" s="713" t="s">
        <v>1487</v>
      </c>
      <c r="B335" s="637"/>
      <c r="C335" s="602">
        <f>ROUNDUP(C333*60%,0)</f>
        <v>19877</v>
      </c>
      <c r="D335" s="602">
        <f t="shared" ref="D335:H335" si="7">ROUNDUP(D333*60%,0)</f>
        <v>21093</v>
      </c>
      <c r="E335" s="602">
        <f t="shared" si="7"/>
        <v>22792</v>
      </c>
      <c r="F335" s="602">
        <f t="shared" si="7"/>
        <v>23819</v>
      </c>
      <c r="G335" s="602">
        <f t="shared" si="7"/>
        <v>25058</v>
      </c>
      <c r="H335" s="602">
        <f t="shared" si="7"/>
        <v>26297</v>
      </c>
      <c r="I335" s="256"/>
      <c r="J335" s="256"/>
      <c r="K335" s="256"/>
      <c r="L335" s="256"/>
      <c r="N335" s="844"/>
      <c r="O335" s="844"/>
    </row>
    <row r="336" spans="1:15" x14ac:dyDescent="0.2">
      <c r="A336" s="713" t="s">
        <v>1488</v>
      </c>
      <c r="B336" s="637"/>
      <c r="C336" s="602">
        <f>ROUNDUP(C333*70%,0)</f>
        <v>23190</v>
      </c>
      <c r="D336" s="602">
        <f t="shared" ref="D336:H336" si="8">ROUNDUP(D333*70%,0)</f>
        <v>24609</v>
      </c>
      <c r="E336" s="602">
        <f t="shared" si="8"/>
        <v>26591</v>
      </c>
      <c r="F336" s="602">
        <f t="shared" si="8"/>
        <v>27789</v>
      </c>
      <c r="G336" s="602">
        <f t="shared" si="8"/>
        <v>29235</v>
      </c>
      <c r="H336" s="602">
        <f t="shared" si="8"/>
        <v>30680</v>
      </c>
      <c r="I336" s="256"/>
      <c r="J336" s="256"/>
      <c r="K336" s="256"/>
      <c r="L336" s="256"/>
      <c r="N336" s="844"/>
      <c r="O336" s="844"/>
    </row>
    <row r="337" spans="1:15" x14ac:dyDescent="0.2">
      <c r="A337" s="713" t="s">
        <v>1489</v>
      </c>
      <c r="B337" s="637"/>
      <c r="C337" s="602">
        <f>ROUNDUP(C333*80%,0)</f>
        <v>26503</v>
      </c>
      <c r="D337" s="602">
        <f t="shared" ref="D337:H337" si="9">ROUNDUP(D333*80%,0)</f>
        <v>28124</v>
      </c>
      <c r="E337" s="602">
        <f t="shared" si="9"/>
        <v>30389</v>
      </c>
      <c r="F337" s="602">
        <f t="shared" si="9"/>
        <v>31759</v>
      </c>
      <c r="G337" s="602">
        <f t="shared" si="9"/>
        <v>33411</v>
      </c>
      <c r="H337" s="602">
        <f t="shared" si="9"/>
        <v>35063</v>
      </c>
      <c r="I337" s="256"/>
      <c r="J337" s="256"/>
      <c r="K337" s="256"/>
      <c r="L337" s="256"/>
      <c r="N337" s="844"/>
      <c r="O337" s="844"/>
    </row>
    <row r="338" spans="1:15" ht="13.5" thickBot="1" x14ac:dyDescent="0.25">
      <c r="A338" s="714" t="s">
        <v>1490</v>
      </c>
      <c r="B338" s="633"/>
      <c r="C338" s="603">
        <f>ROUNDUP(C333*90%,0)</f>
        <v>29816</v>
      </c>
      <c r="D338" s="603">
        <f t="shared" ref="D338:H338" si="10">ROUNDUP(D333*90%,0)</f>
        <v>31640</v>
      </c>
      <c r="E338" s="603">
        <f t="shared" si="10"/>
        <v>34188</v>
      </c>
      <c r="F338" s="603">
        <f t="shared" si="10"/>
        <v>35729</v>
      </c>
      <c r="G338" s="603">
        <f t="shared" si="10"/>
        <v>37587</v>
      </c>
      <c r="H338" s="603">
        <f t="shared" si="10"/>
        <v>39446</v>
      </c>
      <c r="I338" s="256"/>
      <c r="J338" s="256"/>
      <c r="K338" s="256"/>
      <c r="L338" s="256"/>
      <c r="N338" s="844"/>
      <c r="O338" s="844"/>
    </row>
    <row r="339" spans="1:15" ht="13.5" thickBot="1" x14ac:dyDescent="0.25">
      <c r="A339" s="263"/>
      <c r="B339" s="262"/>
      <c r="C339" s="266"/>
      <c r="D339" s="266"/>
      <c r="E339" s="266"/>
      <c r="F339" s="266"/>
      <c r="G339" s="266"/>
      <c r="H339" s="266"/>
      <c r="I339" s="256"/>
      <c r="J339" s="256"/>
      <c r="K339" s="256"/>
      <c r="L339" s="256"/>
      <c r="N339" s="844"/>
      <c r="O339" s="844"/>
    </row>
    <row r="340" spans="1:15" ht="13.5" thickBot="1" x14ac:dyDescent="0.25">
      <c r="A340" s="256"/>
      <c r="B340" s="711" t="s">
        <v>474</v>
      </c>
      <c r="C340" s="708">
        <v>1</v>
      </c>
      <c r="D340" s="708">
        <v>2</v>
      </c>
      <c r="E340" s="256"/>
      <c r="F340" s="256"/>
      <c r="G340" s="256"/>
      <c r="H340" s="256"/>
      <c r="I340" s="256"/>
      <c r="J340" s="256"/>
      <c r="K340" s="256"/>
      <c r="L340" s="256"/>
      <c r="N340" s="844"/>
      <c r="O340" s="844"/>
    </row>
    <row r="341" spans="1:15" x14ac:dyDescent="0.2">
      <c r="A341" s="710" t="s">
        <v>534</v>
      </c>
      <c r="B341" s="582" t="s">
        <v>475</v>
      </c>
      <c r="C341" s="584">
        <v>20</v>
      </c>
      <c r="D341" s="584">
        <v>40</v>
      </c>
      <c r="E341" s="267"/>
      <c r="F341" s="267"/>
      <c r="G341" s="256"/>
      <c r="H341" s="256"/>
      <c r="I341" s="256"/>
      <c r="J341" s="256"/>
      <c r="K341" s="256"/>
      <c r="L341" s="256"/>
      <c r="N341" s="844"/>
      <c r="O341" s="844"/>
    </row>
    <row r="342" spans="1:15" x14ac:dyDescent="0.2">
      <c r="A342" s="712" t="s">
        <v>535</v>
      </c>
      <c r="B342" s="602" t="s">
        <v>489</v>
      </c>
      <c r="C342" s="705">
        <f>C303</f>
        <v>24994</v>
      </c>
      <c r="D342" s="705">
        <f>D303</f>
        <v>26554</v>
      </c>
      <c r="E342" s="256"/>
      <c r="F342" s="256"/>
      <c r="G342" s="256"/>
      <c r="H342" s="256"/>
      <c r="I342" s="256"/>
      <c r="J342" s="256"/>
      <c r="K342" s="256"/>
      <c r="L342" s="256"/>
      <c r="N342" s="844">
        <v>40</v>
      </c>
      <c r="O342" s="844"/>
    </row>
    <row r="343" spans="1:15" x14ac:dyDescent="0.2">
      <c r="A343" s="713" t="s">
        <v>533</v>
      </c>
      <c r="B343" s="602"/>
      <c r="C343" s="637">
        <f>ROUNDUP(C342*50%,0)</f>
        <v>12497</v>
      </c>
      <c r="D343" s="637">
        <f>ROUNDUP(D342*50%,0)</f>
        <v>13277</v>
      </c>
      <c r="E343" s="256"/>
      <c r="F343" s="256"/>
      <c r="G343" s="256"/>
      <c r="H343" s="256"/>
      <c r="I343" s="256"/>
      <c r="J343" s="256"/>
      <c r="K343" s="256"/>
      <c r="L343" s="256"/>
      <c r="N343" s="844"/>
      <c r="O343" s="844"/>
    </row>
    <row r="344" spans="1:15" x14ac:dyDescent="0.2">
      <c r="A344" s="713" t="s">
        <v>1487</v>
      </c>
      <c r="B344" s="602"/>
      <c r="C344" s="637">
        <f>ROUNDUP(C342*60%,0)</f>
        <v>14997</v>
      </c>
      <c r="D344" s="637">
        <f>ROUNDUP(D342*60%,0)</f>
        <v>15933</v>
      </c>
      <c r="E344" s="256"/>
      <c r="F344" s="256"/>
      <c r="G344" s="256"/>
      <c r="H344" s="256"/>
      <c r="I344" s="256"/>
      <c r="J344" s="256"/>
      <c r="K344" s="256"/>
      <c r="L344" s="256"/>
      <c r="M344" s="256"/>
      <c r="N344" s="844"/>
      <c r="O344" s="844"/>
    </row>
    <row r="345" spans="1:15" x14ac:dyDescent="0.2">
      <c r="A345" s="713" t="s">
        <v>1488</v>
      </c>
      <c r="B345" s="602"/>
      <c r="C345" s="637">
        <f>ROUNDUP(C342*70%,0)</f>
        <v>17496</v>
      </c>
      <c r="D345" s="637">
        <f>ROUNDUP(D342*70%,0)</f>
        <v>18588</v>
      </c>
      <c r="E345" s="256"/>
      <c r="F345" s="256"/>
      <c r="G345" s="256"/>
      <c r="H345" s="256"/>
      <c r="I345" s="256"/>
      <c r="J345" s="256"/>
      <c r="K345" s="256"/>
      <c r="L345" s="256"/>
      <c r="M345" s="256"/>
      <c r="N345" s="844"/>
      <c r="O345" s="844"/>
    </row>
    <row r="346" spans="1:15" x14ac:dyDescent="0.2">
      <c r="A346" s="713" t="s">
        <v>1489</v>
      </c>
      <c r="B346" s="602"/>
      <c r="C346" s="637">
        <f>ROUNDUP(C342*80%,0)</f>
        <v>19996</v>
      </c>
      <c r="D346" s="637">
        <f>ROUNDUP(D342*80%,0)</f>
        <v>21244</v>
      </c>
      <c r="E346" s="256"/>
      <c r="F346" s="256"/>
      <c r="G346" s="256"/>
      <c r="H346" s="256"/>
      <c r="I346" s="256"/>
      <c r="J346" s="256"/>
      <c r="K346" s="256"/>
      <c r="L346" s="256"/>
      <c r="M346" s="256"/>
      <c r="N346" s="844"/>
      <c r="O346" s="844"/>
    </row>
    <row r="347" spans="1:15" ht="13.5" thickBot="1" x14ac:dyDescent="0.25">
      <c r="A347" s="714" t="s">
        <v>1490</v>
      </c>
      <c r="B347" s="603"/>
      <c r="C347" s="633">
        <f>ROUNDUP(C342*90%,0)</f>
        <v>22495</v>
      </c>
      <c r="D347" s="633">
        <f>ROUNDUP(D342*90%,0)</f>
        <v>23899</v>
      </c>
      <c r="E347" s="256"/>
      <c r="F347" s="256"/>
      <c r="G347" s="256"/>
      <c r="H347" s="256"/>
      <c r="I347" s="256"/>
      <c r="J347" s="256"/>
      <c r="K347" s="256"/>
      <c r="L347" s="256"/>
      <c r="M347" s="256"/>
      <c r="N347" s="844"/>
      <c r="O347" s="844"/>
    </row>
    <row r="348" spans="1:15" ht="13.5" thickBot="1" x14ac:dyDescent="0.25">
      <c r="A348" s="263"/>
      <c r="B348" s="266"/>
      <c r="C348" s="262"/>
      <c r="D348" s="262"/>
      <c r="E348" s="256"/>
      <c r="F348" s="256"/>
      <c r="G348" s="256"/>
      <c r="H348" s="256"/>
      <c r="I348" s="256"/>
      <c r="J348" s="256"/>
      <c r="K348" s="256"/>
      <c r="L348" s="256"/>
      <c r="M348" s="256"/>
      <c r="N348" s="844"/>
      <c r="O348" s="844"/>
    </row>
    <row r="349" spans="1:15" ht="13.5" thickBot="1" x14ac:dyDescent="0.25">
      <c r="A349" s="260"/>
      <c r="B349" s="711" t="s">
        <v>474</v>
      </c>
      <c r="C349" s="662">
        <v>1</v>
      </c>
      <c r="D349" s="662">
        <v>2</v>
      </c>
      <c r="E349" s="662">
        <v>3</v>
      </c>
      <c r="F349" s="256"/>
      <c r="G349" s="256"/>
      <c r="H349" s="256"/>
      <c r="I349" s="256"/>
      <c r="J349" s="256"/>
      <c r="K349" s="256"/>
      <c r="L349" s="256"/>
      <c r="M349" s="256"/>
      <c r="N349" s="844"/>
      <c r="O349" s="844"/>
    </row>
    <row r="350" spans="1:15" x14ac:dyDescent="0.2">
      <c r="A350" s="710" t="s">
        <v>536</v>
      </c>
      <c r="B350" s="582" t="s">
        <v>475</v>
      </c>
      <c r="C350" s="584">
        <v>20</v>
      </c>
      <c r="D350" s="584">
        <v>40</v>
      </c>
      <c r="E350" s="584">
        <v>50</v>
      </c>
      <c r="F350" s="267"/>
      <c r="G350" s="267"/>
      <c r="H350" s="267"/>
      <c r="I350" s="267"/>
      <c r="J350" s="256"/>
      <c r="K350" s="256"/>
      <c r="L350" s="256"/>
      <c r="M350" s="256"/>
      <c r="N350" s="844"/>
      <c r="O350" s="844"/>
    </row>
    <row r="351" spans="1:15" x14ac:dyDescent="0.2">
      <c r="A351" s="712" t="s">
        <v>535</v>
      </c>
      <c r="B351" s="602" t="s">
        <v>489</v>
      </c>
      <c r="C351" s="705">
        <f>C307</f>
        <v>24994</v>
      </c>
      <c r="D351" s="705">
        <f>D307</f>
        <v>26554</v>
      </c>
      <c r="E351" s="705">
        <f>E307</f>
        <v>28114</v>
      </c>
      <c r="F351" s="256"/>
      <c r="G351" s="256"/>
      <c r="H351" s="256"/>
      <c r="I351" s="256"/>
      <c r="J351" s="256"/>
      <c r="K351" s="256"/>
      <c r="L351" s="256"/>
      <c r="M351" s="256"/>
      <c r="N351" s="844">
        <v>40</v>
      </c>
      <c r="O351" s="844"/>
    </row>
    <row r="352" spans="1:15" x14ac:dyDescent="0.2">
      <c r="A352" s="713" t="s">
        <v>533</v>
      </c>
      <c r="B352" s="601" t="s">
        <v>727</v>
      </c>
      <c r="C352" s="637">
        <f>ROUNDUP(C351*50%,0)</f>
        <v>12497</v>
      </c>
      <c r="D352" s="637">
        <f>ROUNDUP(D351*50%,0)</f>
        <v>13277</v>
      </c>
      <c r="E352" s="637">
        <f>ROUNDUP(E351*50%,0)</f>
        <v>14057</v>
      </c>
      <c r="F352" s="253" t="s">
        <v>727</v>
      </c>
      <c r="G352" s="253" t="s">
        <v>727</v>
      </c>
      <c r="H352" s="253" t="s">
        <v>727</v>
      </c>
      <c r="I352" s="253" t="s">
        <v>727</v>
      </c>
      <c r="J352" s="256"/>
      <c r="K352" s="256"/>
      <c r="L352" s="256"/>
      <c r="M352" s="256"/>
      <c r="N352" s="844"/>
      <c r="O352" s="844"/>
    </row>
    <row r="353" spans="1:15" x14ac:dyDescent="0.2">
      <c r="A353" s="713" t="s">
        <v>1487</v>
      </c>
      <c r="B353" s="601"/>
      <c r="C353" s="637">
        <f>ROUNDUP(C351*60%,0)</f>
        <v>14997</v>
      </c>
      <c r="D353" s="637">
        <f t="shared" ref="D353:E353" si="11">ROUNDUP(D351*60%,0)</f>
        <v>15933</v>
      </c>
      <c r="E353" s="637">
        <f t="shared" si="11"/>
        <v>16869</v>
      </c>
      <c r="F353" s="253"/>
      <c r="G353" s="253"/>
      <c r="H353" s="253"/>
      <c r="I353" s="253"/>
      <c r="J353" s="256"/>
      <c r="K353" s="256"/>
      <c r="L353" s="256"/>
      <c r="M353" s="256"/>
      <c r="N353" s="844"/>
      <c r="O353" s="844"/>
    </row>
    <row r="354" spans="1:15" x14ac:dyDescent="0.2">
      <c r="A354" s="713" t="s">
        <v>1488</v>
      </c>
      <c r="B354" s="601"/>
      <c r="C354" s="637">
        <f>ROUNDUP(C351*70%,0)</f>
        <v>17496</v>
      </c>
      <c r="D354" s="637">
        <f>ROUNDUP(D351*70%,0)</f>
        <v>18588</v>
      </c>
      <c r="E354" s="637">
        <f>ROUNDUP(E351*70%,0)</f>
        <v>19680</v>
      </c>
      <c r="F354" s="253"/>
      <c r="G354" s="253"/>
      <c r="H354" s="253"/>
      <c r="I354" s="253"/>
      <c r="J354" s="256"/>
      <c r="K354" s="256"/>
      <c r="L354" s="256"/>
      <c r="M354" s="256"/>
      <c r="N354" s="844"/>
      <c r="O354" s="844"/>
    </row>
    <row r="355" spans="1:15" x14ac:dyDescent="0.2">
      <c r="A355" s="713" t="s">
        <v>1489</v>
      </c>
      <c r="B355" s="601"/>
      <c r="C355" s="637">
        <f>ROUNDUP(C351*80%,0)</f>
        <v>19996</v>
      </c>
      <c r="D355" s="637">
        <f t="shared" ref="D355:E355" si="12">ROUNDUP(D351*80%,0)</f>
        <v>21244</v>
      </c>
      <c r="E355" s="637">
        <f t="shared" si="12"/>
        <v>22492</v>
      </c>
      <c r="F355" s="253"/>
      <c r="G355" s="253"/>
      <c r="H355" s="253"/>
      <c r="I355" s="253"/>
      <c r="J355" s="256"/>
      <c r="K355" s="256"/>
      <c r="L355" s="256"/>
      <c r="M355" s="256"/>
      <c r="N355" s="844"/>
      <c r="O355" s="844"/>
    </row>
    <row r="356" spans="1:15" ht="13.5" thickBot="1" x14ac:dyDescent="0.25">
      <c r="A356" s="714" t="s">
        <v>1490</v>
      </c>
      <c r="B356" s="621"/>
      <c r="C356" s="633">
        <f>ROUNDUP(C351*90%,0)</f>
        <v>22495</v>
      </c>
      <c r="D356" s="633">
        <f>ROUNDUP(D351*90%,0)</f>
        <v>23899</v>
      </c>
      <c r="E356" s="633">
        <f>ROUNDUP(E351*90%,0)</f>
        <v>25303</v>
      </c>
      <c r="F356" s="253"/>
      <c r="G356" s="253"/>
      <c r="H356" s="253"/>
      <c r="I356" s="253"/>
      <c r="J356" s="256"/>
      <c r="K356" s="256"/>
      <c r="L356" s="256"/>
      <c r="M356" s="256"/>
      <c r="N356" s="844"/>
      <c r="O356" s="844"/>
    </row>
    <row r="357" spans="1:15" ht="13.5" thickBot="1" x14ac:dyDescent="0.25">
      <c r="A357" s="263"/>
      <c r="B357" s="268"/>
      <c r="C357" s="262"/>
      <c r="D357" s="262"/>
      <c r="E357" s="262"/>
      <c r="F357" s="253"/>
      <c r="G357" s="253"/>
      <c r="H357" s="253"/>
      <c r="I357" s="253"/>
      <c r="J357" s="256"/>
      <c r="K357" s="256"/>
      <c r="L357" s="256"/>
      <c r="M357" s="256"/>
      <c r="N357" s="844"/>
      <c r="O357" s="844"/>
    </row>
    <row r="358" spans="1:15" ht="13.5" thickBot="1" x14ac:dyDescent="0.25">
      <c r="A358" s="262"/>
      <c r="B358" s="628" t="s">
        <v>474</v>
      </c>
      <c r="C358" s="662">
        <v>1</v>
      </c>
      <c r="D358" s="662">
        <v>2</v>
      </c>
      <c r="E358" s="662">
        <v>3</v>
      </c>
      <c r="F358" s="662">
        <v>4</v>
      </c>
      <c r="G358" s="662">
        <v>5</v>
      </c>
      <c r="H358" s="684">
        <v>6</v>
      </c>
      <c r="I358" s="684">
        <v>7</v>
      </c>
      <c r="J358" s="256"/>
      <c r="K358" s="256"/>
      <c r="L358" s="256"/>
      <c r="M358" s="256"/>
      <c r="N358" s="844"/>
      <c r="O358" s="844"/>
    </row>
    <row r="359" spans="1:15" x14ac:dyDescent="0.2">
      <c r="A359" s="1488" t="s">
        <v>2115</v>
      </c>
      <c r="B359" s="582" t="s">
        <v>475</v>
      </c>
      <c r="C359" s="1489">
        <v>60</v>
      </c>
      <c r="D359" s="1489">
        <v>70</v>
      </c>
      <c r="E359" s="1489">
        <v>90</v>
      </c>
      <c r="F359" s="1489">
        <v>110</v>
      </c>
      <c r="G359" s="1489">
        <v>140</v>
      </c>
      <c r="H359" s="1489">
        <v>170</v>
      </c>
      <c r="I359" s="1489">
        <v>200</v>
      </c>
      <c r="J359" s="256"/>
      <c r="K359" s="256"/>
      <c r="L359" s="256"/>
      <c r="M359" s="256"/>
      <c r="N359" s="844"/>
      <c r="O359" s="844"/>
    </row>
    <row r="360" spans="1:15" x14ac:dyDescent="0.2">
      <c r="A360" s="637" t="s">
        <v>535</v>
      </c>
      <c r="B360" s="602" t="s">
        <v>489</v>
      </c>
      <c r="C360" s="605">
        <f t="shared" ref="C360:I360" si="13">C311</f>
        <v>0</v>
      </c>
      <c r="D360" s="605">
        <f t="shared" si="13"/>
        <v>33029</v>
      </c>
      <c r="E360" s="605">
        <f t="shared" si="13"/>
        <v>35056</v>
      </c>
      <c r="F360" s="605">
        <f t="shared" si="13"/>
        <v>37083</v>
      </c>
      <c r="G360" s="605">
        <f t="shared" si="13"/>
        <v>39110</v>
      </c>
      <c r="H360" s="605">
        <f t="shared" si="13"/>
        <v>41137</v>
      </c>
      <c r="I360" s="605">
        <f t="shared" si="13"/>
        <v>43165</v>
      </c>
      <c r="J360" s="256"/>
      <c r="K360" s="256"/>
      <c r="L360" s="256"/>
      <c r="M360" s="256"/>
      <c r="N360" s="844">
        <v>40</v>
      </c>
      <c r="O360" s="844"/>
    </row>
    <row r="361" spans="1:15" x14ac:dyDescent="0.2">
      <c r="A361" s="703" t="s">
        <v>533</v>
      </c>
      <c r="B361" s="602"/>
      <c r="C361" s="703">
        <f>ROUNDUP(C360*50%,0)</f>
        <v>0</v>
      </c>
      <c r="D361" s="703">
        <f>ROUNDUP(D360*50%,0)</f>
        <v>16515</v>
      </c>
      <c r="E361" s="703">
        <f t="shared" ref="E361:I361" si="14">ROUNDUP(E360*50%,0)</f>
        <v>17528</v>
      </c>
      <c r="F361" s="703">
        <f t="shared" si="14"/>
        <v>18542</v>
      </c>
      <c r="G361" s="703">
        <f t="shared" si="14"/>
        <v>19555</v>
      </c>
      <c r="H361" s="703">
        <f t="shared" si="14"/>
        <v>20569</v>
      </c>
      <c r="I361" s="703">
        <f t="shared" si="14"/>
        <v>21583</v>
      </c>
      <c r="J361" s="256"/>
      <c r="K361" s="256"/>
      <c r="L361" s="256"/>
      <c r="M361" s="256"/>
      <c r="N361" s="844"/>
      <c r="O361" s="844"/>
    </row>
    <row r="362" spans="1:15" x14ac:dyDescent="0.2">
      <c r="A362" s="703" t="s">
        <v>1487</v>
      </c>
      <c r="B362" s="602"/>
      <c r="C362" s="703">
        <f>ROUNDUP(C360*60%,0)</f>
        <v>0</v>
      </c>
      <c r="D362" s="703">
        <f>ROUNDUP(D360*60%,0)</f>
        <v>19818</v>
      </c>
      <c r="E362" s="703">
        <f t="shared" ref="E362:I362" si="15">ROUNDUP(E360*60%,0)</f>
        <v>21034</v>
      </c>
      <c r="F362" s="703">
        <f t="shared" si="15"/>
        <v>22250</v>
      </c>
      <c r="G362" s="703">
        <f t="shared" si="15"/>
        <v>23466</v>
      </c>
      <c r="H362" s="703">
        <f t="shared" si="15"/>
        <v>24683</v>
      </c>
      <c r="I362" s="703">
        <f t="shared" si="15"/>
        <v>25899</v>
      </c>
      <c r="J362" s="256"/>
      <c r="K362" s="256"/>
      <c r="L362" s="256"/>
      <c r="M362" s="256"/>
      <c r="N362" s="844"/>
      <c r="O362" s="844"/>
    </row>
    <row r="363" spans="1:15" x14ac:dyDescent="0.2">
      <c r="A363" s="703" t="s">
        <v>1488</v>
      </c>
      <c r="B363" s="602"/>
      <c r="C363" s="703">
        <f>ROUNDUP(C360*70%,0)</f>
        <v>0</v>
      </c>
      <c r="D363" s="703">
        <f>ROUNDUP(D360*70%,0)</f>
        <v>23121</v>
      </c>
      <c r="E363" s="703">
        <f t="shared" ref="E363:I363" si="16">ROUNDUP(E360*70%,0)</f>
        <v>24540</v>
      </c>
      <c r="F363" s="703">
        <f t="shared" si="16"/>
        <v>25959</v>
      </c>
      <c r="G363" s="703">
        <f t="shared" si="16"/>
        <v>27377</v>
      </c>
      <c r="H363" s="703">
        <f t="shared" si="16"/>
        <v>28796</v>
      </c>
      <c r="I363" s="703">
        <f t="shared" si="16"/>
        <v>30216</v>
      </c>
      <c r="J363" s="256"/>
      <c r="K363" s="256"/>
      <c r="L363" s="256"/>
      <c r="M363" s="256"/>
      <c r="N363" s="844"/>
      <c r="O363" s="844"/>
    </row>
    <row r="364" spans="1:15" x14ac:dyDescent="0.2">
      <c r="A364" s="703" t="s">
        <v>1489</v>
      </c>
      <c r="B364" s="602"/>
      <c r="C364" s="703">
        <f>ROUNDUP(C360*80%,0)</f>
        <v>0</v>
      </c>
      <c r="D364" s="703">
        <f>ROUNDUP(D360*80%,0)</f>
        <v>26424</v>
      </c>
      <c r="E364" s="703">
        <f t="shared" ref="E364:I364" si="17">ROUNDUP(E360*80%,0)</f>
        <v>28045</v>
      </c>
      <c r="F364" s="703">
        <f t="shared" si="17"/>
        <v>29667</v>
      </c>
      <c r="G364" s="703">
        <f t="shared" si="17"/>
        <v>31288</v>
      </c>
      <c r="H364" s="703">
        <f t="shared" si="17"/>
        <v>32910</v>
      </c>
      <c r="I364" s="703">
        <f t="shared" si="17"/>
        <v>34532</v>
      </c>
      <c r="J364" s="256"/>
      <c r="K364" s="256"/>
      <c r="L364" s="256"/>
      <c r="M364" s="256"/>
      <c r="N364" s="844"/>
      <c r="O364" s="844"/>
    </row>
    <row r="365" spans="1:15" ht="13.5" thickBot="1" x14ac:dyDescent="0.25">
      <c r="A365" s="704" t="s">
        <v>1490</v>
      </c>
      <c r="B365" s="603"/>
      <c r="C365" s="704">
        <f>ROUNDUP(C360*90%,0)</f>
        <v>0</v>
      </c>
      <c r="D365" s="704">
        <f>ROUNDUP(D360*90%,0)</f>
        <v>29727</v>
      </c>
      <c r="E365" s="704">
        <f t="shared" ref="E365:I365" si="18">ROUNDUP(E360*90%,0)</f>
        <v>31551</v>
      </c>
      <c r="F365" s="704">
        <f t="shared" si="18"/>
        <v>33375</v>
      </c>
      <c r="G365" s="704">
        <f t="shared" si="18"/>
        <v>35199</v>
      </c>
      <c r="H365" s="704">
        <f t="shared" si="18"/>
        <v>37024</v>
      </c>
      <c r="I365" s="704">
        <f t="shared" si="18"/>
        <v>38849</v>
      </c>
      <c r="J365" s="256"/>
      <c r="K365" s="256"/>
      <c r="L365" s="256"/>
      <c r="M365" s="256"/>
      <c r="N365" s="844"/>
      <c r="O365" s="844"/>
    </row>
    <row r="366" spans="1:15" ht="13.5" thickBot="1" x14ac:dyDescent="0.25">
      <c r="A366" s="263"/>
      <c r="B366" s="266"/>
      <c r="C366" s="262"/>
      <c r="D366" s="262"/>
      <c r="E366" s="262"/>
      <c r="F366" s="262"/>
      <c r="G366" s="262"/>
      <c r="H366" s="262"/>
      <c r="I366" s="262"/>
      <c r="J366" s="256"/>
      <c r="K366" s="256"/>
      <c r="L366" s="256"/>
      <c r="M366" s="256"/>
      <c r="N366" s="844"/>
      <c r="O366" s="844"/>
    </row>
    <row r="367" spans="1:15" ht="13.5" thickBot="1" x14ac:dyDescent="0.25">
      <c r="A367" s="256"/>
      <c r="B367" s="628" t="s">
        <v>474</v>
      </c>
      <c r="C367" s="662">
        <v>1</v>
      </c>
      <c r="D367" s="662">
        <v>2</v>
      </c>
      <c r="E367" s="662">
        <v>3</v>
      </c>
      <c r="F367" s="662">
        <v>4</v>
      </c>
      <c r="G367" s="662">
        <v>5</v>
      </c>
      <c r="H367" s="256"/>
      <c r="I367" s="256"/>
      <c r="J367" s="256"/>
      <c r="K367" s="256"/>
      <c r="L367" s="256"/>
      <c r="M367" s="256"/>
      <c r="N367" s="844"/>
      <c r="O367" s="844"/>
    </row>
    <row r="368" spans="1:15" x14ac:dyDescent="0.2">
      <c r="A368" s="660" t="s">
        <v>549</v>
      </c>
      <c r="B368" s="582" t="s">
        <v>475</v>
      </c>
      <c r="C368" s="584">
        <v>80</v>
      </c>
      <c r="D368" s="584">
        <v>100</v>
      </c>
      <c r="E368" s="584">
        <v>130</v>
      </c>
      <c r="F368" s="584">
        <v>150</v>
      </c>
      <c r="G368" s="584">
        <v>190</v>
      </c>
      <c r="H368" s="256"/>
      <c r="I368" s="256"/>
      <c r="J368" s="256"/>
      <c r="K368" s="256"/>
      <c r="L368" s="256"/>
      <c r="M368" s="256"/>
      <c r="N368" s="844"/>
      <c r="O368" s="844"/>
    </row>
    <row r="369" spans="1:15" x14ac:dyDescent="0.2">
      <c r="A369" s="637" t="s">
        <v>535</v>
      </c>
      <c r="B369" s="602" t="s">
        <v>489</v>
      </c>
      <c r="C369" s="705">
        <f>C315</f>
        <v>34563</v>
      </c>
      <c r="D369" s="705">
        <f>D315</f>
        <v>36274</v>
      </c>
      <c r="E369" s="705">
        <f>E315</f>
        <v>37986</v>
      </c>
      <c r="F369" s="705">
        <f>F315</f>
        <v>39698</v>
      </c>
      <c r="G369" s="705">
        <f>G315</f>
        <v>41763</v>
      </c>
      <c r="H369" s="256"/>
      <c r="I369" s="256"/>
      <c r="J369" s="256"/>
      <c r="K369" s="256"/>
      <c r="L369" s="256"/>
      <c r="M369" s="256"/>
      <c r="N369" s="844">
        <v>40</v>
      </c>
      <c r="O369" s="844"/>
    </row>
    <row r="370" spans="1:15" x14ac:dyDescent="0.2">
      <c r="A370" s="703" t="s">
        <v>533</v>
      </c>
      <c r="B370" s="602"/>
      <c r="C370" s="637">
        <f>ROUNDUP(C369*50%,0)</f>
        <v>17282</v>
      </c>
      <c r="D370" s="637">
        <f t="shared" ref="D370:G370" si="19">ROUNDUP(D369*50%,0)</f>
        <v>18137</v>
      </c>
      <c r="E370" s="637">
        <f t="shared" si="19"/>
        <v>18993</v>
      </c>
      <c r="F370" s="637">
        <f t="shared" si="19"/>
        <v>19849</v>
      </c>
      <c r="G370" s="637">
        <f t="shared" si="19"/>
        <v>20882</v>
      </c>
      <c r="H370" s="256"/>
      <c r="I370" s="256"/>
      <c r="J370" s="256"/>
      <c r="K370" s="256"/>
      <c r="L370" s="256"/>
      <c r="M370" s="256"/>
      <c r="N370" s="844"/>
      <c r="O370" s="844"/>
    </row>
    <row r="371" spans="1:15" x14ac:dyDescent="0.2">
      <c r="A371" s="703" t="s">
        <v>1487</v>
      </c>
      <c r="B371" s="602"/>
      <c r="C371" s="637">
        <f>ROUNDUP(C369*60%,0)</f>
        <v>20738</v>
      </c>
      <c r="D371" s="637">
        <f t="shared" ref="D371:G371" si="20">ROUNDUP(D369*60%,0)</f>
        <v>21765</v>
      </c>
      <c r="E371" s="637">
        <f t="shared" si="20"/>
        <v>22792</v>
      </c>
      <c r="F371" s="637">
        <f t="shared" si="20"/>
        <v>23819</v>
      </c>
      <c r="G371" s="637">
        <f t="shared" si="20"/>
        <v>25058</v>
      </c>
      <c r="H371" s="256"/>
      <c r="I371" s="256"/>
      <c r="J371" s="256"/>
      <c r="K371" s="256"/>
      <c r="L371" s="256"/>
      <c r="M371" s="256"/>
      <c r="N371" s="844"/>
      <c r="O371" s="844"/>
    </row>
    <row r="372" spans="1:15" x14ac:dyDescent="0.2">
      <c r="A372" s="703" t="s">
        <v>1488</v>
      </c>
      <c r="B372" s="602"/>
      <c r="C372" s="637">
        <f>ROUNDUP(C369*70%,0)</f>
        <v>24195</v>
      </c>
      <c r="D372" s="637">
        <f t="shared" ref="D372:G372" si="21">ROUNDUP(D369*70%,0)</f>
        <v>25392</v>
      </c>
      <c r="E372" s="637">
        <f t="shared" si="21"/>
        <v>26591</v>
      </c>
      <c r="F372" s="637">
        <f t="shared" si="21"/>
        <v>27789</v>
      </c>
      <c r="G372" s="637">
        <f t="shared" si="21"/>
        <v>29235</v>
      </c>
      <c r="H372" s="256"/>
      <c r="I372" s="256"/>
      <c r="J372" s="256"/>
      <c r="K372" s="256"/>
      <c r="L372" s="256"/>
      <c r="M372" s="256"/>
      <c r="N372" s="844"/>
      <c r="O372" s="844"/>
    </row>
    <row r="373" spans="1:15" x14ac:dyDescent="0.2">
      <c r="A373" s="703" t="s">
        <v>1489</v>
      </c>
      <c r="B373" s="602"/>
      <c r="C373" s="637">
        <f>ROUNDUP(C369*80%,0)</f>
        <v>27651</v>
      </c>
      <c r="D373" s="637">
        <f t="shared" ref="D373:G373" si="22">ROUNDUP(D369*80%,0)</f>
        <v>29020</v>
      </c>
      <c r="E373" s="637">
        <f t="shared" si="22"/>
        <v>30389</v>
      </c>
      <c r="F373" s="637">
        <f t="shared" si="22"/>
        <v>31759</v>
      </c>
      <c r="G373" s="637">
        <f t="shared" si="22"/>
        <v>33411</v>
      </c>
      <c r="H373" s="256"/>
      <c r="I373" s="256"/>
      <c r="J373" s="256"/>
      <c r="K373" s="256"/>
      <c r="L373" s="256"/>
      <c r="M373" s="256"/>
      <c r="N373" s="844"/>
      <c r="O373" s="844"/>
    </row>
    <row r="374" spans="1:15" ht="13.5" thickBot="1" x14ac:dyDescent="0.25">
      <c r="A374" s="704" t="s">
        <v>1490</v>
      </c>
      <c r="B374" s="603"/>
      <c r="C374" s="633">
        <f>ROUNDUP(C369*90%,0)</f>
        <v>31107</v>
      </c>
      <c r="D374" s="633">
        <f>ROUNDUP(D369*90%,0)</f>
        <v>32647</v>
      </c>
      <c r="E374" s="633">
        <f>ROUNDUP(E369*90%,0)</f>
        <v>34188</v>
      </c>
      <c r="F374" s="633">
        <f>ROUNDUP(F369*90%,0)</f>
        <v>35729</v>
      </c>
      <c r="G374" s="633">
        <f>ROUNDUP(G369*90%,0)</f>
        <v>37587</v>
      </c>
      <c r="H374" s="256"/>
      <c r="I374" s="256"/>
      <c r="J374" s="256"/>
      <c r="K374" s="256"/>
      <c r="L374" s="256"/>
      <c r="M374" s="256"/>
      <c r="N374" s="844"/>
      <c r="O374" s="844"/>
    </row>
    <row r="375" spans="1:15" ht="13.5" thickBot="1" x14ac:dyDescent="0.25">
      <c r="A375" s="263"/>
      <c r="B375" s="266"/>
      <c r="C375" s="262"/>
      <c r="D375" s="262"/>
      <c r="E375" s="262"/>
      <c r="F375" s="262"/>
      <c r="G375" s="262"/>
      <c r="H375" s="256"/>
      <c r="I375" s="256"/>
      <c r="J375" s="256"/>
      <c r="K375" s="256"/>
      <c r="L375" s="256"/>
      <c r="M375" s="256"/>
      <c r="N375" s="844"/>
      <c r="O375" s="844"/>
    </row>
    <row r="376" spans="1:15" ht="13.5" thickBot="1" x14ac:dyDescent="0.25">
      <c r="A376" s="263"/>
      <c r="B376" s="628" t="s">
        <v>474</v>
      </c>
      <c r="C376" s="662">
        <v>1</v>
      </c>
      <c r="D376" s="662">
        <v>2</v>
      </c>
      <c r="E376" s="662">
        <v>3</v>
      </c>
      <c r="F376" s="662">
        <v>4</v>
      </c>
      <c r="G376" s="662">
        <v>5</v>
      </c>
      <c r="H376" s="684">
        <v>6</v>
      </c>
      <c r="I376" s="684">
        <v>7</v>
      </c>
      <c r="J376" s="684">
        <v>8</v>
      </c>
      <c r="K376" s="684">
        <v>9</v>
      </c>
      <c r="L376" s="685">
        <v>10</v>
      </c>
      <c r="M376" s="256"/>
      <c r="N376" s="844"/>
      <c r="O376" s="844"/>
    </row>
    <row r="377" spans="1:15" x14ac:dyDescent="0.2">
      <c r="A377" s="660" t="s">
        <v>550</v>
      </c>
      <c r="B377" s="582" t="s">
        <v>475</v>
      </c>
      <c r="C377" s="584">
        <f>C368</f>
        <v>80</v>
      </c>
      <c r="D377" s="584">
        <f>D368</f>
        <v>100</v>
      </c>
      <c r="E377" s="584">
        <v>130</v>
      </c>
      <c r="F377" s="584">
        <v>150</v>
      </c>
      <c r="G377" s="584">
        <v>190</v>
      </c>
      <c r="H377" s="715">
        <v>220</v>
      </c>
      <c r="I377" s="715">
        <v>240</v>
      </c>
      <c r="J377" s="584">
        <v>280</v>
      </c>
      <c r="K377" s="584">
        <v>300</v>
      </c>
      <c r="L377" s="584">
        <v>314</v>
      </c>
      <c r="M377" s="256"/>
      <c r="N377" s="844"/>
      <c r="O377" s="844"/>
    </row>
    <row r="378" spans="1:15" x14ac:dyDescent="0.2">
      <c r="A378" s="703" t="s">
        <v>551</v>
      </c>
      <c r="B378" s="602" t="s">
        <v>489</v>
      </c>
      <c r="C378" s="705">
        <f>C369</f>
        <v>34563</v>
      </c>
      <c r="D378" s="705">
        <f>D369</f>
        <v>36274</v>
      </c>
      <c r="E378" s="705">
        <f>E369</f>
        <v>37986</v>
      </c>
      <c r="F378" s="705">
        <f>F369</f>
        <v>39698</v>
      </c>
      <c r="G378" s="705">
        <f>G369</f>
        <v>41763</v>
      </c>
      <c r="H378" s="705">
        <f>H315</f>
        <v>43828</v>
      </c>
      <c r="I378" s="705">
        <f>I315</f>
        <v>45894</v>
      </c>
      <c r="J378" s="705">
        <f>J315</f>
        <v>47959</v>
      </c>
      <c r="K378" s="705">
        <f>K315</f>
        <v>50025</v>
      </c>
      <c r="L378" s="705">
        <f>L315</f>
        <v>52090</v>
      </c>
      <c r="M378" s="256"/>
      <c r="N378" s="844">
        <v>40</v>
      </c>
      <c r="O378" s="844"/>
    </row>
    <row r="379" spans="1:15" x14ac:dyDescent="0.2">
      <c r="A379" s="703" t="s">
        <v>533</v>
      </c>
      <c r="B379" s="602"/>
      <c r="C379" s="637">
        <f>ROUNDUP(C378*50%,0)</f>
        <v>17282</v>
      </c>
      <c r="D379" s="637">
        <f t="shared" ref="D379:L379" si="23">ROUNDUP(D378*50%,0)</f>
        <v>18137</v>
      </c>
      <c r="E379" s="637">
        <f t="shared" si="23"/>
        <v>18993</v>
      </c>
      <c r="F379" s="637">
        <f t="shared" si="23"/>
        <v>19849</v>
      </c>
      <c r="G379" s="637">
        <f t="shared" si="23"/>
        <v>20882</v>
      </c>
      <c r="H379" s="637">
        <f t="shared" si="23"/>
        <v>21914</v>
      </c>
      <c r="I379" s="637">
        <f t="shared" si="23"/>
        <v>22947</v>
      </c>
      <c r="J379" s="637">
        <f t="shared" si="23"/>
        <v>23980</v>
      </c>
      <c r="K379" s="637">
        <f t="shared" si="23"/>
        <v>25013</v>
      </c>
      <c r="L379" s="637">
        <f t="shared" si="23"/>
        <v>26045</v>
      </c>
      <c r="M379" s="256"/>
      <c r="N379" s="844"/>
      <c r="O379" s="844"/>
    </row>
    <row r="380" spans="1:15" x14ac:dyDescent="0.2">
      <c r="A380" s="703" t="s">
        <v>1487</v>
      </c>
      <c r="B380" s="602"/>
      <c r="C380" s="637">
        <f>ROUNDUP(C378*60%,0)</f>
        <v>20738</v>
      </c>
      <c r="D380" s="637">
        <f t="shared" ref="D380:L380" si="24">ROUNDUP(D378*60%,0)</f>
        <v>21765</v>
      </c>
      <c r="E380" s="637">
        <f t="shared" si="24"/>
        <v>22792</v>
      </c>
      <c r="F380" s="637">
        <f t="shared" si="24"/>
        <v>23819</v>
      </c>
      <c r="G380" s="637">
        <f t="shared" si="24"/>
        <v>25058</v>
      </c>
      <c r="H380" s="637">
        <f t="shared" si="24"/>
        <v>26297</v>
      </c>
      <c r="I380" s="637">
        <f t="shared" si="24"/>
        <v>27537</v>
      </c>
      <c r="J380" s="637">
        <f t="shared" si="24"/>
        <v>28776</v>
      </c>
      <c r="K380" s="637">
        <f t="shared" si="24"/>
        <v>30015</v>
      </c>
      <c r="L380" s="637">
        <f t="shared" si="24"/>
        <v>31254</v>
      </c>
      <c r="M380" s="256"/>
      <c r="N380" s="844"/>
      <c r="O380" s="844"/>
    </row>
    <row r="381" spans="1:15" x14ac:dyDescent="0.2">
      <c r="A381" s="703" t="s">
        <v>1488</v>
      </c>
      <c r="B381" s="602"/>
      <c r="C381" s="637">
        <f>ROUNDUP(C378*70%,0)</f>
        <v>24195</v>
      </c>
      <c r="D381" s="637">
        <f t="shared" ref="D381:L381" si="25">ROUNDUP(D378*70%,0)</f>
        <v>25392</v>
      </c>
      <c r="E381" s="637">
        <f t="shared" si="25"/>
        <v>26591</v>
      </c>
      <c r="F381" s="637">
        <f t="shared" si="25"/>
        <v>27789</v>
      </c>
      <c r="G381" s="637">
        <f t="shared" si="25"/>
        <v>29235</v>
      </c>
      <c r="H381" s="637">
        <f t="shared" si="25"/>
        <v>30680</v>
      </c>
      <c r="I381" s="637">
        <f t="shared" si="25"/>
        <v>32126</v>
      </c>
      <c r="J381" s="637">
        <f t="shared" si="25"/>
        <v>33572</v>
      </c>
      <c r="K381" s="637">
        <f t="shared" si="25"/>
        <v>35018</v>
      </c>
      <c r="L381" s="637">
        <f t="shared" si="25"/>
        <v>36463</v>
      </c>
      <c r="M381" s="256"/>
      <c r="N381" s="844"/>
      <c r="O381" s="844"/>
    </row>
    <row r="382" spans="1:15" x14ac:dyDescent="0.2">
      <c r="A382" s="703" t="s">
        <v>1489</v>
      </c>
      <c r="B382" s="602"/>
      <c r="C382" s="637">
        <f>ROUNDUP(C378*80%,0)</f>
        <v>27651</v>
      </c>
      <c r="D382" s="637">
        <f t="shared" ref="D382:L382" si="26">ROUNDUP(D378*80%,0)</f>
        <v>29020</v>
      </c>
      <c r="E382" s="637">
        <f t="shared" si="26"/>
        <v>30389</v>
      </c>
      <c r="F382" s="637">
        <f t="shared" si="26"/>
        <v>31759</v>
      </c>
      <c r="G382" s="637">
        <f t="shared" si="26"/>
        <v>33411</v>
      </c>
      <c r="H382" s="637">
        <f t="shared" si="26"/>
        <v>35063</v>
      </c>
      <c r="I382" s="637">
        <f t="shared" si="26"/>
        <v>36716</v>
      </c>
      <c r="J382" s="637">
        <f t="shared" si="26"/>
        <v>38368</v>
      </c>
      <c r="K382" s="637">
        <f t="shared" si="26"/>
        <v>40020</v>
      </c>
      <c r="L382" s="637">
        <f t="shared" si="26"/>
        <v>41672</v>
      </c>
      <c r="M382" s="256"/>
      <c r="N382" s="844"/>
      <c r="O382" s="844"/>
    </row>
    <row r="383" spans="1:15" ht="13.5" thickBot="1" x14ac:dyDescent="0.25">
      <c r="A383" s="704" t="s">
        <v>1490</v>
      </c>
      <c r="B383" s="603"/>
      <c r="C383" s="633">
        <f>ROUNDUP(C378*90%,0)</f>
        <v>31107</v>
      </c>
      <c r="D383" s="633">
        <f t="shared" ref="D383:L383" si="27">ROUNDUP(D378*90%,0)</f>
        <v>32647</v>
      </c>
      <c r="E383" s="633">
        <f t="shared" si="27"/>
        <v>34188</v>
      </c>
      <c r="F383" s="633">
        <f t="shared" si="27"/>
        <v>35729</v>
      </c>
      <c r="G383" s="633">
        <f t="shared" si="27"/>
        <v>37587</v>
      </c>
      <c r="H383" s="633">
        <f t="shared" si="27"/>
        <v>39446</v>
      </c>
      <c r="I383" s="633">
        <f t="shared" si="27"/>
        <v>41305</v>
      </c>
      <c r="J383" s="633">
        <f t="shared" si="27"/>
        <v>43164</v>
      </c>
      <c r="K383" s="633">
        <f t="shared" si="27"/>
        <v>45023</v>
      </c>
      <c r="L383" s="633">
        <f t="shared" si="27"/>
        <v>46881</v>
      </c>
      <c r="M383" s="256"/>
      <c r="N383" s="844"/>
      <c r="O383" s="844"/>
    </row>
    <row r="384" spans="1:15" ht="13.5" thickBot="1" x14ac:dyDescent="0.25">
      <c r="A384" s="263"/>
      <c r="B384" s="266"/>
      <c r="C384" s="262"/>
      <c r="D384" s="262"/>
      <c r="E384" s="262"/>
      <c r="F384" s="262"/>
      <c r="G384" s="262"/>
      <c r="H384" s="262"/>
      <c r="I384" s="262"/>
      <c r="J384" s="262"/>
      <c r="K384" s="262"/>
      <c r="L384" s="262"/>
      <c r="M384" s="256"/>
      <c r="N384" s="844"/>
      <c r="O384" s="844"/>
    </row>
    <row r="385" spans="1:15" ht="13.5" thickBot="1" x14ac:dyDescent="0.25">
      <c r="A385" s="262"/>
      <c r="B385" s="628" t="s">
        <v>474</v>
      </c>
      <c r="C385" s="662">
        <v>1</v>
      </c>
      <c r="D385" s="662">
        <v>2</v>
      </c>
      <c r="E385" s="662">
        <v>3</v>
      </c>
      <c r="F385" s="256"/>
      <c r="G385" s="237"/>
      <c r="H385" s="256"/>
      <c r="I385" s="256"/>
      <c r="J385" s="256"/>
      <c r="K385" s="256"/>
      <c r="L385" s="256"/>
      <c r="M385" s="256"/>
      <c r="N385" s="844"/>
      <c r="O385" s="844"/>
    </row>
    <row r="386" spans="1:15" x14ac:dyDescent="0.2">
      <c r="A386" s="660" t="s">
        <v>552</v>
      </c>
      <c r="B386" s="582" t="s">
        <v>475</v>
      </c>
      <c r="C386" s="715">
        <v>20</v>
      </c>
      <c r="D386" s="715">
        <v>40</v>
      </c>
      <c r="E386" s="715">
        <v>50</v>
      </c>
      <c r="F386" s="267"/>
      <c r="G386" s="267"/>
      <c r="H386" s="267"/>
      <c r="I386" s="267"/>
      <c r="J386" s="256"/>
      <c r="K386" s="256"/>
      <c r="L386" s="256"/>
      <c r="M386" s="256"/>
      <c r="N386" s="844"/>
      <c r="O386" s="844"/>
    </row>
    <row r="387" spans="1:15" x14ac:dyDescent="0.2">
      <c r="A387" s="703" t="s">
        <v>551</v>
      </c>
      <c r="B387" s="602" t="s">
        <v>489</v>
      </c>
      <c r="C387" s="705">
        <f>C351</f>
        <v>24994</v>
      </c>
      <c r="D387" s="705">
        <f>D351</f>
        <v>26554</v>
      </c>
      <c r="E387" s="705">
        <f>E351</f>
        <v>28114</v>
      </c>
      <c r="F387" s="256"/>
      <c r="G387" s="256"/>
      <c r="H387" s="256"/>
      <c r="I387" s="256"/>
      <c r="J387" s="256"/>
      <c r="K387" s="256"/>
      <c r="L387" s="256"/>
      <c r="M387" s="256"/>
      <c r="N387" s="844">
        <v>40</v>
      </c>
      <c r="O387" s="844"/>
    </row>
    <row r="388" spans="1:15" x14ac:dyDescent="0.2">
      <c r="A388" s="703" t="s">
        <v>533</v>
      </c>
      <c r="B388" s="602"/>
      <c r="C388" s="637">
        <f>ROUNDUP(C387*50%,0)</f>
        <v>12497</v>
      </c>
      <c r="D388" s="637">
        <f>ROUNDUP(D387*50%,0)</f>
        <v>13277</v>
      </c>
      <c r="E388" s="637">
        <f>ROUNDUP(E387*50%,0)</f>
        <v>14057</v>
      </c>
      <c r="F388" s="256"/>
      <c r="G388" s="256"/>
      <c r="H388" s="256"/>
      <c r="I388" s="256"/>
      <c r="J388" s="256"/>
      <c r="K388" s="256"/>
      <c r="L388" s="256"/>
      <c r="M388" s="256"/>
      <c r="N388" s="844"/>
      <c r="O388" s="844"/>
    </row>
    <row r="389" spans="1:15" x14ac:dyDescent="0.2">
      <c r="A389" s="703" t="s">
        <v>1487</v>
      </c>
      <c r="B389" s="602"/>
      <c r="C389" s="637">
        <f>ROUNDUP(C387*60%,0)</f>
        <v>14997</v>
      </c>
      <c r="D389" s="637">
        <f>ROUNDUP(D387*60%,0)</f>
        <v>15933</v>
      </c>
      <c r="E389" s="637">
        <f>ROUNDUP(E387*60%,0)</f>
        <v>16869</v>
      </c>
      <c r="F389" s="256"/>
      <c r="G389" s="256"/>
      <c r="H389" s="256"/>
      <c r="I389" s="256"/>
      <c r="J389" s="256"/>
      <c r="K389" s="256"/>
      <c r="L389" s="256"/>
      <c r="M389" s="256"/>
      <c r="N389" s="844"/>
      <c r="O389" s="844"/>
    </row>
    <row r="390" spans="1:15" x14ac:dyDescent="0.2">
      <c r="A390" s="703" t="s">
        <v>1488</v>
      </c>
      <c r="B390" s="602"/>
      <c r="C390" s="637">
        <f>ROUNDUP(C387*70%,0)</f>
        <v>17496</v>
      </c>
      <c r="D390" s="637">
        <f>ROUNDUP(D387*70%,0)</f>
        <v>18588</v>
      </c>
      <c r="E390" s="637">
        <f>ROUNDUP(E387*70%,0)</f>
        <v>19680</v>
      </c>
      <c r="F390" s="256"/>
      <c r="G390" s="256"/>
      <c r="H390" s="256"/>
      <c r="I390" s="256"/>
      <c r="J390" s="256"/>
      <c r="K390" s="256"/>
      <c r="L390" s="256"/>
      <c r="M390" s="256"/>
      <c r="N390" s="844"/>
      <c r="O390" s="844"/>
    </row>
    <row r="391" spans="1:15" x14ac:dyDescent="0.2">
      <c r="A391" s="703" t="s">
        <v>1489</v>
      </c>
      <c r="B391" s="602"/>
      <c r="C391" s="637">
        <f>ROUNDUP(C387*80%,0)</f>
        <v>19996</v>
      </c>
      <c r="D391" s="637">
        <f>ROUNDUP(D387*80%,0)</f>
        <v>21244</v>
      </c>
      <c r="E391" s="637">
        <f>ROUNDUP(E387*80%,0)</f>
        <v>22492</v>
      </c>
      <c r="F391" s="256"/>
      <c r="G391" s="256"/>
      <c r="H391" s="256"/>
      <c r="I391" s="256"/>
      <c r="J391" s="256"/>
      <c r="K391" s="256"/>
      <c r="L391" s="256"/>
      <c r="M391" s="256"/>
      <c r="N391" s="844"/>
      <c r="O391" s="844"/>
    </row>
    <row r="392" spans="1:15" ht="13.5" thickBot="1" x14ac:dyDescent="0.25">
      <c r="A392" s="704" t="s">
        <v>1490</v>
      </c>
      <c r="B392" s="603"/>
      <c r="C392" s="633">
        <f>ROUNDUP(C387*90%,0)</f>
        <v>22495</v>
      </c>
      <c r="D392" s="633">
        <f>ROUNDUP(D387*90%,0)</f>
        <v>23899</v>
      </c>
      <c r="E392" s="633">
        <f>ROUND(E387*90%,0)</f>
        <v>25303</v>
      </c>
      <c r="F392" s="256"/>
      <c r="G392" s="256"/>
      <c r="H392" s="256"/>
      <c r="I392" s="256"/>
      <c r="J392" s="256"/>
      <c r="K392" s="256"/>
      <c r="L392" s="256"/>
      <c r="M392" s="256"/>
      <c r="N392" s="844"/>
      <c r="O392" s="844"/>
    </row>
    <row r="393" spans="1:15" ht="13.5" thickBot="1" x14ac:dyDescent="0.25">
      <c r="A393" s="263"/>
      <c r="B393" s="266"/>
      <c r="C393" s="262"/>
      <c r="D393" s="262"/>
      <c r="E393" s="262"/>
      <c r="F393" s="256"/>
      <c r="G393" s="256"/>
      <c r="H393" s="256"/>
      <c r="I393" s="256"/>
      <c r="J393" s="256"/>
      <c r="K393" s="256"/>
      <c r="L393" s="256"/>
      <c r="M393" s="256"/>
      <c r="N393" s="844"/>
      <c r="O393" s="844"/>
    </row>
    <row r="394" spans="1:15" ht="13.5" thickBot="1" x14ac:dyDescent="0.25">
      <c r="A394" s="262"/>
      <c r="B394" s="711" t="s">
        <v>474</v>
      </c>
      <c r="C394" s="662">
        <v>1</v>
      </c>
      <c r="D394" s="662">
        <v>2</v>
      </c>
      <c r="E394" s="662">
        <v>3</v>
      </c>
      <c r="F394" s="256"/>
      <c r="G394" s="256"/>
      <c r="H394" s="256"/>
      <c r="I394" s="256"/>
      <c r="J394" s="256"/>
      <c r="K394" s="256"/>
      <c r="L394" s="256"/>
      <c r="M394" s="256"/>
      <c r="N394" s="844"/>
      <c r="O394" s="844"/>
    </row>
    <row r="395" spans="1:15" x14ac:dyDescent="0.2">
      <c r="A395" s="716" t="s">
        <v>553</v>
      </c>
      <c r="B395" s="582" t="s">
        <v>475</v>
      </c>
      <c r="C395" s="715">
        <v>60</v>
      </c>
      <c r="D395" s="715">
        <v>70</v>
      </c>
      <c r="E395" s="715">
        <v>90</v>
      </c>
      <c r="F395" s="267"/>
      <c r="G395" s="267"/>
      <c r="H395" s="267"/>
      <c r="I395" s="256"/>
      <c r="J395" s="256"/>
      <c r="K395" s="256"/>
      <c r="L395" s="256"/>
      <c r="M395" s="256"/>
      <c r="N395" s="844"/>
      <c r="O395" s="844"/>
    </row>
    <row r="396" spans="1:15" x14ac:dyDescent="0.2">
      <c r="A396" s="713" t="s">
        <v>551</v>
      </c>
      <c r="B396" s="602" t="s">
        <v>489</v>
      </c>
      <c r="C396" s="705">
        <f>C257</f>
        <v>31001</v>
      </c>
      <c r="D396" s="705">
        <f>D257</f>
        <v>33029</v>
      </c>
      <c r="E396" s="705">
        <f>E257</f>
        <v>35056</v>
      </c>
      <c r="F396" s="256"/>
      <c r="G396" s="256"/>
      <c r="H396" s="256"/>
      <c r="I396" s="256"/>
      <c r="J396" s="256"/>
      <c r="K396" s="256"/>
      <c r="L396" s="256"/>
      <c r="M396" s="256"/>
      <c r="N396" s="844">
        <v>40</v>
      </c>
      <c r="O396" s="844"/>
    </row>
    <row r="397" spans="1:15" x14ac:dyDescent="0.2">
      <c r="A397" s="713" t="s">
        <v>533</v>
      </c>
      <c r="B397" s="637"/>
      <c r="C397" s="637">
        <f>ROUNDUP(C396*50%,0)</f>
        <v>15501</v>
      </c>
      <c r="D397" s="637">
        <f>ROUNDUP(D396*50%,0)</f>
        <v>16515</v>
      </c>
      <c r="E397" s="637">
        <f>ROUNDUP(E396*50%,0)</f>
        <v>17528</v>
      </c>
      <c r="F397" s="256"/>
      <c r="G397" s="256"/>
      <c r="H397" s="256"/>
      <c r="I397" s="256"/>
      <c r="J397" s="256"/>
      <c r="K397" s="256"/>
      <c r="L397" s="256"/>
      <c r="M397" s="256"/>
      <c r="N397" s="844"/>
      <c r="O397" s="844"/>
    </row>
    <row r="398" spans="1:15" x14ac:dyDescent="0.2">
      <c r="A398" s="713" t="s">
        <v>1487</v>
      </c>
      <c r="B398" s="637"/>
      <c r="C398" s="637">
        <f>ROUNDUP(C396*60%,0)</f>
        <v>18601</v>
      </c>
      <c r="D398" s="637">
        <f>ROUNDUP(D396*60%,0)</f>
        <v>19818</v>
      </c>
      <c r="E398" s="637">
        <f>ROUNDUP(E396*60%,0)</f>
        <v>21034</v>
      </c>
      <c r="F398" s="256"/>
      <c r="G398" s="256"/>
      <c r="H398" s="256"/>
      <c r="I398" s="256"/>
      <c r="J398" s="256"/>
      <c r="K398" s="256"/>
      <c r="L398" s="256"/>
      <c r="M398" s="256"/>
      <c r="N398" s="844"/>
      <c r="O398" s="844"/>
    </row>
    <row r="399" spans="1:15" x14ac:dyDescent="0.2">
      <c r="A399" s="713" t="s">
        <v>1488</v>
      </c>
      <c r="B399" s="637"/>
      <c r="C399" s="637">
        <f>ROUNDUP(C396*70%,0)</f>
        <v>21701</v>
      </c>
      <c r="D399" s="637">
        <f>ROUNDUP(D396*70%,0)</f>
        <v>23121</v>
      </c>
      <c r="E399" s="637">
        <f>ROUNDUP(E396*70%,0)</f>
        <v>24540</v>
      </c>
      <c r="F399" s="256"/>
      <c r="G399" s="256"/>
      <c r="H399" s="256"/>
      <c r="I399" s="256"/>
      <c r="J399" s="256"/>
      <c r="K399" s="256"/>
      <c r="L399" s="256"/>
      <c r="M399" s="256"/>
      <c r="N399" s="844"/>
      <c r="O399" s="844"/>
    </row>
    <row r="400" spans="1:15" x14ac:dyDescent="0.2">
      <c r="A400" s="713" t="s">
        <v>1489</v>
      </c>
      <c r="B400" s="637"/>
      <c r="C400" s="637">
        <f>ROUNDUP(C396*80%,0)</f>
        <v>24801</v>
      </c>
      <c r="D400" s="637">
        <f>ROUNDUP(D396*80%,0)</f>
        <v>26424</v>
      </c>
      <c r="E400" s="637">
        <f>ROUNDUP(E396*80%,0)</f>
        <v>28045</v>
      </c>
      <c r="F400" s="256"/>
      <c r="G400" s="256"/>
      <c r="H400" s="256"/>
      <c r="I400" s="256"/>
      <c r="J400" s="256"/>
      <c r="K400" s="256"/>
      <c r="L400" s="256"/>
      <c r="M400" s="256"/>
      <c r="N400" s="844"/>
      <c r="O400" s="844"/>
    </row>
    <row r="401" spans="1:15" ht="13.5" thickBot="1" x14ac:dyDescent="0.25">
      <c r="A401" s="714" t="s">
        <v>1490</v>
      </c>
      <c r="B401" s="633"/>
      <c r="C401" s="633">
        <f>ROUNDUP(C396*90%,0)</f>
        <v>27901</v>
      </c>
      <c r="D401" s="633">
        <f>ROUNDUP(D396*90%,0)</f>
        <v>29727</v>
      </c>
      <c r="E401" s="633">
        <f>ROUNDUP(E396*90%,0)</f>
        <v>31551</v>
      </c>
      <c r="F401" s="256"/>
      <c r="G401" s="256"/>
      <c r="H401" s="256"/>
      <c r="I401" s="256"/>
      <c r="J401" s="256"/>
      <c r="K401" s="256"/>
      <c r="L401" s="256"/>
      <c r="M401" s="256"/>
      <c r="N401" s="844"/>
      <c r="O401" s="844"/>
    </row>
    <row r="402" spans="1:15" ht="13.5" thickBot="1" x14ac:dyDescent="0.25">
      <c r="A402" s="263"/>
      <c r="B402" s="262"/>
      <c r="C402" s="262"/>
      <c r="D402" s="262"/>
      <c r="E402" s="262"/>
      <c r="F402" s="256"/>
      <c r="G402" s="256"/>
      <c r="H402" s="256"/>
      <c r="I402" s="256"/>
      <c r="J402" s="256"/>
      <c r="K402" s="256"/>
      <c r="L402" s="256"/>
      <c r="M402" s="256"/>
      <c r="N402" s="844"/>
      <c r="O402" s="844"/>
    </row>
    <row r="403" spans="1:15" ht="13.5" thickBot="1" x14ac:dyDescent="0.25">
      <c r="B403" s="628" t="s">
        <v>474</v>
      </c>
      <c r="C403" s="708">
        <v>1</v>
      </c>
      <c r="D403" s="708">
        <v>2</v>
      </c>
      <c r="E403" s="708">
        <v>3</v>
      </c>
      <c r="F403" s="708">
        <v>4</v>
      </c>
      <c r="G403" s="708">
        <v>5</v>
      </c>
      <c r="H403" s="709">
        <v>6</v>
      </c>
      <c r="I403" s="709">
        <v>7</v>
      </c>
      <c r="J403" s="709">
        <v>8</v>
      </c>
      <c r="K403" s="709">
        <v>9</v>
      </c>
      <c r="L403" s="719">
        <v>10</v>
      </c>
      <c r="N403" s="844"/>
      <c r="O403" s="844"/>
    </row>
    <row r="404" spans="1:15" x14ac:dyDescent="0.2">
      <c r="A404" s="702" t="s">
        <v>1483</v>
      </c>
      <c r="B404" s="707" t="s">
        <v>475</v>
      </c>
      <c r="C404" s="584">
        <v>75</v>
      </c>
      <c r="D404" s="584">
        <v>95</v>
      </c>
      <c r="E404" s="584">
        <v>130</v>
      </c>
      <c r="F404" s="584">
        <v>150</v>
      </c>
      <c r="G404" s="588">
        <v>190</v>
      </c>
      <c r="H404" s="584">
        <v>220</v>
      </c>
      <c r="I404" s="588">
        <v>240</v>
      </c>
      <c r="J404" s="588">
        <v>280</v>
      </c>
      <c r="K404" s="588">
        <v>300</v>
      </c>
      <c r="L404" s="584">
        <v>314</v>
      </c>
      <c r="N404" s="844"/>
      <c r="O404" s="844"/>
    </row>
    <row r="405" spans="1:15" x14ac:dyDescent="0.2">
      <c r="A405" s="703" t="s">
        <v>551</v>
      </c>
      <c r="B405" s="717" t="s">
        <v>489</v>
      </c>
      <c r="C405" s="705">
        <f>'Pay scale M'!D13</f>
        <v>33128</v>
      </c>
      <c r="D405" s="705">
        <f>'Pay scale M'!D17</f>
        <v>35155</v>
      </c>
      <c r="E405" s="705">
        <f>'Pay scale M'!D22</f>
        <v>37986</v>
      </c>
      <c r="F405" s="705">
        <f>'Pay scale M'!D26</f>
        <v>39698</v>
      </c>
      <c r="G405" s="720">
        <f>'Pay scale M'!D32</f>
        <v>41763</v>
      </c>
      <c r="H405" s="705">
        <f>'Pay scale M'!D37</f>
        <v>43828</v>
      </c>
      <c r="I405" s="720">
        <f>'Pay scale M'!D39</f>
        <v>45894</v>
      </c>
      <c r="J405" s="720">
        <f>'Pay scale M'!D45</f>
        <v>47959</v>
      </c>
      <c r="K405" s="720">
        <f>'Pay scale M'!D49</f>
        <v>50025</v>
      </c>
      <c r="L405" s="705">
        <f>'Pay scale M'!D51</f>
        <v>52090</v>
      </c>
      <c r="N405" s="844">
        <v>40</v>
      </c>
      <c r="O405" s="844"/>
    </row>
    <row r="406" spans="1:15" x14ac:dyDescent="0.2">
      <c r="A406" s="703" t="s">
        <v>533</v>
      </c>
      <c r="B406" s="712"/>
      <c r="C406" s="637">
        <f>ROUNDUP(C405*50%,0)</f>
        <v>16564</v>
      </c>
      <c r="D406" s="637">
        <f t="shared" ref="D406:L406" si="28">ROUNDUP(D405*50%,0)</f>
        <v>17578</v>
      </c>
      <c r="E406" s="637">
        <f t="shared" si="28"/>
        <v>18993</v>
      </c>
      <c r="F406" s="637">
        <f t="shared" si="28"/>
        <v>19849</v>
      </c>
      <c r="G406" s="637">
        <f t="shared" si="28"/>
        <v>20882</v>
      </c>
      <c r="H406" s="637">
        <f t="shared" si="28"/>
        <v>21914</v>
      </c>
      <c r="I406" s="637">
        <f t="shared" si="28"/>
        <v>22947</v>
      </c>
      <c r="J406" s="637">
        <f t="shared" si="28"/>
        <v>23980</v>
      </c>
      <c r="K406" s="637">
        <f t="shared" si="28"/>
        <v>25013</v>
      </c>
      <c r="L406" s="637">
        <f t="shared" si="28"/>
        <v>26045</v>
      </c>
      <c r="N406" s="844"/>
      <c r="O406" s="844"/>
    </row>
    <row r="407" spans="1:15" x14ac:dyDescent="0.2">
      <c r="A407" s="703" t="s">
        <v>1487</v>
      </c>
      <c r="B407" s="712"/>
      <c r="C407" s="637">
        <f>ROUNDUP(C405*60%,0)</f>
        <v>19877</v>
      </c>
      <c r="D407" s="637">
        <f t="shared" ref="D407:L407" si="29">ROUNDUP(D405*60%,0)</f>
        <v>21093</v>
      </c>
      <c r="E407" s="637">
        <f t="shared" si="29"/>
        <v>22792</v>
      </c>
      <c r="F407" s="637">
        <f t="shared" si="29"/>
        <v>23819</v>
      </c>
      <c r="G407" s="637">
        <f t="shared" si="29"/>
        <v>25058</v>
      </c>
      <c r="H407" s="637">
        <f t="shared" si="29"/>
        <v>26297</v>
      </c>
      <c r="I407" s="637">
        <f t="shared" si="29"/>
        <v>27537</v>
      </c>
      <c r="J407" s="637">
        <f t="shared" si="29"/>
        <v>28776</v>
      </c>
      <c r="K407" s="637">
        <f t="shared" si="29"/>
        <v>30015</v>
      </c>
      <c r="L407" s="637">
        <f t="shared" si="29"/>
        <v>31254</v>
      </c>
      <c r="N407" s="844"/>
      <c r="O407" s="844"/>
    </row>
    <row r="408" spans="1:15" x14ac:dyDescent="0.2">
      <c r="A408" s="703" t="s">
        <v>1488</v>
      </c>
      <c r="B408" s="712"/>
      <c r="C408" s="637">
        <f>ROUNDUP(C405*70%,0)</f>
        <v>23190</v>
      </c>
      <c r="D408" s="637">
        <f t="shared" ref="D408:L408" si="30">ROUNDUP(D405*70%,0)</f>
        <v>24609</v>
      </c>
      <c r="E408" s="637">
        <f t="shared" si="30"/>
        <v>26591</v>
      </c>
      <c r="F408" s="637">
        <f t="shared" si="30"/>
        <v>27789</v>
      </c>
      <c r="G408" s="637">
        <f t="shared" si="30"/>
        <v>29235</v>
      </c>
      <c r="H408" s="637">
        <f t="shared" si="30"/>
        <v>30680</v>
      </c>
      <c r="I408" s="637">
        <f t="shared" si="30"/>
        <v>32126</v>
      </c>
      <c r="J408" s="637">
        <f t="shared" si="30"/>
        <v>33572</v>
      </c>
      <c r="K408" s="637">
        <f t="shared" si="30"/>
        <v>35018</v>
      </c>
      <c r="L408" s="637">
        <f t="shared" si="30"/>
        <v>36463</v>
      </c>
      <c r="N408" s="844"/>
      <c r="O408" s="844"/>
    </row>
    <row r="409" spans="1:15" x14ac:dyDescent="0.2">
      <c r="A409" s="703" t="s">
        <v>1489</v>
      </c>
      <c r="B409" s="712"/>
      <c r="C409" s="637">
        <f>ROUNDUP(C405*80%,0)</f>
        <v>26503</v>
      </c>
      <c r="D409" s="637">
        <f t="shared" ref="D409:L409" si="31">ROUNDUP(D405*80%,0)</f>
        <v>28124</v>
      </c>
      <c r="E409" s="637">
        <f t="shared" si="31"/>
        <v>30389</v>
      </c>
      <c r="F409" s="637">
        <f t="shared" si="31"/>
        <v>31759</v>
      </c>
      <c r="G409" s="637">
        <f t="shared" si="31"/>
        <v>33411</v>
      </c>
      <c r="H409" s="637">
        <f t="shared" si="31"/>
        <v>35063</v>
      </c>
      <c r="I409" s="637">
        <f t="shared" si="31"/>
        <v>36716</v>
      </c>
      <c r="J409" s="637">
        <f t="shared" si="31"/>
        <v>38368</v>
      </c>
      <c r="K409" s="637">
        <f t="shared" si="31"/>
        <v>40020</v>
      </c>
      <c r="L409" s="637">
        <f t="shared" si="31"/>
        <v>41672</v>
      </c>
      <c r="N409" s="844"/>
      <c r="O409" s="844"/>
    </row>
    <row r="410" spans="1:15" ht="13.5" thickBot="1" x14ac:dyDescent="0.25">
      <c r="A410" s="704" t="s">
        <v>1490</v>
      </c>
      <c r="B410" s="718"/>
      <c r="C410" s="633">
        <f>ROUNDUP(C405*90%,0)</f>
        <v>29816</v>
      </c>
      <c r="D410" s="633">
        <f t="shared" ref="D410:L410" si="32">ROUNDUP(D405*90%,0)</f>
        <v>31640</v>
      </c>
      <c r="E410" s="633">
        <f t="shared" si="32"/>
        <v>34188</v>
      </c>
      <c r="F410" s="633">
        <f t="shared" si="32"/>
        <v>35729</v>
      </c>
      <c r="G410" s="633">
        <f t="shared" si="32"/>
        <v>37587</v>
      </c>
      <c r="H410" s="633">
        <f t="shared" si="32"/>
        <v>39446</v>
      </c>
      <c r="I410" s="633">
        <f t="shared" si="32"/>
        <v>41305</v>
      </c>
      <c r="J410" s="633">
        <f t="shared" si="32"/>
        <v>43164</v>
      </c>
      <c r="K410" s="633">
        <f t="shared" si="32"/>
        <v>45023</v>
      </c>
      <c r="L410" s="633">
        <f t="shared" si="32"/>
        <v>46881</v>
      </c>
      <c r="N410" s="844"/>
      <c r="O410" s="844"/>
    </row>
    <row r="411" spans="1:15" ht="13.5" thickBot="1" x14ac:dyDescent="0.25">
      <c r="A411" s="263"/>
      <c r="B411" s="262"/>
      <c r="C411" s="262"/>
      <c r="D411" s="262"/>
      <c r="E411" s="262"/>
      <c r="F411" s="262"/>
      <c r="G411" s="262"/>
      <c r="H411" s="262"/>
      <c r="I411" s="262"/>
      <c r="J411" s="262"/>
      <c r="K411" s="262"/>
      <c r="L411" s="262"/>
      <c r="N411" s="844"/>
      <c r="O411" s="844"/>
    </row>
    <row r="412" spans="1:15" ht="13.5" thickBot="1" x14ac:dyDescent="0.25">
      <c r="B412" s="628" t="s">
        <v>474</v>
      </c>
      <c r="C412" s="662">
        <v>1</v>
      </c>
      <c r="D412" s="662">
        <v>2</v>
      </c>
      <c r="E412" s="662">
        <v>3</v>
      </c>
      <c r="F412" s="662">
        <v>4</v>
      </c>
      <c r="G412" s="662">
        <v>5</v>
      </c>
      <c r="H412" s="684">
        <v>6</v>
      </c>
      <c r="N412" s="844"/>
      <c r="O412" s="844"/>
    </row>
    <row r="413" spans="1:15" x14ac:dyDescent="0.2">
      <c r="A413" s="632" t="s">
        <v>674</v>
      </c>
      <c r="B413" s="584" t="s">
        <v>475</v>
      </c>
      <c r="C413" s="584">
        <v>75</v>
      </c>
      <c r="D413" s="584">
        <v>95</v>
      </c>
      <c r="E413" s="584">
        <v>130</v>
      </c>
      <c r="F413" s="584">
        <v>150</v>
      </c>
      <c r="G413" s="584">
        <v>190</v>
      </c>
      <c r="H413" s="584">
        <v>220</v>
      </c>
      <c r="N413" s="844"/>
      <c r="O413" s="844"/>
    </row>
    <row r="414" spans="1:15" x14ac:dyDescent="0.2">
      <c r="A414" s="637" t="s">
        <v>1497</v>
      </c>
      <c r="B414" s="637" t="s">
        <v>489</v>
      </c>
      <c r="C414" s="637">
        <f>'Pay scale M'!D13</f>
        <v>33128</v>
      </c>
      <c r="D414" s="637">
        <f>'Pay scale M'!D17</f>
        <v>35155</v>
      </c>
      <c r="E414" s="637">
        <f>'Pay scale M'!D22</f>
        <v>37986</v>
      </c>
      <c r="F414" s="637">
        <f>'Pay scale M'!D26</f>
        <v>39698</v>
      </c>
      <c r="G414" s="602">
        <f>'Pay scale M'!D32</f>
        <v>41763</v>
      </c>
      <c r="H414" s="637">
        <f>'Pay scale M'!D37</f>
        <v>43828</v>
      </c>
      <c r="N414" s="844">
        <v>40</v>
      </c>
      <c r="O414" s="844"/>
    </row>
    <row r="415" spans="1:15" x14ac:dyDescent="0.2">
      <c r="A415" s="637" t="s">
        <v>533</v>
      </c>
      <c r="B415" s="637"/>
      <c r="C415" s="637">
        <f>ROUNDUP(C414*50%,0)</f>
        <v>16564</v>
      </c>
      <c r="D415" s="637">
        <f t="shared" ref="D415:H415" si="33">ROUNDUP(D414*50%,0)</f>
        <v>17578</v>
      </c>
      <c r="E415" s="637">
        <f t="shared" si="33"/>
        <v>18993</v>
      </c>
      <c r="F415" s="637">
        <f t="shared" si="33"/>
        <v>19849</v>
      </c>
      <c r="G415" s="637">
        <f t="shared" si="33"/>
        <v>20882</v>
      </c>
      <c r="H415" s="637">
        <f t="shared" si="33"/>
        <v>21914</v>
      </c>
      <c r="N415" s="844"/>
      <c r="O415" s="844"/>
    </row>
    <row r="416" spans="1:15" x14ac:dyDescent="0.2">
      <c r="A416" s="637" t="s">
        <v>1487</v>
      </c>
      <c r="B416" s="637"/>
      <c r="C416" s="637">
        <f>ROUNDUP(C414*60%,0)</f>
        <v>19877</v>
      </c>
      <c r="D416" s="637">
        <f t="shared" ref="D416:H416" si="34">ROUNDUP(D414*60%,0)</f>
        <v>21093</v>
      </c>
      <c r="E416" s="637">
        <f t="shared" si="34"/>
        <v>22792</v>
      </c>
      <c r="F416" s="637">
        <f t="shared" si="34"/>
        <v>23819</v>
      </c>
      <c r="G416" s="637">
        <f t="shared" si="34"/>
        <v>25058</v>
      </c>
      <c r="H416" s="637">
        <f t="shared" si="34"/>
        <v>26297</v>
      </c>
      <c r="N416" s="844"/>
      <c r="O416" s="844"/>
    </row>
    <row r="417" spans="1:15" x14ac:dyDescent="0.2">
      <c r="A417" s="637" t="s">
        <v>1488</v>
      </c>
      <c r="B417" s="637"/>
      <c r="C417" s="637">
        <f>ROUNDUP(C414*70%,0)</f>
        <v>23190</v>
      </c>
      <c r="D417" s="637">
        <f t="shared" ref="D417:H417" si="35">ROUNDUP(D414*70%,0)</f>
        <v>24609</v>
      </c>
      <c r="E417" s="637">
        <f t="shared" si="35"/>
        <v>26591</v>
      </c>
      <c r="F417" s="637">
        <f t="shared" si="35"/>
        <v>27789</v>
      </c>
      <c r="G417" s="637">
        <f t="shared" si="35"/>
        <v>29235</v>
      </c>
      <c r="H417" s="637">
        <f t="shared" si="35"/>
        <v>30680</v>
      </c>
      <c r="N417" s="844"/>
      <c r="O417" s="844"/>
    </row>
    <row r="418" spans="1:15" x14ac:dyDescent="0.2">
      <c r="A418" s="637" t="s">
        <v>1489</v>
      </c>
      <c r="B418" s="637"/>
      <c r="C418" s="637">
        <f>ROUNDUP(C414*80%,0)</f>
        <v>26503</v>
      </c>
      <c r="D418" s="637">
        <f t="shared" ref="D418:H418" si="36">ROUNDUP(D414*80%,0)</f>
        <v>28124</v>
      </c>
      <c r="E418" s="637">
        <f t="shared" si="36"/>
        <v>30389</v>
      </c>
      <c r="F418" s="637">
        <f t="shared" si="36"/>
        <v>31759</v>
      </c>
      <c r="G418" s="637">
        <f t="shared" si="36"/>
        <v>33411</v>
      </c>
      <c r="H418" s="637">
        <f t="shared" si="36"/>
        <v>35063</v>
      </c>
      <c r="N418" s="844"/>
      <c r="O418" s="844"/>
    </row>
    <row r="419" spans="1:15" ht="13.5" thickBot="1" x14ac:dyDescent="0.25">
      <c r="A419" s="633" t="s">
        <v>1490</v>
      </c>
      <c r="B419" s="633"/>
      <c r="C419" s="633">
        <f>ROUNDUP(C414*90%,0)</f>
        <v>29816</v>
      </c>
      <c r="D419" s="633">
        <f t="shared" ref="D419:H419" si="37">ROUNDUP(D414*90%,0)</f>
        <v>31640</v>
      </c>
      <c r="E419" s="633">
        <f t="shared" si="37"/>
        <v>34188</v>
      </c>
      <c r="F419" s="633">
        <f t="shared" si="37"/>
        <v>35729</v>
      </c>
      <c r="G419" s="633">
        <f t="shared" si="37"/>
        <v>37587</v>
      </c>
      <c r="H419" s="633">
        <f t="shared" si="37"/>
        <v>39446</v>
      </c>
      <c r="N419" s="844"/>
      <c r="O419" s="844"/>
    </row>
  </sheetData>
  <mergeCells count="6">
    <mergeCell ref="A321:L323"/>
    <mergeCell ref="A212:F213"/>
    <mergeCell ref="A126:M126"/>
    <mergeCell ref="A132:G133"/>
    <mergeCell ref="A137:G138"/>
    <mergeCell ref="A209:J210"/>
  </mergeCells>
  <phoneticPr fontId="33" type="noConversion"/>
  <pageMargins left="0.75" right="0.75" top="1" bottom="1" header="0.5" footer="0.5"/>
  <pageSetup paperSize="9" scale="65" orientation="landscape" verticalDpi="300" r:id="rId1"/>
  <headerFooter alignWithMargins="0">
    <oddFooter>&amp;C&amp;P</oddFooter>
  </headerFooter>
  <rowBreaks count="4" manualBreakCount="4">
    <brk id="303" max="16383" man="1"/>
    <brk id="317" max="16383" man="1"/>
    <brk id="356" max="16383" man="1"/>
    <brk id="393" max="16383" man="1"/>
  </rowBreaks>
  <colBreaks count="1" manualBreakCount="1">
    <brk id="21" max="324"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7"/>
  <sheetViews>
    <sheetView workbookViewId="0">
      <selection activeCell="I2" sqref="I2"/>
    </sheetView>
  </sheetViews>
  <sheetFormatPr defaultRowHeight="12.75" x14ac:dyDescent="0.2"/>
  <cols>
    <col min="1" max="1" width="40.28515625" customWidth="1"/>
    <col min="2" max="3" width="9.85546875" customWidth="1"/>
    <col min="4" max="4" width="6.7109375" customWidth="1"/>
    <col min="5" max="10" width="6.5703125" bestFit="1" customWidth="1"/>
    <col min="11" max="12" width="6.140625" customWidth="1"/>
  </cols>
  <sheetData>
    <row r="1" spans="1:15" x14ac:dyDescent="0.2">
      <c r="A1" s="233" t="s">
        <v>554</v>
      </c>
      <c r="B1" s="233"/>
      <c r="C1" s="382">
        <f>'MD Rates'!H1</f>
        <v>44287</v>
      </c>
      <c r="D1" s="233" t="s">
        <v>555</v>
      </c>
      <c r="E1" s="234"/>
      <c r="F1" s="234"/>
      <c r="G1" s="234"/>
      <c r="H1" s="234"/>
      <c r="I1" s="234"/>
      <c r="J1" s="234"/>
      <c r="K1" s="234"/>
      <c r="L1" s="234"/>
      <c r="M1" s="234"/>
      <c r="N1" s="234"/>
      <c r="O1" s="234"/>
    </row>
    <row r="2" spans="1:15" ht="12.75" customHeight="1" x14ac:dyDescent="0.2">
      <c r="A2" s="233" t="str">
        <f>'MD Rates'!A2</f>
        <v xml:space="preserve">Pay Circular (M&amp;D) 1/2021 </v>
      </c>
      <c r="B2" s="233"/>
      <c r="C2" s="7"/>
      <c r="D2" s="233"/>
      <c r="E2" s="234"/>
      <c r="F2" s="234"/>
      <c r="G2" s="234"/>
      <c r="H2" s="234"/>
      <c r="I2" s="234"/>
      <c r="J2" s="234"/>
      <c r="K2" s="234"/>
      <c r="L2" s="234"/>
      <c r="M2" s="234"/>
      <c r="N2" s="1477" t="s">
        <v>538</v>
      </c>
      <c r="O2" s="1477" t="s">
        <v>539</v>
      </c>
    </row>
    <row r="3" spans="1:15" x14ac:dyDescent="0.2">
      <c r="A3" s="233"/>
      <c r="B3" s="233"/>
      <c r="C3" s="7"/>
      <c r="D3" s="233"/>
      <c r="E3" s="234"/>
      <c r="F3" s="234"/>
      <c r="G3" s="234"/>
      <c r="H3" s="234"/>
      <c r="I3" s="234"/>
      <c r="J3" s="234"/>
      <c r="K3" s="234"/>
      <c r="L3" s="234"/>
      <c r="M3" s="234"/>
      <c r="N3" s="1477"/>
      <c r="O3" s="1477"/>
    </row>
    <row r="4" spans="1:15" ht="13.5" thickBot="1" x14ac:dyDescent="0.25">
      <c r="A4" s="233"/>
      <c r="B4" s="233"/>
      <c r="C4" s="7"/>
      <c r="D4" s="233"/>
      <c r="E4" s="234"/>
      <c r="F4" s="234"/>
      <c r="G4" s="234"/>
      <c r="H4" s="234"/>
      <c r="I4" s="234"/>
      <c r="J4" s="234"/>
      <c r="K4" s="234"/>
      <c r="L4" s="234"/>
      <c r="M4" s="234"/>
      <c r="N4" s="1477"/>
      <c r="O4" s="1477"/>
    </row>
    <row r="5" spans="1:15" ht="13.5" thickBot="1" x14ac:dyDescent="0.25">
      <c r="B5" s="731" t="s">
        <v>556</v>
      </c>
      <c r="C5" s="685">
        <v>1</v>
      </c>
      <c r="D5" s="685">
        <v>2</v>
      </c>
      <c r="E5" s="685">
        <v>3</v>
      </c>
      <c r="F5" s="685">
        <v>4</v>
      </c>
      <c r="G5" s="685">
        <v>5</v>
      </c>
      <c r="H5" s="685">
        <v>6</v>
      </c>
      <c r="I5" s="685">
        <v>7</v>
      </c>
      <c r="J5" s="690" t="s">
        <v>727</v>
      </c>
      <c r="K5" s="690" t="s">
        <v>581</v>
      </c>
      <c r="L5" s="690" t="s">
        <v>727</v>
      </c>
      <c r="N5" s="1478"/>
      <c r="O5" s="1478"/>
    </row>
    <row r="6" spans="1:15" x14ac:dyDescent="0.2">
      <c r="A6" s="732"/>
      <c r="B6" s="733" t="s">
        <v>475</v>
      </c>
      <c r="C6" s="735">
        <v>10</v>
      </c>
      <c r="D6" s="664">
        <v>20</v>
      </c>
      <c r="E6" s="664">
        <v>40</v>
      </c>
      <c r="F6" s="664">
        <v>70</v>
      </c>
      <c r="G6" s="664">
        <v>100</v>
      </c>
      <c r="H6" s="664">
        <v>130</v>
      </c>
      <c r="I6" s="664">
        <v>160</v>
      </c>
      <c r="J6" s="736"/>
      <c r="K6" s="736"/>
      <c r="L6" s="736"/>
      <c r="N6" s="844"/>
      <c r="O6" s="844"/>
    </row>
    <row r="7" spans="1:15" ht="13.5" thickBot="1" x14ac:dyDescent="0.25">
      <c r="A7" s="704" t="s">
        <v>2105</v>
      </c>
      <c r="B7" s="1490" t="s">
        <v>489</v>
      </c>
      <c r="C7" s="1491">
        <v>0</v>
      </c>
      <c r="D7" s="1487">
        <f>'Pay Scale K'!D5</f>
        <v>33029</v>
      </c>
      <c r="E7" s="1487">
        <f>'Pay Scale K'!D7</f>
        <v>35056</v>
      </c>
      <c r="F7" s="1487">
        <f>'Pay Scale K'!D10</f>
        <v>37083</v>
      </c>
      <c r="G7" s="1487">
        <f>'Pay Scale K'!D14</f>
        <v>39110</v>
      </c>
      <c r="H7" s="1487">
        <f>'Pay Scale K'!D17</f>
        <v>41137</v>
      </c>
      <c r="I7" s="1487">
        <f>'Pay Scale K'!D21</f>
        <v>43165</v>
      </c>
      <c r="J7" s="736"/>
      <c r="K7" s="736"/>
      <c r="L7" s="736"/>
      <c r="M7" s="236"/>
      <c r="N7" s="859">
        <v>40</v>
      </c>
      <c r="O7" s="859"/>
    </row>
    <row r="8" spans="1:15" ht="13.5" thickBot="1" x14ac:dyDescent="0.25">
      <c r="A8" s="262"/>
      <c r="B8" s="266"/>
      <c r="C8" s="646"/>
      <c r="D8" s="646"/>
      <c r="E8" s="646"/>
      <c r="F8" s="646"/>
      <c r="G8" s="646"/>
      <c r="H8" s="646"/>
      <c r="I8" s="646"/>
      <c r="J8" s="736"/>
      <c r="K8" s="736"/>
      <c r="L8" s="736"/>
      <c r="M8" s="236"/>
      <c r="N8" s="859"/>
      <c r="O8" s="859"/>
    </row>
    <row r="9" spans="1:15" ht="13.5" thickBot="1" x14ac:dyDescent="0.25">
      <c r="A9" s="262"/>
      <c r="B9" s="731" t="s">
        <v>556</v>
      </c>
      <c r="C9" s="685">
        <v>1</v>
      </c>
      <c r="D9" s="646"/>
      <c r="E9" s="646"/>
      <c r="F9" s="646"/>
      <c r="G9" s="646"/>
      <c r="H9" s="646"/>
      <c r="I9" s="646"/>
      <c r="J9" s="736"/>
      <c r="K9" s="736"/>
      <c r="L9" s="736"/>
      <c r="M9" s="236"/>
      <c r="N9" s="859"/>
      <c r="O9" s="859"/>
    </row>
    <row r="10" spans="1:15" x14ac:dyDescent="0.2">
      <c r="A10" s="734"/>
      <c r="B10" s="582" t="s">
        <v>475</v>
      </c>
      <c r="C10" s="664">
        <v>72</v>
      </c>
      <c r="D10" s="736"/>
      <c r="E10" s="736"/>
      <c r="F10" s="736"/>
      <c r="G10" s="736"/>
      <c r="H10" s="736"/>
      <c r="I10" s="736"/>
      <c r="J10" s="736"/>
      <c r="K10" s="736"/>
      <c r="L10" s="736"/>
      <c r="M10" s="236"/>
      <c r="N10" s="859"/>
      <c r="O10" s="859"/>
    </row>
    <row r="11" spans="1:15" ht="13.5" thickBot="1" x14ac:dyDescent="0.25">
      <c r="A11" s="704" t="s">
        <v>2106</v>
      </c>
      <c r="B11" s="603" t="s">
        <v>489</v>
      </c>
      <c r="C11" s="647">
        <f>'Pay Scale K'!D11</f>
        <v>37083.96</v>
      </c>
      <c r="D11" s="736"/>
      <c r="E11" s="736"/>
      <c r="F11" s="736"/>
      <c r="G11" s="736"/>
      <c r="H11" s="736"/>
      <c r="I11" s="736"/>
      <c r="J11" s="736"/>
      <c r="K11" s="736"/>
      <c r="L11" s="736"/>
      <c r="M11" s="236"/>
      <c r="N11" s="859">
        <v>40</v>
      </c>
      <c r="O11" s="859"/>
    </row>
    <row r="12" spans="1:15" ht="13.5" thickBot="1" x14ac:dyDescent="0.25">
      <c r="A12" s="262"/>
      <c r="B12" s="266"/>
      <c r="C12" s="648"/>
      <c r="D12" s="736"/>
      <c r="E12" s="736"/>
      <c r="F12" s="736"/>
      <c r="G12" s="736"/>
      <c r="H12" s="736"/>
      <c r="I12" s="736"/>
      <c r="J12" s="736"/>
      <c r="K12" s="736"/>
      <c r="L12" s="736"/>
      <c r="M12" s="236"/>
      <c r="N12" s="859"/>
      <c r="O12" s="859"/>
    </row>
    <row r="13" spans="1:15" ht="13.5" thickBot="1" x14ac:dyDescent="0.25">
      <c r="A13" s="262"/>
      <c r="B13" s="731" t="s">
        <v>556</v>
      </c>
      <c r="C13" s="685">
        <v>1</v>
      </c>
      <c r="D13" s="685">
        <v>2</v>
      </c>
      <c r="E13" s="685">
        <v>3</v>
      </c>
      <c r="F13" s="685">
        <v>4</v>
      </c>
      <c r="G13" s="685">
        <v>5</v>
      </c>
      <c r="H13" s="685">
        <v>6</v>
      </c>
      <c r="I13" s="685">
        <v>7</v>
      </c>
      <c r="J13" s="685">
        <v>8</v>
      </c>
      <c r="K13" s="738">
        <v>9</v>
      </c>
      <c r="L13" s="739">
        <v>10</v>
      </c>
      <c r="M13" s="236"/>
      <c r="N13" s="859"/>
      <c r="O13" s="859"/>
    </row>
    <row r="14" spans="1:15" x14ac:dyDescent="0.2">
      <c r="A14" s="632"/>
      <c r="B14" s="582" t="s">
        <v>475</v>
      </c>
      <c r="C14" s="740">
        <v>30</v>
      </c>
      <c r="D14" s="664">
        <v>60</v>
      </c>
      <c r="E14" s="664">
        <v>90</v>
      </c>
      <c r="F14" s="735">
        <v>110</v>
      </c>
      <c r="G14" s="664">
        <v>140</v>
      </c>
      <c r="H14" s="664">
        <v>180</v>
      </c>
      <c r="I14" s="664">
        <v>210</v>
      </c>
      <c r="J14" s="664">
        <v>230</v>
      </c>
      <c r="K14" s="664">
        <v>250</v>
      </c>
      <c r="L14" s="664">
        <v>266</v>
      </c>
      <c r="M14" s="236"/>
      <c r="N14" s="859"/>
      <c r="O14" s="859"/>
    </row>
    <row r="15" spans="1:15" ht="13.5" thickBot="1" x14ac:dyDescent="0.25">
      <c r="A15" s="633" t="s">
        <v>557</v>
      </c>
      <c r="B15" s="603" t="s">
        <v>489</v>
      </c>
      <c r="C15" s="741">
        <f>'Pay Scale K'!D6</f>
        <v>34563</v>
      </c>
      <c r="D15" s="742">
        <f>'Pay Scale K'!D9</f>
        <v>36274</v>
      </c>
      <c r="E15" s="742">
        <f>'Pay Scale K'!D13</f>
        <v>37986</v>
      </c>
      <c r="F15" s="743">
        <f>'Pay Scale K'!D15</f>
        <v>39698</v>
      </c>
      <c r="G15" s="742">
        <f>'Pay Scale K'!D18</f>
        <v>41763</v>
      </c>
      <c r="H15" s="742">
        <f>'Pay Scale K'!D23</f>
        <v>43828</v>
      </c>
      <c r="I15" s="742">
        <f>'Pay Scale K'!D26</f>
        <v>45894</v>
      </c>
      <c r="J15" s="742">
        <f>'Pay Scale K'!D28</f>
        <v>47959</v>
      </c>
      <c r="K15" s="742">
        <f>'Pay Scale K'!D30</f>
        <v>50025</v>
      </c>
      <c r="L15" s="742">
        <f>'Pay Scale K'!D32</f>
        <v>52090</v>
      </c>
      <c r="M15" s="236"/>
      <c r="N15" s="859">
        <v>40</v>
      </c>
      <c r="O15" s="859"/>
    </row>
    <row r="16" spans="1:15" ht="13.5" thickBot="1" x14ac:dyDescent="0.25">
      <c r="A16" s="262"/>
      <c r="B16" s="266"/>
      <c r="C16" s="744"/>
      <c r="D16" s="744"/>
      <c r="E16" s="744"/>
      <c r="F16" s="744"/>
      <c r="G16" s="744"/>
      <c r="H16" s="744"/>
      <c r="I16" s="744"/>
      <c r="J16" s="744"/>
      <c r="K16" s="744"/>
      <c r="L16" s="744"/>
      <c r="M16" s="236"/>
      <c r="N16" s="859"/>
      <c r="O16" s="859"/>
    </row>
    <row r="17" spans="1:15" ht="13.5" thickBot="1" x14ac:dyDescent="0.25">
      <c r="A17" s="262"/>
      <c r="B17" s="731" t="s">
        <v>556</v>
      </c>
      <c r="C17" s="685">
        <v>1</v>
      </c>
      <c r="D17" s="744"/>
      <c r="E17" s="744"/>
      <c r="F17" s="744"/>
      <c r="G17" s="744"/>
      <c r="H17" s="744"/>
      <c r="I17" s="744"/>
      <c r="J17" s="744"/>
      <c r="K17" s="744"/>
      <c r="L17" s="744"/>
      <c r="M17" s="236"/>
      <c r="N17" s="859"/>
      <c r="O17" s="859"/>
    </row>
    <row r="18" spans="1:15" x14ac:dyDescent="0.2">
      <c r="A18" s="632"/>
      <c r="B18" s="582" t="s">
        <v>475</v>
      </c>
      <c r="C18" s="664">
        <v>155</v>
      </c>
      <c r="D18" s="736"/>
      <c r="E18" s="736"/>
      <c r="F18" s="736"/>
      <c r="G18" s="736"/>
      <c r="H18" s="736"/>
      <c r="I18" s="736"/>
      <c r="J18" s="736"/>
      <c r="K18" s="736"/>
      <c r="L18" s="736"/>
      <c r="M18" s="236"/>
      <c r="N18" s="859"/>
      <c r="O18" s="859"/>
    </row>
    <row r="19" spans="1:15" ht="13.5" thickBot="1" x14ac:dyDescent="0.25">
      <c r="A19" s="633" t="s">
        <v>558</v>
      </c>
      <c r="B19" s="603" t="s">
        <v>489</v>
      </c>
      <c r="C19" s="647">
        <f>'Pay Scale K'!D20</f>
        <v>42798.81</v>
      </c>
      <c r="D19" s="736"/>
      <c r="E19" s="736"/>
      <c r="F19" s="736"/>
      <c r="G19" s="736"/>
      <c r="H19" s="736"/>
      <c r="I19" s="736"/>
      <c r="J19" s="736"/>
      <c r="K19" s="736"/>
      <c r="L19" s="736"/>
      <c r="M19" s="236"/>
      <c r="N19" s="859">
        <v>40</v>
      </c>
      <c r="O19" s="859"/>
    </row>
    <row r="20" spans="1:15" ht="13.5" thickBot="1" x14ac:dyDescent="0.25">
      <c r="A20" s="262"/>
      <c r="B20" s="266"/>
      <c r="C20" s="648"/>
      <c r="D20" s="736"/>
      <c r="E20" s="736"/>
      <c r="F20" s="736"/>
      <c r="G20" s="736"/>
      <c r="H20" s="736"/>
      <c r="I20" s="736"/>
      <c r="J20" s="736"/>
      <c r="K20" s="736"/>
      <c r="L20" s="736"/>
      <c r="M20" s="236"/>
      <c r="N20" s="859"/>
      <c r="O20" s="859"/>
    </row>
    <row r="21" spans="1:15" ht="13.5" thickBot="1" x14ac:dyDescent="0.25">
      <c r="A21" s="262"/>
      <c r="B21" s="731" t="s">
        <v>556</v>
      </c>
      <c r="C21" s="685">
        <v>1</v>
      </c>
      <c r="D21" s="685">
        <v>2</v>
      </c>
      <c r="E21" s="685">
        <v>3</v>
      </c>
      <c r="F21" s="685">
        <v>4</v>
      </c>
      <c r="G21" s="685">
        <v>5</v>
      </c>
      <c r="H21" s="685">
        <v>6</v>
      </c>
      <c r="I21" s="685">
        <v>7</v>
      </c>
      <c r="J21" s="736"/>
      <c r="K21" s="736"/>
      <c r="L21" s="736"/>
      <c r="M21" s="236"/>
      <c r="N21" s="859"/>
      <c r="O21" s="859"/>
    </row>
    <row r="22" spans="1:15" x14ac:dyDescent="0.2">
      <c r="A22" s="632"/>
      <c r="B22" s="733" t="s">
        <v>475</v>
      </c>
      <c r="C22" s="735">
        <v>10</v>
      </c>
      <c r="D22" s="735">
        <v>20</v>
      </c>
      <c r="E22" s="664">
        <v>40</v>
      </c>
      <c r="F22" s="664">
        <v>70</v>
      </c>
      <c r="G22" s="664">
        <v>100</v>
      </c>
      <c r="H22" s="664">
        <v>130</v>
      </c>
      <c r="I22" s="664">
        <v>160</v>
      </c>
      <c r="J22" s="736"/>
      <c r="K22" s="736"/>
      <c r="L22" s="736"/>
      <c r="M22" s="236"/>
      <c r="N22" s="859"/>
      <c r="O22" s="859"/>
    </row>
    <row r="23" spans="1:15" ht="13.5" thickBot="1" x14ac:dyDescent="0.25">
      <c r="A23" s="704" t="s">
        <v>2107</v>
      </c>
      <c r="B23" s="1490" t="s">
        <v>489</v>
      </c>
      <c r="C23" s="1491">
        <f t="shared" ref="C23:I23" si="0">C7</f>
        <v>0</v>
      </c>
      <c r="D23" s="1491">
        <f t="shared" si="0"/>
        <v>33029</v>
      </c>
      <c r="E23" s="1487">
        <f t="shared" si="0"/>
        <v>35056</v>
      </c>
      <c r="F23" s="1487">
        <f t="shared" si="0"/>
        <v>37083</v>
      </c>
      <c r="G23" s="1487">
        <f t="shared" si="0"/>
        <v>39110</v>
      </c>
      <c r="H23" s="1487">
        <f t="shared" si="0"/>
        <v>41137</v>
      </c>
      <c r="I23" s="1487">
        <f t="shared" si="0"/>
        <v>43165</v>
      </c>
      <c r="J23" s="745"/>
      <c r="K23" s="745"/>
      <c r="L23" s="745"/>
      <c r="M23" s="236"/>
      <c r="N23" s="859">
        <v>40</v>
      </c>
      <c r="O23" s="859"/>
    </row>
    <row r="24" spans="1:15" ht="13.5" thickBot="1" x14ac:dyDescent="0.25">
      <c r="A24" s="262"/>
      <c r="B24" s="266"/>
      <c r="C24" s="646"/>
      <c r="D24" s="646"/>
      <c r="E24" s="646"/>
      <c r="F24" s="646"/>
      <c r="G24" s="646"/>
      <c r="H24" s="646"/>
      <c r="I24" s="646"/>
      <c r="J24" s="745"/>
      <c r="K24" s="745"/>
      <c r="L24" s="745"/>
      <c r="M24" s="236"/>
      <c r="N24" s="859"/>
      <c r="O24" s="859"/>
    </row>
    <row r="25" spans="1:15" ht="13.5" thickBot="1" x14ac:dyDescent="0.25">
      <c r="A25" s="262"/>
      <c r="B25" s="731" t="s">
        <v>556</v>
      </c>
      <c r="C25" s="685">
        <v>1</v>
      </c>
      <c r="D25" s="685">
        <v>2</v>
      </c>
      <c r="E25" s="685">
        <v>3</v>
      </c>
      <c r="F25" s="685">
        <v>4</v>
      </c>
      <c r="G25" s="685">
        <v>5</v>
      </c>
      <c r="H25" s="685">
        <v>6</v>
      </c>
      <c r="I25" s="685">
        <v>7</v>
      </c>
      <c r="J25" s="685">
        <v>8</v>
      </c>
      <c r="K25" s="738">
        <v>9</v>
      </c>
      <c r="L25" s="739">
        <v>10</v>
      </c>
      <c r="M25" s="236"/>
      <c r="N25" s="859"/>
      <c r="O25" s="859"/>
    </row>
    <row r="26" spans="1:15" x14ac:dyDescent="0.2">
      <c r="A26" s="632"/>
      <c r="B26" s="582" t="s">
        <v>475</v>
      </c>
      <c r="C26" s="663">
        <v>30</v>
      </c>
      <c r="D26" s="663">
        <v>60</v>
      </c>
      <c r="E26" s="663">
        <v>90</v>
      </c>
      <c r="F26" s="663">
        <v>110</v>
      </c>
      <c r="G26" s="663">
        <v>140</v>
      </c>
      <c r="H26" s="663">
        <v>180</v>
      </c>
      <c r="I26" s="663">
        <v>210</v>
      </c>
      <c r="J26" s="663">
        <v>230</v>
      </c>
      <c r="K26" s="663">
        <v>250</v>
      </c>
      <c r="L26" s="663">
        <v>266</v>
      </c>
      <c r="M26" s="236"/>
      <c r="N26" s="859"/>
      <c r="O26" s="859"/>
    </row>
    <row r="27" spans="1:15" ht="13.5" thickBot="1" x14ac:dyDescent="0.25">
      <c r="A27" s="633" t="s">
        <v>559</v>
      </c>
      <c r="B27" s="603" t="s">
        <v>489</v>
      </c>
      <c r="C27" s="644">
        <f t="shared" ref="C27:L27" si="1">C15</f>
        <v>34563</v>
      </c>
      <c r="D27" s="644">
        <f t="shared" si="1"/>
        <v>36274</v>
      </c>
      <c r="E27" s="644">
        <f t="shared" si="1"/>
        <v>37986</v>
      </c>
      <c r="F27" s="644">
        <f t="shared" si="1"/>
        <v>39698</v>
      </c>
      <c r="G27" s="644">
        <f t="shared" si="1"/>
        <v>41763</v>
      </c>
      <c r="H27" s="644">
        <f t="shared" si="1"/>
        <v>43828</v>
      </c>
      <c r="I27" s="644">
        <f t="shared" si="1"/>
        <v>45894</v>
      </c>
      <c r="J27" s="644">
        <f t="shared" si="1"/>
        <v>47959</v>
      </c>
      <c r="K27" s="644">
        <f t="shared" si="1"/>
        <v>50025</v>
      </c>
      <c r="L27" s="644">
        <f t="shared" si="1"/>
        <v>52090</v>
      </c>
      <c r="M27" s="236"/>
      <c r="N27" s="859">
        <v>40</v>
      </c>
      <c r="O27" s="859"/>
    </row>
    <row r="28" spans="1:15" ht="13.5" thickBot="1" x14ac:dyDescent="0.25">
      <c r="A28" s="262"/>
      <c r="B28" s="266"/>
      <c r="C28" s="646"/>
      <c r="D28" s="646"/>
      <c r="E28" s="646"/>
      <c r="F28" s="646"/>
      <c r="G28" s="646"/>
      <c r="H28" s="646"/>
      <c r="I28" s="646"/>
      <c r="J28" s="646"/>
      <c r="K28" s="646"/>
      <c r="L28" s="646"/>
      <c r="M28" s="236"/>
      <c r="N28" s="859"/>
      <c r="O28" s="859"/>
    </row>
    <row r="29" spans="1:15" ht="13.5" thickBot="1" x14ac:dyDescent="0.25">
      <c r="A29" s="262"/>
      <c r="B29" s="731" t="s">
        <v>556</v>
      </c>
      <c r="C29" s="685">
        <v>1</v>
      </c>
      <c r="D29" s="685">
        <v>2</v>
      </c>
      <c r="E29" s="685">
        <v>3</v>
      </c>
      <c r="F29" s="685">
        <v>4</v>
      </c>
      <c r="G29" s="685">
        <v>5</v>
      </c>
      <c r="H29" s="646"/>
      <c r="I29" s="646"/>
      <c r="J29" s="646"/>
      <c r="K29" s="646"/>
      <c r="L29" s="646"/>
      <c r="M29" s="236"/>
      <c r="N29" s="859"/>
      <c r="O29" s="859"/>
    </row>
    <row r="30" spans="1:15" x14ac:dyDescent="0.2">
      <c r="A30" s="632"/>
      <c r="B30" s="582" t="s">
        <v>475</v>
      </c>
      <c r="C30" s="663">
        <v>30</v>
      </c>
      <c r="D30" s="663">
        <v>60</v>
      </c>
      <c r="E30" s="663">
        <v>90</v>
      </c>
      <c r="F30" s="663">
        <v>110</v>
      </c>
      <c r="G30" s="663">
        <v>140</v>
      </c>
      <c r="H30" s="745"/>
      <c r="I30" s="745"/>
      <c r="J30" s="745"/>
      <c r="K30" s="745"/>
      <c r="L30" s="745"/>
      <c r="M30" s="236"/>
      <c r="N30" s="859"/>
      <c r="O30" s="859"/>
    </row>
    <row r="31" spans="1:15" ht="13.5" thickBot="1" x14ac:dyDescent="0.25">
      <c r="A31" s="633" t="s">
        <v>560</v>
      </c>
      <c r="B31" s="603" t="s">
        <v>489</v>
      </c>
      <c r="C31" s="644">
        <f>C27</f>
        <v>34563</v>
      </c>
      <c r="D31" s="644">
        <f>D27</f>
        <v>36274</v>
      </c>
      <c r="E31" s="644">
        <f>E27</f>
        <v>37986</v>
      </c>
      <c r="F31" s="644">
        <f>F27</f>
        <v>39698</v>
      </c>
      <c r="G31" s="644">
        <f>G27</f>
        <v>41763</v>
      </c>
      <c r="H31" s="745"/>
      <c r="I31" s="745"/>
      <c r="J31" s="745"/>
      <c r="K31" s="745"/>
      <c r="L31" s="745"/>
      <c r="M31" s="236"/>
      <c r="N31" s="859">
        <v>40</v>
      </c>
      <c r="O31" s="859"/>
    </row>
    <row r="32" spans="1:15" ht="13.5" thickBot="1" x14ac:dyDescent="0.25">
      <c r="A32" s="262"/>
      <c r="B32" s="266"/>
      <c r="C32" s="646"/>
      <c r="D32" s="646"/>
      <c r="E32" s="646"/>
      <c r="F32" s="646"/>
      <c r="G32" s="646"/>
      <c r="H32" s="745"/>
      <c r="I32" s="745"/>
      <c r="J32" s="745"/>
      <c r="K32" s="745"/>
      <c r="L32" s="745"/>
      <c r="M32" s="236"/>
      <c r="N32" s="859"/>
      <c r="O32" s="859"/>
    </row>
    <row r="33" spans="1:15" ht="13.5" thickBot="1" x14ac:dyDescent="0.25">
      <c r="A33" s="262"/>
      <c r="B33" s="731" t="s">
        <v>556</v>
      </c>
      <c r="C33" s="685">
        <v>1</v>
      </c>
      <c r="D33" s="685">
        <v>2</v>
      </c>
      <c r="E33" s="685">
        <v>3</v>
      </c>
      <c r="F33" s="685">
        <v>4</v>
      </c>
      <c r="G33" s="685">
        <v>5</v>
      </c>
      <c r="H33" s="685">
        <v>6</v>
      </c>
      <c r="I33" s="745"/>
      <c r="J33" s="745"/>
      <c r="K33" s="745"/>
      <c r="L33" s="745"/>
      <c r="M33" s="236"/>
      <c r="N33" s="859"/>
      <c r="O33" s="859"/>
    </row>
    <row r="34" spans="1:15" x14ac:dyDescent="0.2">
      <c r="A34" s="632"/>
      <c r="B34" s="582" t="s">
        <v>475</v>
      </c>
      <c r="C34" s="663">
        <v>140</v>
      </c>
      <c r="D34" s="663">
        <v>180</v>
      </c>
      <c r="E34" s="663">
        <v>210</v>
      </c>
      <c r="F34" s="663">
        <v>230</v>
      </c>
      <c r="G34" s="663">
        <v>250</v>
      </c>
      <c r="H34" s="663">
        <v>266</v>
      </c>
      <c r="I34" s="745"/>
      <c r="J34" s="745"/>
      <c r="K34" s="745"/>
      <c r="L34" s="745"/>
      <c r="M34" s="236"/>
      <c r="N34" s="859"/>
      <c r="O34" s="859"/>
    </row>
    <row r="35" spans="1:15" ht="13.5" thickBot="1" x14ac:dyDescent="0.25">
      <c r="A35" s="633" t="s">
        <v>561</v>
      </c>
      <c r="B35" s="603" t="s">
        <v>489</v>
      </c>
      <c r="C35" s="644">
        <f>G31</f>
        <v>41763</v>
      </c>
      <c r="D35" s="644">
        <f>H27</f>
        <v>43828</v>
      </c>
      <c r="E35" s="644">
        <f>I27</f>
        <v>45894</v>
      </c>
      <c r="F35" s="644">
        <f>J27</f>
        <v>47959</v>
      </c>
      <c r="G35" s="644">
        <f>K27</f>
        <v>50025</v>
      </c>
      <c r="H35" s="644">
        <f>L27</f>
        <v>52090</v>
      </c>
      <c r="I35" s="745"/>
      <c r="J35" s="745"/>
      <c r="K35" s="745"/>
      <c r="L35" s="745"/>
      <c r="M35" s="236"/>
      <c r="N35" s="859">
        <v>40</v>
      </c>
      <c r="O35" s="859"/>
    </row>
    <row r="36" spans="1:15" ht="13.5" thickBot="1" x14ac:dyDescent="0.25">
      <c r="A36" s="262"/>
      <c r="B36" s="266"/>
      <c r="C36" s="646"/>
      <c r="D36" s="646"/>
      <c r="E36" s="646"/>
      <c r="F36" s="646"/>
      <c r="G36" s="646"/>
      <c r="H36" s="646"/>
      <c r="I36" s="745"/>
      <c r="J36" s="745"/>
      <c r="K36" s="745"/>
      <c r="L36" s="745"/>
      <c r="M36" s="236"/>
      <c r="N36" s="859"/>
      <c r="O36" s="859"/>
    </row>
    <row r="37" spans="1:15" ht="13.5" thickBot="1" x14ac:dyDescent="0.25">
      <c r="A37" s="262"/>
      <c r="B37" s="731" t="s">
        <v>556</v>
      </c>
      <c r="C37" s="685">
        <v>1</v>
      </c>
      <c r="D37" s="685">
        <v>2</v>
      </c>
      <c r="E37" s="685">
        <v>3</v>
      </c>
      <c r="F37" s="685">
        <v>4</v>
      </c>
      <c r="G37" s="685">
        <v>5</v>
      </c>
      <c r="H37" s="685">
        <v>6</v>
      </c>
      <c r="I37" s="685">
        <v>7</v>
      </c>
      <c r="J37" s="746">
        <v>8</v>
      </c>
      <c r="K37" s="745"/>
      <c r="L37" s="1292"/>
      <c r="M37" s="236"/>
      <c r="N37" s="859"/>
      <c r="O37" s="859"/>
    </row>
    <row r="38" spans="1:15" x14ac:dyDescent="0.2">
      <c r="A38" s="632"/>
      <c r="B38" s="582" t="s">
        <v>475</v>
      </c>
      <c r="C38" s="663">
        <v>50</v>
      </c>
      <c r="D38" s="663">
        <v>80</v>
      </c>
      <c r="E38" s="663">
        <v>120</v>
      </c>
      <c r="F38" s="663">
        <v>150</v>
      </c>
      <c r="G38" s="663">
        <v>170</v>
      </c>
      <c r="H38" s="663">
        <v>200</v>
      </c>
      <c r="I38" s="663">
        <v>220</v>
      </c>
      <c r="J38" s="663">
        <v>240</v>
      </c>
      <c r="K38" s="745"/>
      <c r="L38" s="1292"/>
      <c r="M38" s="236"/>
      <c r="N38" s="859"/>
      <c r="O38" s="859"/>
    </row>
    <row r="39" spans="1:15" ht="13.5" thickBot="1" x14ac:dyDescent="0.25">
      <c r="A39" s="633" t="s">
        <v>562</v>
      </c>
      <c r="B39" s="603" t="s">
        <v>489</v>
      </c>
      <c r="C39" s="644">
        <f>'Pay Scale K'!D8</f>
        <v>36528</v>
      </c>
      <c r="D39" s="644">
        <f>'Pay Scale K'!D12</f>
        <v>38505</v>
      </c>
      <c r="E39" s="644">
        <f>'Pay Scale K'!D16</f>
        <v>40483</v>
      </c>
      <c r="F39" s="644">
        <f>'Pay Scale K'!D19</f>
        <v>42461</v>
      </c>
      <c r="G39" s="644">
        <f>'Pay Scale K'!D22</f>
        <v>44438</v>
      </c>
      <c r="H39" s="644">
        <f>'Pay Scale K'!D25</f>
        <v>46416</v>
      </c>
      <c r="I39" s="644">
        <f>'Pay Scale K'!D27</f>
        <v>48393</v>
      </c>
      <c r="J39" s="644">
        <f>'Pay Scale K'!D29</f>
        <v>50372</v>
      </c>
      <c r="K39" s="745"/>
      <c r="L39" s="1292"/>
      <c r="M39" s="236"/>
      <c r="N39" s="859">
        <v>37</v>
      </c>
      <c r="O39" s="859"/>
    </row>
    <row r="40" spans="1:15" ht="13.5" thickBot="1" x14ac:dyDescent="0.25">
      <c r="A40" s="262"/>
      <c r="B40" s="266"/>
      <c r="C40" s="646"/>
      <c r="D40" s="646"/>
      <c r="E40" s="646"/>
      <c r="F40" s="646"/>
      <c r="G40" s="646"/>
      <c r="H40" s="646"/>
      <c r="I40" s="646"/>
      <c r="J40" s="646"/>
      <c r="K40" s="745"/>
      <c r="L40" s="1292"/>
      <c r="M40" s="236"/>
      <c r="N40" s="859"/>
      <c r="O40" s="859"/>
    </row>
    <row r="41" spans="1:15" ht="13.5" thickBot="1" x14ac:dyDescent="0.25">
      <c r="A41" s="262"/>
      <c r="B41" s="731" t="s">
        <v>556</v>
      </c>
      <c r="C41" s="685">
        <v>1</v>
      </c>
      <c r="D41" s="685">
        <v>2</v>
      </c>
      <c r="E41" s="685">
        <v>3</v>
      </c>
      <c r="F41" s="719">
        <v>4</v>
      </c>
      <c r="G41" s="685">
        <v>5</v>
      </c>
      <c r="H41" s="685">
        <v>6</v>
      </c>
      <c r="I41" s="685">
        <v>7</v>
      </c>
      <c r="J41" s="683">
        <v>8</v>
      </c>
      <c r="K41" s="745"/>
      <c r="L41" s="1292"/>
      <c r="M41" s="236"/>
      <c r="N41" s="859"/>
      <c r="O41" s="859"/>
    </row>
    <row r="42" spans="1:15" x14ac:dyDescent="0.2">
      <c r="A42" s="632"/>
      <c r="B42" s="582" t="s">
        <v>475</v>
      </c>
      <c r="C42" s="663">
        <v>260</v>
      </c>
      <c r="D42" s="663">
        <v>270</v>
      </c>
      <c r="E42" s="748">
        <v>280</v>
      </c>
      <c r="F42" s="663">
        <v>290</v>
      </c>
      <c r="G42" s="749">
        <v>300</v>
      </c>
      <c r="H42" s="663">
        <v>320</v>
      </c>
      <c r="I42" s="663">
        <v>340</v>
      </c>
      <c r="J42" s="663">
        <v>350</v>
      </c>
      <c r="K42" s="745"/>
      <c r="L42" s="1292"/>
      <c r="M42" s="236"/>
      <c r="N42" s="859"/>
      <c r="O42" s="859"/>
    </row>
    <row r="43" spans="1:15" ht="13.5" thickBot="1" x14ac:dyDescent="0.25">
      <c r="A43" s="633" t="s">
        <v>563</v>
      </c>
      <c r="B43" s="603" t="s">
        <v>489</v>
      </c>
      <c r="C43" s="644">
        <f>'Pay Scale K'!D31</f>
        <v>51617</v>
      </c>
      <c r="D43" s="644">
        <f>'Pay Scale K'!D33</f>
        <v>54759</v>
      </c>
      <c r="E43" s="750">
        <f>'Pay Scale K'!D34</f>
        <v>57900</v>
      </c>
      <c r="F43" s="644">
        <f>'Pay Scale K'!D36</f>
        <v>61041</v>
      </c>
      <c r="G43" s="737">
        <f>'Pay Scale K'!D37</f>
        <v>64183</v>
      </c>
      <c r="H43" s="644">
        <f>'Pay Scale K'!D39</f>
        <v>67324</v>
      </c>
      <c r="I43" s="644">
        <f>'Pay Scale K'!D41</f>
        <v>70465</v>
      </c>
      <c r="J43" s="644">
        <f>'Pay Scale K'!D42</f>
        <v>73607</v>
      </c>
      <c r="K43" s="745"/>
      <c r="L43" s="1292"/>
      <c r="M43" s="236"/>
      <c r="N43" s="859">
        <v>37</v>
      </c>
      <c r="O43" s="859"/>
    </row>
    <row r="44" spans="1:15" ht="13.5" thickBot="1" x14ac:dyDescent="0.25">
      <c r="A44" s="262"/>
      <c r="B44" s="266"/>
      <c r="C44" s="646"/>
      <c r="D44" s="646"/>
      <c r="E44" s="646"/>
      <c r="F44" s="646"/>
      <c r="G44" s="646"/>
      <c r="H44" s="646"/>
      <c r="I44" s="646"/>
      <c r="J44" s="646"/>
      <c r="K44" s="745"/>
      <c r="L44" s="1292"/>
      <c r="M44" s="236"/>
      <c r="N44" s="859"/>
      <c r="O44" s="859"/>
    </row>
    <row r="45" spans="1:15" ht="13.5" thickBot="1" x14ac:dyDescent="0.25">
      <c r="A45" s="262"/>
      <c r="B45" s="731" t="s">
        <v>556</v>
      </c>
      <c r="C45" s="685">
        <v>1</v>
      </c>
      <c r="D45" s="685">
        <v>2</v>
      </c>
      <c r="E45" s="685">
        <v>3</v>
      </c>
      <c r="F45" s="685">
        <v>4</v>
      </c>
      <c r="G45" s="685">
        <v>5</v>
      </c>
      <c r="H45" s="685">
        <v>6</v>
      </c>
      <c r="I45" s="685">
        <v>7</v>
      </c>
      <c r="J45" s="683">
        <v>8</v>
      </c>
      <c r="K45" s="745"/>
      <c r="L45" s="1292"/>
      <c r="M45" s="236"/>
      <c r="N45" s="859"/>
      <c r="O45" s="859"/>
    </row>
    <row r="46" spans="1:15" x14ac:dyDescent="0.2">
      <c r="A46" s="632"/>
      <c r="B46" s="582" t="s">
        <v>475</v>
      </c>
      <c r="C46" s="663">
        <v>440</v>
      </c>
      <c r="D46" s="663">
        <v>480</v>
      </c>
      <c r="E46" s="663">
        <v>500</v>
      </c>
      <c r="F46" s="663">
        <v>510</v>
      </c>
      <c r="G46" s="663">
        <v>520</v>
      </c>
      <c r="H46" s="663">
        <v>550</v>
      </c>
      <c r="I46" s="663">
        <v>560</v>
      </c>
      <c r="J46" s="663">
        <v>570</v>
      </c>
      <c r="K46" s="745"/>
      <c r="L46" s="1292"/>
      <c r="M46" s="236"/>
      <c r="N46" s="859"/>
      <c r="O46" s="859"/>
    </row>
    <row r="47" spans="1:15" ht="13.5" thickBot="1" x14ac:dyDescent="0.25">
      <c r="A47" s="633" t="s">
        <v>564</v>
      </c>
      <c r="B47" s="603" t="s">
        <v>489</v>
      </c>
      <c r="C47" s="644">
        <f>'Pay Scale K'!D53</f>
        <v>91626</v>
      </c>
      <c r="D47" s="644">
        <f>'Pay Scale K'!D58</f>
        <v>94894</v>
      </c>
      <c r="E47" s="644">
        <f>'Pay Scale K'!D61</f>
        <v>98162</v>
      </c>
      <c r="F47" s="644">
        <f>'Pay Scale K'!D63</f>
        <v>101430</v>
      </c>
      <c r="G47" s="644">
        <f>'Pay Scale K'!D66</f>
        <v>104698</v>
      </c>
      <c r="H47" s="644">
        <f>'Pay Scale K'!D70</f>
        <v>107966</v>
      </c>
      <c r="I47" s="644">
        <f>'Pay Scale K'!D72</f>
        <v>111234</v>
      </c>
      <c r="J47" s="644">
        <f>'Pay Scale K'!D73</f>
        <v>114502</v>
      </c>
      <c r="K47" s="745"/>
      <c r="L47" s="1292"/>
      <c r="M47" s="236"/>
      <c r="N47" s="859">
        <v>38.5</v>
      </c>
      <c r="O47" s="859"/>
    </row>
    <row r="48" spans="1:15" ht="13.5" thickBot="1" x14ac:dyDescent="0.25">
      <c r="A48" s="262"/>
      <c r="B48" s="266"/>
      <c r="C48" s="646"/>
      <c r="D48" s="646"/>
      <c r="E48" s="646"/>
      <c r="F48" s="646"/>
      <c r="G48" s="646"/>
      <c r="H48" s="646"/>
      <c r="I48" s="646"/>
      <c r="J48" s="646"/>
      <c r="K48" s="745"/>
      <c r="L48" s="745"/>
      <c r="M48" s="236"/>
      <c r="N48" s="859"/>
      <c r="O48" s="859"/>
    </row>
    <row r="49" spans="1:15" ht="13.5" thickBot="1" x14ac:dyDescent="0.25">
      <c r="A49" s="262"/>
      <c r="B49" s="731" t="s">
        <v>556</v>
      </c>
      <c r="C49" s="685">
        <v>1</v>
      </c>
      <c r="D49" s="685">
        <v>2</v>
      </c>
      <c r="E49" s="685">
        <v>3</v>
      </c>
      <c r="F49" s="685">
        <v>4</v>
      </c>
      <c r="G49" s="685">
        <v>5</v>
      </c>
      <c r="H49" s="646"/>
      <c r="I49" s="1222"/>
      <c r="J49" s="646"/>
      <c r="K49" s="745"/>
      <c r="L49" s="745"/>
      <c r="M49" s="236"/>
      <c r="N49" s="859"/>
      <c r="O49" s="859"/>
    </row>
    <row r="50" spans="1:15" x14ac:dyDescent="0.2">
      <c r="A50" s="632"/>
      <c r="B50" s="582" t="s">
        <v>475</v>
      </c>
      <c r="C50" s="663">
        <v>330</v>
      </c>
      <c r="D50" s="663">
        <v>380</v>
      </c>
      <c r="E50" s="663">
        <v>390</v>
      </c>
      <c r="F50" s="663">
        <v>410</v>
      </c>
      <c r="G50" s="663">
        <v>420</v>
      </c>
      <c r="H50" s="745"/>
      <c r="I50" s="1292"/>
      <c r="J50" s="745"/>
      <c r="K50" s="745"/>
      <c r="L50" s="646"/>
      <c r="M50" s="20"/>
      <c r="N50" s="860"/>
      <c r="O50" s="860"/>
    </row>
    <row r="51" spans="1:15" ht="13.5" thickBot="1" x14ac:dyDescent="0.25">
      <c r="A51" s="633" t="s">
        <v>565</v>
      </c>
      <c r="B51" s="603" t="s">
        <v>489</v>
      </c>
      <c r="C51" s="644">
        <f>'Pay Scale K'!D40</f>
        <v>68163</v>
      </c>
      <c r="D51" s="644">
        <f>'Pay Scale K'!D45</f>
        <v>73040</v>
      </c>
      <c r="E51" s="644">
        <f>'Pay Scale K'!D46</f>
        <v>77919</v>
      </c>
      <c r="F51" s="644">
        <f>'Pay Scale K'!D48</f>
        <v>82796</v>
      </c>
      <c r="G51" s="644">
        <f>'Pay Scale K'!D50</f>
        <v>88358</v>
      </c>
      <c r="H51" s="745"/>
      <c r="I51" s="1292"/>
      <c r="J51" s="745"/>
      <c r="K51" s="745"/>
      <c r="L51" s="646"/>
      <c r="M51" s="20"/>
      <c r="N51" s="860">
        <v>38.5</v>
      </c>
      <c r="O51" s="860"/>
    </row>
    <row r="52" spans="1:15" ht="13.5" thickBot="1" x14ac:dyDescent="0.25">
      <c r="A52" s="262"/>
      <c r="B52" s="266"/>
      <c r="C52" s="646"/>
      <c r="D52" s="646"/>
      <c r="E52" s="646"/>
      <c r="F52" s="646"/>
      <c r="G52" s="646"/>
      <c r="H52" s="745"/>
      <c r="I52" s="745"/>
      <c r="J52" s="745"/>
      <c r="K52" s="745"/>
      <c r="L52" s="646"/>
      <c r="M52" s="20"/>
      <c r="N52" s="860"/>
      <c r="O52" s="860"/>
    </row>
    <row r="53" spans="1:15" ht="13.5" thickBot="1" x14ac:dyDescent="0.25">
      <c r="A53" s="262"/>
      <c r="B53" s="731" t="s">
        <v>556</v>
      </c>
      <c r="C53" s="685">
        <v>1</v>
      </c>
      <c r="D53" s="646"/>
      <c r="E53" s="646"/>
      <c r="F53" s="646"/>
      <c r="G53" s="646"/>
      <c r="H53" s="745"/>
      <c r="I53" s="745"/>
      <c r="J53" s="745"/>
      <c r="K53" s="745"/>
      <c r="L53" s="646"/>
      <c r="M53" s="20"/>
      <c r="N53" s="860"/>
      <c r="O53" s="860"/>
    </row>
    <row r="54" spans="1:15" x14ac:dyDescent="0.2">
      <c r="A54" s="632"/>
      <c r="B54" s="582" t="s">
        <v>475</v>
      </c>
      <c r="C54" s="664">
        <v>400</v>
      </c>
      <c r="D54" s="736"/>
      <c r="E54" s="736"/>
      <c r="F54" s="736"/>
      <c r="G54" s="736"/>
      <c r="H54" s="736"/>
      <c r="I54" s="736"/>
      <c r="J54" s="736"/>
      <c r="K54" s="736"/>
      <c r="L54" s="686"/>
      <c r="M54" s="20"/>
      <c r="N54" s="860"/>
      <c r="O54" s="860"/>
    </row>
    <row r="55" spans="1:15" ht="13.5" thickBot="1" x14ac:dyDescent="0.25">
      <c r="A55" s="633" t="s">
        <v>566</v>
      </c>
      <c r="B55" s="603" t="s">
        <v>489</v>
      </c>
      <c r="C55" s="647">
        <f>'Pay Scale K'!D47</f>
        <v>65645.179999999993</v>
      </c>
      <c r="D55" s="736"/>
      <c r="E55" s="736"/>
      <c r="F55" s="736"/>
      <c r="G55" s="736"/>
      <c r="H55" s="736"/>
      <c r="I55" s="736"/>
      <c r="J55" s="736"/>
      <c r="K55" s="736"/>
      <c r="L55" s="686"/>
      <c r="M55" s="20"/>
      <c r="N55" s="860">
        <v>38.5</v>
      </c>
      <c r="O55" s="860"/>
    </row>
    <row r="56" spans="1:15" ht="13.5" thickBot="1" x14ac:dyDescent="0.25">
      <c r="A56" s="262"/>
      <c r="B56" s="266"/>
      <c r="C56" s="648"/>
      <c r="D56" s="736"/>
      <c r="E56" s="736"/>
      <c r="F56" s="736"/>
      <c r="G56" s="736"/>
      <c r="H56" s="736"/>
      <c r="I56" s="736"/>
      <c r="J56" s="736"/>
      <c r="K56" s="736"/>
      <c r="L56" s="686"/>
      <c r="M56" s="20"/>
      <c r="N56" s="860"/>
      <c r="O56" s="860"/>
    </row>
    <row r="57" spans="1:15" ht="13.5" thickBot="1" x14ac:dyDescent="0.25">
      <c r="A57" s="262"/>
      <c r="B57" s="731" t="s">
        <v>556</v>
      </c>
      <c r="C57" s="685">
        <v>1</v>
      </c>
      <c r="D57" s="736"/>
      <c r="E57" s="736"/>
      <c r="F57" s="736"/>
      <c r="G57" s="736"/>
      <c r="H57" s="736"/>
      <c r="I57" s="736"/>
      <c r="J57" s="736"/>
      <c r="K57" s="736"/>
      <c r="L57" s="686"/>
      <c r="M57" s="20"/>
      <c r="N57" s="860"/>
      <c r="O57" s="860"/>
    </row>
    <row r="58" spans="1:15" x14ac:dyDescent="0.2">
      <c r="A58" s="632"/>
      <c r="B58" s="582" t="s">
        <v>475</v>
      </c>
      <c r="C58" s="664">
        <v>430</v>
      </c>
      <c r="D58" s="736"/>
      <c r="E58" s="736"/>
      <c r="F58" s="736"/>
      <c r="G58" s="736"/>
      <c r="H58" s="736"/>
      <c r="I58" s="736"/>
      <c r="J58" s="736"/>
      <c r="K58" s="736"/>
      <c r="L58" s="686"/>
      <c r="M58" s="20"/>
      <c r="N58" s="860"/>
      <c r="O58" s="860"/>
    </row>
    <row r="59" spans="1:15" ht="13.5" thickBot="1" x14ac:dyDescent="0.25">
      <c r="A59" s="633" t="s">
        <v>567</v>
      </c>
      <c r="B59" s="603" t="s">
        <v>489</v>
      </c>
      <c r="C59" s="647">
        <f>'Pay Scale K'!D51</f>
        <v>72700.100000000006</v>
      </c>
      <c r="D59" s="736"/>
      <c r="E59" s="736"/>
      <c r="F59" s="736"/>
      <c r="G59" s="736"/>
      <c r="H59" s="736"/>
      <c r="I59" s="736"/>
      <c r="J59" s="736"/>
      <c r="K59" s="736"/>
      <c r="L59" s="686"/>
      <c r="M59" s="20"/>
      <c r="N59" s="860">
        <v>38.5</v>
      </c>
      <c r="O59" s="860"/>
    </row>
    <row r="60" spans="1:15" ht="13.5" thickBot="1" x14ac:dyDescent="0.25">
      <c r="A60" s="262"/>
      <c r="B60" s="266"/>
      <c r="C60" s="648"/>
      <c r="D60" s="736"/>
      <c r="E60" s="736"/>
      <c r="F60" s="736"/>
      <c r="G60" s="736"/>
      <c r="H60" s="736"/>
      <c r="I60" s="736"/>
      <c r="J60" s="736"/>
      <c r="K60" s="736"/>
      <c r="L60" s="686"/>
      <c r="M60" s="20"/>
      <c r="N60" s="860"/>
      <c r="O60" s="860"/>
    </row>
    <row r="61" spans="1:15" ht="13.5" thickBot="1" x14ac:dyDescent="0.25">
      <c r="A61" s="262"/>
      <c r="B61" s="731" t="s">
        <v>556</v>
      </c>
      <c r="C61" s="685">
        <v>1</v>
      </c>
      <c r="D61" s="736"/>
      <c r="E61" s="736"/>
      <c r="F61" s="736"/>
      <c r="G61" s="736"/>
      <c r="H61" s="736"/>
      <c r="I61" s="736"/>
      <c r="J61" s="736"/>
      <c r="K61" s="736"/>
      <c r="L61" s="686"/>
      <c r="M61" s="20"/>
      <c r="N61" s="860"/>
      <c r="O61" s="860"/>
    </row>
    <row r="62" spans="1:15" x14ac:dyDescent="0.2">
      <c r="A62" s="632"/>
      <c r="B62" s="582" t="s">
        <v>475</v>
      </c>
      <c r="C62" s="664">
        <v>450</v>
      </c>
      <c r="D62" s="736"/>
      <c r="E62" s="736"/>
      <c r="F62" s="736"/>
      <c r="G62" s="736"/>
      <c r="H62" s="736"/>
      <c r="I62" s="736"/>
      <c r="J62" s="736"/>
      <c r="K62" s="736"/>
      <c r="L62" s="686"/>
      <c r="M62" s="20"/>
      <c r="N62" s="860"/>
      <c r="O62" s="860"/>
    </row>
    <row r="63" spans="1:15" ht="13.5" thickBot="1" x14ac:dyDescent="0.25">
      <c r="A63" s="633" t="s">
        <v>568</v>
      </c>
      <c r="B63" s="603" t="s">
        <v>489</v>
      </c>
      <c r="C63" s="644">
        <f>'Pay Scale K'!D54</f>
        <v>92200</v>
      </c>
      <c r="D63" s="736"/>
      <c r="E63" s="1293"/>
      <c r="F63" s="736"/>
      <c r="G63" s="736"/>
      <c r="H63" s="736"/>
      <c r="I63" s="736"/>
      <c r="J63" s="736"/>
      <c r="K63" s="736"/>
      <c r="L63" s="686"/>
      <c r="M63" s="20"/>
      <c r="N63" s="860">
        <v>38.5</v>
      </c>
      <c r="O63" s="860"/>
    </row>
    <row r="64" spans="1:15" ht="13.5" thickBot="1" x14ac:dyDescent="0.25">
      <c r="A64" s="262"/>
      <c r="B64" s="266"/>
      <c r="C64" s="646"/>
      <c r="D64" s="736"/>
      <c r="E64" s="1293"/>
      <c r="F64" s="736"/>
      <c r="G64" s="736"/>
      <c r="H64" s="736"/>
      <c r="I64" s="736"/>
      <c r="J64" s="736"/>
      <c r="K64" s="736"/>
      <c r="L64" s="686"/>
      <c r="M64" s="20"/>
      <c r="N64" s="860"/>
      <c r="O64" s="860"/>
    </row>
    <row r="65" spans="1:15" ht="13.5" thickBot="1" x14ac:dyDescent="0.25">
      <c r="A65" s="262"/>
      <c r="B65" s="731" t="s">
        <v>556</v>
      </c>
      <c r="C65" s="685">
        <v>1</v>
      </c>
      <c r="D65" s="736"/>
      <c r="E65" s="1293"/>
      <c r="F65" s="736"/>
      <c r="G65" s="736"/>
      <c r="H65" s="736"/>
      <c r="I65" s="736"/>
      <c r="J65" s="736"/>
      <c r="K65" s="736"/>
      <c r="L65" s="686"/>
      <c r="M65" s="20"/>
      <c r="N65" s="860"/>
      <c r="O65" s="860"/>
    </row>
    <row r="66" spans="1:15" x14ac:dyDescent="0.2">
      <c r="A66" s="632"/>
      <c r="B66" s="582" t="s">
        <v>475</v>
      </c>
      <c r="C66" s="663">
        <v>460</v>
      </c>
      <c r="D66" s="736"/>
      <c r="E66" s="1293"/>
      <c r="F66" s="736"/>
      <c r="G66" s="736"/>
      <c r="H66" s="736"/>
      <c r="I66" s="736"/>
      <c r="J66" s="736"/>
      <c r="K66" s="736"/>
      <c r="L66" s="686"/>
      <c r="M66" s="20"/>
      <c r="N66" s="860"/>
      <c r="O66" s="860"/>
    </row>
    <row r="67" spans="1:15" ht="13.5" thickBot="1" x14ac:dyDescent="0.25">
      <c r="A67" s="633" t="s">
        <v>569</v>
      </c>
      <c r="B67" s="603" t="s">
        <v>489</v>
      </c>
      <c r="C67" s="644">
        <f>'Pay Scale K'!D55</f>
        <v>93178</v>
      </c>
      <c r="D67" s="736"/>
      <c r="E67" s="1293"/>
      <c r="F67" s="736"/>
      <c r="G67" s="736"/>
      <c r="H67" s="736"/>
      <c r="I67" s="736"/>
      <c r="J67" s="736"/>
      <c r="K67" s="736"/>
      <c r="L67" s="686"/>
      <c r="M67" s="20"/>
      <c r="N67" s="860">
        <v>38.5</v>
      </c>
      <c r="O67" s="860"/>
    </row>
    <row r="68" spans="1:15" ht="13.5" thickBot="1" x14ac:dyDescent="0.25">
      <c r="A68" s="262"/>
      <c r="B68" s="266"/>
      <c r="C68" s="646"/>
      <c r="D68" s="736"/>
      <c r="E68" s="1293"/>
      <c r="F68" s="736"/>
      <c r="G68" s="736"/>
      <c r="H68" s="736"/>
      <c r="I68" s="736"/>
      <c r="J68" s="736"/>
      <c r="K68" s="736"/>
      <c r="L68" s="686"/>
      <c r="M68" s="20"/>
      <c r="N68" s="860"/>
      <c r="O68" s="860"/>
    </row>
    <row r="69" spans="1:15" ht="13.5" thickBot="1" x14ac:dyDescent="0.25">
      <c r="A69" s="262"/>
      <c r="B69" s="731" t="s">
        <v>556</v>
      </c>
      <c r="C69" s="685">
        <v>1</v>
      </c>
      <c r="D69" s="736"/>
      <c r="E69" s="1293"/>
      <c r="F69" s="736"/>
      <c r="G69" s="736"/>
      <c r="H69" s="736"/>
      <c r="I69" s="736"/>
      <c r="J69" s="736"/>
      <c r="K69" s="736"/>
      <c r="L69" s="686"/>
      <c r="M69" s="20"/>
      <c r="N69" s="860"/>
      <c r="O69" s="860"/>
    </row>
    <row r="70" spans="1:15" x14ac:dyDescent="0.2">
      <c r="A70" s="632"/>
      <c r="B70" s="582" t="s">
        <v>475</v>
      </c>
      <c r="C70" s="663">
        <v>470</v>
      </c>
      <c r="D70" s="736"/>
      <c r="E70" s="1293"/>
      <c r="F70" s="736"/>
      <c r="G70" s="736"/>
      <c r="H70" s="736"/>
      <c r="I70" s="736"/>
      <c r="J70" s="736"/>
      <c r="K70" s="736"/>
      <c r="L70" s="686"/>
      <c r="M70" s="20"/>
      <c r="N70" s="860"/>
      <c r="O70" s="860"/>
    </row>
    <row r="71" spans="1:15" ht="13.5" thickBot="1" x14ac:dyDescent="0.25">
      <c r="A71" s="633" t="s">
        <v>570</v>
      </c>
      <c r="B71" s="603" t="s">
        <v>489</v>
      </c>
      <c r="C71" s="644">
        <f>'Pay Scale K'!D56</f>
        <v>94123</v>
      </c>
      <c r="D71" s="736"/>
      <c r="E71" s="1293"/>
      <c r="F71" s="736"/>
      <c r="G71" s="736"/>
      <c r="H71" s="736"/>
      <c r="I71" s="736"/>
      <c r="J71" s="736"/>
      <c r="K71" s="736"/>
      <c r="L71" s="686"/>
      <c r="M71" s="20"/>
      <c r="N71" s="860">
        <v>38.5</v>
      </c>
      <c r="O71" s="860"/>
    </row>
    <row r="72" spans="1:15" ht="13.5" thickBot="1" x14ac:dyDescent="0.25">
      <c r="A72" s="262"/>
      <c r="B72" s="266"/>
      <c r="C72" s="646"/>
      <c r="D72" s="736"/>
      <c r="E72" s="1293"/>
      <c r="F72" s="736"/>
      <c r="G72" s="736"/>
      <c r="H72" s="736"/>
      <c r="I72" s="736"/>
      <c r="J72" s="736"/>
      <c r="K72" s="736"/>
      <c r="L72" s="686"/>
      <c r="M72" s="20"/>
      <c r="N72" s="860"/>
      <c r="O72" s="860"/>
    </row>
    <row r="73" spans="1:15" ht="13.5" thickBot="1" x14ac:dyDescent="0.25">
      <c r="A73" s="262"/>
      <c r="B73" s="731" t="s">
        <v>556</v>
      </c>
      <c r="C73" s="685">
        <v>1</v>
      </c>
      <c r="D73" s="736"/>
      <c r="E73" s="736"/>
      <c r="F73" s="736"/>
      <c r="G73" s="736"/>
      <c r="H73" s="736"/>
      <c r="I73" s="736"/>
      <c r="J73" s="736"/>
      <c r="K73" s="736"/>
      <c r="L73" s="686"/>
      <c r="M73" s="20"/>
      <c r="N73" s="860"/>
      <c r="O73" s="860"/>
    </row>
    <row r="74" spans="1:15" x14ac:dyDescent="0.2">
      <c r="A74" s="751"/>
      <c r="B74" s="582" t="s">
        <v>475</v>
      </c>
      <c r="C74" s="664">
        <v>490</v>
      </c>
      <c r="D74" s="736"/>
      <c r="E74" s="736"/>
      <c r="F74" s="736"/>
      <c r="G74" s="736"/>
      <c r="H74" s="736"/>
      <c r="I74" s="736"/>
      <c r="J74" s="736"/>
      <c r="K74" s="736"/>
      <c r="L74" s="686"/>
      <c r="M74" s="20"/>
      <c r="N74" s="860"/>
      <c r="O74" s="860"/>
    </row>
    <row r="75" spans="1:15" ht="13.5" thickBot="1" x14ac:dyDescent="0.25">
      <c r="A75" s="633" t="s">
        <v>571</v>
      </c>
      <c r="B75" s="603" t="s">
        <v>489</v>
      </c>
      <c r="C75" s="647">
        <f>'Pay Scale K'!D60</f>
        <v>84358.71</v>
      </c>
      <c r="D75" s="736"/>
      <c r="E75" s="736"/>
      <c r="F75" s="736"/>
      <c r="G75" s="736"/>
      <c r="H75" s="736"/>
      <c r="I75" s="736"/>
      <c r="J75" s="736"/>
      <c r="K75" s="736"/>
      <c r="L75" s="686"/>
      <c r="M75" s="20"/>
      <c r="N75" s="860" t="s">
        <v>727</v>
      </c>
      <c r="O75" s="860">
        <v>14</v>
      </c>
    </row>
    <row r="76" spans="1:15" ht="13.5" thickBot="1" x14ac:dyDescent="0.25">
      <c r="A76" s="262"/>
      <c r="B76" s="266"/>
      <c r="C76" s="648"/>
      <c r="D76" s="736"/>
      <c r="E76" s="736"/>
      <c r="F76" s="736"/>
      <c r="G76" s="736"/>
      <c r="H76" s="736"/>
      <c r="I76" s="736"/>
      <c r="J76" s="736"/>
      <c r="K76" s="736"/>
      <c r="L76" s="686"/>
      <c r="M76" s="20"/>
      <c r="N76" s="860"/>
      <c r="O76" s="860"/>
    </row>
    <row r="77" spans="1:15" ht="13.5" thickBot="1" x14ac:dyDescent="0.25">
      <c r="A77" s="262"/>
      <c r="B77" s="731" t="s">
        <v>556</v>
      </c>
      <c r="C77" s="685">
        <v>1</v>
      </c>
      <c r="D77" s="736"/>
      <c r="E77" s="736"/>
      <c r="F77" s="736"/>
      <c r="G77" s="736"/>
      <c r="H77" s="736"/>
      <c r="I77" s="736"/>
      <c r="J77" s="736"/>
      <c r="K77" s="736"/>
      <c r="L77" s="686"/>
      <c r="M77" s="20"/>
      <c r="N77" s="860"/>
      <c r="O77" s="860"/>
    </row>
    <row r="78" spans="1:15" x14ac:dyDescent="0.2">
      <c r="A78" s="751"/>
      <c r="B78" s="582" t="s">
        <v>475</v>
      </c>
      <c r="C78" s="663">
        <v>580</v>
      </c>
      <c r="D78" s="736"/>
      <c r="E78" s="736"/>
      <c r="F78" s="736"/>
      <c r="G78" s="736"/>
      <c r="H78" s="736"/>
      <c r="I78" s="736"/>
      <c r="J78" s="736"/>
      <c r="K78" s="736"/>
      <c r="L78" s="686"/>
      <c r="M78" s="20"/>
      <c r="N78" s="860"/>
      <c r="O78" s="860"/>
    </row>
    <row r="79" spans="1:15" ht="13.5" thickBot="1" x14ac:dyDescent="0.25">
      <c r="A79" s="633" t="s">
        <v>578</v>
      </c>
      <c r="B79" s="603" t="s">
        <v>489</v>
      </c>
      <c r="C79" s="647">
        <f>'Pay Scale K'!D74</f>
        <v>144426.17000000001</v>
      </c>
      <c r="D79" s="736"/>
      <c r="E79" s="736"/>
      <c r="F79" s="736"/>
      <c r="G79" s="736"/>
      <c r="H79" s="736"/>
      <c r="I79" s="736"/>
      <c r="J79" s="736"/>
      <c r="K79" s="736"/>
      <c r="L79" s="686"/>
      <c r="M79" s="20"/>
      <c r="N79" s="860">
        <v>37</v>
      </c>
      <c r="O79" s="860"/>
    </row>
    <row r="80" spans="1:15" ht="13.5" thickBot="1" x14ac:dyDescent="0.25">
      <c r="A80" s="262"/>
      <c r="B80" s="266"/>
      <c r="C80" s="648"/>
      <c r="D80" s="736"/>
      <c r="E80" s="736"/>
      <c r="F80" s="736"/>
      <c r="G80" s="736"/>
      <c r="H80" s="736"/>
      <c r="I80" s="736"/>
      <c r="J80" s="736"/>
      <c r="K80" s="736"/>
      <c r="L80" s="686"/>
      <c r="M80" s="20"/>
      <c r="N80" s="860"/>
      <c r="O80" s="860"/>
    </row>
    <row r="81" spans="1:15" ht="13.5" thickBot="1" x14ac:dyDescent="0.25">
      <c r="A81" s="262"/>
      <c r="B81" s="731" t="s">
        <v>556</v>
      </c>
      <c r="C81" s="685">
        <v>1</v>
      </c>
      <c r="D81" s="736"/>
      <c r="E81" s="736"/>
      <c r="F81" s="736"/>
      <c r="G81" s="736"/>
      <c r="H81" s="736"/>
      <c r="I81" s="736"/>
      <c r="J81" s="736"/>
      <c r="K81" s="736"/>
      <c r="L81" s="686"/>
      <c r="M81" s="20"/>
      <c r="N81" s="860"/>
      <c r="O81" s="860"/>
    </row>
    <row r="82" spans="1:15" x14ac:dyDescent="0.2">
      <c r="A82" s="751"/>
      <c r="B82" s="582" t="s">
        <v>475</v>
      </c>
      <c r="C82" s="663">
        <v>540</v>
      </c>
      <c r="D82" s="736"/>
      <c r="E82" s="736"/>
      <c r="F82" s="736"/>
      <c r="G82" s="736"/>
      <c r="H82" s="736"/>
      <c r="I82" s="736"/>
      <c r="J82" s="736"/>
      <c r="K82" s="736"/>
      <c r="L82" s="686"/>
      <c r="M82" s="20"/>
      <c r="N82" s="860"/>
      <c r="O82" s="860"/>
    </row>
    <row r="83" spans="1:15" ht="13.5" thickBot="1" x14ac:dyDescent="0.25">
      <c r="A83" s="633" t="s">
        <v>579</v>
      </c>
      <c r="B83" s="603" t="s">
        <v>489</v>
      </c>
      <c r="C83" s="647">
        <f>'Pay Scale K'!D69</f>
        <v>91987.199999999997</v>
      </c>
      <c r="D83" s="736"/>
      <c r="E83" s="736"/>
      <c r="F83" s="736"/>
      <c r="G83" s="736"/>
      <c r="H83" s="736"/>
      <c r="I83" s="736"/>
      <c r="J83" s="736"/>
      <c r="K83" s="736"/>
      <c r="L83" s="686"/>
      <c r="M83" s="20"/>
      <c r="N83" s="860" t="s">
        <v>727</v>
      </c>
      <c r="O83" s="860">
        <v>14</v>
      </c>
    </row>
    <row r="84" spans="1:15" ht="13.5" thickBot="1" x14ac:dyDescent="0.25">
      <c r="A84" s="262"/>
      <c r="B84" s="266"/>
      <c r="C84" s="648"/>
      <c r="D84" s="736"/>
      <c r="E84" s="736"/>
      <c r="F84" s="736"/>
      <c r="G84" s="736"/>
      <c r="H84" s="736"/>
      <c r="I84" s="736"/>
      <c r="J84" s="736"/>
      <c r="K84" s="736"/>
      <c r="L84" s="686"/>
      <c r="M84" s="20"/>
      <c r="N84" s="860"/>
      <c r="O84" s="860"/>
    </row>
    <row r="85" spans="1:15" ht="13.5" thickBot="1" x14ac:dyDescent="0.25">
      <c r="A85" s="262"/>
      <c r="B85" s="731" t="s">
        <v>556</v>
      </c>
      <c r="C85" s="685">
        <v>1</v>
      </c>
      <c r="D85" s="736"/>
      <c r="E85" s="736"/>
      <c r="F85" s="736"/>
      <c r="G85" s="736"/>
      <c r="H85" s="736"/>
      <c r="I85" s="736"/>
      <c r="J85" s="736"/>
      <c r="K85" s="736"/>
      <c r="L85" s="686"/>
      <c r="M85" s="20"/>
      <c r="N85" s="860"/>
      <c r="O85" s="860"/>
    </row>
    <row r="86" spans="1:15" x14ac:dyDescent="0.2">
      <c r="A86" s="751"/>
      <c r="B86" s="582" t="s">
        <v>475</v>
      </c>
      <c r="C86" s="663">
        <v>370</v>
      </c>
      <c r="D86" s="736"/>
      <c r="E86" s="736"/>
      <c r="F86" s="736"/>
      <c r="G86" s="736"/>
      <c r="H86" s="736"/>
      <c r="I86" s="736"/>
      <c r="J86" s="736"/>
      <c r="K86" s="736"/>
      <c r="L86" s="686"/>
      <c r="M86" s="20"/>
      <c r="N86" s="860"/>
      <c r="O86" s="860"/>
    </row>
    <row r="87" spans="1:15" ht="13.5" thickBot="1" x14ac:dyDescent="0.25">
      <c r="A87" s="633" t="s">
        <v>580</v>
      </c>
      <c r="B87" s="603" t="s">
        <v>489</v>
      </c>
      <c r="C87" s="647">
        <f>'Pay Scale K'!D44</f>
        <v>61962.33</v>
      </c>
      <c r="D87" s="736"/>
      <c r="E87" s="736"/>
      <c r="F87" s="736"/>
      <c r="G87" s="736"/>
      <c r="H87" s="736"/>
      <c r="I87" s="736"/>
      <c r="J87" s="736"/>
      <c r="K87" s="736"/>
      <c r="L87" s="686"/>
      <c r="M87" s="20"/>
      <c r="N87" s="860" t="s">
        <v>727</v>
      </c>
      <c r="O87" s="860">
        <v>14</v>
      </c>
    </row>
    <row r="88" spans="1:15" ht="13.5" thickBot="1" x14ac:dyDescent="0.25">
      <c r="A88" s="262"/>
      <c r="B88" s="266"/>
      <c r="C88" s="648"/>
      <c r="D88" s="736"/>
      <c r="E88" s="736"/>
      <c r="F88" s="736"/>
      <c r="G88" s="736"/>
      <c r="H88" s="736"/>
      <c r="I88" s="736"/>
      <c r="J88" s="736"/>
      <c r="K88" s="736"/>
      <c r="L88" s="686"/>
      <c r="M88" s="20"/>
      <c r="N88" s="860"/>
      <c r="O88" s="860"/>
    </row>
    <row r="89" spans="1:15" ht="13.5" thickBot="1" x14ac:dyDescent="0.25">
      <c r="A89" s="262"/>
      <c r="B89" s="731" t="s">
        <v>556</v>
      </c>
      <c r="C89" s="685">
        <v>1</v>
      </c>
      <c r="D89" s="736"/>
      <c r="E89" s="736"/>
      <c r="F89" s="736"/>
      <c r="G89" s="736"/>
      <c r="H89" s="736"/>
      <c r="I89" s="736"/>
      <c r="J89" s="736"/>
      <c r="K89" s="736"/>
      <c r="L89" s="686"/>
      <c r="M89" s="20"/>
      <c r="N89" s="860"/>
      <c r="O89" s="860"/>
    </row>
    <row r="90" spans="1:15" x14ac:dyDescent="0.2">
      <c r="A90" s="751"/>
      <c r="B90" s="582" t="s">
        <v>475</v>
      </c>
      <c r="C90" s="663">
        <v>310</v>
      </c>
      <c r="D90" s="736"/>
      <c r="E90" s="736"/>
      <c r="F90" s="736"/>
      <c r="G90" s="736"/>
      <c r="H90" s="736"/>
      <c r="I90" s="736"/>
      <c r="J90" s="736"/>
      <c r="K90" s="736"/>
      <c r="L90" s="686"/>
      <c r="M90" s="20"/>
      <c r="N90" s="860"/>
      <c r="O90" s="860"/>
    </row>
    <row r="91" spans="1:15" ht="13.5" thickBot="1" x14ac:dyDescent="0.25">
      <c r="A91" s="633" t="s">
        <v>582</v>
      </c>
      <c r="B91" s="603" t="s">
        <v>489</v>
      </c>
      <c r="C91" s="647">
        <f>'Pay Scale K'!D38</f>
        <v>53793.64</v>
      </c>
      <c r="D91" s="736"/>
      <c r="E91" s="736"/>
      <c r="F91" s="736"/>
      <c r="G91" s="736"/>
      <c r="H91" s="736"/>
      <c r="I91" s="736"/>
      <c r="J91" s="736"/>
      <c r="K91" s="736"/>
      <c r="L91" s="686"/>
      <c r="M91" s="20"/>
      <c r="N91" s="860" t="s">
        <v>727</v>
      </c>
      <c r="O91" s="860">
        <v>14</v>
      </c>
    </row>
    <row r="92" spans="1:15" ht="13.5" thickBot="1" x14ac:dyDescent="0.25">
      <c r="A92" s="262"/>
      <c r="B92" s="266"/>
      <c r="C92" s="648"/>
      <c r="D92" s="736"/>
      <c r="E92" s="736"/>
      <c r="F92" s="736"/>
      <c r="G92" s="736"/>
      <c r="H92" s="736"/>
      <c r="I92" s="736"/>
      <c r="J92" s="736"/>
      <c r="K92" s="736"/>
      <c r="L92" s="686"/>
      <c r="M92" s="20"/>
      <c r="N92" s="860"/>
      <c r="O92" s="860"/>
    </row>
    <row r="93" spans="1:15" ht="13.5" thickBot="1" x14ac:dyDescent="0.25">
      <c r="A93" s="262"/>
      <c r="B93" s="731" t="s">
        <v>556</v>
      </c>
      <c r="C93" s="685">
        <v>1</v>
      </c>
      <c r="D93" s="736"/>
      <c r="E93" s="736"/>
      <c r="F93" s="736"/>
      <c r="G93" s="736"/>
      <c r="H93" s="736"/>
      <c r="I93" s="736"/>
      <c r="J93" s="736"/>
      <c r="K93" s="736"/>
      <c r="L93" s="686"/>
      <c r="M93" s="20"/>
      <c r="N93" s="860"/>
      <c r="O93" s="860"/>
    </row>
    <row r="94" spans="1:15" x14ac:dyDescent="0.2">
      <c r="A94" s="751"/>
      <c r="B94" s="582" t="s">
        <v>475</v>
      </c>
      <c r="C94" s="663">
        <v>530</v>
      </c>
      <c r="D94" s="736"/>
      <c r="E94" s="736"/>
      <c r="F94" s="736"/>
      <c r="G94" s="736"/>
      <c r="H94" s="736"/>
      <c r="I94" s="736"/>
      <c r="J94" s="736"/>
      <c r="K94" s="736"/>
      <c r="L94" s="686"/>
      <c r="M94" s="20"/>
      <c r="N94" s="860"/>
      <c r="O94" s="860"/>
    </row>
    <row r="95" spans="1:15" ht="13.5" thickBot="1" x14ac:dyDescent="0.25">
      <c r="A95" s="633" t="s">
        <v>583</v>
      </c>
      <c r="B95" s="603" t="s">
        <v>489</v>
      </c>
      <c r="C95" s="647">
        <f>'Pay Scale K'!D68</f>
        <v>91583.09</v>
      </c>
      <c r="D95" s="736"/>
      <c r="E95" s="736"/>
      <c r="F95" s="736"/>
      <c r="G95" s="736"/>
      <c r="H95" s="736"/>
      <c r="I95" s="736"/>
      <c r="J95" s="736"/>
      <c r="K95" s="736"/>
      <c r="L95" s="686"/>
      <c r="M95" s="20"/>
      <c r="N95" s="860">
        <v>37</v>
      </c>
      <c r="O95" s="860"/>
    </row>
    <row r="96" spans="1:15" ht="13.5" thickBot="1" x14ac:dyDescent="0.25">
      <c r="A96" s="262"/>
      <c r="B96" s="266"/>
      <c r="C96" s="648"/>
      <c r="D96" s="736"/>
      <c r="E96" s="736"/>
      <c r="F96" s="736"/>
      <c r="G96" s="736"/>
      <c r="H96" s="736"/>
      <c r="I96" s="736"/>
      <c r="J96" s="736"/>
      <c r="K96" s="736"/>
      <c r="L96" s="686"/>
      <c r="M96" s="20"/>
      <c r="N96" s="860"/>
      <c r="O96" s="860"/>
    </row>
    <row r="97" spans="1:15" ht="13.5" thickBot="1" x14ac:dyDescent="0.25">
      <c r="A97" s="262"/>
      <c r="B97" s="731" t="s">
        <v>556</v>
      </c>
      <c r="C97" s="685">
        <v>1</v>
      </c>
      <c r="D97" s="736"/>
      <c r="E97" s="736"/>
      <c r="F97" s="736"/>
      <c r="G97" s="736"/>
      <c r="H97" s="736"/>
      <c r="I97" s="736"/>
      <c r="J97" s="736"/>
      <c r="K97" s="736"/>
      <c r="L97" s="686"/>
      <c r="M97" s="20"/>
      <c r="N97" s="860"/>
      <c r="O97" s="860"/>
    </row>
    <row r="98" spans="1:15" x14ac:dyDescent="0.2">
      <c r="A98" s="752" t="s">
        <v>317</v>
      </c>
      <c r="B98" s="582" t="s">
        <v>475</v>
      </c>
      <c r="C98" s="664">
        <v>360</v>
      </c>
      <c r="D98" s="688"/>
      <c r="E98" s="736"/>
      <c r="F98" s="736"/>
      <c r="G98" s="736"/>
      <c r="H98" s="736"/>
      <c r="I98" s="736"/>
      <c r="J98" s="736"/>
      <c r="K98" s="736"/>
      <c r="L98" s="686"/>
      <c r="M98" s="20"/>
      <c r="N98" s="860"/>
      <c r="O98" s="860"/>
    </row>
    <row r="99" spans="1:15" ht="13.5" thickBot="1" x14ac:dyDescent="0.25">
      <c r="A99" s="633" t="s">
        <v>584</v>
      </c>
      <c r="B99" s="603" t="s">
        <v>489</v>
      </c>
      <c r="C99" s="644">
        <f>'Pay Scale K'!D43</f>
        <v>57755</v>
      </c>
      <c r="D99" s="736"/>
      <c r="E99" s="736"/>
      <c r="F99" s="736"/>
      <c r="G99" s="736"/>
      <c r="H99" s="736"/>
      <c r="I99" s="736"/>
      <c r="J99" s="736"/>
      <c r="K99" s="736"/>
      <c r="L99" s="686"/>
      <c r="M99" s="20"/>
      <c r="N99" s="860"/>
      <c r="O99" s="860">
        <v>11</v>
      </c>
    </row>
    <row r="100" spans="1:15" ht="13.5" thickBot="1" x14ac:dyDescent="0.25">
      <c r="A100" s="262"/>
      <c r="B100" s="266"/>
      <c r="C100" s="646"/>
      <c r="D100" s="736"/>
      <c r="E100" s="736"/>
      <c r="F100" s="736"/>
      <c r="G100" s="736"/>
      <c r="H100" s="736"/>
      <c r="I100" s="736"/>
      <c r="J100" s="736"/>
      <c r="K100" s="736"/>
      <c r="L100" s="686"/>
      <c r="M100" s="20"/>
      <c r="N100" s="860"/>
      <c r="O100" s="860"/>
    </row>
    <row r="101" spans="1:15" ht="13.5" thickBot="1" x14ac:dyDescent="0.25">
      <c r="A101" s="262"/>
      <c r="B101" s="731" t="s">
        <v>556</v>
      </c>
      <c r="C101" s="685">
        <v>1</v>
      </c>
      <c r="D101" s="736"/>
      <c r="E101" s="736"/>
      <c r="F101" s="736"/>
      <c r="G101" s="736"/>
      <c r="H101" s="736"/>
      <c r="I101" s="736"/>
      <c r="J101" s="736"/>
      <c r="K101" s="736"/>
      <c r="L101" s="686"/>
      <c r="M101" s="20"/>
      <c r="N101" s="860"/>
      <c r="O101" s="860"/>
    </row>
    <row r="102" spans="1:15" x14ac:dyDescent="0.2">
      <c r="A102" s="747" t="s">
        <v>727</v>
      </c>
      <c r="B102" s="582" t="s">
        <v>475</v>
      </c>
      <c r="C102" s="663">
        <v>417</v>
      </c>
      <c r="D102" s="688"/>
      <c r="E102" s="688"/>
      <c r="F102" s="688"/>
      <c r="G102" s="688"/>
      <c r="H102" s="688"/>
      <c r="I102" s="688"/>
      <c r="J102" s="688"/>
      <c r="K102" s="688"/>
      <c r="L102" s="688"/>
      <c r="N102" s="844"/>
      <c r="O102" s="844"/>
    </row>
    <row r="103" spans="1:15" ht="13.5" thickBot="1" x14ac:dyDescent="0.25">
      <c r="A103" s="633" t="s">
        <v>585</v>
      </c>
      <c r="B103" s="603" t="s">
        <v>489</v>
      </c>
      <c r="C103" s="644">
        <f>'Pay Scale K'!D49</f>
        <v>90571</v>
      </c>
      <c r="D103" s="688"/>
      <c r="E103" s="688"/>
      <c r="F103" s="688"/>
      <c r="G103" s="688"/>
      <c r="H103" s="688"/>
      <c r="I103" s="688"/>
      <c r="J103" s="688"/>
      <c r="K103" s="688"/>
      <c r="L103" s="688"/>
      <c r="N103" s="844"/>
      <c r="O103" s="844">
        <v>10</v>
      </c>
    </row>
    <row r="104" spans="1:15" ht="13.5" thickBot="1" x14ac:dyDescent="0.25">
      <c r="A104" s="262"/>
      <c r="B104" s="266"/>
      <c r="C104" s="646"/>
      <c r="D104" s="688"/>
      <c r="E104" s="688"/>
      <c r="F104" s="688"/>
      <c r="G104" s="688"/>
      <c r="H104" s="688"/>
      <c r="I104" s="688"/>
      <c r="J104" s="688"/>
      <c r="K104" s="688"/>
      <c r="L104" s="688"/>
      <c r="N104" s="844"/>
      <c r="O104" s="844"/>
    </row>
    <row r="105" spans="1:15" ht="13.5" thickBot="1" x14ac:dyDescent="0.25">
      <c r="A105" s="262"/>
      <c r="B105" s="731" t="s">
        <v>556</v>
      </c>
      <c r="C105" s="685">
        <v>1</v>
      </c>
      <c r="D105" s="688"/>
      <c r="E105" s="688"/>
      <c r="F105" s="688"/>
      <c r="G105" s="688"/>
      <c r="H105" s="688"/>
      <c r="I105" s="688"/>
      <c r="J105" s="688"/>
      <c r="K105" s="688"/>
      <c r="L105" s="688"/>
      <c r="N105" s="844"/>
      <c r="O105" s="844"/>
    </row>
    <row r="106" spans="1:15" ht="13.5" thickBot="1" x14ac:dyDescent="0.25">
      <c r="A106" s="747" t="s">
        <v>727</v>
      </c>
      <c r="B106" s="582" t="s">
        <v>475</v>
      </c>
      <c r="C106" s="753">
        <v>437</v>
      </c>
      <c r="D106" s="688"/>
      <c r="E106" s="688"/>
      <c r="F106" s="688"/>
      <c r="G106" s="688"/>
      <c r="H106" s="688"/>
      <c r="I106" s="688"/>
      <c r="J106" s="688"/>
      <c r="K106" s="688"/>
      <c r="L106" s="688"/>
      <c r="N106" s="844"/>
      <c r="O106" s="844"/>
    </row>
    <row r="107" spans="1:15" ht="13.5" thickBot="1" x14ac:dyDescent="0.25">
      <c r="A107" s="633" t="s">
        <v>586</v>
      </c>
      <c r="B107" s="603" t="s">
        <v>489</v>
      </c>
      <c r="C107" s="646">
        <f>'Pay Scale K'!D52</f>
        <v>94346</v>
      </c>
      <c r="D107" s="688"/>
      <c r="E107" s="688"/>
      <c r="F107" s="688"/>
      <c r="G107" s="688"/>
      <c r="H107" s="688"/>
      <c r="I107" s="688"/>
      <c r="J107" s="688"/>
      <c r="K107" s="688"/>
      <c r="L107" s="688"/>
      <c r="N107" s="844"/>
      <c r="O107" s="844">
        <v>10</v>
      </c>
    </row>
    <row r="108" spans="1:15" ht="13.5" thickBot="1" x14ac:dyDescent="0.25">
      <c r="A108" s="262"/>
      <c r="B108" s="266"/>
      <c r="C108" s="646"/>
      <c r="D108" s="688"/>
      <c r="E108" s="688"/>
      <c r="F108" s="688"/>
      <c r="G108" s="688"/>
      <c r="H108" s="688"/>
      <c r="I108" s="688"/>
      <c r="J108" s="688"/>
      <c r="K108" s="688"/>
      <c r="L108" s="688"/>
      <c r="N108" s="844"/>
      <c r="O108" s="844"/>
    </row>
    <row r="109" spans="1:15" ht="13.5" thickBot="1" x14ac:dyDescent="0.25">
      <c r="A109" s="262"/>
      <c r="B109" s="731" t="s">
        <v>556</v>
      </c>
      <c r="C109" s="685">
        <v>1</v>
      </c>
      <c r="D109" s="688"/>
      <c r="E109" s="688"/>
      <c r="F109" s="688"/>
      <c r="G109" s="688"/>
      <c r="H109" s="688"/>
      <c r="I109" s="688"/>
      <c r="J109" s="688"/>
      <c r="K109" s="688"/>
      <c r="L109" s="688"/>
      <c r="N109" s="844"/>
      <c r="O109" s="844"/>
    </row>
    <row r="110" spans="1:15" ht="13.5" thickBot="1" x14ac:dyDescent="0.25">
      <c r="A110" s="747" t="s">
        <v>727</v>
      </c>
      <c r="B110" s="582" t="s">
        <v>475</v>
      </c>
      <c r="C110" s="753">
        <v>473</v>
      </c>
      <c r="D110" s="688"/>
      <c r="E110" s="688"/>
      <c r="F110" s="688"/>
      <c r="G110" s="688"/>
      <c r="H110" s="688"/>
      <c r="I110" s="688"/>
      <c r="J110" s="688"/>
      <c r="K110" s="688"/>
      <c r="L110" s="688"/>
      <c r="N110" s="844"/>
      <c r="O110" s="844"/>
    </row>
    <row r="111" spans="1:15" ht="13.5" thickBot="1" x14ac:dyDescent="0.25">
      <c r="A111" s="633" t="s">
        <v>587</v>
      </c>
      <c r="B111" s="603" t="s">
        <v>489</v>
      </c>
      <c r="C111" s="683">
        <f>'Pay Scale K'!D57</f>
        <v>97487</v>
      </c>
      <c r="D111" s="688"/>
      <c r="E111" s="688"/>
      <c r="F111" s="688"/>
      <c r="G111" s="688"/>
      <c r="H111" s="688"/>
      <c r="I111" s="688"/>
      <c r="J111" s="688"/>
      <c r="K111" s="688"/>
      <c r="L111" s="688"/>
      <c r="N111" s="844"/>
      <c r="O111" s="844">
        <v>10</v>
      </c>
    </row>
    <row r="112" spans="1:15" ht="13.5" thickBot="1" x14ac:dyDescent="0.25">
      <c r="A112" s="262"/>
      <c r="B112" s="266"/>
      <c r="C112" s="646"/>
      <c r="D112" s="688"/>
      <c r="E112" s="688"/>
      <c r="F112" s="688"/>
      <c r="G112" s="688"/>
      <c r="H112" s="688"/>
      <c r="I112" s="688"/>
      <c r="J112" s="688"/>
      <c r="K112" s="688"/>
      <c r="L112" s="688"/>
      <c r="N112" s="844"/>
      <c r="O112" s="844"/>
    </row>
    <row r="113" spans="1:15" ht="13.5" thickBot="1" x14ac:dyDescent="0.25">
      <c r="A113" s="262"/>
      <c r="B113" s="731" t="s">
        <v>556</v>
      </c>
      <c r="C113" s="685">
        <v>1</v>
      </c>
      <c r="D113" s="688"/>
      <c r="E113" s="688"/>
      <c r="F113" s="688"/>
      <c r="G113" s="688"/>
      <c r="H113" s="688"/>
      <c r="I113" s="688"/>
      <c r="J113" s="688"/>
      <c r="K113" s="688"/>
      <c r="L113" s="688"/>
      <c r="N113" s="844"/>
      <c r="O113" s="844"/>
    </row>
    <row r="114" spans="1:15" x14ac:dyDescent="0.2">
      <c r="A114" s="747" t="s">
        <v>727</v>
      </c>
      <c r="B114" s="582" t="s">
        <v>475</v>
      </c>
      <c r="C114" s="663">
        <v>485</v>
      </c>
      <c r="D114" s="646"/>
      <c r="E114" s="646"/>
      <c r="F114" s="646"/>
      <c r="G114" s="646"/>
      <c r="H114" s="646"/>
      <c r="I114" s="646"/>
      <c r="J114" s="646"/>
      <c r="K114" s="646"/>
      <c r="L114" s="646"/>
      <c r="N114" s="844"/>
      <c r="O114" s="844"/>
    </row>
    <row r="115" spans="1:15" ht="13.5" thickBot="1" x14ac:dyDescent="0.25">
      <c r="A115" s="633" t="s">
        <v>588</v>
      </c>
      <c r="B115" s="603" t="s">
        <v>489</v>
      </c>
      <c r="C115" s="644">
        <f>'Pay Scale K'!D59</f>
        <v>101266</v>
      </c>
      <c r="D115" s="646"/>
      <c r="E115" s="646"/>
      <c r="F115" s="646"/>
      <c r="G115" s="646"/>
      <c r="H115" s="646"/>
      <c r="I115" s="646"/>
      <c r="J115" s="646"/>
      <c r="K115" s="646"/>
      <c r="L115" s="646"/>
      <c r="N115" s="844"/>
      <c r="O115" s="844">
        <v>10</v>
      </c>
    </row>
    <row r="116" spans="1:15" ht="13.5" thickBot="1" x14ac:dyDescent="0.25">
      <c r="A116" s="262"/>
      <c r="B116" s="266"/>
      <c r="C116" s="646"/>
      <c r="D116" s="646"/>
      <c r="E116" s="646"/>
      <c r="F116" s="646"/>
      <c r="G116" s="646"/>
      <c r="H116" s="646"/>
      <c r="I116" s="646"/>
      <c r="J116" s="646"/>
      <c r="K116" s="646"/>
      <c r="L116" s="646"/>
      <c r="N116" s="844"/>
      <c r="O116" s="844"/>
    </row>
    <row r="117" spans="1:15" ht="13.5" thickBot="1" x14ac:dyDescent="0.25">
      <c r="A117" s="262"/>
      <c r="B117" s="731" t="s">
        <v>556</v>
      </c>
      <c r="C117" s="685">
        <v>1</v>
      </c>
      <c r="D117" s="646"/>
      <c r="E117" s="646"/>
      <c r="F117" s="646"/>
      <c r="G117" s="646"/>
      <c r="H117" s="646"/>
      <c r="I117" s="646"/>
      <c r="J117" s="646"/>
      <c r="K117" s="646"/>
      <c r="L117" s="646"/>
      <c r="N117" s="844"/>
      <c r="O117" s="844"/>
    </row>
    <row r="118" spans="1:15" x14ac:dyDescent="0.2">
      <c r="A118" s="747" t="s">
        <v>727</v>
      </c>
      <c r="B118" s="582" t="s">
        <v>475</v>
      </c>
      <c r="C118" s="663">
        <v>505</v>
      </c>
      <c r="D118" s="646"/>
      <c r="E118" s="646"/>
      <c r="F118" s="646"/>
      <c r="G118" s="646"/>
      <c r="H118" s="646"/>
      <c r="I118" s="646"/>
      <c r="J118" s="646"/>
      <c r="K118" s="646"/>
      <c r="L118" s="646"/>
      <c r="N118" s="844"/>
      <c r="O118" s="844"/>
    </row>
    <row r="119" spans="1:15" ht="13.5" thickBot="1" x14ac:dyDescent="0.25">
      <c r="A119" s="633" t="s">
        <v>589</v>
      </c>
      <c r="B119" s="603" t="s">
        <v>489</v>
      </c>
      <c r="C119" s="644">
        <f>'Pay Scale K'!D62</f>
        <v>104408</v>
      </c>
      <c r="D119" s="646"/>
      <c r="E119" s="646"/>
      <c r="F119" s="646"/>
      <c r="G119" s="646"/>
      <c r="H119" s="646"/>
      <c r="I119" s="646"/>
      <c r="J119" s="646"/>
      <c r="K119" s="646"/>
      <c r="L119" s="646"/>
      <c r="N119" s="844"/>
      <c r="O119" s="844">
        <v>10</v>
      </c>
    </row>
    <row r="120" spans="1:15" ht="13.5" thickBot="1" x14ac:dyDescent="0.25">
      <c r="A120" s="262"/>
      <c r="B120" s="266"/>
      <c r="C120" s="646"/>
      <c r="D120" s="646"/>
      <c r="E120" s="646"/>
      <c r="F120" s="646"/>
      <c r="G120" s="646"/>
      <c r="H120" s="646"/>
      <c r="I120" s="646"/>
      <c r="J120" s="646"/>
      <c r="K120" s="646"/>
      <c r="L120" s="646"/>
      <c r="N120" s="844"/>
      <c r="O120" s="844"/>
    </row>
    <row r="121" spans="1:15" ht="13.5" thickBot="1" x14ac:dyDescent="0.25">
      <c r="A121" s="262"/>
      <c r="B121" s="731" t="s">
        <v>556</v>
      </c>
      <c r="C121" s="685">
        <v>1</v>
      </c>
      <c r="D121" s="646"/>
      <c r="E121" s="646"/>
      <c r="F121" s="646"/>
      <c r="G121" s="646"/>
      <c r="H121" s="646"/>
      <c r="I121" s="646"/>
      <c r="J121" s="646"/>
      <c r="K121" s="646"/>
      <c r="L121" s="646"/>
      <c r="N121" s="844"/>
      <c r="O121" s="844"/>
    </row>
    <row r="122" spans="1:15" x14ac:dyDescent="0.2">
      <c r="A122" s="747" t="s">
        <v>727</v>
      </c>
      <c r="B122" s="582" t="s">
        <v>475</v>
      </c>
      <c r="C122" s="663">
        <v>515</v>
      </c>
      <c r="D122" s="646"/>
      <c r="E122" s="646"/>
      <c r="F122" s="646"/>
      <c r="G122" s="646"/>
      <c r="H122" s="646"/>
      <c r="I122" s="646"/>
      <c r="J122" s="646"/>
      <c r="K122" s="646"/>
      <c r="L122" s="646"/>
      <c r="N122" s="844"/>
      <c r="O122" s="844"/>
    </row>
    <row r="123" spans="1:15" ht="13.5" thickBot="1" x14ac:dyDescent="0.25">
      <c r="A123" s="633" t="s">
        <v>590</v>
      </c>
      <c r="B123" s="603" t="s">
        <v>489</v>
      </c>
      <c r="C123" s="644">
        <f>'Pay Scale K'!D65</f>
        <v>107553</v>
      </c>
      <c r="D123" s="646"/>
      <c r="E123" s="646"/>
      <c r="F123" s="646"/>
      <c r="G123" s="646"/>
      <c r="H123" s="646"/>
      <c r="I123" s="646"/>
      <c r="J123" s="646"/>
      <c r="K123" s="646"/>
      <c r="L123" s="646"/>
      <c r="N123" s="844"/>
      <c r="O123" s="844">
        <v>10</v>
      </c>
    </row>
    <row r="124" spans="1:15" ht="13.5" thickBot="1" x14ac:dyDescent="0.25">
      <c r="A124" s="262"/>
      <c r="B124" s="266"/>
      <c r="C124" s="646"/>
      <c r="D124" s="646"/>
      <c r="E124" s="646"/>
      <c r="F124" s="646"/>
      <c r="G124" s="646"/>
      <c r="H124" s="646"/>
      <c r="I124" s="646"/>
      <c r="J124" s="646"/>
      <c r="K124" s="646"/>
      <c r="L124" s="646"/>
      <c r="N124" s="844"/>
      <c r="O124" s="844"/>
    </row>
    <row r="125" spans="1:15" ht="13.5" thickBot="1" x14ac:dyDescent="0.25">
      <c r="A125" s="262"/>
      <c r="B125" s="731" t="s">
        <v>556</v>
      </c>
      <c r="C125" s="685">
        <v>1</v>
      </c>
      <c r="D125" s="646"/>
      <c r="E125" s="646"/>
      <c r="F125" s="646"/>
      <c r="G125" s="646"/>
      <c r="H125" s="646"/>
      <c r="I125" s="646"/>
      <c r="J125" s="646"/>
      <c r="K125" s="646"/>
      <c r="L125" s="646"/>
      <c r="N125" s="844"/>
      <c r="O125" s="844"/>
    </row>
    <row r="126" spans="1:15" x14ac:dyDescent="0.2">
      <c r="A126" s="747" t="s">
        <v>727</v>
      </c>
      <c r="B126" s="582" t="s">
        <v>475</v>
      </c>
      <c r="C126" s="663">
        <v>527</v>
      </c>
      <c r="D126" s="646"/>
      <c r="E126" s="646"/>
      <c r="F126" s="646"/>
      <c r="G126" s="646"/>
      <c r="H126" s="646"/>
      <c r="I126" s="646"/>
      <c r="J126" s="646"/>
      <c r="K126" s="646"/>
      <c r="L126" s="646"/>
      <c r="N126" s="844"/>
      <c r="O126" s="844"/>
    </row>
    <row r="127" spans="1:15" ht="13.5" thickBot="1" x14ac:dyDescent="0.25">
      <c r="A127" s="633" t="s">
        <v>591</v>
      </c>
      <c r="B127" s="603" t="s">
        <v>489</v>
      </c>
      <c r="C127" s="644">
        <f>'Pay Scale K'!D67</f>
        <v>111328</v>
      </c>
      <c r="D127" s="646"/>
      <c r="E127" s="646"/>
      <c r="F127" s="646"/>
      <c r="G127" s="646"/>
      <c r="H127" s="646"/>
      <c r="I127" s="646"/>
      <c r="J127" s="646"/>
      <c r="K127" s="646"/>
      <c r="L127" s="646"/>
      <c r="N127" s="844"/>
      <c r="O127" s="844">
        <v>10</v>
      </c>
    </row>
    <row r="128" spans="1:15" ht="13.5" thickBot="1" x14ac:dyDescent="0.25">
      <c r="A128" s="262"/>
      <c r="B128" s="266"/>
      <c r="C128" s="646"/>
      <c r="D128" s="646"/>
      <c r="E128" s="646"/>
      <c r="F128" s="646"/>
      <c r="G128" s="646"/>
      <c r="H128" s="646"/>
      <c r="I128" s="646"/>
      <c r="J128" s="646"/>
      <c r="K128" s="646"/>
      <c r="L128" s="646"/>
      <c r="N128" s="844"/>
      <c r="O128" s="844"/>
    </row>
    <row r="129" spans="1:15" ht="13.5" thickBot="1" x14ac:dyDescent="0.25">
      <c r="A129" s="262"/>
      <c r="B129" s="731" t="s">
        <v>556</v>
      </c>
      <c r="C129" s="685">
        <v>1</v>
      </c>
      <c r="D129" s="646"/>
      <c r="E129" s="646"/>
      <c r="F129" s="646"/>
      <c r="G129" s="646"/>
      <c r="H129" s="646"/>
      <c r="I129" s="646"/>
      <c r="J129" s="646"/>
      <c r="K129" s="646"/>
      <c r="L129" s="646"/>
      <c r="N129" s="844"/>
      <c r="O129" s="844"/>
    </row>
    <row r="130" spans="1:15" x14ac:dyDescent="0.2">
      <c r="A130" s="747" t="s">
        <v>727</v>
      </c>
      <c r="B130" s="582" t="s">
        <v>475</v>
      </c>
      <c r="C130" s="663">
        <v>285</v>
      </c>
      <c r="D130" s="646"/>
      <c r="E130" s="646"/>
      <c r="F130" s="646"/>
      <c r="G130" s="646"/>
      <c r="H130" s="646"/>
      <c r="I130" s="646"/>
      <c r="J130" s="646"/>
      <c r="K130" s="646"/>
      <c r="L130" s="646"/>
      <c r="N130" s="844"/>
      <c r="O130" s="844"/>
    </row>
    <row r="131" spans="1:15" ht="13.5" thickBot="1" x14ac:dyDescent="0.25">
      <c r="A131" s="633" t="s">
        <v>592</v>
      </c>
      <c r="B131" s="603" t="s">
        <v>489</v>
      </c>
      <c r="C131" s="644">
        <f>'Pay Scale K'!D35</f>
        <v>60455</v>
      </c>
      <c r="D131" s="646"/>
      <c r="E131" s="1222"/>
      <c r="F131" s="646"/>
      <c r="G131" s="646"/>
      <c r="H131" s="646"/>
      <c r="I131" s="646"/>
      <c r="J131" s="646"/>
      <c r="K131" s="646"/>
      <c r="L131" s="646"/>
      <c r="N131" s="844">
        <v>37.5</v>
      </c>
      <c r="O131" s="844"/>
    </row>
    <row r="132" spans="1:15" ht="13.5" thickBot="1" x14ac:dyDescent="0.25">
      <c r="A132" s="262"/>
      <c r="B132" s="266"/>
      <c r="C132" s="646"/>
      <c r="D132" s="646"/>
      <c r="E132" s="646"/>
      <c r="F132" s="646"/>
      <c r="G132" s="646"/>
      <c r="H132" s="646"/>
      <c r="I132" s="646"/>
      <c r="J132" s="646"/>
      <c r="K132" s="646"/>
      <c r="L132" s="646"/>
      <c r="N132" s="844"/>
      <c r="O132" s="844"/>
    </row>
    <row r="133" spans="1:15" ht="13.5" thickBot="1" x14ac:dyDescent="0.25">
      <c r="A133" s="262"/>
      <c r="B133" s="731" t="s">
        <v>556</v>
      </c>
      <c r="C133" s="685">
        <v>1</v>
      </c>
      <c r="D133" s="685">
        <v>2</v>
      </c>
      <c r="E133" s="685">
        <v>3</v>
      </c>
      <c r="F133" s="685">
        <v>4</v>
      </c>
      <c r="G133" s="685">
        <v>5</v>
      </c>
      <c r="H133" s="685">
        <v>6</v>
      </c>
      <c r="I133" s="685">
        <v>7</v>
      </c>
      <c r="J133" s="646"/>
      <c r="K133" s="646"/>
      <c r="L133" s="646"/>
      <c r="N133" s="844"/>
      <c r="O133" s="844"/>
    </row>
    <row r="134" spans="1:15" x14ac:dyDescent="0.2">
      <c r="A134" s="660" t="s">
        <v>727</v>
      </c>
      <c r="B134" s="582" t="s">
        <v>475</v>
      </c>
      <c r="C134" s="663">
        <v>10</v>
      </c>
      <c r="D134" s="663">
        <v>20</v>
      </c>
      <c r="E134" s="663">
        <v>40</v>
      </c>
      <c r="F134" s="663">
        <v>70</v>
      </c>
      <c r="G134" s="663">
        <v>100</v>
      </c>
      <c r="H134" s="663">
        <v>130</v>
      </c>
      <c r="I134" s="663">
        <v>160</v>
      </c>
      <c r="J134" s="646"/>
      <c r="K134" s="646"/>
      <c r="L134" s="646"/>
      <c r="N134" s="844"/>
      <c r="O134" s="844"/>
    </row>
    <row r="135" spans="1:15" ht="13.5" thickBot="1" x14ac:dyDescent="0.25">
      <c r="A135" s="1492" t="s">
        <v>2116</v>
      </c>
      <c r="B135" s="1486" t="s">
        <v>489</v>
      </c>
      <c r="C135" s="1487">
        <v>0</v>
      </c>
      <c r="D135" s="1487">
        <f>'Pay Scale K'!D5</f>
        <v>33029</v>
      </c>
      <c r="E135" s="1487">
        <f>'Pay Scale K'!D7</f>
        <v>35056</v>
      </c>
      <c r="F135" s="1487">
        <f>'Pay Scale K'!D10</f>
        <v>37083</v>
      </c>
      <c r="G135" s="1487">
        <f>'Pay Scale K'!D14</f>
        <v>39110</v>
      </c>
      <c r="H135" s="1487">
        <f>'Pay Scale K'!D17</f>
        <v>41137</v>
      </c>
      <c r="I135" s="1487">
        <f>'Pay Scale K'!D21</f>
        <v>43165</v>
      </c>
      <c r="J135" s="646"/>
      <c r="K135" s="646"/>
      <c r="L135" s="646"/>
      <c r="N135" s="844">
        <v>40</v>
      </c>
      <c r="O135" s="844"/>
    </row>
    <row r="136" spans="1:15" ht="13.5" thickBot="1" x14ac:dyDescent="0.25">
      <c r="A136" s="262"/>
      <c r="B136" s="266"/>
      <c r="C136" s="646"/>
      <c r="D136" s="646"/>
      <c r="E136" s="646"/>
      <c r="F136" s="646"/>
      <c r="G136" s="646"/>
      <c r="H136" s="646"/>
      <c r="I136" s="646"/>
      <c r="J136" s="646"/>
      <c r="K136" s="646"/>
      <c r="L136" s="646"/>
      <c r="N136" s="844"/>
      <c r="O136" s="844"/>
    </row>
    <row r="137" spans="1:15" ht="13.5" thickBot="1" x14ac:dyDescent="0.25">
      <c r="A137" s="262"/>
      <c r="B137" s="731" t="s">
        <v>556</v>
      </c>
      <c r="C137" s="685">
        <v>1</v>
      </c>
      <c r="D137" s="685">
        <v>2</v>
      </c>
      <c r="E137" s="685">
        <v>3</v>
      </c>
      <c r="F137" s="685">
        <v>4</v>
      </c>
      <c r="G137" s="685">
        <v>5</v>
      </c>
      <c r="H137" s="685">
        <v>6</v>
      </c>
      <c r="I137" s="646"/>
      <c r="J137" s="646"/>
      <c r="K137" s="646"/>
      <c r="L137" s="646"/>
      <c r="N137" s="844"/>
      <c r="O137" s="844"/>
    </row>
    <row r="138" spans="1:15" x14ac:dyDescent="0.2">
      <c r="A138" s="660" t="s">
        <v>727</v>
      </c>
      <c r="B138" s="582" t="s">
        <v>475</v>
      </c>
      <c r="C138" s="663">
        <v>30</v>
      </c>
      <c r="D138" s="663">
        <v>60</v>
      </c>
      <c r="E138" s="745">
        <v>90</v>
      </c>
      <c r="F138" s="663">
        <v>110</v>
      </c>
      <c r="G138" s="749">
        <v>140</v>
      </c>
      <c r="H138" s="646"/>
      <c r="I138" s="646"/>
      <c r="J138" s="646"/>
      <c r="K138" s="646"/>
      <c r="L138" s="646"/>
      <c r="N138" s="844"/>
      <c r="O138" s="844"/>
    </row>
    <row r="139" spans="1:15" ht="13.5" thickBot="1" x14ac:dyDescent="0.25">
      <c r="A139" s="661" t="s">
        <v>593</v>
      </c>
      <c r="B139" s="603" t="s">
        <v>489</v>
      </c>
      <c r="C139" s="644">
        <f>'Pay Scale K'!D6</f>
        <v>34563</v>
      </c>
      <c r="D139" s="644">
        <f>'Pay Scale K'!D9</f>
        <v>36274</v>
      </c>
      <c r="E139" s="644">
        <f>'Pay Scale K'!D13</f>
        <v>37986</v>
      </c>
      <c r="F139" s="644">
        <f>'Pay Scale K'!D15</f>
        <v>39698</v>
      </c>
      <c r="G139" s="644">
        <f>'Pay Scale K'!D18</f>
        <v>41763</v>
      </c>
      <c r="H139" s="646"/>
      <c r="I139" s="646"/>
      <c r="J139" s="646"/>
      <c r="K139" s="646"/>
      <c r="L139" s="646"/>
      <c r="N139" s="844">
        <v>40</v>
      </c>
      <c r="O139" s="844"/>
    </row>
    <row r="140" spans="1:15" ht="13.5" thickBot="1" x14ac:dyDescent="0.25">
      <c r="A140" s="262"/>
      <c r="B140" s="266"/>
      <c r="C140" s="646"/>
      <c r="D140" s="646"/>
      <c r="E140" s="646"/>
      <c r="F140" s="646"/>
      <c r="G140" s="646"/>
      <c r="H140" s="646"/>
      <c r="I140" s="646"/>
      <c r="J140" s="646"/>
      <c r="K140" s="646"/>
      <c r="L140" s="646"/>
      <c r="N140" s="844"/>
      <c r="O140" s="844"/>
    </row>
    <row r="141" spans="1:15" ht="13.5" thickBot="1" x14ac:dyDescent="0.25">
      <c r="A141" s="262"/>
      <c r="B141" s="731" t="s">
        <v>556</v>
      </c>
      <c r="C141" s="685">
        <v>1</v>
      </c>
      <c r="D141" s="685">
        <v>2</v>
      </c>
      <c r="E141" s="685">
        <v>3</v>
      </c>
      <c r="F141" s="685">
        <v>4</v>
      </c>
      <c r="G141" s="685">
        <v>5</v>
      </c>
      <c r="H141" s="685">
        <v>6</v>
      </c>
      <c r="I141" s="685">
        <v>7</v>
      </c>
      <c r="J141" s="685">
        <v>8</v>
      </c>
      <c r="K141" s="738">
        <v>9</v>
      </c>
      <c r="L141" s="739">
        <v>10</v>
      </c>
      <c r="N141" s="844"/>
      <c r="O141" s="844"/>
    </row>
    <row r="142" spans="1:15" x14ac:dyDescent="0.2">
      <c r="A142" s="660" t="s">
        <v>727</v>
      </c>
      <c r="B142" s="265" t="s">
        <v>475</v>
      </c>
      <c r="C142" s="663">
        <v>30</v>
      </c>
      <c r="D142" s="663">
        <v>60</v>
      </c>
      <c r="E142" s="663">
        <v>90</v>
      </c>
      <c r="F142" s="663">
        <v>110</v>
      </c>
      <c r="G142" s="663">
        <v>140</v>
      </c>
      <c r="H142" s="663">
        <v>180</v>
      </c>
      <c r="I142" s="755">
        <v>210</v>
      </c>
      <c r="J142" s="755">
        <v>230</v>
      </c>
      <c r="K142" s="755">
        <v>250</v>
      </c>
      <c r="L142" s="755">
        <v>266</v>
      </c>
      <c r="N142" s="844"/>
      <c r="O142" s="844"/>
    </row>
    <row r="143" spans="1:15" ht="13.5" thickBot="1" x14ac:dyDescent="0.25">
      <c r="A143" s="661" t="s">
        <v>594</v>
      </c>
      <c r="B143" s="754" t="s">
        <v>489</v>
      </c>
      <c r="C143" s="644">
        <f>C139</f>
        <v>34563</v>
      </c>
      <c r="D143" s="644">
        <f>D139</f>
        <v>36274</v>
      </c>
      <c r="E143" s="644">
        <f>E139</f>
        <v>37986</v>
      </c>
      <c r="F143" s="644">
        <f>F139</f>
        <v>39698</v>
      </c>
      <c r="G143" s="644">
        <f>G139</f>
        <v>41763</v>
      </c>
      <c r="H143" s="644">
        <f>'Pay Scale K'!D23</f>
        <v>43828</v>
      </c>
      <c r="I143" s="737">
        <f>'Pay Scale K'!D26</f>
        <v>45894</v>
      </c>
      <c r="J143" s="644">
        <f>'Pay Scale K'!D28</f>
        <v>47959</v>
      </c>
      <c r="K143" s="644">
        <f>'Pay Scale K'!D30</f>
        <v>50025</v>
      </c>
      <c r="L143" s="644">
        <f>'Pay Scale K'!D32</f>
        <v>52090</v>
      </c>
      <c r="N143" s="844">
        <v>40</v>
      </c>
      <c r="O143" s="844"/>
    </row>
    <row r="144" spans="1:15" ht="13.5" thickBot="1" x14ac:dyDescent="0.25">
      <c r="A144" s="262"/>
      <c r="B144" s="266"/>
      <c r="C144" s="646"/>
      <c r="D144" s="646"/>
      <c r="E144" s="646"/>
      <c r="F144" s="646"/>
      <c r="G144" s="646"/>
      <c r="H144" s="646"/>
      <c r="I144" s="646"/>
      <c r="J144" s="646"/>
      <c r="K144" s="646"/>
      <c r="L144" s="646"/>
      <c r="N144" s="844"/>
      <c r="O144" s="844"/>
    </row>
    <row r="145" spans="1:15" ht="13.5" thickBot="1" x14ac:dyDescent="0.25">
      <c r="A145" s="262"/>
      <c r="B145" s="731" t="s">
        <v>556</v>
      </c>
      <c r="C145" s="685">
        <v>1</v>
      </c>
      <c r="D145" s="685">
        <v>2</v>
      </c>
      <c r="E145" s="685">
        <v>3</v>
      </c>
      <c r="F145" s="685">
        <v>4</v>
      </c>
      <c r="G145" s="685">
        <v>5</v>
      </c>
      <c r="H145" s="685">
        <v>6</v>
      </c>
      <c r="I145" s="646"/>
      <c r="J145" s="646"/>
      <c r="K145" s="646"/>
      <c r="L145" s="646"/>
      <c r="N145" s="844"/>
      <c r="O145" s="844"/>
    </row>
    <row r="146" spans="1:15" x14ac:dyDescent="0.2">
      <c r="A146" s="660" t="s">
        <v>727</v>
      </c>
      <c r="B146" s="582" t="s">
        <v>475</v>
      </c>
      <c r="C146" s="663">
        <v>140</v>
      </c>
      <c r="D146" s="663">
        <v>180</v>
      </c>
      <c r="E146" s="663">
        <v>210</v>
      </c>
      <c r="F146" s="663">
        <v>230</v>
      </c>
      <c r="G146" s="663">
        <v>250</v>
      </c>
      <c r="H146" s="663">
        <v>266</v>
      </c>
      <c r="I146" s="646"/>
      <c r="J146" s="646"/>
      <c r="K146" s="646"/>
      <c r="L146" s="646"/>
      <c r="N146" s="844"/>
      <c r="O146" s="844"/>
    </row>
    <row r="147" spans="1:15" ht="13.5" thickBot="1" x14ac:dyDescent="0.25">
      <c r="A147" s="661" t="s">
        <v>595</v>
      </c>
      <c r="B147" s="603" t="s">
        <v>489</v>
      </c>
      <c r="C147" s="644">
        <f>'Pay Scale K'!D18</f>
        <v>41763</v>
      </c>
      <c r="D147" s="644">
        <f>'Pay Scale K'!D23</f>
        <v>43828</v>
      </c>
      <c r="E147" s="644">
        <f>I143</f>
        <v>45894</v>
      </c>
      <c r="F147" s="644">
        <f>J143</f>
        <v>47959</v>
      </c>
      <c r="G147" s="644">
        <f>K143</f>
        <v>50025</v>
      </c>
      <c r="H147" s="644">
        <f>L143</f>
        <v>52090</v>
      </c>
      <c r="I147" s="646"/>
      <c r="J147" s="646"/>
      <c r="K147" s="646"/>
      <c r="L147" s="646"/>
      <c r="N147" s="844">
        <v>40</v>
      </c>
      <c r="O147" s="844"/>
    </row>
  </sheetData>
  <mergeCells count="2">
    <mergeCell ref="N2:N5"/>
    <mergeCell ref="O2:O5"/>
  </mergeCells>
  <phoneticPr fontId="33" type="noConversion"/>
  <pageMargins left="0.75" right="0.75" top="1" bottom="1" header="0.5" footer="0.5"/>
  <pageSetup paperSize="9" orientation="landscape" verticalDpi="4294967293"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
  <sheetViews>
    <sheetView workbookViewId="0">
      <selection activeCell="G1" sqref="G1"/>
    </sheetView>
  </sheetViews>
  <sheetFormatPr defaultRowHeight="12.75" x14ac:dyDescent="0.2"/>
  <cols>
    <col min="1" max="1" width="41.85546875" customWidth="1"/>
    <col min="2" max="2" width="12.140625" bestFit="1" customWidth="1"/>
    <col min="5" max="5" width="10.140625" bestFit="1" customWidth="1"/>
  </cols>
  <sheetData>
    <row r="1" spans="1:15" ht="12.75" customHeight="1" x14ac:dyDescent="0.2">
      <c r="A1" s="1" t="s">
        <v>402</v>
      </c>
      <c r="B1" s="403">
        <f>'MD Rates'!H1</f>
        <v>44287</v>
      </c>
      <c r="C1" s="1" t="s">
        <v>555</v>
      </c>
      <c r="N1" s="1478" t="s">
        <v>540</v>
      </c>
      <c r="O1" s="1478" t="s">
        <v>537</v>
      </c>
    </row>
    <row r="2" spans="1:15" ht="13.5" thickBot="1" x14ac:dyDescent="0.25">
      <c r="A2" s="1" t="str">
        <f>'MD Rates'!A2</f>
        <v xml:space="preserve">Pay Circular (M&amp;D) 1/2021 </v>
      </c>
      <c r="E2" s="382"/>
      <c r="N2" s="1478"/>
      <c r="O2" s="1478"/>
    </row>
    <row r="3" spans="1:15" ht="13.5" thickBot="1" x14ac:dyDescent="0.25">
      <c r="A3" s="562"/>
      <c r="B3" s="728" t="s">
        <v>474</v>
      </c>
      <c r="C3" s="729">
        <v>1</v>
      </c>
      <c r="D3" s="729">
        <v>2</v>
      </c>
      <c r="E3" s="729">
        <v>3</v>
      </c>
      <c r="F3" s="729">
        <v>4</v>
      </c>
      <c r="G3" s="729">
        <v>5</v>
      </c>
      <c r="H3" s="729">
        <v>6</v>
      </c>
      <c r="I3" s="729">
        <v>7</v>
      </c>
      <c r="J3" s="562"/>
      <c r="K3" s="1294"/>
      <c r="L3" s="562"/>
      <c r="N3" s="844"/>
      <c r="O3" s="844"/>
    </row>
    <row r="4" spans="1:15" x14ac:dyDescent="0.2">
      <c r="A4" s="563" t="s">
        <v>318</v>
      </c>
      <c r="B4" s="564" t="s">
        <v>475</v>
      </c>
      <c r="C4" s="565">
        <v>145</v>
      </c>
      <c r="D4" s="565">
        <v>195</v>
      </c>
      <c r="E4" s="565">
        <v>245</v>
      </c>
      <c r="F4" s="565">
        <v>275</v>
      </c>
      <c r="G4" s="565">
        <v>315</v>
      </c>
      <c r="H4" s="565">
        <v>318</v>
      </c>
      <c r="I4" s="565">
        <v>325</v>
      </c>
      <c r="J4" s="562"/>
      <c r="K4" s="1294"/>
      <c r="L4" s="562"/>
      <c r="N4" s="844"/>
      <c r="O4" s="844"/>
    </row>
    <row r="5" spans="1:15" ht="13.5" thickBot="1" x14ac:dyDescent="0.25">
      <c r="A5" s="566"/>
      <c r="B5" s="567" t="s">
        <v>489</v>
      </c>
      <c r="C5" s="568">
        <f>'Pay Scale L'!D16</f>
        <v>41766</v>
      </c>
      <c r="D5" s="568">
        <f>'Pay Scale L'!D21</f>
        <v>46407</v>
      </c>
      <c r="E5" s="568">
        <f>'Pay Scale L'!D25</f>
        <v>53368</v>
      </c>
      <c r="F5" s="568">
        <f>'Pay Scale L'!D26</f>
        <v>56849</v>
      </c>
      <c r="G5" s="568">
        <f>'Pay Scale L'!D27</f>
        <v>60329</v>
      </c>
      <c r="H5" s="568">
        <f>'Pay Scale L'!D28</f>
        <v>62649</v>
      </c>
      <c r="I5" s="568">
        <f>'Pay Scale L'!D29</f>
        <v>64970</v>
      </c>
      <c r="J5" s="562"/>
      <c r="K5" s="1294"/>
      <c r="L5" s="562"/>
      <c r="N5" s="861"/>
      <c r="O5" s="844">
        <v>10</v>
      </c>
    </row>
    <row r="6" spans="1:15" ht="13.5" thickBot="1" x14ac:dyDescent="0.25">
      <c r="A6" s="571"/>
      <c r="B6" s="722"/>
      <c r="C6" s="723"/>
      <c r="D6" s="723"/>
      <c r="E6" s="723"/>
      <c r="F6" s="723"/>
      <c r="G6" s="723"/>
      <c r="H6" s="723"/>
      <c r="I6" s="723"/>
      <c r="J6" s="562"/>
      <c r="K6" s="1294"/>
      <c r="L6" s="562"/>
      <c r="N6" s="861"/>
      <c r="O6" s="844"/>
    </row>
    <row r="7" spans="1:15" ht="13.5" thickBot="1" x14ac:dyDescent="0.25">
      <c r="A7" s="562"/>
      <c r="B7" s="728" t="s">
        <v>474</v>
      </c>
      <c r="C7" s="729">
        <v>1</v>
      </c>
      <c r="D7" s="729">
        <v>2</v>
      </c>
      <c r="E7" s="729">
        <v>3</v>
      </c>
      <c r="F7" s="729">
        <v>4</v>
      </c>
      <c r="G7" s="729">
        <v>5</v>
      </c>
      <c r="H7" s="729">
        <v>6</v>
      </c>
      <c r="I7" s="729">
        <v>7</v>
      </c>
      <c r="J7" s="562"/>
      <c r="K7" s="1294"/>
      <c r="L7" s="562"/>
      <c r="N7" s="844"/>
      <c r="O7" s="844"/>
    </row>
    <row r="8" spans="1:15" x14ac:dyDescent="0.2">
      <c r="A8" s="563" t="s">
        <v>319</v>
      </c>
      <c r="B8" s="564" t="s">
        <v>475</v>
      </c>
      <c r="C8" s="565">
        <v>325</v>
      </c>
      <c r="D8" s="565">
        <v>328</v>
      </c>
      <c r="E8" s="565">
        <v>345</v>
      </c>
      <c r="F8" s="565">
        <v>365</v>
      </c>
      <c r="G8" s="565">
        <v>415</v>
      </c>
      <c r="H8" s="565">
        <v>425</v>
      </c>
      <c r="I8" s="565">
        <v>445</v>
      </c>
      <c r="J8" s="562"/>
      <c r="K8" s="1294"/>
      <c r="L8" s="562"/>
      <c r="N8" s="844"/>
      <c r="O8" s="844"/>
    </row>
    <row r="9" spans="1:15" ht="13.5" thickBot="1" x14ac:dyDescent="0.25">
      <c r="A9" s="566"/>
      <c r="B9" s="567" t="s">
        <v>489</v>
      </c>
      <c r="C9" s="568">
        <f>'Pay Scale L'!D29</f>
        <v>64970</v>
      </c>
      <c r="D9" s="568">
        <f>'Pay Scale L'!D30</f>
        <v>67290</v>
      </c>
      <c r="E9" s="568">
        <f>'Pay Scale L'!D32</f>
        <v>70771</v>
      </c>
      <c r="F9" s="568">
        <f>'Pay Scale L'!D33</f>
        <v>72511</v>
      </c>
      <c r="G9" s="568">
        <f>'Pay Scale L'!D35</f>
        <v>74251</v>
      </c>
      <c r="H9" s="568">
        <f>'Pay Scale L'!D36</f>
        <v>75991</v>
      </c>
      <c r="I9" s="568">
        <f>'Pay Scale L'!D37</f>
        <v>77732</v>
      </c>
      <c r="J9" s="562"/>
      <c r="K9" s="1294"/>
      <c r="L9" s="562"/>
      <c r="N9" s="844"/>
      <c r="O9" s="844">
        <v>10</v>
      </c>
    </row>
    <row r="10" spans="1:15" ht="13.5" thickBot="1" x14ac:dyDescent="0.25">
      <c r="A10" s="571"/>
      <c r="B10" s="722"/>
      <c r="C10" s="723"/>
      <c r="D10" s="723"/>
      <c r="E10" s="723"/>
      <c r="F10" s="723"/>
      <c r="G10" s="723"/>
      <c r="H10" s="723"/>
      <c r="I10" s="723"/>
      <c r="J10" s="562"/>
      <c r="K10" s="1294"/>
      <c r="L10" s="562"/>
      <c r="N10" s="844"/>
      <c r="O10" s="844"/>
    </row>
    <row r="11" spans="1:15" ht="13.5" thickBot="1" x14ac:dyDescent="0.25">
      <c r="A11" s="562"/>
      <c r="B11" s="728" t="s">
        <v>474</v>
      </c>
      <c r="C11" s="729">
        <v>1</v>
      </c>
      <c r="D11" s="729">
        <v>2</v>
      </c>
      <c r="E11" s="729">
        <v>3</v>
      </c>
      <c r="F11" s="729">
        <v>4</v>
      </c>
      <c r="G11" s="729">
        <v>5</v>
      </c>
      <c r="H11" s="729">
        <v>6</v>
      </c>
      <c r="I11" s="562"/>
      <c r="J11" s="562"/>
      <c r="K11" s="1294"/>
      <c r="L11" s="562"/>
      <c r="N11" s="844"/>
      <c r="O11" s="844"/>
    </row>
    <row r="12" spans="1:15" x14ac:dyDescent="0.2">
      <c r="A12" s="563" t="s">
        <v>320</v>
      </c>
      <c r="B12" s="564" t="s">
        <v>475</v>
      </c>
      <c r="C12" s="565">
        <v>445</v>
      </c>
      <c r="D12" s="565">
        <v>475</v>
      </c>
      <c r="E12" s="565">
        <v>505</v>
      </c>
      <c r="F12" s="565">
        <v>525</v>
      </c>
      <c r="G12" s="565">
        <v>528</v>
      </c>
      <c r="H12" s="565">
        <v>535</v>
      </c>
      <c r="I12" s="562"/>
      <c r="J12" s="562"/>
      <c r="K12" s="1294"/>
      <c r="L12" s="562"/>
      <c r="N12" s="844"/>
      <c r="O12" s="844"/>
    </row>
    <row r="13" spans="1:15" ht="13.5" thickBot="1" x14ac:dyDescent="0.25">
      <c r="A13" s="566"/>
      <c r="B13" s="567" t="s">
        <v>489</v>
      </c>
      <c r="C13" s="568">
        <f>'Pay Scale L'!D37</f>
        <v>77732</v>
      </c>
      <c r="D13" s="568">
        <f>'Pay Scale L'!D39</f>
        <v>80052</v>
      </c>
      <c r="E13" s="568">
        <f>'Pay Scale L'!D41</f>
        <v>82372</v>
      </c>
      <c r="F13" s="568">
        <f>'Pay Scale L'!D43</f>
        <v>84693</v>
      </c>
      <c r="G13" s="568">
        <f>'Pay Scale L'!D44</f>
        <v>87013</v>
      </c>
      <c r="H13" s="568">
        <f>'Pay Scale L'!D45</f>
        <v>89333</v>
      </c>
      <c r="I13" s="562"/>
      <c r="J13" s="562"/>
      <c r="K13" s="1294"/>
      <c r="L13" s="562"/>
      <c r="N13" s="844"/>
      <c r="O13" s="844">
        <v>10</v>
      </c>
    </row>
    <row r="14" spans="1:15" ht="13.5" thickBot="1" x14ac:dyDescent="0.25">
      <c r="A14" s="571"/>
      <c r="B14" s="722"/>
      <c r="C14" s="723"/>
      <c r="D14" s="723"/>
      <c r="E14" s="723"/>
      <c r="F14" s="723"/>
      <c r="G14" s="723"/>
      <c r="H14" s="723"/>
      <c r="I14" s="562"/>
      <c r="J14" s="562"/>
      <c r="K14" s="562"/>
      <c r="L14" s="562"/>
      <c r="N14" s="844"/>
      <c r="O14" s="844"/>
    </row>
    <row r="15" spans="1:15" ht="13.5" thickBot="1" x14ac:dyDescent="0.25">
      <c r="A15" s="562"/>
      <c r="B15" s="728" t="s">
        <v>474</v>
      </c>
      <c r="C15" s="729">
        <v>1</v>
      </c>
      <c r="D15" s="562"/>
      <c r="E15" s="562"/>
      <c r="F15" s="562"/>
      <c r="G15" s="562"/>
      <c r="H15" s="562"/>
      <c r="I15" s="562"/>
      <c r="J15" s="562"/>
      <c r="K15" s="562"/>
      <c r="L15" s="562"/>
      <c r="N15" s="844"/>
      <c r="O15" s="844"/>
    </row>
    <row r="16" spans="1:15" x14ac:dyDescent="0.2">
      <c r="A16" s="563" t="s">
        <v>1419</v>
      </c>
      <c r="B16" s="564" t="s">
        <v>475</v>
      </c>
      <c r="C16" s="565">
        <v>27</v>
      </c>
      <c r="D16" s="562"/>
      <c r="E16" s="562"/>
      <c r="F16" s="562"/>
      <c r="G16" s="562"/>
      <c r="H16" s="562"/>
      <c r="I16" s="562"/>
      <c r="J16" s="562"/>
      <c r="K16" s="562"/>
      <c r="L16" s="562"/>
      <c r="N16" s="844"/>
      <c r="O16" s="844"/>
    </row>
    <row r="17" spans="1:15" ht="13.5" thickBot="1" x14ac:dyDescent="0.25">
      <c r="A17" s="567"/>
      <c r="B17" s="567" t="s">
        <v>489</v>
      </c>
      <c r="C17" s="568">
        <f>'Pay Scale L'!D5</f>
        <v>32796</v>
      </c>
      <c r="D17" s="562" t="s">
        <v>2161</v>
      </c>
      <c r="E17" s="562"/>
      <c r="F17" s="562"/>
      <c r="G17" s="562"/>
      <c r="H17" s="562"/>
      <c r="I17" s="562"/>
      <c r="J17" s="562"/>
      <c r="K17" s="562"/>
      <c r="L17" s="562"/>
      <c r="N17" s="844">
        <v>37</v>
      </c>
      <c r="O17" s="844"/>
    </row>
    <row r="18" spans="1:15" ht="13.5" thickBot="1" x14ac:dyDescent="0.25">
      <c r="A18" s="722"/>
      <c r="B18" s="722"/>
      <c r="C18" s="723"/>
      <c r="D18" s="562"/>
      <c r="E18" s="562"/>
      <c r="F18" s="562"/>
      <c r="G18" s="562"/>
      <c r="H18" s="562"/>
      <c r="I18" s="562"/>
      <c r="J18" s="562"/>
      <c r="K18" s="562"/>
      <c r="L18" s="562"/>
      <c r="N18" s="844"/>
      <c r="O18" s="844"/>
    </row>
    <row r="19" spans="1:15" ht="13.5" thickBot="1" x14ac:dyDescent="0.25">
      <c r="A19" s="562"/>
      <c r="B19" s="728" t="s">
        <v>474</v>
      </c>
      <c r="C19" s="729">
        <v>1</v>
      </c>
      <c r="D19" s="729">
        <v>2</v>
      </c>
      <c r="E19" s="729">
        <v>3</v>
      </c>
      <c r="F19" s="729">
        <v>4</v>
      </c>
      <c r="G19" s="729">
        <v>5</v>
      </c>
      <c r="H19" s="562"/>
      <c r="I19" s="1294"/>
      <c r="J19" s="562"/>
      <c r="K19" s="562"/>
      <c r="L19" s="562"/>
      <c r="N19" s="844"/>
      <c r="O19" s="844"/>
    </row>
    <row r="20" spans="1:15" x14ac:dyDescent="0.2">
      <c r="A20" s="573"/>
      <c r="B20" s="575" t="s">
        <v>475</v>
      </c>
      <c r="C20" s="577">
        <v>340</v>
      </c>
      <c r="D20" s="577">
        <v>410</v>
      </c>
      <c r="E20" s="577">
        <v>470</v>
      </c>
      <c r="F20" s="577">
        <v>520</v>
      </c>
      <c r="G20" s="577">
        <v>540</v>
      </c>
      <c r="H20" s="569"/>
      <c r="I20" s="1295"/>
      <c r="J20" s="569"/>
      <c r="K20" s="569"/>
      <c r="L20" s="569"/>
      <c r="N20" s="844"/>
      <c r="O20" s="844"/>
    </row>
    <row r="21" spans="1:15" ht="13.5" thickBot="1" x14ac:dyDescent="0.25">
      <c r="A21" s="574" t="s">
        <v>161</v>
      </c>
      <c r="B21" s="576" t="s">
        <v>489</v>
      </c>
      <c r="C21" s="578">
        <f>'Pay Scale L'!D31</f>
        <v>68163</v>
      </c>
      <c r="D21" s="578">
        <f>'Pay Scale L'!D34</f>
        <v>73040</v>
      </c>
      <c r="E21" s="574">
        <f>'Pay Scale L'!D38</f>
        <v>77919</v>
      </c>
      <c r="F21" s="574">
        <f>'Pay Scale L'!D42</f>
        <v>82796</v>
      </c>
      <c r="G21" s="574">
        <f>'Pay Scale L'!D46</f>
        <v>88358</v>
      </c>
      <c r="H21" s="569"/>
      <c r="I21" s="1295"/>
      <c r="J21" s="569"/>
      <c r="K21" s="569"/>
      <c r="L21" s="569"/>
      <c r="N21" s="844"/>
      <c r="O21" s="844">
        <v>10</v>
      </c>
    </row>
    <row r="22" spans="1:15" ht="13.5" thickBot="1" x14ac:dyDescent="0.25">
      <c r="A22" s="722"/>
      <c r="B22" s="724"/>
      <c r="C22" s="725"/>
      <c r="D22" s="725"/>
      <c r="E22" s="722"/>
      <c r="F22" s="722"/>
      <c r="G22" s="722"/>
      <c r="H22" s="569"/>
      <c r="I22" s="569"/>
      <c r="J22" s="569"/>
      <c r="K22" s="569"/>
      <c r="L22" s="569"/>
      <c r="N22" s="844"/>
      <c r="O22" s="844"/>
    </row>
    <row r="23" spans="1:15" ht="13.5" thickBot="1" x14ac:dyDescent="0.25">
      <c r="A23" s="579"/>
      <c r="B23" s="728" t="s">
        <v>474</v>
      </c>
      <c r="C23" s="729">
        <v>1</v>
      </c>
      <c r="D23" s="729">
        <v>2</v>
      </c>
      <c r="E23" s="729">
        <v>3</v>
      </c>
      <c r="F23" s="729">
        <v>4</v>
      </c>
      <c r="G23" s="729">
        <v>5</v>
      </c>
      <c r="H23" s="729">
        <v>6</v>
      </c>
      <c r="I23" s="729">
        <v>7</v>
      </c>
      <c r="J23" s="730">
        <v>8</v>
      </c>
      <c r="K23" s="570"/>
      <c r="L23" s="1296"/>
      <c r="N23" s="844"/>
      <c r="O23" s="844"/>
    </row>
    <row r="24" spans="1:15" x14ac:dyDescent="0.2">
      <c r="A24" s="573"/>
      <c r="B24" s="575" t="s">
        <v>475</v>
      </c>
      <c r="C24" s="577">
        <v>550</v>
      </c>
      <c r="D24" s="577">
        <v>560</v>
      </c>
      <c r="E24" s="577">
        <v>570</v>
      </c>
      <c r="F24" s="577">
        <v>580</v>
      </c>
      <c r="G24" s="577">
        <v>590</v>
      </c>
      <c r="H24" s="577">
        <v>600</v>
      </c>
      <c r="I24" s="577">
        <v>610</v>
      </c>
      <c r="J24" s="577">
        <v>620</v>
      </c>
      <c r="K24" s="569"/>
      <c r="L24" s="1295"/>
      <c r="N24" s="844"/>
      <c r="O24" s="844"/>
    </row>
    <row r="25" spans="1:15" ht="13.5" thickBot="1" x14ac:dyDescent="0.25">
      <c r="A25" s="574" t="s">
        <v>162</v>
      </c>
      <c r="B25" s="576" t="s">
        <v>489</v>
      </c>
      <c r="C25" s="574">
        <f>'Pay Scale L'!D47</f>
        <v>91626</v>
      </c>
      <c r="D25" s="574">
        <f>'Pay Scale L'!D48</f>
        <v>94894</v>
      </c>
      <c r="E25" s="574">
        <f>'Pay Scale L'!D49</f>
        <v>98162</v>
      </c>
      <c r="F25" s="574">
        <f>'Pay Scale L'!D50</f>
        <v>101430</v>
      </c>
      <c r="G25" s="574">
        <f>'Pay Scale L'!D51</f>
        <v>104698</v>
      </c>
      <c r="H25" s="574">
        <f>'Pay Scale L'!D52</f>
        <v>107966</v>
      </c>
      <c r="I25" s="574">
        <f>'Pay Scale L'!D53</f>
        <v>111234</v>
      </c>
      <c r="J25" s="574">
        <f>'Pay Scale L'!D54</f>
        <v>114502</v>
      </c>
      <c r="K25" s="569"/>
      <c r="L25" s="1295"/>
      <c r="N25" s="844"/>
      <c r="O25" s="844">
        <v>10</v>
      </c>
    </row>
    <row r="26" spans="1:15" ht="13.5" thickBot="1" x14ac:dyDescent="0.25">
      <c r="A26" s="722"/>
      <c r="B26" s="724"/>
      <c r="C26" s="722"/>
      <c r="D26" s="722"/>
      <c r="E26" s="722"/>
      <c r="F26" s="722"/>
      <c r="G26" s="722"/>
      <c r="H26" s="722"/>
      <c r="I26" s="722"/>
      <c r="J26" s="722"/>
      <c r="K26" s="569"/>
      <c r="L26" s="569"/>
      <c r="N26" s="844"/>
      <c r="O26" s="844"/>
    </row>
    <row r="27" spans="1:15" ht="13.5" thickBot="1" x14ac:dyDescent="0.25">
      <c r="A27" s="562"/>
      <c r="B27" s="728" t="s">
        <v>474</v>
      </c>
      <c r="C27" s="729">
        <v>1</v>
      </c>
      <c r="D27" s="729">
        <v>2</v>
      </c>
      <c r="E27" s="729">
        <v>3</v>
      </c>
      <c r="F27" s="729">
        <v>4</v>
      </c>
      <c r="G27" s="729">
        <v>5</v>
      </c>
      <c r="H27" s="729">
        <v>6</v>
      </c>
      <c r="I27" s="729">
        <v>7</v>
      </c>
      <c r="J27" s="562"/>
      <c r="K27" s="562"/>
      <c r="L27" s="562"/>
      <c r="N27" s="844"/>
      <c r="O27" s="844"/>
    </row>
    <row r="28" spans="1:15" x14ac:dyDescent="0.2">
      <c r="A28" s="573"/>
      <c r="B28" s="575" t="s">
        <v>475</v>
      </c>
      <c r="C28" s="577">
        <v>10</v>
      </c>
      <c r="D28" s="577">
        <v>20</v>
      </c>
      <c r="E28" s="577">
        <v>40</v>
      </c>
      <c r="F28" s="577">
        <v>70</v>
      </c>
      <c r="G28" s="577">
        <v>100</v>
      </c>
      <c r="H28" s="577">
        <v>130</v>
      </c>
      <c r="I28" s="577">
        <v>150</v>
      </c>
      <c r="J28" s="569"/>
      <c r="K28" s="569"/>
      <c r="L28" s="569"/>
      <c r="N28" s="844"/>
      <c r="O28" s="844"/>
    </row>
    <row r="29" spans="1:15" ht="13.5" thickBot="1" x14ac:dyDescent="0.25">
      <c r="A29" s="578" t="s">
        <v>2108</v>
      </c>
      <c r="B29" s="1493" t="s">
        <v>489</v>
      </c>
      <c r="C29" s="578">
        <v>0</v>
      </c>
      <c r="D29" s="578">
        <f>'Pay Scale L'!D4</f>
        <v>33029</v>
      </c>
      <c r="E29" s="578">
        <f>'Pay Scale L'!D7</f>
        <v>35056</v>
      </c>
      <c r="F29" s="578">
        <f>'Pay Scale L'!D10</f>
        <v>37083</v>
      </c>
      <c r="G29" s="578">
        <f>'Pay Scale L'!D12</f>
        <v>39110</v>
      </c>
      <c r="H29" s="578">
        <f>'Pay Scale L'!D14</f>
        <v>41137</v>
      </c>
      <c r="I29" s="578">
        <f>'Pay Scale L'!D18</f>
        <v>43165</v>
      </c>
      <c r="J29" s="569"/>
      <c r="K29" s="569"/>
      <c r="L29" s="569"/>
      <c r="N29" s="844">
        <v>40</v>
      </c>
      <c r="O29" s="844"/>
    </row>
    <row r="30" spans="1:15" ht="13.5" thickBot="1" x14ac:dyDescent="0.25">
      <c r="A30" s="722"/>
      <c r="B30" s="724"/>
      <c r="C30" s="725"/>
      <c r="D30" s="725"/>
      <c r="E30" s="725"/>
      <c r="F30" s="725"/>
      <c r="G30" s="725"/>
      <c r="H30" s="725"/>
      <c r="I30" s="725"/>
      <c r="J30" s="569"/>
      <c r="K30" s="569"/>
      <c r="L30" s="569"/>
      <c r="N30" s="844"/>
      <c r="O30" s="844"/>
    </row>
    <row r="31" spans="1:15" ht="13.5" thickBot="1" x14ac:dyDescent="0.25">
      <c r="A31" s="569"/>
      <c r="B31" s="728" t="s">
        <v>474</v>
      </c>
      <c r="C31" s="729">
        <v>1</v>
      </c>
      <c r="D31" s="572"/>
      <c r="E31" s="572"/>
      <c r="F31" s="572"/>
      <c r="G31" s="572"/>
      <c r="H31" s="572"/>
      <c r="I31" s="572"/>
      <c r="J31" s="570"/>
      <c r="K31" s="570"/>
      <c r="L31" s="570"/>
      <c r="N31" s="844"/>
      <c r="O31" s="844"/>
    </row>
    <row r="32" spans="1:15" x14ac:dyDescent="0.2">
      <c r="A32" s="573"/>
      <c r="B32" s="575" t="s">
        <v>475</v>
      </c>
      <c r="C32" s="577">
        <v>50</v>
      </c>
      <c r="D32" s="569"/>
      <c r="E32" s="569"/>
      <c r="F32" s="569"/>
      <c r="G32" s="569"/>
      <c r="H32" s="569"/>
      <c r="I32" s="569"/>
      <c r="J32" s="569"/>
      <c r="K32" s="569"/>
      <c r="L32" s="569"/>
      <c r="N32" s="844"/>
      <c r="O32" s="844"/>
    </row>
    <row r="33" spans="1:15" ht="13.5" thickBot="1" x14ac:dyDescent="0.25">
      <c r="A33" s="578" t="s">
        <v>2109</v>
      </c>
      <c r="B33" s="576" t="s">
        <v>489</v>
      </c>
      <c r="C33" s="580">
        <f>'Pay Scale L'!D8</f>
        <v>37083.96</v>
      </c>
      <c r="D33" s="569"/>
      <c r="E33" s="569"/>
      <c r="F33" s="569"/>
      <c r="G33" s="569"/>
      <c r="H33" s="569"/>
      <c r="I33" s="569"/>
      <c r="J33" s="569"/>
      <c r="K33" s="569"/>
      <c r="L33" s="569"/>
      <c r="N33" s="844">
        <v>40</v>
      </c>
      <c r="O33" s="844"/>
    </row>
    <row r="34" spans="1:15" ht="13.5" thickBot="1" x14ac:dyDescent="0.25">
      <c r="A34" s="722"/>
      <c r="B34" s="724"/>
      <c r="C34" s="726"/>
      <c r="D34" s="569"/>
      <c r="E34" s="569"/>
      <c r="F34" s="569"/>
      <c r="G34" s="569"/>
      <c r="H34" s="569"/>
      <c r="I34" s="569"/>
      <c r="J34" s="569"/>
      <c r="K34" s="569"/>
      <c r="L34" s="569"/>
      <c r="N34" s="844"/>
      <c r="O34" s="844"/>
    </row>
    <row r="35" spans="1:15" ht="13.5" thickBot="1" x14ac:dyDescent="0.25">
      <c r="A35" s="569"/>
      <c r="B35" s="728" t="s">
        <v>474</v>
      </c>
      <c r="C35" s="729">
        <v>1</v>
      </c>
      <c r="D35" s="729">
        <v>2</v>
      </c>
      <c r="E35" s="729">
        <v>3</v>
      </c>
      <c r="F35" s="729">
        <v>4</v>
      </c>
      <c r="G35" s="729">
        <v>5</v>
      </c>
      <c r="H35" s="729">
        <v>6</v>
      </c>
      <c r="I35" s="729">
        <v>7</v>
      </c>
      <c r="J35" s="730">
        <v>8</v>
      </c>
      <c r="K35" s="730">
        <v>9</v>
      </c>
      <c r="L35" s="730">
        <v>10</v>
      </c>
      <c r="N35" s="844"/>
      <c r="O35" s="844"/>
    </row>
    <row r="36" spans="1:15" x14ac:dyDescent="0.2">
      <c r="A36" s="573"/>
      <c r="B36" s="575" t="s">
        <v>475</v>
      </c>
      <c r="C36" s="577">
        <v>30</v>
      </c>
      <c r="D36" s="577">
        <v>60</v>
      </c>
      <c r="E36" s="577">
        <v>90</v>
      </c>
      <c r="F36" s="577">
        <v>110</v>
      </c>
      <c r="G36" s="577">
        <v>140</v>
      </c>
      <c r="H36" s="577">
        <v>160</v>
      </c>
      <c r="I36" s="577">
        <v>190</v>
      </c>
      <c r="J36" s="577">
        <v>210</v>
      </c>
      <c r="K36" s="577">
        <v>220</v>
      </c>
      <c r="L36" s="577">
        <v>235</v>
      </c>
      <c r="N36" s="844"/>
      <c r="O36" s="844"/>
    </row>
    <row r="37" spans="1:15" ht="13.5" thickBot="1" x14ac:dyDescent="0.25">
      <c r="A37" s="574" t="s">
        <v>169</v>
      </c>
      <c r="B37" s="576" t="s">
        <v>489</v>
      </c>
      <c r="C37" s="574">
        <f>'Pay Scale L'!D6</f>
        <v>34563</v>
      </c>
      <c r="D37" s="574">
        <f>'Pay Scale L'!D9</f>
        <v>36274</v>
      </c>
      <c r="E37" s="1168">
        <f>'Pay Scale L'!D11</f>
        <v>37986</v>
      </c>
      <c r="F37" s="1168">
        <f>'Pay Scale L'!D13</f>
        <v>39698</v>
      </c>
      <c r="G37" s="574">
        <f>'Pay Scale L'!D15</f>
        <v>41763</v>
      </c>
      <c r="H37" s="574">
        <f>'Pay Scale L'!D19</f>
        <v>43828</v>
      </c>
      <c r="I37" s="574">
        <f>'Pay Scale L'!D20</f>
        <v>45894</v>
      </c>
      <c r="J37" s="1168">
        <f>'Pay Scale L'!D22</f>
        <v>47959</v>
      </c>
      <c r="K37" s="574">
        <f>'Pay Scale L'!D23</f>
        <v>50025</v>
      </c>
      <c r="L37" s="574">
        <f>'Pay Scale L'!D24</f>
        <v>52090</v>
      </c>
      <c r="N37" s="844">
        <v>40</v>
      </c>
      <c r="O37" s="844"/>
    </row>
    <row r="38" spans="1:15" ht="13.5" thickBot="1" x14ac:dyDescent="0.25">
      <c r="A38" s="722"/>
      <c r="B38" s="724"/>
      <c r="C38" s="722"/>
      <c r="D38" s="722"/>
      <c r="E38" s="722"/>
      <c r="F38" s="722"/>
      <c r="G38" s="722"/>
      <c r="H38" s="722"/>
      <c r="I38" s="722"/>
      <c r="J38" s="722"/>
      <c r="K38" s="722"/>
      <c r="L38" s="722"/>
      <c r="N38" s="844"/>
      <c r="O38" s="844"/>
    </row>
    <row r="39" spans="1:15" ht="13.5" thickBot="1" x14ac:dyDescent="0.25">
      <c r="A39" s="569"/>
      <c r="B39" s="728" t="s">
        <v>474</v>
      </c>
      <c r="C39" s="729">
        <v>1</v>
      </c>
      <c r="D39" s="572"/>
      <c r="E39" s="572"/>
      <c r="F39" s="572"/>
      <c r="G39" s="572"/>
      <c r="H39" s="572"/>
      <c r="I39" s="572"/>
      <c r="J39" s="572"/>
      <c r="K39" s="572"/>
      <c r="L39" s="570"/>
      <c r="N39" s="844"/>
      <c r="O39" s="844"/>
    </row>
    <row r="40" spans="1:15" x14ac:dyDescent="0.2">
      <c r="A40" s="573"/>
      <c r="B40" s="575" t="s">
        <v>475</v>
      </c>
      <c r="C40" s="577">
        <v>147</v>
      </c>
      <c r="D40" s="569"/>
      <c r="E40" s="569"/>
      <c r="F40" s="569"/>
      <c r="G40" s="569"/>
      <c r="H40" s="569"/>
      <c r="I40" s="569"/>
      <c r="J40" s="569"/>
      <c r="K40" s="569"/>
      <c r="L40" s="569"/>
      <c r="N40" s="844"/>
      <c r="O40" s="844"/>
    </row>
    <row r="41" spans="1:15" ht="13.5" thickBot="1" x14ac:dyDescent="0.25">
      <c r="A41" s="574" t="s">
        <v>170</v>
      </c>
      <c r="B41" s="576" t="s">
        <v>489</v>
      </c>
      <c r="C41" s="580">
        <f>'Pay Scale L'!D17</f>
        <v>42798.81</v>
      </c>
      <c r="D41" s="569"/>
      <c r="E41" s="569"/>
      <c r="F41" s="569"/>
      <c r="G41" s="569"/>
      <c r="H41" s="569"/>
      <c r="I41" s="569"/>
      <c r="J41" s="569"/>
      <c r="K41" s="569"/>
      <c r="L41" s="569"/>
      <c r="N41" s="844">
        <v>40</v>
      </c>
      <c r="O41" s="844"/>
    </row>
    <row r="42" spans="1:15" ht="13.5" thickBot="1" x14ac:dyDescent="0.25">
      <c r="A42" s="722"/>
      <c r="B42" s="724"/>
      <c r="C42" s="726"/>
      <c r="D42" s="569"/>
      <c r="E42" s="569"/>
      <c r="F42" s="569"/>
      <c r="G42" s="569"/>
      <c r="H42" s="569"/>
      <c r="I42" s="569"/>
      <c r="J42" s="569"/>
      <c r="K42" s="569"/>
      <c r="L42" s="569"/>
      <c r="N42" s="844"/>
      <c r="O42" s="844"/>
    </row>
    <row r="43" spans="1:15" ht="13.5" thickBot="1" x14ac:dyDescent="0.25">
      <c r="A43" s="579"/>
      <c r="B43" s="728" t="s">
        <v>474</v>
      </c>
      <c r="C43" s="729">
        <v>1</v>
      </c>
      <c r="D43" s="729">
        <v>2</v>
      </c>
      <c r="E43" s="729">
        <v>3</v>
      </c>
      <c r="F43" s="729">
        <v>4</v>
      </c>
      <c r="G43" s="729">
        <v>5</v>
      </c>
      <c r="H43" s="729">
        <v>6</v>
      </c>
      <c r="I43" s="729">
        <v>7</v>
      </c>
      <c r="J43" s="570"/>
      <c r="K43" s="570"/>
      <c r="L43" s="570"/>
      <c r="N43" s="844"/>
      <c r="O43" s="844"/>
    </row>
    <row r="44" spans="1:15" x14ac:dyDescent="0.2">
      <c r="A44" s="581"/>
      <c r="B44" s="582" t="s">
        <v>475</v>
      </c>
      <c r="C44" s="584">
        <v>10</v>
      </c>
      <c r="D44" s="584">
        <v>20</v>
      </c>
      <c r="E44" s="584">
        <v>40</v>
      </c>
      <c r="F44" s="584">
        <v>70</v>
      </c>
      <c r="G44" s="584">
        <v>100</v>
      </c>
      <c r="H44" s="584">
        <v>130</v>
      </c>
      <c r="I44" s="584">
        <v>150</v>
      </c>
      <c r="J44" s="569"/>
      <c r="K44" s="569"/>
      <c r="L44" s="569"/>
      <c r="N44" s="844"/>
      <c r="O44" s="844"/>
    </row>
    <row r="45" spans="1:15" ht="13.5" thickBot="1" x14ac:dyDescent="0.25">
      <c r="A45" s="1494" t="s">
        <v>2110</v>
      </c>
      <c r="B45" s="1495" t="s">
        <v>489</v>
      </c>
      <c r="C45" s="1494">
        <f t="shared" ref="C45:I45" si="0">C29</f>
        <v>0</v>
      </c>
      <c r="D45" s="1494">
        <f t="shared" si="0"/>
        <v>33029</v>
      </c>
      <c r="E45" s="1494">
        <f t="shared" si="0"/>
        <v>35056</v>
      </c>
      <c r="F45" s="1494">
        <f t="shared" si="0"/>
        <v>37083</v>
      </c>
      <c r="G45" s="1494">
        <f t="shared" si="0"/>
        <v>39110</v>
      </c>
      <c r="H45" s="1494">
        <f t="shared" si="0"/>
        <v>41137</v>
      </c>
      <c r="I45" s="1494">
        <f t="shared" si="0"/>
        <v>43165</v>
      </c>
      <c r="J45" s="569"/>
      <c r="K45" s="569"/>
      <c r="L45" s="569"/>
      <c r="N45" s="844">
        <v>40</v>
      </c>
      <c r="O45" s="844"/>
    </row>
    <row r="46" spans="1:15" ht="13.5" thickBot="1" x14ac:dyDescent="0.25">
      <c r="A46" s="722"/>
      <c r="B46" s="724"/>
      <c r="C46" s="722"/>
      <c r="D46" s="722"/>
      <c r="E46" s="722"/>
      <c r="F46" s="722"/>
      <c r="G46" s="722"/>
      <c r="H46" s="722"/>
      <c r="I46" s="722"/>
      <c r="J46" s="569"/>
      <c r="K46" s="569"/>
      <c r="L46" s="569"/>
      <c r="N46" s="844"/>
      <c r="O46" s="844"/>
    </row>
    <row r="47" spans="1:15" ht="13.5" thickBot="1" x14ac:dyDescent="0.25">
      <c r="A47" s="569"/>
      <c r="B47" s="728" t="s">
        <v>474</v>
      </c>
      <c r="C47" s="729">
        <v>1</v>
      </c>
      <c r="D47" s="729">
        <v>2</v>
      </c>
      <c r="E47" s="729">
        <v>3</v>
      </c>
      <c r="F47" s="729">
        <v>4</v>
      </c>
      <c r="G47" s="729">
        <v>5</v>
      </c>
      <c r="H47" s="729">
        <v>6</v>
      </c>
      <c r="I47" s="729">
        <v>7</v>
      </c>
      <c r="J47" s="730">
        <v>8</v>
      </c>
      <c r="K47" s="730">
        <v>9</v>
      </c>
      <c r="L47" s="730">
        <v>10</v>
      </c>
      <c r="N47" s="844"/>
      <c r="O47" s="844"/>
    </row>
    <row r="48" spans="1:15" x14ac:dyDescent="0.2">
      <c r="A48" s="581"/>
      <c r="B48" s="582" t="s">
        <v>475</v>
      </c>
      <c r="C48" s="584">
        <v>30</v>
      </c>
      <c r="D48" s="584">
        <v>60</v>
      </c>
      <c r="E48" s="584">
        <v>90</v>
      </c>
      <c r="F48" s="584">
        <v>110</v>
      </c>
      <c r="G48" s="584">
        <v>140</v>
      </c>
      <c r="H48" s="584">
        <v>160</v>
      </c>
      <c r="I48" s="584">
        <v>190</v>
      </c>
      <c r="J48" s="584">
        <v>210</v>
      </c>
      <c r="K48" s="584">
        <v>220</v>
      </c>
      <c r="L48" s="584">
        <v>235</v>
      </c>
      <c r="N48" s="844"/>
      <c r="O48" s="844"/>
    </row>
    <row r="49" spans="1:15" ht="13.5" thickBot="1" x14ac:dyDescent="0.25">
      <c r="A49" s="567" t="s">
        <v>171</v>
      </c>
      <c r="B49" s="583" t="s">
        <v>489</v>
      </c>
      <c r="C49" s="567">
        <f t="shared" ref="C49:L49" si="1">C37</f>
        <v>34563</v>
      </c>
      <c r="D49" s="567">
        <f t="shared" si="1"/>
        <v>36274</v>
      </c>
      <c r="E49" s="567">
        <f t="shared" si="1"/>
        <v>37986</v>
      </c>
      <c r="F49" s="567">
        <f t="shared" si="1"/>
        <v>39698</v>
      </c>
      <c r="G49" s="567">
        <f t="shared" si="1"/>
        <v>41763</v>
      </c>
      <c r="H49" s="567">
        <f t="shared" si="1"/>
        <v>43828</v>
      </c>
      <c r="I49" s="567">
        <f t="shared" si="1"/>
        <v>45894</v>
      </c>
      <c r="J49" s="567">
        <f t="shared" si="1"/>
        <v>47959</v>
      </c>
      <c r="K49" s="567">
        <f t="shared" si="1"/>
        <v>50025</v>
      </c>
      <c r="L49" s="567">
        <f t="shared" si="1"/>
        <v>52090</v>
      </c>
      <c r="N49" s="844">
        <v>40</v>
      </c>
      <c r="O49" s="844"/>
    </row>
    <row r="50" spans="1:15" ht="13.5" thickBot="1" x14ac:dyDescent="0.25">
      <c r="A50" s="571"/>
      <c r="B50" s="571"/>
      <c r="C50" s="572"/>
      <c r="D50" s="572"/>
      <c r="E50" s="572"/>
      <c r="F50" s="572"/>
      <c r="G50" s="572"/>
      <c r="H50" s="572"/>
      <c r="I50" s="572"/>
      <c r="J50" s="572"/>
      <c r="K50" s="572"/>
      <c r="L50" s="571"/>
      <c r="N50" s="844"/>
      <c r="O50" s="844"/>
    </row>
    <row r="51" spans="1:15" ht="13.5" thickBot="1" x14ac:dyDescent="0.25">
      <c r="A51" s="571"/>
      <c r="B51" s="728" t="s">
        <v>474</v>
      </c>
      <c r="C51" s="729">
        <v>1</v>
      </c>
      <c r="D51" s="571"/>
      <c r="E51" s="571"/>
      <c r="F51" s="571"/>
      <c r="G51" s="571"/>
      <c r="H51" s="571"/>
      <c r="I51" s="571"/>
      <c r="J51" s="571"/>
      <c r="K51" s="571"/>
      <c r="L51" s="571"/>
      <c r="N51" s="844"/>
      <c r="O51" s="844"/>
    </row>
    <row r="52" spans="1:15" x14ac:dyDescent="0.2">
      <c r="A52" s="585" t="s">
        <v>153</v>
      </c>
      <c r="B52" s="582" t="s">
        <v>475</v>
      </c>
      <c r="C52" s="584">
        <v>260</v>
      </c>
      <c r="D52" s="569"/>
      <c r="E52" s="569"/>
      <c r="F52" s="569"/>
      <c r="G52" s="569"/>
      <c r="H52" s="569"/>
      <c r="I52" s="569"/>
      <c r="J52" s="569"/>
      <c r="K52" s="569"/>
      <c r="L52" s="569"/>
      <c r="N52" s="844"/>
      <c r="O52" s="844"/>
    </row>
    <row r="53" spans="1:15" ht="13.5" thickBot="1" x14ac:dyDescent="0.25">
      <c r="A53" s="567" t="s">
        <v>154</v>
      </c>
      <c r="B53" s="583" t="s">
        <v>489</v>
      </c>
      <c r="C53" s="567">
        <v>46631.31</v>
      </c>
      <c r="D53" s="569"/>
      <c r="E53" s="569"/>
      <c r="F53" s="569"/>
      <c r="G53" s="569"/>
      <c r="H53" s="569"/>
      <c r="I53" s="569"/>
      <c r="J53" s="569"/>
      <c r="K53" s="569"/>
      <c r="L53" s="569"/>
      <c r="N53" s="844">
        <v>33</v>
      </c>
      <c r="O53" s="844"/>
    </row>
    <row r="54" spans="1:15" ht="13.5" thickBot="1" x14ac:dyDescent="0.25">
      <c r="A54" s="722"/>
      <c r="B54" s="724"/>
      <c r="C54" s="722"/>
      <c r="D54" s="569"/>
      <c r="E54" s="569"/>
      <c r="F54" s="569"/>
      <c r="G54" s="569"/>
      <c r="H54" s="569"/>
      <c r="I54" s="569"/>
      <c r="J54" s="569"/>
      <c r="K54" s="569"/>
      <c r="L54" s="569"/>
      <c r="N54" s="844"/>
      <c r="O54" s="844"/>
    </row>
    <row r="55" spans="1:15" ht="13.5" thickBot="1" x14ac:dyDescent="0.25">
      <c r="A55" s="569"/>
      <c r="B55" s="728" t="s">
        <v>474</v>
      </c>
      <c r="C55" s="729">
        <v>1</v>
      </c>
      <c r="D55" s="570"/>
      <c r="E55" s="570"/>
      <c r="F55" s="570"/>
      <c r="G55" s="570"/>
      <c r="H55" s="570"/>
      <c r="I55" s="570"/>
      <c r="J55" s="570"/>
      <c r="K55" s="570"/>
      <c r="L55" s="570"/>
      <c r="N55" s="844"/>
      <c r="O55" s="844"/>
    </row>
    <row r="56" spans="1:15" x14ac:dyDescent="0.2">
      <c r="A56" s="585" t="s">
        <v>153</v>
      </c>
      <c r="B56" s="582" t="s">
        <v>475</v>
      </c>
      <c r="C56" s="584">
        <v>350</v>
      </c>
      <c r="D56" s="569"/>
      <c r="E56" s="569"/>
      <c r="F56" s="569"/>
      <c r="G56" s="569"/>
      <c r="H56" s="569"/>
      <c r="I56" s="569"/>
      <c r="J56" s="569"/>
      <c r="K56" s="569"/>
      <c r="L56" s="569"/>
      <c r="N56" s="844"/>
      <c r="O56" s="844"/>
    </row>
    <row r="57" spans="1:15" ht="13.5" thickBot="1" x14ac:dyDescent="0.25">
      <c r="A57" s="567" t="s">
        <v>155</v>
      </c>
      <c r="B57" s="583" t="s">
        <v>489</v>
      </c>
      <c r="C57" s="567">
        <v>61859.61</v>
      </c>
      <c r="D57" s="569"/>
      <c r="E57" s="569"/>
      <c r="F57" s="569"/>
      <c r="G57" s="569"/>
      <c r="H57" s="569"/>
      <c r="I57" s="569"/>
      <c r="J57" s="569"/>
      <c r="K57" s="569"/>
      <c r="L57" s="569"/>
      <c r="N57" s="844">
        <v>33</v>
      </c>
      <c r="O57" s="844"/>
    </row>
    <row r="58" spans="1:15" ht="13.5" thickBot="1" x14ac:dyDescent="0.25">
      <c r="A58" s="722"/>
      <c r="B58" s="724"/>
      <c r="C58" s="722"/>
      <c r="D58" s="569"/>
      <c r="E58" s="569"/>
      <c r="F58" s="569"/>
      <c r="G58" s="569"/>
      <c r="H58" s="569"/>
      <c r="I58" s="569"/>
      <c r="J58" s="569"/>
      <c r="K58" s="569"/>
      <c r="L58" s="569"/>
      <c r="N58" s="844"/>
      <c r="O58" s="844"/>
    </row>
    <row r="59" spans="1:15" ht="13.5" thickBot="1" x14ac:dyDescent="0.25">
      <c r="A59" s="569"/>
      <c r="B59" s="728" t="s">
        <v>474</v>
      </c>
      <c r="C59" s="729">
        <v>1</v>
      </c>
      <c r="D59" s="570"/>
      <c r="E59" s="570"/>
      <c r="F59" s="570"/>
      <c r="G59" s="570"/>
      <c r="H59" s="570"/>
      <c r="I59" s="570"/>
      <c r="J59" s="570"/>
      <c r="K59" s="570"/>
      <c r="L59" s="570"/>
      <c r="N59" s="844"/>
      <c r="O59" s="844"/>
    </row>
    <row r="60" spans="1:15" x14ac:dyDescent="0.2">
      <c r="A60" s="585" t="s">
        <v>153</v>
      </c>
      <c r="B60" s="582" t="s">
        <v>475</v>
      </c>
      <c r="C60" s="584">
        <v>530</v>
      </c>
      <c r="D60" s="569"/>
      <c r="E60" s="569"/>
      <c r="F60" s="569"/>
      <c r="G60" s="569"/>
      <c r="H60" s="569"/>
      <c r="I60" s="569"/>
      <c r="J60" s="569"/>
      <c r="K60" s="569"/>
      <c r="L60" s="569"/>
      <c r="N60" s="844"/>
      <c r="O60" s="844"/>
    </row>
    <row r="61" spans="1:15" ht="13.5" thickBot="1" x14ac:dyDescent="0.25">
      <c r="A61" s="567" t="s">
        <v>156</v>
      </c>
      <c r="B61" s="583" t="s">
        <v>489</v>
      </c>
      <c r="C61" s="586">
        <v>77087.92</v>
      </c>
      <c r="D61" s="569"/>
      <c r="E61" s="569"/>
      <c r="F61" s="569"/>
      <c r="G61" s="569"/>
      <c r="H61" s="569"/>
      <c r="I61" s="569"/>
      <c r="J61" s="569"/>
      <c r="K61" s="569"/>
      <c r="L61" s="569"/>
      <c r="N61" s="844">
        <v>33</v>
      </c>
      <c r="O61" s="844"/>
    </row>
    <row r="62" spans="1:15" ht="13.5" thickBot="1" x14ac:dyDescent="0.25">
      <c r="A62" s="722"/>
      <c r="B62" s="724"/>
      <c r="C62" s="726"/>
      <c r="D62" s="569"/>
      <c r="E62" s="569"/>
      <c r="F62" s="569"/>
      <c r="G62" s="569"/>
      <c r="H62" s="569"/>
      <c r="I62" s="569"/>
      <c r="J62" s="569"/>
      <c r="K62" s="569"/>
      <c r="L62" s="569"/>
      <c r="N62" s="844"/>
      <c r="O62" s="844"/>
    </row>
    <row r="63" spans="1:15" ht="13.5" thickBot="1" x14ac:dyDescent="0.25">
      <c r="A63" s="569"/>
      <c r="B63" s="728" t="s">
        <v>474</v>
      </c>
      <c r="C63" s="729">
        <v>1</v>
      </c>
      <c r="D63" s="729">
        <v>2</v>
      </c>
      <c r="E63" s="729">
        <v>3</v>
      </c>
      <c r="F63" s="729">
        <v>4</v>
      </c>
      <c r="G63" s="729">
        <v>5</v>
      </c>
      <c r="H63" s="729">
        <v>6</v>
      </c>
      <c r="I63" s="729">
        <v>7</v>
      </c>
      <c r="J63" s="730">
        <v>8</v>
      </c>
      <c r="K63" s="570"/>
      <c r="L63" s="570"/>
      <c r="N63" s="844"/>
      <c r="O63" s="844"/>
    </row>
    <row r="64" spans="1:15" x14ac:dyDescent="0.2">
      <c r="A64" s="585" t="s">
        <v>153</v>
      </c>
      <c r="B64" s="582" t="s">
        <v>475</v>
      </c>
      <c r="C64" s="584">
        <v>80</v>
      </c>
      <c r="D64" s="584">
        <v>120</v>
      </c>
      <c r="E64" s="584">
        <v>170</v>
      </c>
      <c r="F64" s="584">
        <v>200</v>
      </c>
      <c r="G64" s="584">
        <v>230</v>
      </c>
      <c r="H64" s="584">
        <v>250</v>
      </c>
      <c r="I64" s="584">
        <v>290</v>
      </c>
      <c r="J64" s="584">
        <v>310</v>
      </c>
      <c r="K64" s="569"/>
      <c r="L64" s="569"/>
      <c r="N64" s="844"/>
      <c r="O64" s="844"/>
    </row>
    <row r="65" spans="1:15" ht="13.5" thickBot="1" x14ac:dyDescent="0.25">
      <c r="A65" s="567" t="s">
        <v>157</v>
      </c>
      <c r="B65" s="583" t="s">
        <v>489</v>
      </c>
      <c r="C65" s="567">
        <v>33041</v>
      </c>
      <c r="D65" s="567">
        <v>35714</v>
      </c>
      <c r="E65" s="567">
        <v>38387</v>
      </c>
      <c r="F65" s="567">
        <v>41061</v>
      </c>
      <c r="G65" s="567">
        <v>43734</v>
      </c>
      <c r="H65" s="567">
        <v>46407</v>
      </c>
      <c r="I65" s="567">
        <v>49080</v>
      </c>
      <c r="J65" s="567">
        <v>51754</v>
      </c>
      <c r="K65" s="569"/>
      <c r="L65" s="569"/>
      <c r="N65" s="844">
        <v>37</v>
      </c>
      <c r="O65" s="844"/>
    </row>
    <row r="66" spans="1:15" ht="13.5" thickBot="1" x14ac:dyDescent="0.25">
      <c r="A66" s="722"/>
      <c r="B66" s="724"/>
      <c r="C66" s="722"/>
      <c r="D66" s="722"/>
      <c r="E66" s="722"/>
      <c r="F66" s="722"/>
      <c r="G66" s="722"/>
      <c r="H66" s="722"/>
      <c r="I66" s="722"/>
      <c r="J66" s="722"/>
      <c r="K66" s="569"/>
      <c r="L66" s="569"/>
      <c r="N66" s="844"/>
      <c r="O66" s="844"/>
    </row>
    <row r="67" spans="1:15" ht="13.5" thickBot="1" x14ac:dyDescent="0.25">
      <c r="A67" s="569"/>
      <c r="B67" s="728" t="s">
        <v>474</v>
      </c>
      <c r="C67" s="729">
        <v>1</v>
      </c>
      <c r="D67" s="729">
        <v>2</v>
      </c>
      <c r="E67" s="729">
        <v>3</v>
      </c>
      <c r="F67" s="729">
        <v>4</v>
      </c>
      <c r="G67" s="729">
        <v>5</v>
      </c>
      <c r="H67" s="729">
        <v>6</v>
      </c>
      <c r="I67" s="729">
        <v>7</v>
      </c>
      <c r="J67" s="572"/>
      <c r="K67" s="570"/>
      <c r="L67" s="570"/>
      <c r="N67" s="844"/>
      <c r="O67" s="844"/>
    </row>
    <row r="68" spans="1:15" x14ac:dyDescent="0.2">
      <c r="A68" s="585" t="s">
        <v>153</v>
      </c>
      <c r="B68" s="582" t="s">
        <v>475</v>
      </c>
      <c r="C68" s="584">
        <v>270</v>
      </c>
      <c r="D68" s="584">
        <v>300</v>
      </c>
      <c r="E68" s="584">
        <v>320</v>
      </c>
      <c r="F68" s="584">
        <v>330</v>
      </c>
      <c r="G68" s="584">
        <v>360</v>
      </c>
      <c r="H68" s="584">
        <v>380</v>
      </c>
      <c r="I68" s="584">
        <v>400</v>
      </c>
      <c r="J68" s="569"/>
      <c r="K68" s="569"/>
      <c r="L68" s="569"/>
      <c r="N68" s="844"/>
      <c r="O68" s="844"/>
    </row>
    <row r="69" spans="1:15" ht="13.5" thickBot="1" x14ac:dyDescent="0.25">
      <c r="A69" s="567" t="s">
        <v>158</v>
      </c>
      <c r="B69" s="583" t="s">
        <v>489</v>
      </c>
      <c r="C69" s="567">
        <v>47215</v>
      </c>
      <c r="D69" s="567">
        <v>50952</v>
      </c>
      <c r="E69" s="567">
        <v>54689</v>
      </c>
      <c r="F69" s="567">
        <v>58426</v>
      </c>
      <c r="G69" s="567">
        <v>62163</v>
      </c>
      <c r="H69" s="567">
        <v>62987</v>
      </c>
      <c r="I69" s="567">
        <v>63810</v>
      </c>
      <c r="J69" s="569"/>
      <c r="K69" s="569"/>
      <c r="L69" s="569"/>
      <c r="N69" s="844">
        <v>37</v>
      </c>
      <c r="O69" s="844"/>
    </row>
    <row r="70" spans="1:15" ht="13.5" thickBot="1" x14ac:dyDescent="0.25">
      <c r="A70" s="722"/>
      <c r="B70" s="724"/>
      <c r="C70" s="722"/>
      <c r="D70" s="722"/>
      <c r="E70" s="722"/>
      <c r="F70" s="722"/>
      <c r="G70" s="722"/>
      <c r="H70" s="722"/>
      <c r="I70" s="722"/>
      <c r="J70" s="569"/>
      <c r="K70" s="569"/>
      <c r="L70" s="569"/>
      <c r="N70" s="844"/>
      <c r="O70" s="844"/>
    </row>
    <row r="71" spans="1:15" ht="13.5" thickBot="1" x14ac:dyDescent="0.25">
      <c r="A71" s="569"/>
      <c r="B71" s="728" t="s">
        <v>474</v>
      </c>
      <c r="C71" s="729">
        <v>1</v>
      </c>
      <c r="D71" s="729">
        <v>2</v>
      </c>
      <c r="E71" s="729">
        <v>3</v>
      </c>
      <c r="F71" s="729">
        <v>4</v>
      </c>
      <c r="G71" s="729">
        <v>5</v>
      </c>
      <c r="H71" s="729">
        <v>6</v>
      </c>
      <c r="I71" s="572"/>
      <c r="J71" s="570"/>
      <c r="K71" s="570"/>
      <c r="L71" s="570"/>
      <c r="N71" s="844"/>
      <c r="O71" s="844"/>
    </row>
    <row r="72" spans="1:15" x14ac:dyDescent="0.2">
      <c r="A72" s="585" t="s">
        <v>153</v>
      </c>
      <c r="B72" s="582" t="s">
        <v>475</v>
      </c>
      <c r="C72" s="584">
        <v>370</v>
      </c>
      <c r="D72" s="584">
        <v>390</v>
      </c>
      <c r="E72" s="584">
        <v>420</v>
      </c>
      <c r="F72" s="584">
        <v>430</v>
      </c>
      <c r="G72" s="584">
        <v>440</v>
      </c>
      <c r="H72" s="584">
        <v>450</v>
      </c>
      <c r="I72" s="569"/>
      <c r="J72" s="569"/>
      <c r="K72" s="569"/>
      <c r="L72" s="569"/>
      <c r="N72" s="844"/>
      <c r="O72" s="844"/>
    </row>
    <row r="73" spans="1:15" ht="13.5" thickBot="1" x14ac:dyDescent="0.25">
      <c r="A73" s="567" t="s">
        <v>159</v>
      </c>
      <c r="B73" s="583" t="s">
        <v>489</v>
      </c>
      <c r="C73" s="567">
        <v>62741</v>
      </c>
      <c r="D73" s="567">
        <v>63712</v>
      </c>
      <c r="E73" s="567">
        <v>64683</v>
      </c>
      <c r="F73" s="567">
        <v>65654</v>
      </c>
      <c r="G73" s="567">
        <v>66625</v>
      </c>
      <c r="H73" s="567">
        <v>67597</v>
      </c>
      <c r="I73" s="569"/>
      <c r="J73" s="569"/>
      <c r="K73" s="569"/>
      <c r="L73" s="569"/>
      <c r="N73" s="844">
        <v>37</v>
      </c>
      <c r="O73" s="844"/>
    </row>
    <row r="74" spans="1:15" ht="13.5" thickBot="1" x14ac:dyDescent="0.25">
      <c r="A74" s="722"/>
      <c r="B74" s="724"/>
      <c r="C74" s="722"/>
      <c r="D74" s="722"/>
      <c r="E74" s="722"/>
      <c r="F74" s="722"/>
      <c r="G74" s="722"/>
      <c r="H74" s="722"/>
      <c r="I74" s="569"/>
      <c r="J74" s="569"/>
      <c r="K74" s="569"/>
      <c r="L74" s="569"/>
      <c r="N74" s="844"/>
      <c r="O74" s="844"/>
    </row>
    <row r="75" spans="1:15" ht="13.5" thickBot="1" x14ac:dyDescent="0.25">
      <c r="A75" s="569"/>
      <c r="B75" s="728" t="s">
        <v>474</v>
      </c>
      <c r="C75" s="729">
        <v>1</v>
      </c>
      <c r="D75" s="729">
        <v>2</v>
      </c>
      <c r="E75" s="729">
        <v>3</v>
      </c>
      <c r="F75" s="729">
        <v>4</v>
      </c>
      <c r="G75" s="729">
        <v>5</v>
      </c>
      <c r="H75" s="729">
        <v>6</v>
      </c>
      <c r="I75" s="729">
        <v>7</v>
      </c>
      <c r="J75" s="730">
        <v>8</v>
      </c>
      <c r="K75" s="730">
        <v>9</v>
      </c>
      <c r="L75" s="730">
        <v>10</v>
      </c>
      <c r="N75" s="844"/>
      <c r="O75" s="844"/>
    </row>
    <row r="76" spans="1:15" x14ac:dyDescent="0.2">
      <c r="A76" s="585" t="s">
        <v>153</v>
      </c>
      <c r="B76" s="582" t="s">
        <v>475</v>
      </c>
      <c r="C76" s="584">
        <v>370</v>
      </c>
      <c r="D76" s="584">
        <v>390</v>
      </c>
      <c r="E76" s="584">
        <v>420</v>
      </c>
      <c r="F76" s="584">
        <v>430</v>
      </c>
      <c r="G76" s="584">
        <v>440</v>
      </c>
      <c r="H76" s="584">
        <v>450</v>
      </c>
      <c r="I76" s="584">
        <v>460</v>
      </c>
      <c r="J76" s="584">
        <v>480</v>
      </c>
      <c r="K76" s="584">
        <v>490</v>
      </c>
      <c r="L76" s="584">
        <v>510</v>
      </c>
      <c r="N76" s="844"/>
      <c r="O76" s="844"/>
    </row>
    <row r="77" spans="1:15" ht="13.5" thickBot="1" x14ac:dyDescent="0.25">
      <c r="A77" s="567" t="s">
        <v>160</v>
      </c>
      <c r="B77" s="583" t="s">
        <v>489</v>
      </c>
      <c r="C77" s="567">
        <v>62741</v>
      </c>
      <c r="D77" s="567">
        <v>63712</v>
      </c>
      <c r="E77" s="567">
        <v>64683</v>
      </c>
      <c r="F77" s="567">
        <v>65654</v>
      </c>
      <c r="G77" s="567">
        <v>66625</v>
      </c>
      <c r="H77" s="567">
        <v>67597</v>
      </c>
      <c r="I77" s="567">
        <v>68568</v>
      </c>
      <c r="J77" s="567">
        <v>69555</v>
      </c>
      <c r="K77" s="567">
        <v>70526</v>
      </c>
      <c r="L77" s="567">
        <v>71497</v>
      </c>
      <c r="N77" s="862">
        <v>37</v>
      </c>
      <c r="O77" s="844"/>
    </row>
    <row r="78" spans="1:15" ht="13.5" thickBot="1" x14ac:dyDescent="0.25">
      <c r="A78" s="722"/>
      <c r="B78" s="724"/>
      <c r="C78" s="722"/>
      <c r="D78" s="722"/>
      <c r="E78" s="722"/>
      <c r="F78" s="722"/>
      <c r="G78" s="722"/>
      <c r="H78" s="722"/>
      <c r="I78" s="722"/>
      <c r="J78" s="722"/>
      <c r="K78" s="722"/>
      <c r="L78" s="722"/>
      <c r="N78" s="863"/>
      <c r="O78" s="844"/>
    </row>
    <row r="79" spans="1:15" ht="13.5" thickBot="1" x14ac:dyDescent="0.25">
      <c r="A79" s="569"/>
      <c r="B79" s="728" t="s">
        <v>474</v>
      </c>
      <c r="C79" s="729">
        <v>1</v>
      </c>
      <c r="D79" s="572"/>
      <c r="E79" s="572"/>
      <c r="F79" s="572"/>
      <c r="G79" s="572"/>
      <c r="H79" s="572"/>
      <c r="I79" s="572"/>
      <c r="J79" s="572"/>
      <c r="K79" s="572"/>
      <c r="L79" s="572"/>
      <c r="N79" s="844"/>
      <c r="O79" s="844"/>
    </row>
    <row r="80" spans="1:15" x14ac:dyDescent="0.2">
      <c r="A80" s="581"/>
      <c r="B80" s="582" t="s">
        <v>475</v>
      </c>
      <c r="C80" s="588">
        <v>500</v>
      </c>
      <c r="D80" s="589"/>
      <c r="E80" s="569"/>
      <c r="F80" s="569"/>
      <c r="G80" s="569"/>
      <c r="H80" s="569"/>
      <c r="I80" s="569"/>
      <c r="J80" s="569"/>
      <c r="K80" s="569"/>
      <c r="L80" s="569"/>
      <c r="N80" s="844"/>
      <c r="O80" s="844"/>
    </row>
    <row r="81" spans="1:15" ht="13.5" thickBot="1" x14ac:dyDescent="0.25">
      <c r="A81" s="567" t="s">
        <v>163</v>
      </c>
      <c r="B81" s="583" t="s">
        <v>489</v>
      </c>
      <c r="C81" s="590">
        <v>65645.179999999993</v>
      </c>
      <c r="D81" s="591" t="s">
        <v>164</v>
      </c>
      <c r="E81" s="569"/>
      <c r="F81" s="569"/>
      <c r="G81" s="569"/>
      <c r="H81" s="569"/>
      <c r="I81" s="569"/>
      <c r="J81" s="569"/>
      <c r="K81" s="569"/>
      <c r="L81" s="569"/>
      <c r="N81" s="844"/>
      <c r="O81" s="844">
        <v>10</v>
      </c>
    </row>
    <row r="82" spans="1:15" ht="13.5" thickBot="1" x14ac:dyDescent="0.25">
      <c r="A82" s="722"/>
      <c r="B82" s="724"/>
      <c r="C82" s="726"/>
      <c r="D82" s="727"/>
      <c r="E82" s="569"/>
      <c r="F82" s="569"/>
      <c r="G82" s="569"/>
      <c r="H82" s="569"/>
      <c r="I82" s="569"/>
      <c r="J82" s="569"/>
      <c r="K82" s="569"/>
      <c r="L82" s="569"/>
      <c r="N82" s="844"/>
      <c r="O82" s="844"/>
    </row>
    <row r="83" spans="1:15" ht="13.5" thickBot="1" x14ac:dyDescent="0.25">
      <c r="A83" s="569"/>
      <c r="B83" s="728" t="s">
        <v>474</v>
      </c>
      <c r="C83" s="729">
        <v>1</v>
      </c>
      <c r="D83" s="729">
        <v>2</v>
      </c>
      <c r="E83" s="729">
        <v>3</v>
      </c>
      <c r="F83" s="729">
        <v>4</v>
      </c>
      <c r="G83" s="729">
        <v>5</v>
      </c>
      <c r="H83" s="729">
        <v>6</v>
      </c>
      <c r="I83" s="570"/>
      <c r="J83" s="570"/>
      <c r="K83" s="570"/>
      <c r="L83" s="570"/>
      <c r="N83" s="844"/>
      <c r="O83" s="844"/>
    </row>
    <row r="84" spans="1:15" x14ac:dyDescent="0.2">
      <c r="A84" s="585" t="s">
        <v>153</v>
      </c>
      <c r="B84" s="582" t="s">
        <v>475</v>
      </c>
      <c r="C84" s="584">
        <v>80</v>
      </c>
      <c r="D84" s="584">
        <v>120</v>
      </c>
      <c r="E84" s="584">
        <v>170</v>
      </c>
      <c r="F84" s="584">
        <v>200</v>
      </c>
      <c r="G84" s="584">
        <v>230</v>
      </c>
      <c r="H84" s="584">
        <v>250</v>
      </c>
      <c r="I84" s="569"/>
      <c r="J84" s="569"/>
      <c r="K84" s="569"/>
      <c r="L84" s="569"/>
      <c r="N84" s="844"/>
      <c r="O84" s="844"/>
    </row>
    <row r="85" spans="1:15" ht="13.5" thickBot="1" x14ac:dyDescent="0.25">
      <c r="A85" s="567" t="s">
        <v>165</v>
      </c>
      <c r="B85" s="583" t="s">
        <v>489</v>
      </c>
      <c r="C85" s="567">
        <v>33041</v>
      </c>
      <c r="D85" s="567">
        <v>35714</v>
      </c>
      <c r="E85" s="567">
        <v>38387</v>
      </c>
      <c r="F85" s="567">
        <v>41061</v>
      </c>
      <c r="G85" s="567">
        <v>43734</v>
      </c>
      <c r="H85" s="567">
        <v>46407</v>
      </c>
      <c r="I85" s="569"/>
      <c r="J85" s="569"/>
      <c r="K85" s="569"/>
      <c r="L85" s="569"/>
      <c r="N85" s="844">
        <v>37</v>
      </c>
      <c r="O85" s="844"/>
    </row>
    <row r="86" spans="1:15" ht="13.5" thickBot="1" x14ac:dyDescent="0.25">
      <c r="A86" s="722"/>
      <c r="B86" s="724"/>
      <c r="C86" s="722"/>
      <c r="D86" s="722"/>
      <c r="E86" s="722"/>
      <c r="F86" s="722"/>
      <c r="G86" s="722"/>
      <c r="H86" s="722"/>
      <c r="I86" s="569"/>
      <c r="J86" s="569"/>
      <c r="K86" s="569"/>
      <c r="L86" s="569"/>
      <c r="N86" s="844"/>
      <c r="O86" s="844"/>
    </row>
    <row r="87" spans="1:15" ht="13.5" thickBot="1" x14ac:dyDescent="0.25">
      <c r="A87" s="569"/>
      <c r="B87" s="728" t="s">
        <v>474</v>
      </c>
      <c r="C87" s="729">
        <v>1</v>
      </c>
      <c r="D87" s="572"/>
      <c r="E87" s="572"/>
      <c r="F87" s="572"/>
      <c r="G87" s="572"/>
      <c r="H87" s="572"/>
      <c r="I87" s="570"/>
      <c r="J87" s="570"/>
      <c r="K87" s="570"/>
      <c r="L87" s="570"/>
      <c r="N87" s="844"/>
      <c r="O87" s="844"/>
    </row>
    <row r="88" spans="1:15" x14ac:dyDescent="0.2">
      <c r="A88" s="587" t="s">
        <v>166</v>
      </c>
      <c r="B88" s="582" t="s">
        <v>475</v>
      </c>
      <c r="C88" s="584">
        <v>240</v>
      </c>
      <c r="D88" s="569"/>
      <c r="E88" s="569"/>
      <c r="F88" s="569"/>
      <c r="G88" s="569"/>
      <c r="H88" s="569"/>
      <c r="I88" s="569"/>
      <c r="J88" s="569"/>
      <c r="K88" s="569"/>
      <c r="L88" s="569"/>
      <c r="N88" s="844"/>
      <c r="O88" s="844"/>
    </row>
    <row r="89" spans="1:15" ht="13.5" thickBot="1" x14ac:dyDescent="0.25">
      <c r="A89" s="567" t="s">
        <v>167</v>
      </c>
      <c r="B89" s="583" t="s">
        <v>489</v>
      </c>
      <c r="C89" s="586">
        <v>44153.48</v>
      </c>
      <c r="D89" s="569"/>
      <c r="E89" s="569"/>
      <c r="F89" s="569"/>
      <c r="G89" s="569"/>
      <c r="H89" s="569"/>
      <c r="I89" s="569"/>
      <c r="J89" s="569"/>
      <c r="K89" s="569"/>
      <c r="L89" s="569"/>
      <c r="N89" s="844">
        <v>37</v>
      </c>
      <c r="O89" s="844"/>
    </row>
    <row r="90" spans="1:15" ht="13.5" thickBot="1" x14ac:dyDescent="0.25">
      <c r="A90" s="722"/>
      <c r="B90" s="724"/>
      <c r="C90" s="726"/>
      <c r="D90" s="569"/>
      <c r="E90" s="569"/>
      <c r="F90" s="569"/>
      <c r="G90" s="569"/>
      <c r="H90" s="569"/>
      <c r="I90" s="569"/>
      <c r="J90" s="569"/>
      <c r="K90" s="569"/>
      <c r="L90" s="569"/>
      <c r="N90" s="844"/>
      <c r="O90" s="844"/>
    </row>
    <row r="91" spans="1:15" ht="13.5" thickBot="1" x14ac:dyDescent="0.25">
      <c r="A91" s="569"/>
      <c r="B91" s="728" t="s">
        <v>474</v>
      </c>
      <c r="C91" s="729">
        <v>1</v>
      </c>
      <c r="D91" s="729">
        <v>2</v>
      </c>
      <c r="E91" s="570"/>
      <c r="F91" s="570"/>
      <c r="G91" s="570"/>
      <c r="H91" s="570"/>
      <c r="I91" s="570"/>
      <c r="J91" s="570"/>
      <c r="K91" s="570"/>
      <c r="L91" s="570"/>
      <c r="N91" s="844"/>
      <c r="O91" s="844"/>
    </row>
    <row r="92" spans="1:15" x14ac:dyDescent="0.2">
      <c r="A92" s="587" t="s">
        <v>166</v>
      </c>
      <c r="B92" s="582" t="s">
        <v>475</v>
      </c>
      <c r="C92" s="584">
        <v>280</v>
      </c>
      <c r="D92" s="584">
        <v>310</v>
      </c>
      <c r="E92" s="569"/>
      <c r="F92" s="569"/>
      <c r="G92" s="569"/>
      <c r="H92" s="569"/>
      <c r="I92" s="569"/>
      <c r="J92" s="569"/>
      <c r="K92" s="569"/>
      <c r="L92" s="569"/>
      <c r="N92" s="844"/>
      <c r="O92" s="844"/>
    </row>
    <row r="93" spans="1:15" ht="13.5" thickBot="1" x14ac:dyDescent="0.25">
      <c r="A93" s="567" t="s">
        <v>168</v>
      </c>
      <c r="B93" s="583" t="s">
        <v>489</v>
      </c>
      <c r="C93" s="567">
        <v>49080</v>
      </c>
      <c r="D93" s="567">
        <v>51754</v>
      </c>
      <c r="E93" s="569"/>
      <c r="F93" s="569"/>
      <c r="G93" s="569"/>
      <c r="H93" s="569"/>
      <c r="I93" s="569"/>
      <c r="J93" s="569"/>
      <c r="K93" s="569"/>
      <c r="L93" s="569"/>
      <c r="N93" s="844">
        <v>37</v>
      </c>
      <c r="O93" s="844"/>
    </row>
    <row r="94" spans="1:15" x14ac:dyDescent="0.2">
      <c r="A94" s="569"/>
      <c r="B94" s="571"/>
      <c r="C94" s="572"/>
      <c r="D94" s="572"/>
      <c r="E94" s="570"/>
      <c r="F94" s="570"/>
      <c r="G94" s="570"/>
      <c r="H94" s="570"/>
      <c r="I94" s="570"/>
      <c r="J94" s="570"/>
      <c r="K94" s="570"/>
      <c r="L94" s="570"/>
    </row>
  </sheetData>
  <mergeCells count="2">
    <mergeCell ref="N1:N2"/>
    <mergeCell ref="O1:O2"/>
  </mergeCells>
  <phoneticPr fontId="33" type="noConversion"/>
  <pageMargins left="0.75" right="0.75" top="1" bottom="1" header="0.5" footer="0.5"/>
  <pageSetup paperSize="9"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4"/>
  <sheetViews>
    <sheetView workbookViewId="0">
      <selection activeCell="I111" sqref="I111"/>
    </sheetView>
  </sheetViews>
  <sheetFormatPr defaultRowHeight="12.75" x14ac:dyDescent="0.2"/>
  <cols>
    <col min="1" max="1" width="37.85546875" customWidth="1"/>
    <col min="2" max="2" width="10.7109375" bestFit="1" customWidth="1"/>
    <col min="3" max="4" width="6.5703125" bestFit="1" customWidth="1"/>
    <col min="5" max="5" width="7.85546875" customWidth="1"/>
    <col min="6" max="6" width="10.140625" bestFit="1" customWidth="1"/>
    <col min="7" max="8" width="6.5703125" bestFit="1" customWidth="1"/>
    <col min="9" max="9" width="7.140625" bestFit="1" customWidth="1"/>
    <col min="10" max="12" width="6.5703125" bestFit="1" customWidth="1"/>
  </cols>
  <sheetData>
    <row r="1" spans="1:23" ht="18" x14ac:dyDescent="0.25">
      <c r="A1" s="831" t="s">
        <v>311</v>
      </c>
      <c r="B1" s="350"/>
      <c r="C1" s="350"/>
      <c r="D1" s="350"/>
      <c r="E1" s="350"/>
      <c r="F1" s="819">
        <f>'MD Rates'!H1</f>
        <v>44287</v>
      </c>
      <c r="G1" s="777"/>
      <c r="H1" s="777"/>
      <c r="I1" s="777"/>
      <c r="K1" s="777"/>
      <c r="L1" s="777"/>
      <c r="M1" s="777"/>
      <c r="N1" s="270"/>
      <c r="O1" s="270"/>
      <c r="P1" s="270"/>
      <c r="Q1" s="270"/>
      <c r="R1" s="270"/>
      <c r="S1" s="270"/>
      <c r="T1" s="270"/>
      <c r="U1" s="270"/>
      <c r="V1" s="270"/>
      <c r="W1" s="234"/>
    </row>
    <row r="2" spans="1:23" x14ac:dyDescent="0.2">
      <c r="A2" s="775" t="str">
        <f>'MD Rates'!A2</f>
        <v xml:space="preserve">Pay Circular (M&amp;D) 1/2021 </v>
      </c>
      <c r="B2" s="174"/>
      <c r="C2" s="174"/>
      <c r="D2" s="174"/>
      <c r="E2" s="174"/>
      <c r="F2" s="174"/>
      <c r="G2" s="174"/>
      <c r="H2" s="174"/>
      <c r="I2" s="174"/>
      <c r="J2" s="174"/>
      <c r="K2" s="174"/>
      <c r="L2" s="174"/>
      <c r="M2" s="174"/>
      <c r="N2" s="11"/>
      <c r="O2" s="11"/>
      <c r="P2" s="11"/>
      <c r="Q2" s="11"/>
      <c r="R2" s="11"/>
      <c r="S2" s="11"/>
      <c r="T2" s="11"/>
      <c r="U2" s="11"/>
      <c r="V2" s="11"/>
      <c r="W2" s="234"/>
    </row>
    <row r="3" spans="1:23" ht="18" x14ac:dyDescent="0.25">
      <c r="A3" s="778" t="s">
        <v>542</v>
      </c>
      <c r="B3" s="779"/>
      <c r="C3" s="779"/>
      <c r="D3" s="779"/>
      <c r="E3" s="779" t="s">
        <v>1458</v>
      </c>
      <c r="F3" s="779"/>
      <c r="G3" s="779"/>
      <c r="H3" s="779"/>
      <c r="I3" s="779"/>
      <c r="J3" s="779"/>
      <c r="K3" s="779"/>
      <c r="L3" s="779"/>
      <c r="M3" s="779"/>
      <c r="N3" s="827"/>
      <c r="O3" s="827"/>
      <c r="P3" s="828"/>
      <c r="Q3" s="828"/>
      <c r="R3" s="828"/>
      <c r="S3" s="828"/>
      <c r="T3" s="828"/>
      <c r="U3" s="828"/>
      <c r="V3" s="828"/>
      <c r="W3" s="234"/>
    </row>
    <row r="4" spans="1:23" x14ac:dyDescent="0.2">
      <c r="A4" s="1479" t="s">
        <v>1457</v>
      </c>
      <c r="B4" s="1418"/>
      <c r="C4" s="1418"/>
      <c r="D4" s="1418"/>
      <c r="E4" s="1418"/>
      <c r="F4" s="1418"/>
      <c r="G4" s="1418"/>
      <c r="H4" s="1418"/>
      <c r="I4" s="1418"/>
      <c r="J4" s="1418"/>
      <c r="K4" s="1418"/>
      <c r="L4" s="1418"/>
      <c r="M4" s="779"/>
      <c r="N4" s="827"/>
      <c r="O4" s="827"/>
      <c r="P4" s="828"/>
      <c r="Q4" s="828"/>
      <c r="R4" s="828"/>
      <c r="S4" s="828"/>
      <c r="T4" s="828"/>
      <c r="U4" s="828"/>
      <c r="V4" s="828"/>
      <c r="W4" s="234"/>
    </row>
    <row r="5" spans="1:23" ht="13.5" customHeight="1" x14ac:dyDescent="0.2">
      <c r="A5" s="1418"/>
      <c r="B5" s="1418"/>
      <c r="C5" s="1418"/>
      <c r="D5" s="1418"/>
      <c r="E5" s="1418"/>
      <c r="F5" s="1418"/>
      <c r="G5" s="1418"/>
      <c r="H5" s="1418"/>
      <c r="I5" s="1418"/>
      <c r="J5" s="1418"/>
      <c r="K5" s="1418"/>
      <c r="L5" s="1418"/>
      <c r="M5" s="174"/>
      <c r="N5" s="11"/>
      <c r="O5" s="11"/>
      <c r="P5" s="11"/>
      <c r="Q5" s="11"/>
      <c r="R5" s="11"/>
      <c r="S5" s="11"/>
      <c r="T5" s="11"/>
      <c r="U5" s="827" t="s">
        <v>727</v>
      </c>
      <c r="V5" s="827" t="s">
        <v>727</v>
      </c>
      <c r="W5" s="29" t="s">
        <v>727</v>
      </c>
    </row>
    <row r="6" spans="1:23" ht="13.5" customHeight="1" thickBot="1" x14ac:dyDescent="0.25">
      <c r="A6" s="350"/>
      <c r="B6" s="350"/>
      <c r="C6" s="350"/>
      <c r="D6" s="350"/>
      <c r="E6" s="350"/>
      <c r="F6" s="350"/>
      <c r="G6" s="350"/>
      <c r="H6" s="350"/>
      <c r="I6" s="350"/>
      <c r="J6" s="350"/>
      <c r="K6" s="350"/>
      <c r="L6" s="350"/>
      <c r="M6" s="174"/>
      <c r="N6" s="11"/>
      <c r="O6" s="11"/>
      <c r="P6" s="11"/>
      <c r="Q6" s="11"/>
      <c r="R6" s="11"/>
      <c r="S6" s="11"/>
      <c r="T6" s="11"/>
      <c r="U6" s="827"/>
      <c r="V6" s="827"/>
      <c r="W6" s="29"/>
    </row>
    <row r="7" spans="1:23" ht="13.5" thickBot="1" x14ac:dyDescent="0.25">
      <c r="A7" s="818"/>
      <c r="B7" s="780" t="s">
        <v>474</v>
      </c>
      <c r="C7" s="780">
        <v>1</v>
      </c>
      <c r="D7" s="780">
        <v>2</v>
      </c>
      <c r="E7" s="780">
        <v>3</v>
      </c>
      <c r="F7" s="780">
        <v>4</v>
      </c>
      <c r="G7" s="780">
        <v>5</v>
      </c>
      <c r="H7" s="780">
        <v>6</v>
      </c>
      <c r="I7" s="780">
        <v>7</v>
      </c>
      <c r="J7" s="780">
        <v>8</v>
      </c>
      <c r="K7" s="780">
        <v>9</v>
      </c>
      <c r="L7" s="780">
        <v>10</v>
      </c>
      <c r="M7" s="174"/>
      <c r="N7" s="11"/>
      <c r="O7" s="11"/>
      <c r="P7" s="11"/>
      <c r="Q7" s="11"/>
      <c r="R7" s="11"/>
      <c r="S7" s="11"/>
      <c r="T7" s="11"/>
      <c r="U7" s="11"/>
      <c r="V7" s="11"/>
    </row>
    <row r="8" spans="1:23" ht="12.75" customHeight="1" x14ac:dyDescent="0.2">
      <c r="A8" s="608" t="s">
        <v>596</v>
      </c>
      <c r="B8" s="797" t="s">
        <v>475</v>
      </c>
      <c r="C8" s="584">
        <v>10</v>
      </c>
      <c r="D8" s="604">
        <v>30</v>
      </c>
      <c r="E8" s="604">
        <v>70</v>
      </c>
      <c r="F8" s="604">
        <v>80</v>
      </c>
      <c r="G8" s="607">
        <v>100</v>
      </c>
      <c r="H8" s="604">
        <v>101</v>
      </c>
      <c r="I8" s="604">
        <v>102</v>
      </c>
      <c r="J8" s="604">
        <v>103</v>
      </c>
      <c r="K8" s="604">
        <v>104</v>
      </c>
      <c r="L8" s="604">
        <v>110</v>
      </c>
      <c r="M8" s="174"/>
      <c r="N8" s="11"/>
      <c r="W8" s="29"/>
    </row>
    <row r="9" spans="1:23" ht="12.75" customHeight="1" thickBot="1" x14ac:dyDescent="0.25">
      <c r="A9" s="598" t="s">
        <v>401</v>
      </c>
      <c r="B9" s="798" t="s">
        <v>489</v>
      </c>
      <c r="C9" s="830">
        <f>'Pay scales Y and Z'!D84</f>
        <v>82096</v>
      </c>
      <c r="D9" s="606">
        <f>'Pay scales Y and Z'!D86</f>
        <v>83379</v>
      </c>
      <c r="E9" s="606">
        <f>'Pay scales Y and Z'!D90</f>
        <v>87238</v>
      </c>
      <c r="F9" s="606">
        <f>'Pay scales Y and Z'!D91</f>
        <v>89809</v>
      </c>
      <c r="G9" s="606">
        <f>'Pay scales Y and Z'!D93</f>
        <v>92372</v>
      </c>
      <c r="H9" s="791">
        <f>'Pay scales Y and Z'!D94</f>
        <v>92372</v>
      </c>
      <c r="I9" s="791">
        <f>'Pay scales Y and Z'!D95</f>
        <v>92372</v>
      </c>
      <c r="J9" s="791">
        <f>'Pay scales Y and Z'!D96</f>
        <v>92372</v>
      </c>
      <c r="K9" s="791">
        <f>'Pay scales Y and Z'!D97</f>
        <v>92372</v>
      </c>
      <c r="L9" s="606">
        <f>'Pay scales Y and Z'!D98</f>
        <v>98477</v>
      </c>
      <c r="M9" s="174"/>
      <c r="N9" s="11"/>
      <c r="W9" s="29"/>
    </row>
    <row r="10" spans="1:23" ht="12.75" customHeight="1" thickBot="1" x14ac:dyDescent="0.25">
      <c r="A10" s="598" t="s">
        <v>698</v>
      </c>
      <c r="B10" s="799" t="s">
        <v>474</v>
      </c>
      <c r="C10" s="792">
        <v>11</v>
      </c>
      <c r="D10" s="792">
        <v>12</v>
      </c>
      <c r="E10" s="792">
        <v>13</v>
      </c>
      <c r="F10" s="792">
        <v>14</v>
      </c>
      <c r="G10" s="792">
        <v>15</v>
      </c>
      <c r="H10" s="793">
        <v>16</v>
      </c>
      <c r="I10" s="793">
        <v>17</v>
      </c>
      <c r="J10" s="793">
        <v>18</v>
      </c>
      <c r="K10" s="793">
        <v>19</v>
      </c>
      <c r="L10" s="792">
        <v>20</v>
      </c>
      <c r="M10" s="174"/>
      <c r="N10" s="11"/>
      <c r="W10" s="29"/>
    </row>
    <row r="11" spans="1:23" ht="12.75" customHeight="1" x14ac:dyDescent="0.2">
      <c r="A11" s="598" t="s">
        <v>663</v>
      </c>
      <c r="B11" s="770" t="s">
        <v>475</v>
      </c>
      <c r="C11" s="794">
        <v>111</v>
      </c>
      <c r="D11" s="604">
        <v>112</v>
      </c>
      <c r="E11" s="604">
        <v>113</v>
      </c>
      <c r="F11" s="604">
        <v>114</v>
      </c>
      <c r="G11" s="604">
        <v>120</v>
      </c>
      <c r="H11" s="604">
        <v>121</v>
      </c>
      <c r="I11" s="604">
        <v>122</v>
      </c>
      <c r="J11" s="604">
        <v>123</v>
      </c>
      <c r="K11" s="604">
        <v>124</v>
      </c>
      <c r="L11" s="604">
        <v>130</v>
      </c>
      <c r="M11" s="174"/>
      <c r="N11" s="11"/>
      <c r="W11" s="29"/>
    </row>
    <row r="12" spans="1:23" ht="12.75" customHeight="1" thickBot="1" x14ac:dyDescent="0.25">
      <c r="A12" s="599" t="s">
        <v>727</v>
      </c>
      <c r="B12" s="796" t="s">
        <v>489</v>
      </c>
      <c r="C12" s="606">
        <f>'Pay scales Y and Z'!D18</f>
        <v>98477</v>
      </c>
      <c r="D12" s="759">
        <f>'Pay scales Y and Z'!D19</f>
        <v>98477</v>
      </c>
      <c r="E12" s="759">
        <f>'Pay scales Y and Z'!D20</f>
        <v>98477</v>
      </c>
      <c r="F12" s="759">
        <f>'Pay scales Y and Z'!D21</f>
        <v>98477</v>
      </c>
      <c r="G12" s="759">
        <f>'Pay scales Y and Z'!D22</f>
        <v>104584</v>
      </c>
      <c r="H12" s="760">
        <f>'Pay scales Y and Z'!D23</f>
        <v>104584</v>
      </c>
      <c r="I12" s="760">
        <f>'Pay scales Y and Z'!D24</f>
        <v>104584</v>
      </c>
      <c r="J12" s="760">
        <f>'Pay scales Y and Z'!D25</f>
        <v>104584</v>
      </c>
      <c r="K12" s="760">
        <f>'Pay scales Y and Z'!D26</f>
        <v>104584</v>
      </c>
      <c r="L12" s="759">
        <f>'Pay scales Y and Z'!D27</f>
        <v>110683</v>
      </c>
      <c r="M12" s="174"/>
      <c r="N12" s="11"/>
      <c r="W12" s="29"/>
    </row>
    <row r="13" spans="1:23" ht="12.75" customHeight="1" thickBot="1" x14ac:dyDescent="0.25">
      <c r="A13" s="781"/>
      <c r="B13" s="770"/>
      <c r="C13" s="764"/>
      <c r="D13" s="764"/>
      <c r="E13" s="764"/>
      <c r="F13" s="764"/>
      <c r="G13" s="764"/>
      <c r="H13" s="782"/>
      <c r="I13" s="782"/>
      <c r="J13" s="782"/>
      <c r="K13" s="782"/>
      <c r="L13" s="764"/>
      <c r="M13" s="764"/>
      <c r="N13" s="594"/>
      <c r="O13" s="594"/>
      <c r="P13" s="594"/>
      <c r="Q13" s="594"/>
      <c r="R13" s="594"/>
      <c r="S13" s="594"/>
      <c r="T13" s="594"/>
      <c r="U13" s="594"/>
      <c r="V13" s="594"/>
      <c r="W13" s="596"/>
    </row>
    <row r="14" spans="1:23" ht="12.75" customHeight="1" thickBot="1" x14ac:dyDescent="0.25">
      <c r="A14" s="820"/>
      <c r="B14" s="600" t="s">
        <v>474</v>
      </c>
      <c r="C14" s="600">
        <v>1</v>
      </c>
      <c r="D14" s="600">
        <v>2</v>
      </c>
      <c r="E14" s="600">
        <v>3</v>
      </c>
      <c r="F14" s="600">
        <v>4</v>
      </c>
      <c r="G14" s="600">
        <v>5</v>
      </c>
      <c r="H14" s="600">
        <v>6</v>
      </c>
      <c r="I14" s="600">
        <v>7</v>
      </c>
      <c r="J14" s="600">
        <v>8</v>
      </c>
      <c r="K14" s="600">
        <v>9</v>
      </c>
      <c r="L14" s="600">
        <v>10</v>
      </c>
      <c r="M14" s="174"/>
      <c r="N14" s="11"/>
      <c r="V14" s="594"/>
      <c r="W14" s="596"/>
    </row>
    <row r="15" spans="1:23" ht="12.75" customHeight="1" x14ac:dyDescent="0.2">
      <c r="A15" s="608" t="s">
        <v>597</v>
      </c>
      <c r="B15" s="582" t="s">
        <v>475</v>
      </c>
      <c r="C15" s="609">
        <v>20</v>
      </c>
      <c r="D15" s="609">
        <v>50</v>
      </c>
      <c r="E15" s="609">
        <v>80</v>
      </c>
      <c r="F15" s="610">
        <v>100</v>
      </c>
      <c r="G15" s="609">
        <v>101</v>
      </c>
      <c r="H15" s="609">
        <v>102</v>
      </c>
      <c r="I15" s="609">
        <v>103</v>
      </c>
      <c r="J15" s="609">
        <v>104</v>
      </c>
      <c r="K15" s="609">
        <v>110</v>
      </c>
      <c r="L15" s="609">
        <v>111</v>
      </c>
      <c r="M15" s="174"/>
      <c r="N15" s="11"/>
      <c r="V15" s="808" t="s">
        <v>727</v>
      </c>
      <c r="W15" s="29"/>
    </row>
    <row r="16" spans="1:23" ht="12.75" customHeight="1" thickBot="1" x14ac:dyDescent="0.25">
      <c r="A16" s="598" t="s">
        <v>403</v>
      </c>
      <c r="B16" s="602" t="s">
        <v>489</v>
      </c>
      <c r="C16" s="605">
        <f>'Pay scales Y and Z'!D85</f>
        <v>82738</v>
      </c>
      <c r="D16" s="605">
        <f>'Pay scales Y and Z'!D88</f>
        <v>84667</v>
      </c>
      <c r="E16" s="605">
        <f t="shared" ref="E16:K16" si="0">F9</f>
        <v>89809</v>
      </c>
      <c r="F16" s="611">
        <f t="shared" si="0"/>
        <v>92372</v>
      </c>
      <c r="G16" s="605">
        <f t="shared" si="0"/>
        <v>92372</v>
      </c>
      <c r="H16" s="605">
        <f t="shared" si="0"/>
        <v>92372</v>
      </c>
      <c r="I16" s="605">
        <f t="shared" si="0"/>
        <v>92372</v>
      </c>
      <c r="J16" s="605">
        <f t="shared" si="0"/>
        <v>92372</v>
      </c>
      <c r="K16" s="605">
        <f t="shared" si="0"/>
        <v>98477</v>
      </c>
      <c r="L16" s="605">
        <f>'Pay scales Y and Z'!D18</f>
        <v>98477</v>
      </c>
      <c r="M16" s="174"/>
      <c r="N16" s="11"/>
      <c r="V16" s="809"/>
      <c r="W16" s="29"/>
    </row>
    <row r="17" spans="1:23" ht="12.75" customHeight="1" thickBot="1" x14ac:dyDescent="0.25">
      <c r="A17" s="598" t="s">
        <v>699</v>
      </c>
      <c r="B17" s="800" t="s">
        <v>474</v>
      </c>
      <c r="C17" s="792">
        <v>11</v>
      </c>
      <c r="D17" s="792">
        <v>12</v>
      </c>
      <c r="E17" s="792">
        <v>13</v>
      </c>
      <c r="F17" s="792">
        <v>14</v>
      </c>
      <c r="G17" s="792">
        <v>15</v>
      </c>
      <c r="H17" s="792">
        <v>16</v>
      </c>
      <c r="I17" s="792">
        <v>17</v>
      </c>
      <c r="J17" s="792">
        <v>18</v>
      </c>
      <c r="K17" s="802">
        <v>19</v>
      </c>
      <c r="L17" s="804"/>
      <c r="M17" s="174"/>
      <c r="N17" s="11"/>
      <c r="V17" s="809"/>
      <c r="W17" s="29"/>
    </row>
    <row r="18" spans="1:23" ht="12.75" customHeight="1" x14ac:dyDescent="0.2">
      <c r="A18" s="598" t="s">
        <v>664</v>
      </c>
      <c r="B18" s="795" t="s">
        <v>475</v>
      </c>
      <c r="C18" s="801">
        <v>112</v>
      </c>
      <c r="D18" s="801">
        <v>113</v>
      </c>
      <c r="E18" s="801">
        <v>114</v>
      </c>
      <c r="F18" s="801">
        <v>120</v>
      </c>
      <c r="G18" s="801">
        <v>121</v>
      </c>
      <c r="H18" s="801">
        <v>122</v>
      </c>
      <c r="I18" s="801">
        <v>123</v>
      </c>
      <c r="J18" s="801">
        <v>124</v>
      </c>
      <c r="K18" s="803">
        <v>130</v>
      </c>
      <c r="L18" s="805" t="s">
        <v>727</v>
      </c>
      <c r="M18" s="174"/>
      <c r="N18" s="11"/>
      <c r="V18" s="809"/>
      <c r="W18" s="29"/>
    </row>
    <row r="19" spans="1:23" ht="12.75" customHeight="1" thickBot="1" x14ac:dyDescent="0.25">
      <c r="A19" s="599"/>
      <c r="B19" s="757" t="s">
        <v>489</v>
      </c>
      <c r="C19" s="759">
        <f>'Pay scales Y and Z'!D19</f>
        <v>98477</v>
      </c>
      <c r="D19" s="759">
        <f>'Pay scales Y and Z'!D20</f>
        <v>98477</v>
      </c>
      <c r="E19" s="759">
        <f>'Pay scales Y and Z'!D21</f>
        <v>98477</v>
      </c>
      <c r="F19" s="761">
        <f>'Pay scales Y and Z'!D22</f>
        <v>104584</v>
      </c>
      <c r="G19" s="759">
        <f>'Pay scales Y and Z'!D23</f>
        <v>104584</v>
      </c>
      <c r="H19" s="759">
        <f>'Pay scales Y and Z'!D24</f>
        <v>104584</v>
      </c>
      <c r="I19" s="759">
        <f>'Pay scales Y and Z'!D25</f>
        <v>104584</v>
      </c>
      <c r="J19" s="759">
        <f>'Pay scales Y and Z'!D26</f>
        <v>104584</v>
      </c>
      <c r="K19" s="761">
        <f>'Pay scales Y and Z'!D27</f>
        <v>110683</v>
      </c>
      <c r="L19" s="806"/>
      <c r="M19" s="174"/>
      <c r="N19" s="11"/>
      <c r="V19" s="809"/>
      <c r="W19" s="29"/>
    </row>
    <row r="20" spans="1:23" ht="13.5" thickBot="1" x14ac:dyDescent="0.25">
      <c r="A20" s="783"/>
      <c r="B20" s="770"/>
      <c r="C20" s="764"/>
      <c r="D20" s="764"/>
      <c r="E20" s="764"/>
      <c r="F20" s="764"/>
      <c r="G20" s="764"/>
      <c r="H20" s="764"/>
      <c r="I20" s="764"/>
      <c r="J20" s="764"/>
      <c r="K20" s="764"/>
      <c r="L20" s="764"/>
      <c r="M20" s="764"/>
      <c r="N20" s="594"/>
      <c r="O20" s="594"/>
      <c r="P20" s="594"/>
      <c r="Q20" s="594"/>
      <c r="R20" s="594"/>
      <c r="S20" s="594"/>
      <c r="T20" s="594"/>
      <c r="U20" s="594"/>
      <c r="V20" s="594"/>
      <c r="W20" s="29"/>
    </row>
    <row r="21" spans="1:23" ht="13.5" thickBot="1" x14ac:dyDescent="0.25">
      <c r="A21" s="821"/>
      <c r="B21" s="600" t="s">
        <v>474</v>
      </c>
      <c r="C21" s="600">
        <v>1</v>
      </c>
      <c r="D21" s="600">
        <v>2</v>
      </c>
      <c r="E21" s="600">
        <v>3</v>
      </c>
      <c r="F21" s="600">
        <v>4</v>
      </c>
      <c r="G21" s="600">
        <v>5</v>
      </c>
      <c r="H21" s="600">
        <v>6</v>
      </c>
      <c r="I21" s="600">
        <v>7</v>
      </c>
      <c r="J21" s="600">
        <v>8</v>
      </c>
      <c r="K21" s="600">
        <v>9</v>
      </c>
      <c r="L21" s="600">
        <v>10</v>
      </c>
      <c r="M21" s="174"/>
      <c r="N21" s="11"/>
      <c r="U21" s="594"/>
      <c r="V21" s="594"/>
      <c r="W21" s="29"/>
    </row>
    <row r="22" spans="1:23" ht="12.75" customHeight="1" x14ac:dyDescent="0.2">
      <c r="A22" s="608" t="s">
        <v>598</v>
      </c>
      <c r="B22" s="733" t="s">
        <v>475</v>
      </c>
      <c r="C22" s="609">
        <v>30</v>
      </c>
      <c r="D22" s="609">
        <v>60</v>
      </c>
      <c r="E22" s="609">
        <v>80</v>
      </c>
      <c r="F22" s="609">
        <v>100</v>
      </c>
      <c r="G22" s="609">
        <v>101</v>
      </c>
      <c r="H22" s="609">
        <v>102</v>
      </c>
      <c r="I22" s="609">
        <v>103</v>
      </c>
      <c r="J22" s="609">
        <v>110</v>
      </c>
      <c r="K22" s="609">
        <v>111</v>
      </c>
      <c r="L22" s="609">
        <v>112</v>
      </c>
      <c r="M22" s="174"/>
      <c r="N22" s="11"/>
      <c r="U22" s="594"/>
      <c r="V22" s="594"/>
    </row>
    <row r="23" spans="1:23" ht="12.75" customHeight="1" thickBot="1" x14ac:dyDescent="0.25">
      <c r="A23" s="598" t="s">
        <v>404</v>
      </c>
      <c r="B23" s="798" t="s">
        <v>489</v>
      </c>
      <c r="C23" s="605">
        <f>D9</f>
        <v>83379</v>
      </c>
      <c r="D23" s="605">
        <f>'Pay scales Y and Z'!D89</f>
        <v>85950</v>
      </c>
      <c r="E23" s="605">
        <f>E16</f>
        <v>89809</v>
      </c>
      <c r="F23" s="605">
        <f>F16</f>
        <v>92372</v>
      </c>
      <c r="G23" s="605">
        <f>G16</f>
        <v>92372</v>
      </c>
      <c r="H23" s="605">
        <f>H16</f>
        <v>92372</v>
      </c>
      <c r="I23" s="605">
        <f>I16</f>
        <v>92372</v>
      </c>
      <c r="J23" s="605">
        <f>K16</f>
        <v>98477</v>
      </c>
      <c r="K23" s="606">
        <f>L16</f>
        <v>98477</v>
      </c>
      <c r="L23" s="606">
        <f>'Pay scales Y and Z'!D19</f>
        <v>98477</v>
      </c>
      <c r="M23" s="174"/>
      <c r="N23" s="11"/>
      <c r="U23" s="594"/>
      <c r="V23" s="594"/>
    </row>
    <row r="24" spans="1:23" ht="12.75" customHeight="1" thickBot="1" x14ac:dyDescent="0.25">
      <c r="A24" s="598" t="s">
        <v>700</v>
      </c>
      <c r="B24" s="810" t="s">
        <v>474</v>
      </c>
      <c r="C24" s="792">
        <v>11</v>
      </c>
      <c r="D24" s="792">
        <v>12</v>
      </c>
      <c r="E24" s="792">
        <v>13</v>
      </c>
      <c r="F24" s="792">
        <v>14</v>
      </c>
      <c r="G24" s="792">
        <v>15</v>
      </c>
      <c r="H24" s="792">
        <v>16</v>
      </c>
      <c r="I24" s="792">
        <v>17</v>
      </c>
      <c r="J24" s="792">
        <v>18</v>
      </c>
      <c r="K24" s="807"/>
      <c r="L24" s="807"/>
      <c r="M24" s="174"/>
      <c r="N24" s="11"/>
      <c r="U24" s="594"/>
      <c r="V24" s="594"/>
    </row>
    <row r="25" spans="1:23" ht="12.75" customHeight="1" x14ac:dyDescent="0.2">
      <c r="A25" s="598" t="s">
        <v>665</v>
      </c>
      <c r="B25" s="582" t="s">
        <v>475</v>
      </c>
      <c r="C25" s="609">
        <v>113</v>
      </c>
      <c r="D25" s="609">
        <v>114</v>
      </c>
      <c r="E25" s="609">
        <v>120</v>
      </c>
      <c r="F25" s="610">
        <v>121</v>
      </c>
      <c r="G25" s="609">
        <v>122</v>
      </c>
      <c r="H25" s="612">
        <v>123</v>
      </c>
      <c r="I25" s="609">
        <v>124</v>
      </c>
      <c r="J25" s="609">
        <v>130</v>
      </c>
      <c r="K25" s="807"/>
      <c r="L25" s="807"/>
      <c r="M25" s="174"/>
      <c r="N25" s="11"/>
      <c r="U25" s="594"/>
      <c r="V25" s="594"/>
    </row>
    <row r="26" spans="1:23" ht="12.75" customHeight="1" thickBot="1" x14ac:dyDescent="0.25">
      <c r="A26" s="599" t="s">
        <v>727</v>
      </c>
      <c r="B26" s="603" t="s">
        <v>489</v>
      </c>
      <c r="C26" s="759">
        <f>'Pay scales Y and Z'!D20</f>
        <v>98477</v>
      </c>
      <c r="D26" s="759">
        <f>'Pay scales Y and Z'!D21</f>
        <v>98477</v>
      </c>
      <c r="E26" s="759">
        <f>'Pay scales Y and Z'!D22</f>
        <v>104584</v>
      </c>
      <c r="F26" s="759">
        <f>'Pay scales Y and Z'!D23</f>
        <v>104584</v>
      </c>
      <c r="G26" s="759">
        <f>'Pay scales Y and Z'!D24</f>
        <v>104584</v>
      </c>
      <c r="H26" s="759">
        <f>'Pay scales Y and Z'!D25</f>
        <v>104584</v>
      </c>
      <c r="I26" s="759">
        <f>'Pay scales Y and Z'!D26</f>
        <v>104584</v>
      </c>
      <c r="J26" s="759">
        <f>'Pay scales Y and Z'!D27</f>
        <v>110683</v>
      </c>
      <c r="K26" s="806"/>
      <c r="L26" s="806"/>
      <c r="M26" s="174"/>
      <c r="N26" s="11"/>
      <c r="T26" s="11"/>
      <c r="U26" s="594"/>
      <c r="V26" s="594"/>
    </row>
    <row r="27" spans="1:23" ht="12.75" customHeight="1" thickBot="1" x14ac:dyDescent="0.25">
      <c r="A27" s="784"/>
      <c r="B27" s="770"/>
      <c r="C27" s="764"/>
      <c r="D27" s="764"/>
      <c r="E27" s="764"/>
      <c r="F27" s="764"/>
      <c r="G27" s="764"/>
      <c r="H27" s="764"/>
      <c r="I27" s="764"/>
      <c r="J27" s="764"/>
      <c r="K27" s="764"/>
      <c r="L27" s="764"/>
      <c r="M27" s="764"/>
      <c r="N27" s="594"/>
      <c r="O27" s="594"/>
      <c r="P27" s="594"/>
      <c r="Q27" s="594"/>
      <c r="R27" s="594"/>
      <c r="S27" s="594"/>
      <c r="T27" s="594"/>
      <c r="U27" s="594"/>
      <c r="V27" s="594"/>
    </row>
    <row r="28" spans="1:23" ht="12.75" customHeight="1" thickBot="1" x14ac:dyDescent="0.25">
      <c r="A28" s="822"/>
      <c r="B28" s="600" t="s">
        <v>474</v>
      </c>
      <c r="C28" s="600">
        <v>1</v>
      </c>
      <c r="D28" s="600">
        <v>2</v>
      </c>
      <c r="E28" s="600">
        <v>3</v>
      </c>
      <c r="F28" s="600">
        <v>4</v>
      </c>
      <c r="G28" s="600">
        <v>5</v>
      </c>
      <c r="H28" s="600">
        <v>6</v>
      </c>
      <c r="I28" s="600">
        <v>7</v>
      </c>
      <c r="J28" s="600">
        <v>8</v>
      </c>
      <c r="K28" s="600">
        <v>9</v>
      </c>
      <c r="L28" s="600">
        <v>10</v>
      </c>
      <c r="M28" s="174"/>
      <c r="N28" s="11"/>
      <c r="T28" s="594"/>
      <c r="U28" s="594"/>
      <c r="V28" s="594"/>
    </row>
    <row r="29" spans="1:23" ht="12.75" customHeight="1" x14ac:dyDescent="0.2">
      <c r="A29" s="608" t="s">
        <v>599</v>
      </c>
      <c r="B29" s="582" t="s">
        <v>475</v>
      </c>
      <c r="C29" s="609">
        <v>40</v>
      </c>
      <c r="D29" s="609">
        <v>70</v>
      </c>
      <c r="E29" s="609">
        <v>80</v>
      </c>
      <c r="F29" s="609">
        <v>100</v>
      </c>
      <c r="G29" s="609">
        <v>101</v>
      </c>
      <c r="H29" s="609">
        <v>102</v>
      </c>
      <c r="I29" s="609">
        <v>110</v>
      </c>
      <c r="J29" s="609">
        <v>111</v>
      </c>
      <c r="K29" s="609">
        <v>112</v>
      </c>
      <c r="L29" s="609">
        <v>113</v>
      </c>
      <c r="M29" s="174"/>
      <c r="N29" s="11"/>
      <c r="T29" s="594"/>
      <c r="U29" s="594"/>
      <c r="V29" s="594"/>
      <c r="W29" s="29"/>
    </row>
    <row r="30" spans="1:23" ht="12.75" customHeight="1" thickBot="1" x14ac:dyDescent="0.25">
      <c r="A30" s="598" t="s">
        <v>405</v>
      </c>
      <c r="B30" s="602" t="s">
        <v>489</v>
      </c>
      <c r="C30" s="605">
        <f>'Pay scales Y and Z'!D87</f>
        <v>84026</v>
      </c>
      <c r="D30" s="605">
        <f>E9</f>
        <v>87238</v>
      </c>
      <c r="E30" s="605">
        <f>F9</f>
        <v>89809</v>
      </c>
      <c r="F30" s="605">
        <f>F23</f>
        <v>92372</v>
      </c>
      <c r="G30" s="605">
        <f>G23</f>
        <v>92372</v>
      </c>
      <c r="H30" s="605">
        <f>H23</f>
        <v>92372</v>
      </c>
      <c r="I30" s="605">
        <f>J23</f>
        <v>98477</v>
      </c>
      <c r="J30" s="606">
        <f>K23</f>
        <v>98477</v>
      </c>
      <c r="K30" s="606">
        <f>L23</f>
        <v>98477</v>
      </c>
      <c r="L30" s="606">
        <f>'Pay scales Y and Z'!D20</f>
        <v>98477</v>
      </c>
      <c r="M30" s="174"/>
      <c r="N30" s="11"/>
      <c r="T30" s="594"/>
      <c r="U30" s="594"/>
      <c r="V30" s="594"/>
      <c r="W30" s="29"/>
    </row>
    <row r="31" spans="1:23" ht="12.75" customHeight="1" thickBot="1" x14ac:dyDescent="0.25">
      <c r="A31" s="598" t="s">
        <v>701</v>
      </c>
      <c r="B31" s="600" t="s">
        <v>474</v>
      </c>
      <c r="C31" s="600">
        <v>11</v>
      </c>
      <c r="D31" s="600">
        <v>12</v>
      </c>
      <c r="E31" s="600">
        <v>13</v>
      </c>
      <c r="F31" s="600">
        <v>14</v>
      </c>
      <c r="G31" s="600">
        <v>15</v>
      </c>
      <c r="H31" s="600">
        <v>16</v>
      </c>
      <c r="I31" s="600">
        <v>17</v>
      </c>
      <c r="J31" s="807"/>
      <c r="K31" s="807"/>
      <c r="L31" s="807"/>
      <c r="M31" s="174"/>
      <c r="N31" s="11"/>
      <c r="T31" s="594"/>
      <c r="U31" s="594"/>
      <c r="V31" s="594"/>
      <c r="W31" s="29"/>
    </row>
    <row r="32" spans="1:23" ht="12.75" customHeight="1" x14ac:dyDescent="0.2">
      <c r="A32" s="598" t="s">
        <v>666</v>
      </c>
      <c r="B32" s="582" t="s">
        <v>475</v>
      </c>
      <c r="C32" s="609">
        <v>114</v>
      </c>
      <c r="D32" s="609">
        <v>120</v>
      </c>
      <c r="E32" s="609">
        <v>121</v>
      </c>
      <c r="F32" s="609">
        <v>122</v>
      </c>
      <c r="G32" s="609">
        <v>123</v>
      </c>
      <c r="H32" s="609">
        <v>124</v>
      </c>
      <c r="I32" s="609">
        <v>130</v>
      </c>
      <c r="J32" s="807"/>
      <c r="K32" s="807"/>
      <c r="L32" s="807"/>
      <c r="M32" s="174"/>
      <c r="N32" s="11"/>
      <c r="T32" s="594"/>
      <c r="U32" s="594"/>
      <c r="V32" s="594"/>
      <c r="W32" s="29"/>
    </row>
    <row r="33" spans="1:23" ht="12.75" customHeight="1" thickBot="1" x14ac:dyDescent="0.25">
      <c r="A33" s="599" t="s">
        <v>727</v>
      </c>
      <c r="B33" s="603" t="s">
        <v>489</v>
      </c>
      <c r="C33" s="759">
        <f>'Pay scales Y and Z'!D21</f>
        <v>98477</v>
      </c>
      <c r="D33" s="759">
        <f>'Pay scales Y and Z'!D22</f>
        <v>104584</v>
      </c>
      <c r="E33" s="759">
        <f>'Pay scales Y and Z'!D23</f>
        <v>104584</v>
      </c>
      <c r="F33" s="759">
        <f>'Pay scales Y and Z'!D24</f>
        <v>104584</v>
      </c>
      <c r="G33" s="759">
        <f>'Pay scales Y and Z'!D25</f>
        <v>104584</v>
      </c>
      <c r="H33" s="759">
        <f>'Pay scales Y and Z'!D26</f>
        <v>104584</v>
      </c>
      <c r="I33" s="759">
        <f>'Pay scales Y and Z'!D27</f>
        <v>110683</v>
      </c>
      <c r="J33" s="806"/>
      <c r="K33" s="806"/>
      <c r="L33" s="806"/>
      <c r="M33" s="174"/>
      <c r="N33" s="11"/>
      <c r="T33" s="594"/>
      <c r="U33" s="594"/>
      <c r="V33" s="594"/>
      <c r="W33" s="29"/>
    </row>
    <row r="34" spans="1:23" ht="12.75" customHeight="1" thickBot="1" x14ac:dyDescent="0.25">
      <c r="A34" s="784"/>
      <c r="B34" s="770"/>
      <c r="C34" s="764"/>
      <c r="D34" s="764"/>
      <c r="E34" s="764"/>
      <c r="F34" s="764"/>
      <c r="G34" s="764"/>
      <c r="H34" s="764"/>
      <c r="I34" s="764"/>
      <c r="J34" s="764"/>
      <c r="K34" s="764"/>
      <c r="L34" s="764"/>
      <c r="M34" s="764"/>
      <c r="N34" s="594"/>
      <c r="O34" s="594"/>
      <c r="P34" s="594"/>
      <c r="Q34" s="594"/>
      <c r="R34" s="594"/>
      <c r="S34" s="594"/>
      <c r="T34" s="594"/>
      <c r="U34" s="594"/>
      <c r="V34" s="594"/>
      <c r="W34" s="29"/>
    </row>
    <row r="35" spans="1:23" ht="12.75" customHeight="1" thickBot="1" x14ac:dyDescent="0.25">
      <c r="A35" s="822"/>
      <c r="B35" s="600" t="s">
        <v>474</v>
      </c>
      <c r="C35" s="600">
        <v>1</v>
      </c>
      <c r="D35" s="600">
        <v>2</v>
      </c>
      <c r="E35" s="600">
        <v>3</v>
      </c>
      <c r="F35" s="600">
        <v>4</v>
      </c>
      <c r="G35" s="600">
        <v>5</v>
      </c>
      <c r="H35" s="600">
        <v>6</v>
      </c>
      <c r="I35" s="600">
        <v>7</v>
      </c>
      <c r="J35" s="600">
        <v>8</v>
      </c>
      <c r="K35" s="600">
        <v>9</v>
      </c>
      <c r="L35" s="600">
        <v>10</v>
      </c>
      <c r="M35" s="174"/>
      <c r="N35" s="11"/>
      <c r="T35" s="594"/>
      <c r="U35" s="594"/>
      <c r="V35" s="594"/>
      <c r="W35" s="29"/>
    </row>
    <row r="36" spans="1:23" ht="12.75" customHeight="1" x14ac:dyDescent="0.2">
      <c r="A36" s="608" t="s">
        <v>600</v>
      </c>
      <c r="B36" s="582" t="s">
        <v>475</v>
      </c>
      <c r="C36" s="609">
        <v>80</v>
      </c>
      <c r="D36" s="609">
        <v>90</v>
      </c>
      <c r="E36" s="609">
        <v>100</v>
      </c>
      <c r="F36" s="609">
        <v>101</v>
      </c>
      <c r="G36" s="609">
        <v>102</v>
      </c>
      <c r="H36" s="609">
        <v>103</v>
      </c>
      <c r="I36" s="609">
        <v>110</v>
      </c>
      <c r="J36" s="609">
        <v>111</v>
      </c>
      <c r="K36" s="609">
        <v>112</v>
      </c>
      <c r="L36" s="609">
        <v>113</v>
      </c>
      <c r="M36" s="174"/>
      <c r="N36" s="11"/>
      <c r="T36" s="594"/>
      <c r="U36" s="594"/>
      <c r="V36" s="594"/>
      <c r="W36" s="29"/>
    </row>
    <row r="37" spans="1:23" ht="12.75" customHeight="1" thickBot="1" x14ac:dyDescent="0.25">
      <c r="A37" s="598" t="s">
        <v>406</v>
      </c>
      <c r="B37" s="602" t="s">
        <v>489</v>
      </c>
      <c r="C37" s="605">
        <f>E30</f>
        <v>89809</v>
      </c>
      <c r="D37" s="605">
        <f>'Pay scales Y and Z'!D92</f>
        <v>91090</v>
      </c>
      <c r="E37" s="605">
        <f>F30</f>
        <v>92372</v>
      </c>
      <c r="F37" s="605">
        <f>G30</f>
        <v>92372</v>
      </c>
      <c r="G37" s="605">
        <f>H30</f>
        <v>92372</v>
      </c>
      <c r="H37" s="605">
        <f>I23</f>
        <v>92372</v>
      </c>
      <c r="I37" s="605">
        <f>I30</f>
        <v>98477</v>
      </c>
      <c r="J37" s="606">
        <f>J30</f>
        <v>98477</v>
      </c>
      <c r="K37" s="606">
        <f>'Pay scales Y and Z'!D19</f>
        <v>98477</v>
      </c>
      <c r="L37" s="606">
        <f>L30</f>
        <v>98477</v>
      </c>
      <c r="M37" s="174"/>
      <c r="N37" s="11"/>
      <c r="T37" s="594"/>
      <c r="U37" s="594"/>
      <c r="V37" s="594"/>
      <c r="W37" s="29"/>
    </row>
    <row r="38" spans="1:23" ht="12.75" customHeight="1" thickBot="1" x14ac:dyDescent="0.25">
      <c r="A38" s="598" t="s">
        <v>702</v>
      </c>
      <c r="B38" s="600" t="s">
        <v>474</v>
      </c>
      <c r="C38" s="600">
        <v>11</v>
      </c>
      <c r="D38" s="600">
        <v>12</v>
      </c>
      <c r="E38" s="600">
        <v>13</v>
      </c>
      <c r="F38" s="600">
        <v>14</v>
      </c>
      <c r="G38" s="600">
        <v>15</v>
      </c>
      <c r="H38" s="600">
        <v>16</v>
      </c>
      <c r="I38" s="600">
        <v>17</v>
      </c>
      <c r="J38" s="807"/>
      <c r="K38" s="807"/>
      <c r="L38" s="807"/>
      <c r="M38" s="174"/>
      <c r="N38" s="11"/>
      <c r="T38" s="594"/>
      <c r="U38" s="594"/>
      <c r="V38" s="594"/>
      <c r="W38" s="29"/>
    </row>
    <row r="39" spans="1:23" ht="12.75" customHeight="1" x14ac:dyDescent="0.2">
      <c r="A39" s="598" t="s">
        <v>667</v>
      </c>
      <c r="B39" s="762" t="s">
        <v>475</v>
      </c>
      <c r="C39" s="609">
        <v>114</v>
      </c>
      <c r="D39" s="609">
        <v>120</v>
      </c>
      <c r="E39" s="609">
        <v>121</v>
      </c>
      <c r="F39" s="609">
        <v>122</v>
      </c>
      <c r="G39" s="609">
        <v>123</v>
      </c>
      <c r="H39" s="609">
        <v>124</v>
      </c>
      <c r="I39" s="609">
        <v>130</v>
      </c>
      <c r="J39" s="811"/>
      <c r="K39" s="807"/>
      <c r="L39" s="807"/>
      <c r="M39" s="174"/>
      <c r="N39" s="11"/>
      <c r="T39" s="594"/>
      <c r="U39" s="594"/>
      <c r="V39" s="594"/>
      <c r="W39" s="29"/>
    </row>
    <row r="40" spans="1:23" ht="12.75" customHeight="1" thickBot="1" x14ac:dyDescent="0.25">
      <c r="A40" s="599" t="s">
        <v>727</v>
      </c>
      <c r="B40" s="754" t="s">
        <v>489</v>
      </c>
      <c r="C40" s="1178">
        <f>'Pay scales Y and Z'!D21</f>
        <v>98477</v>
      </c>
      <c r="D40" s="1178">
        <f>'Pay scales Y and Z'!D22</f>
        <v>104584</v>
      </c>
      <c r="E40" s="1178">
        <f>'Pay scales Y and Z'!D23</f>
        <v>104584</v>
      </c>
      <c r="F40" s="1178">
        <f>'Pay scales Y and Z'!D24</f>
        <v>104584</v>
      </c>
      <c r="G40" s="1178">
        <f>'Pay scales Y and Z'!D25</f>
        <v>104584</v>
      </c>
      <c r="H40" s="1178">
        <f>'Pay scales Y and Z'!D26</f>
        <v>104584</v>
      </c>
      <c r="I40" s="1178">
        <f>'Pay scales Y and Z'!D27</f>
        <v>110683</v>
      </c>
      <c r="J40" s="812"/>
      <c r="K40" s="806"/>
      <c r="L40" s="806"/>
      <c r="M40" s="174"/>
      <c r="N40" s="11"/>
      <c r="S40" s="11"/>
      <c r="T40" s="594"/>
      <c r="U40" s="594"/>
      <c r="V40" s="594"/>
      <c r="W40" s="29"/>
    </row>
    <row r="41" spans="1:23" ht="12.75" customHeight="1" thickBot="1" x14ac:dyDescent="0.25">
      <c r="A41" s="781"/>
      <c r="B41" s="770"/>
      <c r="C41" s="764"/>
      <c r="D41" s="764"/>
      <c r="E41" s="764"/>
      <c r="F41" s="764"/>
      <c r="G41" s="764"/>
      <c r="H41" s="764"/>
      <c r="I41" s="764"/>
      <c r="J41" s="764"/>
      <c r="K41" s="764"/>
      <c r="L41" s="764"/>
      <c r="M41" s="764"/>
      <c r="N41" s="594"/>
      <c r="O41" s="594"/>
      <c r="P41" s="594"/>
      <c r="Q41" s="594"/>
      <c r="R41" s="594"/>
      <c r="S41" s="594"/>
      <c r="T41" s="594"/>
      <c r="U41" s="594"/>
      <c r="V41" s="594"/>
      <c r="W41" s="29"/>
    </row>
    <row r="42" spans="1:23" ht="13.5" thickBot="1" x14ac:dyDescent="0.25">
      <c r="A42" s="820"/>
      <c r="B42" s="600" t="s">
        <v>474</v>
      </c>
      <c r="C42" s="600">
        <v>1</v>
      </c>
      <c r="D42" s="600">
        <v>2</v>
      </c>
      <c r="E42" s="600">
        <v>3</v>
      </c>
      <c r="F42" s="600">
        <v>4</v>
      </c>
      <c r="G42" s="600">
        <v>5</v>
      </c>
      <c r="H42" s="600">
        <v>6</v>
      </c>
      <c r="I42" s="600">
        <v>7</v>
      </c>
      <c r="J42" s="600">
        <v>8</v>
      </c>
      <c r="K42" s="600">
        <v>9</v>
      </c>
      <c r="L42" s="600">
        <v>10</v>
      </c>
      <c r="M42" s="174"/>
      <c r="N42" s="11"/>
      <c r="S42" s="595"/>
      <c r="T42" s="594"/>
      <c r="U42" s="594"/>
      <c r="V42" s="594"/>
      <c r="W42" s="29"/>
    </row>
    <row r="43" spans="1:23" ht="12.75" customHeight="1" x14ac:dyDescent="0.2">
      <c r="A43" s="608" t="s">
        <v>601</v>
      </c>
      <c r="B43" s="582" t="s">
        <v>475</v>
      </c>
      <c r="C43" s="609">
        <v>90</v>
      </c>
      <c r="D43" s="609">
        <v>100</v>
      </c>
      <c r="E43" s="609">
        <v>101</v>
      </c>
      <c r="F43" s="609">
        <v>102</v>
      </c>
      <c r="G43" s="609">
        <v>103</v>
      </c>
      <c r="H43" s="609">
        <v>110</v>
      </c>
      <c r="I43" s="609">
        <v>111</v>
      </c>
      <c r="J43" s="609">
        <v>112</v>
      </c>
      <c r="K43" s="609">
        <v>113</v>
      </c>
      <c r="L43" s="609">
        <v>114</v>
      </c>
      <c r="M43" s="174"/>
      <c r="N43" s="11"/>
      <c r="S43" s="594"/>
      <c r="T43" s="594"/>
      <c r="U43" s="594"/>
      <c r="V43" s="594"/>
    </row>
    <row r="44" spans="1:23" ht="12.75" customHeight="1" thickBot="1" x14ac:dyDescent="0.25">
      <c r="A44" s="598" t="s">
        <v>407</v>
      </c>
      <c r="B44" s="602" t="s">
        <v>489</v>
      </c>
      <c r="C44" s="605">
        <f t="shared" ref="C44:K44" si="1">D37</f>
        <v>91090</v>
      </c>
      <c r="D44" s="605">
        <f t="shared" si="1"/>
        <v>92372</v>
      </c>
      <c r="E44" s="605">
        <f t="shared" si="1"/>
        <v>92372</v>
      </c>
      <c r="F44" s="605">
        <f t="shared" si="1"/>
        <v>92372</v>
      </c>
      <c r="G44" s="605">
        <f t="shared" si="1"/>
        <v>92372</v>
      </c>
      <c r="H44" s="605">
        <f t="shared" si="1"/>
        <v>98477</v>
      </c>
      <c r="I44" s="606">
        <f t="shared" si="1"/>
        <v>98477</v>
      </c>
      <c r="J44" s="606">
        <f t="shared" si="1"/>
        <v>98477</v>
      </c>
      <c r="K44" s="606">
        <f t="shared" si="1"/>
        <v>98477</v>
      </c>
      <c r="L44" s="606">
        <f>'Pay scales Y and Z'!D21</f>
        <v>98477</v>
      </c>
      <c r="M44" s="174"/>
      <c r="N44" s="11"/>
      <c r="S44" s="594"/>
      <c r="T44" s="594"/>
      <c r="U44" s="594"/>
      <c r="V44" s="594"/>
    </row>
    <row r="45" spans="1:23" ht="12.75" customHeight="1" thickBot="1" x14ac:dyDescent="0.25">
      <c r="A45" s="598" t="s">
        <v>703</v>
      </c>
      <c r="B45" s="600" t="s">
        <v>474</v>
      </c>
      <c r="C45" s="600">
        <v>11</v>
      </c>
      <c r="D45" s="600">
        <v>12</v>
      </c>
      <c r="E45" s="600">
        <v>13</v>
      </c>
      <c r="F45" s="600">
        <v>14</v>
      </c>
      <c r="G45" s="600">
        <v>15</v>
      </c>
      <c r="H45" s="620">
        <v>16</v>
      </c>
      <c r="I45" s="807"/>
      <c r="J45" s="807"/>
      <c r="K45" s="807"/>
      <c r="L45" s="807"/>
      <c r="M45" s="174"/>
      <c r="N45" s="11"/>
      <c r="S45" s="594"/>
      <c r="T45" s="594"/>
      <c r="U45" s="594"/>
      <c r="V45" s="594"/>
    </row>
    <row r="46" spans="1:23" ht="12.75" customHeight="1" x14ac:dyDescent="0.2">
      <c r="A46" s="598" t="s">
        <v>668</v>
      </c>
      <c r="B46" s="582" t="s">
        <v>475</v>
      </c>
      <c r="C46" s="609">
        <v>120</v>
      </c>
      <c r="D46" s="609">
        <v>121</v>
      </c>
      <c r="E46" s="609">
        <v>122</v>
      </c>
      <c r="F46" s="609">
        <v>123</v>
      </c>
      <c r="G46" s="609">
        <v>124</v>
      </c>
      <c r="H46" s="609">
        <v>130</v>
      </c>
      <c r="I46" s="807"/>
      <c r="J46" s="807"/>
      <c r="K46" s="807"/>
      <c r="L46" s="807"/>
      <c r="M46" s="174"/>
      <c r="N46" s="11"/>
      <c r="S46" s="594"/>
      <c r="T46" s="594"/>
      <c r="U46" s="594"/>
      <c r="V46" s="594"/>
    </row>
    <row r="47" spans="1:23" ht="12.75" customHeight="1" thickBot="1" x14ac:dyDescent="0.25">
      <c r="A47" s="599" t="s">
        <v>668</v>
      </c>
      <c r="B47" s="603" t="s">
        <v>489</v>
      </c>
      <c r="C47" s="759">
        <f>'Pay scales Y and Z'!D22</f>
        <v>104584</v>
      </c>
      <c r="D47" s="759">
        <f>C47</f>
        <v>104584</v>
      </c>
      <c r="E47" s="759">
        <f t="shared" ref="E47:G47" si="2">D47</f>
        <v>104584</v>
      </c>
      <c r="F47" s="759">
        <f t="shared" si="2"/>
        <v>104584</v>
      </c>
      <c r="G47" s="759">
        <f t="shared" si="2"/>
        <v>104584</v>
      </c>
      <c r="H47" s="759">
        <f>'Pay scales Y and Z'!D27</f>
        <v>110683</v>
      </c>
      <c r="I47" s="806"/>
      <c r="J47" s="806"/>
      <c r="K47" s="806"/>
      <c r="L47" s="806"/>
      <c r="M47" s="174"/>
      <c r="N47" s="11"/>
      <c r="S47" s="594"/>
      <c r="T47" s="594"/>
      <c r="U47" s="594"/>
      <c r="V47" s="594"/>
    </row>
    <row r="48" spans="1:23" ht="12.75" customHeight="1" thickBot="1" x14ac:dyDescent="0.25">
      <c r="A48" s="781"/>
      <c r="B48" s="770"/>
      <c r="C48" s="764"/>
      <c r="D48" s="764"/>
      <c r="E48" s="764"/>
      <c r="F48" s="764"/>
      <c r="G48" s="764"/>
      <c r="H48" s="764"/>
      <c r="I48" s="764"/>
      <c r="J48" s="764"/>
      <c r="K48" s="764"/>
      <c r="L48" s="764"/>
      <c r="M48" s="764"/>
      <c r="N48" s="594"/>
      <c r="O48" s="594"/>
      <c r="P48" s="594"/>
      <c r="Q48" s="594"/>
      <c r="R48" s="594"/>
      <c r="S48" s="594"/>
      <c r="T48" s="594"/>
      <c r="U48" s="594"/>
      <c r="V48" s="594"/>
    </row>
    <row r="49" spans="1:23" ht="12.75" customHeight="1" thickBot="1" x14ac:dyDescent="0.25">
      <c r="A49" s="820"/>
      <c r="B49" s="600" t="s">
        <v>474</v>
      </c>
      <c r="C49" s="600">
        <v>1</v>
      </c>
      <c r="D49" s="600">
        <v>2</v>
      </c>
      <c r="E49" s="600">
        <v>3</v>
      </c>
      <c r="F49" s="600">
        <v>4</v>
      </c>
      <c r="G49" s="600">
        <v>5</v>
      </c>
      <c r="H49" s="600">
        <v>6</v>
      </c>
      <c r="I49" s="600">
        <v>7</v>
      </c>
      <c r="J49" s="600">
        <v>8</v>
      </c>
      <c r="K49" s="600">
        <v>9</v>
      </c>
      <c r="L49" s="600">
        <v>10</v>
      </c>
      <c r="M49" s="174"/>
      <c r="N49" s="11"/>
      <c r="S49" s="594"/>
      <c r="T49" s="594"/>
      <c r="U49" s="594"/>
      <c r="V49" s="594"/>
    </row>
    <row r="50" spans="1:23" ht="12.75" customHeight="1" x14ac:dyDescent="0.2">
      <c r="A50" s="613" t="s">
        <v>644</v>
      </c>
      <c r="B50" s="582" t="s">
        <v>475</v>
      </c>
      <c r="C50" s="609">
        <v>100</v>
      </c>
      <c r="D50" s="609">
        <v>101</v>
      </c>
      <c r="E50" s="609">
        <v>102</v>
      </c>
      <c r="F50" s="609">
        <v>103</v>
      </c>
      <c r="G50" s="609">
        <v>104</v>
      </c>
      <c r="H50" s="609">
        <v>110</v>
      </c>
      <c r="I50" s="609">
        <v>111</v>
      </c>
      <c r="J50" s="609">
        <v>112</v>
      </c>
      <c r="K50" s="609">
        <v>113</v>
      </c>
      <c r="L50" s="609">
        <v>114</v>
      </c>
      <c r="M50" s="174"/>
      <c r="N50" s="11"/>
      <c r="S50" s="594"/>
      <c r="T50" s="594"/>
      <c r="U50" s="594"/>
      <c r="V50" s="594"/>
      <c r="W50" s="29"/>
    </row>
    <row r="51" spans="1:23" ht="12.75" customHeight="1" thickBot="1" x14ac:dyDescent="0.25">
      <c r="A51" s="614" t="s">
        <v>408</v>
      </c>
      <c r="B51" s="602" t="s">
        <v>489</v>
      </c>
      <c r="C51" s="605">
        <f>D44</f>
        <v>92372</v>
      </c>
      <c r="D51" s="605">
        <f>E44</f>
        <v>92372</v>
      </c>
      <c r="E51" s="605">
        <f>F44</f>
        <v>92372</v>
      </c>
      <c r="F51" s="605">
        <f>G44</f>
        <v>92372</v>
      </c>
      <c r="G51" s="605">
        <f>J16</f>
        <v>92372</v>
      </c>
      <c r="H51" s="605">
        <f>H44</f>
        <v>98477</v>
      </c>
      <c r="I51" s="606">
        <f>I44</f>
        <v>98477</v>
      </c>
      <c r="J51" s="606">
        <f>J44</f>
        <v>98477</v>
      </c>
      <c r="K51" s="606">
        <f>K44</f>
        <v>98477</v>
      </c>
      <c r="L51" s="606">
        <f>'Pay scales Y and Z'!D21</f>
        <v>98477</v>
      </c>
      <c r="M51" s="174"/>
      <c r="N51" s="11"/>
      <c r="S51" s="594"/>
      <c r="T51" s="594"/>
      <c r="U51" s="594"/>
      <c r="V51" s="594"/>
      <c r="W51" s="29"/>
    </row>
    <row r="52" spans="1:23" ht="12.75" customHeight="1" thickBot="1" x14ac:dyDescent="0.25">
      <c r="A52" s="614" t="s">
        <v>704</v>
      </c>
      <c r="B52" s="600" t="s">
        <v>474</v>
      </c>
      <c r="C52" s="600">
        <v>11</v>
      </c>
      <c r="D52" s="600">
        <v>12</v>
      </c>
      <c r="E52" s="600">
        <v>13</v>
      </c>
      <c r="F52" s="600">
        <v>14</v>
      </c>
      <c r="G52" s="600">
        <v>15</v>
      </c>
      <c r="H52" s="600">
        <v>16</v>
      </c>
      <c r="I52" s="807"/>
      <c r="J52" s="807"/>
      <c r="K52" s="807"/>
      <c r="L52" s="807"/>
      <c r="M52" s="174"/>
      <c r="N52" s="11"/>
      <c r="S52" s="594"/>
      <c r="T52" s="594"/>
      <c r="U52" s="594"/>
      <c r="V52" s="594"/>
      <c r="W52" s="29"/>
    </row>
    <row r="53" spans="1:23" ht="12.75" customHeight="1" x14ac:dyDescent="0.2">
      <c r="A53" s="829" t="s">
        <v>669</v>
      </c>
      <c r="B53" s="582" t="s">
        <v>475</v>
      </c>
      <c r="C53" s="609">
        <v>120</v>
      </c>
      <c r="D53" s="609">
        <v>121</v>
      </c>
      <c r="E53" s="609">
        <v>122</v>
      </c>
      <c r="F53" s="609">
        <v>123</v>
      </c>
      <c r="G53" s="609">
        <v>124</v>
      </c>
      <c r="H53" s="616">
        <v>130</v>
      </c>
      <c r="I53" s="807"/>
      <c r="J53" s="807"/>
      <c r="K53" s="807"/>
      <c r="L53" s="807"/>
      <c r="M53" s="174"/>
      <c r="N53" s="11"/>
      <c r="S53" s="594"/>
      <c r="T53" s="594"/>
      <c r="U53" s="594"/>
      <c r="V53" s="594"/>
      <c r="W53" s="29"/>
    </row>
    <row r="54" spans="1:23" ht="12.75" customHeight="1" thickBot="1" x14ac:dyDescent="0.25">
      <c r="A54" s="615" t="s">
        <v>727</v>
      </c>
      <c r="B54" s="603" t="s">
        <v>489</v>
      </c>
      <c r="C54" s="759">
        <f>'Pay scales Y and Z'!D22</f>
        <v>104584</v>
      </c>
      <c r="D54" s="759">
        <f>'Pay scales Y and Z'!D23</f>
        <v>104584</v>
      </c>
      <c r="E54" s="759">
        <f>'Pay scales Y and Z'!D24</f>
        <v>104584</v>
      </c>
      <c r="F54" s="759">
        <f>'Pay scales Y and Z'!D25</f>
        <v>104584</v>
      </c>
      <c r="G54" s="759">
        <f>'Pay scales Y and Z'!D26</f>
        <v>104584</v>
      </c>
      <c r="H54" s="759">
        <f>'Pay scales Y and Z'!D27</f>
        <v>110683</v>
      </c>
      <c r="I54" s="806"/>
      <c r="J54" s="806"/>
      <c r="K54" s="806"/>
      <c r="L54" s="806"/>
      <c r="M54" s="174"/>
      <c r="N54" s="11"/>
      <c r="S54" s="594"/>
      <c r="T54" s="594"/>
      <c r="U54" s="594"/>
      <c r="V54" s="594"/>
      <c r="W54" s="29"/>
    </row>
    <row r="55" spans="1:23" ht="12.75" customHeight="1" thickBot="1" x14ac:dyDescent="0.25">
      <c r="A55" s="785"/>
      <c r="B55" s="770"/>
      <c r="C55" s="764"/>
      <c r="D55" s="764"/>
      <c r="E55" s="764"/>
      <c r="F55" s="764"/>
      <c r="G55" s="764"/>
      <c r="H55" s="764"/>
      <c r="I55" s="764"/>
      <c r="J55" s="764"/>
      <c r="K55" s="764"/>
      <c r="L55" s="764"/>
      <c r="M55" s="764"/>
      <c r="N55" s="594"/>
      <c r="O55" s="594"/>
      <c r="P55" s="594"/>
      <c r="Q55" s="594"/>
      <c r="R55" s="594"/>
      <c r="S55" s="594"/>
      <c r="T55" s="594"/>
      <c r="U55" s="594"/>
      <c r="V55" s="594"/>
      <c r="W55" s="29"/>
    </row>
    <row r="56" spans="1:23" ht="12.75" customHeight="1" thickBot="1" x14ac:dyDescent="0.25">
      <c r="A56" s="820"/>
      <c r="B56" s="600" t="s">
        <v>474</v>
      </c>
      <c r="C56" s="600">
        <v>1</v>
      </c>
      <c r="D56" s="600">
        <v>2</v>
      </c>
      <c r="E56" s="600">
        <v>3</v>
      </c>
      <c r="F56" s="600">
        <v>4</v>
      </c>
      <c r="G56" s="600">
        <v>5</v>
      </c>
      <c r="H56" s="600">
        <v>6</v>
      </c>
      <c r="I56" s="600">
        <v>7</v>
      </c>
      <c r="J56" s="600">
        <v>8</v>
      </c>
      <c r="K56" s="600">
        <v>9</v>
      </c>
      <c r="L56" s="600">
        <v>10</v>
      </c>
      <c r="M56" s="174"/>
      <c r="N56" s="11"/>
      <c r="R56" s="594"/>
      <c r="S56" s="594"/>
      <c r="T56" s="594"/>
      <c r="U56" s="594"/>
      <c r="V56" s="594"/>
      <c r="W56" s="29"/>
    </row>
    <row r="57" spans="1:23" ht="12.75" customHeight="1" x14ac:dyDescent="0.2">
      <c r="A57" s="608" t="s">
        <v>645</v>
      </c>
      <c r="B57" s="582" t="s">
        <v>475</v>
      </c>
      <c r="C57" s="609">
        <v>100</v>
      </c>
      <c r="D57" s="609">
        <v>101</v>
      </c>
      <c r="E57" s="609">
        <v>102</v>
      </c>
      <c r="F57" s="609">
        <v>103</v>
      </c>
      <c r="G57" s="609">
        <v>110</v>
      </c>
      <c r="H57" s="609">
        <v>111</v>
      </c>
      <c r="I57" s="609">
        <v>112</v>
      </c>
      <c r="J57" s="609">
        <v>113</v>
      </c>
      <c r="K57" s="609">
        <v>114</v>
      </c>
      <c r="L57" s="609">
        <v>120</v>
      </c>
      <c r="M57" s="174"/>
      <c r="N57" s="11"/>
      <c r="R57" s="594"/>
      <c r="S57" s="594"/>
      <c r="T57" s="594"/>
      <c r="U57" s="594"/>
      <c r="V57" s="594"/>
      <c r="W57" s="29"/>
    </row>
    <row r="58" spans="1:23" ht="12.75" customHeight="1" thickBot="1" x14ac:dyDescent="0.25">
      <c r="A58" s="598" t="s">
        <v>409</v>
      </c>
      <c r="B58" s="602" t="s">
        <v>489</v>
      </c>
      <c r="C58" s="605">
        <f>C51</f>
        <v>92372</v>
      </c>
      <c r="D58" s="605">
        <f>D51</f>
        <v>92372</v>
      </c>
      <c r="E58" s="605">
        <f>E51</f>
        <v>92372</v>
      </c>
      <c r="F58" s="605">
        <f>F51</f>
        <v>92372</v>
      </c>
      <c r="G58" s="605">
        <f>H51</f>
        <v>98477</v>
      </c>
      <c r="H58" s="606">
        <f>I51</f>
        <v>98477</v>
      </c>
      <c r="I58" s="606">
        <f>J51</f>
        <v>98477</v>
      </c>
      <c r="J58" s="606">
        <f>K51</f>
        <v>98477</v>
      </c>
      <c r="K58" s="606">
        <f>L51</f>
        <v>98477</v>
      </c>
      <c r="L58" s="606">
        <f>'Pay scales Y and Z'!D22</f>
        <v>104584</v>
      </c>
      <c r="M58" s="174"/>
      <c r="N58" s="11"/>
      <c r="R58" s="594"/>
      <c r="S58" s="594"/>
      <c r="T58" s="594"/>
      <c r="U58" s="594"/>
      <c r="V58" s="594"/>
      <c r="W58" s="29"/>
    </row>
    <row r="59" spans="1:23" ht="12.75" customHeight="1" thickBot="1" x14ac:dyDescent="0.25">
      <c r="A59" s="598" t="s">
        <v>705</v>
      </c>
      <c r="B59" s="600" t="s">
        <v>474</v>
      </c>
      <c r="C59" s="600">
        <v>11</v>
      </c>
      <c r="D59" s="600">
        <v>12</v>
      </c>
      <c r="E59" s="600">
        <v>13</v>
      </c>
      <c r="F59" s="600">
        <v>14</v>
      </c>
      <c r="G59" s="600">
        <v>15</v>
      </c>
      <c r="H59" s="807"/>
      <c r="I59" s="807"/>
      <c r="J59" s="807"/>
      <c r="K59" s="807"/>
      <c r="L59" s="807"/>
      <c r="M59" s="174"/>
      <c r="N59" s="11"/>
      <c r="R59" s="594"/>
      <c r="S59" s="594"/>
      <c r="T59" s="594"/>
      <c r="U59" s="594"/>
      <c r="V59" s="594"/>
      <c r="W59" s="29"/>
    </row>
    <row r="60" spans="1:23" ht="12.75" customHeight="1" x14ac:dyDescent="0.2">
      <c r="A60" s="598" t="s">
        <v>670</v>
      </c>
      <c r="B60" s="582" t="s">
        <v>475</v>
      </c>
      <c r="C60" s="609">
        <v>121</v>
      </c>
      <c r="D60" s="609">
        <v>122</v>
      </c>
      <c r="E60" s="609">
        <v>123</v>
      </c>
      <c r="F60" s="609">
        <v>124</v>
      </c>
      <c r="G60" s="609">
        <v>130</v>
      </c>
      <c r="H60" s="807"/>
      <c r="I60" s="807"/>
      <c r="J60" s="807"/>
      <c r="K60" s="807"/>
      <c r="L60" s="807"/>
      <c r="M60" s="174"/>
      <c r="N60" s="11"/>
      <c r="R60" s="594"/>
      <c r="S60" s="594"/>
      <c r="T60" s="594"/>
      <c r="U60" s="594"/>
      <c r="V60" s="594"/>
      <c r="W60" s="29"/>
    </row>
    <row r="61" spans="1:23" ht="12.75" customHeight="1" thickBot="1" x14ac:dyDescent="0.25">
      <c r="A61" s="599" t="s">
        <v>727</v>
      </c>
      <c r="B61" s="603" t="s">
        <v>489</v>
      </c>
      <c r="C61" s="759">
        <f>'Pay scales Y and Z'!D23</f>
        <v>104584</v>
      </c>
      <c r="D61" s="759">
        <f>'Pay scales Y and Z'!D24</f>
        <v>104584</v>
      </c>
      <c r="E61" s="759">
        <f>'Pay scales Y and Z'!D25</f>
        <v>104584</v>
      </c>
      <c r="F61" s="759">
        <f>'Pay scales Y and Z'!D26</f>
        <v>104584</v>
      </c>
      <c r="G61" s="759">
        <f>'Pay scales Y and Z'!D27</f>
        <v>110683</v>
      </c>
      <c r="H61" s="806"/>
      <c r="I61" s="806"/>
      <c r="J61" s="806"/>
      <c r="K61" s="806"/>
      <c r="L61" s="806"/>
      <c r="M61" s="174"/>
      <c r="N61" s="11"/>
      <c r="R61" s="594"/>
      <c r="S61" s="594"/>
      <c r="T61" s="594"/>
      <c r="U61" s="594"/>
      <c r="V61" s="594"/>
      <c r="W61" s="29"/>
    </row>
    <row r="62" spans="1:23" ht="12.75" customHeight="1" thickBot="1" x14ac:dyDescent="0.25">
      <c r="A62" s="781"/>
      <c r="B62" s="770"/>
      <c r="C62" s="764"/>
      <c r="D62" s="764"/>
      <c r="E62" s="764"/>
      <c r="F62" s="764"/>
      <c r="G62" s="764"/>
      <c r="H62" s="764"/>
      <c r="I62" s="764"/>
      <c r="J62" s="764"/>
      <c r="K62" s="764"/>
      <c r="L62" s="764"/>
      <c r="M62" s="764"/>
      <c r="N62" s="594"/>
      <c r="O62" s="594"/>
      <c r="P62" s="594"/>
      <c r="Q62" s="594"/>
      <c r="R62" s="594"/>
      <c r="S62" s="594"/>
      <c r="T62" s="594"/>
      <c r="U62" s="594"/>
      <c r="V62" s="594"/>
      <c r="W62" s="29"/>
    </row>
    <row r="63" spans="1:23" ht="12.75" customHeight="1" thickBot="1" x14ac:dyDescent="0.25">
      <c r="A63" s="822"/>
      <c r="B63" s="600" t="s">
        <v>474</v>
      </c>
      <c r="C63" s="600">
        <v>1</v>
      </c>
      <c r="D63" s="600">
        <v>2</v>
      </c>
      <c r="E63" s="600">
        <v>3</v>
      </c>
      <c r="F63" s="600">
        <v>4</v>
      </c>
      <c r="G63" s="600">
        <v>5</v>
      </c>
      <c r="H63" s="600">
        <v>6</v>
      </c>
      <c r="I63" s="600">
        <v>7</v>
      </c>
      <c r="J63" s="600">
        <v>8</v>
      </c>
      <c r="K63" s="600">
        <v>9</v>
      </c>
      <c r="L63" s="600">
        <v>10</v>
      </c>
      <c r="M63" s="174"/>
      <c r="N63" s="11"/>
      <c r="Q63" s="594"/>
      <c r="R63" s="594"/>
      <c r="S63" s="594"/>
      <c r="T63" s="594"/>
      <c r="U63" s="594"/>
      <c r="V63" s="594"/>
      <c r="W63" s="29"/>
    </row>
    <row r="64" spans="1:23" ht="12.75" customHeight="1" x14ac:dyDescent="0.2">
      <c r="A64" s="617" t="s">
        <v>646</v>
      </c>
      <c r="B64" s="582" t="s">
        <v>475</v>
      </c>
      <c r="C64" s="609">
        <v>100</v>
      </c>
      <c r="D64" s="609">
        <v>101</v>
      </c>
      <c r="E64" s="609">
        <v>102</v>
      </c>
      <c r="F64" s="609">
        <v>103</v>
      </c>
      <c r="G64" s="609">
        <v>110</v>
      </c>
      <c r="H64" s="609">
        <v>111</v>
      </c>
      <c r="I64" s="609">
        <v>112</v>
      </c>
      <c r="J64" s="609">
        <v>113</v>
      </c>
      <c r="K64" s="609">
        <v>120</v>
      </c>
      <c r="L64" s="609">
        <v>121</v>
      </c>
      <c r="M64" s="174"/>
      <c r="N64" s="11"/>
      <c r="Q64" s="594"/>
      <c r="R64" s="594"/>
      <c r="S64" s="594"/>
      <c r="T64" s="594"/>
      <c r="U64" s="594"/>
      <c r="V64" s="594"/>
    </row>
    <row r="65" spans="1:23" ht="12.75" customHeight="1" thickBot="1" x14ac:dyDescent="0.25">
      <c r="A65" s="618" t="s">
        <v>410</v>
      </c>
      <c r="B65" s="602" t="s">
        <v>489</v>
      </c>
      <c r="C65" s="605">
        <f t="shared" ref="C65:J65" si="3">C58</f>
        <v>92372</v>
      </c>
      <c r="D65" s="605">
        <f t="shared" si="3"/>
        <v>92372</v>
      </c>
      <c r="E65" s="605">
        <f t="shared" si="3"/>
        <v>92372</v>
      </c>
      <c r="F65" s="605">
        <f t="shared" si="3"/>
        <v>92372</v>
      </c>
      <c r="G65" s="606">
        <f t="shared" si="3"/>
        <v>98477</v>
      </c>
      <c r="H65" s="606">
        <f t="shared" si="3"/>
        <v>98477</v>
      </c>
      <c r="I65" s="606">
        <f t="shared" si="3"/>
        <v>98477</v>
      </c>
      <c r="J65" s="606">
        <f t="shared" si="3"/>
        <v>98477</v>
      </c>
      <c r="K65" s="606">
        <f>L58</f>
        <v>104584</v>
      </c>
      <c r="L65" s="606">
        <f>'Pay scales Y and Z'!D23</f>
        <v>104584</v>
      </c>
      <c r="M65" s="174"/>
      <c r="N65" s="11"/>
      <c r="Q65" s="594"/>
      <c r="R65" s="594"/>
      <c r="S65" s="594"/>
      <c r="T65" s="594"/>
      <c r="U65" s="594"/>
      <c r="V65" s="594"/>
    </row>
    <row r="66" spans="1:23" ht="12.75" customHeight="1" thickBot="1" x14ac:dyDescent="0.25">
      <c r="A66" s="618" t="s">
        <v>706</v>
      </c>
      <c r="B66" s="600" t="s">
        <v>474</v>
      </c>
      <c r="C66" s="600">
        <v>11</v>
      </c>
      <c r="D66" s="600">
        <v>12</v>
      </c>
      <c r="E66" s="600">
        <v>13</v>
      </c>
      <c r="F66" s="600">
        <v>14</v>
      </c>
      <c r="G66" s="807"/>
      <c r="H66" s="807"/>
      <c r="I66" s="807"/>
      <c r="J66" s="807"/>
      <c r="K66" s="807"/>
      <c r="L66" s="807"/>
      <c r="M66" s="174"/>
      <c r="N66" s="11"/>
      <c r="Q66" s="594"/>
      <c r="R66" s="594"/>
      <c r="S66" s="594"/>
      <c r="T66" s="594"/>
      <c r="U66" s="594"/>
      <c r="V66" s="594"/>
    </row>
    <row r="67" spans="1:23" ht="12.75" customHeight="1" x14ac:dyDescent="0.2">
      <c r="A67" s="618" t="s">
        <v>676</v>
      </c>
      <c r="B67" s="582" t="s">
        <v>475</v>
      </c>
      <c r="C67" s="609">
        <v>122</v>
      </c>
      <c r="D67" s="609">
        <v>123</v>
      </c>
      <c r="E67" s="609">
        <v>124</v>
      </c>
      <c r="F67" s="609">
        <v>130</v>
      </c>
      <c r="G67" s="807"/>
      <c r="H67" s="807"/>
      <c r="I67" s="807"/>
      <c r="J67" s="807"/>
      <c r="K67" s="807"/>
      <c r="L67" s="807"/>
      <c r="M67" s="174"/>
      <c r="N67" s="11"/>
      <c r="Q67" s="594"/>
      <c r="R67" s="594"/>
      <c r="S67" s="594"/>
      <c r="T67" s="594"/>
      <c r="U67" s="594"/>
      <c r="V67" s="594"/>
    </row>
    <row r="68" spans="1:23" ht="12.75" customHeight="1" thickBot="1" x14ac:dyDescent="0.25">
      <c r="A68" s="619" t="s">
        <v>727</v>
      </c>
      <c r="B68" s="603" t="s">
        <v>489</v>
      </c>
      <c r="C68" s="759">
        <f>'Pay scales Y and Z'!D24</f>
        <v>104584</v>
      </c>
      <c r="D68" s="759">
        <f>'Pay scales Y and Z'!D25</f>
        <v>104584</v>
      </c>
      <c r="E68" s="759">
        <f>'Pay scales Y and Z'!D26</f>
        <v>104584</v>
      </c>
      <c r="F68" s="759">
        <f>'Pay scales Y and Z'!D27</f>
        <v>110683</v>
      </c>
      <c r="G68" s="806"/>
      <c r="H68" s="806"/>
      <c r="I68" s="806"/>
      <c r="J68" s="806"/>
      <c r="K68" s="806"/>
      <c r="L68" s="806"/>
      <c r="M68" s="174"/>
      <c r="N68" s="11"/>
      <c r="Q68" s="594"/>
      <c r="R68" s="594"/>
      <c r="S68" s="594"/>
      <c r="T68" s="594"/>
      <c r="U68" s="594"/>
      <c r="V68" s="594"/>
    </row>
    <row r="69" spans="1:23" ht="12.75" customHeight="1" thickBot="1" x14ac:dyDescent="0.25">
      <c r="A69" s="786"/>
      <c r="B69" s="770"/>
      <c r="C69" s="764"/>
      <c r="D69" s="764"/>
      <c r="E69" s="764"/>
      <c r="F69" s="764"/>
      <c r="G69" s="764"/>
      <c r="H69" s="764"/>
      <c r="I69" s="764"/>
      <c r="J69" s="764"/>
      <c r="K69" s="764"/>
      <c r="L69" s="764"/>
      <c r="M69" s="764"/>
      <c r="N69" s="594"/>
      <c r="O69" s="594"/>
      <c r="P69" s="594"/>
      <c r="Q69" s="594"/>
      <c r="R69" s="594"/>
      <c r="S69" s="594"/>
      <c r="T69" s="594"/>
      <c r="U69" s="594"/>
      <c r="V69" s="594"/>
    </row>
    <row r="70" spans="1:23" ht="12.75" customHeight="1" thickBot="1" x14ac:dyDescent="0.25">
      <c r="A70" s="822"/>
      <c r="B70" s="600" t="s">
        <v>474</v>
      </c>
      <c r="C70" s="600">
        <v>1</v>
      </c>
      <c r="D70" s="600">
        <v>2</v>
      </c>
      <c r="E70" s="600">
        <v>3</v>
      </c>
      <c r="F70" s="600">
        <v>4</v>
      </c>
      <c r="G70" s="600">
        <v>5</v>
      </c>
      <c r="H70" s="600">
        <v>6</v>
      </c>
      <c r="I70" s="600">
        <v>7</v>
      </c>
      <c r="J70" s="600">
        <v>8</v>
      </c>
      <c r="K70" s="600">
        <v>9</v>
      </c>
      <c r="L70" s="600">
        <v>10</v>
      </c>
      <c r="M70" s="174"/>
      <c r="N70" s="11"/>
      <c r="P70" s="594"/>
      <c r="Q70" s="594"/>
      <c r="R70" s="594"/>
      <c r="S70" s="594"/>
      <c r="T70" s="594"/>
      <c r="U70" s="594"/>
      <c r="V70" s="594"/>
    </row>
    <row r="71" spans="1:23" ht="12.75" customHeight="1" x14ac:dyDescent="0.2">
      <c r="A71" s="617" t="s">
        <v>647</v>
      </c>
      <c r="B71" s="582" t="s">
        <v>475</v>
      </c>
      <c r="C71" s="609">
        <v>100</v>
      </c>
      <c r="D71" s="609">
        <v>101</v>
      </c>
      <c r="E71" s="609">
        <v>102</v>
      </c>
      <c r="F71" s="609">
        <v>103</v>
      </c>
      <c r="G71" s="609">
        <v>110</v>
      </c>
      <c r="H71" s="609">
        <v>111</v>
      </c>
      <c r="I71" s="609">
        <v>112</v>
      </c>
      <c r="J71" s="609">
        <v>120</v>
      </c>
      <c r="K71" s="609">
        <v>121</v>
      </c>
      <c r="L71" s="609">
        <v>122</v>
      </c>
      <c r="M71" s="174"/>
      <c r="N71" s="11"/>
      <c r="P71" s="594"/>
      <c r="Q71" s="594"/>
      <c r="R71" s="594"/>
      <c r="S71" s="594"/>
      <c r="T71" s="594"/>
      <c r="U71" s="594"/>
      <c r="V71" s="594"/>
    </row>
    <row r="72" spans="1:23" ht="12.75" customHeight="1" thickBot="1" x14ac:dyDescent="0.25">
      <c r="A72" s="618" t="s">
        <v>411</v>
      </c>
      <c r="B72" s="602" t="s">
        <v>489</v>
      </c>
      <c r="C72" s="605">
        <f t="shared" ref="C72:I72" si="4">C65</f>
        <v>92372</v>
      </c>
      <c r="D72" s="605">
        <f t="shared" si="4"/>
        <v>92372</v>
      </c>
      <c r="E72" s="605">
        <f t="shared" si="4"/>
        <v>92372</v>
      </c>
      <c r="F72" s="606">
        <f t="shared" si="4"/>
        <v>92372</v>
      </c>
      <c r="G72" s="606">
        <f t="shared" si="4"/>
        <v>98477</v>
      </c>
      <c r="H72" s="606">
        <f t="shared" si="4"/>
        <v>98477</v>
      </c>
      <c r="I72" s="606">
        <f t="shared" si="4"/>
        <v>98477</v>
      </c>
      <c r="J72" s="606">
        <f>K65</f>
        <v>104584</v>
      </c>
      <c r="K72" s="606">
        <f>L65</f>
        <v>104584</v>
      </c>
      <c r="L72" s="606">
        <f>'Pay scales Y and Z'!D24</f>
        <v>104584</v>
      </c>
      <c r="M72" s="174"/>
      <c r="N72" s="11"/>
      <c r="P72" s="594"/>
      <c r="Q72" s="594"/>
      <c r="R72" s="594"/>
      <c r="S72" s="594"/>
      <c r="T72" s="594"/>
      <c r="U72" s="594"/>
      <c r="V72" s="594"/>
    </row>
    <row r="73" spans="1:23" ht="12.75" customHeight="1" thickBot="1" x14ac:dyDescent="0.25">
      <c r="A73" s="618" t="s">
        <v>707</v>
      </c>
      <c r="B73" s="600" t="s">
        <v>474</v>
      </c>
      <c r="C73" s="600">
        <v>11</v>
      </c>
      <c r="D73" s="600">
        <v>12</v>
      </c>
      <c r="E73" s="600">
        <v>13</v>
      </c>
      <c r="F73" s="807"/>
      <c r="G73" s="807"/>
      <c r="H73" s="807"/>
      <c r="I73" s="807"/>
      <c r="J73" s="807"/>
      <c r="K73" s="807"/>
      <c r="L73" s="807"/>
      <c r="M73" s="174"/>
      <c r="N73" s="11"/>
      <c r="P73" s="594"/>
      <c r="Q73" s="594"/>
      <c r="R73" s="594"/>
      <c r="S73" s="594"/>
      <c r="T73" s="594"/>
      <c r="U73" s="594"/>
      <c r="V73" s="594"/>
    </row>
    <row r="74" spans="1:23" ht="12.75" customHeight="1" x14ac:dyDescent="0.2">
      <c r="A74" s="618" t="s">
        <v>677</v>
      </c>
      <c r="B74" s="582" t="s">
        <v>475</v>
      </c>
      <c r="C74" s="609">
        <v>123</v>
      </c>
      <c r="D74" s="609">
        <v>124</v>
      </c>
      <c r="E74" s="609">
        <v>130</v>
      </c>
      <c r="F74" s="807"/>
      <c r="G74" s="807"/>
      <c r="H74" s="807"/>
      <c r="I74" s="807"/>
      <c r="J74" s="807"/>
      <c r="K74" s="807"/>
      <c r="L74" s="807"/>
      <c r="M74" s="174"/>
      <c r="N74" s="11"/>
      <c r="P74" s="594"/>
      <c r="Q74" s="594"/>
      <c r="R74" s="594"/>
      <c r="S74" s="594"/>
      <c r="T74" s="594"/>
      <c r="U74" s="594"/>
      <c r="V74" s="594"/>
    </row>
    <row r="75" spans="1:23" ht="12.75" customHeight="1" thickBot="1" x14ac:dyDescent="0.25">
      <c r="A75" s="619" t="s">
        <v>727</v>
      </c>
      <c r="B75" s="603" t="s">
        <v>489</v>
      </c>
      <c r="C75" s="759">
        <f>'Pay scales Y and Z'!D25</f>
        <v>104584</v>
      </c>
      <c r="D75" s="759">
        <f>'Pay scales Y and Z'!D26</f>
        <v>104584</v>
      </c>
      <c r="E75" s="759">
        <f>'Pay scales Y and Z'!D27</f>
        <v>110683</v>
      </c>
      <c r="F75" s="806"/>
      <c r="G75" s="806"/>
      <c r="H75" s="806"/>
      <c r="I75" s="806"/>
      <c r="J75" s="806"/>
      <c r="K75" s="806"/>
      <c r="L75" s="806"/>
      <c r="M75" s="174"/>
      <c r="N75" s="11"/>
      <c r="P75" s="594"/>
      <c r="Q75" s="594"/>
      <c r="R75" s="594"/>
      <c r="S75" s="594"/>
      <c r="T75" s="594"/>
      <c r="U75" s="594"/>
      <c r="V75" s="594"/>
    </row>
    <row r="76" spans="1:23" ht="12.75" customHeight="1" thickBot="1" x14ac:dyDescent="0.25">
      <c r="A76" s="786"/>
      <c r="B76" s="770"/>
      <c r="C76" s="764"/>
      <c r="D76" s="764"/>
      <c r="E76" s="764"/>
      <c r="F76" s="764"/>
      <c r="G76" s="764"/>
      <c r="H76" s="764"/>
      <c r="I76" s="764"/>
      <c r="J76" s="764"/>
      <c r="K76" s="764"/>
      <c r="L76" s="764"/>
      <c r="M76" s="764"/>
      <c r="N76" s="594"/>
      <c r="O76" s="594"/>
      <c r="P76" s="594"/>
      <c r="Q76" s="594"/>
      <c r="R76" s="594"/>
      <c r="S76" s="594"/>
      <c r="T76" s="594"/>
      <c r="U76" s="594"/>
      <c r="V76" s="594"/>
    </row>
    <row r="77" spans="1:23" ht="12.75" customHeight="1" thickBot="1" x14ac:dyDescent="0.25">
      <c r="A77" s="823"/>
      <c r="B77" s="600" t="s">
        <v>474</v>
      </c>
      <c r="C77" s="600">
        <v>1</v>
      </c>
      <c r="D77" s="600">
        <v>2</v>
      </c>
      <c r="E77" s="600">
        <v>3</v>
      </c>
      <c r="F77" s="600">
        <v>4</v>
      </c>
      <c r="G77" s="600">
        <v>5</v>
      </c>
      <c r="H77" s="600">
        <v>6</v>
      </c>
      <c r="I77" s="600">
        <v>7</v>
      </c>
      <c r="J77" s="600">
        <v>8</v>
      </c>
      <c r="K77" s="600">
        <v>9</v>
      </c>
      <c r="L77" s="600">
        <v>10</v>
      </c>
      <c r="M77" s="174"/>
      <c r="N77" s="11"/>
      <c r="O77" s="595"/>
      <c r="P77" s="594"/>
      <c r="Q77" s="594"/>
      <c r="R77" s="594"/>
      <c r="S77" s="594"/>
      <c r="T77" s="594"/>
      <c r="U77" s="594"/>
      <c r="V77" s="594"/>
    </row>
    <row r="78" spans="1:23" ht="12.75" customHeight="1" x14ac:dyDescent="0.2">
      <c r="A78" s="617" t="s">
        <v>648</v>
      </c>
      <c r="B78" s="582" t="s">
        <v>475</v>
      </c>
      <c r="C78" s="609">
        <v>100</v>
      </c>
      <c r="D78" s="609">
        <v>101</v>
      </c>
      <c r="E78" s="609">
        <v>102</v>
      </c>
      <c r="F78" s="609">
        <v>110</v>
      </c>
      <c r="G78" s="609">
        <v>111</v>
      </c>
      <c r="H78" s="609">
        <v>112</v>
      </c>
      <c r="I78" s="609">
        <v>120</v>
      </c>
      <c r="J78" s="609">
        <v>121</v>
      </c>
      <c r="K78" s="609">
        <v>122</v>
      </c>
      <c r="L78" s="609">
        <v>123</v>
      </c>
      <c r="M78" s="174"/>
      <c r="N78" s="11"/>
      <c r="O78" s="594"/>
      <c r="P78" s="594"/>
      <c r="Q78" s="594"/>
      <c r="R78" s="594"/>
      <c r="S78" s="594"/>
      <c r="T78" s="594"/>
      <c r="U78" s="594"/>
      <c r="V78" s="813"/>
      <c r="W78" s="29"/>
    </row>
    <row r="79" spans="1:23" ht="12.75" customHeight="1" thickBot="1" x14ac:dyDescent="0.25">
      <c r="A79" s="618" t="s">
        <v>412</v>
      </c>
      <c r="B79" s="602" t="s">
        <v>489</v>
      </c>
      <c r="C79" s="605">
        <f>C72</f>
        <v>92372</v>
      </c>
      <c r="D79" s="605">
        <f>D72</f>
        <v>92372</v>
      </c>
      <c r="E79" s="606">
        <f>E72</f>
        <v>92372</v>
      </c>
      <c r="F79" s="606">
        <f t="shared" ref="F79:K79" si="5">G72</f>
        <v>98477</v>
      </c>
      <c r="G79" s="606">
        <f t="shared" si="5"/>
        <v>98477</v>
      </c>
      <c r="H79" s="606">
        <f t="shared" si="5"/>
        <v>98477</v>
      </c>
      <c r="I79" s="606">
        <f t="shared" si="5"/>
        <v>104584</v>
      </c>
      <c r="J79" s="606">
        <f t="shared" si="5"/>
        <v>104584</v>
      </c>
      <c r="K79" s="606">
        <f t="shared" si="5"/>
        <v>104584</v>
      </c>
      <c r="L79" s="606">
        <f>'Pay scales Y and Z'!D25</f>
        <v>104584</v>
      </c>
      <c r="M79" s="174"/>
      <c r="N79" s="11"/>
      <c r="O79" s="594"/>
      <c r="P79" s="594"/>
      <c r="Q79" s="594"/>
      <c r="R79" s="594"/>
      <c r="S79" s="594"/>
      <c r="T79" s="594"/>
      <c r="U79" s="594"/>
      <c r="V79" s="813"/>
      <c r="W79" s="29"/>
    </row>
    <row r="80" spans="1:23" ht="12.75" customHeight="1" thickBot="1" x14ac:dyDescent="0.25">
      <c r="A80" s="618" t="s">
        <v>708</v>
      </c>
      <c r="B80" s="600" t="s">
        <v>474</v>
      </c>
      <c r="C80" s="600">
        <v>11</v>
      </c>
      <c r="D80" s="620">
        <v>12</v>
      </c>
      <c r="E80" s="807"/>
      <c r="F80" s="807"/>
      <c r="G80" s="807"/>
      <c r="H80" s="807"/>
      <c r="I80" s="807"/>
      <c r="J80" s="807"/>
      <c r="K80" s="807"/>
      <c r="L80" s="807"/>
      <c r="M80" s="174"/>
      <c r="N80" s="11"/>
      <c r="O80" s="594"/>
      <c r="P80" s="594"/>
      <c r="Q80" s="594"/>
      <c r="R80" s="594"/>
      <c r="S80" s="594"/>
      <c r="T80" s="594"/>
      <c r="U80" s="594"/>
      <c r="V80" s="813"/>
      <c r="W80" s="29"/>
    </row>
    <row r="81" spans="1:23" ht="12.75" customHeight="1" x14ac:dyDescent="0.2">
      <c r="A81" s="618" t="s">
        <v>678</v>
      </c>
      <c r="B81" s="582" t="s">
        <v>475</v>
      </c>
      <c r="C81" s="609">
        <v>124</v>
      </c>
      <c r="D81" s="616">
        <v>130</v>
      </c>
      <c r="E81" s="807"/>
      <c r="F81" s="807"/>
      <c r="G81" s="807"/>
      <c r="H81" s="807"/>
      <c r="I81" s="807"/>
      <c r="J81" s="807"/>
      <c r="K81" s="807"/>
      <c r="L81" s="807"/>
      <c r="M81" s="174"/>
      <c r="N81" s="11"/>
      <c r="O81" s="594"/>
      <c r="P81" s="594"/>
      <c r="Q81" s="594"/>
      <c r="R81" s="594"/>
      <c r="S81" s="594"/>
      <c r="T81" s="594"/>
      <c r="U81" s="594"/>
      <c r="V81" s="813"/>
      <c r="W81" s="29"/>
    </row>
    <row r="82" spans="1:23" ht="12.75" customHeight="1" thickBot="1" x14ac:dyDescent="0.25">
      <c r="A82" s="619" t="s">
        <v>727</v>
      </c>
      <c r="B82" s="603" t="s">
        <v>489</v>
      </c>
      <c r="C82" s="759">
        <f>'Pay scales Y and Z'!D26</f>
        <v>104584</v>
      </c>
      <c r="D82" s="759">
        <f>'Pay scales Y and Z'!D27</f>
        <v>110683</v>
      </c>
      <c r="E82" s="806"/>
      <c r="F82" s="806"/>
      <c r="G82" s="806"/>
      <c r="H82" s="806"/>
      <c r="I82" s="806"/>
      <c r="J82" s="806"/>
      <c r="K82" s="806"/>
      <c r="L82" s="806"/>
      <c r="M82" s="174"/>
      <c r="N82" s="11"/>
      <c r="O82" s="594"/>
      <c r="P82" s="594"/>
      <c r="Q82" s="594"/>
      <c r="R82" s="594"/>
      <c r="S82" s="594"/>
      <c r="T82" s="594"/>
      <c r="U82" s="594"/>
      <c r="V82" s="813"/>
      <c r="W82" s="29"/>
    </row>
    <row r="83" spans="1:23" ht="12.75" customHeight="1" thickBot="1" x14ac:dyDescent="0.25">
      <c r="A83" s="786"/>
      <c r="B83" s="770"/>
      <c r="C83" s="764"/>
      <c r="D83" s="764"/>
      <c r="E83" s="764"/>
      <c r="F83" s="764"/>
      <c r="G83" s="764"/>
      <c r="H83" s="764"/>
      <c r="I83" s="764"/>
      <c r="J83" s="764"/>
      <c r="K83" s="764"/>
      <c r="L83" s="764"/>
      <c r="M83" s="764"/>
      <c r="N83" s="594"/>
      <c r="O83" s="594"/>
      <c r="P83" s="594"/>
      <c r="Q83" s="594"/>
      <c r="R83" s="594"/>
      <c r="S83" s="594"/>
      <c r="T83" s="594"/>
      <c r="U83" s="594"/>
      <c r="V83" s="813"/>
      <c r="W83" s="29"/>
    </row>
    <row r="84" spans="1:23" ht="12.75" customHeight="1" thickBot="1" x14ac:dyDescent="0.25">
      <c r="A84" s="823"/>
      <c r="B84" s="600" t="s">
        <v>474</v>
      </c>
      <c r="C84" s="600">
        <v>1</v>
      </c>
      <c r="D84" s="600">
        <v>2</v>
      </c>
      <c r="E84" s="600">
        <v>3</v>
      </c>
      <c r="F84" s="600">
        <v>4</v>
      </c>
      <c r="G84" s="600">
        <v>5</v>
      </c>
      <c r="H84" s="600">
        <v>6</v>
      </c>
      <c r="I84" s="600">
        <v>7</v>
      </c>
      <c r="J84" s="600">
        <v>8</v>
      </c>
      <c r="K84" s="600">
        <v>9</v>
      </c>
      <c r="L84" s="600">
        <v>10</v>
      </c>
      <c r="M84" s="174"/>
      <c r="N84" s="595"/>
      <c r="O84" s="594"/>
      <c r="P84" s="594"/>
      <c r="Q84" s="594"/>
      <c r="R84" s="594"/>
      <c r="S84" s="594"/>
      <c r="T84" s="594"/>
      <c r="U84" s="594"/>
      <c r="V84" s="813"/>
      <c r="W84" s="29"/>
    </row>
    <row r="85" spans="1:23" ht="12.75" customHeight="1" x14ac:dyDescent="0.2">
      <c r="A85" s="617" t="s">
        <v>649</v>
      </c>
      <c r="B85" s="582" t="s">
        <v>475</v>
      </c>
      <c r="C85" s="609">
        <v>100</v>
      </c>
      <c r="D85" s="609">
        <v>101</v>
      </c>
      <c r="E85" s="609">
        <v>102</v>
      </c>
      <c r="F85" s="609">
        <v>110</v>
      </c>
      <c r="G85" s="609">
        <v>111</v>
      </c>
      <c r="H85" s="609">
        <v>120</v>
      </c>
      <c r="I85" s="609">
        <v>121</v>
      </c>
      <c r="J85" s="609">
        <v>122</v>
      </c>
      <c r="K85" s="609">
        <v>123</v>
      </c>
      <c r="L85" s="609">
        <v>124</v>
      </c>
      <c r="M85" s="174"/>
      <c r="N85" s="594"/>
      <c r="O85" s="594"/>
      <c r="P85" s="594"/>
      <c r="Q85" s="594"/>
      <c r="R85" s="594"/>
      <c r="S85" s="594"/>
      <c r="T85" s="594"/>
      <c r="U85" s="594"/>
      <c r="V85" s="594"/>
      <c r="W85" s="29"/>
    </row>
    <row r="86" spans="1:23" ht="12.75" customHeight="1" thickBot="1" x14ac:dyDescent="0.25">
      <c r="A86" s="618" t="s">
        <v>413</v>
      </c>
      <c r="B86" s="602" t="s">
        <v>489</v>
      </c>
      <c r="C86" s="605">
        <f>C79</f>
        <v>92372</v>
      </c>
      <c r="D86" s="606">
        <f>D79</f>
        <v>92372</v>
      </c>
      <c r="E86" s="606">
        <f>E79</f>
        <v>92372</v>
      </c>
      <c r="F86" s="606">
        <f>F79</f>
        <v>98477</v>
      </c>
      <c r="G86" s="606">
        <f>G79</f>
        <v>98477</v>
      </c>
      <c r="H86" s="606">
        <f>I79</f>
        <v>104584</v>
      </c>
      <c r="I86" s="606">
        <f>J79</f>
        <v>104584</v>
      </c>
      <c r="J86" s="606">
        <f>K79</f>
        <v>104584</v>
      </c>
      <c r="K86" s="606">
        <f>L79</f>
        <v>104584</v>
      </c>
      <c r="L86" s="606">
        <f>K86</f>
        <v>104584</v>
      </c>
      <c r="M86" s="174"/>
      <c r="N86" s="594"/>
      <c r="O86" s="594"/>
      <c r="P86" s="594"/>
      <c r="Q86" s="594"/>
      <c r="R86" s="594"/>
      <c r="S86" s="594"/>
      <c r="T86" s="594"/>
      <c r="U86" s="594"/>
      <c r="V86" s="594"/>
      <c r="W86" s="29"/>
    </row>
    <row r="87" spans="1:23" ht="12.75" customHeight="1" thickBot="1" x14ac:dyDescent="0.25">
      <c r="A87" s="618" t="s">
        <v>709</v>
      </c>
      <c r="B87" s="600" t="s">
        <v>474</v>
      </c>
      <c r="C87" s="620">
        <v>11</v>
      </c>
      <c r="D87" s="807"/>
      <c r="E87" s="807"/>
      <c r="F87" s="807"/>
      <c r="G87" s="807"/>
      <c r="H87" s="807"/>
      <c r="I87" s="807"/>
      <c r="J87" s="807"/>
      <c r="K87" s="807"/>
      <c r="L87" s="807"/>
      <c r="M87" s="174"/>
      <c r="N87" s="594"/>
      <c r="O87" s="594"/>
      <c r="P87" s="594"/>
      <c r="Q87" s="594"/>
      <c r="R87" s="594"/>
      <c r="S87" s="594"/>
      <c r="T87" s="594"/>
      <c r="U87" s="594"/>
      <c r="V87" s="594"/>
      <c r="W87" s="29"/>
    </row>
    <row r="88" spans="1:23" ht="12.75" customHeight="1" x14ac:dyDescent="0.2">
      <c r="A88" s="618" t="s">
        <v>679</v>
      </c>
      <c r="B88" s="582" t="s">
        <v>475</v>
      </c>
      <c r="C88" s="609">
        <v>130</v>
      </c>
      <c r="D88" s="807"/>
      <c r="E88" s="807"/>
      <c r="F88" s="807"/>
      <c r="G88" s="807"/>
      <c r="H88" s="807"/>
      <c r="I88" s="807"/>
      <c r="J88" s="807"/>
      <c r="K88" s="807"/>
      <c r="L88" s="807"/>
      <c r="M88" s="174"/>
      <c r="N88" s="594"/>
      <c r="O88" s="594"/>
      <c r="P88" s="594"/>
      <c r="Q88" s="594"/>
      <c r="R88" s="594"/>
      <c r="S88" s="594"/>
      <c r="T88" s="594"/>
      <c r="U88" s="594"/>
      <c r="V88" s="594"/>
      <c r="W88" s="29"/>
    </row>
    <row r="89" spans="1:23" ht="12.75" customHeight="1" thickBot="1" x14ac:dyDescent="0.25">
      <c r="A89" s="619" t="s">
        <v>727</v>
      </c>
      <c r="B89" s="603" t="s">
        <v>489</v>
      </c>
      <c r="C89" s="759">
        <f>'Pay scales Y and Z'!D27</f>
        <v>110683</v>
      </c>
      <c r="D89" s="806"/>
      <c r="E89" s="806"/>
      <c r="F89" s="806"/>
      <c r="G89" s="806"/>
      <c r="H89" s="806"/>
      <c r="I89" s="806"/>
      <c r="J89" s="806"/>
      <c r="K89" s="806"/>
      <c r="L89" s="806"/>
      <c r="M89" s="174"/>
      <c r="N89" s="594"/>
      <c r="O89" s="594"/>
      <c r="P89" s="594"/>
      <c r="Q89" s="594"/>
      <c r="R89" s="594"/>
      <c r="S89" s="594"/>
      <c r="T89" s="594"/>
      <c r="U89" s="594"/>
      <c r="V89" s="594"/>
      <c r="W89" s="29"/>
    </row>
    <row r="90" spans="1:23" ht="12.75" customHeight="1" thickBot="1" x14ac:dyDescent="0.25">
      <c r="A90" s="786"/>
      <c r="B90" s="770"/>
      <c r="C90" s="764"/>
      <c r="D90" s="764"/>
      <c r="E90" s="764"/>
      <c r="F90" s="764"/>
      <c r="G90" s="764"/>
      <c r="H90" s="764"/>
      <c r="I90" s="764"/>
      <c r="J90" s="764"/>
      <c r="K90" s="764"/>
      <c r="L90" s="764"/>
      <c r="M90" s="764"/>
      <c r="N90" s="594"/>
      <c r="O90" s="594"/>
      <c r="P90" s="594"/>
      <c r="Q90" s="594"/>
      <c r="R90" s="594"/>
      <c r="S90" s="594"/>
      <c r="T90" s="594"/>
      <c r="U90" s="594"/>
      <c r="V90" s="594"/>
      <c r="W90" s="29"/>
    </row>
    <row r="91" spans="1:23" ht="12.75" customHeight="1" thickBot="1" x14ac:dyDescent="0.25">
      <c r="A91" s="823"/>
      <c r="B91" s="600" t="s">
        <v>474</v>
      </c>
      <c r="C91" s="600">
        <v>1</v>
      </c>
      <c r="D91" s="600">
        <v>2</v>
      </c>
      <c r="E91" s="600">
        <v>3</v>
      </c>
      <c r="F91" s="600">
        <v>4</v>
      </c>
      <c r="G91" s="600">
        <v>5</v>
      </c>
      <c r="H91" s="600">
        <v>6</v>
      </c>
      <c r="I91" s="600">
        <v>7</v>
      </c>
      <c r="J91" s="600">
        <v>8</v>
      </c>
      <c r="K91" s="600">
        <v>9</v>
      </c>
      <c r="L91" s="600">
        <v>10</v>
      </c>
      <c r="M91" s="764"/>
      <c r="N91" s="594"/>
      <c r="O91" s="594"/>
      <c r="P91" s="594"/>
      <c r="Q91" s="594"/>
      <c r="R91" s="594"/>
      <c r="S91" s="594"/>
      <c r="T91" s="594"/>
      <c r="U91" s="594"/>
      <c r="V91" s="594"/>
      <c r="W91" s="29"/>
    </row>
    <row r="92" spans="1:23" ht="12.75" customHeight="1" x14ac:dyDescent="0.2">
      <c r="A92" s="617" t="s">
        <v>650</v>
      </c>
      <c r="B92" s="582" t="s">
        <v>475</v>
      </c>
      <c r="C92" s="609">
        <v>100</v>
      </c>
      <c r="D92" s="609">
        <v>101</v>
      </c>
      <c r="E92" s="609">
        <v>102</v>
      </c>
      <c r="F92" s="609">
        <v>110</v>
      </c>
      <c r="G92" s="609">
        <v>111</v>
      </c>
      <c r="H92" s="609">
        <v>120</v>
      </c>
      <c r="I92" s="609">
        <v>121</v>
      </c>
      <c r="J92" s="609">
        <v>122</v>
      </c>
      <c r="K92" s="609">
        <v>123</v>
      </c>
      <c r="L92" s="609">
        <v>130</v>
      </c>
      <c r="M92" s="764"/>
      <c r="N92" s="594"/>
      <c r="O92" s="594"/>
      <c r="P92" s="594"/>
      <c r="Q92" s="594"/>
      <c r="R92" s="594"/>
      <c r="S92" s="594"/>
      <c r="T92" s="594"/>
      <c r="U92" s="594"/>
      <c r="V92" s="594"/>
    </row>
    <row r="93" spans="1:23" ht="12.75" customHeight="1" x14ac:dyDescent="0.2">
      <c r="A93" s="618" t="s">
        <v>414</v>
      </c>
      <c r="B93" s="602" t="s">
        <v>489</v>
      </c>
      <c r="C93" s="605">
        <f t="shared" ref="C93:K93" si="6">C86</f>
        <v>92372</v>
      </c>
      <c r="D93" s="605">
        <f t="shared" si="6"/>
        <v>92372</v>
      </c>
      <c r="E93" s="605">
        <f t="shared" si="6"/>
        <v>92372</v>
      </c>
      <c r="F93" s="605">
        <f t="shared" si="6"/>
        <v>98477</v>
      </c>
      <c r="G93" s="605">
        <f t="shared" si="6"/>
        <v>98477</v>
      </c>
      <c r="H93" s="605">
        <f t="shared" si="6"/>
        <v>104584</v>
      </c>
      <c r="I93" s="605">
        <f t="shared" si="6"/>
        <v>104584</v>
      </c>
      <c r="J93" s="605">
        <f t="shared" si="6"/>
        <v>104584</v>
      </c>
      <c r="K93" s="605">
        <f t="shared" si="6"/>
        <v>104584</v>
      </c>
      <c r="L93" s="605">
        <f>'Pay scales Y and Z'!D27</f>
        <v>110683</v>
      </c>
      <c r="M93" s="764"/>
      <c r="N93" s="594"/>
      <c r="O93" s="594"/>
      <c r="P93" s="594"/>
      <c r="Q93" s="594"/>
      <c r="R93" s="594"/>
      <c r="S93" s="594"/>
      <c r="T93" s="594"/>
      <c r="U93" s="594"/>
      <c r="V93" s="594"/>
    </row>
    <row r="94" spans="1:23" ht="12.75" customHeight="1" x14ac:dyDescent="0.2">
      <c r="A94" s="618" t="s">
        <v>714</v>
      </c>
      <c r="B94" s="756"/>
      <c r="C94" s="758"/>
      <c r="D94" s="758"/>
      <c r="E94" s="758"/>
      <c r="F94" s="758"/>
      <c r="G94" s="758"/>
      <c r="H94" s="758"/>
      <c r="I94" s="758"/>
      <c r="J94" s="758"/>
      <c r="K94" s="758"/>
      <c r="L94" s="758"/>
      <c r="M94" s="764"/>
      <c r="N94" s="594"/>
      <c r="O94" s="594"/>
      <c r="P94" s="594"/>
      <c r="Q94" s="594"/>
      <c r="R94" s="594"/>
      <c r="S94" s="594"/>
      <c r="T94" s="594"/>
      <c r="U94" s="594"/>
      <c r="V94" s="594"/>
    </row>
    <row r="95" spans="1:23" ht="12.75" customHeight="1" thickBot="1" x14ac:dyDescent="0.25">
      <c r="A95" s="619" t="s">
        <v>680</v>
      </c>
      <c r="B95" s="757"/>
      <c r="C95" s="759"/>
      <c r="D95" s="759"/>
      <c r="E95" s="759"/>
      <c r="F95" s="759"/>
      <c r="G95" s="759"/>
      <c r="H95" s="759"/>
      <c r="I95" s="759"/>
      <c r="J95" s="759"/>
      <c r="K95" s="759"/>
      <c r="L95" s="759"/>
      <c r="M95" s="764"/>
      <c r="N95" s="594"/>
      <c r="O95" s="594"/>
      <c r="P95" s="594"/>
      <c r="Q95" s="594"/>
      <c r="R95" s="594"/>
      <c r="S95" s="594"/>
      <c r="T95" s="594"/>
      <c r="U95" s="594"/>
      <c r="V95" s="594"/>
    </row>
    <row r="96" spans="1:23" ht="12.75" customHeight="1" thickBot="1" x14ac:dyDescent="0.25">
      <c r="A96" s="786"/>
      <c r="B96" s="770"/>
      <c r="C96" s="764"/>
      <c r="D96" s="764"/>
      <c r="E96" s="764"/>
      <c r="F96" s="764"/>
      <c r="G96" s="764"/>
      <c r="H96" s="764"/>
      <c r="I96" s="764"/>
      <c r="J96" s="764"/>
      <c r="K96" s="764"/>
      <c r="L96" s="764"/>
      <c r="M96" s="764"/>
      <c r="N96" s="594"/>
      <c r="O96" s="594"/>
      <c r="P96" s="594"/>
      <c r="Q96" s="594"/>
      <c r="R96" s="594"/>
      <c r="S96" s="594"/>
      <c r="T96" s="594"/>
      <c r="U96" s="594"/>
      <c r="V96" s="594"/>
    </row>
    <row r="97" spans="1:23" ht="12.75" customHeight="1" thickBot="1" x14ac:dyDescent="0.25">
      <c r="A97" s="824"/>
      <c r="B97" s="600" t="s">
        <v>474</v>
      </c>
      <c r="C97" s="600">
        <v>1</v>
      </c>
      <c r="D97" s="600">
        <v>2</v>
      </c>
      <c r="E97" s="600">
        <v>3</v>
      </c>
      <c r="F97" s="600">
        <v>4</v>
      </c>
      <c r="G97" s="600">
        <v>5</v>
      </c>
      <c r="H97" s="600">
        <v>6</v>
      </c>
      <c r="I97" s="600">
        <v>7</v>
      </c>
      <c r="J97" s="600">
        <v>8</v>
      </c>
      <c r="K97" s="600">
        <v>9</v>
      </c>
      <c r="L97" s="764"/>
      <c r="M97" s="764"/>
      <c r="N97" s="594"/>
      <c r="O97" s="594"/>
      <c r="P97" s="594"/>
      <c r="Q97" s="594"/>
      <c r="R97" s="594"/>
      <c r="S97" s="594"/>
      <c r="T97" s="594"/>
      <c r="U97" s="594"/>
      <c r="V97" s="594"/>
    </row>
    <row r="98" spans="1:23" ht="12.75" customHeight="1" x14ac:dyDescent="0.2">
      <c r="A98" s="617" t="s">
        <v>651</v>
      </c>
      <c r="B98" s="582" t="s">
        <v>475</v>
      </c>
      <c r="C98" s="609">
        <v>100</v>
      </c>
      <c r="D98" s="609">
        <v>101</v>
      </c>
      <c r="E98" s="609">
        <v>102</v>
      </c>
      <c r="F98" s="609">
        <v>110</v>
      </c>
      <c r="G98" s="609">
        <v>120</v>
      </c>
      <c r="H98" s="609">
        <v>121</v>
      </c>
      <c r="I98" s="609">
        <v>122</v>
      </c>
      <c r="J98" s="609">
        <v>123</v>
      </c>
      <c r="K98" s="609">
        <v>130</v>
      </c>
      <c r="L98" s="764"/>
      <c r="M98" s="764"/>
      <c r="N98" s="594"/>
      <c r="O98" s="594"/>
      <c r="P98" s="594"/>
      <c r="Q98" s="594"/>
      <c r="R98" s="594"/>
      <c r="S98" s="594"/>
      <c r="T98" s="594"/>
      <c r="U98" s="594"/>
      <c r="V98" s="594"/>
      <c r="W98" s="29"/>
    </row>
    <row r="99" spans="1:23" ht="12.75" customHeight="1" x14ac:dyDescent="0.2">
      <c r="A99" s="618" t="s">
        <v>415</v>
      </c>
      <c r="B99" s="602" t="s">
        <v>489</v>
      </c>
      <c r="C99" s="605">
        <f>C93</f>
        <v>92372</v>
      </c>
      <c r="D99" s="605">
        <f>D93</f>
        <v>92372</v>
      </c>
      <c r="E99" s="605">
        <f>E93</f>
        <v>92372</v>
      </c>
      <c r="F99" s="605">
        <f>F93</f>
        <v>98477</v>
      </c>
      <c r="G99" s="605">
        <f>H93</f>
        <v>104584</v>
      </c>
      <c r="H99" s="605">
        <f>I93</f>
        <v>104584</v>
      </c>
      <c r="I99" s="605">
        <f>J93</f>
        <v>104584</v>
      </c>
      <c r="J99" s="605">
        <f>K93</f>
        <v>104584</v>
      </c>
      <c r="K99" s="605">
        <f>'Pay scales Y and Z'!D27</f>
        <v>110683</v>
      </c>
      <c r="L99" s="764"/>
      <c r="M99" s="764"/>
      <c r="N99" s="594"/>
      <c r="O99" s="594"/>
      <c r="P99" s="594"/>
      <c r="Q99" s="594"/>
      <c r="R99" s="594"/>
      <c r="S99" s="594"/>
      <c r="T99" s="594"/>
      <c r="U99" s="594"/>
      <c r="V99" s="594"/>
      <c r="W99" s="29"/>
    </row>
    <row r="100" spans="1:23" ht="12.75" customHeight="1" x14ac:dyDescent="0.2">
      <c r="A100" s="618" t="s">
        <v>715</v>
      </c>
      <c r="B100" s="756"/>
      <c r="C100" s="758"/>
      <c r="D100" s="758"/>
      <c r="E100" s="758"/>
      <c r="F100" s="758"/>
      <c r="G100" s="758"/>
      <c r="H100" s="758"/>
      <c r="I100" s="758"/>
      <c r="J100" s="758"/>
      <c r="K100" s="758"/>
      <c r="L100" s="764"/>
      <c r="M100" s="764"/>
      <c r="N100" s="594"/>
      <c r="O100" s="594"/>
      <c r="P100" s="594"/>
      <c r="Q100" s="594"/>
      <c r="R100" s="594"/>
      <c r="S100" s="594"/>
      <c r="T100" s="594"/>
      <c r="U100" s="594"/>
      <c r="V100" s="594"/>
      <c r="W100" s="29"/>
    </row>
    <row r="101" spans="1:23" ht="12.75" customHeight="1" thickBot="1" x14ac:dyDescent="0.25">
      <c r="A101" s="619" t="s">
        <v>681</v>
      </c>
      <c r="B101" s="757"/>
      <c r="C101" s="759"/>
      <c r="D101" s="759"/>
      <c r="E101" s="759"/>
      <c r="F101" s="759"/>
      <c r="G101" s="759"/>
      <c r="H101" s="759"/>
      <c r="I101" s="759"/>
      <c r="J101" s="759"/>
      <c r="K101" s="759"/>
      <c r="L101" s="764"/>
      <c r="M101" s="764"/>
      <c r="N101" s="594"/>
      <c r="O101" s="594"/>
      <c r="P101" s="594"/>
      <c r="Q101" s="594"/>
      <c r="R101" s="594"/>
      <c r="S101" s="594"/>
      <c r="T101" s="594"/>
      <c r="U101" s="594"/>
      <c r="V101" s="594"/>
      <c r="W101" s="29"/>
    </row>
    <row r="102" spans="1:23" ht="12.75" customHeight="1" thickBot="1" x14ac:dyDescent="0.25">
      <c r="A102" s="786"/>
      <c r="B102" s="770"/>
      <c r="C102" s="764"/>
      <c r="D102" s="764"/>
      <c r="E102" s="764"/>
      <c r="F102" s="764"/>
      <c r="G102" s="764"/>
      <c r="H102" s="764"/>
      <c r="I102" s="764"/>
      <c r="J102" s="764"/>
      <c r="K102" s="764"/>
      <c r="L102" s="764"/>
      <c r="M102" s="764"/>
      <c r="N102" s="594"/>
      <c r="O102" s="594"/>
      <c r="P102" s="594"/>
      <c r="Q102" s="594"/>
      <c r="R102" s="594"/>
      <c r="S102" s="594"/>
      <c r="T102" s="594"/>
      <c r="U102" s="594"/>
      <c r="V102" s="594"/>
      <c r="W102" s="29"/>
    </row>
    <row r="103" spans="1:23" ht="12.75" customHeight="1" thickBot="1" x14ac:dyDescent="0.25">
      <c r="A103" s="824"/>
      <c r="B103" s="600" t="s">
        <v>474</v>
      </c>
      <c r="C103" s="600">
        <v>1</v>
      </c>
      <c r="D103" s="600">
        <v>2</v>
      </c>
      <c r="E103" s="600">
        <v>3</v>
      </c>
      <c r="F103" s="600">
        <v>4</v>
      </c>
      <c r="G103" s="600">
        <v>5</v>
      </c>
      <c r="H103" s="600">
        <v>6</v>
      </c>
      <c r="I103" s="600">
        <v>7</v>
      </c>
      <c r="J103" s="600">
        <v>8</v>
      </c>
      <c r="K103" s="764"/>
      <c r="L103" s="764"/>
      <c r="M103" s="764"/>
      <c r="N103" s="594"/>
      <c r="O103" s="594"/>
      <c r="P103" s="594"/>
      <c r="Q103" s="594"/>
      <c r="R103" s="594"/>
      <c r="S103" s="594"/>
      <c r="T103" s="594"/>
      <c r="U103" s="594"/>
      <c r="V103" s="594"/>
      <c r="W103" s="29"/>
    </row>
    <row r="104" spans="1:23" ht="12.75" customHeight="1" x14ac:dyDescent="0.2">
      <c r="A104" s="617" t="s">
        <v>652</v>
      </c>
      <c r="B104" s="582" t="s">
        <v>475</v>
      </c>
      <c r="C104" s="609">
        <v>100</v>
      </c>
      <c r="D104" s="609">
        <v>101</v>
      </c>
      <c r="E104" s="609">
        <v>102</v>
      </c>
      <c r="F104" s="609">
        <v>110</v>
      </c>
      <c r="G104" s="609">
        <v>120</v>
      </c>
      <c r="H104" s="609">
        <v>121</v>
      </c>
      <c r="I104" s="609">
        <v>122</v>
      </c>
      <c r="J104" s="609">
        <v>130</v>
      </c>
      <c r="K104" s="764"/>
      <c r="L104" s="764"/>
      <c r="M104" s="764"/>
      <c r="N104" s="594"/>
      <c r="O104" s="594"/>
      <c r="P104" s="594"/>
      <c r="Q104" s="594"/>
      <c r="R104" s="594"/>
      <c r="S104" s="594"/>
      <c r="T104" s="594"/>
      <c r="U104" s="594"/>
      <c r="V104" s="594"/>
      <c r="W104" s="29"/>
    </row>
    <row r="105" spans="1:23" ht="12.75" customHeight="1" x14ac:dyDescent="0.2">
      <c r="A105" s="618" t="s">
        <v>416</v>
      </c>
      <c r="B105" s="602" t="s">
        <v>489</v>
      </c>
      <c r="C105" s="605">
        <f t="shared" ref="C105:I105" si="7">C99</f>
        <v>92372</v>
      </c>
      <c r="D105" s="605">
        <f t="shared" si="7"/>
        <v>92372</v>
      </c>
      <c r="E105" s="605">
        <f t="shared" si="7"/>
        <v>92372</v>
      </c>
      <c r="F105" s="605">
        <f t="shared" si="7"/>
        <v>98477</v>
      </c>
      <c r="G105" s="605">
        <f t="shared" si="7"/>
        <v>104584</v>
      </c>
      <c r="H105" s="605">
        <f t="shared" si="7"/>
        <v>104584</v>
      </c>
      <c r="I105" s="605">
        <f t="shared" si="7"/>
        <v>104584</v>
      </c>
      <c r="J105" s="605">
        <f>'Pay scales Y and Z'!D27</f>
        <v>110683</v>
      </c>
      <c r="K105" s="764"/>
      <c r="L105" s="764"/>
      <c r="M105" s="764"/>
      <c r="N105" s="594"/>
      <c r="O105" s="594"/>
      <c r="P105" s="594"/>
      <c r="Q105" s="594"/>
      <c r="R105" s="594"/>
      <c r="S105" s="594"/>
      <c r="T105" s="594"/>
      <c r="U105" s="594"/>
      <c r="V105" s="594"/>
      <c r="W105" s="29"/>
    </row>
    <row r="106" spans="1:23" ht="12.75" customHeight="1" x14ac:dyDescent="0.2">
      <c r="A106" s="618" t="s">
        <v>716</v>
      </c>
      <c r="B106" s="756"/>
      <c r="C106" s="758"/>
      <c r="D106" s="758"/>
      <c r="E106" s="758"/>
      <c r="F106" s="758"/>
      <c r="G106" s="758"/>
      <c r="H106" s="758"/>
      <c r="I106" s="758"/>
      <c r="J106" s="758"/>
      <c r="K106" s="764"/>
      <c r="L106" s="764"/>
      <c r="M106" s="764"/>
      <c r="N106" s="594"/>
      <c r="O106" s="594"/>
      <c r="P106" s="594"/>
      <c r="Q106" s="594"/>
      <c r="R106" s="594"/>
      <c r="S106" s="594"/>
      <c r="T106" s="594"/>
      <c r="U106" s="594"/>
      <c r="V106" s="594"/>
      <c r="W106" s="29"/>
    </row>
    <row r="107" spans="1:23" ht="12.75" customHeight="1" thickBot="1" x14ac:dyDescent="0.25">
      <c r="A107" s="619" t="s">
        <v>682</v>
      </c>
      <c r="B107" s="757"/>
      <c r="C107" s="759"/>
      <c r="D107" s="759"/>
      <c r="E107" s="759"/>
      <c r="F107" s="759"/>
      <c r="G107" s="759"/>
      <c r="H107" s="759"/>
      <c r="I107" s="759"/>
      <c r="J107" s="759"/>
      <c r="K107" s="764"/>
      <c r="L107" s="764"/>
      <c r="M107" s="764"/>
      <c r="N107" s="594"/>
      <c r="O107" s="594"/>
      <c r="P107" s="594"/>
      <c r="Q107" s="594"/>
      <c r="R107" s="594"/>
      <c r="S107" s="594"/>
      <c r="T107" s="594"/>
      <c r="U107" s="594"/>
      <c r="V107" s="594"/>
      <c r="W107" s="29"/>
    </row>
    <row r="108" spans="1:23" ht="12.75" customHeight="1" thickBot="1" x14ac:dyDescent="0.25">
      <c r="A108" s="786"/>
      <c r="B108" s="770"/>
      <c r="C108" s="764"/>
      <c r="D108" s="764"/>
      <c r="E108" s="764"/>
      <c r="F108" s="764"/>
      <c r="G108" s="764"/>
      <c r="H108" s="764"/>
      <c r="I108" s="764"/>
      <c r="J108" s="764"/>
      <c r="K108" s="764"/>
      <c r="L108" s="764"/>
      <c r="M108" s="764"/>
      <c r="N108" s="594"/>
      <c r="O108" s="594"/>
      <c r="P108" s="594"/>
      <c r="Q108" s="594"/>
      <c r="R108" s="594"/>
      <c r="S108" s="594"/>
      <c r="T108" s="594"/>
      <c r="U108" s="594"/>
      <c r="V108" s="594"/>
      <c r="W108" s="29"/>
    </row>
    <row r="109" spans="1:23" ht="12.75" customHeight="1" thickBot="1" x14ac:dyDescent="0.25">
      <c r="A109" s="824"/>
      <c r="B109" s="600" t="s">
        <v>474</v>
      </c>
      <c r="C109" s="600">
        <v>1</v>
      </c>
      <c r="D109" s="600">
        <v>2</v>
      </c>
      <c r="E109" s="600">
        <v>3</v>
      </c>
      <c r="F109" s="600">
        <v>4</v>
      </c>
      <c r="G109" s="600">
        <v>5</v>
      </c>
      <c r="H109" s="600">
        <v>6</v>
      </c>
      <c r="I109" s="600">
        <v>7</v>
      </c>
      <c r="J109" s="764"/>
      <c r="K109" s="764"/>
      <c r="L109" s="764"/>
      <c r="M109" s="764"/>
      <c r="N109" s="594"/>
      <c r="O109" s="594"/>
      <c r="P109" s="594"/>
      <c r="Q109" s="594"/>
      <c r="R109" s="594"/>
      <c r="S109" s="594"/>
      <c r="T109" s="594"/>
      <c r="U109" s="594"/>
      <c r="V109" s="594"/>
      <c r="W109" s="29"/>
    </row>
    <row r="110" spans="1:23" ht="12.75" customHeight="1" x14ac:dyDescent="0.2">
      <c r="A110" s="617" t="s">
        <v>653</v>
      </c>
      <c r="B110" s="582" t="s">
        <v>475</v>
      </c>
      <c r="C110" s="609">
        <v>100</v>
      </c>
      <c r="D110" s="609">
        <v>101</v>
      </c>
      <c r="E110" s="609">
        <v>110</v>
      </c>
      <c r="F110" s="609">
        <v>111</v>
      </c>
      <c r="G110" s="609">
        <v>120</v>
      </c>
      <c r="H110" s="609">
        <v>121</v>
      </c>
      <c r="I110" s="609">
        <v>130</v>
      </c>
      <c r="J110" s="764"/>
      <c r="K110" s="764"/>
      <c r="L110" s="764"/>
      <c r="M110" s="764"/>
      <c r="N110" s="594"/>
      <c r="O110" s="594"/>
      <c r="P110" s="594"/>
      <c r="Q110" s="594"/>
      <c r="R110" s="594"/>
      <c r="S110" s="594"/>
      <c r="T110" s="594"/>
      <c r="U110" s="594"/>
      <c r="V110" s="594"/>
    </row>
    <row r="111" spans="1:23" ht="12.75" customHeight="1" x14ac:dyDescent="0.2">
      <c r="A111" s="618" t="s">
        <v>417</v>
      </c>
      <c r="B111" s="602" t="s">
        <v>489</v>
      </c>
      <c r="C111" s="605">
        <f t="shared" ref="C111:H111" si="8">C105</f>
        <v>92372</v>
      </c>
      <c r="D111" s="605">
        <f t="shared" si="8"/>
        <v>92372</v>
      </c>
      <c r="E111" s="605">
        <f>'Pay scales Y and Z'!D17</f>
        <v>98477</v>
      </c>
      <c r="F111" s="605">
        <f t="shared" si="8"/>
        <v>98477</v>
      </c>
      <c r="G111" s="605">
        <f t="shared" si="8"/>
        <v>104584</v>
      </c>
      <c r="H111" s="605">
        <f t="shared" si="8"/>
        <v>104584</v>
      </c>
      <c r="I111" s="605">
        <f>'Pay scales Y and Z'!D27</f>
        <v>110683</v>
      </c>
      <c r="J111" s="764"/>
      <c r="K111" s="764"/>
      <c r="L111" s="764"/>
      <c r="M111" s="764"/>
      <c r="N111" s="594"/>
      <c r="O111" s="594"/>
      <c r="P111" s="594"/>
      <c r="Q111" s="594"/>
      <c r="R111" s="594"/>
      <c r="S111" s="594"/>
      <c r="T111" s="594"/>
      <c r="U111" s="594"/>
      <c r="V111" s="594"/>
    </row>
    <row r="112" spans="1:23" ht="12.75" customHeight="1" x14ac:dyDescent="0.2">
      <c r="A112" s="618" t="s">
        <v>717</v>
      </c>
      <c r="B112" s="756"/>
      <c r="C112" s="758"/>
      <c r="D112" s="758"/>
      <c r="E112" s="758"/>
      <c r="F112" s="758"/>
      <c r="G112" s="758"/>
      <c r="H112" s="758"/>
      <c r="I112" s="758"/>
      <c r="J112" s="764"/>
      <c r="K112" s="764"/>
      <c r="L112" s="764"/>
      <c r="M112" s="764"/>
      <c r="N112" s="594"/>
      <c r="O112" s="594"/>
      <c r="P112" s="594"/>
      <c r="Q112" s="594"/>
      <c r="R112" s="594"/>
      <c r="S112" s="594"/>
      <c r="T112" s="594"/>
      <c r="U112" s="594"/>
      <c r="V112" s="594"/>
    </row>
    <row r="113" spans="1:23" ht="12.75" customHeight="1" thickBot="1" x14ac:dyDescent="0.25">
      <c r="A113" s="619" t="s">
        <v>683</v>
      </c>
      <c r="B113" s="757"/>
      <c r="C113" s="759"/>
      <c r="D113" s="759"/>
      <c r="E113" s="759"/>
      <c r="F113" s="759"/>
      <c r="G113" s="759"/>
      <c r="H113" s="759"/>
      <c r="I113" s="759"/>
      <c r="J113" s="764"/>
      <c r="K113" s="764"/>
      <c r="L113" s="764"/>
      <c r="M113" s="764"/>
      <c r="N113" s="594"/>
      <c r="O113" s="594"/>
      <c r="P113" s="594"/>
      <c r="Q113" s="594"/>
      <c r="R113" s="594"/>
      <c r="S113" s="594"/>
      <c r="T113" s="594"/>
      <c r="U113" s="594"/>
      <c r="V113" s="594"/>
    </row>
    <row r="114" spans="1:23" ht="12.75" customHeight="1" thickBot="1" x14ac:dyDescent="0.25">
      <c r="A114" s="786"/>
      <c r="B114" s="770"/>
      <c r="C114" s="764"/>
      <c r="D114" s="764"/>
      <c r="E114" s="764"/>
      <c r="F114" s="764"/>
      <c r="G114" s="764"/>
      <c r="H114" s="764"/>
      <c r="I114" s="764"/>
      <c r="J114" s="764"/>
      <c r="K114" s="764"/>
      <c r="L114" s="764"/>
      <c r="M114" s="764"/>
      <c r="N114" s="594"/>
      <c r="O114" s="594"/>
      <c r="P114" s="594"/>
      <c r="Q114" s="594"/>
      <c r="R114" s="594"/>
      <c r="S114" s="594"/>
      <c r="T114" s="594"/>
      <c r="U114" s="594"/>
      <c r="V114" s="594"/>
    </row>
    <row r="115" spans="1:23" ht="12.75" customHeight="1" thickBot="1" x14ac:dyDescent="0.25">
      <c r="A115" s="824"/>
      <c r="B115" s="600" t="s">
        <v>474</v>
      </c>
      <c r="C115" s="600">
        <v>1</v>
      </c>
      <c r="D115" s="600">
        <v>2</v>
      </c>
      <c r="E115" s="600">
        <v>3</v>
      </c>
      <c r="F115" s="600">
        <v>4</v>
      </c>
      <c r="G115" s="600">
        <v>5</v>
      </c>
      <c r="H115" s="600">
        <v>6</v>
      </c>
      <c r="I115" s="764"/>
      <c r="J115" s="764"/>
      <c r="K115" s="764"/>
      <c r="L115" s="764"/>
      <c r="M115" s="764"/>
      <c r="N115" s="594"/>
      <c r="O115" s="594"/>
      <c r="P115" s="594"/>
      <c r="Q115" s="594"/>
      <c r="R115" s="594"/>
      <c r="S115" s="594"/>
      <c r="T115" s="594"/>
      <c r="U115" s="594"/>
      <c r="V115" s="594"/>
    </row>
    <row r="116" spans="1:23" ht="12.75" customHeight="1" x14ac:dyDescent="0.2">
      <c r="A116" s="617" t="s">
        <v>1428</v>
      </c>
      <c r="B116" s="582" t="s">
        <v>475</v>
      </c>
      <c r="C116" s="609">
        <v>100</v>
      </c>
      <c r="D116" s="609">
        <v>101</v>
      </c>
      <c r="E116" s="609">
        <v>110</v>
      </c>
      <c r="F116" s="609">
        <v>120</v>
      </c>
      <c r="G116" s="609">
        <v>121</v>
      </c>
      <c r="H116" s="609">
        <v>130</v>
      </c>
      <c r="I116" s="764"/>
      <c r="J116" s="764"/>
      <c r="K116" s="764"/>
      <c r="L116" s="764"/>
      <c r="M116" s="764"/>
      <c r="N116" s="594"/>
      <c r="O116" s="594"/>
      <c r="P116" s="594"/>
      <c r="Q116" s="594"/>
      <c r="R116" s="594"/>
      <c r="S116" s="594"/>
      <c r="T116" s="594"/>
      <c r="U116" s="594"/>
      <c r="V116" s="594"/>
      <c r="W116" s="29"/>
    </row>
    <row r="117" spans="1:23" ht="12.75" customHeight="1" x14ac:dyDescent="0.2">
      <c r="A117" s="618" t="s">
        <v>419</v>
      </c>
      <c r="B117" s="602" t="s">
        <v>489</v>
      </c>
      <c r="C117" s="605">
        <f>C111</f>
        <v>92372</v>
      </c>
      <c r="D117" s="605">
        <f>D111</f>
        <v>92372</v>
      </c>
      <c r="E117" s="605">
        <f>F111</f>
        <v>98477</v>
      </c>
      <c r="F117" s="605">
        <f>G111</f>
        <v>104584</v>
      </c>
      <c r="G117" s="605">
        <f>H111</f>
        <v>104584</v>
      </c>
      <c r="H117" s="605">
        <f>'Pay scales Y and Z'!D27</f>
        <v>110683</v>
      </c>
      <c r="I117" s="764"/>
      <c r="J117" s="764"/>
      <c r="K117" s="764"/>
      <c r="L117" s="764"/>
      <c r="M117" s="764"/>
      <c r="N117" s="594"/>
      <c r="O117" s="594"/>
      <c r="P117" s="594"/>
      <c r="Q117" s="594"/>
      <c r="R117" s="594"/>
      <c r="S117" s="594"/>
      <c r="T117" s="594"/>
      <c r="U117" s="594"/>
      <c r="V117" s="594"/>
      <c r="W117" s="29"/>
    </row>
    <row r="118" spans="1:23" ht="12.75" customHeight="1" x14ac:dyDescent="0.2">
      <c r="A118" s="618" t="s">
        <v>718</v>
      </c>
      <c r="B118" s="756"/>
      <c r="C118" s="758"/>
      <c r="D118" s="758"/>
      <c r="E118" s="758"/>
      <c r="F118" s="758"/>
      <c r="G118" s="758"/>
      <c r="H118" s="758"/>
      <c r="I118" s="764"/>
      <c r="J118" s="764"/>
      <c r="K118" s="764"/>
      <c r="L118" s="764"/>
      <c r="M118" s="764"/>
      <c r="N118" s="594"/>
      <c r="O118" s="594"/>
      <c r="P118" s="594"/>
      <c r="Q118" s="594"/>
      <c r="R118" s="594"/>
      <c r="S118" s="594"/>
      <c r="T118" s="594"/>
      <c r="U118" s="594"/>
      <c r="V118" s="594"/>
      <c r="W118" s="29"/>
    </row>
    <row r="119" spans="1:23" ht="12.75" customHeight="1" thickBot="1" x14ac:dyDescent="0.25">
      <c r="A119" s="619" t="s">
        <v>541</v>
      </c>
      <c r="B119" s="757"/>
      <c r="C119" s="759"/>
      <c r="D119" s="759"/>
      <c r="E119" s="759"/>
      <c r="F119" s="759"/>
      <c r="G119" s="759"/>
      <c r="H119" s="759"/>
      <c r="I119" s="764"/>
      <c r="J119" s="764"/>
      <c r="K119" s="764"/>
      <c r="L119" s="764"/>
      <c r="M119" s="764"/>
      <c r="N119" s="594"/>
      <c r="O119" s="594"/>
      <c r="P119" s="594"/>
      <c r="Q119" s="594"/>
      <c r="R119" s="594"/>
      <c r="S119" s="594"/>
      <c r="T119" s="594"/>
      <c r="U119" s="594"/>
      <c r="V119" s="594"/>
      <c r="W119" s="29"/>
    </row>
    <row r="120" spans="1:23" ht="12.75" customHeight="1" thickBot="1" x14ac:dyDescent="0.25">
      <c r="A120" s="786"/>
      <c r="B120" s="770"/>
      <c r="C120" s="764"/>
      <c r="D120" s="764"/>
      <c r="E120" s="764"/>
      <c r="F120" s="764"/>
      <c r="G120" s="764"/>
      <c r="H120" s="764"/>
      <c r="I120" s="764"/>
      <c r="J120" s="764"/>
      <c r="K120" s="764"/>
      <c r="L120" s="764"/>
      <c r="M120" s="764"/>
      <c r="N120" s="594"/>
      <c r="O120" s="594"/>
      <c r="P120" s="594"/>
      <c r="Q120" s="594"/>
      <c r="R120" s="594"/>
      <c r="S120" s="594"/>
      <c r="T120" s="594"/>
      <c r="U120" s="594"/>
      <c r="V120" s="594"/>
      <c r="W120" s="29"/>
    </row>
    <row r="121" spans="1:23" ht="12.75" customHeight="1" thickBot="1" x14ac:dyDescent="0.25">
      <c r="A121" s="824"/>
      <c r="B121" s="600" t="s">
        <v>474</v>
      </c>
      <c r="C121" s="600">
        <v>1</v>
      </c>
      <c r="D121" s="600">
        <v>2</v>
      </c>
      <c r="E121" s="600">
        <v>3</v>
      </c>
      <c r="F121" s="600">
        <v>4</v>
      </c>
      <c r="G121" s="600">
        <v>5</v>
      </c>
      <c r="H121" s="600">
        <v>6</v>
      </c>
      <c r="I121" s="764"/>
      <c r="J121" s="764"/>
      <c r="K121" s="764"/>
      <c r="L121" s="764"/>
      <c r="M121" s="764"/>
      <c r="N121" s="594"/>
      <c r="O121" s="594"/>
      <c r="P121" s="594"/>
      <c r="Q121" s="594"/>
      <c r="R121" s="594"/>
      <c r="S121" s="594"/>
      <c r="T121" s="594"/>
      <c r="U121" s="594"/>
      <c r="V121" s="594"/>
      <c r="W121" s="29"/>
    </row>
    <row r="122" spans="1:23" ht="12.75" customHeight="1" thickBot="1" x14ac:dyDescent="0.25">
      <c r="A122" s="617" t="s">
        <v>654</v>
      </c>
      <c r="B122" s="582" t="s">
        <v>475</v>
      </c>
      <c r="C122" s="609">
        <v>100</v>
      </c>
      <c r="D122" s="609">
        <v>110</v>
      </c>
      <c r="E122" s="609">
        <v>111</v>
      </c>
      <c r="F122" s="609">
        <v>120</v>
      </c>
      <c r="G122" s="609">
        <v>121</v>
      </c>
      <c r="H122" s="616">
        <v>130</v>
      </c>
      <c r="I122" s="764"/>
      <c r="J122" s="764"/>
      <c r="K122" s="764"/>
      <c r="L122" s="764"/>
      <c r="M122" s="764"/>
      <c r="N122" s="594"/>
      <c r="O122" s="594"/>
      <c r="P122" s="594"/>
      <c r="Q122" s="594"/>
      <c r="R122" s="594"/>
      <c r="S122" s="594"/>
      <c r="T122" s="594"/>
      <c r="U122" s="594"/>
      <c r="V122" s="594"/>
      <c r="W122" s="29"/>
    </row>
    <row r="123" spans="1:23" ht="12.75" customHeight="1" x14ac:dyDescent="0.2">
      <c r="A123" s="617" t="s">
        <v>418</v>
      </c>
      <c r="B123" s="602" t="s">
        <v>489</v>
      </c>
      <c r="C123" s="605">
        <f>C117</f>
        <v>92372</v>
      </c>
      <c r="D123" s="605">
        <f>E117</f>
        <v>98477</v>
      </c>
      <c r="E123" s="605">
        <f>G93</f>
        <v>98477</v>
      </c>
      <c r="F123" s="605">
        <f>F117</f>
        <v>104584</v>
      </c>
      <c r="G123" s="605">
        <f>G117</f>
        <v>104584</v>
      </c>
      <c r="H123" s="605">
        <f>'Pay scales Y and Z'!D27</f>
        <v>110683</v>
      </c>
      <c r="I123" s="764"/>
      <c r="J123" s="764"/>
      <c r="K123" s="764"/>
      <c r="L123" s="764"/>
      <c r="M123" s="764"/>
      <c r="N123" s="594"/>
      <c r="O123" s="594"/>
      <c r="P123" s="594"/>
      <c r="Q123" s="594"/>
      <c r="R123" s="594"/>
      <c r="S123" s="594"/>
      <c r="T123" s="594"/>
      <c r="U123" s="594"/>
      <c r="V123" s="594"/>
      <c r="W123" s="29"/>
    </row>
    <row r="124" spans="1:23" ht="12.75" customHeight="1" x14ac:dyDescent="0.2">
      <c r="A124" s="618" t="s">
        <v>719</v>
      </c>
      <c r="B124" s="756"/>
      <c r="C124" s="758"/>
      <c r="D124" s="758"/>
      <c r="E124" s="758"/>
      <c r="F124" s="758"/>
      <c r="G124" s="758"/>
      <c r="H124" s="758"/>
      <c r="I124" s="764"/>
      <c r="J124" s="764"/>
      <c r="K124" s="764"/>
      <c r="L124" s="764"/>
      <c r="M124" s="764"/>
      <c r="N124" s="594"/>
      <c r="O124" s="594"/>
      <c r="P124" s="594"/>
      <c r="Q124" s="594"/>
      <c r="R124" s="594"/>
      <c r="S124" s="594"/>
      <c r="T124" s="594"/>
      <c r="U124" s="594"/>
      <c r="V124" s="594"/>
      <c r="W124" s="29"/>
    </row>
    <row r="125" spans="1:23" ht="12.75" customHeight="1" thickBot="1" x14ac:dyDescent="0.25">
      <c r="A125" s="619" t="s">
        <v>684</v>
      </c>
      <c r="B125" s="757"/>
      <c r="C125" s="759"/>
      <c r="D125" s="759"/>
      <c r="E125" s="759"/>
      <c r="F125" s="759"/>
      <c r="G125" s="759"/>
      <c r="H125" s="759"/>
      <c r="I125" s="764"/>
      <c r="J125" s="764"/>
      <c r="K125" s="764"/>
      <c r="L125" s="764"/>
      <c r="M125" s="764"/>
      <c r="N125" s="594"/>
      <c r="O125" s="594"/>
      <c r="P125" s="594"/>
      <c r="Q125" s="594"/>
      <c r="R125" s="594"/>
      <c r="S125" s="594"/>
      <c r="T125" s="594"/>
      <c r="U125" s="594"/>
      <c r="V125" s="594"/>
      <c r="W125" s="29"/>
    </row>
    <row r="126" spans="1:23" ht="12.75" customHeight="1" thickBot="1" x14ac:dyDescent="0.25">
      <c r="A126" s="786"/>
      <c r="B126" s="770"/>
      <c r="C126" s="764"/>
      <c r="D126" s="764"/>
      <c r="E126" s="764"/>
      <c r="F126" s="764"/>
      <c r="G126" s="764"/>
      <c r="H126" s="764"/>
      <c r="I126" s="764"/>
      <c r="J126" s="764"/>
      <c r="K126" s="764"/>
      <c r="L126" s="764"/>
      <c r="M126" s="764"/>
      <c r="N126" s="594"/>
      <c r="O126" s="594"/>
      <c r="P126" s="594"/>
      <c r="Q126" s="594"/>
      <c r="R126" s="594"/>
      <c r="S126" s="594"/>
      <c r="T126" s="594"/>
      <c r="U126" s="594"/>
      <c r="V126" s="594"/>
      <c r="W126" s="29"/>
    </row>
    <row r="127" spans="1:23" ht="12.75" customHeight="1" thickBot="1" x14ac:dyDescent="0.25">
      <c r="A127" s="824"/>
      <c r="B127" s="600" t="s">
        <v>474</v>
      </c>
      <c r="C127" s="600">
        <v>1</v>
      </c>
      <c r="D127" s="600">
        <v>2</v>
      </c>
      <c r="E127" s="600">
        <v>3</v>
      </c>
      <c r="F127" s="600">
        <v>4</v>
      </c>
      <c r="G127" s="600">
        <v>5</v>
      </c>
      <c r="H127" s="764"/>
      <c r="I127" s="764"/>
      <c r="J127" s="764"/>
      <c r="K127" s="764"/>
      <c r="L127" s="764"/>
      <c r="M127" s="764"/>
      <c r="N127" s="594"/>
      <c r="O127" s="594"/>
      <c r="P127" s="594"/>
      <c r="Q127" s="594"/>
      <c r="R127" s="594"/>
      <c r="S127" s="594"/>
      <c r="T127" s="594"/>
      <c r="U127" s="594"/>
      <c r="V127" s="594"/>
      <c r="W127" s="29"/>
    </row>
    <row r="128" spans="1:23" ht="12.75" customHeight="1" thickBot="1" x14ac:dyDescent="0.25">
      <c r="A128" s="617" t="s">
        <v>655</v>
      </c>
      <c r="B128" s="582" t="s">
        <v>475</v>
      </c>
      <c r="C128" s="609">
        <v>100</v>
      </c>
      <c r="D128" s="609">
        <v>110</v>
      </c>
      <c r="E128" s="609">
        <v>111</v>
      </c>
      <c r="F128" s="609">
        <v>120</v>
      </c>
      <c r="G128" s="616">
        <v>130</v>
      </c>
      <c r="H128" s="764"/>
      <c r="I128" s="764"/>
      <c r="J128" s="764"/>
      <c r="K128" s="764"/>
      <c r="L128" s="764"/>
      <c r="M128" s="764"/>
      <c r="N128" s="594"/>
      <c r="O128" s="594"/>
      <c r="P128" s="594"/>
      <c r="Q128" s="594"/>
      <c r="R128" s="594"/>
      <c r="S128" s="594"/>
      <c r="T128" s="594"/>
      <c r="U128" s="594"/>
      <c r="V128" s="594"/>
    </row>
    <row r="129" spans="1:23" ht="12.75" customHeight="1" x14ac:dyDescent="0.2">
      <c r="A129" s="617" t="s">
        <v>420</v>
      </c>
      <c r="B129" s="602" t="s">
        <v>489</v>
      </c>
      <c r="C129" s="605">
        <f>C123</f>
        <v>92372</v>
      </c>
      <c r="D129" s="605">
        <f>D123</f>
        <v>98477</v>
      </c>
      <c r="E129" s="605">
        <f>E123</f>
        <v>98477</v>
      </c>
      <c r="F129" s="605">
        <f>F123</f>
        <v>104584</v>
      </c>
      <c r="G129" s="605">
        <f>'Pay scales Y and Z'!D27</f>
        <v>110683</v>
      </c>
      <c r="H129" s="764"/>
      <c r="I129" s="764"/>
      <c r="J129" s="764"/>
      <c r="K129" s="764"/>
      <c r="L129" s="764"/>
      <c r="M129" s="764"/>
      <c r="N129" s="594"/>
      <c r="O129" s="594"/>
      <c r="P129" s="594"/>
      <c r="Q129" s="594"/>
      <c r="R129" s="594"/>
      <c r="S129" s="594"/>
      <c r="T129" s="594"/>
      <c r="U129" s="594"/>
      <c r="V129" s="594"/>
    </row>
    <row r="130" spans="1:23" ht="12.75" customHeight="1" x14ac:dyDescent="0.2">
      <c r="A130" s="618" t="s">
        <v>720</v>
      </c>
      <c r="B130" s="756"/>
      <c r="C130" s="758"/>
      <c r="D130" s="758"/>
      <c r="E130" s="758"/>
      <c r="F130" s="758"/>
      <c r="G130" s="758"/>
      <c r="H130" s="764"/>
      <c r="I130" s="764"/>
      <c r="J130" s="764"/>
      <c r="K130" s="764"/>
      <c r="L130" s="764"/>
      <c r="M130" s="764"/>
      <c r="N130" s="594"/>
      <c r="O130" s="594"/>
      <c r="P130" s="594"/>
      <c r="Q130" s="594"/>
      <c r="R130" s="594"/>
      <c r="S130" s="594"/>
      <c r="T130" s="594"/>
      <c r="U130" s="594"/>
      <c r="V130" s="594"/>
    </row>
    <row r="131" spans="1:23" ht="12.75" customHeight="1" thickBot="1" x14ac:dyDescent="0.25">
      <c r="A131" s="619" t="s">
        <v>685</v>
      </c>
      <c r="B131" s="757"/>
      <c r="C131" s="759"/>
      <c r="D131" s="759"/>
      <c r="E131" s="759"/>
      <c r="F131" s="759"/>
      <c r="G131" s="759"/>
      <c r="H131" s="764"/>
      <c r="I131" s="764"/>
      <c r="J131" s="764"/>
      <c r="K131" s="764"/>
      <c r="L131" s="764"/>
      <c r="M131" s="764"/>
      <c r="N131" s="594"/>
      <c r="O131" s="594"/>
      <c r="P131" s="594"/>
      <c r="Q131" s="594"/>
      <c r="R131" s="594"/>
      <c r="S131" s="594"/>
      <c r="T131" s="594"/>
      <c r="U131" s="594"/>
      <c r="V131" s="594"/>
    </row>
    <row r="132" spans="1:23" ht="12.75" customHeight="1" thickBot="1" x14ac:dyDescent="0.25">
      <c r="A132" s="786"/>
      <c r="B132" s="770"/>
      <c r="C132" s="764"/>
      <c r="D132" s="764"/>
      <c r="E132" s="764"/>
      <c r="F132" s="764"/>
      <c r="G132" s="764"/>
      <c r="H132" s="764"/>
      <c r="I132" s="764"/>
      <c r="J132" s="764"/>
      <c r="K132" s="764"/>
      <c r="L132" s="764"/>
      <c r="M132" s="764"/>
      <c r="N132" s="594"/>
      <c r="O132" s="594"/>
      <c r="P132" s="594"/>
      <c r="Q132" s="594"/>
      <c r="R132" s="594"/>
      <c r="S132" s="594"/>
      <c r="T132" s="594"/>
      <c r="U132" s="594"/>
      <c r="V132" s="594"/>
    </row>
    <row r="133" spans="1:23" ht="12.75" customHeight="1" thickBot="1" x14ac:dyDescent="0.25">
      <c r="A133" s="824"/>
      <c r="B133" s="600" t="s">
        <v>474</v>
      </c>
      <c r="C133" s="600">
        <v>1</v>
      </c>
      <c r="D133" s="600">
        <v>2</v>
      </c>
      <c r="E133" s="600">
        <v>3</v>
      </c>
      <c r="F133" s="600">
        <v>4</v>
      </c>
      <c r="G133" s="764"/>
      <c r="H133" s="764"/>
      <c r="I133" s="764"/>
      <c r="J133" s="764"/>
      <c r="K133" s="764"/>
      <c r="L133" s="764"/>
      <c r="M133" s="764"/>
      <c r="N133" s="594"/>
      <c r="O133" s="594"/>
      <c r="P133" s="594"/>
      <c r="Q133" s="594"/>
      <c r="R133" s="594"/>
      <c r="S133" s="594"/>
      <c r="T133" s="594"/>
      <c r="U133" s="594"/>
      <c r="V133" s="594"/>
    </row>
    <row r="134" spans="1:23" ht="12.75" customHeight="1" x14ac:dyDescent="0.2">
      <c r="A134" s="617" t="s">
        <v>656</v>
      </c>
      <c r="B134" s="582" t="s">
        <v>475</v>
      </c>
      <c r="C134" s="763">
        <v>100</v>
      </c>
      <c r="D134" s="609">
        <v>110</v>
      </c>
      <c r="E134" s="763">
        <v>120</v>
      </c>
      <c r="F134" s="616">
        <v>130</v>
      </c>
      <c r="G134" s="764"/>
      <c r="H134" s="764"/>
      <c r="I134" s="764"/>
      <c r="J134" s="764"/>
      <c r="K134" s="764"/>
      <c r="L134" s="764"/>
      <c r="M134" s="764"/>
      <c r="N134" s="594"/>
      <c r="O134" s="594"/>
      <c r="P134" s="594"/>
      <c r="Q134" s="594"/>
      <c r="R134" s="594"/>
      <c r="S134" s="594"/>
      <c r="T134" s="594"/>
      <c r="U134" s="594"/>
      <c r="V134" s="594"/>
      <c r="W134" s="29"/>
    </row>
    <row r="135" spans="1:23" ht="12.75" customHeight="1" x14ac:dyDescent="0.2">
      <c r="A135" s="618" t="s">
        <v>421</v>
      </c>
      <c r="B135" s="602" t="s">
        <v>489</v>
      </c>
      <c r="C135" s="594">
        <f>C129</f>
        <v>92372</v>
      </c>
      <c r="D135" s="605">
        <f>D129</f>
        <v>98477</v>
      </c>
      <c r="E135" s="594">
        <f>F129</f>
        <v>104584</v>
      </c>
      <c r="F135" s="605">
        <f>'Pay scales Y and Z'!D27</f>
        <v>110683</v>
      </c>
      <c r="G135" s="764"/>
      <c r="H135" s="764"/>
      <c r="I135" s="764"/>
      <c r="J135" s="764"/>
      <c r="K135" s="764"/>
      <c r="L135" s="764"/>
      <c r="M135" s="764"/>
      <c r="N135" s="594"/>
      <c r="O135" s="594"/>
      <c r="P135" s="594"/>
      <c r="Q135" s="594"/>
      <c r="R135" s="594"/>
      <c r="S135" s="594"/>
      <c r="T135" s="594"/>
      <c r="U135" s="594"/>
      <c r="V135" s="594"/>
      <c r="W135" s="29"/>
    </row>
    <row r="136" spans="1:23" ht="12.75" customHeight="1" x14ac:dyDescent="0.2">
      <c r="A136" s="618" t="s">
        <v>721</v>
      </c>
      <c r="B136" s="814"/>
      <c r="C136" s="764"/>
      <c r="D136" s="758"/>
      <c r="E136" s="764"/>
      <c r="F136" s="758"/>
      <c r="G136" s="764"/>
      <c r="H136" s="764"/>
      <c r="I136" s="764"/>
      <c r="J136" s="764"/>
      <c r="K136" s="764"/>
      <c r="L136" s="764"/>
      <c r="M136" s="764"/>
      <c r="N136" s="594"/>
      <c r="O136" s="594"/>
      <c r="P136" s="594"/>
      <c r="Q136" s="594"/>
      <c r="R136" s="594"/>
      <c r="S136" s="594"/>
      <c r="T136" s="594"/>
      <c r="U136" s="594"/>
      <c r="V136" s="594"/>
      <c r="W136" s="29"/>
    </row>
    <row r="137" spans="1:23" ht="12.75" customHeight="1" thickBot="1" x14ac:dyDescent="0.25">
      <c r="A137" s="619" t="s">
        <v>686</v>
      </c>
      <c r="B137" s="815"/>
      <c r="C137" s="765"/>
      <c r="D137" s="759"/>
      <c r="E137" s="765"/>
      <c r="F137" s="759"/>
      <c r="G137" s="764"/>
      <c r="H137" s="764"/>
      <c r="I137" s="764"/>
      <c r="J137" s="764"/>
      <c r="K137" s="764"/>
      <c r="L137" s="764"/>
      <c r="M137" s="764"/>
      <c r="N137" s="594"/>
      <c r="O137" s="594"/>
      <c r="P137" s="594"/>
      <c r="Q137" s="594"/>
      <c r="R137" s="594"/>
      <c r="S137" s="594"/>
      <c r="T137" s="594"/>
      <c r="U137" s="594"/>
      <c r="V137" s="594"/>
      <c r="W137" s="29"/>
    </row>
    <row r="138" spans="1:23" ht="12.75" customHeight="1" thickBot="1" x14ac:dyDescent="0.25">
      <c r="A138" s="597"/>
      <c r="B138" s="787"/>
      <c r="C138" s="764"/>
      <c r="D138" s="764"/>
      <c r="E138" s="764"/>
      <c r="F138" s="764"/>
      <c r="G138" s="764"/>
      <c r="H138" s="764"/>
      <c r="I138" s="764"/>
      <c r="J138" s="764"/>
      <c r="K138" s="764"/>
      <c r="L138" s="764"/>
      <c r="M138" s="764"/>
      <c r="N138" s="594"/>
      <c r="O138" s="594"/>
      <c r="P138" s="594"/>
      <c r="Q138" s="594"/>
      <c r="R138" s="594"/>
      <c r="S138" s="594"/>
      <c r="T138" s="594"/>
      <c r="U138" s="594"/>
      <c r="V138" s="594"/>
      <c r="W138" s="29"/>
    </row>
    <row r="139" spans="1:23" ht="12.75" customHeight="1" thickBot="1" x14ac:dyDescent="0.25">
      <c r="A139" s="823"/>
      <c r="B139" s="600" t="s">
        <v>474</v>
      </c>
      <c r="C139" s="600">
        <v>1</v>
      </c>
      <c r="D139" s="600">
        <v>2</v>
      </c>
      <c r="E139" s="600">
        <v>3</v>
      </c>
      <c r="F139" s="764"/>
      <c r="G139" s="764"/>
      <c r="H139" s="764"/>
      <c r="I139" s="764"/>
      <c r="J139" s="764"/>
      <c r="K139" s="764"/>
      <c r="L139" s="764"/>
      <c r="M139" s="764"/>
      <c r="N139" s="594"/>
      <c r="O139" s="594"/>
      <c r="P139" s="594"/>
      <c r="Q139" s="594"/>
      <c r="R139" s="594"/>
      <c r="S139" s="594"/>
      <c r="T139" s="594"/>
      <c r="U139" s="594"/>
      <c r="V139" s="594"/>
      <c r="W139" s="29"/>
    </row>
    <row r="140" spans="1:23" ht="12.75" customHeight="1" x14ac:dyDescent="0.2">
      <c r="A140" s="617" t="s">
        <v>657</v>
      </c>
      <c r="B140" s="582" t="s">
        <v>475</v>
      </c>
      <c r="C140" s="609">
        <v>110</v>
      </c>
      <c r="D140" s="609">
        <v>120</v>
      </c>
      <c r="E140" s="609">
        <v>130</v>
      </c>
      <c r="F140" s="764"/>
      <c r="G140" s="764"/>
      <c r="H140" s="764"/>
      <c r="I140" s="764"/>
      <c r="J140" s="764"/>
      <c r="K140" s="764"/>
      <c r="L140" s="764"/>
      <c r="M140" s="764"/>
      <c r="N140" s="594"/>
      <c r="O140" s="594"/>
      <c r="P140" s="594"/>
      <c r="Q140" s="594"/>
      <c r="R140" s="594"/>
      <c r="S140" s="594"/>
      <c r="T140" s="594"/>
      <c r="U140" s="594"/>
      <c r="V140" s="594"/>
      <c r="W140" s="29"/>
    </row>
    <row r="141" spans="1:23" ht="12.75" customHeight="1" x14ac:dyDescent="0.2">
      <c r="A141" s="618" t="s">
        <v>422</v>
      </c>
      <c r="B141" s="602" t="s">
        <v>489</v>
      </c>
      <c r="C141" s="605">
        <f>D135</f>
        <v>98477</v>
      </c>
      <c r="D141" s="605">
        <f>E135</f>
        <v>104584</v>
      </c>
      <c r="E141" s="605">
        <f>F135</f>
        <v>110683</v>
      </c>
      <c r="F141" s="764"/>
      <c r="G141" s="764"/>
      <c r="H141" s="764"/>
      <c r="I141" s="764"/>
      <c r="J141" s="764"/>
      <c r="K141" s="764"/>
      <c r="L141" s="764"/>
      <c r="M141" s="764"/>
      <c r="N141" s="594"/>
      <c r="O141" s="594"/>
      <c r="P141" s="594"/>
      <c r="Q141" s="594"/>
      <c r="R141" s="594"/>
      <c r="S141" s="594"/>
      <c r="T141" s="594"/>
      <c r="U141" s="594"/>
      <c r="V141" s="594"/>
      <c r="W141" s="29"/>
    </row>
    <row r="142" spans="1:23" ht="12.75" customHeight="1" x14ac:dyDescent="0.2">
      <c r="A142" s="618" t="s">
        <v>398</v>
      </c>
      <c r="B142" s="756"/>
      <c r="C142" s="758"/>
      <c r="D142" s="758"/>
      <c r="E142" s="758"/>
      <c r="F142" s="764"/>
      <c r="G142" s="764"/>
      <c r="H142" s="764"/>
      <c r="I142" s="764"/>
      <c r="J142" s="764"/>
      <c r="K142" s="764"/>
      <c r="L142" s="764"/>
      <c r="M142" s="764"/>
      <c r="N142" s="594"/>
      <c r="O142" s="594"/>
      <c r="P142" s="594"/>
      <c r="Q142" s="594"/>
      <c r="R142" s="594"/>
      <c r="S142" s="594"/>
      <c r="T142" s="594"/>
      <c r="U142" s="594"/>
      <c r="V142" s="594"/>
      <c r="W142" s="29"/>
    </row>
    <row r="143" spans="1:23" ht="12.75" customHeight="1" thickBot="1" x14ac:dyDescent="0.25">
      <c r="A143" s="619" t="s">
        <v>687</v>
      </c>
      <c r="B143" s="603"/>
      <c r="C143" s="606"/>
      <c r="D143" s="606"/>
      <c r="E143" s="606"/>
      <c r="F143" s="764"/>
      <c r="G143" s="764"/>
      <c r="H143" s="764"/>
      <c r="I143" s="764"/>
      <c r="J143" s="764"/>
      <c r="K143" s="764"/>
      <c r="L143" s="764"/>
      <c r="M143" s="764"/>
      <c r="N143" s="594"/>
      <c r="O143" s="594"/>
      <c r="P143" s="594"/>
      <c r="Q143" s="594"/>
      <c r="R143" s="594"/>
      <c r="S143" s="594"/>
      <c r="T143" s="594"/>
      <c r="U143" s="594"/>
      <c r="V143" s="594"/>
      <c r="W143" s="29"/>
    </row>
    <row r="144" spans="1:23" ht="12.75" customHeight="1" thickBot="1" x14ac:dyDescent="0.25">
      <c r="A144" s="597"/>
      <c r="B144" s="770"/>
      <c r="C144" s="764"/>
      <c r="D144" s="764"/>
      <c r="E144" s="594"/>
      <c r="F144" s="764"/>
      <c r="G144" s="764"/>
      <c r="H144" s="764"/>
      <c r="I144" s="764"/>
      <c r="J144" s="764"/>
      <c r="K144" s="764"/>
      <c r="L144" s="764"/>
      <c r="M144" s="764"/>
      <c r="N144" s="594"/>
      <c r="O144" s="594"/>
      <c r="P144" s="594"/>
      <c r="Q144" s="594"/>
      <c r="R144" s="594"/>
      <c r="S144" s="594"/>
      <c r="T144" s="594"/>
      <c r="U144" s="594"/>
      <c r="V144" s="594"/>
      <c r="W144" s="29"/>
    </row>
    <row r="145" spans="1:23" ht="12.75" customHeight="1" thickBot="1" x14ac:dyDescent="0.25">
      <c r="A145" s="820"/>
      <c r="B145" s="620" t="s">
        <v>474</v>
      </c>
      <c r="C145" s="620">
        <v>1</v>
      </c>
      <c r="D145" s="620">
        <v>2</v>
      </c>
      <c r="E145" s="620">
        <v>3</v>
      </c>
      <c r="F145" s="620">
        <v>4</v>
      </c>
      <c r="G145" s="620">
        <v>5</v>
      </c>
      <c r="H145" s="620">
        <v>6</v>
      </c>
      <c r="I145" s="620">
        <v>7</v>
      </c>
      <c r="J145" s="620">
        <v>8</v>
      </c>
      <c r="K145" s="620">
        <v>9</v>
      </c>
      <c r="L145" s="620">
        <v>10</v>
      </c>
      <c r="M145" s="174"/>
      <c r="N145" s="11"/>
      <c r="W145" s="29"/>
    </row>
    <row r="146" spans="1:23" ht="12.75" customHeight="1" x14ac:dyDescent="0.2">
      <c r="A146" s="608" t="s">
        <v>658</v>
      </c>
      <c r="B146" s="582" t="s">
        <v>475</v>
      </c>
      <c r="C146" s="609">
        <v>10</v>
      </c>
      <c r="D146" s="609">
        <v>50</v>
      </c>
      <c r="E146" s="609">
        <v>70</v>
      </c>
      <c r="F146" s="609">
        <v>80</v>
      </c>
      <c r="G146" s="609">
        <v>100</v>
      </c>
      <c r="H146" s="609">
        <v>101</v>
      </c>
      <c r="I146" s="609">
        <v>102</v>
      </c>
      <c r="J146" s="609">
        <v>103</v>
      </c>
      <c r="K146" s="616">
        <v>104</v>
      </c>
      <c r="L146" s="616">
        <v>110</v>
      </c>
      <c r="M146" s="174"/>
      <c r="N146" s="11"/>
      <c r="W146" s="29"/>
    </row>
    <row r="147" spans="1:23" ht="12.75" customHeight="1" thickBot="1" x14ac:dyDescent="0.25">
      <c r="A147" s="598" t="s">
        <v>423</v>
      </c>
      <c r="B147" s="602" t="s">
        <v>489</v>
      </c>
      <c r="C147" s="605">
        <f>C9</f>
        <v>82096</v>
      </c>
      <c r="D147" s="605">
        <f>D16</f>
        <v>84667</v>
      </c>
      <c r="E147" s="605">
        <f>E9</f>
        <v>87238</v>
      </c>
      <c r="F147" s="605">
        <f>E16</f>
        <v>89809</v>
      </c>
      <c r="G147" s="605">
        <f>C135</f>
        <v>92372</v>
      </c>
      <c r="H147" s="605">
        <f>D117</f>
        <v>92372</v>
      </c>
      <c r="I147" s="605">
        <f>E99</f>
        <v>92372</v>
      </c>
      <c r="J147" s="605">
        <f>F72</f>
        <v>92372</v>
      </c>
      <c r="K147" s="605">
        <f>G51</f>
        <v>92372</v>
      </c>
      <c r="L147" s="605">
        <f>C141</f>
        <v>98477</v>
      </c>
      <c r="M147" s="174"/>
      <c r="N147" s="11"/>
      <c r="W147" s="29"/>
    </row>
    <row r="148" spans="1:23" ht="12.75" customHeight="1" thickBot="1" x14ac:dyDescent="0.25">
      <c r="A148" s="598" t="s">
        <v>399</v>
      </c>
      <c r="B148" s="620" t="s">
        <v>474</v>
      </c>
      <c r="C148" s="620">
        <v>11</v>
      </c>
      <c r="D148" s="620">
        <v>12</v>
      </c>
      <c r="E148" s="620">
        <v>13</v>
      </c>
      <c r="F148" s="620">
        <v>14</v>
      </c>
      <c r="G148" s="620">
        <v>15</v>
      </c>
      <c r="H148" s="620">
        <v>16</v>
      </c>
      <c r="I148" s="620">
        <v>17</v>
      </c>
      <c r="J148" s="620">
        <v>18</v>
      </c>
      <c r="K148" s="620">
        <v>19</v>
      </c>
      <c r="L148" s="620">
        <v>20</v>
      </c>
      <c r="M148" s="174"/>
      <c r="N148" s="11"/>
      <c r="W148" s="29"/>
    </row>
    <row r="149" spans="1:23" ht="12.75" customHeight="1" x14ac:dyDescent="0.2">
      <c r="A149" s="598" t="s">
        <v>688</v>
      </c>
      <c r="B149" s="582" t="s">
        <v>475</v>
      </c>
      <c r="C149" s="616">
        <v>111</v>
      </c>
      <c r="D149" s="616">
        <v>112</v>
      </c>
      <c r="E149" s="616">
        <v>113</v>
      </c>
      <c r="F149" s="616">
        <v>114</v>
      </c>
      <c r="G149" s="616">
        <v>120</v>
      </c>
      <c r="H149" s="616">
        <v>121</v>
      </c>
      <c r="I149" s="616">
        <v>122</v>
      </c>
      <c r="J149" s="616">
        <v>123</v>
      </c>
      <c r="K149" s="616">
        <v>124</v>
      </c>
      <c r="L149" s="616">
        <v>130</v>
      </c>
      <c r="M149" s="174"/>
      <c r="N149" s="11"/>
      <c r="W149" s="29"/>
    </row>
    <row r="150" spans="1:23" ht="12.75" customHeight="1" thickBot="1" x14ac:dyDescent="0.25">
      <c r="A150" s="599" t="s">
        <v>727</v>
      </c>
      <c r="B150" s="603" t="s">
        <v>489</v>
      </c>
      <c r="C150" s="759">
        <f>'Pay scales Y and Z'!D18</f>
        <v>98477</v>
      </c>
      <c r="D150" s="759">
        <f>'Pay scales Y and Z'!D19</f>
        <v>98477</v>
      </c>
      <c r="E150" s="759">
        <f>'Pay scales Y and Z'!D20</f>
        <v>98477</v>
      </c>
      <c r="F150" s="759">
        <f>'Pay scales Y and Z'!D21</f>
        <v>98477</v>
      </c>
      <c r="G150" s="759">
        <f>'Pay scales Y and Z'!D22</f>
        <v>104584</v>
      </c>
      <c r="H150" s="759">
        <f>'Pay scales Y and Z'!D23</f>
        <v>104584</v>
      </c>
      <c r="I150" s="759">
        <f>'Pay scales Y and Z'!D24</f>
        <v>104584</v>
      </c>
      <c r="J150" s="759">
        <f>'Pay scales Y and Z'!D25</f>
        <v>104584</v>
      </c>
      <c r="K150" s="759">
        <f>'Pay scales Y and Z'!D26</f>
        <v>104584</v>
      </c>
      <c r="L150" s="759">
        <f>'Pay scales Y and Z'!D27</f>
        <v>110683</v>
      </c>
      <c r="M150" s="174"/>
      <c r="N150" s="11"/>
      <c r="W150" s="29"/>
    </row>
    <row r="151" spans="1:23" ht="12.75" customHeight="1" thickBot="1" x14ac:dyDescent="0.25">
      <c r="A151" s="781"/>
      <c r="B151" s="770"/>
      <c r="C151" s="764"/>
      <c r="D151" s="764"/>
      <c r="E151" s="764"/>
      <c r="F151" s="764"/>
      <c r="G151" s="764"/>
      <c r="H151" s="764"/>
      <c r="I151" s="764"/>
      <c r="J151" s="764"/>
      <c r="K151" s="764"/>
      <c r="L151" s="764"/>
      <c r="M151" s="764"/>
      <c r="N151" s="594"/>
      <c r="O151" s="594"/>
      <c r="P151" s="594"/>
      <c r="Q151" s="594"/>
      <c r="R151" s="594"/>
      <c r="S151" s="594"/>
      <c r="T151" s="594"/>
      <c r="U151" s="594"/>
      <c r="V151" s="594"/>
      <c r="W151" s="596"/>
    </row>
    <row r="152" spans="1:23" ht="12.75" customHeight="1" thickBot="1" x14ac:dyDescent="0.25">
      <c r="A152" s="822"/>
      <c r="B152" s="620" t="s">
        <v>474</v>
      </c>
      <c r="C152" s="620">
        <v>1</v>
      </c>
      <c r="D152" s="620">
        <v>2</v>
      </c>
      <c r="E152" s="620">
        <v>3</v>
      </c>
      <c r="F152" s="620">
        <v>4</v>
      </c>
      <c r="G152" s="620">
        <v>5</v>
      </c>
      <c r="H152" s="620">
        <v>6</v>
      </c>
      <c r="I152" s="620">
        <v>7</v>
      </c>
      <c r="J152" s="620">
        <v>8</v>
      </c>
      <c r="K152" s="620">
        <v>9</v>
      </c>
      <c r="L152" s="620">
        <v>10</v>
      </c>
      <c r="M152" s="174"/>
      <c r="N152" s="11"/>
      <c r="O152" s="11"/>
      <c r="P152" s="594"/>
      <c r="Q152" s="594"/>
      <c r="R152" s="594"/>
      <c r="S152" s="594"/>
      <c r="T152" s="594"/>
      <c r="U152" s="594"/>
      <c r="V152" s="594"/>
      <c r="W152" s="596"/>
    </row>
    <row r="153" spans="1:23" ht="12.75" customHeight="1" x14ac:dyDescent="0.2">
      <c r="A153" s="608" t="s">
        <v>662</v>
      </c>
      <c r="B153" s="582" t="s">
        <v>475</v>
      </c>
      <c r="C153" s="609">
        <v>10</v>
      </c>
      <c r="D153" s="609">
        <v>50</v>
      </c>
      <c r="E153" s="609">
        <v>70</v>
      </c>
      <c r="F153" s="609">
        <v>80</v>
      </c>
      <c r="G153" s="609">
        <v>100</v>
      </c>
      <c r="H153" s="609">
        <v>101</v>
      </c>
      <c r="I153" s="609">
        <v>102</v>
      </c>
      <c r="J153" s="609">
        <v>103</v>
      </c>
      <c r="K153" s="616">
        <v>104</v>
      </c>
      <c r="L153" s="616">
        <v>110</v>
      </c>
      <c r="M153" s="174"/>
      <c r="N153" s="11"/>
      <c r="O153" s="11"/>
      <c r="P153" s="594"/>
      <c r="Q153" s="594"/>
      <c r="R153" s="594"/>
      <c r="S153" s="594"/>
      <c r="T153" s="594"/>
      <c r="U153" s="594"/>
      <c r="V153" s="594"/>
      <c r="W153" s="11"/>
    </row>
    <row r="154" spans="1:23" ht="12.75" customHeight="1" thickBot="1" x14ac:dyDescent="0.25">
      <c r="A154" s="598" t="s">
        <v>424</v>
      </c>
      <c r="B154" s="602" t="s">
        <v>489</v>
      </c>
      <c r="C154" s="605">
        <f>C147</f>
        <v>82096</v>
      </c>
      <c r="D154" s="605">
        <f>D147</f>
        <v>84667</v>
      </c>
      <c r="E154" s="605">
        <f>E147</f>
        <v>87238</v>
      </c>
      <c r="F154" s="605">
        <f t="shared" ref="F154:L154" si="9">F147</f>
        <v>89809</v>
      </c>
      <c r="G154" s="605">
        <f t="shared" si="9"/>
        <v>92372</v>
      </c>
      <c r="H154" s="605">
        <f t="shared" si="9"/>
        <v>92372</v>
      </c>
      <c r="I154" s="605">
        <f t="shared" si="9"/>
        <v>92372</v>
      </c>
      <c r="J154" s="605">
        <f t="shared" si="9"/>
        <v>92372</v>
      </c>
      <c r="K154" s="605">
        <f t="shared" si="9"/>
        <v>92372</v>
      </c>
      <c r="L154" s="605">
        <f t="shared" si="9"/>
        <v>98477</v>
      </c>
      <c r="M154" s="174"/>
      <c r="N154" s="11"/>
      <c r="O154" s="11"/>
      <c r="P154" s="594"/>
      <c r="Q154" s="594"/>
      <c r="R154" s="594"/>
      <c r="S154" s="594"/>
      <c r="T154" s="594"/>
      <c r="U154" s="594"/>
      <c r="V154" s="594"/>
      <c r="W154" s="596"/>
    </row>
    <row r="155" spans="1:23" ht="17.25" customHeight="1" thickBot="1" x14ac:dyDescent="0.25">
      <c r="A155" s="598" t="s">
        <v>400</v>
      </c>
      <c r="B155" s="620" t="s">
        <v>474</v>
      </c>
      <c r="C155" s="620">
        <v>11</v>
      </c>
      <c r="D155" s="620">
        <v>12</v>
      </c>
      <c r="E155" s="620">
        <v>13</v>
      </c>
      <c r="F155" s="620">
        <v>14</v>
      </c>
      <c r="G155" s="620">
        <v>15</v>
      </c>
      <c r="H155" s="620">
        <v>16</v>
      </c>
      <c r="I155" s="620">
        <v>17</v>
      </c>
      <c r="J155" s="620">
        <v>18</v>
      </c>
      <c r="K155" s="620">
        <v>19</v>
      </c>
      <c r="L155" s="620">
        <v>20</v>
      </c>
      <c r="M155" s="174"/>
      <c r="N155" s="11"/>
      <c r="O155" s="11"/>
      <c r="P155" s="816"/>
      <c r="Q155" s="816"/>
      <c r="R155" s="816"/>
      <c r="S155" s="816"/>
      <c r="T155" s="816"/>
      <c r="U155" s="816"/>
      <c r="V155" s="816"/>
      <c r="W155" s="596"/>
    </row>
    <row r="156" spans="1:23" ht="17.25" customHeight="1" x14ac:dyDescent="0.2">
      <c r="A156" s="598" t="s">
        <v>697</v>
      </c>
      <c r="B156" s="582" t="s">
        <v>475</v>
      </c>
      <c r="C156" s="616">
        <v>111</v>
      </c>
      <c r="D156" s="616">
        <v>112</v>
      </c>
      <c r="E156" s="616">
        <v>113</v>
      </c>
      <c r="F156" s="616">
        <v>114</v>
      </c>
      <c r="G156" s="616">
        <v>120</v>
      </c>
      <c r="H156" s="616">
        <v>121</v>
      </c>
      <c r="I156" s="616">
        <v>122</v>
      </c>
      <c r="J156" s="616">
        <v>123</v>
      </c>
      <c r="K156" s="616">
        <v>124</v>
      </c>
      <c r="L156" s="616">
        <v>130</v>
      </c>
      <c r="M156" s="174"/>
      <c r="N156" s="11"/>
      <c r="O156" s="11"/>
      <c r="P156" s="816"/>
      <c r="Q156" s="816"/>
      <c r="R156" s="816"/>
      <c r="S156" s="816"/>
      <c r="T156" s="816"/>
      <c r="U156" s="816"/>
      <c r="V156" s="816"/>
      <c r="W156" s="596"/>
    </row>
    <row r="157" spans="1:23" ht="12.75" customHeight="1" thickBot="1" x14ac:dyDescent="0.25">
      <c r="A157" s="599" t="s">
        <v>697</v>
      </c>
      <c r="B157" s="603" t="s">
        <v>489</v>
      </c>
      <c r="C157" s="759">
        <f>C150</f>
        <v>98477</v>
      </c>
      <c r="D157" s="759">
        <f t="shared" ref="D157:L157" si="10">D150</f>
        <v>98477</v>
      </c>
      <c r="E157" s="759">
        <f t="shared" si="10"/>
        <v>98477</v>
      </c>
      <c r="F157" s="759">
        <f t="shared" si="10"/>
        <v>98477</v>
      </c>
      <c r="G157" s="759">
        <f t="shared" si="10"/>
        <v>104584</v>
      </c>
      <c r="H157" s="759">
        <f t="shared" si="10"/>
        <v>104584</v>
      </c>
      <c r="I157" s="759">
        <f t="shared" si="10"/>
        <v>104584</v>
      </c>
      <c r="J157" s="759">
        <f t="shared" si="10"/>
        <v>104584</v>
      </c>
      <c r="K157" s="759">
        <f t="shared" si="10"/>
        <v>104584</v>
      </c>
      <c r="L157" s="759">
        <f t="shared" si="10"/>
        <v>110683</v>
      </c>
      <c r="M157" s="174"/>
      <c r="N157" s="11"/>
      <c r="O157" s="11"/>
      <c r="P157" s="817"/>
      <c r="Q157" s="817"/>
      <c r="R157" s="817"/>
      <c r="S157" s="817"/>
      <c r="T157" s="817"/>
      <c r="U157" s="817"/>
      <c r="V157" s="817"/>
      <c r="W157" s="596"/>
    </row>
    <row r="158" spans="1:23" x14ac:dyDescent="0.2">
      <c r="A158" s="788"/>
      <c r="B158" s="789" t="s">
        <v>727</v>
      </c>
      <c r="C158" s="790"/>
      <c r="D158" s="790"/>
      <c r="E158" s="790"/>
      <c r="F158" s="790"/>
      <c r="G158" s="790"/>
      <c r="H158" s="790"/>
      <c r="I158" s="790"/>
      <c r="J158" s="790"/>
      <c r="K158" s="790"/>
      <c r="L158" s="790"/>
      <c r="M158" s="790"/>
      <c r="N158" s="239"/>
      <c r="O158" s="239"/>
      <c r="P158" s="239"/>
      <c r="Q158" s="239"/>
      <c r="R158" s="239"/>
      <c r="S158" s="239"/>
      <c r="T158" s="239"/>
      <c r="U158" s="239"/>
      <c r="V158" s="239"/>
      <c r="W158" s="596"/>
    </row>
    <row r="159" spans="1:23" x14ac:dyDescent="0.2">
      <c r="A159" s="174"/>
      <c r="B159" s="174"/>
      <c r="C159" s="174"/>
      <c r="D159" s="174"/>
      <c r="E159" s="174"/>
      <c r="F159" s="174"/>
      <c r="G159" s="174"/>
      <c r="H159" s="174"/>
      <c r="I159" s="174"/>
      <c r="J159" s="174"/>
      <c r="K159" s="174"/>
      <c r="L159" s="174"/>
      <c r="M159" s="174"/>
      <c r="N159" s="11"/>
      <c r="O159" s="11"/>
      <c r="P159" s="11"/>
      <c r="Q159" s="11"/>
      <c r="R159" s="11"/>
      <c r="S159" s="11"/>
      <c r="T159" s="11"/>
      <c r="U159" s="11"/>
      <c r="V159" s="11"/>
      <c r="W159" s="11"/>
    </row>
    <row r="160" spans="1:23" x14ac:dyDescent="0.2">
      <c r="A160" s="174"/>
      <c r="B160" s="174"/>
      <c r="C160" s="174"/>
      <c r="D160" s="174"/>
      <c r="E160" s="174"/>
      <c r="F160" s="174"/>
      <c r="G160" s="174"/>
      <c r="H160" s="174"/>
      <c r="I160" s="174"/>
      <c r="J160" s="174"/>
      <c r="K160" s="174"/>
      <c r="L160" s="174"/>
      <c r="M160" s="174"/>
      <c r="N160" s="11"/>
      <c r="O160" s="11"/>
      <c r="P160" s="11"/>
      <c r="Q160" s="11"/>
      <c r="R160" s="11"/>
      <c r="S160" s="11"/>
      <c r="T160" s="11"/>
      <c r="U160" s="11"/>
      <c r="V160" s="11"/>
      <c r="W160" s="11"/>
    </row>
    <row r="161" spans="1:23" ht="18" x14ac:dyDescent="0.25">
      <c r="A161" s="238" t="s">
        <v>99</v>
      </c>
      <c r="B161" s="233"/>
      <c r="D161" s="234"/>
      <c r="F161" s="819">
        <f>'MD Rates'!G700</f>
        <v>41365</v>
      </c>
      <c r="G161" s="777"/>
      <c r="H161" s="777"/>
      <c r="I161" s="777"/>
      <c r="J161" s="777"/>
      <c r="K161" s="777"/>
      <c r="L161" s="777"/>
      <c r="M161" s="777"/>
      <c r="N161" s="11"/>
      <c r="O161" s="11"/>
      <c r="P161" s="11"/>
      <c r="Q161" s="11"/>
      <c r="R161" s="11"/>
      <c r="S161" s="11"/>
      <c r="T161" s="11"/>
      <c r="U161" s="11"/>
      <c r="V161" s="11"/>
      <c r="W161" s="11"/>
    </row>
    <row r="162" spans="1:23" x14ac:dyDescent="0.2">
      <c r="A162" s="775"/>
      <c r="B162" s="775"/>
      <c r="C162" s="776"/>
      <c r="D162" s="777"/>
      <c r="E162" s="775" t="str">
        <f>E3</f>
        <v>All Consultant Pay Grades are standard sessions of 10 per week</v>
      </c>
      <c r="F162" s="777"/>
      <c r="G162" s="777"/>
      <c r="H162" s="775"/>
      <c r="I162" s="777"/>
      <c r="J162" s="777"/>
      <c r="K162" s="777"/>
      <c r="L162" s="777"/>
      <c r="M162" s="777"/>
      <c r="N162" s="11"/>
      <c r="O162" s="11"/>
      <c r="P162" s="11"/>
      <c r="Q162" s="11"/>
      <c r="R162" s="11"/>
      <c r="S162" s="11"/>
      <c r="T162" s="11"/>
      <c r="U162" s="11"/>
      <c r="V162" s="11"/>
    </row>
    <row r="163" spans="1:23" x14ac:dyDescent="0.2">
      <c r="A163" s="1480" t="s">
        <v>543</v>
      </c>
      <c r="B163" s="1418"/>
      <c r="C163" s="1418"/>
      <c r="D163" s="1418"/>
      <c r="E163" s="1418"/>
      <c r="F163" s="1418"/>
      <c r="G163" s="1418"/>
      <c r="H163" s="1418"/>
      <c r="I163" s="1418"/>
      <c r="J163" s="234"/>
      <c r="K163" s="234"/>
      <c r="L163" s="234"/>
      <c r="M163" s="777"/>
      <c r="N163" s="11"/>
      <c r="O163" s="11"/>
      <c r="P163" s="11"/>
      <c r="Q163" s="11"/>
      <c r="R163" s="11"/>
      <c r="S163" s="11"/>
      <c r="T163" s="11"/>
      <c r="U163" s="11"/>
      <c r="V163" s="11"/>
    </row>
    <row r="164" spans="1:23" x14ac:dyDescent="0.2">
      <c r="A164" s="1418"/>
      <c r="B164" s="1418"/>
      <c r="C164" s="1418"/>
      <c r="D164" s="1418"/>
      <c r="E164" s="1418"/>
      <c r="F164" s="1418"/>
      <c r="G164" s="1418"/>
      <c r="H164" s="1418"/>
      <c r="I164" s="1418"/>
      <c r="J164" s="234"/>
      <c r="K164" s="234"/>
      <c r="L164" s="234"/>
      <c r="M164" s="777"/>
      <c r="N164" s="11"/>
      <c r="O164" s="11"/>
      <c r="P164" s="11"/>
      <c r="Q164" s="11"/>
      <c r="R164" s="11"/>
      <c r="S164" s="11"/>
      <c r="T164" s="11"/>
      <c r="U164" s="11"/>
      <c r="V164" s="11"/>
    </row>
    <row r="165" spans="1:23" ht="13.5" thickBot="1" x14ac:dyDescent="0.25">
      <c r="A165" s="774"/>
      <c r="B165" s="775"/>
      <c r="C165" s="776"/>
      <c r="D165" s="777"/>
      <c r="E165" s="777"/>
      <c r="F165" s="777"/>
      <c r="G165" s="777"/>
      <c r="H165" s="777"/>
      <c r="I165" s="777"/>
      <c r="J165" s="777"/>
      <c r="K165" s="777"/>
      <c r="L165" s="777"/>
      <c r="M165" s="777"/>
      <c r="N165" s="11"/>
      <c r="O165" s="11"/>
      <c r="P165" s="11"/>
      <c r="Q165" s="11"/>
      <c r="R165" s="11"/>
      <c r="S165" s="11"/>
      <c r="T165" s="11"/>
      <c r="U165" s="11"/>
      <c r="V165" s="11"/>
    </row>
    <row r="166" spans="1:23" ht="13.5" thickBot="1" x14ac:dyDescent="0.25">
      <c r="A166" s="825"/>
      <c r="B166" s="711" t="s">
        <v>474</v>
      </c>
      <c r="C166" s="769">
        <v>1</v>
      </c>
      <c r="D166" s="769">
        <v>2</v>
      </c>
      <c r="E166" s="769">
        <v>3</v>
      </c>
      <c r="F166" s="769">
        <v>4</v>
      </c>
      <c r="G166" s="769">
        <v>5</v>
      </c>
      <c r="H166" s="769">
        <v>6</v>
      </c>
      <c r="I166" s="769">
        <v>7</v>
      </c>
      <c r="J166" s="775" t="s">
        <v>727</v>
      </c>
      <c r="K166" s="775" t="s">
        <v>727</v>
      </c>
      <c r="L166" s="777"/>
      <c r="M166" s="777"/>
      <c r="N166" s="11"/>
      <c r="O166" s="11"/>
      <c r="P166" s="11"/>
      <c r="Q166" s="11"/>
      <c r="R166" s="11"/>
      <c r="S166" s="11"/>
      <c r="T166" s="11"/>
      <c r="U166" s="11"/>
      <c r="V166" s="11"/>
    </row>
    <row r="167" spans="1:23" x14ac:dyDescent="0.2">
      <c r="A167" s="630" t="s">
        <v>100</v>
      </c>
      <c r="B167" s="626" t="s">
        <v>475</v>
      </c>
      <c r="C167" s="584">
        <v>10</v>
      </c>
      <c r="D167" s="584">
        <v>20</v>
      </c>
      <c r="E167" s="584">
        <v>30</v>
      </c>
      <c r="F167" s="584">
        <v>50</v>
      </c>
      <c r="G167" s="584">
        <v>60</v>
      </c>
      <c r="H167" s="584">
        <v>70</v>
      </c>
      <c r="I167" s="584">
        <v>80</v>
      </c>
      <c r="J167" s="773"/>
      <c r="K167" s="773"/>
      <c r="L167" s="773"/>
      <c r="M167" s="773"/>
      <c r="N167" s="11"/>
      <c r="O167" s="11"/>
      <c r="P167" s="11"/>
      <c r="Q167" s="11"/>
      <c r="R167" s="11"/>
      <c r="S167" s="11"/>
      <c r="T167" s="11"/>
      <c r="U167" s="11"/>
      <c r="V167" s="11"/>
    </row>
    <row r="168" spans="1:23" x14ac:dyDescent="0.2">
      <c r="A168" s="624" t="s">
        <v>103</v>
      </c>
      <c r="B168" s="602" t="s">
        <v>489</v>
      </c>
      <c r="C168" s="627">
        <f>'Pay scales Y and Z'!D111</f>
        <v>72927</v>
      </c>
      <c r="D168" s="627">
        <f>'Pay scales Y and Z'!D112</f>
        <v>75249</v>
      </c>
      <c r="E168" s="627">
        <f>'Pay scales Y and Z'!D113</f>
        <v>79134</v>
      </c>
      <c r="F168" s="627">
        <f>'Pay scales Y and Z'!D115</f>
        <v>83646</v>
      </c>
      <c r="G168" s="627">
        <f>'Pay scales Y and Z'!D116</f>
        <v>88798</v>
      </c>
      <c r="H168" s="627">
        <f>'Pay scales Y and Z'!D117</f>
        <v>91735</v>
      </c>
      <c r="I168" s="627">
        <f>'Pay scales Y and Z'!D118</f>
        <v>94679</v>
      </c>
      <c r="J168" s="773"/>
      <c r="K168" s="773"/>
      <c r="L168" s="773"/>
      <c r="M168" s="773"/>
      <c r="N168" s="11"/>
      <c r="O168" s="11"/>
      <c r="P168" s="11"/>
      <c r="Q168" s="11"/>
      <c r="R168" s="11"/>
      <c r="S168" s="11"/>
      <c r="T168" s="11"/>
      <c r="U168" s="11"/>
      <c r="V168" s="11"/>
    </row>
    <row r="169" spans="1:23" x14ac:dyDescent="0.2">
      <c r="A169" s="624" t="s">
        <v>106</v>
      </c>
      <c r="B169" s="756"/>
      <c r="C169" s="756"/>
      <c r="D169" s="756"/>
      <c r="E169" s="756"/>
      <c r="F169" s="756"/>
      <c r="G169" s="756"/>
      <c r="H169" s="756"/>
      <c r="I169" s="756"/>
      <c r="J169" s="773"/>
      <c r="K169" s="773"/>
      <c r="L169" s="773"/>
      <c r="M169" s="773"/>
      <c r="N169" s="11"/>
      <c r="O169" s="11"/>
      <c r="P169" s="11"/>
      <c r="Q169" s="11"/>
      <c r="R169" s="11"/>
      <c r="S169" s="11"/>
      <c r="T169" s="11"/>
      <c r="U169" s="11"/>
      <c r="V169" s="11"/>
    </row>
    <row r="170" spans="1:23" ht="13.5" thickBot="1" x14ac:dyDescent="0.25">
      <c r="A170" s="625" t="s">
        <v>109</v>
      </c>
      <c r="B170" s="757"/>
      <c r="C170" s="757"/>
      <c r="D170" s="757"/>
      <c r="E170" s="757"/>
      <c r="F170" s="757"/>
      <c r="G170" s="757"/>
      <c r="H170" s="757"/>
      <c r="I170" s="757"/>
      <c r="J170" s="773"/>
      <c r="K170" s="773"/>
      <c r="L170" s="773"/>
      <c r="M170" s="773"/>
      <c r="N170" s="11"/>
      <c r="O170" s="11"/>
      <c r="P170" s="11"/>
      <c r="Q170" s="11"/>
      <c r="R170" s="11"/>
      <c r="S170" s="11"/>
      <c r="T170" s="11"/>
      <c r="U170" s="11"/>
      <c r="V170" s="11"/>
    </row>
    <row r="171" spans="1:23" x14ac:dyDescent="0.2">
      <c r="A171" s="771"/>
      <c r="B171" s="770"/>
      <c r="C171" s="770"/>
      <c r="D171" s="770"/>
      <c r="E171" s="770"/>
      <c r="F171" s="770"/>
      <c r="G171" s="770"/>
      <c r="H171" s="770"/>
      <c r="I171" s="770"/>
      <c r="J171" s="773"/>
      <c r="K171" s="773"/>
      <c r="L171" s="773"/>
      <c r="M171" s="773"/>
      <c r="N171" s="11"/>
      <c r="O171" s="11"/>
      <c r="P171" s="11"/>
      <c r="Q171" s="11"/>
      <c r="R171" s="11"/>
      <c r="S171" s="11"/>
      <c r="T171" s="11"/>
      <c r="U171" s="11"/>
      <c r="V171" s="11"/>
    </row>
    <row r="172" spans="1:23" ht="13.5" thickBot="1" x14ac:dyDescent="0.25">
      <c r="A172" s="771"/>
      <c r="B172" s="770"/>
      <c r="C172" s="595"/>
      <c r="D172" s="770"/>
      <c r="E172" s="770"/>
      <c r="F172" s="770"/>
      <c r="G172" s="770"/>
      <c r="H172" s="770"/>
      <c r="I172" s="770"/>
      <c r="J172" s="773"/>
      <c r="K172" s="773"/>
      <c r="L172" s="773"/>
      <c r="M172" s="773"/>
      <c r="N172" s="11"/>
      <c r="O172" s="11"/>
      <c r="P172" s="11"/>
      <c r="Q172" s="11"/>
      <c r="R172" s="11"/>
      <c r="S172" s="11"/>
      <c r="T172" s="11"/>
      <c r="U172" s="11"/>
      <c r="V172" s="11"/>
    </row>
    <row r="173" spans="1:23" ht="13.5" thickBot="1" x14ac:dyDescent="0.25">
      <c r="A173" s="826"/>
      <c r="B173" s="628" t="s">
        <v>474</v>
      </c>
      <c r="C173" s="629">
        <v>1</v>
      </c>
      <c r="D173" s="770"/>
      <c r="E173" s="770"/>
      <c r="F173" s="770"/>
      <c r="G173" s="770"/>
      <c r="H173" s="770"/>
      <c r="I173" s="770"/>
      <c r="J173" s="773"/>
      <c r="K173" s="773"/>
      <c r="L173" s="773"/>
      <c r="M173" s="773"/>
      <c r="N173" s="11"/>
      <c r="O173" s="11"/>
      <c r="P173" s="11"/>
      <c r="Q173" s="11"/>
      <c r="R173" s="11"/>
      <c r="S173" s="11"/>
      <c r="T173" s="11"/>
      <c r="U173" s="11"/>
      <c r="V173" s="11"/>
    </row>
    <row r="174" spans="1:23" x14ac:dyDescent="0.2">
      <c r="A174" s="630" t="s">
        <v>101</v>
      </c>
      <c r="B174" s="582" t="s">
        <v>475</v>
      </c>
      <c r="C174" s="582">
        <v>40</v>
      </c>
      <c r="D174" s="772"/>
      <c r="E174" s="772"/>
      <c r="F174" s="772"/>
      <c r="G174" s="772"/>
      <c r="H174" s="772"/>
      <c r="I174" s="772"/>
      <c r="J174" s="773"/>
      <c r="K174" s="773"/>
      <c r="L174" s="773"/>
      <c r="M174" s="773"/>
      <c r="N174" s="11"/>
      <c r="O174" s="11"/>
      <c r="P174" s="11"/>
      <c r="Q174" s="11"/>
      <c r="R174" s="11"/>
      <c r="S174" s="11"/>
      <c r="T174" s="11"/>
      <c r="U174" s="11"/>
      <c r="V174" s="11"/>
    </row>
    <row r="175" spans="1:23" x14ac:dyDescent="0.2">
      <c r="A175" s="624" t="s">
        <v>104</v>
      </c>
      <c r="B175" s="602" t="s">
        <v>489</v>
      </c>
      <c r="C175" s="627">
        <f>'Pay scales Y and Z'!D114</f>
        <v>83803</v>
      </c>
      <c r="D175" s="772"/>
      <c r="E175" s="772"/>
      <c r="F175" s="772"/>
      <c r="G175" s="772"/>
      <c r="H175" s="772"/>
      <c r="I175" s="772"/>
      <c r="J175" s="773"/>
      <c r="K175" s="773"/>
      <c r="L175" s="773"/>
      <c r="M175" s="773"/>
      <c r="N175" s="11"/>
      <c r="O175" s="11"/>
      <c r="P175" s="11"/>
      <c r="Q175" s="11"/>
      <c r="R175" s="11"/>
      <c r="S175" s="11"/>
      <c r="T175" s="11"/>
      <c r="U175" s="11"/>
      <c r="V175" s="11"/>
    </row>
    <row r="176" spans="1:23" x14ac:dyDescent="0.2">
      <c r="A176" s="624" t="s">
        <v>107</v>
      </c>
      <c r="B176" s="756"/>
      <c r="C176" s="756"/>
      <c r="D176" s="772"/>
      <c r="E176" s="772"/>
      <c r="F176" s="772"/>
      <c r="G176" s="772"/>
      <c r="H176" s="772"/>
      <c r="I176" s="772"/>
      <c r="J176" s="773"/>
      <c r="K176" s="773"/>
      <c r="L176" s="773"/>
      <c r="M176" s="773"/>
      <c r="N176" s="11"/>
      <c r="O176" s="11"/>
      <c r="P176" s="11"/>
      <c r="Q176" s="11"/>
      <c r="R176" s="11"/>
      <c r="S176" s="11"/>
      <c r="T176" s="11"/>
      <c r="U176" s="11"/>
      <c r="V176" s="11"/>
    </row>
    <row r="177" spans="1:22" ht="13.5" thickBot="1" x14ac:dyDescent="0.25">
      <c r="A177" s="625" t="s">
        <v>544</v>
      </c>
      <c r="B177" s="757"/>
      <c r="C177" s="757"/>
      <c r="D177" s="772"/>
      <c r="E177" s="772"/>
      <c r="F177" s="772"/>
      <c r="G177" s="772"/>
      <c r="H177" s="772"/>
      <c r="I177" s="772"/>
      <c r="J177" s="773"/>
      <c r="K177" s="773"/>
      <c r="L177" s="773"/>
      <c r="M177" s="773"/>
      <c r="N177" s="11"/>
      <c r="O177" s="11"/>
      <c r="P177" s="11"/>
      <c r="Q177" s="11"/>
      <c r="R177" s="11"/>
      <c r="S177" s="11"/>
      <c r="T177" s="11"/>
      <c r="U177" s="11"/>
      <c r="V177" s="11"/>
    </row>
    <row r="178" spans="1:22" ht="13.5" thickBot="1" x14ac:dyDescent="0.25">
      <c r="A178" s="771"/>
      <c r="B178" s="770"/>
      <c r="C178" s="595"/>
      <c r="D178" s="772"/>
      <c r="E178" s="772"/>
      <c r="F178" s="772"/>
      <c r="G178" s="772"/>
      <c r="H178" s="772"/>
      <c r="I178" s="772"/>
      <c r="J178" s="773"/>
      <c r="K178" s="773"/>
      <c r="L178" s="773"/>
      <c r="M178" s="773"/>
      <c r="N178" s="11"/>
      <c r="O178" s="11"/>
      <c r="P178" s="11"/>
      <c r="Q178" s="11"/>
      <c r="R178" s="11"/>
      <c r="S178" s="11"/>
      <c r="T178" s="11"/>
      <c r="U178" s="11"/>
      <c r="V178" s="11"/>
    </row>
    <row r="179" spans="1:22" ht="13.5" thickBot="1" x14ac:dyDescent="0.25">
      <c r="A179" s="826"/>
      <c r="B179" s="628" t="s">
        <v>474</v>
      </c>
      <c r="C179" s="629">
        <v>1</v>
      </c>
      <c r="D179" s="772"/>
      <c r="E179" s="772"/>
      <c r="F179" s="772"/>
      <c r="G179" s="772"/>
      <c r="H179" s="772"/>
      <c r="I179" s="772"/>
      <c r="J179" s="773"/>
      <c r="K179" s="773"/>
      <c r="L179" s="773"/>
      <c r="M179" s="773"/>
      <c r="N179" s="11"/>
      <c r="O179" s="11"/>
      <c r="P179" s="11"/>
      <c r="Q179" s="11"/>
      <c r="R179" s="11"/>
      <c r="S179" s="11"/>
      <c r="T179" s="11"/>
      <c r="U179" s="11"/>
      <c r="V179" s="11"/>
    </row>
    <row r="180" spans="1:22" x14ac:dyDescent="0.2">
      <c r="A180" s="630" t="s">
        <v>102</v>
      </c>
      <c r="B180" s="582" t="s">
        <v>475</v>
      </c>
      <c r="C180" s="582">
        <v>80</v>
      </c>
      <c r="D180" s="772"/>
      <c r="E180" s="772"/>
      <c r="F180" s="772"/>
      <c r="G180" s="772"/>
      <c r="H180" s="772"/>
      <c r="I180" s="772"/>
      <c r="J180" s="773"/>
      <c r="K180" s="773"/>
      <c r="L180" s="773"/>
      <c r="M180" s="773"/>
      <c r="N180" s="11"/>
      <c r="O180" s="11"/>
      <c r="P180" s="11"/>
      <c r="Q180" s="11"/>
      <c r="R180" s="11"/>
      <c r="S180" s="11"/>
      <c r="T180" s="11"/>
      <c r="U180" s="11"/>
      <c r="V180" s="11"/>
    </row>
    <row r="181" spans="1:22" x14ac:dyDescent="0.2">
      <c r="A181" s="624" t="s">
        <v>105</v>
      </c>
      <c r="B181" s="602" t="s">
        <v>489</v>
      </c>
      <c r="C181" s="627">
        <f>'Pay scales Y and Z'!D118</f>
        <v>94679</v>
      </c>
      <c r="D181" s="772"/>
      <c r="E181" s="772"/>
      <c r="F181" s="772"/>
      <c r="G181" s="772"/>
      <c r="H181" s="772"/>
      <c r="I181" s="772"/>
      <c r="J181" s="773"/>
      <c r="K181" s="773"/>
      <c r="L181" s="773"/>
      <c r="M181" s="773"/>
      <c r="N181" s="11"/>
      <c r="O181" s="11"/>
      <c r="P181" s="11"/>
      <c r="Q181" s="11"/>
      <c r="R181" s="11"/>
      <c r="S181" s="11"/>
      <c r="T181" s="11"/>
      <c r="U181" s="11"/>
      <c r="V181" s="11"/>
    </row>
    <row r="182" spans="1:22" x14ac:dyDescent="0.2">
      <c r="A182" s="624" t="s">
        <v>108</v>
      </c>
      <c r="B182" s="766"/>
      <c r="C182" s="767"/>
      <c r="D182" s="772"/>
      <c r="E182" s="772"/>
      <c r="F182" s="772"/>
      <c r="G182" s="772"/>
      <c r="H182" s="772"/>
      <c r="I182" s="772"/>
      <c r="J182" s="773"/>
      <c r="K182" s="773"/>
      <c r="L182" s="773"/>
      <c r="M182" s="773"/>
      <c r="N182" s="11"/>
      <c r="O182" s="11"/>
      <c r="P182" s="11"/>
      <c r="Q182" s="11"/>
      <c r="R182" s="11"/>
      <c r="S182" s="11"/>
      <c r="T182" s="11"/>
      <c r="U182" s="11"/>
      <c r="V182" s="11"/>
    </row>
    <row r="183" spans="1:22" ht="13.5" thickBot="1" x14ac:dyDescent="0.25">
      <c r="A183" s="625" t="s">
        <v>110</v>
      </c>
      <c r="B183" s="768"/>
      <c r="C183" s="768"/>
      <c r="D183" s="772"/>
      <c r="E183" s="772"/>
      <c r="F183" s="772"/>
      <c r="G183" s="772"/>
      <c r="H183" s="772"/>
      <c r="I183" s="772"/>
      <c r="J183" s="773"/>
      <c r="K183" s="773"/>
      <c r="L183" s="773"/>
      <c r="M183" s="773"/>
      <c r="N183" s="11"/>
      <c r="O183" s="11"/>
      <c r="P183" s="11"/>
      <c r="Q183" s="11"/>
      <c r="R183" s="11"/>
      <c r="S183" s="11"/>
      <c r="T183" s="11"/>
      <c r="U183" s="11"/>
      <c r="V183" s="11"/>
    </row>
    <row r="184" spans="1:22" x14ac:dyDescent="0.2">
      <c r="A184" s="263"/>
      <c r="B184" s="268"/>
      <c r="C184" s="268"/>
      <c r="D184" s="268"/>
      <c r="E184" s="268"/>
      <c r="F184" s="268"/>
      <c r="G184" s="268"/>
      <c r="H184" s="268"/>
      <c r="I184" s="268"/>
      <c r="J184" s="361"/>
      <c r="K184" s="361"/>
      <c r="L184" s="151"/>
      <c r="M184" s="773"/>
      <c r="N184" s="11"/>
      <c r="O184" s="11"/>
      <c r="P184" s="11"/>
      <c r="Q184" s="11"/>
      <c r="R184" s="11"/>
      <c r="S184" s="11"/>
      <c r="T184" s="11"/>
      <c r="U184" s="11"/>
      <c r="V184" s="11"/>
    </row>
    <row r="185" spans="1:22" x14ac:dyDescent="0.2">
      <c r="A185" s="622"/>
      <c r="B185" s="266"/>
      <c r="C185" s="595"/>
      <c r="D185" s="595"/>
      <c r="E185" s="595"/>
      <c r="F185" s="595"/>
      <c r="G185" s="595"/>
      <c r="H185" s="595"/>
      <c r="I185" s="595"/>
      <c r="J185" s="151"/>
      <c r="K185" s="151"/>
      <c r="L185" s="151"/>
      <c r="M185" s="151"/>
      <c r="N185" s="11"/>
    </row>
    <row r="186" spans="1:22" x14ac:dyDescent="0.2">
      <c r="A186" s="622"/>
      <c r="B186" s="268"/>
      <c r="C186" s="268"/>
      <c r="D186" s="595"/>
      <c r="E186" s="595"/>
      <c r="F186" s="595"/>
      <c r="G186" s="595"/>
      <c r="H186" s="595"/>
      <c r="I186" s="595"/>
      <c r="J186" s="254"/>
      <c r="K186" s="361"/>
      <c r="L186" s="151"/>
      <c r="M186" s="151"/>
      <c r="N186" s="11"/>
    </row>
    <row r="187" spans="1:22" x14ac:dyDescent="0.2">
      <c r="A187" s="622"/>
      <c r="B187" s="266"/>
      <c r="C187" s="595"/>
      <c r="D187" s="595"/>
      <c r="E187" s="595"/>
      <c r="F187" s="595"/>
      <c r="G187" s="595"/>
      <c r="H187" s="595"/>
      <c r="I187" s="595"/>
      <c r="J187" s="252"/>
      <c r="K187" s="151"/>
      <c r="L187" s="151"/>
      <c r="M187" s="151"/>
      <c r="N187" s="11"/>
    </row>
    <row r="188" spans="1:22" x14ac:dyDescent="0.2">
      <c r="A188" s="623"/>
      <c r="B188" s="268"/>
      <c r="C188" s="268"/>
      <c r="D188" s="595"/>
      <c r="E188" s="595"/>
      <c r="F188" s="595"/>
      <c r="G188" s="595"/>
      <c r="H188" s="595"/>
      <c r="I188" s="595"/>
      <c r="J188" s="364"/>
      <c r="K188" s="361"/>
      <c r="L188" s="151"/>
      <c r="M188" s="151"/>
      <c r="N188" s="11"/>
    </row>
    <row r="189" spans="1:22" x14ac:dyDescent="0.2">
      <c r="A189" s="622"/>
      <c r="B189" s="266"/>
      <c r="C189" s="595"/>
      <c r="D189" s="595"/>
      <c r="E189" s="595"/>
      <c r="F189" s="595"/>
      <c r="G189" s="595"/>
      <c r="H189" s="595"/>
      <c r="I189" s="595"/>
      <c r="J189" s="252"/>
      <c r="K189" s="151"/>
      <c r="L189" s="151"/>
      <c r="M189" s="151"/>
      <c r="N189" s="11"/>
    </row>
    <row r="190" spans="1:22" x14ac:dyDescent="0.2">
      <c r="A190" s="240"/>
      <c r="B190" s="266"/>
      <c r="C190" s="595"/>
      <c r="D190" s="595"/>
      <c r="E190" s="595"/>
      <c r="F190" s="595"/>
      <c r="G190" s="595"/>
      <c r="H190" s="595"/>
      <c r="I190" s="595"/>
      <c r="J190" s="252"/>
      <c r="K190" s="151"/>
      <c r="L190" s="151"/>
      <c r="M190" s="151"/>
      <c r="N190" s="11"/>
    </row>
    <row r="191" spans="1:22" x14ac:dyDescent="0.2">
      <c r="A191" s="263"/>
      <c r="B191" s="268"/>
      <c r="C191" s="268"/>
      <c r="D191" s="268"/>
      <c r="E191" s="268"/>
      <c r="F191" s="268"/>
      <c r="G191" s="268"/>
      <c r="H191" s="268"/>
      <c r="I191" s="268"/>
      <c r="J191" s="252"/>
      <c r="K191" s="151"/>
      <c r="L191" s="151"/>
      <c r="M191" s="151"/>
      <c r="N191" s="11"/>
    </row>
    <row r="192" spans="1:22" x14ac:dyDescent="0.2">
      <c r="A192" s="622"/>
      <c r="B192" s="266"/>
      <c r="C192" s="595"/>
      <c r="D192" s="595"/>
      <c r="E192" s="595"/>
      <c r="F192" s="595"/>
      <c r="G192" s="595"/>
      <c r="H192" s="595"/>
      <c r="I192" s="595"/>
      <c r="J192" s="254"/>
      <c r="K192" s="361"/>
      <c r="L192" s="151"/>
      <c r="M192" s="151"/>
      <c r="N192" s="11"/>
    </row>
    <row r="193" spans="1:14" x14ac:dyDescent="0.2">
      <c r="A193" s="622"/>
      <c r="B193" s="268"/>
      <c r="C193" s="268"/>
      <c r="D193" s="595"/>
      <c r="E193" s="595"/>
      <c r="F193" s="595"/>
      <c r="G193" s="595"/>
      <c r="H193" s="595"/>
      <c r="I193" s="595"/>
      <c r="J193" s="252"/>
      <c r="K193" s="151"/>
      <c r="L193" s="151"/>
      <c r="M193" s="151"/>
      <c r="N193" s="11"/>
    </row>
    <row r="194" spans="1:14" x14ac:dyDescent="0.2">
      <c r="A194" s="622"/>
      <c r="B194" s="266"/>
      <c r="C194" s="595"/>
      <c r="D194" s="595"/>
      <c r="E194" s="595"/>
      <c r="F194" s="595"/>
      <c r="G194" s="595"/>
      <c r="H194" s="595"/>
      <c r="I194" s="595"/>
      <c r="J194" s="254"/>
      <c r="K194" s="361"/>
      <c r="L194" s="151"/>
      <c r="M194" s="151"/>
      <c r="N194" s="11"/>
    </row>
    <row r="195" spans="1:14" x14ac:dyDescent="0.2">
      <c r="A195" s="623"/>
      <c r="B195" s="268"/>
      <c r="C195" s="268"/>
      <c r="D195" s="595"/>
      <c r="E195" s="595"/>
      <c r="F195" s="595"/>
      <c r="G195" s="595"/>
      <c r="H195" s="595"/>
      <c r="I195" s="595"/>
      <c r="J195" s="252"/>
      <c r="K195" s="151"/>
      <c r="L195" s="151"/>
      <c r="M195" s="151"/>
      <c r="N195" s="11"/>
    </row>
    <row r="196" spans="1:14" x14ac:dyDescent="0.2">
      <c r="A196" s="622"/>
      <c r="B196" s="266"/>
      <c r="C196" s="595"/>
      <c r="D196" s="595"/>
      <c r="E196" s="595"/>
      <c r="F196" s="595"/>
      <c r="G196" s="595"/>
      <c r="H196" s="595"/>
      <c r="I196" s="595"/>
      <c r="J196" s="254"/>
      <c r="K196" s="361"/>
      <c r="L196" s="151"/>
      <c r="M196" s="151"/>
      <c r="N196" s="11"/>
    </row>
    <row r="197" spans="1:14" x14ac:dyDescent="0.2">
      <c r="A197" s="262"/>
      <c r="B197" s="266"/>
      <c r="C197" s="595"/>
      <c r="D197" s="595"/>
      <c r="E197" s="595"/>
      <c r="F197" s="595"/>
      <c r="G197" s="595"/>
      <c r="H197" s="595"/>
      <c r="I197" s="595"/>
      <c r="J197" s="254"/>
      <c r="K197" s="361"/>
      <c r="L197" s="151"/>
      <c r="M197" s="151"/>
      <c r="N197" s="11"/>
    </row>
    <row r="198" spans="1:14" x14ac:dyDescent="0.2">
      <c r="A198" s="240"/>
      <c r="B198" s="266"/>
      <c r="C198" s="595"/>
      <c r="D198" s="595"/>
      <c r="E198" s="595"/>
      <c r="F198" s="595"/>
      <c r="G198" s="595"/>
      <c r="H198" s="595"/>
      <c r="I198" s="595"/>
      <c r="J198" s="254"/>
      <c r="K198" s="361"/>
      <c r="L198" s="151"/>
      <c r="M198" s="151"/>
      <c r="N198" s="11"/>
    </row>
    <row r="199" spans="1:14" x14ac:dyDescent="0.2">
      <c r="A199" s="263"/>
      <c r="B199" s="268"/>
      <c r="C199" s="268"/>
      <c r="D199" s="268"/>
      <c r="E199" s="268"/>
      <c r="F199" s="268"/>
      <c r="G199" s="268"/>
      <c r="H199" s="268"/>
      <c r="I199" s="268"/>
      <c r="J199" s="252"/>
      <c r="K199" s="151"/>
      <c r="L199" s="151"/>
      <c r="M199" s="151"/>
    </row>
    <row r="200" spans="1:14" x14ac:dyDescent="0.2">
      <c r="A200" s="622"/>
      <c r="B200" s="266"/>
      <c r="C200" s="595"/>
      <c r="D200" s="595"/>
      <c r="E200" s="595"/>
      <c r="F200" s="595"/>
      <c r="G200" s="595"/>
      <c r="H200" s="595"/>
      <c r="I200" s="595"/>
      <c r="J200" s="254"/>
      <c r="K200" s="361"/>
      <c r="L200" s="151"/>
      <c r="M200" s="151"/>
    </row>
    <row r="201" spans="1:14" x14ac:dyDescent="0.2">
      <c r="A201" s="622"/>
      <c r="B201" s="268"/>
      <c r="C201" s="268"/>
      <c r="D201" s="595"/>
      <c r="E201" s="595"/>
      <c r="F201" s="595"/>
      <c r="G201" s="595"/>
      <c r="H201" s="595"/>
      <c r="I201" s="595"/>
      <c r="J201" s="252"/>
      <c r="K201" s="151"/>
      <c r="L201" s="151"/>
      <c r="M201" s="151"/>
    </row>
    <row r="202" spans="1:14" x14ac:dyDescent="0.2">
      <c r="A202" s="622"/>
      <c r="B202" s="266"/>
      <c r="C202" s="595"/>
      <c r="D202" s="595"/>
      <c r="E202" s="595"/>
      <c r="F202" s="595"/>
      <c r="G202" s="595"/>
      <c r="H202" s="595"/>
      <c r="I202" s="595"/>
      <c r="J202" s="254"/>
      <c r="K202" s="361"/>
      <c r="L202" s="151"/>
      <c r="M202" s="151"/>
    </row>
    <row r="203" spans="1:14" x14ac:dyDescent="0.2">
      <c r="A203" s="623"/>
      <c r="B203" s="268"/>
      <c r="C203" s="268"/>
      <c r="D203" s="595"/>
      <c r="E203" s="595"/>
      <c r="F203" s="595"/>
      <c r="G203" s="595"/>
      <c r="H203" s="595"/>
      <c r="I203" s="595"/>
      <c r="J203" s="252"/>
      <c r="K203" s="151"/>
      <c r="L203" s="151"/>
      <c r="M203" s="151"/>
    </row>
    <row r="204" spans="1:14" x14ac:dyDescent="0.2">
      <c r="A204" s="622"/>
      <c r="B204" s="266"/>
      <c r="C204" s="595"/>
      <c r="D204" s="595"/>
      <c r="E204" s="595"/>
      <c r="F204" s="595"/>
      <c r="G204" s="595"/>
      <c r="H204" s="595"/>
      <c r="I204" s="595"/>
      <c r="J204" s="254"/>
      <c r="K204" s="361"/>
      <c r="L204" s="151"/>
      <c r="M204" s="151"/>
    </row>
  </sheetData>
  <mergeCells count="2">
    <mergeCell ref="A4:L5"/>
    <mergeCell ref="A163:I164"/>
  </mergeCells>
  <phoneticPr fontId="33" type="noConversion"/>
  <pageMargins left="0.75" right="0.75" top="1" bottom="1" header="0.5" footer="0.5"/>
  <pageSetup paperSize="9" orientation="landscape" verticalDpi="300" r:id="rId1"/>
  <headerFooter alignWithMargins="0"/>
  <rowBreaks count="3" manualBreakCount="3">
    <brk id="68" max="16383" man="1"/>
    <brk id="101" max="16383" man="1"/>
    <brk id="157" max="16383" man="1"/>
  </rowBreaks>
  <colBreaks count="1" manualBreakCount="1">
    <brk id="13"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6"/>
  <sheetViews>
    <sheetView topLeftCell="A94" workbookViewId="0">
      <selection activeCell="I2" sqref="I2"/>
    </sheetView>
  </sheetViews>
  <sheetFormatPr defaultRowHeight="12.75" x14ac:dyDescent="0.2"/>
  <cols>
    <col min="8" max="8" width="10.140625" bestFit="1" customWidth="1"/>
  </cols>
  <sheetData>
    <row r="1" spans="1:9" x14ac:dyDescent="0.2">
      <c r="A1" s="13" t="s">
        <v>298</v>
      </c>
    </row>
    <row r="2" spans="1:9" x14ac:dyDescent="0.2">
      <c r="A2" s="13" t="s">
        <v>299</v>
      </c>
    </row>
    <row r="3" spans="1:9" x14ac:dyDescent="0.2">
      <c r="A3" s="13" t="s">
        <v>300</v>
      </c>
      <c r="F3" s="15" t="s">
        <v>301</v>
      </c>
    </row>
    <row r="4" spans="1:9" x14ac:dyDescent="0.2">
      <c r="A4" t="s">
        <v>302</v>
      </c>
      <c r="D4" s="14">
        <v>38443</v>
      </c>
    </row>
    <row r="6" spans="1:9" x14ac:dyDescent="0.2">
      <c r="A6">
        <v>1</v>
      </c>
      <c r="B6" s="1" t="s">
        <v>307</v>
      </c>
    </row>
    <row r="7" spans="1:9" x14ac:dyDescent="0.2">
      <c r="B7" s="1"/>
    </row>
    <row r="8" spans="1:9" x14ac:dyDescent="0.2">
      <c r="B8" s="188" t="s">
        <v>1320</v>
      </c>
      <c r="C8" s="60" t="s">
        <v>308</v>
      </c>
    </row>
    <row r="9" spans="1:9" x14ac:dyDescent="0.2">
      <c r="C9" s="189" t="s">
        <v>309</v>
      </c>
      <c r="D9" s="190"/>
      <c r="E9" s="190"/>
      <c r="F9" s="190"/>
      <c r="G9" s="190"/>
      <c r="I9" s="70">
        <v>115.56</v>
      </c>
    </row>
    <row r="10" spans="1:9" x14ac:dyDescent="0.2">
      <c r="C10" s="189"/>
      <c r="D10" s="190"/>
      <c r="E10" s="190"/>
      <c r="F10" s="190"/>
      <c r="G10" s="190"/>
      <c r="I10" s="73"/>
    </row>
    <row r="11" spans="1:9" x14ac:dyDescent="0.2">
      <c r="C11" s="189" t="s">
        <v>310</v>
      </c>
      <c r="D11" s="190"/>
      <c r="E11" s="190"/>
      <c r="F11" s="190"/>
      <c r="G11" s="190"/>
      <c r="I11" s="70">
        <v>74.86</v>
      </c>
    </row>
    <row r="12" spans="1:9" x14ac:dyDescent="0.2">
      <c r="C12" s="189"/>
      <c r="D12" s="190"/>
      <c r="E12" s="190"/>
      <c r="F12" s="190"/>
      <c r="G12" s="190"/>
      <c r="I12" s="73"/>
    </row>
    <row r="13" spans="1:9" x14ac:dyDescent="0.2">
      <c r="C13" s="1443" t="s">
        <v>322</v>
      </c>
      <c r="D13" s="1443"/>
      <c r="E13" s="1443"/>
      <c r="F13" s="1443"/>
      <c r="G13" s="1443"/>
      <c r="I13" s="72">
        <v>126.01</v>
      </c>
    </row>
    <row r="14" spans="1:9" x14ac:dyDescent="0.2">
      <c r="C14" s="189"/>
      <c r="D14" s="190"/>
      <c r="E14" s="190"/>
      <c r="F14" s="190"/>
      <c r="G14" s="190"/>
      <c r="I14" s="74"/>
    </row>
    <row r="15" spans="1:9" x14ac:dyDescent="0.2">
      <c r="C15" s="189" t="s">
        <v>323</v>
      </c>
      <c r="D15" s="190"/>
      <c r="E15" s="190"/>
      <c r="F15" s="190"/>
      <c r="G15" s="190"/>
      <c r="I15" s="70">
        <v>191.27</v>
      </c>
    </row>
    <row r="16" spans="1:9" x14ac:dyDescent="0.2">
      <c r="I16" s="74"/>
    </row>
    <row r="17" spans="1:9" x14ac:dyDescent="0.2">
      <c r="B17" s="192" t="s">
        <v>1322</v>
      </c>
      <c r="C17" s="29" t="s">
        <v>324</v>
      </c>
      <c r="I17" s="70">
        <v>84.88</v>
      </c>
    </row>
    <row r="18" spans="1:9" x14ac:dyDescent="0.2">
      <c r="I18" s="74"/>
    </row>
    <row r="19" spans="1:9" x14ac:dyDescent="0.2">
      <c r="B19" s="193" t="s">
        <v>1341</v>
      </c>
      <c r="C19" s="1444" t="s">
        <v>325</v>
      </c>
      <c r="D19" s="1444"/>
      <c r="E19" s="1444"/>
      <c r="F19" s="1444"/>
      <c r="G19" s="1444"/>
      <c r="I19" s="72">
        <v>84.88</v>
      </c>
    </row>
    <row r="20" spans="1:9" x14ac:dyDescent="0.2">
      <c r="C20" s="67"/>
      <c r="I20" s="74"/>
    </row>
    <row r="21" spans="1:9" x14ac:dyDescent="0.2">
      <c r="B21" s="188" t="s">
        <v>326</v>
      </c>
      <c r="C21" s="60" t="s">
        <v>327</v>
      </c>
      <c r="I21" s="74"/>
    </row>
    <row r="22" spans="1:9" x14ac:dyDescent="0.2">
      <c r="C22" s="189" t="s">
        <v>328</v>
      </c>
      <c r="D22" s="190"/>
      <c r="E22" s="190"/>
      <c r="F22" s="190"/>
      <c r="G22" s="190"/>
      <c r="I22" s="70">
        <v>73.69</v>
      </c>
    </row>
    <row r="23" spans="1:9" x14ac:dyDescent="0.2">
      <c r="C23" s="190"/>
      <c r="D23" s="190"/>
      <c r="E23" s="190"/>
      <c r="F23" s="190"/>
      <c r="G23" s="190"/>
      <c r="I23" s="73"/>
    </row>
    <row r="24" spans="1:9" x14ac:dyDescent="0.2">
      <c r="C24" s="189" t="s">
        <v>329</v>
      </c>
      <c r="D24" s="190"/>
      <c r="E24" s="190"/>
      <c r="F24" s="190"/>
      <c r="G24" s="190"/>
      <c r="I24" s="70">
        <v>47.47</v>
      </c>
    </row>
    <row r="25" spans="1:9" x14ac:dyDescent="0.2">
      <c r="C25" s="190"/>
      <c r="D25" s="190"/>
      <c r="E25" s="190"/>
      <c r="F25" s="190"/>
      <c r="G25" s="190"/>
      <c r="I25" s="73"/>
    </row>
    <row r="26" spans="1:9" x14ac:dyDescent="0.2">
      <c r="C26" s="1443" t="s">
        <v>330</v>
      </c>
      <c r="D26" s="1443"/>
      <c r="E26" s="1443"/>
      <c r="F26" s="1443"/>
      <c r="G26" s="1443"/>
      <c r="I26" s="194">
        <v>90.63</v>
      </c>
    </row>
    <row r="27" spans="1:9" x14ac:dyDescent="0.2">
      <c r="C27" s="189"/>
      <c r="D27" s="190"/>
      <c r="E27" s="190"/>
      <c r="F27" s="190"/>
      <c r="G27" s="190"/>
      <c r="I27" s="74"/>
    </row>
    <row r="28" spans="1:9" x14ac:dyDescent="0.2">
      <c r="C28" s="1443" t="s">
        <v>331</v>
      </c>
      <c r="D28" s="1443"/>
      <c r="E28" s="1443"/>
      <c r="F28" s="1443"/>
      <c r="G28" s="1443"/>
      <c r="I28" s="194">
        <v>74.38</v>
      </c>
    </row>
    <row r="29" spans="1:9" x14ac:dyDescent="0.2">
      <c r="C29" s="189"/>
      <c r="D29" s="190"/>
      <c r="E29" s="190"/>
      <c r="F29" s="190"/>
      <c r="G29" s="190"/>
      <c r="I29" s="74"/>
    </row>
    <row r="30" spans="1:9" x14ac:dyDescent="0.2">
      <c r="C30" s="189" t="s">
        <v>332</v>
      </c>
      <c r="D30" s="190"/>
      <c r="E30" s="190"/>
      <c r="F30" s="190"/>
      <c r="G30" s="190"/>
      <c r="I30" s="70">
        <v>117.48</v>
      </c>
    </row>
    <row r="32" spans="1:9" x14ac:dyDescent="0.2">
      <c r="A32">
        <v>2</v>
      </c>
      <c r="B32" s="1" t="s">
        <v>333</v>
      </c>
    </row>
    <row r="34" spans="1:9" x14ac:dyDescent="0.2">
      <c r="B34" s="192" t="s">
        <v>1320</v>
      </c>
      <c r="C34" s="29" t="s">
        <v>334</v>
      </c>
      <c r="I34" s="70">
        <v>70.7</v>
      </c>
    </row>
    <row r="35" spans="1:9" x14ac:dyDescent="0.2">
      <c r="B35" s="4"/>
      <c r="I35" s="74"/>
    </row>
    <row r="36" spans="1:9" x14ac:dyDescent="0.2">
      <c r="B36" s="192" t="s">
        <v>1322</v>
      </c>
      <c r="C36" s="29" t="s">
        <v>335</v>
      </c>
      <c r="I36" s="70">
        <v>47.47</v>
      </c>
    </row>
    <row r="37" spans="1:9" x14ac:dyDescent="0.2">
      <c r="B37" s="4"/>
      <c r="I37" s="74"/>
    </row>
    <row r="38" spans="1:9" x14ac:dyDescent="0.2">
      <c r="B38" s="192" t="s">
        <v>1341</v>
      </c>
      <c r="C38" s="29" t="s">
        <v>336</v>
      </c>
      <c r="I38" s="70">
        <v>94.31</v>
      </c>
    </row>
    <row r="39" spans="1:9" x14ac:dyDescent="0.2">
      <c r="B39" s="4"/>
      <c r="I39" s="74"/>
    </row>
    <row r="40" spans="1:9" x14ac:dyDescent="0.2">
      <c r="B40" s="192" t="s">
        <v>326</v>
      </c>
      <c r="C40" s="29" t="s">
        <v>337</v>
      </c>
      <c r="I40" s="70">
        <v>70.7</v>
      </c>
    </row>
    <row r="42" spans="1:9" x14ac:dyDescent="0.2">
      <c r="A42">
        <v>3</v>
      </c>
      <c r="B42" s="1" t="s">
        <v>338</v>
      </c>
    </row>
    <row r="44" spans="1:9" x14ac:dyDescent="0.2">
      <c r="B44" s="193" t="s">
        <v>1320</v>
      </c>
      <c r="C44" s="1446" t="s">
        <v>339</v>
      </c>
      <c r="D44" s="1446"/>
      <c r="E44" s="1446"/>
      <c r="F44" s="1446"/>
      <c r="G44" s="1446"/>
      <c r="I44" s="194">
        <v>173.37</v>
      </c>
    </row>
    <row r="45" spans="1:9" x14ac:dyDescent="0.2">
      <c r="B45" s="4"/>
    </row>
    <row r="46" spans="1:9" x14ac:dyDescent="0.2">
      <c r="B46" s="192" t="s">
        <v>1322</v>
      </c>
      <c r="C46" s="29" t="s">
        <v>340</v>
      </c>
      <c r="I46" s="70">
        <v>53.76</v>
      </c>
    </row>
    <row r="47" spans="1:9" x14ac:dyDescent="0.2">
      <c r="I47" s="74"/>
    </row>
    <row r="48" spans="1:9" x14ac:dyDescent="0.2">
      <c r="A48">
        <v>4</v>
      </c>
      <c r="B48" s="1" t="s">
        <v>341</v>
      </c>
      <c r="I48" s="74"/>
    </row>
    <row r="49" spans="2:10" x14ac:dyDescent="0.2">
      <c r="B49" s="195" t="s">
        <v>1320</v>
      </c>
      <c r="C49" s="1447" t="s">
        <v>342</v>
      </c>
      <c r="D49" s="1447"/>
      <c r="E49" s="1447"/>
      <c r="F49" s="1447"/>
      <c r="G49" s="1447"/>
      <c r="H49" s="1447"/>
      <c r="I49" s="1447"/>
    </row>
    <row r="50" spans="2:10" x14ac:dyDescent="0.2">
      <c r="C50" s="189" t="s">
        <v>343</v>
      </c>
      <c r="D50" s="190"/>
      <c r="E50" s="190"/>
      <c r="F50" s="190"/>
      <c r="G50" s="190"/>
      <c r="I50" s="70">
        <v>37.99</v>
      </c>
    </row>
    <row r="51" spans="2:10" x14ac:dyDescent="0.2">
      <c r="C51" s="190"/>
      <c r="D51" s="190"/>
      <c r="E51" s="190"/>
      <c r="F51" s="190"/>
      <c r="G51" s="190"/>
      <c r="I51" s="74"/>
    </row>
    <row r="52" spans="2:10" x14ac:dyDescent="0.2">
      <c r="C52" s="1443" t="s">
        <v>344</v>
      </c>
      <c r="D52" s="1443"/>
      <c r="E52" s="1443"/>
      <c r="F52" s="1443"/>
      <c r="G52" s="1443"/>
      <c r="I52" s="72">
        <v>24.36</v>
      </c>
    </row>
    <row r="53" spans="2:10" x14ac:dyDescent="0.2">
      <c r="C53" s="190"/>
      <c r="D53" s="190"/>
      <c r="E53" s="190"/>
      <c r="F53" s="190"/>
      <c r="G53" s="190"/>
      <c r="I53" s="74"/>
    </row>
    <row r="54" spans="2:10" x14ac:dyDescent="0.2">
      <c r="C54" s="189" t="s">
        <v>345</v>
      </c>
      <c r="D54" s="190"/>
      <c r="E54" s="190"/>
      <c r="F54" s="190"/>
      <c r="G54" s="190"/>
      <c r="I54" s="8">
        <v>24.36</v>
      </c>
    </row>
    <row r="55" spans="2:10" x14ac:dyDescent="0.2">
      <c r="I55" s="74"/>
    </row>
    <row r="56" spans="2:10" x14ac:dyDescent="0.2">
      <c r="B56" s="195" t="s">
        <v>1322</v>
      </c>
      <c r="C56" s="1447" t="s">
        <v>346</v>
      </c>
      <c r="D56" s="1447"/>
      <c r="E56" s="1447"/>
      <c r="F56" s="1447"/>
      <c r="G56" s="1447"/>
      <c r="H56" s="1447"/>
      <c r="I56" s="1447"/>
    </row>
    <row r="57" spans="2:10" x14ac:dyDescent="0.2">
      <c r="C57" s="1443" t="s">
        <v>347</v>
      </c>
      <c r="D57" s="1443"/>
      <c r="E57" s="1443"/>
      <c r="F57" s="1443"/>
      <c r="G57" s="1443"/>
      <c r="I57" s="72">
        <v>97.91</v>
      </c>
    </row>
    <row r="58" spans="2:10" x14ac:dyDescent="0.2">
      <c r="C58" s="190"/>
      <c r="D58" s="190"/>
      <c r="E58" s="190"/>
      <c r="F58" s="190"/>
      <c r="G58" s="190"/>
      <c r="I58" s="74"/>
    </row>
    <row r="59" spans="2:10" x14ac:dyDescent="0.2">
      <c r="B59" s="196" t="s">
        <v>348</v>
      </c>
      <c r="C59" s="1445" t="s">
        <v>349</v>
      </c>
      <c r="D59" s="1445"/>
      <c r="E59" s="1445"/>
      <c r="F59" s="1445"/>
      <c r="G59" s="1445"/>
      <c r="H59" s="197">
        <v>37438</v>
      </c>
      <c r="I59" s="198">
        <v>35.65</v>
      </c>
      <c r="J59" s="71" t="s">
        <v>350</v>
      </c>
    </row>
    <row r="60" spans="2:10" x14ac:dyDescent="0.2">
      <c r="C60" s="191"/>
      <c r="D60" s="191"/>
      <c r="E60" s="191"/>
      <c r="F60" s="191"/>
      <c r="G60" s="191"/>
      <c r="I60" s="199"/>
    </row>
    <row r="61" spans="2:10" x14ac:dyDescent="0.2">
      <c r="C61" s="1443" t="s">
        <v>351</v>
      </c>
      <c r="D61" s="1443"/>
      <c r="E61" s="1443"/>
      <c r="F61" s="1443"/>
      <c r="G61" s="1443"/>
      <c r="I61" s="72">
        <v>73.86</v>
      </c>
    </row>
    <row r="62" spans="2:10" x14ac:dyDescent="0.2">
      <c r="C62" s="191"/>
      <c r="D62" s="191"/>
      <c r="E62" s="191"/>
      <c r="F62" s="191"/>
      <c r="G62" s="191"/>
      <c r="I62" s="199"/>
    </row>
    <row r="63" spans="2:10" x14ac:dyDescent="0.2">
      <c r="C63" s="1443" t="s">
        <v>352</v>
      </c>
      <c r="D63" s="1443"/>
      <c r="E63" s="1443"/>
      <c r="F63" s="1443"/>
      <c r="G63" s="1443"/>
      <c r="I63" s="72">
        <v>58.12</v>
      </c>
    </row>
    <row r="64" spans="2:10" x14ac:dyDescent="0.2">
      <c r="C64" s="190"/>
      <c r="D64" s="190"/>
      <c r="E64" s="190"/>
      <c r="F64" s="190"/>
      <c r="G64" s="190"/>
      <c r="I64" s="74"/>
    </row>
    <row r="65" spans="1:10" x14ac:dyDescent="0.2">
      <c r="B65" s="200"/>
      <c r="C65" s="1449" t="s">
        <v>353</v>
      </c>
      <c r="D65" s="1449"/>
      <c r="E65" s="1449"/>
      <c r="F65" s="1449"/>
      <c r="G65" s="1449"/>
      <c r="H65" s="201">
        <f>$D$4</f>
        <v>38443</v>
      </c>
      <c r="I65" s="72">
        <v>24.36</v>
      </c>
      <c r="J65" s="71"/>
    </row>
    <row r="66" spans="1:10" x14ac:dyDescent="0.2">
      <c r="C66" s="190"/>
      <c r="D66" s="190"/>
      <c r="E66" s="190"/>
      <c r="F66" s="190"/>
      <c r="G66" s="190"/>
      <c r="I66" s="94"/>
    </row>
    <row r="67" spans="1:10" x14ac:dyDescent="0.2">
      <c r="B67" s="202" t="s">
        <v>348</v>
      </c>
      <c r="C67" s="203" t="s">
        <v>354</v>
      </c>
      <c r="D67" s="204"/>
      <c r="E67" s="204"/>
      <c r="F67" s="204"/>
      <c r="G67" s="205"/>
      <c r="H67" s="206">
        <v>37438</v>
      </c>
      <c r="I67" s="207">
        <v>35.65</v>
      </c>
      <c r="J67" s="71" t="s">
        <v>350</v>
      </c>
    </row>
    <row r="68" spans="1:10" x14ac:dyDescent="0.2">
      <c r="C68" s="190"/>
      <c r="D68" s="190"/>
      <c r="E68" s="190"/>
      <c r="F68" s="190"/>
      <c r="G68" s="190"/>
      <c r="I68" s="94"/>
    </row>
    <row r="69" spans="1:10" x14ac:dyDescent="0.2">
      <c r="B69" s="208" t="s">
        <v>348</v>
      </c>
      <c r="C69" s="1445" t="s">
        <v>355</v>
      </c>
      <c r="D69" s="1445"/>
      <c r="E69" s="1445"/>
      <c r="F69" s="1445"/>
      <c r="G69" s="1445"/>
      <c r="H69" s="209">
        <v>37438</v>
      </c>
      <c r="I69" s="210">
        <v>34.1</v>
      </c>
      <c r="J69" s="71" t="s">
        <v>350</v>
      </c>
    </row>
    <row r="70" spans="1:10" x14ac:dyDescent="0.2">
      <c r="C70" s="190"/>
      <c r="D70" s="190"/>
      <c r="E70" s="190"/>
      <c r="F70" s="190"/>
      <c r="G70" s="190"/>
      <c r="I70" s="74"/>
    </row>
    <row r="71" spans="1:10" x14ac:dyDescent="0.2">
      <c r="B71" s="208" t="s">
        <v>348</v>
      </c>
      <c r="C71" s="1445" t="s">
        <v>356</v>
      </c>
      <c r="D71" s="1445"/>
      <c r="E71" s="1445"/>
      <c r="F71" s="1445"/>
      <c r="G71" s="1445"/>
      <c r="H71" s="209">
        <v>37438</v>
      </c>
      <c r="I71" s="198">
        <v>22.85</v>
      </c>
      <c r="J71" s="71" t="s">
        <v>350</v>
      </c>
    </row>
    <row r="72" spans="1:10" x14ac:dyDescent="0.2">
      <c r="C72" s="191"/>
      <c r="D72" s="191"/>
      <c r="E72" s="191"/>
      <c r="F72" s="191"/>
      <c r="G72" s="191"/>
      <c r="I72" s="199"/>
    </row>
    <row r="73" spans="1:10" x14ac:dyDescent="0.2">
      <c r="C73" s="1443" t="s">
        <v>357</v>
      </c>
      <c r="D73" s="1443"/>
      <c r="E73" s="1443"/>
      <c r="F73" s="1443"/>
      <c r="G73" s="1443"/>
      <c r="I73" s="72">
        <v>44.95</v>
      </c>
    </row>
    <row r="74" spans="1:10" x14ac:dyDescent="0.2">
      <c r="C74" s="190"/>
      <c r="D74" s="190"/>
      <c r="E74" s="190"/>
      <c r="F74" s="190"/>
      <c r="G74" s="190"/>
      <c r="I74" s="74"/>
    </row>
    <row r="75" spans="1:10" x14ac:dyDescent="0.2">
      <c r="B75" s="208" t="s">
        <v>348</v>
      </c>
      <c r="C75" s="203" t="s">
        <v>358</v>
      </c>
      <c r="D75" s="204"/>
      <c r="E75" s="204"/>
      <c r="F75" s="204"/>
      <c r="G75" s="204"/>
      <c r="H75" s="211">
        <v>37712</v>
      </c>
      <c r="I75" s="212">
        <v>23.6</v>
      </c>
      <c r="J75" s="71" t="s">
        <v>359</v>
      </c>
    </row>
    <row r="76" spans="1:10" x14ac:dyDescent="0.2">
      <c r="I76" s="74"/>
    </row>
    <row r="77" spans="1:10" x14ac:dyDescent="0.2">
      <c r="A77">
        <v>5</v>
      </c>
      <c r="B77" s="1" t="s">
        <v>360</v>
      </c>
      <c r="I77" s="74"/>
    </row>
    <row r="78" spans="1:10" x14ac:dyDescent="0.2">
      <c r="B78" s="195" t="s">
        <v>1320</v>
      </c>
      <c r="C78" s="1448" t="s">
        <v>361</v>
      </c>
      <c r="D78" s="1448"/>
      <c r="E78" s="1448"/>
      <c r="F78" s="1448"/>
      <c r="G78" s="1448"/>
      <c r="H78" s="1448"/>
      <c r="I78" s="1448"/>
    </row>
    <row r="79" spans="1:10" x14ac:dyDescent="0.2">
      <c r="C79" s="189" t="s">
        <v>362</v>
      </c>
      <c r="D79" s="190"/>
      <c r="E79" s="190"/>
      <c r="F79" s="190"/>
      <c r="G79" s="190"/>
      <c r="I79" s="70">
        <v>74.86</v>
      </c>
    </row>
    <row r="80" spans="1:10" x14ac:dyDescent="0.2">
      <c r="C80" s="190"/>
      <c r="D80" s="190"/>
      <c r="E80" s="190"/>
      <c r="F80" s="190"/>
      <c r="G80" s="190"/>
      <c r="I80" s="213"/>
    </row>
    <row r="81" spans="1:9" x14ac:dyDescent="0.2">
      <c r="C81" s="1443" t="s">
        <v>363</v>
      </c>
      <c r="D81" s="1443"/>
      <c r="E81" s="1443"/>
      <c r="F81" s="1443"/>
      <c r="G81" s="1443"/>
      <c r="I81" s="72">
        <v>39.22</v>
      </c>
    </row>
    <row r="82" spans="1:9" x14ac:dyDescent="0.2">
      <c r="C82" s="190" t="s">
        <v>727</v>
      </c>
      <c r="D82" s="190"/>
      <c r="E82" s="190"/>
      <c r="F82" s="190"/>
      <c r="G82" s="190"/>
      <c r="I82" s="213"/>
    </row>
    <row r="83" spans="1:9" x14ac:dyDescent="0.2">
      <c r="C83" s="189" t="s">
        <v>364</v>
      </c>
      <c r="D83" s="190"/>
      <c r="E83" s="190"/>
      <c r="F83" s="190"/>
      <c r="G83" s="190"/>
      <c r="I83" s="70">
        <v>25.15</v>
      </c>
    </row>
    <row r="84" spans="1:9" x14ac:dyDescent="0.2">
      <c r="C84" s="190"/>
      <c r="D84" s="190"/>
      <c r="E84" s="190"/>
      <c r="F84" s="190"/>
      <c r="G84" s="190"/>
      <c r="I84" s="74"/>
    </row>
    <row r="85" spans="1:9" x14ac:dyDescent="0.2">
      <c r="C85" s="189" t="s">
        <v>365</v>
      </c>
      <c r="D85" s="190"/>
      <c r="E85" s="190"/>
      <c r="F85" s="190"/>
      <c r="G85" s="190"/>
      <c r="I85" s="70">
        <v>115.56</v>
      </c>
    </row>
    <row r="86" spans="1:9" x14ac:dyDescent="0.2">
      <c r="C86" s="190"/>
      <c r="D86" s="190"/>
      <c r="E86" s="190"/>
      <c r="F86" s="190"/>
      <c r="G86" s="190"/>
      <c r="I86" s="74"/>
    </row>
    <row r="87" spans="1:9" x14ac:dyDescent="0.2">
      <c r="C87" s="189" t="s">
        <v>366</v>
      </c>
      <c r="D87" s="190"/>
      <c r="E87" s="190"/>
      <c r="F87" s="190"/>
      <c r="G87" s="190"/>
      <c r="I87" s="70">
        <v>73.69</v>
      </c>
    </row>
    <row r="88" spans="1:9" x14ac:dyDescent="0.2">
      <c r="I88" s="74"/>
    </row>
    <row r="89" spans="1:9" x14ac:dyDescent="0.2">
      <c r="B89" s="188" t="s">
        <v>1322</v>
      </c>
      <c r="C89" s="60" t="s">
        <v>367</v>
      </c>
      <c r="I89" s="74"/>
    </row>
    <row r="90" spans="1:9" x14ac:dyDescent="0.2">
      <c r="C90" s="1443" t="s">
        <v>368</v>
      </c>
      <c r="D90" s="1443"/>
      <c r="E90" s="1443"/>
      <c r="F90" s="1443"/>
      <c r="G90" s="1443"/>
      <c r="I90" s="72">
        <v>39.22</v>
      </c>
    </row>
    <row r="91" spans="1:9" x14ac:dyDescent="0.2">
      <c r="C91" s="190"/>
      <c r="D91" s="190"/>
      <c r="E91" s="190"/>
      <c r="F91" s="190"/>
      <c r="G91" s="190"/>
      <c r="I91" s="74"/>
    </row>
    <row r="92" spans="1:9" x14ac:dyDescent="0.2">
      <c r="C92" s="189" t="s">
        <v>369</v>
      </c>
      <c r="D92" s="190"/>
      <c r="E92" s="190"/>
      <c r="F92" s="190"/>
      <c r="G92" s="190"/>
      <c r="I92" s="70">
        <v>25.15</v>
      </c>
    </row>
    <row r="93" spans="1:9" x14ac:dyDescent="0.2">
      <c r="I93" s="74"/>
    </row>
    <row r="94" spans="1:9" x14ac:dyDescent="0.2">
      <c r="A94">
        <v>6</v>
      </c>
      <c r="B94" s="1" t="s">
        <v>370</v>
      </c>
      <c r="I94" s="74"/>
    </row>
    <row r="95" spans="1:9" x14ac:dyDescent="0.2">
      <c r="I95" s="74"/>
    </row>
    <row r="96" spans="1:9" x14ac:dyDescent="0.2">
      <c r="B96" s="188" t="s">
        <v>1320</v>
      </c>
      <c r="C96" s="60" t="s">
        <v>371</v>
      </c>
      <c r="I96" s="74"/>
    </row>
    <row r="97" spans="1:9" x14ac:dyDescent="0.2">
      <c r="B97" s="4"/>
      <c r="C97" s="189" t="s">
        <v>372</v>
      </c>
      <c r="I97" s="70">
        <v>1905.99</v>
      </c>
    </row>
    <row r="98" spans="1:9" x14ac:dyDescent="0.2">
      <c r="B98" s="4"/>
      <c r="C98" s="190"/>
      <c r="I98" s="213"/>
    </row>
    <row r="99" spans="1:9" x14ac:dyDescent="0.2">
      <c r="B99" s="4"/>
      <c r="C99" s="189" t="s">
        <v>373</v>
      </c>
      <c r="I99" s="70">
        <v>3454.43</v>
      </c>
    </row>
    <row r="100" spans="1:9" x14ac:dyDescent="0.2">
      <c r="B100" s="4"/>
      <c r="C100" s="190"/>
      <c r="I100" s="213"/>
    </row>
    <row r="101" spans="1:9" x14ac:dyDescent="0.2">
      <c r="B101" s="4"/>
      <c r="C101" s="189" t="s">
        <v>374</v>
      </c>
      <c r="I101" s="70">
        <v>1477.22</v>
      </c>
    </row>
    <row r="102" spans="1:9" x14ac:dyDescent="0.2">
      <c r="B102" s="4"/>
      <c r="I102" s="74"/>
    </row>
    <row r="103" spans="1:9" x14ac:dyDescent="0.2">
      <c r="B103" s="188" t="s">
        <v>1322</v>
      </c>
      <c r="C103" s="60" t="s">
        <v>375</v>
      </c>
      <c r="I103" s="74"/>
    </row>
    <row r="104" spans="1:9" x14ac:dyDescent="0.2">
      <c r="B104" s="4"/>
      <c r="C104" s="189" t="s">
        <v>376</v>
      </c>
      <c r="I104" s="70">
        <v>25.68</v>
      </c>
    </row>
    <row r="105" spans="1:9" x14ac:dyDescent="0.2">
      <c r="C105" s="190"/>
      <c r="I105" s="74"/>
    </row>
    <row r="106" spans="1:9" x14ac:dyDescent="0.2">
      <c r="C106" s="189" t="s">
        <v>377</v>
      </c>
      <c r="I106" s="70">
        <v>52.06</v>
      </c>
    </row>
    <row r="107" spans="1:9" x14ac:dyDescent="0.2">
      <c r="C107" s="190"/>
      <c r="I107" s="74"/>
    </row>
    <row r="108" spans="1:9" x14ac:dyDescent="0.2">
      <c r="A108">
        <v>7</v>
      </c>
      <c r="B108" s="1" t="s">
        <v>378</v>
      </c>
      <c r="I108" s="74"/>
    </row>
    <row r="109" spans="1:9" x14ac:dyDescent="0.2">
      <c r="B109" s="188" t="s">
        <v>1320</v>
      </c>
      <c r="C109" s="60" t="s">
        <v>379</v>
      </c>
      <c r="I109" s="74"/>
    </row>
    <row r="110" spans="1:9" x14ac:dyDescent="0.2">
      <c r="B110" s="4"/>
      <c r="C110" s="189" t="s">
        <v>380</v>
      </c>
      <c r="I110" s="70">
        <v>24.57</v>
      </c>
    </row>
    <row r="111" spans="1:9" x14ac:dyDescent="0.2">
      <c r="B111" s="4"/>
      <c r="C111" s="190"/>
      <c r="I111" s="74"/>
    </row>
    <row r="112" spans="1:9" x14ac:dyDescent="0.2">
      <c r="B112" s="4"/>
      <c r="C112" s="189" t="s">
        <v>381</v>
      </c>
      <c r="I112" s="70">
        <v>9.2200000000000006</v>
      </c>
    </row>
    <row r="113" spans="2:9" x14ac:dyDescent="0.2">
      <c r="B113" s="4"/>
      <c r="I113" s="74"/>
    </row>
    <row r="114" spans="2:9" x14ac:dyDescent="0.2">
      <c r="B114" s="193" t="s">
        <v>1322</v>
      </c>
      <c r="C114" s="1444" t="s">
        <v>382</v>
      </c>
      <c r="D114" s="1444"/>
      <c r="E114" s="1444"/>
      <c r="F114" s="1444"/>
      <c r="G114" s="1444"/>
      <c r="I114" s="72">
        <v>3.36</v>
      </c>
    </row>
    <row r="115" spans="2:9" x14ac:dyDescent="0.2">
      <c r="B115" s="4"/>
      <c r="I115" s="74"/>
    </row>
    <row r="116" spans="2:9" x14ac:dyDescent="0.2">
      <c r="B116" s="192" t="s">
        <v>1341</v>
      </c>
      <c r="C116" s="29" t="s">
        <v>383</v>
      </c>
      <c r="I116" s="70">
        <v>58.56</v>
      </c>
    </row>
  </sheetData>
  <mergeCells count="20">
    <mergeCell ref="C78:I78"/>
    <mergeCell ref="C81:G81"/>
    <mergeCell ref="C90:G90"/>
    <mergeCell ref="C114:G114"/>
    <mergeCell ref="C65:G65"/>
    <mergeCell ref="C69:G69"/>
    <mergeCell ref="C71:G71"/>
    <mergeCell ref="C73:G73"/>
    <mergeCell ref="C59:G59"/>
    <mergeCell ref="C61:G61"/>
    <mergeCell ref="C63:G63"/>
    <mergeCell ref="C44:G44"/>
    <mergeCell ref="C49:I49"/>
    <mergeCell ref="C52:G52"/>
    <mergeCell ref="C56:I56"/>
    <mergeCell ref="C13:G13"/>
    <mergeCell ref="C19:G19"/>
    <mergeCell ref="C26:G26"/>
    <mergeCell ref="C28:G28"/>
    <mergeCell ref="C57:G57"/>
  </mergeCells>
  <phoneticPr fontId="33" type="noConversion"/>
  <pageMargins left="0.75" right="0.75" top="1" bottom="1" header="0.5" footer="0.5"/>
  <pageSetup paperSize="9" orientation="portrait" verticalDpi="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65516"/>
  <sheetViews>
    <sheetView workbookViewId="0">
      <pane ySplit="2" topLeftCell="A6" activePane="bottomLeft" state="frozen"/>
      <selection activeCell="F287" sqref="F287"/>
      <selection pane="bottomLeft" activeCell="J20" sqref="J20"/>
    </sheetView>
  </sheetViews>
  <sheetFormatPr defaultRowHeight="12.75" x14ac:dyDescent="0.2"/>
  <cols>
    <col min="1" max="1" width="21.5703125" bestFit="1" customWidth="1"/>
    <col min="3" max="4" width="11.140625" bestFit="1" customWidth="1"/>
    <col min="5" max="5" width="9.5703125" bestFit="1" customWidth="1"/>
    <col min="6" max="6" width="9.140625" style="67" customWidth="1"/>
    <col min="8" max="8" width="10.140625" bestFit="1" customWidth="1"/>
    <col min="10" max="10" width="10.5703125" customWidth="1"/>
    <col min="11" max="11" width="9.140625" customWidth="1"/>
    <col min="12" max="12" width="9.5703125" bestFit="1" customWidth="1"/>
  </cols>
  <sheetData>
    <row r="1" spans="1:16" ht="25.5" customHeight="1" x14ac:dyDescent="0.2">
      <c r="B1" s="5"/>
      <c r="C1" s="3" t="s">
        <v>1502</v>
      </c>
      <c r="D1" s="502" t="s">
        <v>1503</v>
      </c>
      <c r="E1" s="4" t="s">
        <v>1504</v>
      </c>
      <c r="F1" s="2" t="s">
        <v>1505</v>
      </c>
      <c r="H1" s="1450" t="s">
        <v>1095</v>
      </c>
    </row>
    <row r="2" spans="1:16" x14ac:dyDescent="0.2">
      <c r="A2" s="1" t="s">
        <v>722</v>
      </c>
      <c r="B2" s="2" t="s">
        <v>723</v>
      </c>
      <c r="C2" s="3" t="s">
        <v>724</v>
      </c>
      <c r="D2" s="503" t="s">
        <v>724</v>
      </c>
      <c r="E2" s="4" t="s">
        <v>725</v>
      </c>
      <c r="F2" s="2" t="s">
        <v>726</v>
      </c>
      <c r="H2" s="1450"/>
    </row>
    <row r="3" spans="1:16" hidden="1" x14ac:dyDescent="0.2">
      <c r="A3" t="s">
        <v>1506</v>
      </c>
      <c r="B3" s="5">
        <v>0</v>
      </c>
      <c r="C3" s="11">
        <v>0</v>
      </c>
      <c r="D3" s="408">
        <v>0</v>
      </c>
      <c r="E3" s="7">
        <f>IF(F3="Yes",'MD Rates'!$H$1,H3)</f>
        <v>39539</v>
      </c>
      <c r="F3" s="411" t="str">
        <f>IF(C3&lt;&gt;D3,"Yes","No")</f>
        <v>No</v>
      </c>
      <c r="H3" s="7">
        <v>39539</v>
      </c>
      <c r="I3" s="11"/>
      <c r="J3" s="1154"/>
      <c r="K3" s="1163"/>
    </row>
    <row r="4" spans="1:16" hidden="1" x14ac:dyDescent="0.2">
      <c r="A4" s="1054" t="s">
        <v>1506</v>
      </c>
      <c r="B4" s="1055">
        <v>10</v>
      </c>
      <c r="C4" s="1256">
        <v>0</v>
      </c>
      <c r="D4" s="1257">
        <v>0</v>
      </c>
      <c r="E4" s="1056">
        <f>IF(F4="Yes",'MD Rates'!$H$1,H4)</f>
        <v>43556</v>
      </c>
      <c r="F4" s="1057" t="str">
        <f t="shared" ref="F4:F74" si="0">IF(C4&lt;&gt;D4,"Yes","No")</f>
        <v>No</v>
      </c>
      <c r="G4" s="1054"/>
      <c r="H4" s="1258">
        <v>43556</v>
      </c>
      <c r="I4" s="11" t="s">
        <v>2130</v>
      </c>
      <c r="J4" s="1232"/>
      <c r="K4" s="1163"/>
    </row>
    <row r="5" spans="1:16" x14ac:dyDescent="0.2">
      <c r="A5" t="s">
        <v>1506</v>
      </c>
      <c r="B5" s="5">
        <v>20</v>
      </c>
      <c r="C5" s="1154">
        <v>32381</v>
      </c>
      <c r="D5" s="978">
        <f>'MD Rates'!D447</f>
        <v>33029</v>
      </c>
      <c r="E5" s="7">
        <f>IF(F5="Yes",'MD Rates'!$H$1,H5)</f>
        <v>44287</v>
      </c>
      <c r="F5" s="411" t="str">
        <f t="shared" si="0"/>
        <v>Yes</v>
      </c>
      <c r="H5" s="1155">
        <v>43922</v>
      </c>
      <c r="I5" s="11"/>
      <c r="J5" s="1154"/>
      <c r="K5" s="1163"/>
    </row>
    <row r="6" spans="1:16" x14ac:dyDescent="0.2">
      <c r="A6" t="s">
        <v>1506</v>
      </c>
      <c r="B6" s="5">
        <v>30</v>
      </c>
      <c r="C6" s="1154">
        <v>33885</v>
      </c>
      <c r="D6" s="408">
        <f>'MD Rates'!C450</f>
        <v>34563</v>
      </c>
      <c r="E6" s="7">
        <f>IF(F6="Yes",'MD Rates'!$H$1,H6)</f>
        <v>44287</v>
      </c>
      <c r="F6" s="411" t="str">
        <f t="shared" si="0"/>
        <v>Yes</v>
      </c>
      <c r="H6" s="1155">
        <v>43922</v>
      </c>
      <c r="I6" s="11" t="s">
        <v>727</v>
      </c>
      <c r="J6" s="11"/>
      <c r="K6" s="1163"/>
      <c r="L6" s="11"/>
      <c r="M6" s="1232"/>
      <c r="N6" s="11"/>
      <c r="O6" s="11"/>
      <c r="P6" s="11"/>
    </row>
    <row r="7" spans="1:16" x14ac:dyDescent="0.2">
      <c r="A7" t="s">
        <v>1506</v>
      </c>
      <c r="B7" s="5">
        <v>40</v>
      </c>
      <c r="C7" s="1154">
        <v>34368</v>
      </c>
      <c r="D7" s="978">
        <f>'MD Rates'!E447</f>
        <v>35056</v>
      </c>
      <c r="E7" s="7">
        <f>IF(F7="Yes",'MD Rates'!$H$1,H7)</f>
        <v>44287</v>
      </c>
      <c r="F7" s="411" t="str">
        <f t="shared" si="0"/>
        <v>Yes</v>
      </c>
      <c r="H7" s="1155">
        <v>43922</v>
      </c>
      <c r="I7" s="11" t="s">
        <v>727</v>
      </c>
      <c r="J7" s="1154"/>
      <c r="K7" s="1163"/>
    </row>
    <row r="8" spans="1:16" hidden="1" x14ac:dyDescent="0.2">
      <c r="A8" t="s">
        <v>1506</v>
      </c>
      <c r="B8" s="5">
        <v>50</v>
      </c>
      <c r="C8" s="1154">
        <v>36528</v>
      </c>
      <c r="D8" s="408">
        <f>'MD Rates'!C463</f>
        <v>36528</v>
      </c>
      <c r="E8" s="7">
        <f>IF(F8="Yes",'MD Rates'!$H$1,H8)</f>
        <v>43922</v>
      </c>
      <c r="F8" s="411" t="str">
        <f t="shared" si="0"/>
        <v>No</v>
      </c>
      <c r="H8" s="1155">
        <v>43922</v>
      </c>
      <c r="I8" s="11" t="s">
        <v>727</v>
      </c>
      <c r="J8" s="1154"/>
      <c r="K8" s="1163"/>
    </row>
    <row r="9" spans="1:16" x14ac:dyDescent="0.2">
      <c r="A9" t="s">
        <v>1506</v>
      </c>
      <c r="B9" s="5">
        <v>60</v>
      </c>
      <c r="C9" s="1154">
        <v>35563</v>
      </c>
      <c r="D9" s="408">
        <f>'MD Rates'!D450</f>
        <v>36274</v>
      </c>
      <c r="E9" s="7">
        <f>IF(F9="Yes",'MD Rates'!$H$1,H9)</f>
        <v>44287</v>
      </c>
      <c r="F9" s="411" t="str">
        <f t="shared" si="0"/>
        <v>Yes</v>
      </c>
      <c r="H9" s="1155">
        <v>43922</v>
      </c>
      <c r="I9" s="11" t="s">
        <v>727</v>
      </c>
      <c r="J9" s="1154"/>
      <c r="K9" s="1163"/>
    </row>
    <row r="10" spans="1:16" x14ac:dyDescent="0.2">
      <c r="A10" s="11" t="s">
        <v>1506</v>
      </c>
      <c r="B10" s="12">
        <v>70</v>
      </c>
      <c r="C10" s="1154">
        <v>36356</v>
      </c>
      <c r="D10" s="978">
        <f>'MD Rates'!F447</f>
        <v>37083</v>
      </c>
      <c r="E10" s="7">
        <f>IF(F10="Yes",'MD Rates'!$H$1,H10)</f>
        <v>44287</v>
      </c>
      <c r="F10" s="411" t="str">
        <f t="shared" si="0"/>
        <v>Yes</v>
      </c>
      <c r="H10" s="1155">
        <v>43922</v>
      </c>
      <c r="I10" s="11" t="s">
        <v>727</v>
      </c>
      <c r="J10" s="1154"/>
      <c r="K10" s="1163"/>
    </row>
    <row r="11" spans="1:16" x14ac:dyDescent="0.2">
      <c r="A11" s="516" t="s">
        <v>1506</v>
      </c>
      <c r="B11" s="517">
        <v>72</v>
      </c>
      <c r="C11" s="1156">
        <v>36374.82</v>
      </c>
      <c r="D11" s="1167">
        <f>ROUND('MD Rates'!C421*40*52.1428,2)</f>
        <v>37083.96</v>
      </c>
      <c r="E11" s="7">
        <f>IF(F11="Yes",'MD Rates'!$H$1,H11)</f>
        <v>44287</v>
      </c>
      <c r="F11" s="411" t="str">
        <f>IF(C11&lt;&gt;D11,"Yes","No")</f>
        <v>Yes</v>
      </c>
      <c r="G11" t="s">
        <v>727</v>
      </c>
      <c r="H11" s="1155">
        <v>43922</v>
      </c>
      <c r="I11" s="11" t="s">
        <v>727</v>
      </c>
      <c r="J11" s="1154"/>
      <c r="K11" s="1163"/>
    </row>
    <row r="12" spans="1:16" hidden="1" x14ac:dyDescent="0.2">
      <c r="A12" t="s">
        <v>1506</v>
      </c>
      <c r="B12" s="5">
        <v>80</v>
      </c>
      <c r="C12" s="1154">
        <v>38505</v>
      </c>
      <c r="D12" s="408">
        <f>'MD Rates'!D463</f>
        <v>38505</v>
      </c>
      <c r="E12" s="7">
        <f>IF(F12="Yes",'MD Rates'!$H$1,H12)</f>
        <v>43922</v>
      </c>
      <c r="F12" s="411" t="str">
        <f t="shared" si="0"/>
        <v>No</v>
      </c>
      <c r="H12" s="1155">
        <v>43922</v>
      </c>
      <c r="I12" s="11" t="s">
        <v>727</v>
      </c>
      <c r="J12" s="1154"/>
      <c r="K12" s="1163"/>
    </row>
    <row r="13" spans="1:16" x14ac:dyDescent="0.2">
      <c r="A13" s="11" t="s">
        <v>1506</v>
      </c>
      <c r="B13" s="12">
        <v>90</v>
      </c>
      <c r="C13" s="1154">
        <v>37241</v>
      </c>
      <c r="D13" s="978">
        <f>'MD Rates'!E450</f>
        <v>37986</v>
      </c>
      <c r="E13" s="7">
        <f>IF(F13="Yes",'MD Rates'!$H$1,H13)</f>
        <v>44287</v>
      </c>
      <c r="F13" s="411" t="str">
        <f t="shared" si="0"/>
        <v>Yes</v>
      </c>
      <c r="H13" s="1155">
        <v>43922</v>
      </c>
      <c r="I13" s="11" t="s">
        <v>727</v>
      </c>
      <c r="J13" s="1154"/>
      <c r="K13" s="1163"/>
    </row>
    <row r="14" spans="1:16" x14ac:dyDescent="0.2">
      <c r="A14" t="s">
        <v>1506</v>
      </c>
      <c r="B14" s="5">
        <v>100</v>
      </c>
      <c r="C14" s="1154">
        <v>38343</v>
      </c>
      <c r="D14" s="978">
        <f>'MD Rates'!G447</f>
        <v>39110</v>
      </c>
      <c r="E14" s="7">
        <f>IF(F14="Yes",'MD Rates'!$H$1,H14)</f>
        <v>44287</v>
      </c>
      <c r="F14" s="411" t="str">
        <f t="shared" si="0"/>
        <v>Yes</v>
      </c>
      <c r="H14" s="1155">
        <v>43922</v>
      </c>
      <c r="I14" s="11" t="s">
        <v>727</v>
      </c>
      <c r="J14" s="1154"/>
      <c r="K14" s="1163"/>
    </row>
    <row r="15" spans="1:16" x14ac:dyDescent="0.2">
      <c r="A15" t="s">
        <v>1506</v>
      </c>
      <c r="B15" s="5">
        <v>110</v>
      </c>
      <c r="C15" s="1154">
        <v>38920</v>
      </c>
      <c r="D15" s="978">
        <f>'MD Rates'!F450</f>
        <v>39698</v>
      </c>
      <c r="E15" s="7">
        <f>IF(F15="Yes",'MD Rates'!$H$1,H15)</f>
        <v>44287</v>
      </c>
      <c r="F15" s="411" t="str">
        <f t="shared" si="0"/>
        <v>Yes</v>
      </c>
      <c r="H15" s="1155">
        <v>43922</v>
      </c>
      <c r="I15" s="11" t="s">
        <v>727</v>
      </c>
      <c r="J15" s="1154"/>
      <c r="K15" s="1163"/>
    </row>
    <row r="16" spans="1:16" hidden="1" x14ac:dyDescent="0.2">
      <c r="A16" t="s">
        <v>1506</v>
      </c>
      <c r="B16" s="5">
        <v>120</v>
      </c>
      <c r="C16" s="1154">
        <v>40483</v>
      </c>
      <c r="D16" s="408">
        <f>'MD Rates'!E463</f>
        <v>40483</v>
      </c>
      <c r="E16" s="7">
        <f>IF(F16="Yes",'MD Rates'!$H$1,H16)</f>
        <v>43922</v>
      </c>
      <c r="F16" s="411" t="str">
        <f t="shared" si="0"/>
        <v>No</v>
      </c>
      <c r="H16" s="1155">
        <v>43922</v>
      </c>
      <c r="I16" s="11" t="s">
        <v>727</v>
      </c>
      <c r="J16" s="1154"/>
      <c r="K16" s="1163"/>
    </row>
    <row r="17" spans="1:11" x14ac:dyDescent="0.2">
      <c r="A17" t="s">
        <v>1506</v>
      </c>
      <c r="B17" s="5">
        <v>130</v>
      </c>
      <c r="C17" s="1154">
        <v>40331</v>
      </c>
      <c r="D17" s="978">
        <f>'MD Rates'!H447</f>
        <v>41137</v>
      </c>
      <c r="E17" s="7">
        <f>IF(F17="Yes",'MD Rates'!$H$1,H17)</f>
        <v>44287</v>
      </c>
      <c r="F17" s="411" t="str">
        <f t="shared" si="0"/>
        <v>Yes</v>
      </c>
      <c r="H17" s="1155">
        <v>43922</v>
      </c>
      <c r="I17" s="11" t="s">
        <v>727</v>
      </c>
      <c r="J17" s="1154"/>
      <c r="K17" s="1163"/>
    </row>
    <row r="18" spans="1:11" x14ac:dyDescent="0.2">
      <c r="A18" s="11" t="s">
        <v>1506</v>
      </c>
      <c r="B18" s="12">
        <v>140</v>
      </c>
      <c r="C18" s="1157">
        <v>40944</v>
      </c>
      <c r="D18" s="504">
        <f>'MD Rates'!G450</f>
        <v>41763</v>
      </c>
      <c r="E18" s="7">
        <f>IF(F18="Yes",'MD Rates'!$H$1,H18)</f>
        <v>44287</v>
      </c>
      <c r="F18" s="411" t="str">
        <f t="shared" si="0"/>
        <v>Yes</v>
      </c>
      <c r="H18" s="1155">
        <v>43922</v>
      </c>
      <c r="I18" s="11" t="s">
        <v>727</v>
      </c>
      <c r="J18" s="1157"/>
      <c r="K18" s="1163"/>
    </row>
    <row r="19" spans="1:11" hidden="1" x14ac:dyDescent="0.2">
      <c r="A19" t="s">
        <v>1506</v>
      </c>
      <c r="B19" s="5">
        <v>150</v>
      </c>
      <c r="C19" s="1154">
        <v>42461</v>
      </c>
      <c r="D19" s="978">
        <f>'MD Rates'!F463</f>
        <v>42461</v>
      </c>
      <c r="E19" s="7">
        <f>IF(F19="Yes",'MD Rates'!$H$1,H19)</f>
        <v>43922</v>
      </c>
      <c r="F19" s="411" t="str">
        <f t="shared" si="0"/>
        <v>No</v>
      </c>
      <c r="H19" s="1155">
        <v>43922</v>
      </c>
      <c r="I19" s="11" t="s">
        <v>727</v>
      </c>
      <c r="J19" s="1154"/>
      <c r="K19" s="1163"/>
    </row>
    <row r="20" spans="1:11" x14ac:dyDescent="0.2">
      <c r="A20" s="516" t="s">
        <v>1506</v>
      </c>
      <c r="B20" s="517">
        <v>155</v>
      </c>
      <c r="C20" s="1158">
        <v>41964.53</v>
      </c>
      <c r="D20" s="1166">
        <f>ROUND(('MD Rates'!C422*40)*52.1428,2)</f>
        <v>42798.81</v>
      </c>
      <c r="E20" s="7">
        <f>IF(F20="Yes",'MD Rates'!$H$1,H20)</f>
        <v>44287</v>
      </c>
      <c r="F20" s="411" t="str">
        <f>IF(C20&lt;&gt;D20,"Yes","No")</f>
        <v>Yes</v>
      </c>
      <c r="G20" t="s">
        <v>727</v>
      </c>
      <c r="H20" s="1155">
        <v>43922</v>
      </c>
      <c r="I20" s="11" t="s">
        <v>727</v>
      </c>
      <c r="J20" s="1162"/>
      <c r="K20" s="1163"/>
    </row>
    <row r="21" spans="1:11" x14ac:dyDescent="0.2">
      <c r="A21" t="s">
        <v>1506</v>
      </c>
      <c r="B21" s="5">
        <v>160</v>
      </c>
      <c r="C21" s="1154">
        <v>42318</v>
      </c>
      <c r="D21" s="978">
        <f>'MD Rates'!I447</f>
        <v>43165</v>
      </c>
      <c r="E21" s="7">
        <f>IF(F21="Yes",'MD Rates'!$H$1,H21)</f>
        <v>44287</v>
      </c>
      <c r="F21" s="411" t="str">
        <f t="shared" si="0"/>
        <v>Yes</v>
      </c>
      <c r="H21" s="1155">
        <v>43922</v>
      </c>
      <c r="I21" s="11" t="s">
        <v>727</v>
      </c>
      <c r="J21" s="1154"/>
      <c r="K21" s="1163"/>
    </row>
    <row r="22" spans="1:11" hidden="1" x14ac:dyDescent="0.2">
      <c r="A22" t="s">
        <v>1506</v>
      </c>
      <c r="B22" s="5">
        <v>170</v>
      </c>
      <c r="C22" s="1154">
        <v>44438</v>
      </c>
      <c r="D22" s="408">
        <f>'MD Rates'!G463</f>
        <v>44438</v>
      </c>
      <c r="E22" s="7">
        <f>IF(F22="Yes",'MD Rates'!$H$1,H22)</f>
        <v>43922</v>
      </c>
      <c r="F22" s="411" t="str">
        <f t="shared" si="0"/>
        <v>No</v>
      </c>
      <c r="H22" s="1155">
        <v>43922</v>
      </c>
      <c r="I22" s="11" t="s">
        <v>727</v>
      </c>
      <c r="J22" s="1154"/>
      <c r="K22" s="1163"/>
    </row>
    <row r="23" spans="1:11" x14ac:dyDescent="0.2">
      <c r="A23" t="s">
        <v>1506</v>
      </c>
      <c r="B23" s="5">
        <v>180</v>
      </c>
      <c r="C23" s="1154">
        <v>42969</v>
      </c>
      <c r="D23" s="978">
        <f>'MD Rates'!H450</f>
        <v>43828</v>
      </c>
      <c r="E23" s="7">
        <f>IF(F23="Yes",'MD Rates'!$H$1,H23)</f>
        <v>44287</v>
      </c>
      <c r="F23" s="411" t="str">
        <f t="shared" si="0"/>
        <v>Yes</v>
      </c>
      <c r="H23" s="1155">
        <v>43922</v>
      </c>
      <c r="I23" s="11" t="s">
        <v>727</v>
      </c>
      <c r="J23" s="1154"/>
      <c r="K23" s="1163"/>
    </row>
    <row r="24" spans="1:11" hidden="1" x14ac:dyDescent="0.2">
      <c r="A24" s="520" t="s">
        <v>1506</v>
      </c>
      <c r="B24" s="521">
        <v>190</v>
      </c>
      <c r="C24" s="524"/>
      <c r="D24" s="1159"/>
      <c r="E24" s="518" t="str">
        <f>IF(F24="Yes",'MD Rates'!$H$1,H24)</f>
        <v xml:space="preserve"> </v>
      </c>
      <c r="F24" s="519" t="s">
        <v>1009</v>
      </c>
      <c r="G24" s="520" t="s">
        <v>164</v>
      </c>
      <c r="H24" s="520" t="s">
        <v>727</v>
      </c>
      <c r="I24" s="11" t="s">
        <v>727</v>
      </c>
      <c r="J24" s="1162"/>
      <c r="K24" s="1154"/>
    </row>
    <row r="25" spans="1:11" hidden="1" x14ac:dyDescent="0.2">
      <c r="A25" t="s">
        <v>1506</v>
      </c>
      <c r="B25" s="5">
        <v>200</v>
      </c>
      <c r="C25" s="11">
        <v>46416</v>
      </c>
      <c r="D25" s="408">
        <f>'MD Rates'!H463</f>
        <v>46416</v>
      </c>
      <c r="E25" s="7">
        <f>IF(F25="Yes",'MD Rates'!$H$1,H25)</f>
        <v>43922</v>
      </c>
      <c r="F25" s="411" t="str">
        <f t="shared" si="0"/>
        <v>No</v>
      </c>
      <c r="H25" s="1155">
        <v>43922</v>
      </c>
      <c r="I25" s="11" t="s">
        <v>727</v>
      </c>
      <c r="J25" s="1154"/>
      <c r="K25" s="1163"/>
    </row>
    <row r="26" spans="1:11" x14ac:dyDescent="0.2">
      <c r="A26" t="s">
        <v>1506</v>
      </c>
      <c r="B26" s="5">
        <v>210</v>
      </c>
      <c r="C26" s="11">
        <v>44994</v>
      </c>
      <c r="D26" s="978">
        <f>'MD Rates'!I450</f>
        <v>45894</v>
      </c>
      <c r="E26" s="7">
        <f>IF(F26="Yes",'MD Rates'!$H$1,H26)</f>
        <v>44287</v>
      </c>
      <c r="F26" s="411" t="str">
        <f t="shared" si="0"/>
        <v>Yes</v>
      </c>
      <c r="H26" s="1155">
        <v>43922</v>
      </c>
      <c r="I26" s="11" t="s">
        <v>727</v>
      </c>
      <c r="J26" s="1154"/>
      <c r="K26" s="1163"/>
    </row>
    <row r="27" spans="1:11" hidden="1" x14ac:dyDescent="0.2">
      <c r="A27" t="s">
        <v>1506</v>
      </c>
      <c r="B27" s="5">
        <v>220</v>
      </c>
      <c r="C27" s="11">
        <v>48393</v>
      </c>
      <c r="D27" s="408">
        <f>'MD Rates'!I463</f>
        <v>48393</v>
      </c>
      <c r="E27" s="7">
        <f>IF(F27="Yes",'MD Rates'!$H$1,H27)</f>
        <v>43922</v>
      </c>
      <c r="F27" s="411" t="str">
        <f t="shared" si="0"/>
        <v>No</v>
      </c>
      <c r="H27" s="1155">
        <v>43922</v>
      </c>
      <c r="I27" s="11" t="s">
        <v>727</v>
      </c>
      <c r="J27" s="1154"/>
      <c r="K27" s="1163"/>
    </row>
    <row r="28" spans="1:11" x14ac:dyDescent="0.2">
      <c r="A28" t="s">
        <v>1506</v>
      </c>
      <c r="B28" s="5">
        <v>230</v>
      </c>
      <c r="C28" s="11">
        <v>47018</v>
      </c>
      <c r="D28" s="978">
        <f>'MD Rates'!J450</f>
        <v>47959</v>
      </c>
      <c r="E28" s="7">
        <f>IF(F28="Yes",'MD Rates'!$H$1,H28)</f>
        <v>44287</v>
      </c>
      <c r="F28" s="411" t="str">
        <f t="shared" si="0"/>
        <v>Yes</v>
      </c>
      <c r="H28" s="1155">
        <v>43922</v>
      </c>
      <c r="I28" s="11" t="s">
        <v>727</v>
      </c>
      <c r="J28" s="1154"/>
      <c r="K28" s="1163"/>
    </row>
    <row r="29" spans="1:11" hidden="1" x14ac:dyDescent="0.2">
      <c r="A29" t="s">
        <v>1506</v>
      </c>
      <c r="B29" s="5">
        <v>240</v>
      </c>
      <c r="C29" s="11">
        <v>50372</v>
      </c>
      <c r="D29" s="408">
        <f>'MD Rates'!J463</f>
        <v>50372</v>
      </c>
      <c r="E29" s="7">
        <f>IF(F29="Yes",'MD Rates'!$H$1,H29)</f>
        <v>43922</v>
      </c>
      <c r="F29" s="411" t="str">
        <f t="shared" si="0"/>
        <v>No</v>
      </c>
      <c r="H29" s="1155">
        <v>43922</v>
      </c>
      <c r="I29" s="11" t="s">
        <v>727</v>
      </c>
      <c r="J29" s="1154"/>
      <c r="K29" s="1163"/>
    </row>
    <row r="30" spans="1:11" x14ac:dyDescent="0.2">
      <c r="A30" t="s">
        <v>1506</v>
      </c>
      <c r="B30" s="5">
        <v>250</v>
      </c>
      <c r="C30" s="11">
        <v>49044</v>
      </c>
      <c r="D30" s="978">
        <f>'MD Rates'!K450</f>
        <v>50025</v>
      </c>
      <c r="E30" s="7">
        <f>IF(F30="Yes",'MD Rates'!$H$1,H30)</f>
        <v>44287</v>
      </c>
      <c r="F30" s="411" t="str">
        <f t="shared" si="0"/>
        <v>Yes</v>
      </c>
      <c r="H30" s="1155">
        <v>43922</v>
      </c>
      <c r="I30" s="11" t="s">
        <v>727</v>
      </c>
      <c r="J30" s="1154"/>
      <c r="K30" s="1163"/>
    </row>
    <row r="31" spans="1:11" hidden="1" x14ac:dyDescent="0.2">
      <c r="A31" t="s">
        <v>1506</v>
      </c>
      <c r="B31" s="5">
        <v>260</v>
      </c>
      <c r="C31" s="11">
        <v>51617</v>
      </c>
      <c r="D31" s="408">
        <f>'MD Rates'!C461</f>
        <v>51617</v>
      </c>
      <c r="E31" s="7">
        <f>IF(F31="Yes",'MD Rates'!$H$1,H31)</f>
        <v>43922</v>
      </c>
      <c r="F31" s="411" t="str">
        <f t="shared" si="0"/>
        <v>No</v>
      </c>
      <c r="H31" s="1155">
        <v>43922</v>
      </c>
      <c r="I31" s="11" t="s">
        <v>727</v>
      </c>
      <c r="J31" s="1154"/>
      <c r="K31" s="1163"/>
    </row>
    <row r="32" spans="1:11" x14ac:dyDescent="0.2">
      <c r="A32" s="11" t="s">
        <v>1506</v>
      </c>
      <c r="B32" s="12">
        <v>266</v>
      </c>
      <c r="C32" s="11">
        <v>51069</v>
      </c>
      <c r="D32" s="978">
        <f>'MD Rates'!L450</f>
        <v>52090</v>
      </c>
      <c r="E32" s="7">
        <f>IF(F32="Yes",'MD Rates'!$H$1,H32)</f>
        <v>44287</v>
      </c>
      <c r="F32" s="411" t="str">
        <f>IF(C32&lt;&gt;D32,"Yes","No")</f>
        <v>Yes</v>
      </c>
      <c r="H32" s="1155">
        <v>43922</v>
      </c>
      <c r="I32" s="11" t="s">
        <v>727</v>
      </c>
      <c r="J32" s="1154"/>
      <c r="K32" s="1163"/>
    </row>
    <row r="33" spans="1:14" hidden="1" x14ac:dyDescent="0.2">
      <c r="A33" t="s">
        <v>1506</v>
      </c>
      <c r="B33" s="5">
        <v>270</v>
      </c>
      <c r="C33" s="11">
        <v>54759</v>
      </c>
      <c r="D33" s="408">
        <f>'MD Rates'!D461</f>
        <v>54759</v>
      </c>
      <c r="E33" s="7">
        <f>IF(F33="Yes",'MD Rates'!$H$1,H33)</f>
        <v>43922</v>
      </c>
      <c r="F33" s="411" t="str">
        <f t="shared" si="0"/>
        <v>No</v>
      </c>
      <c r="H33" s="1155">
        <v>43922</v>
      </c>
      <c r="I33" s="11" t="s">
        <v>727</v>
      </c>
      <c r="J33" s="1154"/>
      <c r="K33" s="1163"/>
    </row>
    <row r="34" spans="1:14" hidden="1" x14ac:dyDescent="0.2">
      <c r="A34" t="s">
        <v>1506</v>
      </c>
      <c r="B34" s="5">
        <v>280</v>
      </c>
      <c r="C34" s="11">
        <v>57900</v>
      </c>
      <c r="D34" s="408">
        <f>'MD Rates'!E461</f>
        <v>57900</v>
      </c>
      <c r="E34" s="7">
        <f>IF(F34="Yes",'MD Rates'!$H$1,H34)</f>
        <v>43922</v>
      </c>
      <c r="F34" s="411" t="str">
        <f t="shared" si="0"/>
        <v>No</v>
      </c>
      <c r="H34" s="1155">
        <v>43922</v>
      </c>
      <c r="I34" s="11" t="s">
        <v>727</v>
      </c>
      <c r="J34" s="1154"/>
      <c r="K34" s="1163"/>
    </row>
    <row r="35" spans="1:14" hidden="1" x14ac:dyDescent="0.2">
      <c r="A35" s="11" t="s">
        <v>1506</v>
      </c>
      <c r="B35" s="12">
        <v>285</v>
      </c>
      <c r="C35" s="270">
        <v>60455</v>
      </c>
      <c r="D35" s="504">
        <f>'MD Rates'!C287</f>
        <v>60455</v>
      </c>
      <c r="E35" s="7">
        <f>IF(F35="Yes",'MD Rates'!$H$1,H35)</f>
        <v>43922</v>
      </c>
      <c r="F35" s="411" t="str">
        <f t="shared" si="0"/>
        <v>No</v>
      </c>
      <c r="G35" t="s">
        <v>727</v>
      </c>
      <c r="H35" s="1155">
        <v>43922</v>
      </c>
      <c r="I35" s="11" t="s">
        <v>727</v>
      </c>
      <c r="J35" s="1157"/>
      <c r="K35" s="1163"/>
    </row>
    <row r="36" spans="1:14" hidden="1" x14ac:dyDescent="0.2">
      <c r="A36" t="s">
        <v>1506</v>
      </c>
      <c r="B36" s="5">
        <v>290</v>
      </c>
      <c r="C36" s="11">
        <v>61041</v>
      </c>
      <c r="D36" s="408">
        <f>'MD Rates'!F461</f>
        <v>61041</v>
      </c>
      <c r="E36" s="7">
        <f>IF(F36="Yes",'MD Rates'!$H$1,H36)</f>
        <v>43922</v>
      </c>
      <c r="F36" s="411" t="str">
        <f t="shared" si="0"/>
        <v>No</v>
      </c>
      <c r="H36" s="1155">
        <v>43922</v>
      </c>
      <c r="I36" s="11" t="s">
        <v>727</v>
      </c>
      <c r="J36" s="1154"/>
      <c r="K36" s="1163"/>
    </row>
    <row r="37" spans="1:14" hidden="1" x14ac:dyDescent="0.2">
      <c r="A37" t="s">
        <v>1506</v>
      </c>
      <c r="B37" s="5">
        <v>300</v>
      </c>
      <c r="C37" s="11">
        <v>64183</v>
      </c>
      <c r="D37" s="408">
        <f>'MD Rates'!G461</f>
        <v>64183</v>
      </c>
      <c r="E37" s="7">
        <f>IF(F37="Yes",'MD Rates'!$H$1,H37)</f>
        <v>43922</v>
      </c>
      <c r="F37" s="411" t="str">
        <f t="shared" si="0"/>
        <v>No</v>
      </c>
      <c r="H37" s="1155">
        <v>43922</v>
      </c>
      <c r="I37" s="11" t="s">
        <v>727</v>
      </c>
      <c r="J37" s="1154"/>
      <c r="K37" s="1163"/>
    </row>
    <row r="38" spans="1:14" hidden="1" x14ac:dyDescent="0.2">
      <c r="A38" s="1054" t="s">
        <v>1506</v>
      </c>
      <c r="B38" s="1055">
        <v>310</v>
      </c>
      <c r="C38" s="1054">
        <v>53793.64</v>
      </c>
      <c r="D38" s="1054">
        <f>ROUND('Fees and Allowances'!I22*14*52.1428,2)</f>
        <v>53793.64</v>
      </c>
      <c r="E38" s="1056">
        <f>IF(F38="Yes",'MD Rates'!$H$1,H38)</f>
        <v>38443</v>
      </c>
      <c r="F38" s="1057" t="str">
        <f t="shared" si="0"/>
        <v>No</v>
      </c>
      <c r="G38" s="1054" t="s">
        <v>727</v>
      </c>
      <c r="H38" s="1056">
        <v>38443</v>
      </c>
      <c r="I38" s="11" t="s">
        <v>727</v>
      </c>
      <c r="J38" s="1154"/>
      <c r="K38" s="1163"/>
    </row>
    <row r="39" spans="1:14" hidden="1" x14ac:dyDescent="0.2">
      <c r="A39" t="s">
        <v>1506</v>
      </c>
      <c r="B39" s="5">
        <v>320</v>
      </c>
      <c r="C39" s="11">
        <v>67324</v>
      </c>
      <c r="D39" s="408">
        <f>'MD Rates'!H461</f>
        <v>67324</v>
      </c>
      <c r="E39" s="7">
        <f>IF(F39="Yes",'MD Rates'!$H$1,H39)</f>
        <v>43922</v>
      </c>
      <c r="F39" s="411" t="str">
        <f t="shared" si="0"/>
        <v>No</v>
      </c>
      <c r="H39" s="1155">
        <v>43922</v>
      </c>
      <c r="I39" s="11" t="s">
        <v>727</v>
      </c>
      <c r="J39" s="1154"/>
      <c r="K39" s="1163"/>
    </row>
    <row r="40" spans="1:14" hidden="1" x14ac:dyDescent="0.2">
      <c r="A40" t="s">
        <v>1506</v>
      </c>
      <c r="B40" s="5">
        <v>330</v>
      </c>
      <c r="C40" s="11">
        <v>68163</v>
      </c>
      <c r="D40" s="978">
        <f>'MD Rates'!C453</f>
        <v>68163</v>
      </c>
      <c r="E40" s="7">
        <f>IF(F40="Yes",'MD Rates'!$H$1,H40)</f>
        <v>43922</v>
      </c>
      <c r="F40" s="411" t="str">
        <f t="shared" si="0"/>
        <v>No</v>
      </c>
      <c r="H40" s="1155">
        <v>43922</v>
      </c>
      <c r="I40" s="11" t="s">
        <v>727</v>
      </c>
      <c r="J40" s="1154"/>
      <c r="K40" s="1163"/>
      <c r="N40" s="67"/>
    </row>
    <row r="41" spans="1:14" hidden="1" x14ac:dyDescent="0.2">
      <c r="A41" t="s">
        <v>1506</v>
      </c>
      <c r="B41" s="5">
        <v>340</v>
      </c>
      <c r="C41" s="11">
        <v>70465</v>
      </c>
      <c r="D41" s="408">
        <f>'MD Rates'!I461</f>
        <v>70465</v>
      </c>
      <c r="E41" s="7">
        <f>IF(F41="Yes",'MD Rates'!$H$1,H41)</f>
        <v>43922</v>
      </c>
      <c r="F41" s="411" t="str">
        <f t="shared" si="0"/>
        <v>No</v>
      </c>
      <c r="H41" s="1155">
        <v>43922</v>
      </c>
      <c r="I41" s="11" t="s">
        <v>727</v>
      </c>
      <c r="J41" s="1154"/>
      <c r="K41" s="1163"/>
    </row>
    <row r="42" spans="1:14" hidden="1" x14ac:dyDescent="0.2">
      <c r="A42" t="s">
        <v>1506</v>
      </c>
      <c r="B42" s="5">
        <v>350</v>
      </c>
      <c r="C42" s="11">
        <v>73607</v>
      </c>
      <c r="D42" s="408">
        <f>'MD Rates'!J461</f>
        <v>73607</v>
      </c>
      <c r="E42" s="7">
        <f>IF(F42="Yes",'MD Rates'!$H$1,H42)</f>
        <v>43922</v>
      </c>
      <c r="F42" s="411" t="str">
        <f t="shared" si="0"/>
        <v>No</v>
      </c>
      <c r="H42" s="1155">
        <v>43922</v>
      </c>
      <c r="I42" s="11" t="s">
        <v>727</v>
      </c>
      <c r="J42" s="1154"/>
      <c r="K42" s="1163"/>
    </row>
    <row r="43" spans="1:14" hidden="1" x14ac:dyDescent="0.2">
      <c r="A43" s="1054" t="s">
        <v>1506</v>
      </c>
      <c r="B43" s="1055">
        <v>360</v>
      </c>
      <c r="C43" s="1058">
        <v>57755</v>
      </c>
      <c r="D43" s="1058">
        <f>'MD Rates'!G672</f>
        <v>57755</v>
      </c>
      <c r="E43" s="1056">
        <f>IF(F43="Yes",'MD Rates'!$H$1,H43)</f>
        <v>43922</v>
      </c>
      <c r="F43" s="1057" t="str">
        <f t="shared" si="0"/>
        <v>No</v>
      </c>
      <c r="G43" s="1054" t="s">
        <v>727</v>
      </c>
      <c r="H43" s="1056">
        <f>H42</f>
        <v>43922</v>
      </c>
      <c r="I43" s="11" t="s">
        <v>727</v>
      </c>
      <c r="J43" s="1164"/>
      <c r="K43" s="1163"/>
    </row>
    <row r="44" spans="1:14" hidden="1" x14ac:dyDescent="0.2">
      <c r="A44" s="1054" t="s">
        <v>1506</v>
      </c>
      <c r="B44" s="1055">
        <v>370</v>
      </c>
      <c r="C44" s="1054">
        <v>61962.33</v>
      </c>
      <c r="D44" s="1054">
        <f>ROUND('Fees and Allowances'!I19*14*52.1428,2)</f>
        <v>61962.33</v>
      </c>
      <c r="E44" s="1056">
        <f>IF(F44="Yes",'MD Rates'!$H$1,H44)</f>
        <v>38443</v>
      </c>
      <c r="F44" s="1057" t="str">
        <f t="shared" si="0"/>
        <v>No</v>
      </c>
      <c r="G44" s="1054" t="s">
        <v>727</v>
      </c>
      <c r="H44" s="1056">
        <v>38443</v>
      </c>
      <c r="I44" s="11" t="s">
        <v>727</v>
      </c>
      <c r="J44" s="1154"/>
      <c r="K44" s="1163"/>
    </row>
    <row r="45" spans="1:14" hidden="1" x14ac:dyDescent="0.2">
      <c r="A45" t="s">
        <v>1506</v>
      </c>
      <c r="B45" s="5">
        <v>380</v>
      </c>
      <c r="C45" s="11">
        <v>73040</v>
      </c>
      <c r="D45" s="408">
        <f>'MD Rates'!D453</f>
        <v>73040</v>
      </c>
      <c r="E45" s="7">
        <f>IF(F45="Yes",'MD Rates'!$H$1,H45)</f>
        <v>43922</v>
      </c>
      <c r="F45" s="411" t="str">
        <f t="shared" si="0"/>
        <v>No</v>
      </c>
      <c r="H45" s="1155">
        <v>43922</v>
      </c>
      <c r="I45" s="11" t="s">
        <v>727</v>
      </c>
      <c r="J45" s="1154"/>
      <c r="K45" s="1163"/>
    </row>
    <row r="46" spans="1:14" hidden="1" x14ac:dyDescent="0.2">
      <c r="A46" t="s">
        <v>1506</v>
      </c>
      <c r="B46" s="5">
        <v>390</v>
      </c>
      <c r="C46" s="11">
        <v>77919</v>
      </c>
      <c r="D46" s="408">
        <f>'MD Rates'!E453</f>
        <v>77919</v>
      </c>
      <c r="E46" s="7">
        <f>IF(F46="Yes",'MD Rates'!$H$1,H46)</f>
        <v>43922</v>
      </c>
      <c r="F46" s="411" t="str">
        <f t="shared" si="0"/>
        <v>No</v>
      </c>
      <c r="H46" s="1155">
        <v>43922</v>
      </c>
      <c r="I46" s="11" t="s">
        <v>727</v>
      </c>
      <c r="J46" s="1154"/>
      <c r="K46" s="1163"/>
    </row>
    <row r="47" spans="1:14" hidden="1" x14ac:dyDescent="0.2">
      <c r="A47" s="520" t="s">
        <v>1506</v>
      </c>
      <c r="B47" s="521">
        <v>400</v>
      </c>
      <c r="C47" s="520">
        <v>65645.179999999993</v>
      </c>
      <c r="D47" s="1160">
        <v>65645.179999999993</v>
      </c>
      <c r="E47" s="518">
        <f>IF(F47="Yes",'MD Rates'!$H$1,H47)</f>
        <v>38443</v>
      </c>
      <c r="F47" s="519" t="str">
        <f t="shared" si="0"/>
        <v>No</v>
      </c>
      <c r="G47" s="520" t="s">
        <v>164</v>
      </c>
      <c r="H47" s="518">
        <v>38443</v>
      </c>
      <c r="I47" s="11" t="s">
        <v>727</v>
      </c>
      <c r="J47" s="1154"/>
      <c r="K47" s="1163"/>
    </row>
    <row r="48" spans="1:14" hidden="1" x14ac:dyDescent="0.2">
      <c r="A48" t="s">
        <v>1506</v>
      </c>
      <c r="B48" s="5">
        <v>410</v>
      </c>
      <c r="C48" s="11">
        <v>82796</v>
      </c>
      <c r="D48" s="408">
        <f>'MD Rates'!F453</f>
        <v>82796</v>
      </c>
      <c r="E48" s="7">
        <f>IF(F48="Yes",'MD Rates'!$H$1,H48)</f>
        <v>43922</v>
      </c>
      <c r="F48" s="411" t="str">
        <f t="shared" si="0"/>
        <v>No</v>
      </c>
      <c r="H48" s="1155">
        <v>43922</v>
      </c>
      <c r="I48" s="11" t="s">
        <v>727</v>
      </c>
      <c r="J48" s="1154"/>
      <c r="K48" s="1163"/>
    </row>
    <row r="49" spans="1:14" hidden="1" x14ac:dyDescent="0.2">
      <c r="A49" s="172" t="s">
        <v>1506</v>
      </c>
      <c r="B49" s="173">
        <v>417</v>
      </c>
      <c r="C49" s="525">
        <v>90571</v>
      </c>
      <c r="D49" s="1220">
        <f>'MD Rates'!C581</f>
        <v>90571</v>
      </c>
      <c r="E49" s="7">
        <f>IF(F49="Yes",'MD Rates'!$H$1,H49)</f>
        <v>43922</v>
      </c>
      <c r="F49" s="411" t="str">
        <f t="shared" si="0"/>
        <v>No</v>
      </c>
      <c r="G49" t="s">
        <v>727</v>
      </c>
      <c r="H49" s="1155">
        <v>43922</v>
      </c>
      <c r="I49" s="11" t="s">
        <v>727</v>
      </c>
      <c r="J49" s="1231"/>
      <c r="K49" s="1163"/>
      <c r="N49" s="67" t="s">
        <v>727</v>
      </c>
    </row>
    <row r="50" spans="1:14" hidden="1" x14ac:dyDescent="0.2">
      <c r="A50" t="s">
        <v>1506</v>
      </c>
      <c r="B50" s="5">
        <v>420</v>
      </c>
      <c r="C50" s="11">
        <v>88358</v>
      </c>
      <c r="D50" s="408">
        <f>'MD Rates'!G453</f>
        <v>88358</v>
      </c>
      <c r="E50" s="7">
        <f>IF(F50="Yes",'MD Rates'!$H$1,H50)</f>
        <v>43922</v>
      </c>
      <c r="F50" s="411" t="str">
        <f t="shared" si="0"/>
        <v>No</v>
      </c>
      <c r="H50" s="1155">
        <v>43922</v>
      </c>
      <c r="I50" s="11" t="s">
        <v>727</v>
      </c>
      <c r="J50" s="1154"/>
      <c r="K50" s="1163"/>
    </row>
    <row r="51" spans="1:14" hidden="1" x14ac:dyDescent="0.2">
      <c r="A51" s="520" t="s">
        <v>1506</v>
      </c>
      <c r="B51" s="521">
        <v>430</v>
      </c>
      <c r="C51" s="524">
        <v>72700.100000000006</v>
      </c>
      <c r="D51" s="1161">
        <v>72700.100000000006</v>
      </c>
      <c r="E51" s="518">
        <f>IF(F51="Yes",'MD Rates'!$H$1,H51)</f>
        <v>38443</v>
      </c>
      <c r="F51" s="519" t="str">
        <f t="shared" si="0"/>
        <v>No</v>
      </c>
      <c r="G51" s="520" t="s">
        <v>164</v>
      </c>
      <c r="H51" s="518">
        <v>38443</v>
      </c>
      <c r="I51" s="11" t="s">
        <v>727</v>
      </c>
      <c r="J51" s="1162"/>
      <c r="K51" s="1163"/>
    </row>
    <row r="52" spans="1:14" hidden="1" x14ac:dyDescent="0.2">
      <c r="A52" s="172" t="s">
        <v>1506</v>
      </c>
      <c r="B52" s="173">
        <v>437</v>
      </c>
      <c r="C52" s="525">
        <v>94346</v>
      </c>
      <c r="D52" s="1220">
        <f>'MD Rates'!C583</f>
        <v>94346</v>
      </c>
      <c r="E52" s="7">
        <f>IF(F52="Yes",'MD Rates'!$H$1,H52)</f>
        <v>43922</v>
      </c>
      <c r="F52" s="411" t="str">
        <f>IF(C52&lt;&gt;D52,"Yes","No")</f>
        <v>No</v>
      </c>
      <c r="G52" t="s">
        <v>727</v>
      </c>
      <c r="H52" s="1155">
        <v>43922</v>
      </c>
      <c r="I52" s="11" t="s">
        <v>727</v>
      </c>
      <c r="J52" s="1231"/>
      <c r="K52" s="1163"/>
      <c r="N52" s="67" t="s">
        <v>727</v>
      </c>
    </row>
    <row r="53" spans="1:14" hidden="1" x14ac:dyDescent="0.2">
      <c r="A53" t="s">
        <v>1506</v>
      </c>
      <c r="B53" s="5">
        <v>440</v>
      </c>
      <c r="C53" s="1154">
        <v>91626</v>
      </c>
      <c r="D53" s="978">
        <f>'MD Rates'!G453+'MD Rates'!B196</f>
        <v>91626</v>
      </c>
      <c r="E53" s="7">
        <f>IF(F53="Yes",'MD Rates'!$H$1,H53)</f>
        <v>43922</v>
      </c>
      <c r="F53" s="411" t="str">
        <f t="shared" si="0"/>
        <v>No</v>
      </c>
      <c r="G53" t="s">
        <v>727</v>
      </c>
      <c r="H53" s="1155">
        <v>43922</v>
      </c>
      <c r="I53" s="11" t="s">
        <v>727</v>
      </c>
      <c r="J53" s="1154"/>
      <c r="K53" s="1163"/>
    </row>
    <row r="54" spans="1:14" hidden="1" x14ac:dyDescent="0.2">
      <c r="A54" t="s">
        <v>1506</v>
      </c>
      <c r="B54" s="5">
        <v>450</v>
      </c>
      <c r="C54" s="1154">
        <v>92200</v>
      </c>
      <c r="D54" s="978">
        <f>'MD Rates'!G453+'MD Rates'!B225</f>
        <v>92200</v>
      </c>
      <c r="E54" s="7">
        <f>IF(F54="Yes",'MD Rates'!$H$1,H54)</f>
        <v>43922</v>
      </c>
      <c r="F54" s="411" t="str">
        <f t="shared" si="0"/>
        <v>No</v>
      </c>
      <c r="H54" s="1155">
        <v>43922</v>
      </c>
      <c r="I54" s="11" t="s">
        <v>727</v>
      </c>
      <c r="J54" s="1154"/>
      <c r="K54" s="1163"/>
      <c r="N54" s="67"/>
    </row>
    <row r="55" spans="1:14" hidden="1" x14ac:dyDescent="0.2">
      <c r="A55" t="s">
        <v>1506</v>
      </c>
      <c r="B55" s="5">
        <v>460</v>
      </c>
      <c r="C55" s="1154">
        <v>93178</v>
      </c>
      <c r="D55" s="978">
        <f>'MD Rates'!G453+'MD Rates'!B224</f>
        <v>93178</v>
      </c>
      <c r="E55" s="7">
        <f>IF(F55="Yes",'MD Rates'!$H$1,H55)</f>
        <v>43922</v>
      </c>
      <c r="F55" s="411" t="str">
        <f t="shared" si="0"/>
        <v>No</v>
      </c>
      <c r="H55" s="1155">
        <v>43922</v>
      </c>
      <c r="I55" s="11" t="s">
        <v>727</v>
      </c>
      <c r="J55" s="1154"/>
      <c r="K55" s="1163"/>
      <c r="N55" s="67"/>
    </row>
    <row r="56" spans="1:14" hidden="1" x14ac:dyDescent="0.2">
      <c r="A56" t="s">
        <v>1506</v>
      </c>
      <c r="B56" s="5">
        <v>470</v>
      </c>
      <c r="C56" s="1154">
        <v>94123</v>
      </c>
      <c r="D56" s="978">
        <f>'MD Rates'!G453+'MD Rates'!B223</f>
        <v>94123</v>
      </c>
      <c r="E56" s="7">
        <f>IF(F56="Yes",'MD Rates'!$H$1,H56)</f>
        <v>43922</v>
      </c>
      <c r="F56" s="411" t="str">
        <f t="shared" si="0"/>
        <v>No</v>
      </c>
      <c r="H56" s="1155">
        <v>43922</v>
      </c>
      <c r="I56" s="11" t="s">
        <v>727</v>
      </c>
      <c r="J56" s="1154"/>
      <c r="K56" s="1163"/>
      <c r="N56" s="67"/>
    </row>
    <row r="57" spans="1:14" hidden="1" x14ac:dyDescent="0.2">
      <c r="A57" s="172" t="s">
        <v>1506</v>
      </c>
      <c r="B57" s="173">
        <v>473</v>
      </c>
      <c r="C57" s="525">
        <v>97487</v>
      </c>
      <c r="D57" s="1220">
        <f>'MD Rates'!C584</f>
        <v>97487</v>
      </c>
      <c r="E57" s="7">
        <f>IF(F57="Yes",'MD Rates'!$H$1,H57)</f>
        <v>43922</v>
      </c>
      <c r="F57" s="411" t="str">
        <f>IF(C57&lt;&gt;D57,"Yes","No")</f>
        <v>No</v>
      </c>
      <c r="G57" t="s">
        <v>727</v>
      </c>
      <c r="H57" s="1155">
        <v>43922</v>
      </c>
      <c r="I57" s="11" t="s">
        <v>727</v>
      </c>
      <c r="J57" s="1231"/>
      <c r="K57" s="1163"/>
      <c r="N57" s="67"/>
    </row>
    <row r="58" spans="1:14" hidden="1" x14ac:dyDescent="0.2">
      <c r="A58" t="s">
        <v>1506</v>
      </c>
      <c r="B58" s="5">
        <v>480</v>
      </c>
      <c r="C58" s="1154">
        <v>94894</v>
      </c>
      <c r="D58" s="504">
        <f>'MD Rates'!G453+'MD Rates'!C196</f>
        <v>94894</v>
      </c>
      <c r="E58" s="7">
        <f>IF(F58="Yes",'MD Rates'!$H$1,H58)</f>
        <v>43922</v>
      </c>
      <c r="F58" s="411" t="str">
        <f t="shared" si="0"/>
        <v>No</v>
      </c>
      <c r="G58" t="s">
        <v>727</v>
      </c>
      <c r="H58" s="1155">
        <v>43922</v>
      </c>
      <c r="I58" s="11" t="s">
        <v>727</v>
      </c>
      <c r="J58" s="1154"/>
      <c r="K58" s="1163"/>
    </row>
    <row r="59" spans="1:14" hidden="1" x14ac:dyDescent="0.2">
      <c r="A59" s="172" t="s">
        <v>1506</v>
      </c>
      <c r="B59" s="173">
        <v>485</v>
      </c>
      <c r="C59" s="525">
        <v>101266</v>
      </c>
      <c r="D59" s="1220">
        <f>'MD Rates'!C586</f>
        <v>101266</v>
      </c>
      <c r="E59" s="7">
        <f>IF(F59="Yes",'MD Rates'!$H$1,H59)</f>
        <v>43922</v>
      </c>
      <c r="F59" s="411" t="str">
        <f>IF(C59&lt;&gt;D59,"Yes","No")</f>
        <v>No</v>
      </c>
      <c r="H59" s="1155">
        <v>43922</v>
      </c>
      <c r="I59" s="11" t="s">
        <v>727</v>
      </c>
      <c r="J59" s="1231"/>
      <c r="K59" s="1163"/>
      <c r="N59" s="67"/>
    </row>
    <row r="60" spans="1:14" hidden="1" x14ac:dyDescent="0.2">
      <c r="A60" s="1054" t="s">
        <v>1506</v>
      </c>
      <c r="B60" s="1055">
        <v>490</v>
      </c>
      <c r="C60" s="1054">
        <v>84358.71</v>
      </c>
      <c r="D60" s="1054">
        <f>ROUND('Fees and Allowances'!I9*14*52.1428,2)</f>
        <v>84358.71</v>
      </c>
      <c r="E60" s="1056">
        <f>IF(F60="Yes",'MD Rates'!$H$1,H60)</f>
        <v>38443</v>
      </c>
      <c r="F60" s="1057" t="str">
        <f t="shared" si="0"/>
        <v>No</v>
      </c>
      <c r="G60" s="1054" t="s">
        <v>727</v>
      </c>
      <c r="H60" s="1056">
        <v>38443</v>
      </c>
      <c r="I60" s="11" t="s">
        <v>727</v>
      </c>
      <c r="J60" s="1154"/>
      <c r="K60" s="1163"/>
    </row>
    <row r="61" spans="1:14" hidden="1" x14ac:dyDescent="0.2">
      <c r="A61" t="s">
        <v>1506</v>
      </c>
      <c r="B61" s="5">
        <v>500</v>
      </c>
      <c r="C61" s="1154">
        <v>98162</v>
      </c>
      <c r="D61" s="978">
        <f>SUM('MD Rates'!G453+'MD Rates'!D196)</f>
        <v>98162</v>
      </c>
      <c r="E61" s="7">
        <f>IF(F61="Yes",'MD Rates'!$H$1,H61)</f>
        <v>43922</v>
      </c>
      <c r="F61" s="411" t="str">
        <f t="shared" si="0"/>
        <v>No</v>
      </c>
      <c r="G61" t="s">
        <v>727</v>
      </c>
      <c r="H61" s="1155">
        <v>43922</v>
      </c>
      <c r="I61" s="11" t="s">
        <v>727</v>
      </c>
      <c r="J61" s="1154"/>
      <c r="K61" s="1163"/>
    </row>
    <row r="62" spans="1:14" hidden="1" x14ac:dyDescent="0.2">
      <c r="A62" s="172" t="s">
        <v>1506</v>
      </c>
      <c r="B62" s="173">
        <v>505</v>
      </c>
      <c r="C62" s="525">
        <v>104408</v>
      </c>
      <c r="D62" s="1220">
        <f>'MD Rates'!C589</f>
        <v>104408</v>
      </c>
      <c r="E62" s="7">
        <f>IF(F62="Yes",'MD Rates'!$H$1,H62)</f>
        <v>43922</v>
      </c>
      <c r="F62" s="411" t="str">
        <f>IF(C62&lt;&gt;D62,"Yes","No")</f>
        <v>No</v>
      </c>
      <c r="H62" s="1155">
        <v>43922</v>
      </c>
      <c r="I62" s="11" t="s">
        <v>727</v>
      </c>
      <c r="J62" s="1231"/>
      <c r="K62" s="1163"/>
      <c r="N62" s="67"/>
    </row>
    <row r="63" spans="1:14" hidden="1" x14ac:dyDescent="0.2">
      <c r="A63" t="s">
        <v>1506</v>
      </c>
      <c r="B63" s="5">
        <v>510</v>
      </c>
      <c r="C63" s="1154">
        <v>101430</v>
      </c>
      <c r="D63" s="978">
        <f>SUM('MD Rates'!G453+'MD Rates'!E196)</f>
        <v>101430</v>
      </c>
      <c r="E63" s="7">
        <f>IF(F63="Yes",'MD Rates'!$H$1,H63)</f>
        <v>43922</v>
      </c>
      <c r="F63" s="411" t="str">
        <f t="shared" si="0"/>
        <v>No</v>
      </c>
      <c r="G63" t="s">
        <v>727</v>
      </c>
      <c r="H63" s="1155">
        <v>43922</v>
      </c>
      <c r="I63" s="11" t="s">
        <v>727</v>
      </c>
      <c r="J63" s="1154"/>
      <c r="K63" s="1163"/>
    </row>
    <row r="64" spans="1:14" hidden="1" x14ac:dyDescent="0.2">
      <c r="A64" t="s">
        <v>1506</v>
      </c>
      <c r="B64" s="5">
        <v>512</v>
      </c>
      <c r="C64" s="1154">
        <v>103246</v>
      </c>
      <c r="D64" s="408">
        <f>'MD Rates'!F377</f>
        <v>103246</v>
      </c>
      <c r="E64" s="7">
        <f>IF(F64="Yes",'MD Rates'!$H$1,H64)</f>
        <v>43922</v>
      </c>
      <c r="F64" s="411" t="str">
        <f t="shared" si="0"/>
        <v>No</v>
      </c>
      <c r="H64" s="1155">
        <v>43922</v>
      </c>
      <c r="I64" s="11" t="s">
        <v>727</v>
      </c>
      <c r="J64" s="1154"/>
      <c r="K64" s="1163"/>
      <c r="N64" s="67"/>
    </row>
    <row r="65" spans="1:14" hidden="1" x14ac:dyDescent="0.2">
      <c r="A65" s="172" t="s">
        <v>1506</v>
      </c>
      <c r="B65" s="173">
        <v>515</v>
      </c>
      <c r="C65" s="525">
        <v>107553</v>
      </c>
      <c r="D65" s="1220">
        <f>'MD Rates'!C590</f>
        <v>107553</v>
      </c>
      <c r="E65" s="7">
        <f>IF(F65="Yes",'MD Rates'!$H$1,H65)</f>
        <v>43922</v>
      </c>
      <c r="F65" s="411" t="str">
        <f t="shared" si="0"/>
        <v>No</v>
      </c>
      <c r="H65" s="1155">
        <v>43922</v>
      </c>
      <c r="I65" s="11" t="s">
        <v>727</v>
      </c>
      <c r="J65" s="1231"/>
      <c r="K65" s="1163"/>
      <c r="N65" s="67"/>
    </row>
    <row r="66" spans="1:14" hidden="1" x14ac:dyDescent="0.2">
      <c r="A66" t="s">
        <v>1506</v>
      </c>
      <c r="B66" s="5">
        <v>520</v>
      </c>
      <c r="C66" s="1154">
        <v>104698</v>
      </c>
      <c r="D66" s="978">
        <f>SUM('MD Rates'!G453+'MD Rates'!F196)</f>
        <v>104698</v>
      </c>
      <c r="E66" s="7">
        <f>IF(F66="Yes",'MD Rates'!$H$1,H66)</f>
        <v>43922</v>
      </c>
      <c r="F66" s="411" t="str">
        <f t="shared" si="0"/>
        <v>No</v>
      </c>
      <c r="G66" t="s">
        <v>727</v>
      </c>
      <c r="H66" s="1155">
        <v>43922</v>
      </c>
      <c r="I66" s="11" t="s">
        <v>727</v>
      </c>
      <c r="J66" s="1154"/>
      <c r="K66" s="1163"/>
    </row>
    <row r="67" spans="1:14" hidden="1" x14ac:dyDescent="0.2">
      <c r="A67" s="172" t="s">
        <v>1506</v>
      </c>
      <c r="B67" s="173">
        <v>527</v>
      </c>
      <c r="C67" s="525">
        <v>111328</v>
      </c>
      <c r="D67" s="1220">
        <f>'MD Rates'!C592</f>
        <v>111328</v>
      </c>
      <c r="E67" s="7">
        <f>IF(F67="Yes",'MD Rates'!$H$1,H67)</f>
        <v>43922</v>
      </c>
      <c r="F67" s="411" t="str">
        <f t="shared" si="0"/>
        <v>No</v>
      </c>
      <c r="H67" s="1155">
        <v>43922</v>
      </c>
      <c r="I67" s="11" t="s">
        <v>727</v>
      </c>
      <c r="J67" s="1231"/>
      <c r="K67" s="1163"/>
      <c r="N67" s="67"/>
    </row>
    <row r="68" spans="1:14" hidden="1" x14ac:dyDescent="0.2">
      <c r="A68" s="1054" t="s">
        <v>1506</v>
      </c>
      <c r="B68" s="1055">
        <v>530</v>
      </c>
      <c r="C68" s="1054">
        <v>91583.09</v>
      </c>
      <c r="D68" s="1054">
        <f>ROUND('Fees and Allowances'!I24*37*52.1428,2)</f>
        <v>91583.09</v>
      </c>
      <c r="E68" s="1056">
        <f>IF(F68="Yes",'MD Rates'!$H$1,H68)</f>
        <v>38443</v>
      </c>
      <c r="F68" s="1057" t="str">
        <f t="shared" si="0"/>
        <v>No</v>
      </c>
      <c r="G68" s="1054" t="s">
        <v>727</v>
      </c>
      <c r="H68" s="1056">
        <v>38443</v>
      </c>
      <c r="I68" s="11" t="s">
        <v>727</v>
      </c>
      <c r="J68" s="1154"/>
      <c r="K68" s="1163"/>
    </row>
    <row r="69" spans="1:14" hidden="1" x14ac:dyDescent="0.2">
      <c r="A69" s="1054" t="s">
        <v>1506</v>
      </c>
      <c r="B69" s="1055">
        <v>540</v>
      </c>
      <c r="C69" s="1054">
        <v>91987.199999999997</v>
      </c>
      <c r="D69" s="1054">
        <f>ROUND('Fees and Allowances'!I13*14*52.1428,2)</f>
        <v>91987.199999999997</v>
      </c>
      <c r="E69" s="1056">
        <f>IF(F69="Yes",'MD Rates'!$H$1,H69)</f>
        <v>38443</v>
      </c>
      <c r="F69" s="1057" t="str">
        <f t="shared" si="0"/>
        <v>No</v>
      </c>
      <c r="G69" s="1054" t="s">
        <v>727</v>
      </c>
      <c r="H69" s="1056">
        <v>38443</v>
      </c>
      <c r="I69" s="11" t="s">
        <v>727</v>
      </c>
      <c r="J69" s="1154"/>
      <c r="K69" s="1163"/>
    </row>
    <row r="70" spans="1:14" hidden="1" x14ac:dyDescent="0.2">
      <c r="A70" t="s">
        <v>1506</v>
      </c>
      <c r="B70" s="5">
        <v>550</v>
      </c>
      <c r="C70" s="1154">
        <v>107966</v>
      </c>
      <c r="D70" s="978">
        <f>SUM('MD Rates'!G453+'MD Rates'!G196)</f>
        <v>107966</v>
      </c>
      <c r="E70" s="7">
        <f>IF(F70="Yes",'MD Rates'!$H$1,H70)</f>
        <v>43922</v>
      </c>
      <c r="F70" s="411" t="str">
        <f t="shared" si="0"/>
        <v>No</v>
      </c>
      <c r="G70" t="s">
        <v>727</v>
      </c>
      <c r="H70" s="1155">
        <v>43922</v>
      </c>
      <c r="I70" s="11" t="s">
        <v>727</v>
      </c>
      <c r="J70" s="1154"/>
      <c r="K70" s="1163"/>
    </row>
    <row r="71" spans="1:14" hidden="1" x14ac:dyDescent="0.2">
      <c r="A71" t="s">
        <v>1506</v>
      </c>
      <c r="B71" s="5">
        <v>552</v>
      </c>
      <c r="C71" s="1154">
        <v>109969</v>
      </c>
      <c r="D71" s="408">
        <f>'MD Rates'!E376</f>
        <v>109969</v>
      </c>
      <c r="E71" s="7">
        <f>IF(F71="Yes",'MD Rates'!$H$1,H71)</f>
        <v>43922</v>
      </c>
      <c r="F71" s="411" t="str">
        <f t="shared" si="0"/>
        <v>No</v>
      </c>
      <c r="H71" s="1155">
        <v>43922</v>
      </c>
      <c r="I71" s="11" t="s">
        <v>727</v>
      </c>
      <c r="J71" s="1154"/>
      <c r="K71" s="1163"/>
      <c r="N71" s="67"/>
    </row>
    <row r="72" spans="1:14" hidden="1" x14ac:dyDescent="0.2">
      <c r="A72" t="s">
        <v>1506</v>
      </c>
      <c r="B72" s="5">
        <v>560</v>
      </c>
      <c r="C72" s="1154">
        <v>111234</v>
      </c>
      <c r="D72" s="978">
        <f>SUM('MD Rates'!G453+'MD Rates'!H196)</f>
        <v>111234</v>
      </c>
      <c r="E72" s="7">
        <f>IF(F72="Yes",'MD Rates'!$H$1,H72)</f>
        <v>43922</v>
      </c>
      <c r="F72" s="411" t="str">
        <f t="shared" si="0"/>
        <v>No</v>
      </c>
      <c r="G72" t="s">
        <v>727</v>
      </c>
      <c r="H72" s="1155">
        <v>43922</v>
      </c>
      <c r="I72" s="11" t="s">
        <v>727</v>
      </c>
      <c r="J72" s="1154"/>
      <c r="K72" s="1163"/>
    </row>
    <row r="73" spans="1:14" hidden="1" x14ac:dyDescent="0.2">
      <c r="A73" t="s">
        <v>1506</v>
      </c>
      <c r="B73" s="5">
        <v>570</v>
      </c>
      <c r="C73" s="1154">
        <v>114502</v>
      </c>
      <c r="D73" s="978">
        <f>SUM('MD Rates'!G453+'MD Rates'!I196)</f>
        <v>114502</v>
      </c>
      <c r="E73" s="7">
        <f>IF(F73="Yes",'MD Rates'!$H$1,H73)</f>
        <v>43922</v>
      </c>
      <c r="F73" s="411" t="str">
        <f t="shared" si="0"/>
        <v>No</v>
      </c>
      <c r="G73" t="s">
        <v>727</v>
      </c>
      <c r="H73" s="1155">
        <v>43922</v>
      </c>
      <c r="I73" s="11" t="s">
        <v>727</v>
      </c>
      <c r="J73" s="1154"/>
      <c r="K73" s="1163"/>
    </row>
    <row r="74" spans="1:14" hidden="1" x14ac:dyDescent="0.2">
      <c r="A74" s="1054" t="s">
        <v>1506</v>
      </c>
      <c r="B74" s="1055">
        <v>580</v>
      </c>
      <c r="C74" s="1059">
        <v>144426.17000000001</v>
      </c>
      <c r="D74" s="1059">
        <f>ROUND('Fees and Allowances'!I11*37*52.1428,2)</f>
        <v>144426.17000000001</v>
      </c>
      <c r="E74" s="1056">
        <f>IF(F74="Yes",'MD Rates'!$H$1,H74)</f>
        <v>38443</v>
      </c>
      <c r="F74" s="1057" t="str">
        <f t="shared" si="0"/>
        <v>No</v>
      </c>
      <c r="G74" s="1054" t="s">
        <v>727</v>
      </c>
      <c r="H74" s="1056">
        <v>38443</v>
      </c>
      <c r="I74" s="11" t="s">
        <v>727</v>
      </c>
      <c r="J74" s="1165"/>
      <c r="K74" s="1163"/>
    </row>
    <row r="75" spans="1:14" hidden="1" x14ac:dyDescent="0.2">
      <c r="H75" s="7"/>
      <c r="I75" t="s">
        <v>727</v>
      </c>
    </row>
    <row r="76" spans="1:14" x14ac:dyDescent="0.2">
      <c r="H76" s="7"/>
    </row>
    <row r="77" spans="1:14" x14ac:dyDescent="0.2">
      <c r="H77" s="7"/>
    </row>
    <row r="78" spans="1:14" x14ac:dyDescent="0.2">
      <c r="A78" s="1153" t="s">
        <v>1437</v>
      </c>
      <c r="B78" s="1153"/>
      <c r="C78" s="1153"/>
      <c r="D78" s="1153"/>
      <c r="H78" s="7"/>
    </row>
    <row r="79" spans="1:14" x14ac:dyDescent="0.2">
      <c r="A79" s="516" t="s">
        <v>66</v>
      </c>
      <c r="H79" s="7"/>
    </row>
    <row r="80" spans="1:14" x14ac:dyDescent="0.2">
      <c r="H80" s="7"/>
    </row>
    <row r="81" spans="8:8" x14ac:dyDescent="0.2">
      <c r="H81" s="7"/>
    </row>
    <row r="82" spans="8:8" x14ac:dyDescent="0.2">
      <c r="H82" s="7"/>
    </row>
    <row r="83" spans="8:8" x14ac:dyDescent="0.2">
      <c r="H83" s="7"/>
    </row>
    <row r="84" spans="8:8" x14ac:dyDescent="0.2">
      <c r="H84" s="7"/>
    </row>
    <row r="85" spans="8:8" x14ac:dyDescent="0.2">
      <c r="H85" s="7"/>
    </row>
    <row r="86" spans="8:8" x14ac:dyDescent="0.2">
      <c r="H86" s="7"/>
    </row>
    <row r="87" spans="8:8" x14ac:dyDescent="0.2">
      <c r="H87" s="7"/>
    </row>
    <row r="88" spans="8:8" x14ac:dyDescent="0.2">
      <c r="H88" s="7"/>
    </row>
    <row r="89" spans="8:8" x14ac:dyDescent="0.2">
      <c r="H89" s="7"/>
    </row>
    <row r="90" spans="8:8" x14ac:dyDescent="0.2">
      <c r="H90" s="7"/>
    </row>
    <row r="91" spans="8:8" x14ac:dyDescent="0.2">
      <c r="H91" s="7"/>
    </row>
    <row r="92" spans="8:8" x14ac:dyDescent="0.2">
      <c r="H92" s="7"/>
    </row>
    <row r="93" spans="8:8" x14ac:dyDescent="0.2">
      <c r="H93" s="7"/>
    </row>
    <row r="94" spans="8:8" x14ac:dyDescent="0.2">
      <c r="H94" s="7"/>
    </row>
    <row r="95" spans="8:8" x14ac:dyDescent="0.2">
      <c r="H95" s="7"/>
    </row>
    <row r="96" spans="8:8" x14ac:dyDescent="0.2">
      <c r="H96" s="7"/>
    </row>
    <row r="97" spans="8:8" x14ac:dyDescent="0.2">
      <c r="H97" s="7"/>
    </row>
    <row r="98" spans="8:8" x14ac:dyDescent="0.2">
      <c r="H98" s="7"/>
    </row>
    <row r="99" spans="8:8" x14ac:dyDescent="0.2">
      <c r="H99" s="7"/>
    </row>
    <row r="100" spans="8:8" x14ac:dyDescent="0.2">
      <c r="H100" s="7"/>
    </row>
    <row r="101" spans="8:8" x14ac:dyDescent="0.2">
      <c r="H101" s="7"/>
    </row>
    <row r="102" spans="8:8" x14ac:dyDescent="0.2">
      <c r="H102" s="7"/>
    </row>
    <row r="103" spans="8:8" x14ac:dyDescent="0.2">
      <c r="H103" s="7"/>
    </row>
    <row r="104" spans="8:8" x14ac:dyDescent="0.2">
      <c r="H104" s="7"/>
    </row>
    <row r="105" spans="8:8" x14ac:dyDescent="0.2">
      <c r="H105" s="7"/>
    </row>
    <row r="106" spans="8:8" x14ac:dyDescent="0.2">
      <c r="H106" s="7"/>
    </row>
    <row r="107" spans="8:8" x14ac:dyDescent="0.2">
      <c r="H107" s="7"/>
    </row>
    <row r="108" spans="8:8" x14ac:dyDescent="0.2">
      <c r="H108" s="7"/>
    </row>
    <row r="109" spans="8:8" x14ac:dyDescent="0.2">
      <c r="H109" s="7"/>
    </row>
    <row r="110" spans="8:8" x14ac:dyDescent="0.2">
      <c r="H110" s="7"/>
    </row>
    <row r="111" spans="8:8" x14ac:dyDescent="0.2">
      <c r="H111" s="7"/>
    </row>
    <row r="112" spans="8:8" x14ac:dyDescent="0.2">
      <c r="H112" s="7"/>
    </row>
    <row r="113" spans="8:8" x14ac:dyDescent="0.2">
      <c r="H113" s="7"/>
    </row>
    <row r="114" spans="8:8" x14ac:dyDescent="0.2">
      <c r="H114" s="7"/>
    </row>
    <row r="115" spans="8:8" x14ac:dyDescent="0.2">
      <c r="H115" s="7"/>
    </row>
    <row r="116" spans="8:8" x14ac:dyDescent="0.2">
      <c r="H116" s="7"/>
    </row>
    <row r="117" spans="8:8" x14ac:dyDescent="0.2">
      <c r="H117" s="7"/>
    </row>
    <row r="118" spans="8:8" x14ac:dyDescent="0.2">
      <c r="H118" s="7"/>
    </row>
    <row r="119" spans="8:8" x14ac:dyDescent="0.2">
      <c r="H119" s="7"/>
    </row>
    <row r="120" spans="8:8" x14ac:dyDescent="0.2">
      <c r="H120" s="7"/>
    </row>
    <row r="121" spans="8:8" x14ac:dyDescent="0.2">
      <c r="H121" s="7"/>
    </row>
    <row r="122" spans="8:8" x14ac:dyDescent="0.2">
      <c r="H122" s="7"/>
    </row>
    <row r="123" spans="8:8" x14ac:dyDescent="0.2">
      <c r="H123" s="7"/>
    </row>
    <row r="124" spans="8:8" x14ac:dyDescent="0.2">
      <c r="H124" s="7"/>
    </row>
    <row r="125" spans="8:8" x14ac:dyDescent="0.2">
      <c r="H125" s="7"/>
    </row>
    <row r="126" spans="8:8" x14ac:dyDescent="0.2">
      <c r="H126" s="7"/>
    </row>
    <row r="127" spans="8:8" x14ac:dyDescent="0.2">
      <c r="H127" s="7"/>
    </row>
    <row r="128" spans="8:8" x14ac:dyDescent="0.2">
      <c r="H128" s="7"/>
    </row>
    <row r="129" spans="8:8" x14ac:dyDescent="0.2">
      <c r="H129" s="7"/>
    </row>
    <row r="130" spans="8:8" x14ac:dyDescent="0.2">
      <c r="H130" s="7"/>
    </row>
    <row r="131" spans="8:8" x14ac:dyDescent="0.2">
      <c r="H131" s="7"/>
    </row>
    <row r="132" spans="8:8" x14ac:dyDescent="0.2">
      <c r="H132" s="7"/>
    </row>
    <row r="133" spans="8:8" x14ac:dyDescent="0.2">
      <c r="H133" s="7"/>
    </row>
    <row r="134" spans="8:8" x14ac:dyDescent="0.2">
      <c r="H134" s="7"/>
    </row>
    <row r="135" spans="8:8" x14ac:dyDescent="0.2">
      <c r="H135" s="7"/>
    </row>
    <row r="136" spans="8:8" x14ac:dyDescent="0.2">
      <c r="H136" s="7"/>
    </row>
    <row r="137" spans="8:8" x14ac:dyDescent="0.2">
      <c r="H137" s="7"/>
    </row>
    <row r="138" spans="8:8" x14ac:dyDescent="0.2">
      <c r="H138" s="7"/>
    </row>
    <row r="139" spans="8:8" x14ac:dyDescent="0.2">
      <c r="H139" s="7"/>
    </row>
    <row r="140" spans="8:8" x14ac:dyDescent="0.2">
      <c r="H140" s="7"/>
    </row>
    <row r="141" spans="8:8" x14ac:dyDescent="0.2">
      <c r="H141" s="7"/>
    </row>
    <row r="142" spans="8:8" x14ac:dyDescent="0.2">
      <c r="H142" s="7"/>
    </row>
    <row r="143" spans="8:8" x14ac:dyDescent="0.2">
      <c r="H143" s="7"/>
    </row>
    <row r="144" spans="8:8" x14ac:dyDescent="0.2">
      <c r="H144" s="7"/>
    </row>
    <row r="145" spans="8:8" x14ac:dyDescent="0.2">
      <c r="H145" s="7"/>
    </row>
    <row r="146" spans="8:8" x14ac:dyDescent="0.2">
      <c r="H146" s="7"/>
    </row>
    <row r="147" spans="8:8" x14ac:dyDescent="0.2">
      <c r="H147" s="7"/>
    </row>
    <row r="148" spans="8:8" x14ac:dyDescent="0.2">
      <c r="H148" s="7"/>
    </row>
    <row r="149" spans="8:8" x14ac:dyDescent="0.2">
      <c r="H149" s="7"/>
    </row>
    <row r="150" spans="8:8" x14ac:dyDescent="0.2">
      <c r="H150" s="7"/>
    </row>
    <row r="151" spans="8:8" x14ac:dyDescent="0.2">
      <c r="H151" s="7"/>
    </row>
    <row r="152" spans="8:8" x14ac:dyDescent="0.2">
      <c r="H152" s="7"/>
    </row>
    <row r="153" spans="8:8" x14ac:dyDescent="0.2">
      <c r="H153" s="7"/>
    </row>
    <row r="154" spans="8:8" x14ac:dyDescent="0.2">
      <c r="H154" s="7"/>
    </row>
    <row r="155" spans="8:8" x14ac:dyDescent="0.2">
      <c r="H155" s="7"/>
    </row>
    <row r="156" spans="8:8" x14ac:dyDescent="0.2">
      <c r="H156" s="7"/>
    </row>
    <row r="157" spans="8:8" x14ac:dyDescent="0.2">
      <c r="H157" s="7"/>
    </row>
    <row r="158" spans="8:8" x14ac:dyDescent="0.2">
      <c r="H158" s="7"/>
    </row>
    <row r="159" spans="8:8" x14ac:dyDescent="0.2">
      <c r="H159" s="7"/>
    </row>
    <row r="160" spans="8:8" x14ac:dyDescent="0.2">
      <c r="H160" s="7"/>
    </row>
    <row r="161" spans="8:8" x14ac:dyDescent="0.2">
      <c r="H161" s="7"/>
    </row>
    <row r="162" spans="8:8" x14ac:dyDescent="0.2">
      <c r="H162" s="7"/>
    </row>
    <row r="163" spans="8:8" x14ac:dyDescent="0.2">
      <c r="H163" s="7"/>
    </row>
    <row r="164" spans="8:8" x14ac:dyDescent="0.2">
      <c r="H164" s="7"/>
    </row>
    <row r="165" spans="8:8" x14ac:dyDescent="0.2">
      <c r="H165" s="7"/>
    </row>
    <row r="166" spans="8:8" x14ac:dyDescent="0.2">
      <c r="H166" s="7"/>
    </row>
    <row r="167" spans="8:8" x14ac:dyDescent="0.2">
      <c r="H167" s="7"/>
    </row>
    <row r="168" spans="8:8" x14ac:dyDescent="0.2">
      <c r="H168" s="7"/>
    </row>
    <row r="169" spans="8:8" x14ac:dyDescent="0.2">
      <c r="H169" s="7"/>
    </row>
    <row r="170" spans="8:8" x14ac:dyDescent="0.2">
      <c r="H170" s="7"/>
    </row>
    <row r="171" spans="8:8" x14ac:dyDescent="0.2">
      <c r="H171" s="7"/>
    </row>
    <row r="172" spans="8:8" x14ac:dyDescent="0.2">
      <c r="H172" s="7"/>
    </row>
    <row r="173" spans="8:8" x14ac:dyDescent="0.2">
      <c r="H173" s="7"/>
    </row>
    <row r="174" spans="8:8" x14ac:dyDescent="0.2">
      <c r="H174" s="7"/>
    </row>
    <row r="175" spans="8:8" x14ac:dyDescent="0.2">
      <c r="H175" s="7"/>
    </row>
    <row r="176" spans="8:8" x14ac:dyDescent="0.2">
      <c r="H176" s="7"/>
    </row>
    <row r="177" spans="8:8" x14ac:dyDescent="0.2">
      <c r="H177" s="7"/>
    </row>
    <row r="178" spans="8:8" x14ac:dyDescent="0.2">
      <c r="H178" s="7"/>
    </row>
    <row r="179" spans="8:8" x14ac:dyDescent="0.2">
      <c r="H179" s="7"/>
    </row>
    <row r="180" spans="8:8" x14ac:dyDescent="0.2">
      <c r="H180" s="7"/>
    </row>
    <row r="181" spans="8:8" x14ac:dyDescent="0.2">
      <c r="H181" s="7"/>
    </row>
    <row r="182" spans="8:8" x14ac:dyDescent="0.2">
      <c r="H182" s="7"/>
    </row>
    <row r="183" spans="8:8" x14ac:dyDescent="0.2">
      <c r="H183" s="7"/>
    </row>
    <row r="184" spans="8:8" x14ac:dyDescent="0.2">
      <c r="H184" s="7"/>
    </row>
    <row r="185" spans="8:8" x14ac:dyDescent="0.2">
      <c r="H185" s="7"/>
    </row>
    <row r="186" spans="8:8" x14ac:dyDescent="0.2">
      <c r="H186" s="7"/>
    </row>
    <row r="187" spans="8:8" x14ac:dyDescent="0.2">
      <c r="H187" s="7"/>
    </row>
    <row r="188" spans="8:8" x14ac:dyDescent="0.2">
      <c r="H188" s="7"/>
    </row>
    <row r="189" spans="8:8" x14ac:dyDescent="0.2">
      <c r="H189" s="7"/>
    </row>
    <row r="190" spans="8:8" x14ac:dyDescent="0.2">
      <c r="H190" s="7"/>
    </row>
    <row r="191" spans="8:8" x14ac:dyDescent="0.2">
      <c r="H191" s="7"/>
    </row>
    <row r="192" spans="8:8" x14ac:dyDescent="0.2">
      <c r="H192" s="7"/>
    </row>
    <row r="193" spans="8:8" x14ac:dyDescent="0.2">
      <c r="H193" s="7"/>
    </row>
    <row r="194" spans="8:8" x14ac:dyDescent="0.2">
      <c r="H194" s="7"/>
    </row>
    <row r="195" spans="8:8" x14ac:dyDescent="0.2">
      <c r="H195" s="7"/>
    </row>
    <row r="196" spans="8:8" x14ac:dyDescent="0.2">
      <c r="H196" s="7"/>
    </row>
    <row r="197" spans="8:8" x14ac:dyDescent="0.2">
      <c r="H197" s="7"/>
    </row>
    <row r="198" spans="8:8" x14ac:dyDescent="0.2">
      <c r="H198" s="7"/>
    </row>
    <row r="199" spans="8:8" x14ac:dyDescent="0.2">
      <c r="H199" s="7"/>
    </row>
    <row r="200" spans="8:8" x14ac:dyDescent="0.2">
      <c r="H200" s="7"/>
    </row>
    <row r="201" spans="8:8" x14ac:dyDescent="0.2">
      <c r="H201" s="7"/>
    </row>
    <row r="202" spans="8:8" x14ac:dyDescent="0.2">
      <c r="H202" s="7"/>
    </row>
    <row r="203" spans="8:8" x14ac:dyDescent="0.2">
      <c r="H203" s="7"/>
    </row>
    <row r="204" spans="8:8" x14ac:dyDescent="0.2">
      <c r="H204" s="7"/>
    </row>
    <row r="205" spans="8:8" x14ac:dyDescent="0.2">
      <c r="H205" s="7"/>
    </row>
    <row r="206" spans="8:8" x14ac:dyDescent="0.2">
      <c r="H206" s="7"/>
    </row>
    <row r="207" spans="8:8" x14ac:dyDescent="0.2">
      <c r="H207" s="7"/>
    </row>
    <row r="208" spans="8:8" x14ac:dyDescent="0.2">
      <c r="H208" s="7"/>
    </row>
    <row r="209" spans="8:8" x14ac:dyDescent="0.2">
      <c r="H209" s="7"/>
    </row>
    <row r="210" spans="8:8" x14ac:dyDescent="0.2">
      <c r="H210" s="7"/>
    </row>
    <row r="211" spans="8:8" x14ac:dyDescent="0.2">
      <c r="H211" s="7"/>
    </row>
    <row r="212" spans="8:8" x14ac:dyDescent="0.2">
      <c r="H212" s="7"/>
    </row>
    <row r="213" spans="8:8" x14ac:dyDescent="0.2">
      <c r="H213" s="7"/>
    </row>
    <row r="214" spans="8:8" x14ac:dyDescent="0.2">
      <c r="H214" s="7"/>
    </row>
    <row r="215" spans="8:8" x14ac:dyDescent="0.2">
      <c r="H215" s="7"/>
    </row>
    <row r="216" spans="8:8" x14ac:dyDescent="0.2">
      <c r="H216" s="7"/>
    </row>
    <row r="217" spans="8:8" x14ac:dyDescent="0.2">
      <c r="H217" s="7"/>
    </row>
    <row r="218" spans="8:8" x14ac:dyDescent="0.2">
      <c r="H218" s="7"/>
    </row>
    <row r="219" spans="8:8" x14ac:dyDescent="0.2">
      <c r="H219" s="7"/>
    </row>
    <row r="220" spans="8:8" x14ac:dyDescent="0.2">
      <c r="H220" s="7"/>
    </row>
    <row r="221" spans="8:8" x14ac:dyDescent="0.2">
      <c r="H221" s="7"/>
    </row>
    <row r="222" spans="8:8" x14ac:dyDescent="0.2">
      <c r="H222" s="7"/>
    </row>
    <row r="223" spans="8:8" x14ac:dyDescent="0.2">
      <c r="H223" s="7"/>
    </row>
    <row r="224" spans="8:8" x14ac:dyDescent="0.2">
      <c r="H224" s="7"/>
    </row>
    <row r="225" spans="8:8" x14ac:dyDescent="0.2">
      <c r="H225" s="7"/>
    </row>
    <row r="226" spans="8:8" x14ac:dyDescent="0.2">
      <c r="H226" s="7"/>
    </row>
    <row r="227" spans="8:8" x14ac:dyDescent="0.2">
      <c r="H227" s="7"/>
    </row>
    <row r="228" spans="8:8" x14ac:dyDescent="0.2">
      <c r="H228" s="7"/>
    </row>
    <row r="229" spans="8:8" x14ac:dyDescent="0.2">
      <c r="H229" s="7"/>
    </row>
    <row r="230" spans="8:8" x14ac:dyDescent="0.2">
      <c r="H230" s="7"/>
    </row>
    <row r="231" spans="8:8" x14ac:dyDescent="0.2">
      <c r="H231" s="7"/>
    </row>
    <row r="232" spans="8:8" x14ac:dyDescent="0.2">
      <c r="H232" s="7"/>
    </row>
    <row r="233" spans="8:8" x14ac:dyDescent="0.2">
      <c r="H233" s="7"/>
    </row>
    <row r="234" spans="8:8" x14ac:dyDescent="0.2">
      <c r="H234" s="7"/>
    </row>
    <row r="235" spans="8:8" x14ac:dyDescent="0.2">
      <c r="H235" s="7"/>
    </row>
    <row r="236" spans="8:8" x14ac:dyDescent="0.2">
      <c r="H236" s="7"/>
    </row>
    <row r="237" spans="8:8" x14ac:dyDescent="0.2">
      <c r="H237" s="7"/>
    </row>
    <row r="238" spans="8:8" x14ac:dyDescent="0.2">
      <c r="H238" s="7"/>
    </row>
    <row r="239" spans="8:8" x14ac:dyDescent="0.2">
      <c r="H239" s="7"/>
    </row>
    <row r="240" spans="8:8" x14ac:dyDescent="0.2">
      <c r="H240" s="7"/>
    </row>
    <row r="241" spans="8:8" x14ac:dyDescent="0.2">
      <c r="H241" s="7"/>
    </row>
    <row r="242" spans="8:8" x14ac:dyDescent="0.2">
      <c r="H242" s="7"/>
    </row>
    <row r="243" spans="8:8" x14ac:dyDescent="0.2">
      <c r="H243" s="7"/>
    </row>
    <row r="244" spans="8:8" x14ac:dyDescent="0.2">
      <c r="H244" s="7"/>
    </row>
    <row r="245" spans="8:8" x14ac:dyDescent="0.2">
      <c r="H245" s="7"/>
    </row>
    <row r="246" spans="8:8" x14ac:dyDescent="0.2">
      <c r="H246" s="7"/>
    </row>
    <row r="247" spans="8:8" x14ac:dyDescent="0.2">
      <c r="H247" s="7"/>
    </row>
    <row r="248" spans="8:8" x14ac:dyDescent="0.2">
      <c r="H248" s="7"/>
    </row>
    <row r="249" spans="8:8" x14ac:dyDescent="0.2">
      <c r="H249" s="7"/>
    </row>
    <row r="250" spans="8:8" x14ac:dyDescent="0.2">
      <c r="H250" s="7"/>
    </row>
    <row r="251" spans="8:8" x14ac:dyDescent="0.2">
      <c r="H251" s="7"/>
    </row>
    <row r="252" spans="8:8" x14ac:dyDescent="0.2">
      <c r="H252" s="7"/>
    </row>
    <row r="253" spans="8:8" x14ac:dyDescent="0.2">
      <c r="H253" s="7"/>
    </row>
    <row r="254" spans="8:8" x14ac:dyDescent="0.2">
      <c r="H254" s="7"/>
    </row>
    <row r="255" spans="8:8" x14ac:dyDescent="0.2">
      <c r="H255" s="7"/>
    </row>
    <row r="256" spans="8:8" x14ac:dyDescent="0.2">
      <c r="H256" s="7"/>
    </row>
    <row r="257" spans="8:8" x14ac:dyDescent="0.2">
      <c r="H257" s="7"/>
    </row>
    <row r="258" spans="8:8" x14ac:dyDescent="0.2">
      <c r="H258" s="7"/>
    </row>
    <row r="259" spans="8:8" x14ac:dyDescent="0.2">
      <c r="H259" s="7"/>
    </row>
    <row r="260" spans="8:8" x14ac:dyDescent="0.2">
      <c r="H260" s="7"/>
    </row>
    <row r="261" spans="8:8" x14ac:dyDescent="0.2">
      <c r="H261" s="7"/>
    </row>
    <row r="262" spans="8:8" x14ac:dyDescent="0.2">
      <c r="H262" s="7"/>
    </row>
    <row r="263" spans="8:8" x14ac:dyDescent="0.2">
      <c r="H263" s="7"/>
    </row>
    <row r="264" spans="8:8" x14ac:dyDescent="0.2">
      <c r="H264" s="7"/>
    </row>
    <row r="265" spans="8:8" x14ac:dyDescent="0.2">
      <c r="H265" s="7"/>
    </row>
    <row r="266" spans="8:8" x14ac:dyDescent="0.2">
      <c r="H266" s="7"/>
    </row>
    <row r="267" spans="8:8" x14ac:dyDescent="0.2">
      <c r="H267" s="7"/>
    </row>
    <row r="268" spans="8:8" x14ac:dyDescent="0.2">
      <c r="H268" s="7"/>
    </row>
    <row r="269" spans="8:8" x14ac:dyDescent="0.2">
      <c r="H269" s="7"/>
    </row>
    <row r="270" spans="8:8" x14ac:dyDescent="0.2">
      <c r="H270" s="7"/>
    </row>
    <row r="271" spans="8:8" x14ac:dyDescent="0.2">
      <c r="H271" s="7"/>
    </row>
    <row r="272" spans="8:8" x14ac:dyDescent="0.2">
      <c r="H272" s="7"/>
    </row>
    <row r="273" spans="8:8" x14ac:dyDescent="0.2">
      <c r="H273" s="7"/>
    </row>
    <row r="274" spans="8:8" x14ac:dyDescent="0.2">
      <c r="H274" s="7"/>
    </row>
    <row r="275" spans="8:8" x14ac:dyDescent="0.2">
      <c r="H275" s="7"/>
    </row>
    <row r="276" spans="8:8" x14ac:dyDescent="0.2">
      <c r="H276" s="7"/>
    </row>
    <row r="277" spans="8:8" x14ac:dyDescent="0.2">
      <c r="H277" s="7"/>
    </row>
    <row r="278" spans="8:8" x14ac:dyDescent="0.2">
      <c r="H278" s="7"/>
    </row>
    <row r="279" spans="8:8" x14ac:dyDescent="0.2">
      <c r="H279" s="7"/>
    </row>
    <row r="280" spans="8:8" x14ac:dyDescent="0.2">
      <c r="H280" s="7"/>
    </row>
    <row r="281" spans="8:8" x14ac:dyDescent="0.2">
      <c r="H281" s="7"/>
    </row>
    <row r="282" spans="8:8" x14ac:dyDescent="0.2">
      <c r="H282" s="7"/>
    </row>
    <row r="283" spans="8:8" x14ac:dyDescent="0.2">
      <c r="H283" s="7"/>
    </row>
    <row r="284" spans="8:8" x14ac:dyDescent="0.2">
      <c r="H284" s="7"/>
    </row>
    <row r="285" spans="8:8" x14ac:dyDescent="0.2">
      <c r="H285" s="7"/>
    </row>
    <row r="286" spans="8:8" x14ac:dyDescent="0.2">
      <c r="H286" s="7"/>
    </row>
    <row r="287" spans="8:8" x14ac:dyDescent="0.2">
      <c r="H287" s="7"/>
    </row>
    <row r="288" spans="8:8" x14ac:dyDescent="0.2">
      <c r="H288" s="7"/>
    </row>
    <row r="289" spans="8:8" x14ac:dyDescent="0.2">
      <c r="H289" s="7"/>
    </row>
    <row r="290" spans="8:8" x14ac:dyDescent="0.2">
      <c r="H290" s="7"/>
    </row>
    <row r="291" spans="8:8" x14ac:dyDescent="0.2">
      <c r="H291" s="7"/>
    </row>
    <row r="292" spans="8:8" x14ac:dyDescent="0.2">
      <c r="H292" s="7"/>
    </row>
    <row r="293" spans="8:8" x14ac:dyDescent="0.2">
      <c r="H293" s="7"/>
    </row>
    <row r="294" spans="8:8" x14ac:dyDescent="0.2">
      <c r="H294" s="7"/>
    </row>
    <row r="295" spans="8:8" x14ac:dyDescent="0.2">
      <c r="H295" s="7"/>
    </row>
    <row r="296" spans="8:8" x14ac:dyDescent="0.2">
      <c r="H296" s="7"/>
    </row>
    <row r="297" spans="8:8" x14ac:dyDescent="0.2">
      <c r="H297" s="7"/>
    </row>
    <row r="298" spans="8:8" x14ac:dyDescent="0.2">
      <c r="H298" s="7"/>
    </row>
    <row r="299" spans="8:8" x14ac:dyDescent="0.2">
      <c r="H299" s="7"/>
    </row>
    <row r="300" spans="8:8" x14ac:dyDescent="0.2">
      <c r="H300" s="7"/>
    </row>
    <row r="301" spans="8:8" x14ac:dyDescent="0.2">
      <c r="H301" s="7"/>
    </row>
    <row r="302" spans="8:8" x14ac:dyDescent="0.2">
      <c r="H302" s="7"/>
    </row>
    <row r="303" spans="8:8" x14ac:dyDescent="0.2">
      <c r="H303" s="7"/>
    </row>
    <row r="304" spans="8:8" x14ac:dyDescent="0.2">
      <c r="H304" s="7"/>
    </row>
    <row r="305" spans="8:8" x14ac:dyDescent="0.2">
      <c r="H305" s="7"/>
    </row>
    <row r="306" spans="8:8" x14ac:dyDescent="0.2">
      <c r="H306" s="7"/>
    </row>
    <row r="307" spans="8:8" x14ac:dyDescent="0.2">
      <c r="H307" s="7"/>
    </row>
    <row r="308" spans="8:8" x14ac:dyDescent="0.2">
      <c r="H308" s="7"/>
    </row>
    <row r="309" spans="8:8" x14ac:dyDescent="0.2">
      <c r="H309" s="7"/>
    </row>
    <row r="310" spans="8:8" x14ac:dyDescent="0.2">
      <c r="H310" s="7"/>
    </row>
    <row r="311" spans="8:8" x14ac:dyDescent="0.2">
      <c r="H311" s="7"/>
    </row>
    <row r="312" spans="8:8" x14ac:dyDescent="0.2">
      <c r="H312" s="7"/>
    </row>
    <row r="313" spans="8:8" x14ac:dyDescent="0.2">
      <c r="H313" s="7"/>
    </row>
    <row r="314" spans="8:8" x14ac:dyDescent="0.2">
      <c r="H314" s="7"/>
    </row>
    <row r="315" spans="8:8" x14ac:dyDescent="0.2">
      <c r="H315" s="7"/>
    </row>
    <row r="316" spans="8:8" x14ac:dyDescent="0.2">
      <c r="H316" s="7"/>
    </row>
    <row r="317" spans="8:8" x14ac:dyDescent="0.2">
      <c r="H317" s="7"/>
    </row>
    <row r="318" spans="8:8" x14ac:dyDescent="0.2">
      <c r="H318" s="7"/>
    </row>
    <row r="319" spans="8:8" x14ac:dyDescent="0.2">
      <c r="H319" s="7"/>
    </row>
    <row r="320" spans="8:8" x14ac:dyDescent="0.2">
      <c r="H320" s="7"/>
    </row>
    <row r="321" spans="8:8" x14ac:dyDescent="0.2">
      <c r="H321" s="7"/>
    </row>
    <row r="322" spans="8:8" x14ac:dyDescent="0.2">
      <c r="H322" s="7"/>
    </row>
    <row r="323" spans="8:8" x14ac:dyDescent="0.2">
      <c r="H323" s="7"/>
    </row>
    <row r="324" spans="8:8" x14ac:dyDescent="0.2">
      <c r="H324" s="7"/>
    </row>
    <row r="325" spans="8:8" x14ac:dyDescent="0.2">
      <c r="H325" s="7"/>
    </row>
    <row r="326" spans="8:8" x14ac:dyDescent="0.2">
      <c r="H326" s="7"/>
    </row>
    <row r="327" spans="8:8" x14ac:dyDescent="0.2">
      <c r="H327" s="7"/>
    </row>
    <row r="328" spans="8:8" x14ac:dyDescent="0.2">
      <c r="H328" s="7"/>
    </row>
    <row r="329" spans="8:8" x14ac:dyDescent="0.2">
      <c r="H329" s="7"/>
    </row>
    <row r="330" spans="8:8" x14ac:dyDescent="0.2">
      <c r="H330" s="7"/>
    </row>
    <row r="331" spans="8:8" x14ac:dyDescent="0.2">
      <c r="H331" s="7"/>
    </row>
    <row r="332" spans="8:8" x14ac:dyDescent="0.2">
      <c r="H332" s="7"/>
    </row>
    <row r="333" spans="8:8" x14ac:dyDescent="0.2">
      <c r="H333" s="7"/>
    </row>
    <row r="334" spans="8:8" x14ac:dyDescent="0.2">
      <c r="H334" s="7"/>
    </row>
    <row r="335" spans="8:8" x14ac:dyDescent="0.2">
      <c r="H335" s="7"/>
    </row>
    <row r="336" spans="8:8" x14ac:dyDescent="0.2">
      <c r="H336" s="7"/>
    </row>
    <row r="337" spans="8:8" x14ac:dyDescent="0.2">
      <c r="H337" s="7"/>
    </row>
    <row r="338" spans="8:8" x14ac:dyDescent="0.2">
      <c r="H338" s="7"/>
    </row>
    <row r="339" spans="8:8" x14ac:dyDescent="0.2">
      <c r="H339" s="7"/>
    </row>
    <row r="340" spans="8:8" x14ac:dyDescent="0.2">
      <c r="H340" s="7"/>
    </row>
    <row r="341" spans="8:8" x14ac:dyDescent="0.2">
      <c r="H341" s="7"/>
    </row>
    <row r="342" spans="8:8" x14ac:dyDescent="0.2">
      <c r="H342" s="7"/>
    </row>
    <row r="343" spans="8:8" x14ac:dyDescent="0.2">
      <c r="H343" s="7"/>
    </row>
    <row r="344" spans="8:8" x14ac:dyDescent="0.2">
      <c r="H344" s="7"/>
    </row>
    <row r="345" spans="8:8" x14ac:dyDescent="0.2">
      <c r="H345" s="7"/>
    </row>
    <row r="346" spans="8:8" x14ac:dyDescent="0.2">
      <c r="H346" s="7"/>
    </row>
    <row r="347" spans="8:8" x14ac:dyDescent="0.2">
      <c r="H347" s="7"/>
    </row>
    <row r="348" spans="8:8" x14ac:dyDescent="0.2">
      <c r="H348" s="7"/>
    </row>
    <row r="349" spans="8:8" x14ac:dyDescent="0.2">
      <c r="H349" s="7"/>
    </row>
    <row r="350" spans="8:8" x14ac:dyDescent="0.2">
      <c r="H350" s="7"/>
    </row>
    <row r="351" spans="8:8" x14ac:dyDescent="0.2">
      <c r="H351" s="7"/>
    </row>
    <row r="352" spans="8:8" x14ac:dyDescent="0.2">
      <c r="H352" s="7"/>
    </row>
    <row r="353" spans="8:8" x14ac:dyDescent="0.2">
      <c r="H353" s="7"/>
    </row>
    <row r="354" spans="8:8" x14ac:dyDescent="0.2">
      <c r="H354" s="7"/>
    </row>
    <row r="355" spans="8:8" x14ac:dyDescent="0.2">
      <c r="H355" s="7"/>
    </row>
    <row r="356" spans="8:8" x14ac:dyDescent="0.2">
      <c r="H356" s="7"/>
    </row>
    <row r="357" spans="8:8" x14ac:dyDescent="0.2">
      <c r="H357" s="7"/>
    </row>
    <row r="358" spans="8:8" x14ac:dyDescent="0.2">
      <c r="H358" s="7"/>
    </row>
    <row r="359" spans="8:8" x14ac:dyDescent="0.2">
      <c r="H359" s="7"/>
    </row>
    <row r="360" spans="8:8" x14ac:dyDescent="0.2">
      <c r="H360" s="7"/>
    </row>
    <row r="361" spans="8:8" x14ac:dyDescent="0.2">
      <c r="H361" s="7"/>
    </row>
    <row r="362" spans="8:8" x14ac:dyDescent="0.2">
      <c r="H362" s="7"/>
    </row>
    <row r="363" spans="8:8" x14ac:dyDescent="0.2">
      <c r="H363" s="7"/>
    </row>
    <row r="364" spans="8:8" x14ac:dyDescent="0.2">
      <c r="H364" s="7"/>
    </row>
    <row r="365" spans="8:8" x14ac:dyDescent="0.2">
      <c r="H365" s="7"/>
    </row>
    <row r="366" spans="8:8" x14ac:dyDescent="0.2">
      <c r="H366" s="7"/>
    </row>
    <row r="367" spans="8:8" x14ac:dyDescent="0.2">
      <c r="H367" s="7"/>
    </row>
    <row r="368" spans="8:8" x14ac:dyDescent="0.2">
      <c r="H368" s="7"/>
    </row>
    <row r="369" spans="8:8" x14ac:dyDescent="0.2">
      <c r="H369" s="7"/>
    </row>
    <row r="370" spans="8:8" x14ac:dyDescent="0.2">
      <c r="H370" s="7"/>
    </row>
    <row r="371" spans="8:8" x14ac:dyDescent="0.2">
      <c r="H371" s="7"/>
    </row>
    <row r="372" spans="8:8" x14ac:dyDescent="0.2">
      <c r="H372" s="7"/>
    </row>
    <row r="373" spans="8:8" x14ac:dyDescent="0.2">
      <c r="H373" s="7"/>
    </row>
    <row r="374" spans="8:8" x14ac:dyDescent="0.2">
      <c r="H374" s="7"/>
    </row>
    <row r="375" spans="8:8" x14ac:dyDescent="0.2">
      <c r="H375" s="7"/>
    </row>
    <row r="376" spans="8:8" x14ac:dyDescent="0.2">
      <c r="H376" s="7"/>
    </row>
    <row r="377" spans="8:8" x14ac:dyDescent="0.2">
      <c r="H377" s="7"/>
    </row>
    <row r="378" spans="8:8" x14ac:dyDescent="0.2">
      <c r="H378" s="7"/>
    </row>
    <row r="379" spans="8:8" x14ac:dyDescent="0.2">
      <c r="H379" s="7"/>
    </row>
    <row r="380" spans="8:8" x14ac:dyDescent="0.2">
      <c r="H380" s="7"/>
    </row>
    <row r="381" spans="8:8" x14ac:dyDescent="0.2">
      <c r="H381" s="7"/>
    </row>
    <row r="382" spans="8:8" x14ac:dyDescent="0.2">
      <c r="H382" s="7"/>
    </row>
    <row r="383" spans="8:8" x14ac:dyDescent="0.2">
      <c r="H383" s="7"/>
    </row>
    <row r="384" spans="8:8" x14ac:dyDescent="0.2">
      <c r="H384" s="7"/>
    </row>
    <row r="385" spans="8:8" x14ac:dyDescent="0.2">
      <c r="H385" s="7"/>
    </row>
    <row r="386" spans="8:8" x14ac:dyDescent="0.2">
      <c r="H386" s="7"/>
    </row>
    <row r="387" spans="8:8" x14ac:dyDescent="0.2">
      <c r="H387" s="7"/>
    </row>
    <row r="388" spans="8:8" x14ac:dyDescent="0.2">
      <c r="H388" s="7"/>
    </row>
    <row r="389" spans="8:8" x14ac:dyDescent="0.2">
      <c r="H389" s="7"/>
    </row>
    <row r="390" spans="8:8" x14ac:dyDescent="0.2">
      <c r="H390" s="7"/>
    </row>
    <row r="391" spans="8:8" x14ac:dyDescent="0.2">
      <c r="H391" s="7"/>
    </row>
    <row r="392" spans="8:8" x14ac:dyDescent="0.2">
      <c r="H392" s="7"/>
    </row>
    <row r="393" spans="8:8" x14ac:dyDescent="0.2">
      <c r="H393" s="7"/>
    </row>
    <row r="394" spans="8:8" x14ac:dyDescent="0.2">
      <c r="H394" s="7"/>
    </row>
    <row r="395" spans="8:8" x14ac:dyDescent="0.2">
      <c r="H395" s="7"/>
    </row>
    <row r="396" spans="8:8" x14ac:dyDescent="0.2">
      <c r="H396" s="7"/>
    </row>
    <row r="397" spans="8:8" x14ac:dyDescent="0.2">
      <c r="H397" s="7"/>
    </row>
    <row r="398" spans="8:8" x14ac:dyDescent="0.2">
      <c r="H398" s="7"/>
    </row>
    <row r="399" spans="8:8" x14ac:dyDescent="0.2">
      <c r="H399" s="7"/>
    </row>
    <row r="400" spans="8:8" x14ac:dyDescent="0.2">
      <c r="H400" s="7"/>
    </row>
    <row r="401" spans="8:8" x14ac:dyDescent="0.2">
      <c r="H401" s="7"/>
    </row>
    <row r="402" spans="8:8" x14ac:dyDescent="0.2">
      <c r="H402" s="7"/>
    </row>
    <row r="403" spans="8:8" x14ac:dyDescent="0.2">
      <c r="H403" s="7"/>
    </row>
    <row r="404" spans="8:8" x14ac:dyDescent="0.2">
      <c r="H404" s="7"/>
    </row>
    <row r="405" spans="8:8" x14ac:dyDescent="0.2">
      <c r="H405" s="7"/>
    </row>
    <row r="406" spans="8:8" x14ac:dyDescent="0.2">
      <c r="H406" s="7"/>
    </row>
    <row r="407" spans="8:8" x14ac:dyDescent="0.2">
      <c r="H407" s="7"/>
    </row>
    <row r="408" spans="8:8" x14ac:dyDescent="0.2">
      <c r="H408" s="7"/>
    </row>
    <row r="409" spans="8:8" x14ac:dyDescent="0.2">
      <c r="H409" s="7"/>
    </row>
    <row r="410" spans="8:8" x14ac:dyDescent="0.2">
      <c r="H410" s="7"/>
    </row>
    <row r="411" spans="8:8" x14ac:dyDescent="0.2">
      <c r="H411" s="7"/>
    </row>
    <row r="412" spans="8:8" x14ac:dyDescent="0.2">
      <c r="H412" s="7"/>
    </row>
    <row r="413" spans="8:8" x14ac:dyDescent="0.2">
      <c r="H413" s="7"/>
    </row>
    <row r="414" spans="8:8" x14ac:dyDescent="0.2">
      <c r="H414" s="7"/>
    </row>
    <row r="415" spans="8:8" x14ac:dyDescent="0.2">
      <c r="H415" s="7"/>
    </row>
    <row r="416" spans="8:8" x14ac:dyDescent="0.2">
      <c r="H416" s="7"/>
    </row>
    <row r="417" spans="8:8" x14ac:dyDescent="0.2">
      <c r="H417" s="7"/>
    </row>
    <row r="418" spans="8:8" x14ac:dyDescent="0.2">
      <c r="H418" s="7"/>
    </row>
    <row r="419" spans="8:8" x14ac:dyDescent="0.2">
      <c r="H419" s="7"/>
    </row>
    <row r="420" spans="8:8" x14ac:dyDescent="0.2">
      <c r="H420" s="7"/>
    </row>
    <row r="421" spans="8:8" x14ac:dyDescent="0.2">
      <c r="H421" s="7"/>
    </row>
    <row r="422" spans="8:8" x14ac:dyDescent="0.2">
      <c r="H422" s="7"/>
    </row>
    <row r="423" spans="8:8" x14ac:dyDescent="0.2">
      <c r="H423" s="7"/>
    </row>
    <row r="424" spans="8:8" x14ac:dyDescent="0.2">
      <c r="H424" s="7"/>
    </row>
    <row r="425" spans="8:8" x14ac:dyDescent="0.2">
      <c r="H425" s="7"/>
    </row>
    <row r="426" spans="8:8" x14ac:dyDescent="0.2">
      <c r="H426" s="7"/>
    </row>
    <row r="427" spans="8:8" x14ac:dyDescent="0.2">
      <c r="H427" s="7"/>
    </row>
    <row r="428" spans="8:8" x14ac:dyDescent="0.2">
      <c r="H428" s="7"/>
    </row>
    <row r="429" spans="8:8" x14ac:dyDescent="0.2">
      <c r="H429" s="7"/>
    </row>
    <row r="430" spans="8:8" x14ac:dyDescent="0.2">
      <c r="H430" s="7"/>
    </row>
    <row r="431" spans="8:8" x14ac:dyDescent="0.2">
      <c r="H431" s="7"/>
    </row>
    <row r="432" spans="8:8" x14ac:dyDescent="0.2">
      <c r="H432" s="7"/>
    </row>
    <row r="433" spans="8:8" x14ac:dyDescent="0.2">
      <c r="H433" s="7"/>
    </row>
    <row r="434" spans="8:8" x14ac:dyDescent="0.2">
      <c r="H434" s="7"/>
    </row>
    <row r="435" spans="8:8" x14ac:dyDescent="0.2">
      <c r="H435" s="7"/>
    </row>
    <row r="436" spans="8:8" x14ac:dyDescent="0.2">
      <c r="H436" s="7"/>
    </row>
    <row r="437" spans="8:8" x14ac:dyDescent="0.2">
      <c r="H437" s="7"/>
    </row>
    <row r="438" spans="8:8" x14ac:dyDescent="0.2">
      <c r="H438" s="7"/>
    </row>
    <row r="439" spans="8:8" x14ac:dyDescent="0.2">
      <c r="H439" s="7"/>
    </row>
    <row r="440" spans="8:8" x14ac:dyDescent="0.2">
      <c r="H440" s="7"/>
    </row>
    <row r="441" spans="8:8" x14ac:dyDescent="0.2">
      <c r="H441" s="7"/>
    </row>
    <row r="442" spans="8:8" x14ac:dyDescent="0.2">
      <c r="H442" s="7"/>
    </row>
    <row r="443" spans="8:8" x14ac:dyDescent="0.2">
      <c r="H443" s="7"/>
    </row>
    <row r="444" spans="8:8" x14ac:dyDescent="0.2">
      <c r="H444" s="7"/>
    </row>
    <row r="445" spans="8:8" x14ac:dyDescent="0.2">
      <c r="H445" s="7"/>
    </row>
    <row r="446" spans="8:8" x14ac:dyDescent="0.2">
      <c r="H446" s="7"/>
    </row>
    <row r="447" spans="8:8" x14ac:dyDescent="0.2">
      <c r="H447" s="7"/>
    </row>
    <row r="448" spans="8:8" x14ac:dyDescent="0.2">
      <c r="H448" s="7"/>
    </row>
    <row r="449" spans="8:8" x14ac:dyDescent="0.2">
      <c r="H449" s="7"/>
    </row>
    <row r="450" spans="8:8" x14ac:dyDescent="0.2">
      <c r="H450" s="7"/>
    </row>
    <row r="451" spans="8:8" x14ac:dyDescent="0.2">
      <c r="H451" s="7"/>
    </row>
    <row r="452" spans="8:8" x14ac:dyDescent="0.2">
      <c r="H452" s="7"/>
    </row>
    <row r="453" spans="8:8" x14ac:dyDescent="0.2">
      <c r="H453" s="7"/>
    </row>
    <row r="454" spans="8:8" x14ac:dyDescent="0.2">
      <c r="H454" s="7"/>
    </row>
    <row r="455" spans="8:8" x14ac:dyDescent="0.2">
      <c r="H455" s="7"/>
    </row>
    <row r="456" spans="8:8" x14ac:dyDescent="0.2">
      <c r="H456" s="7"/>
    </row>
    <row r="457" spans="8:8" x14ac:dyDescent="0.2">
      <c r="H457" s="7"/>
    </row>
    <row r="458" spans="8:8" x14ac:dyDescent="0.2">
      <c r="H458" s="7"/>
    </row>
    <row r="459" spans="8:8" x14ac:dyDescent="0.2">
      <c r="H459" s="7"/>
    </row>
    <row r="460" spans="8:8" x14ac:dyDescent="0.2">
      <c r="H460" s="7"/>
    </row>
    <row r="461" spans="8:8" x14ac:dyDescent="0.2">
      <c r="H461" s="7"/>
    </row>
    <row r="462" spans="8:8" x14ac:dyDescent="0.2">
      <c r="H462" s="7"/>
    </row>
    <row r="463" spans="8:8" x14ac:dyDescent="0.2">
      <c r="H463" s="7"/>
    </row>
    <row r="464" spans="8:8" x14ac:dyDescent="0.2">
      <c r="H464" s="7"/>
    </row>
    <row r="465" spans="8:8" x14ac:dyDescent="0.2">
      <c r="H465" s="7"/>
    </row>
    <row r="466" spans="8:8" x14ac:dyDescent="0.2">
      <c r="H466" s="7"/>
    </row>
    <row r="467" spans="8:8" x14ac:dyDescent="0.2">
      <c r="H467" s="7"/>
    </row>
    <row r="468" spans="8:8" x14ac:dyDescent="0.2">
      <c r="H468" s="7"/>
    </row>
    <row r="469" spans="8:8" x14ac:dyDescent="0.2">
      <c r="H469" s="7"/>
    </row>
    <row r="470" spans="8:8" x14ac:dyDescent="0.2">
      <c r="H470" s="7"/>
    </row>
    <row r="471" spans="8:8" x14ac:dyDescent="0.2">
      <c r="H471" s="7"/>
    </row>
    <row r="472" spans="8:8" x14ac:dyDescent="0.2">
      <c r="H472" s="7"/>
    </row>
    <row r="473" spans="8:8" x14ac:dyDescent="0.2">
      <c r="H473" s="7"/>
    </row>
    <row r="474" spans="8:8" x14ac:dyDescent="0.2">
      <c r="H474" s="7"/>
    </row>
    <row r="475" spans="8:8" x14ac:dyDescent="0.2">
      <c r="H475" s="7"/>
    </row>
    <row r="476" spans="8:8" x14ac:dyDescent="0.2">
      <c r="H476" s="7"/>
    </row>
    <row r="477" spans="8:8" x14ac:dyDescent="0.2">
      <c r="H477" s="7"/>
    </row>
    <row r="478" spans="8:8" x14ac:dyDescent="0.2">
      <c r="H478" s="7"/>
    </row>
    <row r="479" spans="8:8" x14ac:dyDescent="0.2">
      <c r="H479" s="7"/>
    </row>
    <row r="480" spans="8:8" x14ac:dyDescent="0.2">
      <c r="H480" s="7"/>
    </row>
    <row r="481" spans="8:8" x14ac:dyDescent="0.2">
      <c r="H481" s="7"/>
    </row>
    <row r="482" spans="8:8" x14ac:dyDescent="0.2">
      <c r="H482" s="7"/>
    </row>
    <row r="483" spans="8:8" x14ac:dyDescent="0.2">
      <c r="H483" s="7"/>
    </row>
    <row r="484" spans="8:8" x14ac:dyDescent="0.2">
      <c r="H484" s="7"/>
    </row>
    <row r="485" spans="8:8" x14ac:dyDescent="0.2">
      <c r="H485" s="7"/>
    </row>
    <row r="486" spans="8:8" x14ac:dyDescent="0.2">
      <c r="H486" s="7"/>
    </row>
    <row r="487" spans="8:8" x14ac:dyDescent="0.2">
      <c r="H487" s="7"/>
    </row>
    <row r="488" spans="8:8" x14ac:dyDescent="0.2">
      <c r="H488" s="7"/>
    </row>
    <row r="489" spans="8:8" x14ac:dyDescent="0.2">
      <c r="H489" s="7"/>
    </row>
    <row r="490" spans="8:8" x14ac:dyDescent="0.2">
      <c r="H490" s="7"/>
    </row>
    <row r="491" spans="8:8" x14ac:dyDescent="0.2">
      <c r="H491" s="7"/>
    </row>
    <row r="492" spans="8:8" x14ac:dyDescent="0.2">
      <c r="H492" s="7"/>
    </row>
    <row r="493" spans="8:8" x14ac:dyDescent="0.2">
      <c r="H493" s="7"/>
    </row>
    <row r="494" spans="8:8" x14ac:dyDescent="0.2">
      <c r="H494" s="7"/>
    </row>
    <row r="495" spans="8:8" x14ac:dyDescent="0.2">
      <c r="H495" s="7"/>
    </row>
    <row r="496" spans="8:8" x14ac:dyDescent="0.2">
      <c r="H496" s="7"/>
    </row>
    <row r="497" spans="8:8" x14ac:dyDescent="0.2">
      <c r="H497" s="7"/>
    </row>
    <row r="498" spans="8:8" x14ac:dyDescent="0.2">
      <c r="H498" s="7"/>
    </row>
    <row r="499" spans="8:8" x14ac:dyDescent="0.2">
      <c r="H499" s="7"/>
    </row>
    <row r="500" spans="8:8" x14ac:dyDescent="0.2">
      <c r="H500" s="7"/>
    </row>
    <row r="501" spans="8:8" x14ac:dyDescent="0.2">
      <c r="H501" s="7"/>
    </row>
    <row r="502" spans="8:8" x14ac:dyDescent="0.2">
      <c r="H502" s="7"/>
    </row>
    <row r="503" spans="8:8" x14ac:dyDescent="0.2">
      <c r="H503" s="7"/>
    </row>
    <row r="504" spans="8:8" x14ac:dyDescent="0.2">
      <c r="H504" s="7"/>
    </row>
    <row r="505" spans="8:8" x14ac:dyDescent="0.2">
      <c r="H505" s="7"/>
    </row>
    <row r="506" spans="8:8" x14ac:dyDescent="0.2">
      <c r="H506" s="7"/>
    </row>
    <row r="507" spans="8:8" x14ac:dyDescent="0.2">
      <c r="H507" s="7"/>
    </row>
    <row r="508" spans="8:8" x14ac:dyDescent="0.2">
      <c r="H508" s="7"/>
    </row>
    <row r="509" spans="8:8" x14ac:dyDescent="0.2">
      <c r="H509" s="7"/>
    </row>
    <row r="510" spans="8:8" x14ac:dyDescent="0.2">
      <c r="H510" s="7"/>
    </row>
    <row r="511" spans="8:8" x14ac:dyDescent="0.2">
      <c r="H511" s="7"/>
    </row>
    <row r="512" spans="8:8" x14ac:dyDescent="0.2">
      <c r="H512" s="7"/>
    </row>
    <row r="513" spans="8:8" x14ac:dyDescent="0.2">
      <c r="H513" s="7"/>
    </row>
    <row r="514" spans="8:8" x14ac:dyDescent="0.2">
      <c r="H514" s="7"/>
    </row>
    <row r="515" spans="8:8" x14ac:dyDescent="0.2">
      <c r="H515" s="7"/>
    </row>
    <row r="516" spans="8:8" x14ac:dyDescent="0.2">
      <c r="H516" s="7"/>
    </row>
    <row r="517" spans="8:8" x14ac:dyDescent="0.2">
      <c r="H517" s="7"/>
    </row>
    <row r="518" spans="8:8" x14ac:dyDescent="0.2">
      <c r="H518" s="7"/>
    </row>
    <row r="519" spans="8:8" x14ac:dyDescent="0.2">
      <c r="H519" s="7"/>
    </row>
    <row r="520" spans="8:8" x14ac:dyDescent="0.2">
      <c r="H520" s="7"/>
    </row>
    <row r="521" spans="8:8" x14ac:dyDescent="0.2">
      <c r="H521" s="7"/>
    </row>
    <row r="522" spans="8:8" x14ac:dyDescent="0.2">
      <c r="H522" s="7"/>
    </row>
    <row r="523" spans="8:8" x14ac:dyDescent="0.2">
      <c r="H523" s="7"/>
    </row>
    <row r="524" spans="8:8" x14ac:dyDescent="0.2">
      <c r="H524" s="7"/>
    </row>
    <row r="525" spans="8:8" x14ac:dyDescent="0.2">
      <c r="H525" s="7"/>
    </row>
    <row r="526" spans="8:8" x14ac:dyDescent="0.2">
      <c r="H526" s="7"/>
    </row>
    <row r="527" spans="8:8" x14ac:dyDescent="0.2">
      <c r="H527" s="7"/>
    </row>
    <row r="528" spans="8:8" x14ac:dyDescent="0.2">
      <c r="H528" s="7"/>
    </row>
    <row r="529" spans="8:8" x14ac:dyDescent="0.2">
      <c r="H529" s="7"/>
    </row>
    <row r="530" spans="8:8" x14ac:dyDescent="0.2">
      <c r="H530" s="7"/>
    </row>
    <row r="531" spans="8:8" x14ac:dyDescent="0.2">
      <c r="H531" s="7"/>
    </row>
    <row r="532" spans="8:8" x14ac:dyDescent="0.2">
      <c r="H532" s="7"/>
    </row>
    <row r="533" spans="8:8" x14ac:dyDescent="0.2">
      <c r="H533" s="7"/>
    </row>
    <row r="534" spans="8:8" x14ac:dyDescent="0.2">
      <c r="H534" s="7"/>
    </row>
    <row r="535" spans="8:8" x14ac:dyDescent="0.2">
      <c r="H535" s="7"/>
    </row>
    <row r="536" spans="8:8" x14ac:dyDescent="0.2">
      <c r="H536" s="7"/>
    </row>
    <row r="537" spans="8:8" x14ac:dyDescent="0.2">
      <c r="H537" s="7"/>
    </row>
    <row r="538" spans="8:8" x14ac:dyDescent="0.2">
      <c r="H538" s="7"/>
    </row>
    <row r="539" spans="8:8" x14ac:dyDescent="0.2">
      <c r="H539" s="7"/>
    </row>
    <row r="540" spans="8:8" x14ac:dyDescent="0.2">
      <c r="H540" s="7"/>
    </row>
    <row r="541" spans="8:8" x14ac:dyDescent="0.2">
      <c r="H541" s="7"/>
    </row>
    <row r="542" spans="8:8" x14ac:dyDescent="0.2">
      <c r="H542" s="7"/>
    </row>
    <row r="543" spans="8:8" x14ac:dyDescent="0.2">
      <c r="H543" s="7"/>
    </row>
    <row r="544" spans="8:8" x14ac:dyDescent="0.2">
      <c r="H544" s="7"/>
    </row>
    <row r="545" spans="8:8" x14ac:dyDescent="0.2">
      <c r="H545" s="7"/>
    </row>
    <row r="546" spans="8:8" x14ac:dyDescent="0.2">
      <c r="H546" s="7"/>
    </row>
    <row r="547" spans="8:8" x14ac:dyDescent="0.2">
      <c r="H547" s="7"/>
    </row>
    <row r="548" spans="8:8" x14ac:dyDescent="0.2">
      <c r="H548" s="7"/>
    </row>
    <row r="549" spans="8:8" x14ac:dyDescent="0.2">
      <c r="H549" s="7"/>
    </row>
    <row r="550" spans="8:8" x14ac:dyDescent="0.2">
      <c r="H550" s="7"/>
    </row>
    <row r="551" spans="8:8" x14ac:dyDescent="0.2">
      <c r="H551" s="7"/>
    </row>
    <row r="552" spans="8:8" x14ac:dyDescent="0.2">
      <c r="H552" s="7"/>
    </row>
    <row r="553" spans="8:8" x14ac:dyDescent="0.2">
      <c r="H553" s="7"/>
    </row>
    <row r="554" spans="8:8" x14ac:dyDescent="0.2">
      <c r="H554" s="7"/>
    </row>
    <row r="555" spans="8:8" x14ac:dyDescent="0.2">
      <c r="H555" s="7"/>
    </row>
    <row r="556" spans="8:8" x14ac:dyDescent="0.2">
      <c r="H556" s="7"/>
    </row>
    <row r="557" spans="8:8" x14ac:dyDescent="0.2">
      <c r="H557" s="7"/>
    </row>
    <row r="558" spans="8:8" x14ac:dyDescent="0.2">
      <c r="H558" s="7"/>
    </row>
    <row r="559" spans="8:8" x14ac:dyDescent="0.2">
      <c r="H559" s="7"/>
    </row>
    <row r="560" spans="8:8" x14ac:dyDescent="0.2">
      <c r="H560" s="7"/>
    </row>
    <row r="561" spans="8:8" x14ac:dyDescent="0.2">
      <c r="H561" s="7"/>
    </row>
    <row r="562" spans="8:8" x14ac:dyDescent="0.2">
      <c r="H562" s="7"/>
    </row>
    <row r="563" spans="8:8" x14ac:dyDescent="0.2">
      <c r="H563" s="7"/>
    </row>
    <row r="564" spans="8:8" x14ac:dyDescent="0.2">
      <c r="H564" s="7"/>
    </row>
    <row r="565" spans="8:8" x14ac:dyDescent="0.2">
      <c r="H565" s="7"/>
    </row>
    <row r="566" spans="8:8" x14ac:dyDescent="0.2">
      <c r="H566" s="7"/>
    </row>
    <row r="567" spans="8:8" x14ac:dyDescent="0.2">
      <c r="H567" s="7"/>
    </row>
    <row r="568" spans="8:8" x14ac:dyDescent="0.2">
      <c r="H568" s="7"/>
    </row>
    <row r="569" spans="8:8" x14ac:dyDescent="0.2">
      <c r="H569" s="7"/>
    </row>
    <row r="570" spans="8:8" x14ac:dyDescent="0.2">
      <c r="H570" s="7"/>
    </row>
    <row r="571" spans="8:8" x14ac:dyDescent="0.2">
      <c r="H571" s="7"/>
    </row>
    <row r="572" spans="8:8" x14ac:dyDescent="0.2">
      <c r="H572" s="7"/>
    </row>
    <row r="573" spans="8:8" x14ac:dyDescent="0.2">
      <c r="H573" s="7"/>
    </row>
    <row r="574" spans="8:8" x14ac:dyDescent="0.2">
      <c r="H574" s="7"/>
    </row>
    <row r="575" spans="8:8" x14ac:dyDescent="0.2">
      <c r="H575" s="7"/>
    </row>
    <row r="576" spans="8:8" x14ac:dyDescent="0.2">
      <c r="H576" s="7"/>
    </row>
    <row r="577" spans="8:8" x14ac:dyDescent="0.2">
      <c r="H577" s="7"/>
    </row>
    <row r="578" spans="8:8" x14ac:dyDescent="0.2">
      <c r="H578" s="7"/>
    </row>
    <row r="579" spans="8:8" x14ac:dyDescent="0.2">
      <c r="H579" s="7"/>
    </row>
    <row r="580" spans="8:8" x14ac:dyDescent="0.2">
      <c r="H580" s="7"/>
    </row>
    <row r="581" spans="8:8" x14ac:dyDescent="0.2">
      <c r="H581" s="7"/>
    </row>
    <row r="582" spans="8:8" x14ac:dyDescent="0.2">
      <c r="H582" s="7"/>
    </row>
    <row r="583" spans="8:8" x14ac:dyDescent="0.2">
      <c r="H583" s="7"/>
    </row>
    <row r="584" spans="8:8" x14ac:dyDescent="0.2">
      <c r="H584" s="7"/>
    </row>
    <row r="585" spans="8:8" x14ac:dyDescent="0.2">
      <c r="H585" s="7"/>
    </row>
    <row r="586" spans="8:8" x14ac:dyDescent="0.2">
      <c r="H586" s="7"/>
    </row>
    <row r="587" spans="8:8" x14ac:dyDescent="0.2">
      <c r="H587" s="7"/>
    </row>
    <row r="588" spans="8:8" x14ac:dyDescent="0.2">
      <c r="H588" s="7"/>
    </row>
    <row r="589" spans="8:8" x14ac:dyDescent="0.2">
      <c r="H589" s="7"/>
    </row>
    <row r="590" spans="8:8" x14ac:dyDescent="0.2">
      <c r="H590" s="7"/>
    </row>
    <row r="591" spans="8:8" x14ac:dyDescent="0.2">
      <c r="H591" s="7"/>
    </row>
    <row r="592" spans="8:8" x14ac:dyDescent="0.2">
      <c r="H592" s="7"/>
    </row>
    <row r="593" spans="8:8" x14ac:dyDescent="0.2">
      <c r="H593" s="7"/>
    </row>
    <row r="594" spans="8:8" x14ac:dyDescent="0.2">
      <c r="H594" s="7"/>
    </row>
    <row r="595" spans="8:8" x14ac:dyDescent="0.2">
      <c r="H595" s="7"/>
    </row>
    <row r="596" spans="8:8" x14ac:dyDescent="0.2">
      <c r="H596" s="7"/>
    </row>
    <row r="597" spans="8:8" x14ac:dyDescent="0.2">
      <c r="H597" s="7"/>
    </row>
    <row r="598" spans="8:8" x14ac:dyDescent="0.2">
      <c r="H598" s="7"/>
    </row>
    <row r="599" spans="8:8" x14ac:dyDescent="0.2">
      <c r="H599" s="7"/>
    </row>
    <row r="600" spans="8:8" x14ac:dyDescent="0.2">
      <c r="H600" s="7"/>
    </row>
    <row r="601" spans="8:8" x14ac:dyDescent="0.2">
      <c r="H601" s="7"/>
    </row>
    <row r="602" spans="8:8" x14ac:dyDescent="0.2">
      <c r="H602" s="7"/>
    </row>
    <row r="603" spans="8:8" x14ac:dyDescent="0.2">
      <c r="H603" s="7"/>
    </row>
    <row r="604" spans="8:8" x14ac:dyDescent="0.2">
      <c r="H604" s="7"/>
    </row>
    <row r="605" spans="8:8" x14ac:dyDescent="0.2">
      <c r="H605" s="7"/>
    </row>
    <row r="606" spans="8:8" x14ac:dyDescent="0.2">
      <c r="H606" s="7"/>
    </row>
    <row r="607" spans="8:8" x14ac:dyDescent="0.2">
      <c r="H607" s="7"/>
    </row>
    <row r="608" spans="8:8" x14ac:dyDescent="0.2">
      <c r="H608" s="7"/>
    </row>
    <row r="609" spans="8:8" x14ac:dyDescent="0.2">
      <c r="H609" s="7"/>
    </row>
    <row r="610" spans="8:8" x14ac:dyDescent="0.2">
      <c r="H610" s="7"/>
    </row>
    <row r="611" spans="8:8" x14ac:dyDescent="0.2">
      <c r="H611" s="7"/>
    </row>
    <row r="612" spans="8:8" x14ac:dyDescent="0.2">
      <c r="H612" s="7"/>
    </row>
    <row r="613" spans="8:8" x14ac:dyDescent="0.2">
      <c r="H613" s="7"/>
    </row>
    <row r="614" spans="8:8" x14ac:dyDescent="0.2">
      <c r="H614" s="7"/>
    </row>
    <row r="615" spans="8:8" x14ac:dyDescent="0.2">
      <c r="H615" s="7"/>
    </row>
    <row r="616" spans="8:8" x14ac:dyDescent="0.2">
      <c r="H616" s="7"/>
    </row>
    <row r="617" spans="8:8" x14ac:dyDescent="0.2">
      <c r="H617" s="7"/>
    </row>
    <row r="618" spans="8:8" x14ac:dyDescent="0.2">
      <c r="H618" s="7"/>
    </row>
    <row r="619" spans="8:8" x14ac:dyDescent="0.2">
      <c r="H619" s="7"/>
    </row>
    <row r="620" spans="8:8" x14ac:dyDescent="0.2">
      <c r="H620" s="7"/>
    </row>
    <row r="621" spans="8:8" x14ac:dyDescent="0.2">
      <c r="H621" s="7"/>
    </row>
    <row r="622" spans="8:8" x14ac:dyDescent="0.2">
      <c r="H622" s="7"/>
    </row>
    <row r="623" spans="8:8" x14ac:dyDescent="0.2">
      <c r="H623" s="7"/>
    </row>
    <row r="624" spans="8:8" x14ac:dyDescent="0.2">
      <c r="H624" s="7"/>
    </row>
    <row r="625" spans="8:8" x14ac:dyDescent="0.2">
      <c r="H625" s="7"/>
    </row>
    <row r="626" spans="8:8" x14ac:dyDescent="0.2">
      <c r="H626" s="7"/>
    </row>
    <row r="627" spans="8:8" x14ac:dyDescent="0.2">
      <c r="H627" s="7"/>
    </row>
    <row r="628" spans="8:8" x14ac:dyDescent="0.2">
      <c r="H628" s="7"/>
    </row>
    <row r="629" spans="8:8" x14ac:dyDescent="0.2">
      <c r="H629" s="7"/>
    </row>
    <row r="630" spans="8:8" x14ac:dyDescent="0.2">
      <c r="H630" s="7"/>
    </row>
    <row r="631" spans="8:8" x14ac:dyDescent="0.2">
      <c r="H631" s="7"/>
    </row>
    <row r="632" spans="8:8" x14ac:dyDescent="0.2">
      <c r="H632" s="7"/>
    </row>
    <row r="633" spans="8:8" x14ac:dyDescent="0.2">
      <c r="H633" s="7"/>
    </row>
    <row r="634" spans="8:8" x14ac:dyDescent="0.2">
      <c r="H634" s="7"/>
    </row>
    <row r="635" spans="8:8" x14ac:dyDescent="0.2">
      <c r="H635" s="7"/>
    </row>
    <row r="636" spans="8:8" x14ac:dyDescent="0.2">
      <c r="H636" s="7"/>
    </row>
    <row r="637" spans="8:8" x14ac:dyDescent="0.2">
      <c r="H637" s="7"/>
    </row>
    <row r="638" spans="8:8" x14ac:dyDescent="0.2">
      <c r="H638" s="7"/>
    </row>
    <row r="639" spans="8:8" x14ac:dyDescent="0.2">
      <c r="H639" s="7"/>
    </row>
    <row r="640" spans="8:8" x14ac:dyDescent="0.2">
      <c r="H640" s="7"/>
    </row>
    <row r="641" spans="8:8" x14ac:dyDescent="0.2">
      <c r="H641" s="7"/>
    </row>
    <row r="642" spans="8:8" x14ac:dyDescent="0.2">
      <c r="H642" s="7"/>
    </row>
    <row r="643" spans="8:8" x14ac:dyDescent="0.2">
      <c r="H643" s="7"/>
    </row>
    <row r="644" spans="8:8" x14ac:dyDescent="0.2">
      <c r="H644" s="7"/>
    </row>
    <row r="645" spans="8:8" x14ac:dyDescent="0.2">
      <c r="H645" s="7"/>
    </row>
    <row r="646" spans="8:8" x14ac:dyDescent="0.2">
      <c r="H646" s="7"/>
    </row>
    <row r="647" spans="8:8" x14ac:dyDescent="0.2">
      <c r="H647" s="7"/>
    </row>
    <row r="648" spans="8:8" x14ac:dyDescent="0.2">
      <c r="H648" s="7"/>
    </row>
    <row r="649" spans="8:8" x14ac:dyDescent="0.2">
      <c r="H649" s="7"/>
    </row>
    <row r="650" spans="8:8" x14ac:dyDescent="0.2">
      <c r="H650" s="7"/>
    </row>
    <row r="651" spans="8:8" x14ac:dyDescent="0.2">
      <c r="H651" s="7"/>
    </row>
    <row r="652" spans="8:8" x14ac:dyDescent="0.2">
      <c r="H652" s="7"/>
    </row>
    <row r="653" spans="8:8" x14ac:dyDescent="0.2">
      <c r="H653" s="7"/>
    </row>
    <row r="654" spans="8:8" x14ac:dyDescent="0.2">
      <c r="H654" s="7"/>
    </row>
    <row r="655" spans="8:8" x14ac:dyDescent="0.2">
      <c r="H655" s="7"/>
    </row>
    <row r="656" spans="8:8" x14ac:dyDescent="0.2">
      <c r="H656" s="7"/>
    </row>
    <row r="657" spans="8:8" x14ac:dyDescent="0.2">
      <c r="H657" s="7"/>
    </row>
    <row r="658" spans="8:8" x14ac:dyDescent="0.2">
      <c r="H658" s="7"/>
    </row>
    <row r="659" spans="8:8" x14ac:dyDescent="0.2">
      <c r="H659" s="7"/>
    </row>
    <row r="660" spans="8:8" x14ac:dyDescent="0.2">
      <c r="H660" s="7"/>
    </row>
    <row r="661" spans="8:8" x14ac:dyDescent="0.2">
      <c r="H661" s="7"/>
    </row>
    <row r="662" spans="8:8" x14ac:dyDescent="0.2">
      <c r="H662" s="7"/>
    </row>
    <row r="663" spans="8:8" x14ac:dyDescent="0.2">
      <c r="H663" s="7"/>
    </row>
    <row r="664" spans="8:8" x14ac:dyDescent="0.2">
      <c r="H664" s="7"/>
    </row>
    <row r="665" spans="8:8" x14ac:dyDescent="0.2">
      <c r="H665" s="7"/>
    </row>
    <row r="666" spans="8:8" x14ac:dyDescent="0.2">
      <c r="H666" s="7"/>
    </row>
    <row r="667" spans="8:8" x14ac:dyDescent="0.2">
      <c r="H667" s="7"/>
    </row>
    <row r="668" spans="8:8" x14ac:dyDescent="0.2">
      <c r="H668" s="7"/>
    </row>
    <row r="669" spans="8:8" x14ac:dyDescent="0.2">
      <c r="H669" s="7"/>
    </row>
    <row r="670" spans="8:8" x14ac:dyDescent="0.2">
      <c r="H670" s="7"/>
    </row>
    <row r="671" spans="8:8" x14ac:dyDescent="0.2">
      <c r="H671" s="7"/>
    </row>
    <row r="672" spans="8:8" x14ac:dyDescent="0.2">
      <c r="H672" s="7"/>
    </row>
    <row r="673" spans="8:8" x14ac:dyDescent="0.2">
      <c r="H673" s="7"/>
    </row>
    <row r="674" spans="8:8" x14ac:dyDescent="0.2">
      <c r="H674" s="7"/>
    </row>
    <row r="675" spans="8:8" x14ac:dyDescent="0.2">
      <c r="H675" s="7"/>
    </row>
    <row r="676" spans="8:8" x14ac:dyDescent="0.2">
      <c r="H676" s="7"/>
    </row>
    <row r="677" spans="8:8" x14ac:dyDescent="0.2">
      <c r="H677" s="7"/>
    </row>
    <row r="678" spans="8:8" x14ac:dyDescent="0.2">
      <c r="H678" s="7"/>
    </row>
    <row r="679" spans="8:8" x14ac:dyDescent="0.2">
      <c r="H679" s="7"/>
    </row>
    <row r="680" spans="8:8" x14ac:dyDescent="0.2">
      <c r="H680" s="7"/>
    </row>
    <row r="681" spans="8:8" x14ac:dyDescent="0.2">
      <c r="H681" s="7"/>
    </row>
    <row r="682" spans="8:8" x14ac:dyDescent="0.2">
      <c r="H682" s="7"/>
    </row>
    <row r="683" spans="8:8" x14ac:dyDescent="0.2">
      <c r="H683" s="7"/>
    </row>
    <row r="684" spans="8:8" x14ac:dyDescent="0.2">
      <c r="H684" s="7"/>
    </row>
    <row r="685" spans="8:8" x14ac:dyDescent="0.2">
      <c r="H685" s="7"/>
    </row>
    <row r="686" spans="8:8" x14ac:dyDescent="0.2">
      <c r="H686" s="7"/>
    </row>
    <row r="687" spans="8:8" x14ac:dyDescent="0.2">
      <c r="H687" s="7"/>
    </row>
    <row r="688" spans="8:8" x14ac:dyDescent="0.2">
      <c r="H688" s="7"/>
    </row>
    <row r="689" spans="8:8" x14ac:dyDescent="0.2">
      <c r="H689" s="7"/>
    </row>
    <row r="690" spans="8:8" x14ac:dyDescent="0.2">
      <c r="H690" s="7"/>
    </row>
    <row r="691" spans="8:8" x14ac:dyDescent="0.2">
      <c r="H691" s="7"/>
    </row>
    <row r="692" spans="8:8" x14ac:dyDescent="0.2">
      <c r="H692" s="7"/>
    </row>
    <row r="693" spans="8:8" x14ac:dyDescent="0.2">
      <c r="H693" s="7"/>
    </row>
    <row r="694" spans="8:8" x14ac:dyDescent="0.2">
      <c r="H694" s="7"/>
    </row>
    <row r="695" spans="8:8" x14ac:dyDescent="0.2">
      <c r="H695" s="7"/>
    </row>
    <row r="696" spans="8:8" x14ac:dyDescent="0.2">
      <c r="H696" s="7"/>
    </row>
    <row r="697" spans="8:8" x14ac:dyDescent="0.2">
      <c r="H697" s="7"/>
    </row>
    <row r="698" spans="8:8" x14ac:dyDescent="0.2">
      <c r="H698" s="7"/>
    </row>
    <row r="699" spans="8:8" x14ac:dyDescent="0.2">
      <c r="H699" s="7"/>
    </row>
    <row r="700" spans="8:8" x14ac:dyDescent="0.2">
      <c r="H700" s="7"/>
    </row>
    <row r="701" spans="8:8" x14ac:dyDescent="0.2">
      <c r="H701" s="7"/>
    </row>
    <row r="702" spans="8:8" x14ac:dyDescent="0.2">
      <c r="H702" s="7"/>
    </row>
    <row r="703" spans="8:8" x14ac:dyDescent="0.2">
      <c r="H703" s="7"/>
    </row>
    <row r="704" spans="8:8" x14ac:dyDescent="0.2">
      <c r="H704" s="7"/>
    </row>
    <row r="705" spans="8:8" x14ac:dyDescent="0.2">
      <c r="H705" s="7"/>
    </row>
    <row r="706" spans="8:8" x14ac:dyDescent="0.2">
      <c r="H706" s="7"/>
    </row>
    <row r="707" spans="8:8" x14ac:dyDescent="0.2">
      <c r="H707" s="7"/>
    </row>
    <row r="708" spans="8:8" x14ac:dyDescent="0.2">
      <c r="H708" s="7"/>
    </row>
    <row r="709" spans="8:8" x14ac:dyDescent="0.2">
      <c r="H709" s="7"/>
    </row>
    <row r="710" spans="8:8" x14ac:dyDescent="0.2">
      <c r="H710" s="7"/>
    </row>
    <row r="711" spans="8:8" x14ac:dyDescent="0.2">
      <c r="H711" s="7"/>
    </row>
    <row r="712" spans="8:8" x14ac:dyDescent="0.2">
      <c r="H712" s="7"/>
    </row>
    <row r="713" spans="8:8" x14ac:dyDescent="0.2">
      <c r="H713" s="7"/>
    </row>
    <row r="714" spans="8:8" x14ac:dyDescent="0.2">
      <c r="H714" s="7"/>
    </row>
    <row r="715" spans="8:8" x14ac:dyDescent="0.2">
      <c r="H715" s="7"/>
    </row>
    <row r="716" spans="8:8" x14ac:dyDescent="0.2">
      <c r="H716" s="7"/>
    </row>
    <row r="717" spans="8:8" x14ac:dyDescent="0.2">
      <c r="H717" s="7"/>
    </row>
    <row r="718" spans="8:8" x14ac:dyDescent="0.2">
      <c r="H718" s="7"/>
    </row>
    <row r="719" spans="8:8" x14ac:dyDescent="0.2">
      <c r="H719" s="7"/>
    </row>
    <row r="720" spans="8:8" x14ac:dyDescent="0.2">
      <c r="H720" s="7"/>
    </row>
    <row r="721" spans="8:8" x14ac:dyDescent="0.2">
      <c r="H721" s="7"/>
    </row>
    <row r="722" spans="8:8" x14ac:dyDescent="0.2">
      <c r="H722" s="7"/>
    </row>
    <row r="723" spans="8:8" x14ac:dyDescent="0.2">
      <c r="H723" s="7"/>
    </row>
    <row r="724" spans="8:8" x14ac:dyDescent="0.2">
      <c r="H724" s="7"/>
    </row>
    <row r="725" spans="8:8" x14ac:dyDescent="0.2">
      <c r="H725" s="7"/>
    </row>
    <row r="726" spans="8:8" x14ac:dyDescent="0.2">
      <c r="H726" s="7"/>
    </row>
    <row r="727" spans="8:8" x14ac:dyDescent="0.2">
      <c r="H727" s="7"/>
    </row>
    <row r="728" spans="8:8" x14ac:dyDescent="0.2">
      <c r="H728" s="7"/>
    </row>
    <row r="729" spans="8:8" x14ac:dyDescent="0.2">
      <c r="H729" s="7"/>
    </row>
    <row r="730" spans="8:8" x14ac:dyDescent="0.2">
      <c r="H730" s="7"/>
    </row>
    <row r="731" spans="8:8" x14ac:dyDescent="0.2">
      <c r="H731" s="7"/>
    </row>
    <row r="732" spans="8:8" x14ac:dyDescent="0.2">
      <c r="H732" s="7"/>
    </row>
    <row r="733" spans="8:8" x14ac:dyDescent="0.2">
      <c r="H733" s="7"/>
    </row>
    <row r="734" spans="8:8" x14ac:dyDescent="0.2">
      <c r="H734" s="7"/>
    </row>
    <row r="735" spans="8:8" x14ac:dyDescent="0.2">
      <c r="H735" s="7"/>
    </row>
    <row r="736" spans="8:8" x14ac:dyDescent="0.2">
      <c r="H736" s="7"/>
    </row>
    <row r="737" spans="8:8" x14ac:dyDescent="0.2">
      <c r="H737" s="7"/>
    </row>
    <row r="738" spans="8:8" x14ac:dyDescent="0.2">
      <c r="H738" s="7"/>
    </row>
    <row r="739" spans="8:8" x14ac:dyDescent="0.2">
      <c r="H739" s="7"/>
    </row>
    <row r="740" spans="8:8" x14ac:dyDescent="0.2">
      <c r="H740" s="7"/>
    </row>
    <row r="741" spans="8:8" x14ac:dyDescent="0.2">
      <c r="H741" s="7"/>
    </row>
    <row r="742" spans="8:8" x14ac:dyDescent="0.2">
      <c r="H742" s="7"/>
    </row>
    <row r="743" spans="8:8" x14ac:dyDescent="0.2">
      <c r="H743" s="7"/>
    </row>
    <row r="744" spans="8:8" x14ac:dyDescent="0.2">
      <c r="H744" s="7"/>
    </row>
    <row r="745" spans="8:8" x14ac:dyDescent="0.2">
      <c r="H745" s="7"/>
    </row>
    <row r="746" spans="8:8" x14ac:dyDescent="0.2">
      <c r="H746" s="7"/>
    </row>
    <row r="747" spans="8:8" x14ac:dyDescent="0.2">
      <c r="H747" s="7"/>
    </row>
    <row r="748" spans="8:8" x14ac:dyDescent="0.2">
      <c r="H748" s="7"/>
    </row>
    <row r="749" spans="8:8" x14ac:dyDescent="0.2">
      <c r="H749" s="7"/>
    </row>
    <row r="750" spans="8:8" x14ac:dyDescent="0.2">
      <c r="H750" s="7"/>
    </row>
    <row r="751" spans="8:8" x14ac:dyDescent="0.2">
      <c r="H751" s="7"/>
    </row>
    <row r="752" spans="8:8" x14ac:dyDescent="0.2">
      <c r="H752" s="7"/>
    </row>
    <row r="753" spans="8:8" x14ac:dyDescent="0.2">
      <c r="H753" s="7"/>
    </row>
    <row r="754" spans="8:8" x14ac:dyDescent="0.2">
      <c r="H754" s="7"/>
    </row>
    <row r="755" spans="8:8" x14ac:dyDescent="0.2">
      <c r="H755" s="7"/>
    </row>
    <row r="756" spans="8:8" x14ac:dyDescent="0.2">
      <c r="H756" s="7"/>
    </row>
    <row r="757" spans="8:8" x14ac:dyDescent="0.2">
      <c r="H757" s="7"/>
    </row>
    <row r="758" spans="8:8" x14ac:dyDescent="0.2">
      <c r="H758" s="7"/>
    </row>
    <row r="759" spans="8:8" x14ac:dyDescent="0.2">
      <c r="H759" s="7"/>
    </row>
    <row r="760" spans="8:8" x14ac:dyDescent="0.2">
      <c r="H760" s="7"/>
    </row>
    <row r="761" spans="8:8" x14ac:dyDescent="0.2">
      <c r="H761" s="7"/>
    </row>
    <row r="762" spans="8:8" x14ac:dyDescent="0.2">
      <c r="H762" s="7"/>
    </row>
    <row r="763" spans="8:8" x14ac:dyDescent="0.2">
      <c r="H763" s="7"/>
    </row>
    <row r="764" spans="8:8" x14ac:dyDescent="0.2">
      <c r="H764" s="7"/>
    </row>
    <row r="765" spans="8:8" x14ac:dyDescent="0.2">
      <c r="H765" s="7"/>
    </row>
    <row r="766" spans="8:8" x14ac:dyDescent="0.2">
      <c r="H766" s="7"/>
    </row>
    <row r="767" spans="8:8" x14ac:dyDescent="0.2">
      <c r="H767" s="7"/>
    </row>
    <row r="768" spans="8:8" x14ac:dyDescent="0.2">
      <c r="H768" s="7"/>
    </row>
    <row r="769" spans="8:8" x14ac:dyDescent="0.2">
      <c r="H769" s="7"/>
    </row>
    <row r="770" spans="8:8" x14ac:dyDescent="0.2">
      <c r="H770" s="7"/>
    </row>
    <row r="771" spans="8:8" x14ac:dyDescent="0.2">
      <c r="H771" s="7"/>
    </row>
    <row r="772" spans="8:8" x14ac:dyDescent="0.2">
      <c r="H772" s="7"/>
    </row>
    <row r="773" spans="8:8" x14ac:dyDescent="0.2">
      <c r="H773" s="7"/>
    </row>
    <row r="774" spans="8:8" x14ac:dyDescent="0.2">
      <c r="H774" s="7"/>
    </row>
    <row r="775" spans="8:8" x14ac:dyDescent="0.2">
      <c r="H775" s="7"/>
    </row>
    <row r="776" spans="8:8" x14ac:dyDescent="0.2">
      <c r="H776" s="7"/>
    </row>
    <row r="777" spans="8:8" x14ac:dyDescent="0.2">
      <c r="H777" s="7"/>
    </row>
    <row r="778" spans="8:8" x14ac:dyDescent="0.2">
      <c r="H778" s="7"/>
    </row>
    <row r="779" spans="8:8" x14ac:dyDescent="0.2">
      <c r="H779" s="7"/>
    </row>
    <row r="780" spans="8:8" x14ac:dyDescent="0.2">
      <c r="H780" s="7"/>
    </row>
    <row r="781" spans="8:8" x14ac:dyDescent="0.2">
      <c r="H781" s="7"/>
    </row>
    <row r="782" spans="8:8" x14ac:dyDescent="0.2">
      <c r="H782" s="7"/>
    </row>
    <row r="783" spans="8:8" x14ac:dyDescent="0.2">
      <c r="H783" s="7"/>
    </row>
    <row r="784" spans="8:8" x14ac:dyDescent="0.2">
      <c r="H784" s="7"/>
    </row>
    <row r="785" spans="8:8" x14ac:dyDescent="0.2">
      <c r="H785" s="7"/>
    </row>
    <row r="786" spans="8:8" x14ac:dyDescent="0.2">
      <c r="H786" s="7"/>
    </row>
    <row r="787" spans="8:8" x14ac:dyDescent="0.2">
      <c r="H787" s="7"/>
    </row>
    <row r="788" spans="8:8" x14ac:dyDescent="0.2">
      <c r="H788" s="7"/>
    </row>
    <row r="789" spans="8:8" x14ac:dyDescent="0.2">
      <c r="H789" s="7"/>
    </row>
    <row r="790" spans="8:8" x14ac:dyDescent="0.2">
      <c r="H790" s="7"/>
    </row>
    <row r="791" spans="8:8" x14ac:dyDescent="0.2">
      <c r="H791" s="7"/>
    </row>
    <row r="792" spans="8:8" x14ac:dyDescent="0.2">
      <c r="H792" s="7"/>
    </row>
    <row r="793" spans="8:8" x14ac:dyDescent="0.2">
      <c r="H793" s="7"/>
    </row>
    <row r="794" spans="8:8" x14ac:dyDescent="0.2">
      <c r="H794" s="7"/>
    </row>
    <row r="795" spans="8:8" x14ac:dyDescent="0.2">
      <c r="H795" s="7"/>
    </row>
    <row r="796" spans="8:8" x14ac:dyDescent="0.2">
      <c r="H796" s="7"/>
    </row>
    <row r="797" spans="8:8" x14ac:dyDescent="0.2">
      <c r="H797" s="7"/>
    </row>
    <row r="798" spans="8:8" x14ac:dyDescent="0.2">
      <c r="H798" s="7"/>
    </row>
    <row r="799" spans="8:8" x14ac:dyDescent="0.2">
      <c r="H799" s="7"/>
    </row>
    <row r="800" spans="8:8" x14ac:dyDescent="0.2">
      <c r="H800" s="7"/>
    </row>
    <row r="801" spans="8:8" x14ac:dyDescent="0.2">
      <c r="H801" s="7"/>
    </row>
    <row r="802" spans="8:8" x14ac:dyDescent="0.2">
      <c r="H802" s="7"/>
    </row>
    <row r="803" spans="8:8" x14ac:dyDescent="0.2">
      <c r="H803" s="7"/>
    </row>
    <row r="804" spans="8:8" x14ac:dyDescent="0.2">
      <c r="H804" s="7"/>
    </row>
    <row r="805" spans="8:8" x14ac:dyDescent="0.2">
      <c r="H805" s="7"/>
    </row>
    <row r="806" spans="8:8" x14ac:dyDescent="0.2">
      <c r="H806" s="7"/>
    </row>
    <row r="807" spans="8:8" x14ac:dyDescent="0.2">
      <c r="H807" s="7"/>
    </row>
    <row r="808" spans="8:8" x14ac:dyDescent="0.2">
      <c r="H808" s="7"/>
    </row>
    <row r="809" spans="8:8" x14ac:dyDescent="0.2">
      <c r="H809" s="7"/>
    </row>
    <row r="810" spans="8:8" x14ac:dyDescent="0.2">
      <c r="H810" s="7"/>
    </row>
    <row r="811" spans="8:8" x14ac:dyDescent="0.2">
      <c r="H811" s="7"/>
    </row>
    <row r="812" spans="8:8" x14ac:dyDescent="0.2">
      <c r="H812" s="7"/>
    </row>
    <row r="813" spans="8:8" x14ac:dyDescent="0.2">
      <c r="H813" s="7"/>
    </row>
    <row r="814" spans="8:8" x14ac:dyDescent="0.2">
      <c r="H814" s="7"/>
    </row>
    <row r="815" spans="8:8" x14ac:dyDescent="0.2">
      <c r="H815" s="7"/>
    </row>
    <row r="816" spans="8:8" x14ac:dyDescent="0.2">
      <c r="H816" s="7"/>
    </row>
    <row r="817" spans="8:8" x14ac:dyDescent="0.2">
      <c r="H817" s="7"/>
    </row>
    <row r="818" spans="8:8" x14ac:dyDescent="0.2">
      <c r="H818" s="7"/>
    </row>
    <row r="819" spans="8:8" x14ac:dyDescent="0.2">
      <c r="H819" s="7"/>
    </row>
    <row r="820" spans="8:8" x14ac:dyDescent="0.2">
      <c r="H820" s="7"/>
    </row>
    <row r="821" spans="8:8" x14ac:dyDescent="0.2">
      <c r="H821" s="7"/>
    </row>
    <row r="822" spans="8:8" x14ac:dyDescent="0.2">
      <c r="H822" s="7"/>
    </row>
    <row r="823" spans="8:8" x14ac:dyDescent="0.2">
      <c r="H823" s="7"/>
    </row>
    <row r="824" spans="8:8" x14ac:dyDescent="0.2">
      <c r="H824" s="7"/>
    </row>
    <row r="825" spans="8:8" x14ac:dyDescent="0.2">
      <c r="H825" s="7"/>
    </row>
    <row r="826" spans="8:8" x14ac:dyDescent="0.2">
      <c r="H826" s="7"/>
    </row>
    <row r="827" spans="8:8" x14ac:dyDescent="0.2">
      <c r="H827" s="7"/>
    </row>
    <row r="828" spans="8:8" x14ac:dyDescent="0.2">
      <c r="H828" s="7"/>
    </row>
    <row r="829" spans="8:8" x14ac:dyDescent="0.2">
      <c r="H829" s="7"/>
    </row>
    <row r="830" spans="8:8" x14ac:dyDescent="0.2">
      <c r="H830" s="7"/>
    </row>
    <row r="831" spans="8:8" x14ac:dyDescent="0.2">
      <c r="H831" s="7"/>
    </row>
    <row r="832" spans="8:8" x14ac:dyDescent="0.2">
      <c r="H832" s="7"/>
    </row>
    <row r="833" spans="8:8" x14ac:dyDescent="0.2">
      <c r="H833" s="7"/>
    </row>
    <row r="834" spans="8:8" x14ac:dyDescent="0.2">
      <c r="H834" s="7"/>
    </row>
    <row r="835" spans="8:8" x14ac:dyDescent="0.2">
      <c r="H835" s="7"/>
    </row>
    <row r="836" spans="8:8" x14ac:dyDescent="0.2">
      <c r="H836" s="7"/>
    </row>
    <row r="837" spans="8:8" x14ac:dyDescent="0.2">
      <c r="H837" s="7"/>
    </row>
    <row r="838" spans="8:8" x14ac:dyDescent="0.2">
      <c r="H838" s="7"/>
    </row>
    <row r="839" spans="8:8" x14ac:dyDescent="0.2">
      <c r="H839" s="7"/>
    </row>
    <row r="840" spans="8:8" x14ac:dyDescent="0.2">
      <c r="H840" s="7"/>
    </row>
    <row r="841" spans="8:8" x14ac:dyDescent="0.2">
      <c r="H841" s="7"/>
    </row>
    <row r="842" spans="8:8" x14ac:dyDescent="0.2">
      <c r="H842" s="7"/>
    </row>
    <row r="843" spans="8:8" x14ac:dyDescent="0.2">
      <c r="H843" s="7"/>
    </row>
    <row r="844" spans="8:8" x14ac:dyDescent="0.2">
      <c r="H844" s="7"/>
    </row>
    <row r="845" spans="8:8" x14ac:dyDescent="0.2">
      <c r="H845" s="7"/>
    </row>
    <row r="846" spans="8:8" x14ac:dyDescent="0.2">
      <c r="H846" s="7"/>
    </row>
    <row r="847" spans="8:8" x14ac:dyDescent="0.2">
      <c r="H847" s="7"/>
    </row>
    <row r="848" spans="8:8" x14ac:dyDescent="0.2">
      <c r="H848" s="7"/>
    </row>
    <row r="849" spans="8:8" x14ac:dyDescent="0.2">
      <c r="H849" s="7"/>
    </row>
    <row r="850" spans="8:8" x14ac:dyDescent="0.2">
      <c r="H850" s="7"/>
    </row>
    <row r="851" spans="8:8" x14ac:dyDescent="0.2">
      <c r="H851" s="7"/>
    </row>
    <row r="852" spans="8:8" x14ac:dyDescent="0.2">
      <c r="H852" s="7"/>
    </row>
    <row r="853" spans="8:8" x14ac:dyDescent="0.2">
      <c r="H853" s="7"/>
    </row>
    <row r="854" spans="8:8" x14ac:dyDescent="0.2">
      <c r="H854" s="7"/>
    </row>
    <row r="855" spans="8:8" x14ac:dyDescent="0.2">
      <c r="H855" s="7"/>
    </row>
    <row r="856" spans="8:8" x14ac:dyDescent="0.2">
      <c r="H856" s="7"/>
    </row>
    <row r="857" spans="8:8" x14ac:dyDescent="0.2">
      <c r="H857" s="7"/>
    </row>
    <row r="858" spans="8:8" x14ac:dyDescent="0.2">
      <c r="H858" s="7"/>
    </row>
    <row r="859" spans="8:8" x14ac:dyDescent="0.2">
      <c r="H859" s="7"/>
    </row>
    <row r="860" spans="8:8" x14ac:dyDescent="0.2">
      <c r="H860" s="7"/>
    </row>
    <row r="861" spans="8:8" x14ac:dyDescent="0.2">
      <c r="H861" s="7"/>
    </row>
    <row r="862" spans="8:8" x14ac:dyDescent="0.2">
      <c r="H862" s="7"/>
    </row>
    <row r="863" spans="8:8" x14ac:dyDescent="0.2">
      <c r="H863" s="7"/>
    </row>
    <row r="864" spans="8:8" x14ac:dyDescent="0.2">
      <c r="H864" s="7"/>
    </row>
    <row r="865" spans="8:8" x14ac:dyDescent="0.2">
      <c r="H865" s="7"/>
    </row>
    <row r="866" spans="8:8" x14ac:dyDescent="0.2">
      <c r="H866" s="7"/>
    </row>
    <row r="867" spans="8:8" x14ac:dyDescent="0.2">
      <c r="H867" s="7"/>
    </row>
    <row r="868" spans="8:8" x14ac:dyDescent="0.2">
      <c r="H868" s="7"/>
    </row>
    <row r="869" spans="8:8" x14ac:dyDescent="0.2">
      <c r="H869" s="7"/>
    </row>
    <row r="870" spans="8:8" x14ac:dyDescent="0.2">
      <c r="H870" s="7"/>
    </row>
    <row r="871" spans="8:8" x14ac:dyDescent="0.2">
      <c r="H871" s="7"/>
    </row>
    <row r="872" spans="8:8" x14ac:dyDescent="0.2">
      <c r="H872" s="7"/>
    </row>
    <row r="873" spans="8:8" x14ac:dyDescent="0.2">
      <c r="H873" s="7"/>
    </row>
    <row r="874" spans="8:8" x14ac:dyDescent="0.2">
      <c r="H874" s="7"/>
    </row>
    <row r="875" spans="8:8" x14ac:dyDescent="0.2">
      <c r="H875" s="7"/>
    </row>
    <row r="876" spans="8:8" x14ac:dyDescent="0.2">
      <c r="H876" s="7"/>
    </row>
    <row r="877" spans="8:8" x14ac:dyDescent="0.2">
      <c r="H877" s="7"/>
    </row>
    <row r="878" spans="8:8" x14ac:dyDescent="0.2">
      <c r="H878" s="7"/>
    </row>
    <row r="879" spans="8:8" x14ac:dyDescent="0.2">
      <c r="H879" s="7"/>
    </row>
    <row r="880" spans="8:8" x14ac:dyDescent="0.2">
      <c r="H880" s="7"/>
    </row>
    <row r="881" spans="8:8" x14ac:dyDescent="0.2">
      <c r="H881" s="7"/>
    </row>
    <row r="882" spans="8:8" x14ac:dyDescent="0.2">
      <c r="H882" s="7"/>
    </row>
    <row r="883" spans="8:8" x14ac:dyDescent="0.2">
      <c r="H883" s="7"/>
    </row>
    <row r="884" spans="8:8" x14ac:dyDescent="0.2">
      <c r="H884" s="7"/>
    </row>
    <row r="885" spans="8:8" x14ac:dyDescent="0.2">
      <c r="H885" s="7"/>
    </row>
    <row r="886" spans="8:8" x14ac:dyDescent="0.2">
      <c r="H886" s="7"/>
    </row>
    <row r="887" spans="8:8" x14ac:dyDescent="0.2">
      <c r="H887" s="7"/>
    </row>
    <row r="888" spans="8:8" x14ac:dyDescent="0.2">
      <c r="H888" s="7"/>
    </row>
    <row r="889" spans="8:8" x14ac:dyDescent="0.2">
      <c r="H889" s="7"/>
    </row>
    <row r="890" spans="8:8" x14ac:dyDescent="0.2">
      <c r="H890" s="7"/>
    </row>
    <row r="891" spans="8:8" x14ac:dyDescent="0.2">
      <c r="H891" s="7"/>
    </row>
    <row r="892" spans="8:8" x14ac:dyDescent="0.2">
      <c r="H892" s="7"/>
    </row>
    <row r="893" spans="8:8" x14ac:dyDescent="0.2">
      <c r="H893" s="7"/>
    </row>
    <row r="894" spans="8:8" x14ac:dyDescent="0.2">
      <c r="H894" s="7"/>
    </row>
    <row r="895" spans="8:8" x14ac:dyDescent="0.2">
      <c r="H895" s="7"/>
    </row>
    <row r="896" spans="8:8" x14ac:dyDescent="0.2">
      <c r="H896" s="7"/>
    </row>
    <row r="897" spans="8:8" x14ac:dyDescent="0.2">
      <c r="H897" s="7"/>
    </row>
    <row r="898" spans="8:8" x14ac:dyDescent="0.2">
      <c r="H898" s="7"/>
    </row>
    <row r="899" spans="8:8" x14ac:dyDescent="0.2">
      <c r="H899" s="7"/>
    </row>
    <row r="900" spans="8:8" x14ac:dyDescent="0.2">
      <c r="H900" s="7"/>
    </row>
    <row r="901" spans="8:8" x14ac:dyDescent="0.2">
      <c r="H901" s="7"/>
    </row>
    <row r="902" spans="8:8" x14ac:dyDescent="0.2">
      <c r="H902" s="7"/>
    </row>
    <row r="903" spans="8:8" x14ac:dyDescent="0.2">
      <c r="H903" s="7"/>
    </row>
    <row r="904" spans="8:8" x14ac:dyDescent="0.2">
      <c r="H904" s="7"/>
    </row>
    <row r="905" spans="8:8" x14ac:dyDescent="0.2">
      <c r="H905" s="7"/>
    </row>
    <row r="906" spans="8:8" x14ac:dyDescent="0.2">
      <c r="H906" s="7"/>
    </row>
    <row r="907" spans="8:8" x14ac:dyDescent="0.2">
      <c r="H907" s="7"/>
    </row>
    <row r="908" spans="8:8" x14ac:dyDescent="0.2">
      <c r="H908" s="7"/>
    </row>
    <row r="909" spans="8:8" x14ac:dyDescent="0.2">
      <c r="H909" s="7"/>
    </row>
    <row r="910" spans="8:8" x14ac:dyDescent="0.2">
      <c r="H910" s="7"/>
    </row>
    <row r="911" spans="8:8" x14ac:dyDescent="0.2">
      <c r="H911" s="7"/>
    </row>
    <row r="912" spans="8:8" x14ac:dyDescent="0.2">
      <c r="H912" s="7"/>
    </row>
    <row r="913" spans="8:8" x14ac:dyDescent="0.2">
      <c r="H913" s="7"/>
    </row>
    <row r="914" spans="8:8" x14ac:dyDescent="0.2">
      <c r="H914" s="7"/>
    </row>
    <row r="915" spans="8:8" x14ac:dyDescent="0.2">
      <c r="H915" s="7"/>
    </row>
    <row r="916" spans="8:8" x14ac:dyDescent="0.2">
      <c r="H916" s="7"/>
    </row>
    <row r="917" spans="8:8" x14ac:dyDescent="0.2">
      <c r="H917" s="7"/>
    </row>
    <row r="918" spans="8:8" x14ac:dyDescent="0.2">
      <c r="H918" s="7"/>
    </row>
    <row r="919" spans="8:8" x14ac:dyDescent="0.2">
      <c r="H919" s="7"/>
    </row>
    <row r="920" spans="8:8" x14ac:dyDescent="0.2">
      <c r="H920" s="7"/>
    </row>
    <row r="921" spans="8:8" x14ac:dyDescent="0.2">
      <c r="H921" s="7"/>
    </row>
    <row r="922" spans="8:8" x14ac:dyDescent="0.2">
      <c r="H922" s="7"/>
    </row>
    <row r="923" spans="8:8" x14ac:dyDescent="0.2">
      <c r="H923" s="7"/>
    </row>
    <row r="924" spans="8:8" x14ac:dyDescent="0.2">
      <c r="H924" s="7"/>
    </row>
    <row r="925" spans="8:8" x14ac:dyDescent="0.2">
      <c r="H925" s="7"/>
    </row>
    <row r="926" spans="8:8" x14ac:dyDescent="0.2">
      <c r="H926" s="7"/>
    </row>
    <row r="927" spans="8:8" x14ac:dyDescent="0.2">
      <c r="H927" s="7"/>
    </row>
    <row r="928" spans="8:8" x14ac:dyDescent="0.2">
      <c r="H928" s="7"/>
    </row>
    <row r="929" spans="8:8" x14ac:dyDescent="0.2">
      <c r="H929" s="7"/>
    </row>
    <row r="930" spans="8:8" x14ac:dyDescent="0.2">
      <c r="H930" s="7"/>
    </row>
    <row r="931" spans="8:8" x14ac:dyDescent="0.2">
      <c r="H931" s="7"/>
    </row>
    <row r="932" spans="8:8" x14ac:dyDescent="0.2">
      <c r="H932" s="7"/>
    </row>
    <row r="933" spans="8:8" x14ac:dyDescent="0.2">
      <c r="H933" s="7"/>
    </row>
    <row r="934" spans="8:8" x14ac:dyDescent="0.2">
      <c r="H934" s="7"/>
    </row>
    <row r="935" spans="8:8" x14ac:dyDescent="0.2">
      <c r="H935" s="7"/>
    </row>
    <row r="936" spans="8:8" x14ac:dyDescent="0.2">
      <c r="H936" s="7"/>
    </row>
    <row r="937" spans="8:8" x14ac:dyDescent="0.2">
      <c r="H937" s="7"/>
    </row>
    <row r="938" spans="8:8" x14ac:dyDescent="0.2">
      <c r="H938" s="7"/>
    </row>
    <row r="939" spans="8:8" x14ac:dyDescent="0.2">
      <c r="H939" s="7"/>
    </row>
    <row r="940" spans="8:8" x14ac:dyDescent="0.2">
      <c r="H940" s="7"/>
    </row>
    <row r="941" spans="8:8" x14ac:dyDescent="0.2">
      <c r="H941" s="7"/>
    </row>
    <row r="942" spans="8:8" x14ac:dyDescent="0.2">
      <c r="H942" s="7"/>
    </row>
    <row r="943" spans="8:8" x14ac:dyDescent="0.2">
      <c r="H943" s="7"/>
    </row>
    <row r="944" spans="8:8" x14ac:dyDescent="0.2">
      <c r="H944" s="7"/>
    </row>
    <row r="945" spans="8:8" x14ac:dyDescent="0.2">
      <c r="H945" s="7"/>
    </row>
    <row r="946" spans="8:8" x14ac:dyDescent="0.2">
      <c r="H946" s="7"/>
    </row>
    <row r="947" spans="8:8" x14ac:dyDescent="0.2">
      <c r="H947" s="7"/>
    </row>
    <row r="948" spans="8:8" x14ac:dyDescent="0.2">
      <c r="H948" s="7"/>
    </row>
    <row r="949" spans="8:8" x14ac:dyDescent="0.2">
      <c r="H949" s="7"/>
    </row>
    <row r="950" spans="8:8" x14ac:dyDescent="0.2">
      <c r="H950" s="7"/>
    </row>
    <row r="951" spans="8:8" x14ac:dyDescent="0.2">
      <c r="H951" s="7"/>
    </row>
    <row r="952" spans="8:8" x14ac:dyDescent="0.2">
      <c r="H952" s="7"/>
    </row>
    <row r="953" spans="8:8" x14ac:dyDescent="0.2">
      <c r="H953" s="7"/>
    </row>
    <row r="954" spans="8:8" x14ac:dyDescent="0.2">
      <c r="H954" s="7"/>
    </row>
    <row r="955" spans="8:8" x14ac:dyDescent="0.2">
      <c r="H955" s="7"/>
    </row>
    <row r="956" spans="8:8" x14ac:dyDescent="0.2">
      <c r="H956" s="7"/>
    </row>
    <row r="957" spans="8:8" x14ac:dyDescent="0.2">
      <c r="H957" s="7"/>
    </row>
    <row r="958" spans="8:8" x14ac:dyDescent="0.2">
      <c r="H958" s="7"/>
    </row>
    <row r="959" spans="8:8" x14ac:dyDescent="0.2">
      <c r="H959" s="7"/>
    </row>
    <row r="960" spans="8:8" x14ac:dyDescent="0.2">
      <c r="H960" s="7"/>
    </row>
    <row r="961" spans="8:8" x14ac:dyDescent="0.2">
      <c r="H961" s="7"/>
    </row>
    <row r="962" spans="8:8" x14ac:dyDescent="0.2">
      <c r="H962" s="7"/>
    </row>
    <row r="963" spans="8:8" x14ac:dyDescent="0.2">
      <c r="H963" s="7"/>
    </row>
    <row r="964" spans="8:8" x14ac:dyDescent="0.2">
      <c r="H964" s="7"/>
    </row>
    <row r="965" spans="8:8" x14ac:dyDescent="0.2">
      <c r="H965" s="7"/>
    </row>
    <row r="966" spans="8:8" x14ac:dyDescent="0.2">
      <c r="H966" s="7"/>
    </row>
    <row r="967" spans="8:8" x14ac:dyDescent="0.2">
      <c r="H967" s="7"/>
    </row>
    <row r="968" spans="8:8" x14ac:dyDescent="0.2">
      <c r="H968" s="7"/>
    </row>
    <row r="969" spans="8:8" x14ac:dyDescent="0.2">
      <c r="H969" s="7"/>
    </row>
    <row r="970" spans="8:8" x14ac:dyDescent="0.2">
      <c r="H970" s="7"/>
    </row>
    <row r="971" spans="8:8" x14ac:dyDescent="0.2">
      <c r="H971" s="7"/>
    </row>
    <row r="972" spans="8:8" x14ac:dyDescent="0.2">
      <c r="H972" s="7"/>
    </row>
    <row r="973" spans="8:8" x14ac:dyDescent="0.2">
      <c r="H973" s="7"/>
    </row>
    <row r="974" spans="8:8" x14ac:dyDescent="0.2">
      <c r="H974" s="7"/>
    </row>
    <row r="975" spans="8:8" x14ac:dyDescent="0.2">
      <c r="H975" s="7"/>
    </row>
    <row r="976" spans="8:8" x14ac:dyDescent="0.2">
      <c r="H976" s="7"/>
    </row>
    <row r="977" spans="8:8" x14ac:dyDescent="0.2">
      <c r="H977" s="7"/>
    </row>
    <row r="978" spans="8:8" x14ac:dyDescent="0.2">
      <c r="H978" s="7"/>
    </row>
    <row r="979" spans="8:8" x14ac:dyDescent="0.2">
      <c r="H979" s="7"/>
    </row>
    <row r="980" spans="8:8" x14ac:dyDescent="0.2">
      <c r="H980" s="7"/>
    </row>
    <row r="981" spans="8:8" x14ac:dyDescent="0.2">
      <c r="H981" s="7"/>
    </row>
    <row r="982" spans="8:8" x14ac:dyDescent="0.2">
      <c r="H982" s="7"/>
    </row>
    <row r="983" spans="8:8" x14ac:dyDescent="0.2">
      <c r="H983" s="7"/>
    </row>
    <row r="984" spans="8:8" x14ac:dyDescent="0.2">
      <c r="H984" s="7"/>
    </row>
    <row r="985" spans="8:8" x14ac:dyDescent="0.2">
      <c r="H985" s="7"/>
    </row>
    <row r="986" spans="8:8" x14ac:dyDescent="0.2">
      <c r="H986" s="7"/>
    </row>
    <row r="987" spans="8:8" x14ac:dyDescent="0.2">
      <c r="H987" s="7"/>
    </row>
    <row r="988" spans="8:8" x14ac:dyDescent="0.2">
      <c r="H988" s="7"/>
    </row>
    <row r="989" spans="8:8" x14ac:dyDescent="0.2">
      <c r="H989" s="7"/>
    </row>
    <row r="990" spans="8:8" x14ac:dyDescent="0.2">
      <c r="H990" s="7"/>
    </row>
    <row r="991" spans="8:8" x14ac:dyDescent="0.2">
      <c r="H991" s="7"/>
    </row>
    <row r="992" spans="8:8" x14ac:dyDescent="0.2">
      <c r="H992" s="7"/>
    </row>
    <row r="993" spans="8:8" x14ac:dyDescent="0.2">
      <c r="H993" s="7"/>
    </row>
    <row r="994" spans="8:8" x14ac:dyDescent="0.2">
      <c r="H994" s="7"/>
    </row>
    <row r="995" spans="8:8" x14ac:dyDescent="0.2">
      <c r="H995" s="7"/>
    </row>
    <row r="996" spans="8:8" x14ac:dyDescent="0.2">
      <c r="H996" s="7"/>
    </row>
    <row r="997" spans="8:8" x14ac:dyDescent="0.2">
      <c r="H997" s="7"/>
    </row>
    <row r="998" spans="8:8" x14ac:dyDescent="0.2">
      <c r="H998" s="7"/>
    </row>
    <row r="999" spans="8:8" x14ac:dyDescent="0.2">
      <c r="H999" s="7"/>
    </row>
    <row r="1000" spans="8:8" x14ac:dyDescent="0.2">
      <c r="H1000" s="7"/>
    </row>
    <row r="1001" spans="8:8" x14ac:dyDescent="0.2">
      <c r="H1001" s="7"/>
    </row>
    <row r="1002" spans="8:8" x14ac:dyDescent="0.2">
      <c r="H1002" s="7"/>
    </row>
    <row r="1003" spans="8:8" x14ac:dyDescent="0.2">
      <c r="H1003" s="7"/>
    </row>
    <row r="1004" spans="8:8" x14ac:dyDescent="0.2">
      <c r="H1004" s="7"/>
    </row>
    <row r="1005" spans="8:8" x14ac:dyDescent="0.2">
      <c r="H1005" s="7"/>
    </row>
    <row r="1006" spans="8:8" x14ac:dyDescent="0.2">
      <c r="H1006" s="7"/>
    </row>
    <row r="1007" spans="8:8" x14ac:dyDescent="0.2">
      <c r="H1007" s="7"/>
    </row>
    <row r="1008" spans="8:8" x14ac:dyDescent="0.2">
      <c r="H1008" s="7"/>
    </row>
    <row r="1009" spans="8:8" x14ac:dyDescent="0.2">
      <c r="H1009" s="7"/>
    </row>
    <row r="1010" spans="8:8" x14ac:dyDescent="0.2">
      <c r="H1010" s="7"/>
    </row>
    <row r="1011" spans="8:8" x14ac:dyDescent="0.2">
      <c r="H1011" s="7"/>
    </row>
    <row r="1012" spans="8:8" x14ac:dyDescent="0.2">
      <c r="H1012" s="7"/>
    </row>
    <row r="1013" spans="8:8" x14ac:dyDescent="0.2">
      <c r="H1013" s="7"/>
    </row>
    <row r="1014" spans="8:8" x14ac:dyDescent="0.2">
      <c r="H1014" s="7"/>
    </row>
    <row r="1015" spans="8:8" x14ac:dyDescent="0.2">
      <c r="H1015" s="7"/>
    </row>
    <row r="1016" spans="8:8" x14ac:dyDescent="0.2">
      <c r="H1016" s="7"/>
    </row>
    <row r="1017" spans="8:8" x14ac:dyDescent="0.2">
      <c r="H1017" s="7"/>
    </row>
    <row r="1018" spans="8:8" x14ac:dyDescent="0.2">
      <c r="H1018" s="7"/>
    </row>
    <row r="1019" spans="8:8" x14ac:dyDescent="0.2">
      <c r="H1019" s="7"/>
    </row>
    <row r="1020" spans="8:8" x14ac:dyDescent="0.2">
      <c r="H1020" s="7"/>
    </row>
    <row r="1021" spans="8:8" x14ac:dyDescent="0.2">
      <c r="H1021" s="7"/>
    </row>
    <row r="1022" spans="8:8" x14ac:dyDescent="0.2">
      <c r="H1022" s="7"/>
    </row>
    <row r="1023" spans="8:8" x14ac:dyDescent="0.2">
      <c r="H1023" s="7"/>
    </row>
    <row r="1024" spans="8:8" x14ac:dyDescent="0.2">
      <c r="H1024" s="7"/>
    </row>
    <row r="1025" spans="8:8" x14ac:dyDescent="0.2">
      <c r="H1025" s="7"/>
    </row>
    <row r="1026" spans="8:8" x14ac:dyDescent="0.2">
      <c r="H1026" s="7"/>
    </row>
    <row r="1027" spans="8:8" x14ac:dyDescent="0.2">
      <c r="H1027" s="7"/>
    </row>
    <row r="1028" spans="8:8" x14ac:dyDescent="0.2">
      <c r="H1028" s="7"/>
    </row>
    <row r="1029" spans="8:8" x14ac:dyDescent="0.2">
      <c r="H1029" s="7"/>
    </row>
    <row r="1030" spans="8:8" x14ac:dyDescent="0.2">
      <c r="H1030" s="7"/>
    </row>
    <row r="1031" spans="8:8" x14ac:dyDescent="0.2">
      <c r="H1031" s="7"/>
    </row>
    <row r="1032" spans="8:8" x14ac:dyDescent="0.2">
      <c r="H1032" s="7"/>
    </row>
    <row r="1033" spans="8:8" x14ac:dyDescent="0.2">
      <c r="H1033" s="7"/>
    </row>
    <row r="1034" spans="8:8" x14ac:dyDescent="0.2">
      <c r="H1034" s="7"/>
    </row>
    <row r="1035" spans="8:8" x14ac:dyDescent="0.2">
      <c r="H1035" s="7"/>
    </row>
    <row r="1036" spans="8:8" x14ac:dyDescent="0.2">
      <c r="H1036" s="7"/>
    </row>
    <row r="1037" spans="8:8" x14ac:dyDescent="0.2">
      <c r="H1037" s="7"/>
    </row>
    <row r="1038" spans="8:8" x14ac:dyDescent="0.2">
      <c r="H1038" s="7"/>
    </row>
    <row r="1039" spans="8:8" x14ac:dyDescent="0.2">
      <c r="H1039" s="7"/>
    </row>
    <row r="1040" spans="8:8" x14ac:dyDescent="0.2">
      <c r="H1040" s="7"/>
    </row>
    <row r="1041" spans="8:8" x14ac:dyDescent="0.2">
      <c r="H1041" s="7"/>
    </row>
    <row r="1042" spans="8:8" x14ac:dyDescent="0.2">
      <c r="H1042" s="7"/>
    </row>
    <row r="1043" spans="8:8" x14ac:dyDescent="0.2">
      <c r="H1043" s="7"/>
    </row>
    <row r="1044" spans="8:8" x14ac:dyDescent="0.2">
      <c r="H1044" s="7"/>
    </row>
    <row r="1045" spans="8:8" x14ac:dyDescent="0.2">
      <c r="H1045" s="7"/>
    </row>
    <row r="1046" spans="8:8" x14ac:dyDescent="0.2">
      <c r="H1046" s="7"/>
    </row>
    <row r="1047" spans="8:8" x14ac:dyDescent="0.2">
      <c r="H1047" s="7"/>
    </row>
    <row r="1048" spans="8:8" x14ac:dyDescent="0.2">
      <c r="H1048" s="7"/>
    </row>
    <row r="1049" spans="8:8" x14ac:dyDescent="0.2">
      <c r="H1049" s="7"/>
    </row>
    <row r="1050" spans="8:8" x14ac:dyDescent="0.2">
      <c r="H1050" s="7"/>
    </row>
    <row r="1051" spans="8:8" x14ac:dyDescent="0.2">
      <c r="H1051" s="7"/>
    </row>
    <row r="1052" spans="8:8" x14ac:dyDescent="0.2">
      <c r="H1052" s="7"/>
    </row>
    <row r="1053" spans="8:8" x14ac:dyDescent="0.2">
      <c r="H1053" s="7"/>
    </row>
    <row r="1054" spans="8:8" x14ac:dyDescent="0.2">
      <c r="H1054" s="7"/>
    </row>
    <row r="1055" spans="8:8" x14ac:dyDescent="0.2">
      <c r="H1055" s="7"/>
    </row>
    <row r="1056" spans="8:8" x14ac:dyDescent="0.2">
      <c r="H1056" s="7"/>
    </row>
    <row r="1057" spans="8:8" x14ac:dyDescent="0.2">
      <c r="H1057" s="7"/>
    </row>
    <row r="1058" spans="8:8" x14ac:dyDescent="0.2">
      <c r="H1058" s="7"/>
    </row>
    <row r="1059" spans="8:8" x14ac:dyDescent="0.2">
      <c r="H1059" s="7"/>
    </row>
    <row r="1060" spans="8:8" x14ac:dyDescent="0.2">
      <c r="H1060" s="7"/>
    </row>
    <row r="1061" spans="8:8" x14ac:dyDescent="0.2">
      <c r="H1061" s="7"/>
    </row>
    <row r="1062" spans="8:8" x14ac:dyDescent="0.2">
      <c r="H1062" s="7"/>
    </row>
    <row r="1063" spans="8:8" x14ac:dyDescent="0.2">
      <c r="H1063" s="7"/>
    </row>
    <row r="1064" spans="8:8" x14ac:dyDescent="0.2">
      <c r="H1064" s="7"/>
    </row>
    <row r="1065" spans="8:8" x14ac:dyDescent="0.2">
      <c r="H1065" s="7"/>
    </row>
    <row r="1066" spans="8:8" x14ac:dyDescent="0.2">
      <c r="H1066" s="7"/>
    </row>
    <row r="1067" spans="8:8" x14ac:dyDescent="0.2">
      <c r="H1067" s="7"/>
    </row>
    <row r="1068" spans="8:8" x14ac:dyDescent="0.2">
      <c r="H1068" s="7"/>
    </row>
    <row r="1069" spans="8:8" x14ac:dyDescent="0.2">
      <c r="H1069" s="7"/>
    </row>
    <row r="1070" spans="8:8" x14ac:dyDescent="0.2">
      <c r="H1070" s="7"/>
    </row>
    <row r="1071" spans="8:8" x14ac:dyDescent="0.2">
      <c r="H1071" s="7"/>
    </row>
    <row r="1072" spans="8:8" x14ac:dyDescent="0.2">
      <c r="H1072" s="7"/>
    </row>
    <row r="1073" spans="8:8" x14ac:dyDescent="0.2">
      <c r="H1073" s="7"/>
    </row>
    <row r="1074" spans="8:8" x14ac:dyDescent="0.2">
      <c r="H1074" s="7"/>
    </row>
    <row r="1075" spans="8:8" x14ac:dyDescent="0.2">
      <c r="H1075" s="7"/>
    </row>
    <row r="1076" spans="8:8" x14ac:dyDescent="0.2">
      <c r="H1076" s="7"/>
    </row>
    <row r="1077" spans="8:8" x14ac:dyDescent="0.2">
      <c r="H1077" s="7"/>
    </row>
    <row r="1078" spans="8:8" x14ac:dyDescent="0.2">
      <c r="H1078" s="7"/>
    </row>
    <row r="1079" spans="8:8" x14ac:dyDescent="0.2">
      <c r="H1079" s="7"/>
    </row>
    <row r="1080" spans="8:8" x14ac:dyDescent="0.2">
      <c r="H1080" s="7"/>
    </row>
    <row r="1081" spans="8:8" x14ac:dyDescent="0.2">
      <c r="H1081" s="7"/>
    </row>
    <row r="1082" spans="8:8" x14ac:dyDescent="0.2">
      <c r="H1082" s="7"/>
    </row>
    <row r="1083" spans="8:8" x14ac:dyDescent="0.2">
      <c r="H1083" s="7"/>
    </row>
    <row r="1084" spans="8:8" x14ac:dyDescent="0.2">
      <c r="H1084" s="7"/>
    </row>
    <row r="1085" spans="8:8" x14ac:dyDescent="0.2">
      <c r="H1085" s="7"/>
    </row>
    <row r="1086" spans="8:8" x14ac:dyDescent="0.2">
      <c r="H1086" s="7"/>
    </row>
    <row r="1087" spans="8:8" x14ac:dyDescent="0.2">
      <c r="H1087" s="7"/>
    </row>
    <row r="1088" spans="8:8" x14ac:dyDescent="0.2">
      <c r="H1088" s="7"/>
    </row>
    <row r="1089" spans="8:8" x14ac:dyDescent="0.2">
      <c r="H1089" s="7"/>
    </row>
    <row r="1090" spans="8:8" x14ac:dyDescent="0.2">
      <c r="H1090" s="7"/>
    </row>
    <row r="1091" spans="8:8" x14ac:dyDescent="0.2">
      <c r="H1091" s="7"/>
    </row>
    <row r="1092" spans="8:8" x14ac:dyDescent="0.2">
      <c r="H1092" s="7"/>
    </row>
    <row r="1093" spans="8:8" x14ac:dyDescent="0.2">
      <c r="H1093" s="7"/>
    </row>
    <row r="1094" spans="8:8" x14ac:dyDescent="0.2">
      <c r="H1094" s="7"/>
    </row>
    <row r="1095" spans="8:8" x14ac:dyDescent="0.2">
      <c r="H1095" s="7"/>
    </row>
    <row r="1096" spans="8:8" x14ac:dyDescent="0.2">
      <c r="H1096" s="7"/>
    </row>
    <row r="1097" spans="8:8" x14ac:dyDescent="0.2">
      <c r="H1097" s="7"/>
    </row>
    <row r="1098" spans="8:8" x14ac:dyDescent="0.2">
      <c r="H1098" s="7"/>
    </row>
    <row r="1099" spans="8:8" x14ac:dyDescent="0.2">
      <c r="H1099" s="7"/>
    </row>
    <row r="1100" spans="8:8" x14ac:dyDescent="0.2">
      <c r="H1100" s="7"/>
    </row>
    <row r="1101" spans="8:8" x14ac:dyDescent="0.2">
      <c r="H1101" s="7"/>
    </row>
    <row r="1102" spans="8:8" x14ac:dyDescent="0.2">
      <c r="H1102" s="7"/>
    </row>
    <row r="1103" spans="8:8" x14ac:dyDescent="0.2">
      <c r="H1103" s="7"/>
    </row>
    <row r="1104" spans="8:8" x14ac:dyDescent="0.2">
      <c r="H1104" s="7"/>
    </row>
    <row r="1105" spans="8:8" x14ac:dyDescent="0.2">
      <c r="H1105" s="7"/>
    </row>
    <row r="1106" spans="8:8" x14ac:dyDescent="0.2">
      <c r="H1106" s="7"/>
    </row>
    <row r="1107" spans="8:8" x14ac:dyDescent="0.2">
      <c r="H1107" s="7"/>
    </row>
    <row r="1108" spans="8:8" x14ac:dyDescent="0.2">
      <c r="H1108" s="7"/>
    </row>
    <row r="1109" spans="8:8" x14ac:dyDescent="0.2">
      <c r="H1109" s="7"/>
    </row>
    <row r="1110" spans="8:8" x14ac:dyDescent="0.2">
      <c r="H1110" s="7"/>
    </row>
    <row r="1111" spans="8:8" x14ac:dyDescent="0.2">
      <c r="H1111" s="7"/>
    </row>
    <row r="1112" spans="8:8" x14ac:dyDescent="0.2">
      <c r="H1112" s="7"/>
    </row>
    <row r="1113" spans="8:8" x14ac:dyDescent="0.2">
      <c r="H1113" s="7"/>
    </row>
    <row r="1114" spans="8:8" x14ac:dyDescent="0.2">
      <c r="H1114" s="7"/>
    </row>
    <row r="1115" spans="8:8" x14ac:dyDescent="0.2">
      <c r="H1115" s="7"/>
    </row>
    <row r="1116" spans="8:8" x14ac:dyDescent="0.2">
      <c r="H1116" s="7"/>
    </row>
    <row r="1117" spans="8:8" x14ac:dyDescent="0.2">
      <c r="H1117" s="7"/>
    </row>
    <row r="1118" spans="8:8" x14ac:dyDescent="0.2">
      <c r="H1118" s="7"/>
    </row>
    <row r="1119" spans="8:8" x14ac:dyDescent="0.2">
      <c r="H1119" s="7"/>
    </row>
    <row r="1120" spans="8:8" x14ac:dyDescent="0.2">
      <c r="H1120" s="7"/>
    </row>
    <row r="1121" spans="8:8" x14ac:dyDescent="0.2">
      <c r="H1121" s="7"/>
    </row>
    <row r="1122" spans="8:8" x14ac:dyDescent="0.2">
      <c r="H1122" s="7"/>
    </row>
    <row r="1123" spans="8:8" x14ac:dyDescent="0.2">
      <c r="H1123" s="7"/>
    </row>
    <row r="1124" spans="8:8" x14ac:dyDescent="0.2">
      <c r="H1124" s="7"/>
    </row>
    <row r="1125" spans="8:8" x14ac:dyDescent="0.2">
      <c r="H1125" s="7"/>
    </row>
    <row r="1126" spans="8:8" x14ac:dyDescent="0.2">
      <c r="H1126" s="7"/>
    </row>
    <row r="1127" spans="8:8" x14ac:dyDescent="0.2">
      <c r="H1127" s="7"/>
    </row>
    <row r="1128" spans="8:8" x14ac:dyDescent="0.2">
      <c r="H1128" s="7"/>
    </row>
    <row r="1129" spans="8:8" x14ac:dyDescent="0.2">
      <c r="H1129" s="7"/>
    </row>
    <row r="1130" spans="8:8" x14ac:dyDescent="0.2">
      <c r="H1130" s="7"/>
    </row>
    <row r="1131" spans="8:8" x14ac:dyDescent="0.2">
      <c r="H1131" s="7"/>
    </row>
    <row r="1132" spans="8:8" x14ac:dyDescent="0.2">
      <c r="H1132" s="7"/>
    </row>
    <row r="1133" spans="8:8" x14ac:dyDescent="0.2">
      <c r="H1133" s="7"/>
    </row>
    <row r="1134" spans="8:8" x14ac:dyDescent="0.2">
      <c r="H1134" s="7"/>
    </row>
    <row r="1135" spans="8:8" x14ac:dyDescent="0.2">
      <c r="H1135" s="7"/>
    </row>
    <row r="1136" spans="8:8" x14ac:dyDescent="0.2">
      <c r="H1136" s="7"/>
    </row>
    <row r="1137" spans="8:8" x14ac:dyDescent="0.2">
      <c r="H1137" s="7"/>
    </row>
    <row r="1138" spans="8:8" x14ac:dyDescent="0.2">
      <c r="H1138" s="7"/>
    </row>
    <row r="1139" spans="8:8" x14ac:dyDescent="0.2">
      <c r="H1139" s="7"/>
    </row>
    <row r="1140" spans="8:8" x14ac:dyDescent="0.2">
      <c r="H1140" s="7"/>
    </row>
    <row r="1141" spans="8:8" x14ac:dyDescent="0.2">
      <c r="H1141" s="7"/>
    </row>
    <row r="1142" spans="8:8" x14ac:dyDescent="0.2">
      <c r="H1142" s="7"/>
    </row>
    <row r="1143" spans="8:8" x14ac:dyDescent="0.2">
      <c r="H1143" s="7"/>
    </row>
    <row r="1144" spans="8:8" x14ac:dyDescent="0.2">
      <c r="H1144" s="7"/>
    </row>
    <row r="1145" spans="8:8" x14ac:dyDescent="0.2">
      <c r="H1145" s="7"/>
    </row>
    <row r="1146" spans="8:8" x14ac:dyDescent="0.2">
      <c r="H1146" s="7"/>
    </row>
    <row r="1147" spans="8:8" x14ac:dyDescent="0.2">
      <c r="H1147" s="7"/>
    </row>
    <row r="1148" spans="8:8" x14ac:dyDescent="0.2">
      <c r="H1148" s="7"/>
    </row>
    <row r="1149" spans="8:8" x14ac:dyDescent="0.2">
      <c r="H1149" s="7"/>
    </row>
    <row r="1150" spans="8:8" x14ac:dyDescent="0.2">
      <c r="H1150" s="7"/>
    </row>
    <row r="1151" spans="8:8" x14ac:dyDescent="0.2">
      <c r="H1151" s="7"/>
    </row>
    <row r="1152" spans="8:8" x14ac:dyDescent="0.2">
      <c r="H1152" s="7"/>
    </row>
    <row r="1153" spans="8:8" x14ac:dyDescent="0.2">
      <c r="H1153" s="7"/>
    </row>
    <row r="1154" spans="8:8" x14ac:dyDescent="0.2">
      <c r="H1154" s="7"/>
    </row>
    <row r="1155" spans="8:8" x14ac:dyDescent="0.2">
      <c r="H1155" s="7"/>
    </row>
    <row r="1156" spans="8:8" x14ac:dyDescent="0.2">
      <c r="H1156" s="7"/>
    </row>
    <row r="1157" spans="8:8" x14ac:dyDescent="0.2">
      <c r="H1157" s="7"/>
    </row>
    <row r="1158" spans="8:8" x14ac:dyDescent="0.2">
      <c r="H1158" s="7"/>
    </row>
    <row r="1159" spans="8:8" x14ac:dyDescent="0.2">
      <c r="H1159" s="7"/>
    </row>
    <row r="1160" spans="8:8" x14ac:dyDescent="0.2">
      <c r="H1160" s="7"/>
    </row>
    <row r="1161" spans="8:8" x14ac:dyDescent="0.2">
      <c r="H1161" s="7"/>
    </row>
    <row r="1162" spans="8:8" x14ac:dyDescent="0.2">
      <c r="H1162" s="7"/>
    </row>
    <row r="1163" spans="8:8" x14ac:dyDescent="0.2">
      <c r="H1163" s="7"/>
    </row>
    <row r="1164" spans="8:8" x14ac:dyDescent="0.2">
      <c r="H1164" s="7"/>
    </row>
    <row r="1165" spans="8:8" x14ac:dyDescent="0.2">
      <c r="H1165" s="7"/>
    </row>
    <row r="1166" spans="8:8" x14ac:dyDescent="0.2">
      <c r="H1166" s="7"/>
    </row>
    <row r="1167" spans="8:8" x14ac:dyDescent="0.2">
      <c r="H1167" s="7"/>
    </row>
    <row r="1168" spans="8:8" x14ac:dyDescent="0.2">
      <c r="H1168" s="7"/>
    </row>
    <row r="1169" spans="8:8" x14ac:dyDescent="0.2">
      <c r="H1169" s="7"/>
    </row>
    <row r="1170" spans="8:8" x14ac:dyDescent="0.2">
      <c r="H1170" s="7"/>
    </row>
    <row r="1171" spans="8:8" x14ac:dyDescent="0.2">
      <c r="H1171" s="7"/>
    </row>
    <row r="1172" spans="8:8" x14ac:dyDescent="0.2">
      <c r="H1172" s="7"/>
    </row>
    <row r="1173" spans="8:8" x14ac:dyDescent="0.2">
      <c r="H1173" s="7"/>
    </row>
    <row r="1174" spans="8:8" x14ac:dyDescent="0.2">
      <c r="H1174" s="7"/>
    </row>
    <row r="1175" spans="8:8" x14ac:dyDescent="0.2">
      <c r="H1175" s="7"/>
    </row>
    <row r="1176" spans="8:8" x14ac:dyDescent="0.2">
      <c r="H1176" s="7"/>
    </row>
    <row r="1177" spans="8:8" x14ac:dyDescent="0.2">
      <c r="H1177" s="7"/>
    </row>
    <row r="1178" spans="8:8" x14ac:dyDescent="0.2">
      <c r="H1178" s="7"/>
    </row>
    <row r="1179" spans="8:8" x14ac:dyDescent="0.2">
      <c r="H1179" s="7"/>
    </row>
    <row r="1180" spans="8:8" x14ac:dyDescent="0.2">
      <c r="H1180" s="7"/>
    </row>
    <row r="1181" spans="8:8" x14ac:dyDescent="0.2">
      <c r="H1181" s="7"/>
    </row>
    <row r="1182" spans="8:8" x14ac:dyDescent="0.2">
      <c r="H1182" s="7"/>
    </row>
    <row r="1183" spans="8:8" x14ac:dyDescent="0.2">
      <c r="H1183" s="7"/>
    </row>
    <row r="1184" spans="8:8" x14ac:dyDescent="0.2">
      <c r="H1184" s="7"/>
    </row>
    <row r="1185" spans="8:8" x14ac:dyDescent="0.2">
      <c r="H1185" s="7"/>
    </row>
    <row r="1186" spans="8:8" x14ac:dyDescent="0.2">
      <c r="H1186" s="7"/>
    </row>
    <row r="1187" spans="8:8" x14ac:dyDescent="0.2">
      <c r="H1187" s="7"/>
    </row>
    <row r="1188" spans="8:8" x14ac:dyDescent="0.2">
      <c r="H1188" s="7"/>
    </row>
    <row r="1189" spans="8:8" x14ac:dyDescent="0.2">
      <c r="H1189" s="7"/>
    </row>
    <row r="1190" spans="8:8" x14ac:dyDescent="0.2">
      <c r="H1190" s="7"/>
    </row>
    <row r="1191" spans="8:8" x14ac:dyDescent="0.2">
      <c r="H1191" s="7"/>
    </row>
    <row r="1192" spans="8:8" x14ac:dyDescent="0.2">
      <c r="H1192" s="7"/>
    </row>
    <row r="1193" spans="8:8" x14ac:dyDescent="0.2">
      <c r="H1193" s="7"/>
    </row>
    <row r="1194" spans="8:8" x14ac:dyDescent="0.2">
      <c r="H1194" s="7"/>
    </row>
    <row r="1195" spans="8:8" x14ac:dyDescent="0.2">
      <c r="H1195" s="7"/>
    </row>
    <row r="1196" spans="8:8" x14ac:dyDescent="0.2">
      <c r="H1196" s="7"/>
    </row>
    <row r="1197" spans="8:8" x14ac:dyDescent="0.2">
      <c r="H1197" s="7"/>
    </row>
    <row r="1198" spans="8:8" x14ac:dyDescent="0.2">
      <c r="H1198" s="7"/>
    </row>
    <row r="1199" spans="8:8" x14ac:dyDescent="0.2">
      <c r="H1199" s="7"/>
    </row>
    <row r="1200" spans="8:8" x14ac:dyDescent="0.2">
      <c r="H1200" s="7"/>
    </row>
    <row r="1201" spans="8:8" x14ac:dyDescent="0.2">
      <c r="H1201" s="7"/>
    </row>
    <row r="1202" spans="8:8" x14ac:dyDescent="0.2">
      <c r="H1202" s="7"/>
    </row>
    <row r="1203" spans="8:8" x14ac:dyDescent="0.2">
      <c r="H1203" s="7"/>
    </row>
    <row r="1204" spans="8:8" x14ac:dyDescent="0.2">
      <c r="H1204" s="7"/>
    </row>
    <row r="1205" spans="8:8" x14ac:dyDescent="0.2">
      <c r="H1205" s="7"/>
    </row>
    <row r="1206" spans="8:8" x14ac:dyDescent="0.2">
      <c r="H1206" s="7"/>
    </row>
    <row r="1207" spans="8:8" x14ac:dyDescent="0.2">
      <c r="H1207" s="7"/>
    </row>
    <row r="1208" spans="8:8" x14ac:dyDescent="0.2">
      <c r="H1208" s="7"/>
    </row>
    <row r="1209" spans="8:8" x14ac:dyDescent="0.2">
      <c r="H1209" s="7"/>
    </row>
    <row r="1210" spans="8:8" x14ac:dyDescent="0.2">
      <c r="H1210" s="7"/>
    </row>
    <row r="1211" spans="8:8" x14ac:dyDescent="0.2">
      <c r="H1211" s="7"/>
    </row>
    <row r="1212" spans="8:8" x14ac:dyDescent="0.2">
      <c r="H1212" s="7"/>
    </row>
    <row r="1213" spans="8:8" x14ac:dyDescent="0.2">
      <c r="H1213" s="7"/>
    </row>
    <row r="1214" spans="8:8" x14ac:dyDescent="0.2">
      <c r="H1214" s="7"/>
    </row>
    <row r="1215" spans="8:8" x14ac:dyDescent="0.2">
      <c r="H1215" s="7"/>
    </row>
    <row r="1216" spans="8:8" x14ac:dyDescent="0.2">
      <c r="H1216" s="7"/>
    </row>
    <row r="1217" spans="8:8" x14ac:dyDescent="0.2">
      <c r="H1217" s="7"/>
    </row>
    <row r="1218" spans="8:8" x14ac:dyDescent="0.2">
      <c r="H1218" s="7"/>
    </row>
    <row r="1219" spans="8:8" x14ac:dyDescent="0.2">
      <c r="H1219" s="7"/>
    </row>
    <row r="1220" spans="8:8" x14ac:dyDescent="0.2">
      <c r="H1220" s="7"/>
    </row>
    <row r="1221" spans="8:8" x14ac:dyDescent="0.2">
      <c r="H1221" s="7"/>
    </row>
    <row r="1222" spans="8:8" x14ac:dyDescent="0.2">
      <c r="H1222" s="7"/>
    </row>
    <row r="1223" spans="8:8" x14ac:dyDescent="0.2">
      <c r="H1223" s="7"/>
    </row>
    <row r="1224" spans="8:8" x14ac:dyDescent="0.2">
      <c r="H1224" s="7"/>
    </row>
    <row r="1225" spans="8:8" x14ac:dyDescent="0.2">
      <c r="H1225" s="7"/>
    </row>
    <row r="1226" spans="8:8" x14ac:dyDescent="0.2">
      <c r="H1226" s="7"/>
    </row>
    <row r="1227" spans="8:8" x14ac:dyDescent="0.2">
      <c r="H1227" s="7"/>
    </row>
    <row r="1228" spans="8:8" x14ac:dyDescent="0.2">
      <c r="H1228" s="7"/>
    </row>
    <row r="1229" spans="8:8" x14ac:dyDescent="0.2">
      <c r="H1229" s="7"/>
    </row>
    <row r="1230" spans="8:8" x14ac:dyDescent="0.2">
      <c r="H1230" s="7"/>
    </row>
    <row r="1231" spans="8:8" x14ac:dyDescent="0.2">
      <c r="H1231" s="7"/>
    </row>
    <row r="1232" spans="8:8" x14ac:dyDescent="0.2">
      <c r="H1232" s="7"/>
    </row>
    <row r="1233" spans="8:8" x14ac:dyDescent="0.2">
      <c r="H1233" s="7"/>
    </row>
    <row r="1234" spans="8:8" x14ac:dyDescent="0.2">
      <c r="H1234" s="7"/>
    </row>
    <row r="1235" spans="8:8" x14ac:dyDescent="0.2">
      <c r="H1235" s="7"/>
    </row>
    <row r="1236" spans="8:8" x14ac:dyDescent="0.2">
      <c r="H1236" s="7"/>
    </row>
    <row r="1237" spans="8:8" x14ac:dyDescent="0.2">
      <c r="H1237" s="7"/>
    </row>
    <row r="1238" spans="8:8" x14ac:dyDescent="0.2">
      <c r="H1238" s="7"/>
    </row>
    <row r="1239" spans="8:8" x14ac:dyDescent="0.2">
      <c r="H1239" s="7"/>
    </row>
    <row r="1240" spans="8:8" x14ac:dyDescent="0.2">
      <c r="H1240" s="7"/>
    </row>
    <row r="1241" spans="8:8" x14ac:dyDescent="0.2">
      <c r="H1241" s="7"/>
    </row>
    <row r="1242" spans="8:8" x14ac:dyDescent="0.2">
      <c r="H1242" s="7"/>
    </row>
    <row r="1243" spans="8:8" x14ac:dyDescent="0.2">
      <c r="H1243" s="7"/>
    </row>
    <row r="1244" spans="8:8" x14ac:dyDescent="0.2">
      <c r="H1244" s="7"/>
    </row>
    <row r="1245" spans="8:8" x14ac:dyDescent="0.2">
      <c r="H1245" s="7"/>
    </row>
    <row r="1246" spans="8:8" x14ac:dyDescent="0.2">
      <c r="H1246" s="7"/>
    </row>
    <row r="1247" spans="8:8" x14ac:dyDescent="0.2">
      <c r="H1247" s="7"/>
    </row>
    <row r="1248" spans="8:8" x14ac:dyDescent="0.2">
      <c r="H1248" s="7"/>
    </row>
    <row r="1249" spans="8:8" x14ac:dyDescent="0.2">
      <c r="H1249" s="7"/>
    </row>
    <row r="1250" spans="8:8" x14ac:dyDescent="0.2">
      <c r="H1250" s="7"/>
    </row>
    <row r="1251" spans="8:8" x14ac:dyDescent="0.2">
      <c r="H1251" s="7"/>
    </row>
    <row r="1252" spans="8:8" x14ac:dyDescent="0.2">
      <c r="H1252" s="7"/>
    </row>
    <row r="1253" spans="8:8" x14ac:dyDescent="0.2">
      <c r="H1253" s="7"/>
    </row>
    <row r="1254" spans="8:8" x14ac:dyDescent="0.2">
      <c r="H1254" s="7"/>
    </row>
    <row r="1255" spans="8:8" x14ac:dyDescent="0.2">
      <c r="H1255" s="7"/>
    </row>
    <row r="1256" spans="8:8" x14ac:dyDescent="0.2">
      <c r="H1256" s="7"/>
    </row>
    <row r="1257" spans="8:8" x14ac:dyDescent="0.2">
      <c r="H1257" s="7"/>
    </row>
    <row r="1258" spans="8:8" x14ac:dyDescent="0.2">
      <c r="H1258" s="7"/>
    </row>
    <row r="1259" spans="8:8" x14ac:dyDescent="0.2">
      <c r="H1259" s="7"/>
    </row>
    <row r="1260" spans="8:8" x14ac:dyDescent="0.2">
      <c r="H1260" s="7"/>
    </row>
    <row r="1261" spans="8:8" x14ac:dyDescent="0.2">
      <c r="H1261" s="7"/>
    </row>
    <row r="1262" spans="8:8" x14ac:dyDescent="0.2">
      <c r="H1262" s="7"/>
    </row>
    <row r="1263" spans="8:8" x14ac:dyDescent="0.2">
      <c r="H1263" s="7"/>
    </row>
    <row r="1264" spans="8:8" x14ac:dyDescent="0.2">
      <c r="H1264" s="7"/>
    </row>
    <row r="1265" spans="8:8" x14ac:dyDescent="0.2">
      <c r="H1265" s="7"/>
    </row>
    <row r="1266" spans="8:8" x14ac:dyDescent="0.2">
      <c r="H1266" s="7"/>
    </row>
    <row r="1267" spans="8:8" x14ac:dyDescent="0.2">
      <c r="H1267" s="7"/>
    </row>
    <row r="1268" spans="8:8" x14ac:dyDescent="0.2">
      <c r="H1268" s="7"/>
    </row>
    <row r="1269" spans="8:8" x14ac:dyDescent="0.2">
      <c r="H1269" s="7"/>
    </row>
    <row r="1270" spans="8:8" x14ac:dyDescent="0.2">
      <c r="H1270" s="7"/>
    </row>
    <row r="1271" spans="8:8" x14ac:dyDescent="0.2">
      <c r="H1271" s="7"/>
    </row>
    <row r="1272" spans="8:8" x14ac:dyDescent="0.2">
      <c r="H1272" s="7"/>
    </row>
    <row r="1273" spans="8:8" x14ac:dyDescent="0.2">
      <c r="H1273" s="7"/>
    </row>
    <row r="1274" spans="8:8" x14ac:dyDescent="0.2">
      <c r="H1274" s="7"/>
    </row>
    <row r="1275" spans="8:8" x14ac:dyDescent="0.2">
      <c r="H1275" s="7"/>
    </row>
    <row r="1276" spans="8:8" x14ac:dyDescent="0.2">
      <c r="H1276" s="7"/>
    </row>
    <row r="1277" spans="8:8" x14ac:dyDescent="0.2">
      <c r="H1277" s="7"/>
    </row>
    <row r="1278" spans="8:8" x14ac:dyDescent="0.2">
      <c r="H1278" s="7"/>
    </row>
    <row r="1279" spans="8:8" x14ac:dyDescent="0.2">
      <c r="H1279" s="7"/>
    </row>
    <row r="1280" spans="8:8" x14ac:dyDescent="0.2">
      <c r="H1280" s="7"/>
    </row>
    <row r="1281" spans="8:8" x14ac:dyDescent="0.2">
      <c r="H1281" s="7"/>
    </row>
    <row r="1282" spans="8:8" x14ac:dyDescent="0.2">
      <c r="H1282" s="7"/>
    </row>
    <row r="1283" spans="8:8" x14ac:dyDescent="0.2">
      <c r="H1283" s="7"/>
    </row>
    <row r="1284" spans="8:8" x14ac:dyDescent="0.2">
      <c r="H1284" s="7"/>
    </row>
    <row r="1285" spans="8:8" x14ac:dyDescent="0.2">
      <c r="H1285" s="7"/>
    </row>
    <row r="1286" spans="8:8" x14ac:dyDescent="0.2">
      <c r="H1286" s="7"/>
    </row>
    <row r="1287" spans="8:8" x14ac:dyDescent="0.2">
      <c r="H1287" s="7"/>
    </row>
    <row r="1288" spans="8:8" x14ac:dyDescent="0.2">
      <c r="H1288" s="7"/>
    </row>
    <row r="1289" spans="8:8" x14ac:dyDescent="0.2">
      <c r="H1289" s="7"/>
    </row>
    <row r="1290" spans="8:8" x14ac:dyDescent="0.2">
      <c r="H1290" s="7"/>
    </row>
    <row r="1291" spans="8:8" x14ac:dyDescent="0.2">
      <c r="H1291" s="7"/>
    </row>
    <row r="1292" spans="8:8" x14ac:dyDescent="0.2">
      <c r="H1292" s="7"/>
    </row>
    <row r="1293" spans="8:8" x14ac:dyDescent="0.2">
      <c r="H1293" s="7"/>
    </row>
    <row r="1294" spans="8:8" x14ac:dyDescent="0.2">
      <c r="H1294" s="7"/>
    </row>
    <row r="1295" spans="8:8" x14ac:dyDescent="0.2">
      <c r="H1295" s="7"/>
    </row>
    <row r="1296" spans="8:8" x14ac:dyDescent="0.2">
      <c r="H1296" s="7"/>
    </row>
    <row r="1297" spans="8:8" x14ac:dyDescent="0.2">
      <c r="H1297" s="7"/>
    </row>
    <row r="1298" spans="8:8" x14ac:dyDescent="0.2">
      <c r="H1298" s="7"/>
    </row>
    <row r="1299" spans="8:8" x14ac:dyDescent="0.2">
      <c r="H1299" s="7"/>
    </row>
    <row r="1300" spans="8:8" x14ac:dyDescent="0.2">
      <c r="H1300" s="7"/>
    </row>
    <row r="1301" spans="8:8" x14ac:dyDescent="0.2">
      <c r="H1301" s="7"/>
    </row>
    <row r="1302" spans="8:8" x14ac:dyDescent="0.2">
      <c r="H1302" s="7"/>
    </row>
    <row r="1303" spans="8:8" x14ac:dyDescent="0.2">
      <c r="H1303" s="7"/>
    </row>
    <row r="1304" spans="8:8" x14ac:dyDescent="0.2">
      <c r="H1304" s="7"/>
    </row>
    <row r="1305" spans="8:8" x14ac:dyDescent="0.2">
      <c r="H1305" s="7"/>
    </row>
    <row r="1306" spans="8:8" x14ac:dyDescent="0.2">
      <c r="H1306" s="7"/>
    </row>
    <row r="1307" spans="8:8" x14ac:dyDescent="0.2">
      <c r="H1307" s="7"/>
    </row>
    <row r="1308" spans="8:8" x14ac:dyDescent="0.2">
      <c r="H1308" s="7"/>
    </row>
    <row r="1309" spans="8:8" x14ac:dyDescent="0.2">
      <c r="H1309" s="7"/>
    </row>
    <row r="1310" spans="8:8" x14ac:dyDescent="0.2">
      <c r="H1310" s="7"/>
    </row>
    <row r="1311" spans="8:8" x14ac:dyDescent="0.2">
      <c r="H1311" s="7"/>
    </row>
    <row r="1312" spans="8:8" x14ac:dyDescent="0.2">
      <c r="H1312" s="7"/>
    </row>
    <row r="1313" spans="8:8" x14ac:dyDescent="0.2">
      <c r="H1313" s="7"/>
    </row>
    <row r="1314" spans="8:8" x14ac:dyDescent="0.2">
      <c r="H1314" s="7"/>
    </row>
    <row r="1315" spans="8:8" x14ac:dyDescent="0.2">
      <c r="H1315" s="7"/>
    </row>
    <row r="1316" spans="8:8" x14ac:dyDescent="0.2">
      <c r="H1316" s="7"/>
    </row>
    <row r="1317" spans="8:8" x14ac:dyDescent="0.2">
      <c r="H1317" s="7"/>
    </row>
    <row r="1318" spans="8:8" x14ac:dyDescent="0.2">
      <c r="H1318" s="7"/>
    </row>
    <row r="1319" spans="8:8" x14ac:dyDescent="0.2">
      <c r="H1319" s="7"/>
    </row>
    <row r="1320" spans="8:8" x14ac:dyDescent="0.2">
      <c r="H1320" s="7"/>
    </row>
    <row r="1321" spans="8:8" x14ac:dyDescent="0.2">
      <c r="H1321" s="7"/>
    </row>
    <row r="1322" spans="8:8" x14ac:dyDescent="0.2">
      <c r="H1322" s="7"/>
    </row>
    <row r="1323" spans="8:8" x14ac:dyDescent="0.2">
      <c r="H1323" s="7"/>
    </row>
    <row r="1324" spans="8:8" x14ac:dyDescent="0.2">
      <c r="H1324" s="7"/>
    </row>
    <row r="1325" spans="8:8" x14ac:dyDescent="0.2">
      <c r="H1325" s="7"/>
    </row>
    <row r="1326" spans="8:8" x14ac:dyDescent="0.2">
      <c r="H1326" s="7"/>
    </row>
    <row r="1327" spans="8:8" x14ac:dyDescent="0.2">
      <c r="H1327" s="7"/>
    </row>
    <row r="1328" spans="8:8" x14ac:dyDescent="0.2">
      <c r="H1328" s="7"/>
    </row>
    <row r="1329" spans="8:8" x14ac:dyDescent="0.2">
      <c r="H1329" s="7"/>
    </row>
    <row r="1330" spans="8:8" x14ac:dyDescent="0.2">
      <c r="H1330" s="7"/>
    </row>
    <row r="1331" spans="8:8" x14ac:dyDescent="0.2">
      <c r="H1331" s="7"/>
    </row>
    <row r="1332" spans="8:8" x14ac:dyDescent="0.2">
      <c r="H1332" s="7"/>
    </row>
    <row r="1333" spans="8:8" x14ac:dyDescent="0.2">
      <c r="H1333" s="7"/>
    </row>
    <row r="1334" spans="8:8" x14ac:dyDescent="0.2">
      <c r="H1334" s="7"/>
    </row>
    <row r="1335" spans="8:8" x14ac:dyDescent="0.2">
      <c r="H1335" s="7"/>
    </row>
    <row r="1336" spans="8:8" x14ac:dyDescent="0.2">
      <c r="H1336" s="7"/>
    </row>
    <row r="1337" spans="8:8" x14ac:dyDescent="0.2">
      <c r="H1337" s="7"/>
    </row>
    <row r="1338" spans="8:8" x14ac:dyDescent="0.2">
      <c r="H1338" s="7"/>
    </row>
    <row r="1339" spans="8:8" x14ac:dyDescent="0.2">
      <c r="H1339" s="7"/>
    </row>
    <row r="1340" spans="8:8" x14ac:dyDescent="0.2">
      <c r="H1340" s="7"/>
    </row>
    <row r="1341" spans="8:8" x14ac:dyDescent="0.2">
      <c r="H1341" s="7"/>
    </row>
    <row r="1342" spans="8:8" x14ac:dyDescent="0.2">
      <c r="H1342" s="7"/>
    </row>
    <row r="1343" spans="8:8" x14ac:dyDescent="0.2">
      <c r="H1343" s="7"/>
    </row>
    <row r="1344" spans="8:8" x14ac:dyDescent="0.2">
      <c r="H1344" s="7"/>
    </row>
    <row r="1345" spans="8:8" x14ac:dyDescent="0.2">
      <c r="H1345" s="7"/>
    </row>
    <row r="1346" spans="8:8" x14ac:dyDescent="0.2">
      <c r="H1346" s="7"/>
    </row>
    <row r="1347" spans="8:8" x14ac:dyDescent="0.2">
      <c r="H1347" s="7"/>
    </row>
    <row r="1348" spans="8:8" x14ac:dyDescent="0.2">
      <c r="H1348" s="7"/>
    </row>
    <row r="1349" spans="8:8" x14ac:dyDescent="0.2">
      <c r="H1349" s="7"/>
    </row>
    <row r="1350" spans="8:8" x14ac:dyDescent="0.2">
      <c r="H1350" s="7"/>
    </row>
    <row r="1351" spans="8:8" x14ac:dyDescent="0.2">
      <c r="H1351" s="7"/>
    </row>
    <row r="1352" spans="8:8" x14ac:dyDescent="0.2">
      <c r="H1352" s="7"/>
    </row>
    <row r="1353" spans="8:8" x14ac:dyDescent="0.2">
      <c r="H1353" s="7"/>
    </row>
    <row r="1354" spans="8:8" x14ac:dyDescent="0.2">
      <c r="H1354" s="7"/>
    </row>
    <row r="1355" spans="8:8" x14ac:dyDescent="0.2">
      <c r="H1355" s="7"/>
    </row>
    <row r="1356" spans="8:8" x14ac:dyDescent="0.2">
      <c r="H1356" s="7"/>
    </row>
    <row r="1357" spans="8:8" x14ac:dyDescent="0.2">
      <c r="H1357" s="7"/>
    </row>
    <row r="1358" spans="8:8" x14ac:dyDescent="0.2">
      <c r="H1358" s="7"/>
    </row>
    <row r="1359" spans="8:8" x14ac:dyDescent="0.2">
      <c r="H1359" s="7"/>
    </row>
    <row r="1360" spans="8:8" x14ac:dyDescent="0.2">
      <c r="H1360" s="7"/>
    </row>
    <row r="1361" spans="8:8" x14ac:dyDescent="0.2">
      <c r="H1361" s="7"/>
    </row>
    <row r="1362" spans="8:8" x14ac:dyDescent="0.2">
      <c r="H1362" s="7"/>
    </row>
    <row r="1363" spans="8:8" x14ac:dyDescent="0.2">
      <c r="H1363" s="7"/>
    </row>
    <row r="1364" spans="8:8" x14ac:dyDescent="0.2">
      <c r="H1364" s="7"/>
    </row>
    <row r="1365" spans="8:8" x14ac:dyDescent="0.2">
      <c r="H1365" s="7"/>
    </row>
    <row r="1366" spans="8:8" x14ac:dyDescent="0.2">
      <c r="H1366" s="7"/>
    </row>
    <row r="1367" spans="8:8" x14ac:dyDescent="0.2">
      <c r="H1367" s="7"/>
    </row>
    <row r="1368" spans="8:8" x14ac:dyDescent="0.2">
      <c r="H1368" s="7"/>
    </row>
    <row r="1369" spans="8:8" x14ac:dyDescent="0.2">
      <c r="H1369" s="7"/>
    </row>
    <row r="1370" spans="8:8" x14ac:dyDescent="0.2">
      <c r="H1370" s="7"/>
    </row>
    <row r="1371" spans="8:8" x14ac:dyDescent="0.2">
      <c r="H1371" s="7"/>
    </row>
    <row r="1372" spans="8:8" x14ac:dyDescent="0.2">
      <c r="H1372" s="7"/>
    </row>
    <row r="1373" spans="8:8" x14ac:dyDescent="0.2">
      <c r="H1373" s="7"/>
    </row>
    <row r="1374" spans="8:8" x14ac:dyDescent="0.2">
      <c r="H1374" s="7"/>
    </row>
    <row r="1375" spans="8:8" x14ac:dyDescent="0.2">
      <c r="H1375" s="7"/>
    </row>
    <row r="1376" spans="8:8" x14ac:dyDescent="0.2">
      <c r="H1376" s="7"/>
    </row>
    <row r="1377" spans="8:8" x14ac:dyDescent="0.2">
      <c r="H1377" s="7"/>
    </row>
    <row r="1378" spans="8:8" x14ac:dyDescent="0.2">
      <c r="H1378" s="7"/>
    </row>
    <row r="1379" spans="8:8" x14ac:dyDescent="0.2">
      <c r="H1379" s="7"/>
    </row>
    <row r="1380" spans="8:8" x14ac:dyDescent="0.2">
      <c r="H1380" s="7"/>
    </row>
    <row r="1381" spans="8:8" x14ac:dyDescent="0.2">
      <c r="H1381" s="7"/>
    </row>
    <row r="1382" spans="8:8" x14ac:dyDescent="0.2">
      <c r="H1382" s="7"/>
    </row>
    <row r="1383" spans="8:8" x14ac:dyDescent="0.2">
      <c r="H1383" s="7"/>
    </row>
    <row r="1384" spans="8:8" x14ac:dyDescent="0.2">
      <c r="H1384" s="7"/>
    </row>
    <row r="1385" spans="8:8" x14ac:dyDescent="0.2">
      <c r="H1385" s="7"/>
    </row>
    <row r="1386" spans="8:8" x14ac:dyDescent="0.2">
      <c r="H1386" s="7"/>
    </row>
    <row r="1387" spans="8:8" x14ac:dyDescent="0.2">
      <c r="H1387" s="7"/>
    </row>
    <row r="1388" spans="8:8" x14ac:dyDescent="0.2">
      <c r="H1388" s="7"/>
    </row>
    <row r="1389" spans="8:8" x14ac:dyDescent="0.2">
      <c r="H1389" s="7"/>
    </row>
    <row r="1390" spans="8:8" x14ac:dyDescent="0.2">
      <c r="H1390" s="7"/>
    </row>
    <row r="1391" spans="8:8" x14ac:dyDescent="0.2">
      <c r="H1391" s="7"/>
    </row>
    <row r="1392" spans="8:8" x14ac:dyDescent="0.2">
      <c r="H1392" s="7"/>
    </row>
    <row r="1393" spans="8:8" x14ac:dyDescent="0.2">
      <c r="H1393" s="7"/>
    </row>
    <row r="1394" spans="8:8" x14ac:dyDescent="0.2">
      <c r="H1394" s="7"/>
    </row>
    <row r="1395" spans="8:8" x14ac:dyDescent="0.2">
      <c r="H1395" s="7"/>
    </row>
    <row r="1396" spans="8:8" x14ac:dyDescent="0.2">
      <c r="H1396" s="7"/>
    </row>
    <row r="1397" spans="8:8" x14ac:dyDescent="0.2">
      <c r="H1397" s="7"/>
    </row>
    <row r="1398" spans="8:8" x14ac:dyDescent="0.2">
      <c r="H1398" s="7"/>
    </row>
    <row r="1399" spans="8:8" x14ac:dyDescent="0.2">
      <c r="H1399" s="7"/>
    </row>
    <row r="1400" spans="8:8" x14ac:dyDescent="0.2">
      <c r="H1400" s="7"/>
    </row>
    <row r="1401" spans="8:8" x14ac:dyDescent="0.2">
      <c r="H1401" s="7"/>
    </row>
    <row r="1402" spans="8:8" x14ac:dyDescent="0.2">
      <c r="H1402" s="7"/>
    </row>
    <row r="1403" spans="8:8" x14ac:dyDescent="0.2">
      <c r="H1403" s="7"/>
    </row>
    <row r="1404" spans="8:8" x14ac:dyDescent="0.2">
      <c r="H1404" s="7"/>
    </row>
    <row r="1405" spans="8:8" x14ac:dyDescent="0.2">
      <c r="H1405" s="7"/>
    </row>
    <row r="1406" spans="8:8" x14ac:dyDescent="0.2">
      <c r="H1406" s="7"/>
    </row>
    <row r="1407" spans="8:8" x14ac:dyDescent="0.2">
      <c r="H1407" s="7"/>
    </row>
    <row r="1408" spans="8:8" x14ac:dyDescent="0.2">
      <c r="H1408" s="7"/>
    </row>
    <row r="1409" spans="8:8" x14ac:dyDescent="0.2">
      <c r="H1409" s="7"/>
    </row>
    <row r="1410" spans="8:8" x14ac:dyDescent="0.2">
      <c r="H1410" s="7"/>
    </row>
    <row r="1411" spans="8:8" x14ac:dyDescent="0.2">
      <c r="H1411" s="7"/>
    </row>
    <row r="1412" spans="8:8" x14ac:dyDescent="0.2">
      <c r="H1412" s="7"/>
    </row>
    <row r="1413" spans="8:8" x14ac:dyDescent="0.2">
      <c r="H1413" s="7"/>
    </row>
    <row r="1414" spans="8:8" x14ac:dyDescent="0.2">
      <c r="H1414" s="7"/>
    </row>
    <row r="1415" spans="8:8" x14ac:dyDescent="0.2">
      <c r="H1415" s="7"/>
    </row>
    <row r="1416" spans="8:8" x14ac:dyDescent="0.2">
      <c r="H1416" s="7"/>
    </row>
    <row r="1417" spans="8:8" x14ac:dyDescent="0.2">
      <c r="H1417" s="7"/>
    </row>
    <row r="1418" spans="8:8" x14ac:dyDescent="0.2">
      <c r="H1418" s="7"/>
    </row>
    <row r="1419" spans="8:8" x14ac:dyDescent="0.2">
      <c r="H1419" s="7"/>
    </row>
    <row r="1420" spans="8:8" x14ac:dyDescent="0.2">
      <c r="H1420" s="7"/>
    </row>
    <row r="1421" spans="8:8" x14ac:dyDescent="0.2">
      <c r="H1421" s="7"/>
    </row>
    <row r="1422" spans="8:8" x14ac:dyDescent="0.2">
      <c r="H1422" s="7"/>
    </row>
    <row r="1423" spans="8:8" x14ac:dyDescent="0.2">
      <c r="H1423" s="7"/>
    </row>
    <row r="1424" spans="8:8" x14ac:dyDescent="0.2">
      <c r="H1424" s="7"/>
    </row>
    <row r="1425" spans="8:8" x14ac:dyDescent="0.2">
      <c r="H1425" s="7"/>
    </row>
    <row r="1426" spans="8:8" x14ac:dyDescent="0.2">
      <c r="H1426" s="7"/>
    </row>
    <row r="1427" spans="8:8" x14ac:dyDescent="0.2">
      <c r="H1427" s="7"/>
    </row>
    <row r="1428" spans="8:8" x14ac:dyDescent="0.2">
      <c r="H1428" s="7"/>
    </row>
    <row r="1429" spans="8:8" x14ac:dyDescent="0.2">
      <c r="H1429" s="7"/>
    </row>
    <row r="1430" spans="8:8" x14ac:dyDescent="0.2">
      <c r="H1430" s="7"/>
    </row>
    <row r="1431" spans="8:8" x14ac:dyDescent="0.2">
      <c r="H1431" s="7"/>
    </row>
    <row r="1432" spans="8:8" x14ac:dyDescent="0.2">
      <c r="H1432" s="7"/>
    </row>
    <row r="1433" spans="8:8" x14ac:dyDescent="0.2">
      <c r="H1433" s="7"/>
    </row>
    <row r="1434" spans="8:8" x14ac:dyDescent="0.2">
      <c r="H1434" s="7"/>
    </row>
    <row r="1435" spans="8:8" x14ac:dyDescent="0.2">
      <c r="H1435" s="7"/>
    </row>
    <row r="1436" spans="8:8" x14ac:dyDescent="0.2">
      <c r="H1436" s="7"/>
    </row>
    <row r="1437" spans="8:8" x14ac:dyDescent="0.2">
      <c r="H1437" s="7"/>
    </row>
    <row r="1438" spans="8:8" x14ac:dyDescent="0.2">
      <c r="H1438" s="7"/>
    </row>
    <row r="1439" spans="8:8" x14ac:dyDescent="0.2">
      <c r="H1439" s="7"/>
    </row>
    <row r="1440" spans="8:8" x14ac:dyDescent="0.2">
      <c r="H1440" s="7"/>
    </row>
    <row r="1441" spans="8:8" x14ac:dyDescent="0.2">
      <c r="H1441" s="7"/>
    </row>
    <row r="1442" spans="8:8" x14ac:dyDescent="0.2">
      <c r="H1442" s="7"/>
    </row>
    <row r="1443" spans="8:8" x14ac:dyDescent="0.2">
      <c r="H1443" s="7"/>
    </row>
    <row r="1444" spans="8:8" x14ac:dyDescent="0.2">
      <c r="H1444" s="7"/>
    </row>
    <row r="1445" spans="8:8" x14ac:dyDescent="0.2">
      <c r="H1445" s="7"/>
    </row>
    <row r="1446" spans="8:8" x14ac:dyDescent="0.2">
      <c r="H1446" s="7"/>
    </row>
    <row r="1447" spans="8:8" x14ac:dyDescent="0.2">
      <c r="H1447" s="7"/>
    </row>
    <row r="1448" spans="8:8" x14ac:dyDescent="0.2">
      <c r="H1448" s="7"/>
    </row>
    <row r="1449" spans="8:8" x14ac:dyDescent="0.2">
      <c r="H1449" s="7"/>
    </row>
    <row r="1450" spans="8:8" x14ac:dyDescent="0.2">
      <c r="H1450" s="7"/>
    </row>
    <row r="1451" spans="8:8" x14ac:dyDescent="0.2">
      <c r="H1451" s="7"/>
    </row>
    <row r="1452" spans="8:8" x14ac:dyDescent="0.2">
      <c r="H1452" s="7"/>
    </row>
    <row r="1453" spans="8:8" x14ac:dyDescent="0.2">
      <c r="H1453" s="7"/>
    </row>
    <row r="1454" spans="8:8" x14ac:dyDescent="0.2">
      <c r="H1454" s="7"/>
    </row>
    <row r="1455" spans="8:8" x14ac:dyDescent="0.2">
      <c r="H1455" s="7"/>
    </row>
    <row r="1456" spans="8:8" x14ac:dyDescent="0.2">
      <c r="H1456" s="7"/>
    </row>
    <row r="1457" spans="8:8" x14ac:dyDescent="0.2">
      <c r="H1457" s="7"/>
    </row>
    <row r="1458" spans="8:8" x14ac:dyDescent="0.2">
      <c r="H1458" s="7"/>
    </row>
    <row r="1459" spans="8:8" x14ac:dyDescent="0.2">
      <c r="H1459" s="7"/>
    </row>
    <row r="1460" spans="8:8" x14ac:dyDescent="0.2">
      <c r="H1460" s="7"/>
    </row>
    <row r="1461" spans="8:8" x14ac:dyDescent="0.2">
      <c r="H1461" s="7"/>
    </row>
    <row r="1462" spans="8:8" x14ac:dyDescent="0.2">
      <c r="H1462" s="7"/>
    </row>
    <row r="1463" spans="8:8" x14ac:dyDescent="0.2">
      <c r="H1463" s="7"/>
    </row>
    <row r="1464" spans="8:8" x14ac:dyDescent="0.2">
      <c r="H1464" s="7"/>
    </row>
    <row r="1465" spans="8:8" x14ac:dyDescent="0.2">
      <c r="H1465" s="7"/>
    </row>
    <row r="1466" spans="8:8" x14ac:dyDescent="0.2">
      <c r="H1466" s="7"/>
    </row>
    <row r="1467" spans="8:8" x14ac:dyDescent="0.2">
      <c r="H1467" s="7"/>
    </row>
    <row r="1468" spans="8:8" x14ac:dyDescent="0.2">
      <c r="H1468" s="7"/>
    </row>
    <row r="1469" spans="8:8" x14ac:dyDescent="0.2">
      <c r="H1469" s="7"/>
    </row>
    <row r="1470" spans="8:8" x14ac:dyDescent="0.2">
      <c r="H1470" s="7"/>
    </row>
    <row r="1471" spans="8:8" x14ac:dyDescent="0.2">
      <c r="H1471" s="7"/>
    </row>
    <row r="1472" spans="8:8" x14ac:dyDescent="0.2">
      <c r="H1472" s="7"/>
    </row>
    <row r="1473" spans="8:8" x14ac:dyDescent="0.2">
      <c r="H1473" s="7"/>
    </row>
    <row r="1474" spans="8:8" x14ac:dyDescent="0.2">
      <c r="H1474" s="7"/>
    </row>
    <row r="1475" spans="8:8" x14ac:dyDescent="0.2">
      <c r="H1475" s="7"/>
    </row>
    <row r="1476" spans="8:8" x14ac:dyDescent="0.2">
      <c r="H1476" s="7"/>
    </row>
    <row r="1477" spans="8:8" x14ac:dyDescent="0.2">
      <c r="H1477" s="7"/>
    </row>
    <row r="1478" spans="8:8" x14ac:dyDescent="0.2">
      <c r="H1478" s="7"/>
    </row>
    <row r="1479" spans="8:8" x14ac:dyDescent="0.2">
      <c r="H1479" s="7"/>
    </row>
    <row r="1480" spans="8:8" x14ac:dyDescent="0.2">
      <c r="H1480" s="7"/>
    </row>
    <row r="1481" spans="8:8" x14ac:dyDescent="0.2">
      <c r="H1481" s="7"/>
    </row>
    <row r="1482" spans="8:8" x14ac:dyDescent="0.2">
      <c r="H1482" s="7"/>
    </row>
    <row r="1483" spans="8:8" x14ac:dyDescent="0.2">
      <c r="H1483" s="7"/>
    </row>
    <row r="1484" spans="8:8" x14ac:dyDescent="0.2">
      <c r="H1484" s="7"/>
    </row>
    <row r="1485" spans="8:8" x14ac:dyDescent="0.2">
      <c r="H1485" s="7"/>
    </row>
    <row r="1486" spans="8:8" x14ac:dyDescent="0.2">
      <c r="H1486" s="7"/>
    </row>
    <row r="1487" spans="8:8" x14ac:dyDescent="0.2">
      <c r="H1487" s="7"/>
    </row>
    <row r="1488" spans="8:8" x14ac:dyDescent="0.2">
      <c r="H1488" s="7"/>
    </row>
    <row r="1489" spans="8:8" x14ac:dyDescent="0.2">
      <c r="H1489" s="7"/>
    </row>
    <row r="1490" spans="8:8" x14ac:dyDescent="0.2">
      <c r="H1490" s="7"/>
    </row>
    <row r="1491" spans="8:8" x14ac:dyDescent="0.2">
      <c r="H1491" s="7"/>
    </row>
    <row r="1492" spans="8:8" x14ac:dyDescent="0.2">
      <c r="H1492" s="7"/>
    </row>
    <row r="1493" spans="8:8" x14ac:dyDescent="0.2">
      <c r="H1493" s="7"/>
    </row>
    <row r="1494" spans="8:8" x14ac:dyDescent="0.2">
      <c r="H1494" s="7"/>
    </row>
    <row r="1495" spans="8:8" x14ac:dyDescent="0.2">
      <c r="H1495" s="7"/>
    </row>
    <row r="1496" spans="8:8" x14ac:dyDescent="0.2">
      <c r="H1496" s="7"/>
    </row>
    <row r="1497" spans="8:8" x14ac:dyDescent="0.2">
      <c r="H1497" s="7"/>
    </row>
    <row r="1498" spans="8:8" x14ac:dyDescent="0.2">
      <c r="H1498" s="7"/>
    </row>
    <row r="1499" spans="8:8" x14ac:dyDescent="0.2">
      <c r="H1499" s="7"/>
    </row>
    <row r="1500" spans="8:8" x14ac:dyDescent="0.2">
      <c r="H1500" s="7"/>
    </row>
    <row r="1501" spans="8:8" x14ac:dyDescent="0.2">
      <c r="H1501" s="7"/>
    </row>
    <row r="1502" spans="8:8" x14ac:dyDescent="0.2">
      <c r="H1502" s="7"/>
    </row>
    <row r="1503" spans="8:8" x14ac:dyDescent="0.2">
      <c r="H1503" s="7"/>
    </row>
    <row r="1504" spans="8:8" x14ac:dyDescent="0.2">
      <c r="H1504" s="7"/>
    </row>
    <row r="1505" spans="8:8" x14ac:dyDescent="0.2">
      <c r="H1505" s="7"/>
    </row>
    <row r="1506" spans="8:8" x14ac:dyDescent="0.2">
      <c r="H1506" s="7"/>
    </row>
    <row r="1507" spans="8:8" x14ac:dyDescent="0.2">
      <c r="H1507" s="7"/>
    </row>
    <row r="1508" spans="8:8" x14ac:dyDescent="0.2">
      <c r="H1508" s="7"/>
    </row>
    <row r="1509" spans="8:8" x14ac:dyDescent="0.2">
      <c r="H1509" s="7"/>
    </row>
    <row r="1510" spans="8:8" x14ac:dyDescent="0.2">
      <c r="H1510" s="7"/>
    </row>
    <row r="1511" spans="8:8" x14ac:dyDescent="0.2">
      <c r="H1511" s="7"/>
    </row>
    <row r="1512" spans="8:8" x14ac:dyDescent="0.2">
      <c r="H1512" s="7"/>
    </row>
    <row r="1513" spans="8:8" x14ac:dyDescent="0.2">
      <c r="H1513" s="7"/>
    </row>
    <row r="1514" spans="8:8" x14ac:dyDescent="0.2">
      <c r="H1514" s="7"/>
    </row>
    <row r="1515" spans="8:8" x14ac:dyDescent="0.2">
      <c r="H1515" s="7"/>
    </row>
    <row r="1516" spans="8:8" x14ac:dyDescent="0.2">
      <c r="H1516" s="7"/>
    </row>
    <row r="1517" spans="8:8" x14ac:dyDescent="0.2">
      <c r="H1517" s="7"/>
    </row>
    <row r="1518" spans="8:8" x14ac:dyDescent="0.2">
      <c r="H1518" s="7"/>
    </row>
    <row r="1519" spans="8:8" x14ac:dyDescent="0.2">
      <c r="H1519" s="7"/>
    </row>
    <row r="1520" spans="8:8" x14ac:dyDescent="0.2">
      <c r="H1520" s="7"/>
    </row>
    <row r="1521" spans="8:8" x14ac:dyDescent="0.2">
      <c r="H1521" s="7"/>
    </row>
    <row r="1522" spans="8:8" x14ac:dyDescent="0.2">
      <c r="H1522" s="7"/>
    </row>
    <row r="1523" spans="8:8" x14ac:dyDescent="0.2">
      <c r="H1523" s="7"/>
    </row>
    <row r="1524" spans="8:8" x14ac:dyDescent="0.2">
      <c r="H1524" s="7"/>
    </row>
    <row r="1525" spans="8:8" x14ac:dyDescent="0.2">
      <c r="H1525" s="7"/>
    </row>
    <row r="1526" spans="8:8" x14ac:dyDescent="0.2">
      <c r="H1526" s="7"/>
    </row>
    <row r="1527" spans="8:8" x14ac:dyDescent="0.2">
      <c r="H1527" s="7"/>
    </row>
    <row r="1528" spans="8:8" x14ac:dyDescent="0.2">
      <c r="H1528" s="7"/>
    </row>
    <row r="1529" spans="8:8" x14ac:dyDescent="0.2">
      <c r="H1529" s="7"/>
    </row>
    <row r="1530" spans="8:8" x14ac:dyDescent="0.2">
      <c r="H1530" s="7"/>
    </row>
    <row r="1531" spans="8:8" x14ac:dyDescent="0.2">
      <c r="H1531" s="7"/>
    </row>
    <row r="1532" spans="8:8" x14ac:dyDescent="0.2">
      <c r="H1532" s="7"/>
    </row>
    <row r="1533" spans="8:8" x14ac:dyDescent="0.2">
      <c r="H1533" s="7"/>
    </row>
    <row r="1534" spans="8:8" x14ac:dyDescent="0.2">
      <c r="H1534" s="7"/>
    </row>
    <row r="1535" spans="8:8" x14ac:dyDescent="0.2">
      <c r="H1535" s="7"/>
    </row>
    <row r="1536" spans="8:8" x14ac:dyDescent="0.2">
      <c r="H1536" s="7"/>
    </row>
    <row r="1537" spans="8:8" x14ac:dyDescent="0.2">
      <c r="H1537" s="7"/>
    </row>
    <row r="1538" spans="8:8" x14ac:dyDescent="0.2">
      <c r="H1538" s="7"/>
    </row>
    <row r="1539" spans="8:8" x14ac:dyDescent="0.2">
      <c r="H1539" s="7"/>
    </row>
    <row r="1540" spans="8:8" x14ac:dyDescent="0.2">
      <c r="H1540" s="7"/>
    </row>
    <row r="1541" spans="8:8" x14ac:dyDescent="0.2">
      <c r="H1541" s="7"/>
    </row>
    <row r="1542" spans="8:8" x14ac:dyDescent="0.2">
      <c r="H1542" s="7"/>
    </row>
    <row r="1543" spans="8:8" x14ac:dyDescent="0.2">
      <c r="H1543" s="7"/>
    </row>
    <row r="1544" spans="8:8" x14ac:dyDescent="0.2">
      <c r="H1544" s="7"/>
    </row>
    <row r="1545" spans="8:8" x14ac:dyDescent="0.2">
      <c r="H1545" s="7"/>
    </row>
    <row r="1546" spans="8:8" x14ac:dyDescent="0.2">
      <c r="H1546" s="7"/>
    </row>
    <row r="1547" spans="8:8" x14ac:dyDescent="0.2">
      <c r="H1547" s="7"/>
    </row>
    <row r="1548" spans="8:8" x14ac:dyDescent="0.2">
      <c r="H1548" s="7"/>
    </row>
    <row r="1549" spans="8:8" x14ac:dyDescent="0.2">
      <c r="H1549" s="7"/>
    </row>
    <row r="1550" spans="8:8" x14ac:dyDescent="0.2">
      <c r="H1550" s="7"/>
    </row>
    <row r="1551" spans="8:8" x14ac:dyDescent="0.2">
      <c r="H1551" s="7"/>
    </row>
    <row r="1552" spans="8:8" x14ac:dyDescent="0.2">
      <c r="H1552" s="7"/>
    </row>
    <row r="1553" spans="8:8" x14ac:dyDescent="0.2">
      <c r="H1553" s="7"/>
    </row>
    <row r="1554" spans="8:8" x14ac:dyDescent="0.2">
      <c r="H1554" s="7"/>
    </row>
    <row r="1555" spans="8:8" x14ac:dyDescent="0.2">
      <c r="H1555" s="7"/>
    </row>
    <row r="1556" spans="8:8" x14ac:dyDescent="0.2">
      <c r="H1556" s="7"/>
    </row>
    <row r="1557" spans="8:8" x14ac:dyDescent="0.2">
      <c r="H1557" s="7"/>
    </row>
    <row r="1558" spans="8:8" x14ac:dyDescent="0.2">
      <c r="H1558" s="7"/>
    </row>
    <row r="1559" spans="8:8" x14ac:dyDescent="0.2">
      <c r="H1559" s="7"/>
    </row>
    <row r="1560" spans="8:8" x14ac:dyDescent="0.2">
      <c r="H1560" s="7"/>
    </row>
    <row r="1561" spans="8:8" x14ac:dyDescent="0.2">
      <c r="H1561" s="7"/>
    </row>
    <row r="1562" spans="8:8" x14ac:dyDescent="0.2">
      <c r="H1562" s="7"/>
    </row>
    <row r="1563" spans="8:8" x14ac:dyDescent="0.2">
      <c r="H1563" s="7"/>
    </row>
    <row r="1564" spans="8:8" x14ac:dyDescent="0.2">
      <c r="H1564" s="7"/>
    </row>
    <row r="1565" spans="8:8" x14ac:dyDescent="0.2">
      <c r="H1565" s="7"/>
    </row>
    <row r="1566" spans="8:8" x14ac:dyDescent="0.2">
      <c r="H1566" s="7"/>
    </row>
    <row r="1567" spans="8:8" x14ac:dyDescent="0.2">
      <c r="H1567" s="7"/>
    </row>
    <row r="1568" spans="8:8" x14ac:dyDescent="0.2">
      <c r="H1568" s="7"/>
    </row>
    <row r="1569" spans="8:8" x14ac:dyDescent="0.2">
      <c r="H1569" s="7"/>
    </row>
    <row r="1570" spans="8:8" x14ac:dyDescent="0.2">
      <c r="H1570" s="7"/>
    </row>
    <row r="1571" spans="8:8" x14ac:dyDescent="0.2">
      <c r="H1571" s="7"/>
    </row>
    <row r="1572" spans="8:8" x14ac:dyDescent="0.2">
      <c r="H1572" s="7"/>
    </row>
    <row r="1573" spans="8:8" x14ac:dyDescent="0.2">
      <c r="H1573" s="7"/>
    </row>
    <row r="1574" spans="8:8" x14ac:dyDescent="0.2">
      <c r="H1574" s="7"/>
    </row>
    <row r="1575" spans="8:8" x14ac:dyDescent="0.2">
      <c r="H1575" s="7"/>
    </row>
    <row r="1576" spans="8:8" x14ac:dyDescent="0.2">
      <c r="H1576" s="7"/>
    </row>
    <row r="1577" spans="8:8" x14ac:dyDescent="0.2">
      <c r="H1577" s="7"/>
    </row>
    <row r="1578" spans="8:8" x14ac:dyDescent="0.2">
      <c r="H1578" s="7"/>
    </row>
    <row r="1579" spans="8:8" x14ac:dyDescent="0.2">
      <c r="H1579" s="7"/>
    </row>
    <row r="1580" spans="8:8" x14ac:dyDescent="0.2">
      <c r="H1580" s="7"/>
    </row>
    <row r="1581" spans="8:8" x14ac:dyDescent="0.2">
      <c r="H1581" s="7"/>
    </row>
    <row r="1582" spans="8:8" x14ac:dyDescent="0.2">
      <c r="H1582" s="7"/>
    </row>
    <row r="1583" spans="8:8" x14ac:dyDescent="0.2">
      <c r="H1583" s="7"/>
    </row>
    <row r="1584" spans="8:8" x14ac:dyDescent="0.2">
      <c r="H1584" s="7"/>
    </row>
    <row r="1585" spans="8:8" x14ac:dyDescent="0.2">
      <c r="H1585" s="7"/>
    </row>
    <row r="1586" spans="8:8" x14ac:dyDescent="0.2">
      <c r="H1586" s="7"/>
    </row>
    <row r="1587" spans="8:8" x14ac:dyDescent="0.2">
      <c r="H1587" s="7"/>
    </row>
    <row r="1588" spans="8:8" x14ac:dyDescent="0.2">
      <c r="H1588" s="7"/>
    </row>
    <row r="1589" spans="8:8" x14ac:dyDescent="0.2">
      <c r="H1589" s="7"/>
    </row>
    <row r="1590" spans="8:8" x14ac:dyDescent="0.2">
      <c r="H1590" s="7"/>
    </row>
    <row r="1591" spans="8:8" x14ac:dyDescent="0.2">
      <c r="H1591" s="7"/>
    </row>
    <row r="1592" spans="8:8" x14ac:dyDescent="0.2">
      <c r="H1592" s="7"/>
    </row>
    <row r="1593" spans="8:8" x14ac:dyDescent="0.2">
      <c r="H1593" s="7"/>
    </row>
    <row r="1594" spans="8:8" x14ac:dyDescent="0.2">
      <c r="H1594" s="7"/>
    </row>
    <row r="1595" spans="8:8" x14ac:dyDescent="0.2">
      <c r="H1595" s="7"/>
    </row>
    <row r="1596" spans="8:8" x14ac:dyDescent="0.2">
      <c r="H1596" s="7"/>
    </row>
    <row r="1597" spans="8:8" x14ac:dyDescent="0.2">
      <c r="H1597" s="7"/>
    </row>
    <row r="1598" spans="8:8" x14ac:dyDescent="0.2">
      <c r="H1598" s="7"/>
    </row>
    <row r="1599" spans="8:8" x14ac:dyDescent="0.2">
      <c r="H1599" s="7"/>
    </row>
    <row r="1600" spans="8:8" x14ac:dyDescent="0.2">
      <c r="H1600" s="7"/>
    </row>
    <row r="1601" spans="8:8" x14ac:dyDescent="0.2">
      <c r="H1601" s="7"/>
    </row>
    <row r="1602" spans="8:8" x14ac:dyDescent="0.2">
      <c r="H1602" s="7"/>
    </row>
    <row r="1603" spans="8:8" x14ac:dyDescent="0.2">
      <c r="H1603" s="7"/>
    </row>
    <row r="1604" spans="8:8" x14ac:dyDescent="0.2">
      <c r="H1604" s="7"/>
    </row>
    <row r="1605" spans="8:8" x14ac:dyDescent="0.2">
      <c r="H1605" s="7"/>
    </row>
    <row r="1606" spans="8:8" x14ac:dyDescent="0.2">
      <c r="H1606" s="7"/>
    </row>
    <row r="1607" spans="8:8" x14ac:dyDescent="0.2">
      <c r="H1607" s="7"/>
    </row>
    <row r="1608" spans="8:8" x14ac:dyDescent="0.2">
      <c r="H1608" s="7"/>
    </row>
    <row r="1609" spans="8:8" x14ac:dyDescent="0.2">
      <c r="H1609" s="7"/>
    </row>
    <row r="1610" spans="8:8" x14ac:dyDescent="0.2">
      <c r="H1610" s="7"/>
    </row>
    <row r="1611" spans="8:8" x14ac:dyDescent="0.2">
      <c r="H1611" s="7"/>
    </row>
    <row r="1612" spans="8:8" x14ac:dyDescent="0.2">
      <c r="H1612" s="7"/>
    </row>
    <row r="1613" spans="8:8" x14ac:dyDescent="0.2">
      <c r="H1613" s="7"/>
    </row>
    <row r="1614" spans="8:8" x14ac:dyDescent="0.2">
      <c r="H1614" s="7"/>
    </row>
    <row r="1615" spans="8:8" x14ac:dyDescent="0.2">
      <c r="H1615" s="7"/>
    </row>
    <row r="1616" spans="8:8" x14ac:dyDescent="0.2">
      <c r="H1616" s="7"/>
    </row>
    <row r="1617" spans="8:8" x14ac:dyDescent="0.2">
      <c r="H1617" s="7"/>
    </row>
    <row r="1618" spans="8:8" x14ac:dyDescent="0.2">
      <c r="H1618" s="7"/>
    </row>
    <row r="1619" spans="8:8" x14ac:dyDescent="0.2">
      <c r="H1619" s="7"/>
    </row>
    <row r="1620" spans="8:8" x14ac:dyDescent="0.2">
      <c r="H1620" s="7"/>
    </row>
    <row r="1621" spans="8:8" x14ac:dyDescent="0.2">
      <c r="H1621" s="7"/>
    </row>
    <row r="1622" spans="8:8" x14ac:dyDescent="0.2">
      <c r="H1622" s="7"/>
    </row>
    <row r="1623" spans="8:8" x14ac:dyDescent="0.2">
      <c r="H1623" s="7"/>
    </row>
    <row r="1624" spans="8:8" x14ac:dyDescent="0.2">
      <c r="H1624" s="7"/>
    </row>
    <row r="1625" spans="8:8" x14ac:dyDescent="0.2">
      <c r="H1625" s="7"/>
    </row>
    <row r="1626" spans="8:8" x14ac:dyDescent="0.2">
      <c r="H1626" s="7"/>
    </row>
    <row r="1627" spans="8:8" x14ac:dyDescent="0.2">
      <c r="H1627" s="7"/>
    </row>
    <row r="1628" spans="8:8" x14ac:dyDescent="0.2">
      <c r="H1628" s="7"/>
    </row>
    <row r="1629" spans="8:8" x14ac:dyDescent="0.2">
      <c r="H1629" s="7"/>
    </row>
    <row r="1630" spans="8:8" x14ac:dyDescent="0.2">
      <c r="H1630" s="7"/>
    </row>
    <row r="1631" spans="8:8" x14ac:dyDescent="0.2">
      <c r="H1631" s="7"/>
    </row>
    <row r="1632" spans="8:8" x14ac:dyDescent="0.2">
      <c r="H1632" s="7"/>
    </row>
    <row r="1633" spans="8:8" x14ac:dyDescent="0.2">
      <c r="H1633" s="7"/>
    </row>
    <row r="1634" spans="8:8" x14ac:dyDescent="0.2">
      <c r="H1634" s="7"/>
    </row>
    <row r="1635" spans="8:8" x14ac:dyDescent="0.2">
      <c r="H1635" s="7"/>
    </row>
    <row r="1636" spans="8:8" x14ac:dyDescent="0.2">
      <c r="H1636" s="7"/>
    </row>
    <row r="1637" spans="8:8" x14ac:dyDescent="0.2">
      <c r="H1637" s="7"/>
    </row>
    <row r="1638" spans="8:8" x14ac:dyDescent="0.2">
      <c r="H1638" s="7"/>
    </row>
    <row r="1639" spans="8:8" x14ac:dyDescent="0.2">
      <c r="H1639" s="7"/>
    </row>
    <row r="1640" spans="8:8" x14ac:dyDescent="0.2">
      <c r="H1640" s="7"/>
    </row>
    <row r="1641" spans="8:8" x14ac:dyDescent="0.2">
      <c r="H1641" s="7"/>
    </row>
    <row r="1642" spans="8:8" x14ac:dyDescent="0.2">
      <c r="H1642" s="7"/>
    </row>
    <row r="1643" spans="8:8" x14ac:dyDescent="0.2">
      <c r="H1643" s="7"/>
    </row>
    <row r="1644" spans="8:8" x14ac:dyDescent="0.2">
      <c r="H1644" s="7"/>
    </row>
    <row r="1645" spans="8:8" x14ac:dyDescent="0.2">
      <c r="H1645" s="7"/>
    </row>
    <row r="1646" spans="8:8" x14ac:dyDescent="0.2">
      <c r="H1646" s="7"/>
    </row>
    <row r="1647" spans="8:8" x14ac:dyDescent="0.2">
      <c r="H1647" s="7"/>
    </row>
    <row r="1648" spans="8:8" x14ac:dyDescent="0.2">
      <c r="H1648" s="7"/>
    </row>
    <row r="1649" spans="8:8" x14ac:dyDescent="0.2">
      <c r="H1649" s="7"/>
    </row>
    <row r="1650" spans="8:8" x14ac:dyDescent="0.2">
      <c r="H1650" s="7"/>
    </row>
    <row r="1651" spans="8:8" x14ac:dyDescent="0.2">
      <c r="H1651" s="7"/>
    </row>
    <row r="1652" spans="8:8" x14ac:dyDescent="0.2">
      <c r="H1652" s="7"/>
    </row>
    <row r="1653" spans="8:8" x14ac:dyDescent="0.2">
      <c r="H1653" s="7"/>
    </row>
    <row r="1654" spans="8:8" x14ac:dyDescent="0.2">
      <c r="H1654" s="7"/>
    </row>
    <row r="1655" spans="8:8" x14ac:dyDescent="0.2">
      <c r="H1655" s="7"/>
    </row>
    <row r="1656" spans="8:8" x14ac:dyDescent="0.2">
      <c r="H1656" s="7"/>
    </row>
    <row r="1657" spans="8:8" x14ac:dyDescent="0.2">
      <c r="H1657" s="7"/>
    </row>
    <row r="1658" spans="8:8" x14ac:dyDescent="0.2">
      <c r="H1658" s="7"/>
    </row>
    <row r="1659" spans="8:8" x14ac:dyDescent="0.2">
      <c r="H1659" s="7"/>
    </row>
    <row r="1660" spans="8:8" x14ac:dyDescent="0.2">
      <c r="H1660" s="7"/>
    </row>
    <row r="1661" spans="8:8" x14ac:dyDescent="0.2">
      <c r="H1661" s="7"/>
    </row>
    <row r="1662" spans="8:8" x14ac:dyDescent="0.2">
      <c r="H1662" s="7"/>
    </row>
    <row r="1663" spans="8:8" x14ac:dyDescent="0.2">
      <c r="H1663" s="7"/>
    </row>
    <row r="1664" spans="8:8" x14ac:dyDescent="0.2">
      <c r="H1664" s="7"/>
    </row>
    <row r="1665" spans="8:8" x14ac:dyDescent="0.2">
      <c r="H1665" s="7"/>
    </row>
    <row r="1666" spans="8:8" x14ac:dyDescent="0.2">
      <c r="H1666" s="7"/>
    </row>
    <row r="1667" spans="8:8" x14ac:dyDescent="0.2">
      <c r="H1667" s="7"/>
    </row>
    <row r="1668" spans="8:8" x14ac:dyDescent="0.2">
      <c r="H1668" s="7"/>
    </row>
    <row r="1669" spans="8:8" x14ac:dyDescent="0.2">
      <c r="H1669" s="7"/>
    </row>
    <row r="1670" spans="8:8" x14ac:dyDescent="0.2">
      <c r="H1670" s="7"/>
    </row>
    <row r="1671" spans="8:8" x14ac:dyDescent="0.2">
      <c r="H1671" s="7"/>
    </row>
    <row r="1672" spans="8:8" x14ac:dyDescent="0.2">
      <c r="H1672" s="7"/>
    </row>
    <row r="1673" spans="8:8" x14ac:dyDescent="0.2">
      <c r="H1673" s="7"/>
    </row>
    <row r="1674" spans="8:8" x14ac:dyDescent="0.2">
      <c r="H1674" s="7"/>
    </row>
    <row r="1675" spans="8:8" x14ac:dyDescent="0.2">
      <c r="H1675" s="7"/>
    </row>
    <row r="1676" spans="8:8" x14ac:dyDescent="0.2">
      <c r="H1676" s="7"/>
    </row>
    <row r="1677" spans="8:8" x14ac:dyDescent="0.2">
      <c r="H1677" s="7"/>
    </row>
    <row r="1678" spans="8:8" x14ac:dyDescent="0.2">
      <c r="H1678" s="7"/>
    </row>
    <row r="1679" spans="8:8" x14ac:dyDescent="0.2">
      <c r="H1679" s="7"/>
    </row>
    <row r="1680" spans="8:8" x14ac:dyDescent="0.2">
      <c r="H1680" s="7"/>
    </row>
    <row r="1681" spans="8:8" x14ac:dyDescent="0.2">
      <c r="H1681" s="7"/>
    </row>
    <row r="1682" spans="8:8" x14ac:dyDescent="0.2">
      <c r="H1682" s="7"/>
    </row>
    <row r="1683" spans="8:8" x14ac:dyDescent="0.2">
      <c r="H1683" s="7"/>
    </row>
    <row r="1684" spans="8:8" x14ac:dyDescent="0.2">
      <c r="H1684" s="7"/>
    </row>
    <row r="1685" spans="8:8" x14ac:dyDescent="0.2">
      <c r="H1685" s="7"/>
    </row>
    <row r="1686" spans="8:8" x14ac:dyDescent="0.2">
      <c r="H1686" s="7"/>
    </row>
    <row r="1687" spans="8:8" x14ac:dyDescent="0.2">
      <c r="H1687" s="7"/>
    </row>
    <row r="1688" spans="8:8" x14ac:dyDescent="0.2">
      <c r="H1688" s="7"/>
    </row>
    <row r="1689" spans="8:8" x14ac:dyDescent="0.2">
      <c r="H1689" s="7"/>
    </row>
    <row r="1690" spans="8:8" x14ac:dyDescent="0.2">
      <c r="H1690" s="7"/>
    </row>
    <row r="1691" spans="8:8" x14ac:dyDescent="0.2">
      <c r="H1691" s="7"/>
    </row>
    <row r="1692" spans="8:8" x14ac:dyDescent="0.2">
      <c r="H1692" s="7"/>
    </row>
    <row r="1693" spans="8:8" x14ac:dyDescent="0.2">
      <c r="H1693" s="7"/>
    </row>
    <row r="1694" spans="8:8" x14ac:dyDescent="0.2">
      <c r="H1694" s="7"/>
    </row>
    <row r="1695" spans="8:8" x14ac:dyDescent="0.2">
      <c r="H1695" s="7"/>
    </row>
    <row r="1696" spans="8:8" x14ac:dyDescent="0.2">
      <c r="H1696" s="7"/>
    </row>
    <row r="1697" spans="8:8" x14ac:dyDescent="0.2">
      <c r="H1697" s="7"/>
    </row>
    <row r="1698" spans="8:8" x14ac:dyDescent="0.2">
      <c r="H1698" s="7"/>
    </row>
    <row r="1699" spans="8:8" x14ac:dyDescent="0.2">
      <c r="H1699" s="7"/>
    </row>
    <row r="1700" spans="8:8" x14ac:dyDescent="0.2">
      <c r="H1700" s="7"/>
    </row>
    <row r="1701" spans="8:8" x14ac:dyDescent="0.2">
      <c r="H1701" s="7"/>
    </row>
    <row r="1702" spans="8:8" x14ac:dyDescent="0.2">
      <c r="H1702" s="7"/>
    </row>
    <row r="1703" spans="8:8" x14ac:dyDescent="0.2">
      <c r="H1703" s="7"/>
    </row>
    <row r="1704" spans="8:8" x14ac:dyDescent="0.2">
      <c r="H1704" s="7"/>
    </row>
    <row r="1705" spans="8:8" x14ac:dyDescent="0.2">
      <c r="H1705" s="7"/>
    </row>
    <row r="1706" spans="8:8" x14ac:dyDescent="0.2">
      <c r="H1706" s="7"/>
    </row>
    <row r="1707" spans="8:8" x14ac:dyDescent="0.2">
      <c r="H1707" s="7"/>
    </row>
    <row r="1708" spans="8:8" x14ac:dyDescent="0.2">
      <c r="H1708" s="7"/>
    </row>
    <row r="1709" spans="8:8" x14ac:dyDescent="0.2">
      <c r="H1709" s="7"/>
    </row>
    <row r="1710" spans="8:8" x14ac:dyDescent="0.2">
      <c r="H1710" s="7"/>
    </row>
    <row r="1711" spans="8:8" x14ac:dyDescent="0.2">
      <c r="H1711" s="7"/>
    </row>
    <row r="1712" spans="8:8" x14ac:dyDescent="0.2">
      <c r="H1712" s="7"/>
    </row>
    <row r="1713" spans="8:8" x14ac:dyDescent="0.2">
      <c r="H1713" s="7"/>
    </row>
    <row r="1714" spans="8:8" x14ac:dyDescent="0.2">
      <c r="H1714" s="7"/>
    </row>
    <row r="1715" spans="8:8" x14ac:dyDescent="0.2">
      <c r="H1715" s="7"/>
    </row>
    <row r="1716" spans="8:8" x14ac:dyDescent="0.2">
      <c r="H1716" s="7"/>
    </row>
    <row r="1717" spans="8:8" x14ac:dyDescent="0.2">
      <c r="H1717" s="7"/>
    </row>
    <row r="1718" spans="8:8" x14ac:dyDescent="0.2">
      <c r="H1718" s="7"/>
    </row>
    <row r="1719" spans="8:8" x14ac:dyDescent="0.2">
      <c r="H1719" s="7"/>
    </row>
    <row r="1720" spans="8:8" x14ac:dyDescent="0.2">
      <c r="H1720" s="7"/>
    </row>
    <row r="1721" spans="8:8" x14ac:dyDescent="0.2">
      <c r="H1721" s="7"/>
    </row>
    <row r="1722" spans="8:8" x14ac:dyDescent="0.2">
      <c r="H1722" s="7"/>
    </row>
    <row r="1723" spans="8:8" x14ac:dyDescent="0.2">
      <c r="H1723" s="7"/>
    </row>
    <row r="1724" spans="8:8" x14ac:dyDescent="0.2">
      <c r="H1724" s="7"/>
    </row>
    <row r="1725" spans="8:8" x14ac:dyDescent="0.2">
      <c r="H1725" s="7"/>
    </row>
    <row r="1726" spans="8:8" x14ac:dyDescent="0.2">
      <c r="H1726" s="7"/>
    </row>
    <row r="1727" spans="8:8" x14ac:dyDescent="0.2">
      <c r="H1727" s="7"/>
    </row>
    <row r="1728" spans="8:8" x14ac:dyDescent="0.2">
      <c r="H1728" s="7"/>
    </row>
    <row r="1729" spans="8:8" x14ac:dyDescent="0.2">
      <c r="H1729" s="7"/>
    </row>
    <row r="1730" spans="8:8" x14ac:dyDescent="0.2">
      <c r="H1730" s="7"/>
    </row>
    <row r="1731" spans="8:8" x14ac:dyDescent="0.2">
      <c r="H1731" s="7"/>
    </row>
    <row r="1732" spans="8:8" x14ac:dyDescent="0.2">
      <c r="H1732" s="7"/>
    </row>
    <row r="1733" spans="8:8" x14ac:dyDescent="0.2">
      <c r="H1733" s="7"/>
    </row>
    <row r="1734" spans="8:8" x14ac:dyDescent="0.2">
      <c r="H1734" s="7"/>
    </row>
    <row r="1735" spans="8:8" x14ac:dyDescent="0.2">
      <c r="H1735" s="7"/>
    </row>
    <row r="1736" spans="8:8" x14ac:dyDescent="0.2">
      <c r="H1736" s="7"/>
    </row>
    <row r="1737" spans="8:8" x14ac:dyDescent="0.2">
      <c r="H1737" s="7"/>
    </row>
    <row r="1738" spans="8:8" x14ac:dyDescent="0.2">
      <c r="H1738" s="7"/>
    </row>
    <row r="1739" spans="8:8" x14ac:dyDescent="0.2">
      <c r="H1739" s="7"/>
    </row>
    <row r="1740" spans="8:8" x14ac:dyDescent="0.2">
      <c r="H1740" s="7"/>
    </row>
    <row r="1741" spans="8:8" x14ac:dyDescent="0.2">
      <c r="H1741" s="7"/>
    </row>
    <row r="1742" spans="8:8" x14ac:dyDescent="0.2">
      <c r="H1742" s="7"/>
    </row>
    <row r="1743" spans="8:8" x14ac:dyDescent="0.2">
      <c r="H1743" s="7"/>
    </row>
    <row r="1744" spans="8:8" x14ac:dyDescent="0.2">
      <c r="H1744" s="7"/>
    </row>
    <row r="1745" spans="8:8" x14ac:dyDescent="0.2">
      <c r="H1745" s="7"/>
    </row>
    <row r="1746" spans="8:8" x14ac:dyDescent="0.2">
      <c r="H1746" s="7"/>
    </row>
    <row r="1747" spans="8:8" x14ac:dyDescent="0.2">
      <c r="H1747" s="7"/>
    </row>
    <row r="1748" spans="8:8" x14ac:dyDescent="0.2">
      <c r="H1748" s="7"/>
    </row>
    <row r="1749" spans="8:8" x14ac:dyDescent="0.2">
      <c r="H1749" s="7"/>
    </row>
    <row r="1750" spans="8:8" x14ac:dyDescent="0.2">
      <c r="H1750" s="7"/>
    </row>
    <row r="1751" spans="8:8" x14ac:dyDescent="0.2">
      <c r="H1751" s="7"/>
    </row>
    <row r="1752" spans="8:8" x14ac:dyDescent="0.2">
      <c r="H1752" s="7"/>
    </row>
    <row r="1753" spans="8:8" x14ac:dyDescent="0.2">
      <c r="H1753" s="7"/>
    </row>
    <row r="1754" spans="8:8" x14ac:dyDescent="0.2">
      <c r="H1754" s="7"/>
    </row>
    <row r="1755" spans="8:8" x14ac:dyDescent="0.2">
      <c r="H1755" s="7"/>
    </row>
    <row r="1756" spans="8:8" x14ac:dyDescent="0.2">
      <c r="H1756" s="7"/>
    </row>
    <row r="1757" spans="8:8" x14ac:dyDescent="0.2">
      <c r="H1757" s="7"/>
    </row>
    <row r="1758" spans="8:8" x14ac:dyDescent="0.2">
      <c r="H1758" s="7"/>
    </row>
    <row r="1759" spans="8:8" x14ac:dyDescent="0.2">
      <c r="H1759" s="7"/>
    </row>
    <row r="1760" spans="8:8" x14ac:dyDescent="0.2">
      <c r="H1760" s="7"/>
    </row>
    <row r="1761" spans="8:8" x14ac:dyDescent="0.2">
      <c r="H1761" s="7"/>
    </row>
    <row r="1762" spans="8:8" x14ac:dyDescent="0.2">
      <c r="H1762" s="7"/>
    </row>
    <row r="1763" spans="8:8" x14ac:dyDescent="0.2">
      <c r="H1763" s="7"/>
    </row>
    <row r="1764" spans="8:8" x14ac:dyDescent="0.2">
      <c r="H1764" s="7"/>
    </row>
    <row r="1765" spans="8:8" x14ac:dyDescent="0.2">
      <c r="H1765" s="7"/>
    </row>
    <row r="1766" spans="8:8" x14ac:dyDescent="0.2">
      <c r="H1766" s="7"/>
    </row>
    <row r="1767" spans="8:8" x14ac:dyDescent="0.2">
      <c r="H1767" s="7"/>
    </row>
    <row r="1768" spans="8:8" x14ac:dyDescent="0.2">
      <c r="H1768" s="7"/>
    </row>
    <row r="1769" spans="8:8" x14ac:dyDescent="0.2">
      <c r="H1769" s="7"/>
    </row>
    <row r="1770" spans="8:8" x14ac:dyDescent="0.2">
      <c r="H1770" s="7"/>
    </row>
    <row r="1771" spans="8:8" x14ac:dyDescent="0.2">
      <c r="H1771" s="7"/>
    </row>
    <row r="1772" spans="8:8" x14ac:dyDescent="0.2">
      <c r="H1772" s="7"/>
    </row>
    <row r="1773" spans="8:8" x14ac:dyDescent="0.2">
      <c r="H1773" s="7"/>
    </row>
    <row r="1774" spans="8:8" x14ac:dyDescent="0.2">
      <c r="H1774" s="7"/>
    </row>
    <row r="1775" spans="8:8" x14ac:dyDescent="0.2">
      <c r="H1775" s="7"/>
    </row>
    <row r="1776" spans="8:8" x14ac:dyDescent="0.2">
      <c r="H1776" s="7"/>
    </row>
    <row r="1777" spans="8:8" x14ac:dyDescent="0.2">
      <c r="H1777" s="7"/>
    </row>
    <row r="1778" spans="8:8" x14ac:dyDescent="0.2">
      <c r="H1778" s="7"/>
    </row>
    <row r="1779" spans="8:8" x14ac:dyDescent="0.2">
      <c r="H1779" s="7"/>
    </row>
    <row r="1780" spans="8:8" x14ac:dyDescent="0.2">
      <c r="H1780" s="7"/>
    </row>
    <row r="1781" spans="8:8" x14ac:dyDescent="0.2">
      <c r="H1781" s="7"/>
    </row>
    <row r="1782" spans="8:8" x14ac:dyDescent="0.2">
      <c r="H1782" s="7"/>
    </row>
    <row r="1783" spans="8:8" x14ac:dyDescent="0.2">
      <c r="H1783" s="7"/>
    </row>
    <row r="1784" spans="8:8" x14ac:dyDescent="0.2">
      <c r="H1784" s="7"/>
    </row>
    <row r="1785" spans="8:8" x14ac:dyDescent="0.2">
      <c r="H1785" s="7"/>
    </row>
    <row r="1786" spans="8:8" x14ac:dyDescent="0.2">
      <c r="H1786" s="7"/>
    </row>
    <row r="1787" spans="8:8" x14ac:dyDescent="0.2">
      <c r="H1787" s="7"/>
    </row>
    <row r="1788" spans="8:8" x14ac:dyDescent="0.2">
      <c r="H1788" s="7"/>
    </row>
    <row r="1789" spans="8:8" x14ac:dyDescent="0.2">
      <c r="H1789" s="7"/>
    </row>
    <row r="1790" spans="8:8" x14ac:dyDescent="0.2">
      <c r="H1790" s="7"/>
    </row>
    <row r="1791" spans="8:8" x14ac:dyDescent="0.2">
      <c r="H1791" s="7"/>
    </row>
    <row r="1792" spans="8:8" x14ac:dyDescent="0.2">
      <c r="H1792" s="7"/>
    </row>
    <row r="1793" spans="8:8" x14ac:dyDescent="0.2">
      <c r="H1793" s="7"/>
    </row>
    <row r="1794" spans="8:8" x14ac:dyDescent="0.2">
      <c r="H1794" s="7"/>
    </row>
    <row r="1795" spans="8:8" x14ac:dyDescent="0.2">
      <c r="H1795" s="7"/>
    </row>
    <row r="1796" spans="8:8" x14ac:dyDescent="0.2">
      <c r="H1796" s="7"/>
    </row>
    <row r="1797" spans="8:8" x14ac:dyDescent="0.2">
      <c r="H1797" s="7"/>
    </row>
    <row r="1798" spans="8:8" x14ac:dyDescent="0.2">
      <c r="H1798" s="7"/>
    </row>
    <row r="1799" spans="8:8" x14ac:dyDescent="0.2">
      <c r="H1799" s="7"/>
    </row>
    <row r="1800" spans="8:8" x14ac:dyDescent="0.2">
      <c r="H1800" s="7"/>
    </row>
    <row r="1801" spans="8:8" x14ac:dyDescent="0.2">
      <c r="H1801" s="7"/>
    </row>
    <row r="1802" spans="8:8" x14ac:dyDescent="0.2">
      <c r="H1802" s="7"/>
    </row>
    <row r="1803" spans="8:8" x14ac:dyDescent="0.2">
      <c r="H1803" s="7"/>
    </row>
    <row r="1804" spans="8:8" x14ac:dyDescent="0.2">
      <c r="H1804" s="7"/>
    </row>
    <row r="1805" spans="8:8" x14ac:dyDescent="0.2">
      <c r="H1805" s="7"/>
    </row>
    <row r="1806" spans="8:8" x14ac:dyDescent="0.2">
      <c r="H1806" s="7"/>
    </row>
    <row r="1807" spans="8:8" x14ac:dyDescent="0.2">
      <c r="H1807" s="7"/>
    </row>
    <row r="1808" spans="8:8" x14ac:dyDescent="0.2">
      <c r="H1808" s="7"/>
    </row>
    <row r="1809" spans="8:8" x14ac:dyDescent="0.2">
      <c r="H1809" s="7"/>
    </row>
    <row r="1810" spans="8:8" x14ac:dyDescent="0.2">
      <c r="H1810" s="7"/>
    </row>
    <row r="1811" spans="8:8" x14ac:dyDescent="0.2">
      <c r="H1811" s="7"/>
    </row>
    <row r="1812" spans="8:8" x14ac:dyDescent="0.2">
      <c r="H1812" s="7"/>
    </row>
    <row r="1813" spans="8:8" x14ac:dyDescent="0.2">
      <c r="H1813" s="7"/>
    </row>
    <row r="1814" spans="8:8" x14ac:dyDescent="0.2">
      <c r="H1814" s="7"/>
    </row>
    <row r="1815" spans="8:8" x14ac:dyDescent="0.2">
      <c r="H1815" s="7"/>
    </row>
    <row r="1816" spans="8:8" x14ac:dyDescent="0.2">
      <c r="H1816" s="7"/>
    </row>
    <row r="1817" spans="8:8" x14ac:dyDescent="0.2">
      <c r="H1817" s="7"/>
    </row>
    <row r="1818" spans="8:8" x14ac:dyDescent="0.2">
      <c r="H1818" s="7"/>
    </row>
    <row r="1819" spans="8:8" x14ac:dyDescent="0.2">
      <c r="H1819" s="7"/>
    </row>
    <row r="1820" spans="8:8" x14ac:dyDescent="0.2">
      <c r="H1820" s="7"/>
    </row>
    <row r="1821" spans="8:8" x14ac:dyDescent="0.2">
      <c r="H1821" s="7"/>
    </row>
    <row r="1822" spans="8:8" x14ac:dyDescent="0.2">
      <c r="H1822" s="7"/>
    </row>
    <row r="1823" spans="8:8" x14ac:dyDescent="0.2">
      <c r="H1823" s="7"/>
    </row>
    <row r="1824" spans="8:8" x14ac:dyDescent="0.2">
      <c r="H1824" s="7"/>
    </row>
    <row r="1825" spans="8:8" x14ac:dyDescent="0.2">
      <c r="H1825" s="7"/>
    </row>
    <row r="1826" spans="8:8" x14ac:dyDescent="0.2">
      <c r="H1826" s="7"/>
    </row>
    <row r="1827" spans="8:8" x14ac:dyDescent="0.2">
      <c r="H1827" s="7"/>
    </row>
    <row r="1828" spans="8:8" x14ac:dyDescent="0.2">
      <c r="H1828" s="7"/>
    </row>
    <row r="1829" spans="8:8" x14ac:dyDescent="0.2">
      <c r="H1829" s="7"/>
    </row>
    <row r="1830" spans="8:8" x14ac:dyDescent="0.2">
      <c r="H1830" s="7"/>
    </row>
    <row r="1831" spans="8:8" x14ac:dyDescent="0.2">
      <c r="H1831" s="7"/>
    </row>
    <row r="1832" spans="8:8" x14ac:dyDescent="0.2">
      <c r="H1832" s="7"/>
    </row>
    <row r="1833" spans="8:8" x14ac:dyDescent="0.2">
      <c r="H1833" s="7"/>
    </row>
    <row r="1834" spans="8:8" x14ac:dyDescent="0.2">
      <c r="H1834" s="7"/>
    </row>
    <row r="1835" spans="8:8" x14ac:dyDescent="0.2">
      <c r="H1835" s="7"/>
    </row>
    <row r="1836" spans="8:8" x14ac:dyDescent="0.2">
      <c r="H1836" s="7"/>
    </row>
    <row r="1837" spans="8:8" x14ac:dyDescent="0.2">
      <c r="H1837" s="7"/>
    </row>
    <row r="1838" spans="8:8" x14ac:dyDescent="0.2">
      <c r="H1838" s="7"/>
    </row>
    <row r="1839" spans="8:8" x14ac:dyDescent="0.2">
      <c r="H1839" s="7"/>
    </row>
    <row r="1840" spans="8:8" x14ac:dyDescent="0.2">
      <c r="H1840" s="7"/>
    </row>
    <row r="1841" spans="8:8" x14ac:dyDescent="0.2">
      <c r="H1841" s="7"/>
    </row>
    <row r="1842" spans="8:8" x14ac:dyDescent="0.2">
      <c r="H1842" s="7"/>
    </row>
    <row r="1843" spans="8:8" x14ac:dyDescent="0.2">
      <c r="H1843" s="7"/>
    </row>
    <row r="1844" spans="8:8" x14ac:dyDescent="0.2">
      <c r="H1844" s="7"/>
    </row>
    <row r="1845" spans="8:8" x14ac:dyDescent="0.2">
      <c r="H1845" s="7"/>
    </row>
    <row r="1846" spans="8:8" x14ac:dyDescent="0.2">
      <c r="H1846" s="7"/>
    </row>
    <row r="1847" spans="8:8" x14ac:dyDescent="0.2">
      <c r="H1847" s="7"/>
    </row>
    <row r="1848" spans="8:8" x14ac:dyDescent="0.2">
      <c r="H1848" s="7"/>
    </row>
    <row r="1849" spans="8:8" x14ac:dyDescent="0.2">
      <c r="H1849" s="7"/>
    </row>
    <row r="1850" spans="8:8" x14ac:dyDescent="0.2">
      <c r="H1850" s="7"/>
    </row>
    <row r="1851" spans="8:8" x14ac:dyDescent="0.2">
      <c r="H1851" s="7"/>
    </row>
    <row r="1852" spans="8:8" x14ac:dyDescent="0.2">
      <c r="H1852" s="7"/>
    </row>
    <row r="1853" spans="8:8" x14ac:dyDescent="0.2">
      <c r="H1853" s="7"/>
    </row>
    <row r="1854" spans="8:8" x14ac:dyDescent="0.2">
      <c r="H1854" s="7"/>
    </row>
    <row r="1855" spans="8:8" x14ac:dyDescent="0.2">
      <c r="H1855" s="7"/>
    </row>
    <row r="1856" spans="8:8" x14ac:dyDescent="0.2">
      <c r="H1856" s="7"/>
    </row>
    <row r="1857" spans="8:8" x14ac:dyDescent="0.2">
      <c r="H1857" s="7"/>
    </row>
    <row r="1858" spans="8:8" x14ac:dyDescent="0.2">
      <c r="H1858" s="7"/>
    </row>
    <row r="1859" spans="8:8" x14ac:dyDescent="0.2">
      <c r="H1859" s="7"/>
    </row>
    <row r="1860" spans="8:8" x14ac:dyDescent="0.2">
      <c r="H1860" s="7"/>
    </row>
    <row r="1861" spans="8:8" x14ac:dyDescent="0.2">
      <c r="H1861" s="7"/>
    </row>
    <row r="1862" spans="8:8" x14ac:dyDescent="0.2">
      <c r="H1862" s="7"/>
    </row>
    <row r="1863" spans="8:8" x14ac:dyDescent="0.2">
      <c r="H1863" s="7"/>
    </row>
    <row r="1864" spans="8:8" x14ac:dyDescent="0.2">
      <c r="H1864" s="7"/>
    </row>
    <row r="1865" spans="8:8" x14ac:dyDescent="0.2">
      <c r="H1865" s="7"/>
    </row>
    <row r="1866" spans="8:8" x14ac:dyDescent="0.2">
      <c r="H1866" s="7"/>
    </row>
    <row r="1867" spans="8:8" x14ac:dyDescent="0.2">
      <c r="H1867" s="7"/>
    </row>
    <row r="1868" spans="8:8" x14ac:dyDescent="0.2">
      <c r="H1868" s="7"/>
    </row>
    <row r="1869" spans="8:8" x14ac:dyDescent="0.2">
      <c r="H1869" s="7"/>
    </row>
    <row r="1870" spans="8:8" x14ac:dyDescent="0.2">
      <c r="H1870" s="7"/>
    </row>
    <row r="1871" spans="8:8" x14ac:dyDescent="0.2">
      <c r="H1871" s="7"/>
    </row>
    <row r="1872" spans="8:8" x14ac:dyDescent="0.2">
      <c r="H1872" s="7"/>
    </row>
    <row r="1873" spans="8:8" x14ac:dyDescent="0.2">
      <c r="H1873" s="7"/>
    </row>
    <row r="1874" spans="8:8" x14ac:dyDescent="0.2">
      <c r="H1874" s="7"/>
    </row>
    <row r="1875" spans="8:8" x14ac:dyDescent="0.2">
      <c r="H1875" s="7"/>
    </row>
    <row r="1876" spans="8:8" x14ac:dyDescent="0.2">
      <c r="H1876" s="7"/>
    </row>
    <row r="1877" spans="8:8" x14ac:dyDescent="0.2">
      <c r="H1877" s="7"/>
    </row>
    <row r="1878" spans="8:8" x14ac:dyDescent="0.2">
      <c r="H1878" s="7"/>
    </row>
    <row r="1879" spans="8:8" x14ac:dyDescent="0.2">
      <c r="H1879" s="7"/>
    </row>
    <row r="1880" spans="8:8" x14ac:dyDescent="0.2">
      <c r="H1880" s="7"/>
    </row>
    <row r="1881" spans="8:8" x14ac:dyDescent="0.2">
      <c r="H1881" s="7"/>
    </row>
    <row r="1882" spans="8:8" x14ac:dyDescent="0.2">
      <c r="H1882" s="7"/>
    </row>
    <row r="1883" spans="8:8" x14ac:dyDescent="0.2">
      <c r="H1883" s="7"/>
    </row>
    <row r="1884" spans="8:8" x14ac:dyDescent="0.2">
      <c r="H1884" s="7"/>
    </row>
    <row r="1885" spans="8:8" x14ac:dyDescent="0.2">
      <c r="H1885" s="7"/>
    </row>
    <row r="1886" spans="8:8" x14ac:dyDescent="0.2">
      <c r="H1886" s="7"/>
    </row>
    <row r="1887" spans="8:8" x14ac:dyDescent="0.2">
      <c r="H1887" s="7"/>
    </row>
    <row r="1888" spans="8:8" x14ac:dyDescent="0.2">
      <c r="H1888" s="7"/>
    </row>
    <row r="1889" spans="8:8" x14ac:dyDescent="0.2">
      <c r="H1889" s="7"/>
    </row>
    <row r="1890" spans="8:8" x14ac:dyDescent="0.2">
      <c r="H1890" s="7"/>
    </row>
    <row r="1891" spans="8:8" x14ac:dyDescent="0.2">
      <c r="H1891" s="7"/>
    </row>
    <row r="1892" spans="8:8" x14ac:dyDescent="0.2">
      <c r="H1892" s="7"/>
    </row>
    <row r="1893" spans="8:8" x14ac:dyDescent="0.2">
      <c r="H1893" s="7"/>
    </row>
    <row r="1894" spans="8:8" x14ac:dyDescent="0.2">
      <c r="H1894" s="7"/>
    </row>
    <row r="1895" spans="8:8" x14ac:dyDescent="0.2">
      <c r="H1895" s="7"/>
    </row>
    <row r="1896" spans="8:8" x14ac:dyDescent="0.2">
      <c r="H1896" s="7"/>
    </row>
    <row r="1897" spans="8:8" x14ac:dyDescent="0.2">
      <c r="H1897" s="7"/>
    </row>
    <row r="1898" spans="8:8" x14ac:dyDescent="0.2">
      <c r="H1898" s="7"/>
    </row>
    <row r="1899" spans="8:8" x14ac:dyDescent="0.2">
      <c r="H1899" s="7"/>
    </row>
    <row r="1900" spans="8:8" x14ac:dyDescent="0.2">
      <c r="H1900" s="7"/>
    </row>
    <row r="1901" spans="8:8" x14ac:dyDescent="0.2">
      <c r="H1901" s="7"/>
    </row>
    <row r="1902" spans="8:8" x14ac:dyDescent="0.2">
      <c r="H1902" s="7"/>
    </row>
    <row r="1903" spans="8:8" x14ac:dyDescent="0.2">
      <c r="H1903" s="7"/>
    </row>
    <row r="1904" spans="8:8" x14ac:dyDescent="0.2">
      <c r="H1904" s="7"/>
    </row>
    <row r="1905" spans="8:8" x14ac:dyDescent="0.2">
      <c r="H1905" s="7"/>
    </row>
    <row r="1906" spans="8:8" x14ac:dyDescent="0.2">
      <c r="H1906" s="7"/>
    </row>
    <row r="1907" spans="8:8" x14ac:dyDescent="0.2">
      <c r="H1907" s="7"/>
    </row>
    <row r="1908" spans="8:8" x14ac:dyDescent="0.2">
      <c r="H1908" s="7"/>
    </row>
    <row r="1909" spans="8:8" x14ac:dyDescent="0.2">
      <c r="H1909" s="7"/>
    </row>
    <row r="1910" spans="8:8" x14ac:dyDescent="0.2">
      <c r="H1910" s="7"/>
    </row>
    <row r="1911" spans="8:8" x14ac:dyDescent="0.2">
      <c r="H1911" s="7"/>
    </row>
    <row r="1912" spans="8:8" x14ac:dyDescent="0.2">
      <c r="H1912" s="7"/>
    </row>
    <row r="1913" spans="8:8" x14ac:dyDescent="0.2">
      <c r="H1913" s="7"/>
    </row>
    <row r="1914" spans="8:8" x14ac:dyDescent="0.2">
      <c r="H1914" s="7"/>
    </row>
    <row r="1915" spans="8:8" x14ac:dyDescent="0.2">
      <c r="H1915" s="7"/>
    </row>
    <row r="1916" spans="8:8" x14ac:dyDescent="0.2">
      <c r="H1916" s="7"/>
    </row>
    <row r="1917" spans="8:8" x14ac:dyDescent="0.2">
      <c r="H1917" s="7"/>
    </row>
    <row r="1918" spans="8:8" x14ac:dyDescent="0.2">
      <c r="H1918" s="7"/>
    </row>
    <row r="1919" spans="8:8" x14ac:dyDescent="0.2">
      <c r="H1919" s="7"/>
    </row>
    <row r="1920" spans="8:8" x14ac:dyDescent="0.2">
      <c r="H1920" s="7"/>
    </row>
    <row r="1921" spans="8:8" x14ac:dyDescent="0.2">
      <c r="H1921" s="7"/>
    </row>
    <row r="1922" spans="8:8" x14ac:dyDescent="0.2">
      <c r="H1922" s="7"/>
    </row>
    <row r="1923" spans="8:8" x14ac:dyDescent="0.2">
      <c r="H1923" s="7"/>
    </row>
    <row r="1924" spans="8:8" x14ac:dyDescent="0.2">
      <c r="H1924" s="7"/>
    </row>
    <row r="1925" spans="8:8" x14ac:dyDescent="0.2">
      <c r="H1925" s="7"/>
    </row>
    <row r="1926" spans="8:8" x14ac:dyDescent="0.2">
      <c r="H1926" s="7"/>
    </row>
    <row r="1927" spans="8:8" x14ac:dyDescent="0.2">
      <c r="H1927" s="7"/>
    </row>
    <row r="1928" spans="8:8" x14ac:dyDescent="0.2">
      <c r="H1928" s="7"/>
    </row>
    <row r="1929" spans="8:8" x14ac:dyDescent="0.2">
      <c r="H1929" s="7"/>
    </row>
    <row r="1930" spans="8:8" x14ac:dyDescent="0.2">
      <c r="H1930" s="7"/>
    </row>
    <row r="1931" spans="8:8" x14ac:dyDescent="0.2">
      <c r="H1931" s="7"/>
    </row>
    <row r="1932" spans="8:8" x14ac:dyDescent="0.2">
      <c r="H1932" s="7"/>
    </row>
    <row r="1933" spans="8:8" x14ac:dyDescent="0.2">
      <c r="H1933" s="7"/>
    </row>
    <row r="1934" spans="8:8" x14ac:dyDescent="0.2">
      <c r="H1934" s="7"/>
    </row>
    <row r="1935" spans="8:8" x14ac:dyDescent="0.2">
      <c r="H1935" s="7"/>
    </row>
    <row r="1936" spans="8:8" x14ac:dyDescent="0.2">
      <c r="H1936" s="7"/>
    </row>
    <row r="1937" spans="8:8" x14ac:dyDescent="0.2">
      <c r="H1937" s="7"/>
    </row>
    <row r="1938" spans="8:8" x14ac:dyDescent="0.2">
      <c r="H1938" s="7"/>
    </row>
    <row r="1939" spans="8:8" x14ac:dyDescent="0.2">
      <c r="H1939" s="7"/>
    </row>
    <row r="1940" spans="8:8" x14ac:dyDescent="0.2">
      <c r="H1940" s="7"/>
    </row>
    <row r="1941" spans="8:8" x14ac:dyDescent="0.2">
      <c r="H1941" s="7"/>
    </row>
    <row r="1942" spans="8:8" x14ac:dyDescent="0.2">
      <c r="H1942" s="7"/>
    </row>
    <row r="1943" spans="8:8" x14ac:dyDescent="0.2">
      <c r="H1943" s="7"/>
    </row>
    <row r="1944" spans="8:8" x14ac:dyDescent="0.2">
      <c r="H1944" s="7"/>
    </row>
    <row r="1945" spans="8:8" x14ac:dyDescent="0.2">
      <c r="H1945" s="7"/>
    </row>
    <row r="1946" spans="8:8" x14ac:dyDescent="0.2">
      <c r="H1946" s="7"/>
    </row>
    <row r="1947" spans="8:8" x14ac:dyDescent="0.2">
      <c r="H1947" s="7"/>
    </row>
    <row r="1948" spans="8:8" x14ac:dyDescent="0.2">
      <c r="H1948" s="7"/>
    </row>
    <row r="1949" spans="8:8" x14ac:dyDescent="0.2">
      <c r="H1949" s="7"/>
    </row>
    <row r="1950" spans="8:8" x14ac:dyDescent="0.2">
      <c r="H1950" s="7"/>
    </row>
    <row r="1951" spans="8:8" x14ac:dyDescent="0.2">
      <c r="H1951" s="7"/>
    </row>
    <row r="1952" spans="8:8" x14ac:dyDescent="0.2">
      <c r="H1952" s="7"/>
    </row>
    <row r="1953" spans="8:8" x14ac:dyDescent="0.2">
      <c r="H1953" s="7"/>
    </row>
    <row r="1954" spans="8:8" x14ac:dyDescent="0.2">
      <c r="H1954" s="7"/>
    </row>
    <row r="1955" spans="8:8" x14ac:dyDescent="0.2">
      <c r="H1955" s="7"/>
    </row>
    <row r="1956" spans="8:8" x14ac:dyDescent="0.2">
      <c r="H1956" s="7"/>
    </row>
    <row r="1957" spans="8:8" x14ac:dyDescent="0.2">
      <c r="H1957" s="7"/>
    </row>
    <row r="1958" spans="8:8" x14ac:dyDescent="0.2">
      <c r="H1958" s="7"/>
    </row>
    <row r="1959" spans="8:8" x14ac:dyDescent="0.2">
      <c r="H1959" s="7"/>
    </row>
    <row r="1960" spans="8:8" x14ac:dyDescent="0.2">
      <c r="H1960" s="7"/>
    </row>
    <row r="1961" spans="8:8" x14ac:dyDescent="0.2">
      <c r="H1961" s="7"/>
    </row>
    <row r="1962" spans="8:8" x14ac:dyDescent="0.2">
      <c r="H1962" s="7"/>
    </row>
    <row r="1963" spans="8:8" x14ac:dyDescent="0.2">
      <c r="H1963" s="7"/>
    </row>
    <row r="1964" spans="8:8" x14ac:dyDescent="0.2">
      <c r="H1964" s="7"/>
    </row>
    <row r="1965" spans="8:8" x14ac:dyDescent="0.2">
      <c r="H1965" s="7"/>
    </row>
    <row r="1966" spans="8:8" x14ac:dyDescent="0.2">
      <c r="H1966" s="7"/>
    </row>
    <row r="1967" spans="8:8" x14ac:dyDescent="0.2">
      <c r="H1967" s="7"/>
    </row>
    <row r="1968" spans="8:8" x14ac:dyDescent="0.2">
      <c r="H1968" s="7"/>
    </row>
    <row r="1969" spans="8:8" x14ac:dyDescent="0.2">
      <c r="H1969" s="7"/>
    </row>
    <row r="1970" spans="8:8" x14ac:dyDescent="0.2">
      <c r="H1970" s="7"/>
    </row>
    <row r="1971" spans="8:8" x14ac:dyDescent="0.2">
      <c r="H1971" s="7"/>
    </row>
    <row r="1972" spans="8:8" x14ac:dyDescent="0.2">
      <c r="H1972" s="7"/>
    </row>
    <row r="1973" spans="8:8" x14ac:dyDescent="0.2">
      <c r="H1973" s="7"/>
    </row>
    <row r="1974" spans="8:8" x14ac:dyDescent="0.2">
      <c r="H1974" s="7"/>
    </row>
    <row r="1975" spans="8:8" x14ac:dyDescent="0.2">
      <c r="H1975" s="7"/>
    </row>
    <row r="1976" spans="8:8" x14ac:dyDescent="0.2">
      <c r="H1976" s="7"/>
    </row>
    <row r="1977" spans="8:8" x14ac:dyDescent="0.2">
      <c r="H1977" s="7"/>
    </row>
    <row r="1978" spans="8:8" x14ac:dyDescent="0.2">
      <c r="H1978" s="7"/>
    </row>
    <row r="1979" spans="8:8" x14ac:dyDescent="0.2">
      <c r="H1979" s="7"/>
    </row>
    <row r="1980" spans="8:8" x14ac:dyDescent="0.2">
      <c r="H1980" s="7"/>
    </row>
    <row r="1981" spans="8:8" x14ac:dyDescent="0.2">
      <c r="H1981" s="7"/>
    </row>
    <row r="1982" spans="8:8" x14ac:dyDescent="0.2">
      <c r="H1982" s="7"/>
    </row>
    <row r="1983" spans="8:8" x14ac:dyDescent="0.2">
      <c r="H1983" s="7"/>
    </row>
    <row r="1984" spans="8:8" x14ac:dyDescent="0.2">
      <c r="H1984" s="7"/>
    </row>
    <row r="1985" spans="8:8" x14ac:dyDescent="0.2">
      <c r="H1985" s="7"/>
    </row>
    <row r="1986" spans="8:8" x14ac:dyDescent="0.2">
      <c r="H1986" s="7"/>
    </row>
    <row r="1987" spans="8:8" x14ac:dyDescent="0.2">
      <c r="H1987" s="7"/>
    </row>
    <row r="1988" spans="8:8" x14ac:dyDescent="0.2">
      <c r="H1988" s="7"/>
    </row>
    <row r="1989" spans="8:8" x14ac:dyDescent="0.2">
      <c r="H1989" s="7"/>
    </row>
    <row r="1990" spans="8:8" x14ac:dyDescent="0.2">
      <c r="H1990" s="7"/>
    </row>
    <row r="1991" spans="8:8" x14ac:dyDescent="0.2">
      <c r="H1991" s="7"/>
    </row>
    <row r="1992" spans="8:8" x14ac:dyDescent="0.2">
      <c r="H1992" s="7"/>
    </row>
    <row r="1993" spans="8:8" x14ac:dyDescent="0.2">
      <c r="H1993" s="7"/>
    </row>
    <row r="1994" spans="8:8" x14ac:dyDescent="0.2">
      <c r="H1994" s="7"/>
    </row>
    <row r="1995" spans="8:8" x14ac:dyDescent="0.2">
      <c r="H1995" s="7"/>
    </row>
    <row r="1996" spans="8:8" x14ac:dyDescent="0.2">
      <c r="H1996" s="7"/>
    </row>
    <row r="1997" spans="8:8" x14ac:dyDescent="0.2">
      <c r="H1997" s="7"/>
    </row>
    <row r="1998" spans="8:8" x14ac:dyDescent="0.2">
      <c r="H1998" s="7"/>
    </row>
    <row r="1999" spans="8:8" x14ac:dyDescent="0.2">
      <c r="H1999" s="7"/>
    </row>
    <row r="2000" spans="8:8" x14ac:dyDescent="0.2">
      <c r="H2000" s="7"/>
    </row>
    <row r="2001" spans="8:8" x14ac:dyDescent="0.2">
      <c r="H2001" s="7"/>
    </row>
    <row r="2002" spans="8:8" x14ac:dyDescent="0.2">
      <c r="H2002" s="7"/>
    </row>
    <row r="2003" spans="8:8" x14ac:dyDescent="0.2">
      <c r="H2003" s="7"/>
    </row>
    <row r="2004" spans="8:8" x14ac:dyDescent="0.2">
      <c r="H2004" s="7"/>
    </row>
    <row r="2005" spans="8:8" x14ac:dyDescent="0.2">
      <c r="H2005" s="7"/>
    </row>
    <row r="2006" spans="8:8" x14ac:dyDescent="0.2">
      <c r="H2006" s="7"/>
    </row>
    <row r="2007" spans="8:8" x14ac:dyDescent="0.2">
      <c r="H2007" s="7"/>
    </row>
    <row r="2008" spans="8:8" x14ac:dyDescent="0.2">
      <c r="H2008" s="7"/>
    </row>
    <row r="2009" spans="8:8" x14ac:dyDescent="0.2">
      <c r="H2009" s="7"/>
    </row>
    <row r="2010" spans="8:8" x14ac:dyDescent="0.2">
      <c r="H2010" s="7"/>
    </row>
    <row r="2011" spans="8:8" x14ac:dyDescent="0.2">
      <c r="H2011" s="7"/>
    </row>
    <row r="2012" spans="8:8" x14ac:dyDescent="0.2">
      <c r="H2012" s="7"/>
    </row>
    <row r="2013" spans="8:8" x14ac:dyDescent="0.2">
      <c r="H2013" s="7"/>
    </row>
    <row r="2014" spans="8:8" x14ac:dyDescent="0.2">
      <c r="H2014" s="7"/>
    </row>
    <row r="2015" spans="8:8" x14ac:dyDescent="0.2">
      <c r="H2015" s="7"/>
    </row>
    <row r="2016" spans="8:8" x14ac:dyDescent="0.2">
      <c r="H2016" s="7"/>
    </row>
    <row r="2017" spans="8:8" x14ac:dyDescent="0.2">
      <c r="H2017" s="7"/>
    </row>
    <row r="2018" spans="8:8" x14ac:dyDescent="0.2">
      <c r="H2018" s="7"/>
    </row>
    <row r="2019" spans="8:8" x14ac:dyDescent="0.2">
      <c r="H2019" s="7"/>
    </row>
    <row r="2020" spans="8:8" x14ac:dyDescent="0.2">
      <c r="H2020" s="7"/>
    </row>
    <row r="2021" spans="8:8" x14ac:dyDescent="0.2">
      <c r="H2021" s="7"/>
    </row>
    <row r="2022" spans="8:8" x14ac:dyDescent="0.2">
      <c r="H2022" s="7"/>
    </row>
    <row r="2023" spans="8:8" x14ac:dyDescent="0.2">
      <c r="H2023" s="7"/>
    </row>
    <row r="2024" spans="8:8" x14ac:dyDescent="0.2">
      <c r="H2024" s="7"/>
    </row>
    <row r="2025" spans="8:8" x14ac:dyDescent="0.2">
      <c r="H2025" s="7"/>
    </row>
    <row r="2026" spans="8:8" x14ac:dyDescent="0.2">
      <c r="H2026" s="7"/>
    </row>
    <row r="2027" spans="8:8" x14ac:dyDescent="0.2">
      <c r="H2027" s="7"/>
    </row>
    <row r="2028" spans="8:8" x14ac:dyDescent="0.2">
      <c r="H2028" s="7"/>
    </row>
    <row r="2029" spans="8:8" x14ac:dyDescent="0.2">
      <c r="H2029" s="7"/>
    </row>
    <row r="2030" spans="8:8" x14ac:dyDescent="0.2">
      <c r="H2030" s="7"/>
    </row>
    <row r="2031" spans="8:8" x14ac:dyDescent="0.2">
      <c r="H2031" s="7"/>
    </row>
    <row r="2032" spans="8:8" x14ac:dyDescent="0.2">
      <c r="H2032" s="7"/>
    </row>
    <row r="2033" spans="8:8" x14ac:dyDescent="0.2">
      <c r="H2033" s="7"/>
    </row>
    <row r="2034" spans="8:8" x14ac:dyDescent="0.2">
      <c r="H2034" s="7"/>
    </row>
    <row r="2035" spans="8:8" x14ac:dyDescent="0.2">
      <c r="H2035" s="7"/>
    </row>
    <row r="2036" spans="8:8" x14ac:dyDescent="0.2">
      <c r="H2036" s="7"/>
    </row>
    <row r="2037" spans="8:8" x14ac:dyDescent="0.2">
      <c r="H2037" s="7"/>
    </row>
    <row r="2038" spans="8:8" x14ac:dyDescent="0.2">
      <c r="H2038" s="7"/>
    </row>
    <row r="2039" spans="8:8" x14ac:dyDescent="0.2">
      <c r="H2039" s="7"/>
    </row>
    <row r="2040" spans="8:8" x14ac:dyDescent="0.2">
      <c r="H2040" s="7"/>
    </row>
    <row r="2041" spans="8:8" x14ac:dyDescent="0.2">
      <c r="H2041" s="7"/>
    </row>
    <row r="2042" spans="8:8" x14ac:dyDescent="0.2">
      <c r="H2042" s="7"/>
    </row>
    <row r="2043" spans="8:8" x14ac:dyDescent="0.2">
      <c r="H2043" s="7"/>
    </row>
    <row r="2044" spans="8:8" x14ac:dyDescent="0.2">
      <c r="H2044" s="7"/>
    </row>
    <row r="2045" spans="8:8" x14ac:dyDescent="0.2">
      <c r="H2045" s="7"/>
    </row>
    <row r="2046" spans="8:8" x14ac:dyDescent="0.2">
      <c r="H2046" s="7"/>
    </row>
    <row r="2047" spans="8:8" x14ac:dyDescent="0.2">
      <c r="H2047" s="7"/>
    </row>
    <row r="2048" spans="8:8" x14ac:dyDescent="0.2">
      <c r="H2048" s="7"/>
    </row>
    <row r="2049" spans="8:8" x14ac:dyDescent="0.2">
      <c r="H2049" s="7"/>
    </row>
    <row r="2050" spans="8:8" x14ac:dyDescent="0.2">
      <c r="H2050" s="7"/>
    </row>
    <row r="2051" spans="8:8" x14ac:dyDescent="0.2">
      <c r="H2051" s="7"/>
    </row>
    <row r="2052" spans="8:8" x14ac:dyDescent="0.2">
      <c r="H2052" s="7"/>
    </row>
    <row r="2053" spans="8:8" x14ac:dyDescent="0.2">
      <c r="H2053" s="7"/>
    </row>
    <row r="2054" spans="8:8" x14ac:dyDescent="0.2">
      <c r="H2054" s="7"/>
    </row>
    <row r="2055" spans="8:8" x14ac:dyDescent="0.2">
      <c r="H2055" s="7"/>
    </row>
    <row r="2056" spans="8:8" x14ac:dyDescent="0.2">
      <c r="H2056" s="7"/>
    </row>
    <row r="2057" spans="8:8" x14ac:dyDescent="0.2">
      <c r="H2057" s="7"/>
    </row>
    <row r="2058" spans="8:8" x14ac:dyDescent="0.2">
      <c r="H2058" s="7"/>
    </row>
    <row r="2059" spans="8:8" x14ac:dyDescent="0.2">
      <c r="H2059" s="7"/>
    </row>
    <row r="2060" spans="8:8" x14ac:dyDescent="0.2">
      <c r="H2060" s="7"/>
    </row>
    <row r="2061" spans="8:8" x14ac:dyDescent="0.2">
      <c r="H2061" s="7"/>
    </row>
    <row r="2062" spans="8:8" x14ac:dyDescent="0.2">
      <c r="H2062" s="7"/>
    </row>
    <row r="2063" spans="8:8" x14ac:dyDescent="0.2">
      <c r="H2063" s="7"/>
    </row>
    <row r="2064" spans="8:8" x14ac:dyDescent="0.2">
      <c r="H2064" s="7"/>
    </row>
    <row r="2065" spans="8:8" x14ac:dyDescent="0.2">
      <c r="H2065" s="7"/>
    </row>
    <row r="2066" spans="8:8" x14ac:dyDescent="0.2">
      <c r="H2066" s="7"/>
    </row>
    <row r="2067" spans="8:8" x14ac:dyDescent="0.2">
      <c r="H2067" s="7"/>
    </row>
    <row r="2068" spans="8:8" x14ac:dyDescent="0.2">
      <c r="H2068" s="7"/>
    </row>
    <row r="2069" spans="8:8" x14ac:dyDescent="0.2">
      <c r="H2069" s="7"/>
    </row>
    <row r="2070" spans="8:8" x14ac:dyDescent="0.2">
      <c r="H2070" s="7"/>
    </row>
    <row r="2071" spans="8:8" x14ac:dyDescent="0.2">
      <c r="H2071" s="7"/>
    </row>
    <row r="2072" spans="8:8" x14ac:dyDescent="0.2">
      <c r="H2072" s="7"/>
    </row>
    <row r="2073" spans="8:8" x14ac:dyDescent="0.2">
      <c r="H2073" s="7"/>
    </row>
    <row r="2074" spans="8:8" x14ac:dyDescent="0.2">
      <c r="H2074" s="7"/>
    </row>
    <row r="2075" spans="8:8" x14ac:dyDescent="0.2">
      <c r="H2075" s="7"/>
    </row>
    <row r="2076" spans="8:8" x14ac:dyDescent="0.2">
      <c r="H2076" s="7"/>
    </row>
    <row r="2077" spans="8:8" x14ac:dyDescent="0.2">
      <c r="H2077" s="7"/>
    </row>
    <row r="2078" spans="8:8" x14ac:dyDescent="0.2">
      <c r="H2078" s="7"/>
    </row>
    <row r="2079" spans="8:8" x14ac:dyDescent="0.2">
      <c r="H2079" s="7"/>
    </row>
    <row r="2080" spans="8:8" x14ac:dyDescent="0.2">
      <c r="H2080" s="7"/>
    </row>
    <row r="2081" spans="8:8" x14ac:dyDescent="0.2">
      <c r="H2081" s="7"/>
    </row>
    <row r="2082" spans="8:8" x14ac:dyDescent="0.2">
      <c r="H2082" s="7"/>
    </row>
    <row r="2083" spans="8:8" x14ac:dyDescent="0.2">
      <c r="H2083" s="7"/>
    </row>
    <row r="2084" spans="8:8" x14ac:dyDescent="0.2">
      <c r="H2084" s="7"/>
    </row>
    <row r="2085" spans="8:8" x14ac:dyDescent="0.2">
      <c r="H2085" s="7"/>
    </row>
    <row r="2086" spans="8:8" x14ac:dyDescent="0.2">
      <c r="H2086" s="7"/>
    </row>
    <row r="2087" spans="8:8" x14ac:dyDescent="0.2">
      <c r="H2087" s="7"/>
    </row>
    <row r="2088" spans="8:8" x14ac:dyDescent="0.2">
      <c r="H2088" s="7"/>
    </row>
    <row r="2089" spans="8:8" x14ac:dyDescent="0.2">
      <c r="H2089" s="7"/>
    </row>
    <row r="2090" spans="8:8" x14ac:dyDescent="0.2">
      <c r="H2090" s="7"/>
    </row>
    <row r="2091" spans="8:8" x14ac:dyDescent="0.2">
      <c r="H2091" s="7"/>
    </row>
    <row r="2092" spans="8:8" x14ac:dyDescent="0.2">
      <c r="H2092" s="7"/>
    </row>
    <row r="2093" spans="8:8" x14ac:dyDescent="0.2">
      <c r="H2093" s="7"/>
    </row>
    <row r="2094" spans="8:8" x14ac:dyDescent="0.2">
      <c r="H2094" s="7"/>
    </row>
    <row r="2095" spans="8:8" x14ac:dyDescent="0.2">
      <c r="H2095" s="7"/>
    </row>
    <row r="2096" spans="8:8" x14ac:dyDescent="0.2">
      <c r="H2096" s="7"/>
    </row>
    <row r="2097" spans="8:8" x14ac:dyDescent="0.2">
      <c r="H2097" s="7"/>
    </row>
    <row r="2098" spans="8:8" x14ac:dyDescent="0.2">
      <c r="H2098" s="7"/>
    </row>
    <row r="2099" spans="8:8" x14ac:dyDescent="0.2">
      <c r="H2099" s="7"/>
    </row>
    <row r="2100" spans="8:8" x14ac:dyDescent="0.2">
      <c r="H2100" s="7"/>
    </row>
    <row r="2101" spans="8:8" x14ac:dyDescent="0.2">
      <c r="H2101" s="7"/>
    </row>
    <row r="2102" spans="8:8" x14ac:dyDescent="0.2">
      <c r="H2102" s="7"/>
    </row>
    <row r="2103" spans="8:8" x14ac:dyDescent="0.2">
      <c r="H2103" s="7"/>
    </row>
    <row r="2104" spans="8:8" x14ac:dyDescent="0.2">
      <c r="H2104" s="7"/>
    </row>
    <row r="2105" spans="8:8" x14ac:dyDescent="0.2">
      <c r="H2105" s="7"/>
    </row>
    <row r="2106" spans="8:8" x14ac:dyDescent="0.2">
      <c r="H2106" s="7"/>
    </row>
    <row r="2107" spans="8:8" x14ac:dyDescent="0.2">
      <c r="H2107" s="7"/>
    </row>
    <row r="2108" spans="8:8" x14ac:dyDescent="0.2">
      <c r="H2108" s="7"/>
    </row>
    <row r="2109" spans="8:8" x14ac:dyDescent="0.2">
      <c r="H2109" s="7"/>
    </row>
    <row r="2110" spans="8:8" x14ac:dyDescent="0.2">
      <c r="H2110" s="7"/>
    </row>
    <row r="2111" spans="8:8" x14ac:dyDescent="0.2">
      <c r="H2111" s="7"/>
    </row>
    <row r="2112" spans="8:8" x14ac:dyDescent="0.2">
      <c r="H2112" s="7"/>
    </row>
    <row r="2113" spans="8:8" x14ac:dyDescent="0.2">
      <c r="H2113" s="7"/>
    </row>
    <row r="2114" spans="8:8" x14ac:dyDescent="0.2">
      <c r="H2114" s="7"/>
    </row>
    <row r="2115" spans="8:8" x14ac:dyDescent="0.2">
      <c r="H2115" s="7"/>
    </row>
    <row r="2116" spans="8:8" x14ac:dyDescent="0.2">
      <c r="H2116" s="7"/>
    </row>
    <row r="2117" spans="8:8" x14ac:dyDescent="0.2">
      <c r="H2117" s="7"/>
    </row>
    <row r="2118" spans="8:8" x14ac:dyDescent="0.2">
      <c r="H2118" s="7"/>
    </row>
    <row r="2119" spans="8:8" x14ac:dyDescent="0.2">
      <c r="H2119" s="7"/>
    </row>
    <row r="2120" spans="8:8" x14ac:dyDescent="0.2">
      <c r="H2120" s="7"/>
    </row>
    <row r="2121" spans="8:8" x14ac:dyDescent="0.2">
      <c r="H2121" s="7"/>
    </row>
    <row r="2122" spans="8:8" x14ac:dyDescent="0.2">
      <c r="H2122" s="7"/>
    </row>
    <row r="2123" spans="8:8" x14ac:dyDescent="0.2">
      <c r="H2123" s="7"/>
    </row>
    <row r="2124" spans="8:8" x14ac:dyDescent="0.2">
      <c r="H2124" s="7"/>
    </row>
    <row r="2125" spans="8:8" x14ac:dyDescent="0.2">
      <c r="H2125" s="7"/>
    </row>
    <row r="2126" spans="8:8" x14ac:dyDescent="0.2">
      <c r="H2126" s="7"/>
    </row>
    <row r="2127" spans="8:8" x14ac:dyDescent="0.2">
      <c r="H2127" s="7"/>
    </row>
    <row r="2128" spans="8:8" x14ac:dyDescent="0.2">
      <c r="H2128" s="7"/>
    </row>
    <row r="2129" spans="8:8" x14ac:dyDescent="0.2">
      <c r="H2129" s="7"/>
    </row>
    <row r="2130" spans="8:8" x14ac:dyDescent="0.2">
      <c r="H2130" s="7"/>
    </row>
    <row r="2131" spans="8:8" x14ac:dyDescent="0.2">
      <c r="H2131" s="7"/>
    </row>
    <row r="2132" spans="8:8" x14ac:dyDescent="0.2">
      <c r="H2132" s="7"/>
    </row>
    <row r="2133" spans="8:8" x14ac:dyDescent="0.2">
      <c r="H2133" s="7"/>
    </row>
    <row r="2134" spans="8:8" x14ac:dyDescent="0.2">
      <c r="H2134" s="7"/>
    </row>
    <row r="2135" spans="8:8" x14ac:dyDescent="0.2">
      <c r="H2135" s="7"/>
    </row>
    <row r="2136" spans="8:8" x14ac:dyDescent="0.2">
      <c r="H2136" s="7"/>
    </row>
    <row r="2137" spans="8:8" x14ac:dyDescent="0.2">
      <c r="H2137" s="7"/>
    </row>
    <row r="2138" spans="8:8" x14ac:dyDescent="0.2">
      <c r="H2138" s="7"/>
    </row>
    <row r="2139" spans="8:8" x14ac:dyDescent="0.2">
      <c r="H2139" s="7"/>
    </row>
    <row r="2140" spans="8:8" x14ac:dyDescent="0.2">
      <c r="H2140" s="7"/>
    </row>
    <row r="2141" spans="8:8" x14ac:dyDescent="0.2">
      <c r="H2141" s="7"/>
    </row>
    <row r="2142" spans="8:8" x14ac:dyDescent="0.2">
      <c r="H2142" s="7"/>
    </row>
    <row r="2143" spans="8:8" x14ac:dyDescent="0.2">
      <c r="H2143" s="7"/>
    </row>
    <row r="2144" spans="8:8" x14ac:dyDescent="0.2">
      <c r="H2144" s="7"/>
    </row>
    <row r="2145" spans="8:8" x14ac:dyDescent="0.2">
      <c r="H2145" s="7"/>
    </row>
    <row r="2146" spans="8:8" x14ac:dyDescent="0.2">
      <c r="H2146" s="7"/>
    </row>
    <row r="2147" spans="8:8" x14ac:dyDescent="0.2">
      <c r="H2147" s="7"/>
    </row>
    <row r="2148" spans="8:8" x14ac:dyDescent="0.2">
      <c r="H2148" s="7"/>
    </row>
    <row r="2149" spans="8:8" x14ac:dyDescent="0.2">
      <c r="H2149" s="7"/>
    </row>
    <row r="2150" spans="8:8" x14ac:dyDescent="0.2">
      <c r="H2150" s="7"/>
    </row>
    <row r="2151" spans="8:8" x14ac:dyDescent="0.2">
      <c r="H2151" s="7"/>
    </row>
    <row r="2152" spans="8:8" x14ac:dyDescent="0.2">
      <c r="H2152" s="7"/>
    </row>
    <row r="2153" spans="8:8" x14ac:dyDescent="0.2">
      <c r="H2153" s="7"/>
    </row>
    <row r="2154" spans="8:8" x14ac:dyDescent="0.2">
      <c r="H2154" s="7"/>
    </row>
    <row r="2155" spans="8:8" x14ac:dyDescent="0.2">
      <c r="H2155" s="7"/>
    </row>
    <row r="2156" spans="8:8" x14ac:dyDescent="0.2">
      <c r="H2156" s="7"/>
    </row>
    <row r="2157" spans="8:8" x14ac:dyDescent="0.2">
      <c r="H2157" s="7"/>
    </row>
    <row r="2158" spans="8:8" x14ac:dyDescent="0.2">
      <c r="H2158" s="7"/>
    </row>
    <row r="2159" spans="8:8" x14ac:dyDescent="0.2">
      <c r="H2159" s="7"/>
    </row>
    <row r="2160" spans="8:8" x14ac:dyDescent="0.2">
      <c r="H2160" s="7"/>
    </row>
    <row r="2161" spans="8:8" x14ac:dyDescent="0.2">
      <c r="H2161" s="7"/>
    </row>
    <row r="2162" spans="8:8" x14ac:dyDescent="0.2">
      <c r="H2162" s="7"/>
    </row>
    <row r="2163" spans="8:8" x14ac:dyDescent="0.2">
      <c r="H2163" s="7"/>
    </row>
    <row r="2164" spans="8:8" x14ac:dyDescent="0.2">
      <c r="H2164" s="7"/>
    </row>
    <row r="2165" spans="8:8" x14ac:dyDescent="0.2">
      <c r="H2165" s="7"/>
    </row>
    <row r="2166" spans="8:8" x14ac:dyDescent="0.2">
      <c r="H2166" s="7"/>
    </row>
    <row r="2167" spans="8:8" x14ac:dyDescent="0.2">
      <c r="H2167" s="7"/>
    </row>
    <row r="2168" spans="8:8" x14ac:dyDescent="0.2">
      <c r="H2168" s="7"/>
    </row>
    <row r="2169" spans="8:8" x14ac:dyDescent="0.2">
      <c r="H2169" s="7"/>
    </row>
    <row r="2170" spans="8:8" x14ac:dyDescent="0.2">
      <c r="H2170" s="7"/>
    </row>
    <row r="2171" spans="8:8" x14ac:dyDescent="0.2">
      <c r="H2171" s="7"/>
    </row>
    <row r="2172" spans="8:8" x14ac:dyDescent="0.2">
      <c r="H2172" s="7"/>
    </row>
    <row r="2173" spans="8:8" x14ac:dyDescent="0.2">
      <c r="H2173" s="7"/>
    </row>
    <row r="2174" spans="8:8" x14ac:dyDescent="0.2">
      <c r="H2174" s="7"/>
    </row>
    <row r="2175" spans="8:8" x14ac:dyDescent="0.2">
      <c r="H2175" s="7"/>
    </row>
    <row r="2176" spans="8:8" x14ac:dyDescent="0.2">
      <c r="H2176" s="7"/>
    </row>
    <row r="2177" spans="8:8" x14ac:dyDescent="0.2">
      <c r="H2177" s="7"/>
    </row>
    <row r="2178" spans="8:8" x14ac:dyDescent="0.2">
      <c r="H2178" s="7"/>
    </row>
    <row r="2179" spans="8:8" x14ac:dyDescent="0.2">
      <c r="H2179" s="7"/>
    </row>
    <row r="2180" spans="8:8" x14ac:dyDescent="0.2">
      <c r="H2180" s="7"/>
    </row>
    <row r="2181" spans="8:8" x14ac:dyDescent="0.2">
      <c r="H2181" s="7"/>
    </row>
    <row r="2182" spans="8:8" x14ac:dyDescent="0.2">
      <c r="H2182" s="7"/>
    </row>
    <row r="2183" spans="8:8" x14ac:dyDescent="0.2">
      <c r="H2183" s="7"/>
    </row>
    <row r="2184" spans="8:8" x14ac:dyDescent="0.2">
      <c r="H2184" s="7"/>
    </row>
    <row r="2185" spans="8:8" x14ac:dyDescent="0.2">
      <c r="H2185" s="7"/>
    </row>
    <row r="2186" spans="8:8" x14ac:dyDescent="0.2">
      <c r="H2186" s="7"/>
    </row>
    <row r="2187" spans="8:8" x14ac:dyDescent="0.2">
      <c r="H2187" s="7"/>
    </row>
    <row r="2188" spans="8:8" x14ac:dyDescent="0.2">
      <c r="H2188" s="7"/>
    </row>
    <row r="2189" spans="8:8" x14ac:dyDescent="0.2">
      <c r="H2189" s="7"/>
    </row>
    <row r="2190" spans="8:8" x14ac:dyDescent="0.2">
      <c r="H2190" s="7"/>
    </row>
    <row r="2191" spans="8:8" x14ac:dyDescent="0.2">
      <c r="H2191" s="7"/>
    </row>
    <row r="2192" spans="8:8" x14ac:dyDescent="0.2">
      <c r="H2192" s="7"/>
    </row>
    <row r="2193" spans="8:8" x14ac:dyDescent="0.2">
      <c r="H2193" s="7"/>
    </row>
    <row r="2194" spans="8:8" x14ac:dyDescent="0.2">
      <c r="H2194" s="7"/>
    </row>
    <row r="2195" spans="8:8" x14ac:dyDescent="0.2">
      <c r="H2195" s="7"/>
    </row>
    <row r="2196" spans="8:8" x14ac:dyDescent="0.2">
      <c r="H2196" s="7"/>
    </row>
    <row r="2197" spans="8:8" x14ac:dyDescent="0.2">
      <c r="H2197" s="7"/>
    </row>
    <row r="2198" spans="8:8" x14ac:dyDescent="0.2">
      <c r="H2198" s="7"/>
    </row>
    <row r="2199" spans="8:8" x14ac:dyDescent="0.2">
      <c r="H2199" s="7"/>
    </row>
    <row r="2200" spans="8:8" x14ac:dyDescent="0.2">
      <c r="H2200" s="7"/>
    </row>
    <row r="2201" spans="8:8" x14ac:dyDescent="0.2">
      <c r="H2201" s="7"/>
    </row>
    <row r="2202" spans="8:8" x14ac:dyDescent="0.2">
      <c r="H2202" s="7"/>
    </row>
    <row r="2203" spans="8:8" x14ac:dyDescent="0.2">
      <c r="H2203" s="7"/>
    </row>
    <row r="2204" spans="8:8" x14ac:dyDescent="0.2">
      <c r="H2204" s="7"/>
    </row>
    <row r="2205" spans="8:8" x14ac:dyDescent="0.2">
      <c r="H2205" s="7"/>
    </row>
    <row r="2206" spans="8:8" x14ac:dyDescent="0.2">
      <c r="H2206" s="7"/>
    </row>
    <row r="2207" spans="8:8" x14ac:dyDescent="0.2">
      <c r="H2207" s="7"/>
    </row>
    <row r="2208" spans="8:8" x14ac:dyDescent="0.2">
      <c r="H2208" s="7"/>
    </row>
    <row r="2209" spans="8:8" x14ac:dyDescent="0.2">
      <c r="H2209" s="7"/>
    </row>
    <row r="2210" spans="8:8" x14ac:dyDescent="0.2">
      <c r="H2210" s="7"/>
    </row>
    <row r="2211" spans="8:8" x14ac:dyDescent="0.2">
      <c r="H2211" s="7"/>
    </row>
    <row r="2212" spans="8:8" x14ac:dyDescent="0.2">
      <c r="H2212" s="7"/>
    </row>
    <row r="2213" spans="8:8" x14ac:dyDescent="0.2">
      <c r="H2213" s="7"/>
    </row>
    <row r="2214" spans="8:8" x14ac:dyDescent="0.2">
      <c r="H2214" s="7"/>
    </row>
    <row r="2215" spans="8:8" x14ac:dyDescent="0.2">
      <c r="H2215" s="7"/>
    </row>
    <row r="2216" spans="8:8" x14ac:dyDescent="0.2">
      <c r="H2216" s="7"/>
    </row>
    <row r="2217" spans="8:8" x14ac:dyDescent="0.2">
      <c r="H2217" s="7"/>
    </row>
    <row r="2218" spans="8:8" x14ac:dyDescent="0.2">
      <c r="H2218" s="7"/>
    </row>
    <row r="2219" spans="8:8" x14ac:dyDescent="0.2">
      <c r="H2219" s="7"/>
    </row>
    <row r="2220" spans="8:8" x14ac:dyDescent="0.2">
      <c r="H2220" s="7"/>
    </row>
    <row r="2221" spans="8:8" x14ac:dyDescent="0.2">
      <c r="H2221" s="7"/>
    </row>
    <row r="2222" spans="8:8" x14ac:dyDescent="0.2">
      <c r="H2222" s="7"/>
    </row>
    <row r="2223" spans="8:8" x14ac:dyDescent="0.2">
      <c r="H2223" s="7"/>
    </row>
    <row r="2224" spans="8:8" x14ac:dyDescent="0.2">
      <c r="H2224" s="7"/>
    </row>
    <row r="2225" spans="8:8" x14ac:dyDescent="0.2">
      <c r="H2225" s="7"/>
    </row>
    <row r="2226" spans="8:8" x14ac:dyDescent="0.2">
      <c r="H2226" s="7"/>
    </row>
    <row r="2227" spans="8:8" x14ac:dyDescent="0.2">
      <c r="H2227" s="7"/>
    </row>
    <row r="2228" spans="8:8" x14ac:dyDescent="0.2">
      <c r="H2228" s="7"/>
    </row>
    <row r="2229" spans="8:8" x14ac:dyDescent="0.2">
      <c r="H2229" s="7"/>
    </row>
    <row r="2230" spans="8:8" x14ac:dyDescent="0.2">
      <c r="H2230" s="7"/>
    </row>
    <row r="2231" spans="8:8" x14ac:dyDescent="0.2">
      <c r="H2231" s="7"/>
    </row>
    <row r="2232" spans="8:8" x14ac:dyDescent="0.2">
      <c r="H2232" s="7"/>
    </row>
    <row r="2233" spans="8:8" x14ac:dyDescent="0.2">
      <c r="H2233" s="7"/>
    </row>
    <row r="2234" spans="8:8" x14ac:dyDescent="0.2">
      <c r="H2234" s="7"/>
    </row>
    <row r="2235" spans="8:8" x14ac:dyDescent="0.2">
      <c r="H2235" s="7"/>
    </row>
    <row r="2236" spans="8:8" x14ac:dyDescent="0.2">
      <c r="H2236" s="7"/>
    </row>
    <row r="2237" spans="8:8" x14ac:dyDescent="0.2">
      <c r="H2237" s="7"/>
    </row>
    <row r="2238" spans="8:8" x14ac:dyDescent="0.2">
      <c r="H2238" s="7"/>
    </row>
    <row r="2239" spans="8:8" x14ac:dyDescent="0.2">
      <c r="H2239" s="7"/>
    </row>
    <row r="2240" spans="8:8" x14ac:dyDescent="0.2">
      <c r="H2240" s="7"/>
    </row>
    <row r="2241" spans="8:8" x14ac:dyDescent="0.2">
      <c r="H2241" s="7"/>
    </row>
    <row r="2242" spans="8:8" x14ac:dyDescent="0.2">
      <c r="H2242" s="7"/>
    </row>
    <row r="2243" spans="8:8" x14ac:dyDescent="0.2">
      <c r="H2243" s="7"/>
    </row>
    <row r="2244" spans="8:8" x14ac:dyDescent="0.2">
      <c r="H2244" s="7"/>
    </row>
    <row r="2245" spans="8:8" x14ac:dyDescent="0.2">
      <c r="H2245" s="7"/>
    </row>
    <row r="2246" spans="8:8" x14ac:dyDescent="0.2">
      <c r="H2246" s="7"/>
    </row>
    <row r="2247" spans="8:8" x14ac:dyDescent="0.2">
      <c r="H2247" s="7"/>
    </row>
    <row r="2248" spans="8:8" x14ac:dyDescent="0.2">
      <c r="H2248" s="7"/>
    </row>
    <row r="2249" spans="8:8" x14ac:dyDescent="0.2">
      <c r="H2249" s="7"/>
    </row>
    <row r="2250" spans="8:8" x14ac:dyDescent="0.2">
      <c r="H2250" s="7"/>
    </row>
    <row r="2251" spans="8:8" x14ac:dyDescent="0.2">
      <c r="H2251" s="7"/>
    </row>
    <row r="2252" spans="8:8" x14ac:dyDescent="0.2">
      <c r="H2252" s="7"/>
    </row>
    <row r="2253" spans="8:8" x14ac:dyDescent="0.2">
      <c r="H2253" s="7"/>
    </row>
    <row r="2254" spans="8:8" x14ac:dyDescent="0.2">
      <c r="H2254" s="7"/>
    </row>
    <row r="2255" spans="8:8" x14ac:dyDescent="0.2">
      <c r="H2255" s="7"/>
    </row>
    <row r="2256" spans="8:8" x14ac:dyDescent="0.2">
      <c r="H2256" s="7"/>
    </row>
    <row r="2257" spans="8:8" x14ac:dyDescent="0.2">
      <c r="H2257" s="7"/>
    </row>
    <row r="2258" spans="8:8" x14ac:dyDescent="0.2">
      <c r="H2258" s="7"/>
    </row>
    <row r="2259" spans="8:8" x14ac:dyDescent="0.2">
      <c r="H2259" s="7"/>
    </row>
    <row r="2260" spans="8:8" x14ac:dyDescent="0.2">
      <c r="H2260" s="7"/>
    </row>
    <row r="2261" spans="8:8" x14ac:dyDescent="0.2">
      <c r="H2261" s="7"/>
    </row>
    <row r="2262" spans="8:8" x14ac:dyDescent="0.2">
      <c r="H2262" s="7"/>
    </row>
    <row r="2263" spans="8:8" x14ac:dyDescent="0.2">
      <c r="H2263" s="7"/>
    </row>
    <row r="2264" spans="8:8" x14ac:dyDescent="0.2">
      <c r="H2264" s="7"/>
    </row>
    <row r="2265" spans="8:8" x14ac:dyDescent="0.2">
      <c r="H2265" s="7"/>
    </row>
    <row r="2266" spans="8:8" x14ac:dyDescent="0.2">
      <c r="H2266" s="7"/>
    </row>
    <row r="2267" spans="8:8" x14ac:dyDescent="0.2">
      <c r="H2267" s="7"/>
    </row>
    <row r="2268" spans="8:8" x14ac:dyDescent="0.2">
      <c r="H2268" s="7"/>
    </row>
    <row r="2269" spans="8:8" x14ac:dyDescent="0.2">
      <c r="H2269" s="7"/>
    </row>
    <row r="2270" spans="8:8" x14ac:dyDescent="0.2">
      <c r="H2270" s="7"/>
    </row>
    <row r="2271" spans="8:8" x14ac:dyDescent="0.2">
      <c r="H2271" s="7"/>
    </row>
    <row r="2272" spans="8:8" x14ac:dyDescent="0.2">
      <c r="H2272" s="7"/>
    </row>
    <row r="2273" spans="8:8" x14ac:dyDescent="0.2">
      <c r="H2273" s="7"/>
    </row>
    <row r="2274" spans="8:8" x14ac:dyDescent="0.2">
      <c r="H2274" s="7"/>
    </row>
    <row r="2275" spans="8:8" x14ac:dyDescent="0.2">
      <c r="H2275" s="7"/>
    </row>
    <row r="2276" spans="8:8" x14ac:dyDescent="0.2">
      <c r="H2276" s="7"/>
    </row>
    <row r="2277" spans="8:8" x14ac:dyDescent="0.2">
      <c r="H2277" s="7"/>
    </row>
    <row r="2278" spans="8:8" x14ac:dyDescent="0.2">
      <c r="H2278" s="7"/>
    </row>
    <row r="2279" spans="8:8" x14ac:dyDescent="0.2">
      <c r="H2279" s="7"/>
    </row>
    <row r="2280" spans="8:8" x14ac:dyDescent="0.2">
      <c r="H2280" s="7"/>
    </row>
    <row r="2281" spans="8:8" x14ac:dyDescent="0.2">
      <c r="H2281" s="7"/>
    </row>
    <row r="2282" spans="8:8" x14ac:dyDescent="0.2">
      <c r="H2282" s="7"/>
    </row>
    <row r="2283" spans="8:8" x14ac:dyDescent="0.2">
      <c r="H2283" s="7"/>
    </row>
    <row r="2284" spans="8:8" x14ac:dyDescent="0.2">
      <c r="H2284" s="7"/>
    </row>
    <row r="2285" spans="8:8" x14ac:dyDescent="0.2">
      <c r="H2285" s="7"/>
    </row>
    <row r="2286" spans="8:8" x14ac:dyDescent="0.2">
      <c r="H2286" s="7"/>
    </row>
    <row r="2287" spans="8:8" x14ac:dyDescent="0.2">
      <c r="H2287" s="7"/>
    </row>
    <row r="2288" spans="8:8" x14ac:dyDescent="0.2">
      <c r="H2288" s="7"/>
    </row>
    <row r="2289" spans="8:8" x14ac:dyDescent="0.2">
      <c r="H2289" s="7"/>
    </row>
    <row r="2290" spans="8:8" x14ac:dyDescent="0.2">
      <c r="H2290" s="7"/>
    </row>
    <row r="2291" spans="8:8" x14ac:dyDescent="0.2">
      <c r="H2291" s="7"/>
    </row>
    <row r="2292" spans="8:8" x14ac:dyDescent="0.2">
      <c r="H2292" s="7"/>
    </row>
    <row r="2293" spans="8:8" x14ac:dyDescent="0.2">
      <c r="H2293" s="7"/>
    </row>
    <row r="2294" spans="8:8" x14ac:dyDescent="0.2">
      <c r="H2294" s="7"/>
    </row>
    <row r="2295" spans="8:8" x14ac:dyDescent="0.2">
      <c r="H2295" s="7"/>
    </row>
    <row r="2296" spans="8:8" x14ac:dyDescent="0.2">
      <c r="H2296" s="7"/>
    </row>
    <row r="2297" spans="8:8" x14ac:dyDescent="0.2">
      <c r="H2297" s="7"/>
    </row>
    <row r="2298" spans="8:8" x14ac:dyDescent="0.2">
      <c r="H2298" s="7"/>
    </row>
    <row r="2299" spans="8:8" x14ac:dyDescent="0.2">
      <c r="H2299" s="7"/>
    </row>
    <row r="2300" spans="8:8" x14ac:dyDescent="0.2">
      <c r="H2300" s="7"/>
    </row>
    <row r="2301" spans="8:8" x14ac:dyDescent="0.2">
      <c r="H2301" s="7"/>
    </row>
    <row r="2302" spans="8:8" x14ac:dyDescent="0.2">
      <c r="H2302" s="7"/>
    </row>
    <row r="2303" spans="8:8" x14ac:dyDescent="0.2">
      <c r="H2303" s="7"/>
    </row>
    <row r="2304" spans="8:8" x14ac:dyDescent="0.2">
      <c r="H2304" s="7"/>
    </row>
    <row r="2305" spans="8:8" x14ac:dyDescent="0.2">
      <c r="H2305" s="7"/>
    </row>
    <row r="2306" spans="8:8" x14ac:dyDescent="0.2">
      <c r="H2306" s="7"/>
    </row>
    <row r="2307" spans="8:8" x14ac:dyDescent="0.2">
      <c r="H2307" s="7"/>
    </row>
    <row r="2308" spans="8:8" x14ac:dyDescent="0.2">
      <c r="H2308" s="7"/>
    </row>
    <row r="2309" spans="8:8" x14ac:dyDescent="0.2">
      <c r="H2309" s="7"/>
    </row>
    <row r="2310" spans="8:8" x14ac:dyDescent="0.2">
      <c r="H2310" s="7"/>
    </row>
    <row r="2311" spans="8:8" x14ac:dyDescent="0.2">
      <c r="H2311" s="7"/>
    </row>
    <row r="2312" spans="8:8" x14ac:dyDescent="0.2">
      <c r="H2312" s="7"/>
    </row>
    <row r="2313" spans="8:8" x14ac:dyDescent="0.2">
      <c r="H2313" s="7"/>
    </row>
    <row r="2314" spans="8:8" x14ac:dyDescent="0.2">
      <c r="H2314" s="7"/>
    </row>
    <row r="2315" spans="8:8" x14ac:dyDescent="0.2">
      <c r="H2315" s="7"/>
    </row>
    <row r="2316" spans="8:8" x14ac:dyDescent="0.2">
      <c r="H2316" s="7"/>
    </row>
    <row r="2317" spans="8:8" x14ac:dyDescent="0.2">
      <c r="H2317" s="7"/>
    </row>
    <row r="2318" spans="8:8" x14ac:dyDescent="0.2">
      <c r="H2318" s="7"/>
    </row>
    <row r="2319" spans="8:8" x14ac:dyDescent="0.2">
      <c r="H2319" s="7"/>
    </row>
    <row r="2320" spans="8:8" x14ac:dyDescent="0.2">
      <c r="H2320" s="7"/>
    </row>
    <row r="2321" spans="8:8" x14ac:dyDescent="0.2">
      <c r="H2321" s="7"/>
    </row>
    <row r="2322" spans="8:8" x14ac:dyDescent="0.2">
      <c r="H2322" s="7"/>
    </row>
    <row r="2323" spans="8:8" x14ac:dyDescent="0.2">
      <c r="H2323" s="7"/>
    </row>
    <row r="2324" spans="8:8" x14ac:dyDescent="0.2">
      <c r="H2324" s="7"/>
    </row>
    <row r="2325" spans="8:8" x14ac:dyDescent="0.2">
      <c r="H2325" s="7"/>
    </row>
    <row r="2326" spans="8:8" x14ac:dyDescent="0.2">
      <c r="H2326" s="7"/>
    </row>
    <row r="2327" spans="8:8" x14ac:dyDescent="0.2">
      <c r="H2327" s="7"/>
    </row>
    <row r="2328" spans="8:8" x14ac:dyDescent="0.2">
      <c r="H2328" s="7"/>
    </row>
    <row r="2329" spans="8:8" x14ac:dyDescent="0.2">
      <c r="H2329" s="7"/>
    </row>
    <row r="2330" spans="8:8" x14ac:dyDescent="0.2">
      <c r="H2330" s="7"/>
    </row>
    <row r="2331" spans="8:8" x14ac:dyDescent="0.2">
      <c r="H2331" s="7"/>
    </row>
    <row r="2332" spans="8:8" x14ac:dyDescent="0.2">
      <c r="H2332" s="7"/>
    </row>
    <row r="2333" spans="8:8" x14ac:dyDescent="0.2">
      <c r="H2333" s="7"/>
    </row>
    <row r="2334" spans="8:8" x14ac:dyDescent="0.2">
      <c r="H2334" s="7"/>
    </row>
    <row r="2335" spans="8:8" x14ac:dyDescent="0.2">
      <c r="H2335" s="7"/>
    </row>
    <row r="2336" spans="8:8" x14ac:dyDescent="0.2">
      <c r="H2336" s="7"/>
    </row>
    <row r="2337" spans="8:8" x14ac:dyDescent="0.2">
      <c r="H2337" s="7"/>
    </row>
    <row r="2338" spans="8:8" x14ac:dyDescent="0.2">
      <c r="H2338" s="7"/>
    </row>
    <row r="2339" spans="8:8" x14ac:dyDescent="0.2">
      <c r="H2339" s="7"/>
    </row>
    <row r="2340" spans="8:8" x14ac:dyDescent="0.2">
      <c r="H2340" s="7"/>
    </row>
    <row r="2341" spans="8:8" x14ac:dyDescent="0.2">
      <c r="H2341" s="7"/>
    </row>
    <row r="2342" spans="8:8" x14ac:dyDescent="0.2">
      <c r="H2342" s="7"/>
    </row>
    <row r="2343" spans="8:8" x14ac:dyDescent="0.2">
      <c r="H2343" s="7"/>
    </row>
    <row r="2344" spans="8:8" x14ac:dyDescent="0.2">
      <c r="H2344" s="7"/>
    </row>
    <row r="2345" spans="8:8" x14ac:dyDescent="0.2">
      <c r="H2345" s="7"/>
    </row>
    <row r="2346" spans="8:8" x14ac:dyDescent="0.2">
      <c r="H2346" s="7"/>
    </row>
    <row r="2347" spans="8:8" x14ac:dyDescent="0.2">
      <c r="H2347" s="7"/>
    </row>
    <row r="2348" spans="8:8" x14ac:dyDescent="0.2">
      <c r="H2348" s="7"/>
    </row>
    <row r="2349" spans="8:8" x14ac:dyDescent="0.2">
      <c r="H2349" s="7"/>
    </row>
    <row r="2350" spans="8:8" x14ac:dyDescent="0.2">
      <c r="H2350" s="7"/>
    </row>
    <row r="2351" spans="8:8" x14ac:dyDescent="0.2">
      <c r="H2351" s="7"/>
    </row>
    <row r="2352" spans="8:8" x14ac:dyDescent="0.2">
      <c r="H2352" s="7"/>
    </row>
    <row r="2353" spans="8:8" x14ac:dyDescent="0.2">
      <c r="H2353" s="7"/>
    </row>
    <row r="2354" spans="8:8" x14ac:dyDescent="0.2">
      <c r="H2354" s="7"/>
    </row>
    <row r="2355" spans="8:8" x14ac:dyDescent="0.2">
      <c r="H2355" s="7"/>
    </row>
    <row r="2356" spans="8:8" x14ac:dyDescent="0.2">
      <c r="H2356" s="7"/>
    </row>
    <row r="2357" spans="8:8" x14ac:dyDescent="0.2">
      <c r="H2357" s="7"/>
    </row>
    <row r="2358" spans="8:8" x14ac:dyDescent="0.2">
      <c r="H2358" s="7"/>
    </row>
    <row r="2359" spans="8:8" x14ac:dyDescent="0.2">
      <c r="H2359" s="7"/>
    </row>
    <row r="2360" spans="8:8" x14ac:dyDescent="0.2">
      <c r="H2360" s="7"/>
    </row>
    <row r="2361" spans="8:8" x14ac:dyDescent="0.2">
      <c r="H2361" s="7"/>
    </row>
    <row r="2362" spans="8:8" x14ac:dyDescent="0.2">
      <c r="H2362" s="7"/>
    </row>
    <row r="2363" spans="8:8" x14ac:dyDescent="0.2">
      <c r="H2363" s="7"/>
    </row>
    <row r="2364" spans="8:8" x14ac:dyDescent="0.2">
      <c r="H2364" s="7"/>
    </row>
    <row r="2365" spans="8:8" x14ac:dyDescent="0.2">
      <c r="H2365" s="7"/>
    </row>
    <row r="2366" spans="8:8" x14ac:dyDescent="0.2">
      <c r="H2366" s="7"/>
    </row>
    <row r="2367" spans="8:8" x14ac:dyDescent="0.2">
      <c r="H2367" s="7"/>
    </row>
    <row r="2368" spans="8:8" x14ac:dyDescent="0.2">
      <c r="H2368" s="7"/>
    </row>
    <row r="2369" spans="8:8" x14ac:dyDescent="0.2">
      <c r="H2369" s="7"/>
    </row>
    <row r="2370" spans="8:8" x14ac:dyDescent="0.2">
      <c r="H2370" s="7"/>
    </row>
    <row r="2371" spans="8:8" x14ac:dyDescent="0.2">
      <c r="H2371" s="7"/>
    </row>
    <row r="2372" spans="8:8" x14ac:dyDescent="0.2">
      <c r="H2372" s="7"/>
    </row>
    <row r="2373" spans="8:8" x14ac:dyDescent="0.2">
      <c r="H2373" s="7"/>
    </row>
    <row r="2374" spans="8:8" x14ac:dyDescent="0.2">
      <c r="H2374" s="7"/>
    </row>
    <row r="2375" spans="8:8" x14ac:dyDescent="0.2">
      <c r="H2375" s="7"/>
    </row>
    <row r="2376" spans="8:8" x14ac:dyDescent="0.2">
      <c r="H2376" s="7"/>
    </row>
    <row r="2377" spans="8:8" x14ac:dyDescent="0.2">
      <c r="H2377" s="7"/>
    </row>
    <row r="2378" spans="8:8" x14ac:dyDescent="0.2">
      <c r="H2378" s="7"/>
    </row>
    <row r="2379" spans="8:8" x14ac:dyDescent="0.2">
      <c r="H2379" s="7"/>
    </row>
    <row r="2380" spans="8:8" x14ac:dyDescent="0.2">
      <c r="H2380" s="7"/>
    </row>
    <row r="2381" spans="8:8" x14ac:dyDescent="0.2">
      <c r="H2381" s="7"/>
    </row>
    <row r="2382" spans="8:8" x14ac:dyDescent="0.2">
      <c r="H2382" s="7"/>
    </row>
    <row r="2383" spans="8:8" x14ac:dyDescent="0.2">
      <c r="H2383" s="7"/>
    </row>
    <row r="2384" spans="8:8" x14ac:dyDescent="0.2">
      <c r="H2384" s="7"/>
    </row>
    <row r="2385" spans="8:8" x14ac:dyDescent="0.2">
      <c r="H2385" s="7"/>
    </row>
    <row r="2386" spans="8:8" x14ac:dyDescent="0.2">
      <c r="H2386" s="7"/>
    </row>
    <row r="2387" spans="8:8" x14ac:dyDescent="0.2">
      <c r="H2387" s="7"/>
    </row>
    <row r="2388" spans="8:8" x14ac:dyDescent="0.2">
      <c r="H2388" s="7"/>
    </row>
    <row r="2389" spans="8:8" x14ac:dyDescent="0.2">
      <c r="H2389" s="7"/>
    </row>
    <row r="2390" spans="8:8" x14ac:dyDescent="0.2">
      <c r="H2390" s="7"/>
    </row>
    <row r="2391" spans="8:8" x14ac:dyDescent="0.2">
      <c r="H2391" s="7"/>
    </row>
    <row r="2392" spans="8:8" x14ac:dyDescent="0.2">
      <c r="H2392" s="7"/>
    </row>
    <row r="2393" spans="8:8" x14ac:dyDescent="0.2">
      <c r="H2393" s="7"/>
    </row>
    <row r="2394" spans="8:8" x14ac:dyDescent="0.2">
      <c r="H2394" s="7"/>
    </row>
    <row r="2395" spans="8:8" x14ac:dyDescent="0.2">
      <c r="H2395" s="7"/>
    </row>
    <row r="2396" spans="8:8" x14ac:dyDescent="0.2">
      <c r="H2396" s="7"/>
    </row>
    <row r="2397" spans="8:8" x14ac:dyDescent="0.2">
      <c r="H2397" s="7"/>
    </row>
    <row r="2398" spans="8:8" x14ac:dyDescent="0.2">
      <c r="H2398" s="7"/>
    </row>
    <row r="2399" spans="8:8" x14ac:dyDescent="0.2">
      <c r="H2399" s="7"/>
    </row>
    <row r="2400" spans="8:8" x14ac:dyDescent="0.2">
      <c r="H2400" s="7"/>
    </row>
    <row r="2401" spans="8:8" x14ac:dyDescent="0.2">
      <c r="H2401" s="7"/>
    </row>
    <row r="2402" spans="8:8" x14ac:dyDescent="0.2">
      <c r="H2402" s="7"/>
    </row>
    <row r="2403" spans="8:8" x14ac:dyDescent="0.2">
      <c r="H2403" s="7"/>
    </row>
    <row r="2404" spans="8:8" x14ac:dyDescent="0.2">
      <c r="H2404" s="7"/>
    </row>
    <row r="2405" spans="8:8" x14ac:dyDescent="0.2">
      <c r="H2405" s="7"/>
    </row>
    <row r="2406" spans="8:8" x14ac:dyDescent="0.2">
      <c r="H2406" s="7"/>
    </row>
    <row r="2407" spans="8:8" x14ac:dyDescent="0.2">
      <c r="H2407" s="7"/>
    </row>
    <row r="2408" spans="8:8" x14ac:dyDescent="0.2">
      <c r="H2408" s="7"/>
    </row>
    <row r="2409" spans="8:8" x14ac:dyDescent="0.2">
      <c r="H2409" s="7"/>
    </row>
    <row r="2410" spans="8:8" x14ac:dyDescent="0.2">
      <c r="H2410" s="7"/>
    </row>
    <row r="2411" spans="8:8" x14ac:dyDescent="0.2">
      <c r="H2411" s="7"/>
    </row>
    <row r="2412" spans="8:8" x14ac:dyDescent="0.2">
      <c r="H2412" s="7"/>
    </row>
    <row r="2413" spans="8:8" x14ac:dyDescent="0.2">
      <c r="H2413" s="7"/>
    </row>
    <row r="2414" spans="8:8" x14ac:dyDescent="0.2">
      <c r="H2414" s="7"/>
    </row>
    <row r="2415" spans="8:8" x14ac:dyDescent="0.2">
      <c r="H2415" s="7"/>
    </row>
    <row r="2416" spans="8:8" x14ac:dyDescent="0.2">
      <c r="H2416" s="7"/>
    </row>
    <row r="2417" spans="8:8" x14ac:dyDescent="0.2">
      <c r="H2417" s="7"/>
    </row>
    <row r="2418" spans="8:8" x14ac:dyDescent="0.2">
      <c r="H2418" s="7"/>
    </row>
    <row r="2419" spans="8:8" x14ac:dyDescent="0.2">
      <c r="H2419" s="7"/>
    </row>
    <row r="2420" spans="8:8" x14ac:dyDescent="0.2">
      <c r="H2420" s="7"/>
    </row>
    <row r="2421" spans="8:8" x14ac:dyDescent="0.2">
      <c r="H2421" s="7"/>
    </row>
    <row r="2422" spans="8:8" x14ac:dyDescent="0.2">
      <c r="H2422" s="7"/>
    </row>
    <row r="2423" spans="8:8" x14ac:dyDescent="0.2">
      <c r="H2423" s="7"/>
    </row>
    <row r="2424" spans="8:8" x14ac:dyDescent="0.2">
      <c r="H2424" s="7"/>
    </row>
    <row r="2425" spans="8:8" x14ac:dyDescent="0.2">
      <c r="H2425" s="7"/>
    </row>
    <row r="2426" spans="8:8" x14ac:dyDescent="0.2">
      <c r="H2426" s="7"/>
    </row>
    <row r="2427" spans="8:8" x14ac:dyDescent="0.2">
      <c r="H2427" s="7"/>
    </row>
    <row r="2428" spans="8:8" x14ac:dyDescent="0.2">
      <c r="H2428" s="7"/>
    </row>
    <row r="2429" spans="8:8" x14ac:dyDescent="0.2">
      <c r="H2429" s="7"/>
    </row>
    <row r="2430" spans="8:8" x14ac:dyDescent="0.2">
      <c r="H2430" s="7"/>
    </row>
    <row r="2431" spans="8:8" x14ac:dyDescent="0.2">
      <c r="H2431" s="7"/>
    </row>
    <row r="2432" spans="8:8" x14ac:dyDescent="0.2">
      <c r="H2432" s="7"/>
    </row>
    <row r="2433" spans="8:8" x14ac:dyDescent="0.2">
      <c r="H2433" s="7"/>
    </row>
    <row r="2434" spans="8:8" x14ac:dyDescent="0.2">
      <c r="H2434" s="7"/>
    </row>
    <row r="2435" spans="8:8" x14ac:dyDescent="0.2">
      <c r="H2435" s="7"/>
    </row>
    <row r="2436" spans="8:8" x14ac:dyDescent="0.2">
      <c r="H2436" s="7"/>
    </row>
    <row r="2437" spans="8:8" x14ac:dyDescent="0.2">
      <c r="H2437" s="7"/>
    </row>
    <row r="2438" spans="8:8" x14ac:dyDescent="0.2">
      <c r="H2438" s="7"/>
    </row>
    <row r="2439" spans="8:8" x14ac:dyDescent="0.2">
      <c r="H2439" s="7"/>
    </row>
    <row r="2440" spans="8:8" x14ac:dyDescent="0.2">
      <c r="H2440" s="7"/>
    </row>
    <row r="2441" spans="8:8" x14ac:dyDescent="0.2">
      <c r="H2441" s="7"/>
    </row>
    <row r="2442" spans="8:8" x14ac:dyDescent="0.2">
      <c r="H2442" s="7"/>
    </row>
    <row r="2443" spans="8:8" x14ac:dyDescent="0.2">
      <c r="H2443" s="7"/>
    </row>
    <row r="2444" spans="8:8" x14ac:dyDescent="0.2">
      <c r="H2444" s="7"/>
    </row>
    <row r="2445" spans="8:8" x14ac:dyDescent="0.2">
      <c r="H2445" s="7"/>
    </row>
    <row r="2446" spans="8:8" x14ac:dyDescent="0.2">
      <c r="H2446" s="7"/>
    </row>
    <row r="2447" spans="8:8" x14ac:dyDescent="0.2">
      <c r="H2447" s="7"/>
    </row>
    <row r="2448" spans="8:8" x14ac:dyDescent="0.2">
      <c r="H2448" s="7"/>
    </row>
    <row r="2449" spans="8:8" x14ac:dyDescent="0.2">
      <c r="H2449" s="7"/>
    </row>
    <row r="2450" spans="8:8" x14ac:dyDescent="0.2">
      <c r="H2450" s="7"/>
    </row>
    <row r="2451" spans="8:8" x14ac:dyDescent="0.2">
      <c r="H2451" s="7"/>
    </row>
    <row r="2452" spans="8:8" x14ac:dyDescent="0.2">
      <c r="H2452" s="7"/>
    </row>
    <row r="2453" spans="8:8" x14ac:dyDescent="0.2">
      <c r="H2453" s="7"/>
    </row>
    <row r="2454" spans="8:8" x14ac:dyDescent="0.2">
      <c r="H2454" s="7"/>
    </row>
    <row r="2455" spans="8:8" x14ac:dyDescent="0.2">
      <c r="H2455" s="7"/>
    </row>
    <row r="2456" spans="8:8" x14ac:dyDescent="0.2">
      <c r="H2456" s="7"/>
    </row>
    <row r="2457" spans="8:8" x14ac:dyDescent="0.2">
      <c r="H2457" s="7"/>
    </row>
    <row r="2458" spans="8:8" x14ac:dyDescent="0.2">
      <c r="H2458" s="7"/>
    </row>
    <row r="2459" spans="8:8" x14ac:dyDescent="0.2">
      <c r="H2459" s="7"/>
    </row>
    <row r="2460" spans="8:8" x14ac:dyDescent="0.2">
      <c r="H2460" s="7"/>
    </row>
    <row r="2461" spans="8:8" x14ac:dyDescent="0.2">
      <c r="H2461" s="7"/>
    </row>
    <row r="2462" spans="8:8" x14ac:dyDescent="0.2">
      <c r="H2462" s="7"/>
    </row>
    <row r="2463" spans="8:8" x14ac:dyDescent="0.2">
      <c r="H2463" s="7"/>
    </row>
    <row r="2464" spans="8:8" x14ac:dyDescent="0.2">
      <c r="H2464" s="7"/>
    </row>
    <row r="2465" spans="8:8" x14ac:dyDescent="0.2">
      <c r="H2465" s="7"/>
    </row>
    <row r="2466" spans="8:8" x14ac:dyDescent="0.2">
      <c r="H2466" s="7"/>
    </row>
    <row r="2467" spans="8:8" x14ac:dyDescent="0.2">
      <c r="H2467" s="7"/>
    </row>
    <row r="2468" spans="8:8" x14ac:dyDescent="0.2">
      <c r="H2468" s="7"/>
    </row>
    <row r="2469" spans="8:8" x14ac:dyDescent="0.2">
      <c r="H2469" s="7"/>
    </row>
    <row r="2470" spans="8:8" x14ac:dyDescent="0.2">
      <c r="H2470" s="7"/>
    </row>
    <row r="2471" spans="8:8" x14ac:dyDescent="0.2">
      <c r="H2471" s="7"/>
    </row>
    <row r="2472" spans="8:8" x14ac:dyDescent="0.2">
      <c r="H2472" s="7"/>
    </row>
    <row r="2473" spans="8:8" x14ac:dyDescent="0.2">
      <c r="H2473" s="7"/>
    </row>
    <row r="2474" spans="8:8" x14ac:dyDescent="0.2">
      <c r="H2474" s="7"/>
    </row>
    <row r="2475" spans="8:8" x14ac:dyDescent="0.2">
      <c r="H2475" s="7"/>
    </row>
    <row r="2476" spans="8:8" x14ac:dyDescent="0.2">
      <c r="H2476" s="7"/>
    </row>
    <row r="2477" spans="8:8" x14ac:dyDescent="0.2">
      <c r="H2477" s="7"/>
    </row>
    <row r="2478" spans="8:8" x14ac:dyDescent="0.2">
      <c r="H2478" s="7"/>
    </row>
    <row r="2479" spans="8:8" x14ac:dyDescent="0.2">
      <c r="H2479" s="7"/>
    </row>
    <row r="2480" spans="8:8" x14ac:dyDescent="0.2">
      <c r="H2480" s="7"/>
    </row>
    <row r="2481" spans="8:8" x14ac:dyDescent="0.2">
      <c r="H2481" s="7"/>
    </row>
    <row r="2482" spans="8:8" x14ac:dyDescent="0.2">
      <c r="H2482" s="7"/>
    </row>
    <row r="2483" spans="8:8" x14ac:dyDescent="0.2">
      <c r="H2483" s="7"/>
    </row>
    <row r="2484" spans="8:8" x14ac:dyDescent="0.2">
      <c r="H2484" s="7"/>
    </row>
    <row r="2485" spans="8:8" x14ac:dyDescent="0.2">
      <c r="H2485" s="7"/>
    </row>
    <row r="2486" spans="8:8" x14ac:dyDescent="0.2">
      <c r="H2486" s="7"/>
    </row>
    <row r="2487" spans="8:8" x14ac:dyDescent="0.2">
      <c r="H2487" s="7"/>
    </row>
    <row r="2488" spans="8:8" x14ac:dyDescent="0.2">
      <c r="H2488" s="7"/>
    </row>
    <row r="2489" spans="8:8" x14ac:dyDescent="0.2">
      <c r="H2489" s="7"/>
    </row>
    <row r="2490" spans="8:8" x14ac:dyDescent="0.2">
      <c r="H2490" s="7"/>
    </row>
    <row r="2491" spans="8:8" x14ac:dyDescent="0.2">
      <c r="H2491" s="7"/>
    </row>
    <row r="2492" spans="8:8" x14ac:dyDescent="0.2">
      <c r="H2492" s="7"/>
    </row>
    <row r="2493" spans="8:8" x14ac:dyDescent="0.2">
      <c r="H2493" s="7"/>
    </row>
    <row r="2494" spans="8:8" x14ac:dyDescent="0.2">
      <c r="H2494" s="7"/>
    </row>
    <row r="2495" spans="8:8" x14ac:dyDescent="0.2">
      <c r="H2495" s="7"/>
    </row>
    <row r="2496" spans="8:8" x14ac:dyDescent="0.2">
      <c r="H2496" s="7"/>
    </row>
    <row r="2497" spans="8:8" x14ac:dyDescent="0.2">
      <c r="H2497" s="7"/>
    </row>
    <row r="2498" spans="8:8" x14ac:dyDescent="0.2">
      <c r="H2498" s="7"/>
    </row>
    <row r="2499" spans="8:8" x14ac:dyDescent="0.2">
      <c r="H2499" s="7"/>
    </row>
    <row r="2500" spans="8:8" x14ac:dyDescent="0.2">
      <c r="H2500" s="7"/>
    </row>
    <row r="2501" spans="8:8" x14ac:dyDescent="0.2">
      <c r="H2501" s="7"/>
    </row>
    <row r="2502" spans="8:8" x14ac:dyDescent="0.2">
      <c r="H2502" s="7"/>
    </row>
    <row r="2503" spans="8:8" x14ac:dyDescent="0.2">
      <c r="H2503" s="7"/>
    </row>
    <row r="2504" spans="8:8" x14ac:dyDescent="0.2">
      <c r="H2504" s="7"/>
    </row>
    <row r="2505" spans="8:8" x14ac:dyDescent="0.2">
      <c r="H2505" s="7"/>
    </row>
    <row r="2506" spans="8:8" x14ac:dyDescent="0.2">
      <c r="H2506" s="7"/>
    </row>
    <row r="2507" spans="8:8" x14ac:dyDescent="0.2">
      <c r="H2507" s="7"/>
    </row>
    <row r="2508" spans="8:8" x14ac:dyDescent="0.2">
      <c r="H2508" s="7"/>
    </row>
    <row r="2509" spans="8:8" x14ac:dyDescent="0.2">
      <c r="H2509" s="7"/>
    </row>
    <row r="2510" spans="8:8" x14ac:dyDescent="0.2">
      <c r="H2510" s="7"/>
    </row>
    <row r="2511" spans="8:8" x14ac:dyDescent="0.2">
      <c r="H2511" s="7"/>
    </row>
    <row r="2512" spans="8:8" x14ac:dyDescent="0.2">
      <c r="H2512" s="7"/>
    </row>
    <row r="2513" spans="8:8" x14ac:dyDescent="0.2">
      <c r="H2513" s="7"/>
    </row>
    <row r="2514" spans="8:8" x14ac:dyDescent="0.2">
      <c r="H2514" s="7"/>
    </row>
    <row r="2515" spans="8:8" x14ac:dyDescent="0.2">
      <c r="H2515" s="7"/>
    </row>
    <row r="2516" spans="8:8" x14ac:dyDescent="0.2">
      <c r="H2516" s="7"/>
    </row>
    <row r="2517" spans="8:8" x14ac:dyDescent="0.2">
      <c r="H2517" s="7"/>
    </row>
    <row r="2518" spans="8:8" x14ac:dyDescent="0.2">
      <c r="H2518" s="7"/>
    </row>
    <row r="2519" spans="8:8" x14ac:dyDescent="0.2">
      <c r="H2519" s="7"/>
    </row>
    <row r="2520" spans="8:8" x14ac:dyDescent="0.2">
      <c r="H2520" s="7"/>
    </row>
    <row r="2521" spans="8:8" x14ac:dyDescent="0.2">
      <c r="H2521" s="7"/>
    </row>
    <row r="2522" spans="8:8" x14ac:dyDescent="0.2">
      <c r="H2522" s="7"/>
    </row>
    <row r="2523" spans="8:8" x14ac:dyDescent="0.2">
      <c r="H2523" s="7"/>
    </row>
    <row r="2524" spans="8:8" x14ac:dyDescent="0.2">
      <c r="H2524" s="7"/>
    </row>
    <row r="2525" spans="8:8" x14ac:dyDescent="0.2">
      <c r="H2525" s="7"/>
    </row>
    <row r="2526" spans="8:8" x14ac:dyDescent="0.2">
      <c r="H2526" s="7"/>
    </row>
    <row r="2527" spans="8:8" x14ac:dyDescent="0.2">
      <c r="H2527" s="7"/>
    </row>
    <row r="2528" spans="8:8" x14ac:dyDescent="0.2">
      <c r="H2528" s="7"/>
    </row>
    <row r="2529" spans="8:8" x14ac:dyDescent="0.2">
      <c r="H2529" s="7"/>
    </row>
    <row r="2530" spans="8:8" x14ac:dyDescent="0.2">
      <c r="H2530" s="7"/>
    </row>
    <row r="2531" spans="8:8" x14ac:dyDescent="0.2">
      <c r="H2531" s="7"/>
    </row>
    <row r="2532" spans="8:8" x14ac:dyDescent="0.2">
      <c r="H2532" s="7"/>
    </row>
    <row r="2533" spans="8:8" x14ac:dyDescent="0.2">
      <c r="H2533" s="7"/>
    </row>
    <row r="2534" spans="8:8" x14ac:dyDescent="0.2">
      <c r="H2534" s="7"/>
    </row>
    <row r="2535" spans="8:8" x14ac:dyDescent="0.2">
      <c r="H2535" s="7"/>
    </row>
    <row r="2536" spans="8:8" x14ac:dyDescent="0.2">
      <c r="H2536" s="7"/>
    </row>
    <row r="2537" spans="8:8" x14ac:dyDescent="0.2">
      <c r="H2537" s="7"/>
    </row>
    <row r="2538" spans="8:8" x14ac:dyDescent="0.2">
      <c r="H2538" s="7"/>
    </row>
    <row r="2539" spans="8:8" x14ac:dyDescent="0.2">
      <c r="H2539" s="7"/>
    </row>
    <row r="2540" spans="8:8" x14ac:dyDescent="0.2">
      <c r="H2540" s="7"/>
    </row>
    <row r="2541" spans="8:8" x14ac:dyDescent="0.2">
      <c r="H2541" s="7"/>
    </row>
    <row r="2542" spans="8:8" x14ac:dyDescent="0.2">
      <c r="H2542" s="7"/>
    </row>
    <row r="2543" spans="8:8" x14ac:dyDescent="0.2">
      <c r="H2543" s="7"/>
    </row>
    <row r="2544" spans="8:8" x14ac:dyDescent="0.2">
      <c r="H2544" s="7"/>
    </row>
    <row r="2545" spans="8:8" x14ac:dyDescent="0.2">
      <c r="H2545" s="7"/>
    </row>
    <row r="2546" spans="8:8" x14ac:dyDescent="0.2">
      <c r="H2546" s="7"/>
    </row>
    <row r="2547" spans="8:8" x14ac:dyDescent="0.2">
      <c r="H2547" s="7"/>
    </row>
    <row r="2548" spans="8:8" x14ac:dyDescent="0.2">
      <c r="H2548" s="7"/>
    </row>
    <row r="2549" spans="8:8" x14ac:dyDescent="0.2">
      <c r="H2549" s="7"/>
    </row>
    <row r="2550" spans="8:8" x14ac:dyDescent="0.2">
      <c r="H2550" s="7"/>
    </row>
    <row r="2551" spans="8:8" x14ac:dyDescent="0.2">
      <c r="H2551" s="7"/>
    </row>
    <row r="2552" spans="8:8" x14ac:dyDescent="0.2">
      <c r="H2552" s="7"/>
    </row>
    <row r="2553" spans="8:8" x14ac:dyDescent="0.2">
      <c r="H2553" s="7"/>
    </row>
    <row r="2554" spans="8:8" x14ac:dyDescent="0.2">
      <c r="H2554" s="7"/>
    </row>
    <row r="2555" spans="8:8" x14ac:dyDescent="0.2">
      <c r="H2555" s="7"/>
    </row>
    <row r="2556" spans="8:8" x14ac:dyDescent="0.2">
      <c r="H2556" s="7"/>
    </row>
    <row r="2557" spans="8:8" x14ac:dyDescent="0.2">
      <c r="H2557" s="7"/>
    </row>
    <row r="2558" spans="8:8" x14ac:dyDescent="0.2">
      <c r="H2558" s="7"/>
    </row>
    <row r="2559" spans="8:8" x14ac:dyDescent="0.2">
      <c r="H2559" s="7"/>
    </row>
    <row r="2560" spans="8:8" x14ac:dyDescent="0.2">
      <c r="H2560" s="7"/>
    </row>
    <row r="2561" spans="8:8" x14ac:dyDescent="0.2">
      <c r="H2561" s="7"/>
    </row>
    <row r="2562" spans="8:8" x14ac:dyDescent="0.2">
      <c r="H2562" s="7"/>
    </row>
    <row r="2563" spans="8:8" x14ac:dyDescent="0.2">
      <c r="H2563" s="7"/>
    </row>
    <row r="2564" spans="8:8" x14ac:dyDescent="0.2">
      <c r="H2564" s="7"/>
    </row>
    <row r="2565" spans="8:8" x14ac:dyDescent="0.2">
      <c r="H2565" s="7"/>
    </row>
    <row r="2566" spans="8:8" x14ac:dyDescent="0.2">
      <c r="H2566" s="7"/>
    </row>
    <row r="2567" spans="8:8" x14ac:dyDescent="0.2">
      <c r="H2567" s="7"/>
    </row>
    <row r="2568" spans="8:8" x14ac:dyDescent="0.2">
      <c r="H2568" s="7"/>
    </row>
    <row r="2569" spans="8:8" x14ac:dyDescent="0.2">
      <c r="H2569" s="7"/>
    </row>
    <row r="2570" spans="8:8" x14ac:dyDescent="0.2">
      <c r="H2570" s="7"/>
    </row>
    <row r="2571" spans="8:8" x14ac:dyDescent="0.2">
      <c r="H2571" s="7"/>
    </row>
    <row r="2572" spans="8:8" x14ac:dyDescent="0.2">
      <c r="H2572" s="7"/>
    </row>
    <row r="2573" spans="8:8" x14ac:dyDescent="0.2">
      <c r="H2573" s="7"/>
    </row>
    <row r="2574" spans="8:8" x14ac:dyDescent="0.2">
      <c r="H2574" s="7"/>
    </row>
    <row r="2575" spans="8:8" x14ac:dyDescent="0.2">
      <c r="H2575" s="7"/>
    </row>
    <row r="2576" spans="8:8" x14ac:dyDescent="0.2">
      <c r="H2576" s="7"/>
    </row>
    <row r="2577" spans="8:8" x14ac:dyDescent="0.2">
      <c r="H2577" s="7"/>
    </row>
    <row r="2578" spans="8:8" x14ac:dyDescent="0.2">
      <c r="H2578" s="7"/>
    </row>
    <row r="2579" spans="8:8" x14ac:dyDescent="0.2">
      <c r="H2579" s="7"/>
    </row>
    <row r="2580" spans="8:8" x14ac:dyDescent="0.2">
      <c r="H2580" s="7"/>
    </row>
    <row r="2581" spans="8:8" x14ac:dyDescent="0.2">
      <c r="H2581" s="7"/>
    </row>
    <row r="2582" spans="8:8" x14ac:dyDescent="0.2">
      <c r="H2582" s="7"/>
    </row>
    <row r="2583" spans="8:8" x14ac:dyDescent="0.2">
      <c r="H2583" s="7"/>
    </row>
    <row r="2584" spans="8:8" x14ac:dyDescent="0.2">
      <c r="H2584" s="7"/>
    </row>
    <row r="2585" spans="8:8" x14ac:dyDescent="0.2">
      <c r="H2585" s="7"/>
    </row>
    <row r="2586" spans="8:8" x14ac:dyDescent="0.2">
      <c r="H2586" s="7"/>
    </row>
    <row r="2587" spans="8:8" x14ac:dyDescent="0.2">
      <c r="H2587" s="7"/>
    </row>
    <row r="2588" spans="8:8" x14ac:dyDescent="0.2">
      <c r="H2588" s="7"/>
    </row>
    <row r="2589" spans="8:8" x14ac:dyDescent="0.2">
      <c r="H2589" s="7"/>
    </row>
    <row r="2590" spans="8:8" x14ac:dyDescent="0.2">
      <c r="H2590" s="7"/>
    </row>
    <row r="2591" spans="8:8" x14ac:dyDescent="0.2">
      <c r="H2591" s="7"/>
    </row>
    <row r="2592" spans="8:8" x14ac:dyDescent="0.2">
      <c r="H2592" s="7"/>
    </row>
    <row r="2593" spans="8:8" x14ac:dyDescent="0.2">
      <c r="H2593" s="7"/>
    </row>
    <row r="2594" spans="8:8" x14ac:dyDescent="0.2">
      <c r="H2594" s="7"/>
    </row>
    <row r="2595" spans="8:8" x14ac:dyDescent="0.2">
      <c r="H2595" s="7"/>
    </row>
    <row r="2596" spans="8:8" x14ac:dyDescent="0.2">
      <c r="H2596" s="7"/>
    </row>
    <row r="2597" spans="8:8" x14ac:dyDescent="0.2">
      <c r="H2597" s="7"/>
    </row>
    <row r="2598" spans="8:8" x14ac:dyDescent="0.2">
      <c r="H2598" s="7"/>
    </row>
    <row r="2599" spans="8:8" x14ac:dyDescent="0.2">
      <c r="H2599" s="7"/>
    </row>
    <row r="2600" spans="8:8" x14ac:dyDescent="0.2">
      <c r="H2600" s="7"/>
    </row>
    <row r="2601" spans="8:8" x14ac:dyDescent="0.2">
      <c r="H2601" s="7"/>
    </row>
    <row r="2602" spans="8:8" x14ac:dyDescent="0.2">
      <c r="H2602" s="7"/>
    </row>
    <row r="2603" spans="8:8" x14ac:dyDescent="0.2">
      <c r="H2603" s="7"/>
    </row>
    <row r="2604" spans="8:8" x14ac:dyDescent="0.2">
      <c r="H2604" s="7"/>
    </row>
    <row r="2605" spans="8:8" x14ac:dyDescent="0.2">
      <c r="H2605" s="7"/>
    </row>
    <row r="2606" spans="8:8" x14ac:dyDescent="0.2">
      <c r="H2606" s="7"/>
    </row>
    <row r="2607" spans="8:8" x14ac:dyDescent="0.2">
      <c r="H2607" s="7"/>
    </row>
    <row r="2608" spans="8:8" x14ac:dyDescent="0.2">
      <c r="H2608" s="7"/>
    </row>
    <row r="2609" spans="8:8" x14ac:dyDescent="0.2">
      <c r="H2609" s="7"/>
    </row>
    <row r="2610" spans="8:8" x14ac:dyDescent="0.2">
      <c r="H2610" s="7"/>
    </row>
    <row r="2611" spans="8:8" x14ac:dyDescent="0.2">
      <c r="H2611" s="7"/>
    </row>
    <row r="2612" spans="8:8" x14ac:dyDescent="0.2">
      <c r="H2612" s="7"/>
    </row>
    <row r="2613" spans="8:8" x14ac:dyDescent="0.2">
      <c r="H2613" s="7"/>
    </row>
    <row r="2614" spans="8:8" x14ac:dyDescent="0.2">
      <c r="H2614" s="7"/>
    </row>
    <row r="2615" spans="8:8" x14ac:dyDescent="0.2">
      <c r="H2615" s="7"/>
    </row>
    <row r="2616" spans="8:8" x14ac:dyDescent="0.2">
      <c r="H2616" s="7"/>
    </row>
    <row r="2617" spans="8:8" x14ac:dyDescent="0.2">
      <c r="H2617" s="7"/>
    </row>
    <row r="2618" spans="8:8" x14ac:dyDescent="0.2">
      <c r="H2618" s="7"/>
    </row>
    <row r="2619" spans="8:8" x14ac:dyDescent="0.2">
      <c r="H2619" s="7"/>
    </row>
    <row r="2620" spans="8:8" x14ac:dyDescent="0.2">
      <c r="H2620" s="7"/>
    </row>
    <row r="2621" spans="8:8" x14ac:dyDescent="0.2">
      <c r="H2621" s="7"/>
    </row>
    <row r="2622" spans="8:8" x14ac:dyDescent="0.2">
      <c r="H2622" s="7"/>
    </row>
    <row r="2623" spans="8:8" x14ac:dyDescent="0.2">
      <c r="H2623" s="7"/>
    </row>
    <row r="2624" spans="8:8" x14ac:dyDescent="0.2">
      <c r="H2624" s="7"/>
    </row>
    <row r="2625" spans="8:8" x14ac:dyDescent="0.2">
      <c r="H2625" s="7"/>
    </row>
    <row r="2626" spans="8:8" x14ac:dyDescent="0.2">
      <c r="H2626" s="7"/>
    </row>
    <row r="2627" spans="8:8" x14ac:dyDescent="0.2">
      <c r="H2627" s="7"/>
    </row>
    <row r="2628" spans="8:8" x14ac:dyDescent="0.2">
      <c r="H2628" s="7"/>
    </row>
    <row r="2629" spans="8:8" x14ac:dyDescent="0.2">
      <c r="H2629" s="7"/>
    </row>
    <row r="2630" spans="8:8" x14ac:dyDescent="0.2">
      <c r="H2630" s="7"/>
    </row>
    <row r="2631" spans="8:8" x14ac:dyDescent="0.2">
      <c r="H2631" s="7"/>
    </row>
    <row r="2632" spans="8:8" x14ac:dyDescent="0.2">
      <c r="H2632" s="7"/>
    </row>
    <row r="2633" spans="8:8" x14ac:dyDescent="0.2">
      <c r="H2633" s="7"/>
    </row>
    <row r="2634" spans="8:8" x14ac:dyDescent="0.2">
      <c r="H2634" s="7"/>
    </row>
    <row r="2635" spans="8:8" x14ac:dyDescent="0.2">
      <c r="H2635" s="7"/>
    </row>
    <row r="2636" spans="8:8" x14ac:dyDescent="0.2">
      <c r="H2636" s="7"/>
    </row>
    <row r="2637" spans="8:8" x14ac:dyDescent="0.2">
      <c r="H2637" s="7"/>
    </row>
    <row r="2638" spans="8:8" x14ac:dyDescent="0.2">
      <c r="H2638" s="7"/>
    </row>
    <row r="2639" spans="8:8" x14ac:dyDescent="0.2">
      <c r="H2639" s="7"/>
    </row>
    <row r="2640" spans="8:8" x14ac:dyDescent="0.2">
      <c r="H2640" s="7"/>
    </row>
    <row r="2641" spans="8:8" x14ac:dyDescent="0.2">
      <c r="H2641" s="7"/>
    </row>
    <row r="2642" spans="8:8" x14ac:dyDescent="0.2">
      <c r="H2642" s="7"/>
    </row>
    <row r="2643" spans="8:8" x14ac:dyDescent="0.2">
      <c r="H2643" s="7"/>
    </row>
    <row r="2644" spans="8:8" x14ac:dyDescent="0.2">
      <c r="H2644" s="7"/>
    </row>
    <row r="2645" spans="8:8" x14ac:dyDescent="0.2">
      <c r="H2645" s="7"/>
    </row>
    <row r="2646" spans="8:8" x14ac:dyDescent="0.2">
      <c r="H2646" s="7"/>
    </row>
    <row r="2647" spans="8:8" x14ac:dyDescent="0.2">
      <c r="H2647" s="7"/>
    </row>
    <row r="2648" spans="8:8" x14ac:dyDescent="0.2">
      <c r="H2648" s="7"/>
    </row>
    <row r="2649" spans="8:8" x14ac:dyDescent="0.2">
      <c r="H2649" s="7"/>
    </row>
    <row r="2650" spans="8:8" x14ac:dyDescent="0.2">
      <c r="H2650" s="7"/>
    </row>
    <row r="2651" spans="8:8" x14ac:dyDescent="0.2">
      <c r="H2651" s="7"/>
    </row>
    <row r="2652" spans="8:8" x14ac:dyDescent="0.2">
      <c r="H2652" s="7"/>
    </row>
    <row r="2653" spans="8:8" x14ac:dyDescent="0.2">
      <c r="H2653" s="7"/>
    </row>
    <row r="2654" spans="8:8" x14ac:dyDescent="0.2">
      <c r="H2654" s="7"/>
    </row>
    <row r="2655" spans="8:8" x14ac:dyDescent="0.2">
      <c r="H2655" s="7"/>
    </row>
    <row r="2656" spans="8:8" x14ac:dyDescent="0.2">
      <c r="H2656" s="7"/>
    </row>
    <row r="2657" spans="8:8" x14ac:dyDescent="0.2">
      <c r="H2657" s="7"/>
    </row>
    <row r="2658" spans="8:8" x14ac:dyDescent="0.2">
      <c r="H2658" s="7"/>
    </row>
    <row r="2659" spans="8:8" x14ac:dyDescent="0.2">
      <c r="H2659" s="7"/>
    </row>
    <row r="2660" spans="8:8" x14ac:dyDescent="0.2">
      <c r="H2660" s="7"/>
    </row>
    <row r="2661" spans="8:8" x14ac:dyDescent="0.2">
      <c r="H2661" s="7"/>
    </row>
    <row r="2662" spans="8:8" x14ac:dyDescent="0.2">
      <c r="H2662" s="7"/>
    </row>
    <row r="2663" spans="8:8" x14ac:dyDescent="0.2">
      <c r="H2663" s="7"/>
    </row>
    <row r="2664" spans="8:8" x14ac:dyDescent="0.2">
      <c r="H2664" s="7"/>
    </row>
    <row r="2665" spans="8:8" x14ac:dyDescent="0.2">
      <c r="H2665" s="7"/>
    </row>
    <row r="2666" spans="8:8" x14ac:dyDescent="0.2">
      <c r="H2666" s="7"/>
    </row>
    <row r="2667" spans="8:8" x14ac:dyDescent="0.2">
      <c r="H2667" s="7"/>
    </row>
    <row r="2668" spans="8:8" x14ac:dyDescent="0.2">
      <c r="H2668" s="7"/>
    </row>
    <row r="2669" spans="8:8" x14ac:dyDescent="0.2">
      <c r="H2669" s="7"/>
    </row>
    <row r="2670" spans="8:8" x14ac:dyDescent="0.2">
      <c r="H2670" s="7"/>
    </row>
    <row r="2671" spans="8:8" x14ac:dyDescent="0.2">
      <c r="H2671" s="7"/>
    </row>
    <row r="2672" spans="8:8" x14ac:dyDescent="0.2">
      <c r="H2672" s="7"/>
    </row>
    <row r="2673" spans="8:8" x14ac:dyDescent="0.2">
      <c r="H2673" s="7"/>
    </row>
    <row r="2674" spans="8:8" x14ac:dyDescent="0.2">
      <c r="H2674" s="7"/>
    </row>
    <row r="2675" spans="8:8" x14ac:dyDescent="0.2">
      <c r="H2675" s="7"/>
    </row>
    <row r="2676" spans="8:8" x14ac:dyDescent="0.2">
      <c r="H2676" s="7"/>
    </row>
    <row r="2677" spans="8:8" x14ac:dyDescent="0.2">
      <c r="H2677" s="7"/>
    </row>
    <row r="2678" spans="8:8" x14ac:dyDescent="0.2">
      <c r="H2678" s="7"/>
    </row>
    <row r="2679" spans="8:8" x14ac:dyDescent="0.2">
      <c r="H2679" s="7"/>
    </row>
    <row r="2680" spans="8:8" x14ac:dyDescent="0.2">
      <c r="H2680" s="7"/>
    </row>
    <row r="2681" spans="8:8" x14ac:dyDescent="0.2">
      <c r="H2681" s="7"/>
    </row>
    <row r="2682" spans="8:8" x14ac:dyDescent="0.2">
      <c r="H2682" s="7"/>
    </row>
    <row r="2683" spans="8:8" x14ac:dyDescent="0.2">
      <c r="H2683" s="7"/>
    </row>
    <row r="2684" spans="8:8" x14ac:dyDescent="0.2">
      <c r="H2684" s="7"/>
    </row>
    <row r="2685" spans="8:8" x14ac:dyDescent="0.2">
      <c r="H2685" s="7"/>
    </row>
    <row r="2686" spans="8:8" x14ac:dyDescent="0.2">
      <c r="H2686" s="7"/>
    </row>
    <row r="2687" spans="8:8" x14ac:dyDescent="0.2">
      <c r="H2687" s="7"/>
    </row>
    <row r="2688" spans="8:8" x14ac:dyDescent="0.2">
      <c r="H2688" s="7"/>
    </row>
    <row r="2689" spans="8:8" x14ac:dyDescent="0.2">
      <c r="H2689" s="7"/>
    </row>
    <row r="2690" spans="8:8" x14ac:dyDescent="0.2">
      <c r="H2690" s="7"/>
    </row>
    <row r="2691" spans="8:8" x14ac:dyDescent="0.2">
      <c r="H2691" s="7"/>
    </row>
    <row r="2692" spans="8:8" x14ac:dyDescent="0.2">
      <c r="H2692" s="7"/>
    </row>
    <row r="2693" spans="8:8" x14ac:dyDescent="0.2">
      <c r="H2693" s="7"/>
    </row>
    <row r="2694" spans="8:8" x14ac:dyDescent="0.2">
      <c r="H2694" s="7"/>
    </row>
    <row r="2695" spans="8:8" x14ac:dyDescent="0.2">
      <c r="H2695" s="7"/>
    </row>
    <row r="2696" spans="8:8" x14ac:dyDescent="0.2">
      <c r="H2696" s="7"/>
    </row>
    <row r="2697" spans="8:8" x14ac:dyDescent="0.2">
      <c r="H2697" s="7"/>
    </row>
    <row r="2698" spans="8:8" x14ac:dyDescent="0.2">
      <c r="H2698" s="7"/>
    </row>
    <row r="2699" spans="8:8" x14ac:dyDescent="0.2">
      <c r="H2699" s="7"/>
    </row>
    <row r="2700" spans="8:8" x14ac:dyDescent="0.2">
      <c r="H2700" s="7"/>
    </row>
    <row r="2701" spans="8:8" x14ac:dyDescent="0.2">
      <c r="H2701" s="7"/>
    </row>
    <row r="2702" spans="8:8" x14ac:dyDescent="0.2">
      <c r="H2702" s="7"/>
    </row>
    <row r="2703" spans="8:8" x14ac:dyDescent="0.2">
      <c r="H2703" s="7"/>
    </row>
    <row r="2704" spans="8:8" x14ac:dyDescent="0.2">
      <c r="H2704" s="7"/>
    </row>
    <row r="2705" spans="8:8" x14ac:dyDescent="0.2">
      <c r="H2705" s="7"/>
    </row>
    <row r="2706" spans="8:8" x14ac:dyDescent="0.2">
      <c r="H2706" s="7"/>
    </row>
    <row r="2707" spans="8:8" x14ac:dyDescent="0.2">
      <c r="H2707" s="7"/>
    </row>
    <row r="2708" spans="8:8" x14ac:dyDescent="0.2">
      <c r="H2708" s="7"/>
    </row>
    <row r="2709" spans="8:8" x14ac:dyDescent="0.2">
      <c r="H2709" s="7"/>
    </row>
    <row r="2710" spans="8:8" x14ac:dyDescent="0.2">
      <c r="H2710" s="7"/>
    </row>
    <row r="2711" spans="8:8" x14ac:dyDescent="0.2">
      <c r="H2711" s="7"/>
    </row>
    <row r="2712" spans="8:8" x14ac:dyDescent="0.2">
      <c r="H2712" s="7"/>
    </row>
    <row r="2713" spans="8:8" x14ac:dyDescent="0.2">
      <c r="H2713" s="7"/>
    </row>
    <row r="2714" spans="8:8" x14ac:dyDescent="0.2">
      <c r="H2714" s="7"/>
    </row>
    <row r="2715" spans="8:8" x14ac:dyDescent="0.2">
      <c r="H2715" s="7"/>
    </row>
    <row r="2716" spans="8:8" x14ac:dyDescent="0.2">
      <c r="H2716" s="7"/>
    </row>
    <row r="2717" spans="8:8" x14ac:dyDescent="0.2">
      <c r="H2717" s="7"/>
    </row>
    <row r="2718" spans="8:8" x14ac:dyDescent="0.2">
      <c r="H2718" s="7"/>
    </row>
    <row r="2719" spans="8:8" x14ac:dyDescent="0.2">
      <c r="H2719" s="7"/>
    </row>
    <row r="2720" spans="8:8" x14ac:dyDescent="0.2">
      <c r="H2720" s="7"/>
    </row>
    <row r="2721" spans="8:8" x14ac:dyDescent="0.2">
      <c r="H2721" s="7"/>
    </row>
    <row r="2722" spans="8:8" x14ac:dyDescent="0.2">
      <c r="H2722" s="7"/>
    </row>
    <row r="2723" spans="8:8" x14ac:dyDescent="0.2">
      <c r="H2723" s="7"/>
    </row>
    <row r="2724" spans="8:8" x14ac:dyDescent="0.2">
      <c r="H2724" s="7"/>
    </row>
    <row r="2725" spans="8:8" x14ac:dyDescent="0.2">
      <c r="H2725" s="7"/>
    </row>
    <row r="2726" spans="8:8" x14ac:dyDescent="0.2">
      <c r="H2726" s="7"/>
    </row>
    <row r="2727" spans="8:8" x14ac:dyDescent="0.2">
      <c r="H2727" s="7"/>
    </row>
    <row r="2728" spans="8:8" x14ac:dyDescent="0.2">
      <c r="H2728" s="7"/>
    </row>
    <row r="2729" spans="8:8" x14ac:dyDescent="0.2">
      <c r="H2729" s="7"/>
    </row>
    <row r="2730" spans="8:8" x14ac:dyDescent="0.2">
      <c r="H2730" s="7"/>
    </row>
    <row r="2731" spans="8:8" x14ac:dyDescent="0.2">
      <c r="H2731" s="7"/>
    </row>
    <row r="2732" spans="8:8" x14ac:dyDescent="0.2">
      <c r="H2732" s="7"/>
    </row>
    <row r="2733" spans="8:8" x14ac:dyDescent="0.2">
      <c r="H2733" s="7"/>
    </row>
    <row r="2734" spans="8:8" x14ac:dyDescent="0.2">
      <c r="H2734" s="7"/>
    </row>
    <row r="2735" spans="8:8" x14ac:dyDescent="0.2">
      <c r="H2735" s="7"/>
    </row>
    <row r="2736" spans="8:8" x14ac:dyDescent="0.2">
      <c r="H2736" s="7"/>
    </row>
    <row r="2737" spans="8:8" x14ac:dyDescent="0.2">
      <c r="H2737" s="7"/>
    </row>
    <row r="2738" spans="8:8" x14ac:dyDescent="0.2">
      <c r="H2738" s="7"/>
    </row>
    <row r="2739" spans="8:8" x14ac:dyDescent="0.2">
      <c r="H2739" s="7"/>
    </row>
    <row r="2740" spans="8:8" x14ac:dyDescent="0.2">
      <c r="H2740" s="7"/>
    </row>
    <row r="2741" spans="8:8" x14ac:dyDescent="0.2">
      <c r="H2741" s="7"/>
    </row>
    <row r="2742" spans="8:8" x14ac:dyDescent="0.2">
      <c r="H2742" s="7"/>
    </row>
    <row r="2743" spans="8:8" x14ac:dyDescent="0.2">
      <c r="H2743" s="7"/>
    </row>
    <row r="2744" spans="8:8" x14ac:dyDescent="0.2">
      <c r="H2744" s="7"/>
    </row>
    <row r="2745" spans="8:8" x14ac:dyDescent="0.2">
      <c r="H2745" s="7"/>
    </row>
    <row r="2746" spans="8:8" x14ac:dyDescent="0.2">
      <c r="H2746" s="7"/>
    </row>
    <row r="2747" spans="8:8" x14ac:dyDescent="0.2">
      <c r="H2747" s="7"/>
    </row>
    <row r="2748" spans="8:8" x14ac:dyDescent="0.2">
      <c r="H2748" s="7"/>
    </row>
    <row r="2749" spans="8:8" x14ac:dyDescent="0.2">
      <c r="H2749" s="7"/>
    </row>
    <row r="2750" spans="8:8" x14ac:dyDescent="0.2">
      <c r="H2750" s="7"/>
    </row>
    <row r="2751" spans="8:8" x14ac:dyDescent="0.2">
      <c r="H2751" s="7"/>
    </row>
    <row r="2752" spans="8:8" x14ac:dyDescent="0.2">
      <c r="H2752" s="7"/>
    </row>
    <row r="2753" spans="8:8" x14ac:dyDescent="0.2">
      <c r="H2753" s="7"/>
    </row>
    <row r="2754" spans="8:8" x14ac:dyDescent="0.2">
      <c r="H2754" s="7"/>
    </row>
    <row r="2755" spans="8:8" x14ac:dyDescent="0.2">
      <c r="H2755" s="7"/>
    </row>
    <row r="2756" spans="8:8" x14ac:dyDescent="0.2">
      <c r="H2756" s="7"/>
    </row>
    <row r="2757" spans="8:8" x14ac:dyDescent="0.2">
      <c r="H2757" s="7"/>
    </row>
    <row r="2758" spans="8:8" x14ac:dyDescent="0.2">
      <c r="H2758" s="7"/>
    </row>
    <row r="2759" spans="8:8" x14ac:dyDescent="0.2">
      <c r="H2759" s="7"/>
    </row>
    <row r="2760" spans="8:8" x14ac:dyDescent="0.2">
      <c r="H2760" s="7"/>
    </row>
    <row r="2761" spans="8:8" x14ac:dyDescent="0.2">
      <c r="H2761" s="7"/>
    </row>
    <row r="2762" spans="8:8" x14ac:dyDescent="0.2">
      <c r="H2762" s="7"/>
    </row>
    <row r="2763" spans="8:8" x14ac:dyDescent="0.2">
      <c r="H2763" s="7"/>
    </row>
    <row r="2764" spans="8:8" x14ac:dyDescent="0.2">
      <c r="H2764" s="7"/>
    </row>
    <row r="2765" spans="8:8" x14ac:dyDescent="0.2">
      <c r="H2765" s="7"/>
    </row>
    <row r="2766" spans="8:8" x14ac:dyDescent="0.2">
      <c r="H2766" s="7"/>
    </row>
    <row r="2767" spans="8:8" x14ac:dyDescent="0.2">
      <c r="H2767" s="7"/>
    </row>
    <row r="2768" spans="8:8" x14ac:dyDescent="0.2">
      <c r="H2768" s="7"/>
    </row>
    <row r="2769" spans="8:8" x14ac:dyDescent="0.2">
      <c r="H2769" s="7"/>
    </row>
    <row r="2770" spans="8:8" x14ac:dyDescent="0.2">
      <c r="H2770" s="7"/>
    </row>
    <row r="2771" spans="8:8" x14ac:dyDescent="0.2">
      <c r="H2771" s="7"/>
    </row>
    <row r="2772" spans="8:8" x14ac:dyDescent="0.2">
      <c r="H2772" s="7"/>
    </row>
    <row r="2773" spans="8:8" x14ac:dyDescent="0.2">
      <c r="H2773" s="7"/>
    </row>
    <row r="2774" spans="8:8" x14ac:dyDescent="0.2">
      <c r="H2774" s="7"/>
    </row>
    <row r="2775" spans="8:8" x14ac:dyDescent="0.2">
      <c r="H2775" s="7"/>
    </row>
    <row r="2776" spans="8:8" x14ac:dyDescent="0.2">
      <c r="H2776" s="7"/>
    </row>
    <row r="2777" spans="8:8" x14ac:dyDescent="0.2">
      <c r="H2777" s="7"/>
    </row>
    <row r="2778" spans="8:8" x14ac:dyDescent="0.2">
      <c r="H2778" s="7"/>
    </row>
    <row r="2779" spans="8:8" x14ac:dyDescent="0.2">
      <c r="H2779" s="7"/>
    </row>
    <row r="2780" spans="8:8" x14ac:dyDescent="0.2">
      <c r="H2780" s="7"/>
    </row>
    <row r="2781" spans="8:8" x14ac:dyDescent="0.2">
      <c r="H2781" s="7"/>
    </row>
    <row r="2782" spans="8:8" x14ac:dyDescent="0.2">
      <c r="H2782" s="7"/>
    </row>
    <row r="2783" spans="8:8" x14ac:dyDescent="0.2">
      <c r="H2783" s="7"/>
    </row>
    <row r="2784" spans="8:8" x14ac:dyDescent="0.2">
      <c r="H2784" s="7"/>
    </row>
    <row r="2785" spans="8:8" x14ac:dyDescent="0.2">
      <c r="H2785" s="7"/>
    </row>
    <row r="2786" spans="8:8" x14ac:dyDescent="0.2">
      <c r="H2786" s="7"/>
    </row>
    <row r="2787" spans="8:8" x14ac:dyDescent="0.2">
      <c r="H2787" s="7"/>
    </row>
    <row r="2788" spans="8:8" x14ac:dyDescent="0.2">
      <c r="H2788" s="7"/>
    </row>
    <row r="2789" spans="8:8" x14ac:dyDescent="0.2">
      <c r="H2789" s="7"/>
    </row>
    <row r="2790" spans="8:8" x14ac:dyDescent="0.2">
      <c r="H2790" s="7"/>
    </row>
    <row r="2791" spans="8:8" x14ac:dyDescent="0.2">
      <c r="H2791" s="7"/>
    </row>
    <row r="2792" spans="8:8" x14ac:dyDescent="0.2">
      <c r="H2792" s="7"/>
    </row>
    <row r="2793" spans="8:8" x14ac:dyDescent="0.2">
      <c r="H2793" s="7"/>
    </row>
    <row r="2794" spans="8:8" x14ac:dyDescent="0.2">
      <c r="H2794" s="7"/>
    </row>
    <row r="2795" spans="8:8" x14ac:dyDescent="0.2">
      <c r="H2795" s="7"/>
    </row>
    <row r="2796" spans="8:8" x14ac:dyDescent="0.2">
      <c r="H2796" s="7"/>
    </row>
    <row r="2797" spans="8:8" x14ac:dyDescent="0.2">
      <c r="H2797" s="7"/>
    </row>
    <row r="2798" spans="8:8" x14ac:dyDescent="0.2">
      <c r="H2798" s="7"/>
    </row>
    <row r="2799" spans="8:8" x14ac:dyDescent="0.2">
      <c r="H2799" s="7"/>
    </row>
    <row r="2800" spans="8:8" x14ac:dyDescent="0.2">
      <c r="H2800" s="7"/>
    </row>
    <row r="2801" spans="8:8" x14ac:dyDescent="0.2">
      <c r="H2801" s="7"/>
    </row>
    <row r="2802" spans="8:8" x14ac:dyDescent="0.2">
      <c r="H2802" s="7"/>
    </row>
    <row r="2803" spans="8:8" x14ac:dyDescent="0.2">
      <c r="H2803" s="7"/>
    </row>
    <row r="2804" spans="8:8" x14ac:dyDescent="0.2">
      <c r="H2804" s="7"/>
    </row>
    <row r="2805" spans="8:8" x14ac:dyDescent="0.2">
      <c r="H2805" s="7"/>
    </row>
    <row r="2806" spans="8:8" x14ac:dyDescent="0.2">
      <c r="H2806" s="7"/>
    </row>
    <row r="2807" spans="8:8" x14ac:dyDescent="0.2">
      <c r="H2807" s="7"/>
    </row>
    <row r="2808" spans="8:8" x14ac:dyDescent="0.2">
      <c r="H2808" s="7"/>
    </row>
    <row r="2809" spans="8:8" x14ac:dyDescent="0.2">
      <c r="H2809" s="7"/>
    </row>
    <row r="2810" spans="8:8" x14ac:dyDescent="0.2">
      <c r="H2810" s="7"/>
    </row>
    <row r="2811" spans="8:8" x14ac:dyDescent="0.2">
      <c r="H2811" s="7"/>
    </row>
    <row r="2812" spans="8:8" x14ac:dyDescent="0.2">
      <c r="H2812" s="7"/>
    </row>
    <row r="2813" spans="8:8" x14ac:dyDescent="0.2">
      <c r="H2813" s="7"/>
    </row>
    <row r="2814" spans="8:8" x14ac:dyDescent="0.2">
      <c r="H2814" s="7"/>
    </row>
    <row r="2815" spans="8:8" x14ac:dyDescent="0.2">
      <c r="H2815" s="7"/>
    </row>
    <row r="2816" spans="8:8" x14ac:dyDescent="0.2">
      <c r="H2816" s="7"/>
    </row>
    <row r="2817" spans="8:8" x14ac:dyDescent="0.2">
      <c r="H2817" s="7"/>
    </row>
    <row r="2818" spans="8:8" x14ac:dyDescent="0.2">
      <c r="H2818" s="7"/>
    </row>
    <row r="2819" spans="8:8" x14ac:dyDescent="0.2">
      <c r="H2819" s="7"/>
    </row>
    <row r="2820" spans="8:8" x14ac:dyDescent="0.2">
      <c r="H2820" s="7"/>
    </row>
    <row r="2821" spans="8:8" x14ac:dyDescent="0.2">
      <c r="H2821" s="7"/>
    </row>
    <row r="2822" spans="8:8" x14ac:dyDescent="0.2">
      <c r="H2822" s="7"/>
    </row>
    <row r="2823" spans="8:8" x14ac:dyDescent="0.2">
      <c r="H2823" s="7"/>
    </row>
    <row r="2824" spans="8:8" x14ac:dyDescent="0.2">
      <c r="H2824" s="7"/>
    </row>
    <row r="2825" spans="8:8" x14ac:dyDescent="0.2">
      <c r="H2825" s="7"/>
    </row>
    <row r="2826" spans="8:8" x14ac:dyDescent="0.2">
      <c r="H2826" s="7"/>
    </row>
    <row r="2827" spans="8:8" x14ac:dyDescent="0.2">
      <c r="H2827" s="7"/>
    </row>
    <row r="2828" spans="8:8" x14ac:dyDescent="0.2">
      <c r="H2828" s="7"/>
    </row>
    <row r="2829" spans="8:8" x14ac:dyDescent="0.2">
      <c r="H2829" s="7"/>
    </row>
    <row r="2830" spans="8:8" x14ac:dyDescent="0.2">
      <c r="H2830" s="7"/>
    </row>
    <row r="2831" spans="8:8" x14ac:dyDescent="0.2">
      <c r="H2831" s="7"/>
    </row>
    <row r="2832" spans="8:8" x14ac:dyDescent="0.2">
      <c r="H2832" s="7"/>
    </row>
    <row r="2833" spans="8:8" x14ac:dyDescent="0.2">
      <c r="H2833" s="7"/>
    </row>
    <row r="2834" spans="8:8" x14ac:dyDescent="0.2">
      <c r="H2834" s="7"/>
    </row>
    <row r="2835" spans="8:8" x14ac:dyDescent="0.2">
      <c r="H2835" s="7"/>
    </row>
    <row r="2836" spans="8:8" x14ac:dyDescent="0.2">
      <c r="H2836" s="7"/>
    </row>
    <row r="2837" spans="8:8" x14ac:dyDescent="0.2">
      <c r="H2837" s="7"/>
    </row>
    <row r="2838" spans="8:8" x14ac:dyDescent="0.2">
      <c r="H2838" s="7"/>
    </row>
    <row r="2839" spans="8:8" x14ac:dyDescent="0.2">
      <c r="H2839" s="7"/>
    </row>
    <row r="2840" spans="8:8" x14ac:dyDescent="0.2">
      <c r="H2840" s="7"/>
    </row>
    <row r="2841" spans="8:8" x14ac:dyDescent="0.2">
      <c r="H2841" s="7"/>
    </row>
    <row r="2842" spans="8:8" x14ac:dyDescent="0.2">
      <c r="H2842" s="7"/>
    </row>
    <row r="2843" spans="8:8" x14ac:dyDescent="0.2">
      <c r="H2843" s="7"/>
    </row>
    <row r="2844" spans="8:8" x14ac:dyDescent="0.2">
      <c r="H2844" s="7"/>
    </row>
    <row r="2845" spans="8:8" x14ac:dyDescent="0.2">
      <c r="H2845" s="7"/>
    </row>
    <row r="2846" spans="8:8" x14ac:dyDescent="0.2">
      <c r="H2846" s="7"/>
    </row>
    <row r="2847" spans="8:8" x14ac:dyDescent="0.2">
      <c r="H2847" s="7"/>
    </row>
    <row r="2848" spans="8:8" x14ac:dyDescent="0.2">
      <c r="H2848" s="7"/>
    </row>
    <row r="2849" spans="8:8" x14ac:dyDescent="0.2">
      <c r="H2849" s="7"/>
    </row>
    <row r="2850" spans="8:8" x14ac:dyDescent="0.2">
      <c r="H2850" s="7"/>
    </row>
    <row r="2851" spans="8:8" x14ac:dyDescent="0.2">
      <c r="H2851" s="7"/>
    </row>
    <row r="2852" spans="8:8" x14ac:dyDescent="0.2">
      <c r="H2852" s="7"/>
    </row>
    <row r="2853" spans="8:8" x14ac:dyDescent="0.2">
      <c r="H2853" s="7"/>
    </row>
    <row r="2854" spans="8:8" x14ac:dyDescent="0.2">
      <c r="H2854" s="7"/>
    </row>
    <row r="2855" spans="8:8" x14ac:dyDescent="0.2">
      <c r="H2855" s="7"/>
    </row>
    <row r="2856" spans="8:8" x14ac:dyDescent="0.2">
      <c r="H2856" s="7"/>
    </row>
    <row r="2857" spans="8:8" x14ac:dyDescent="0.2">
      <c r="H2857" s="7"/>
    </row>
    <row r="2858" spans="8:8" x14ac:dyDescent="0.2">
      <c r="H2858" s="7"/>
    </row>
    <row r="2859" spans="8:8" x14ac:dyDescent="0.2">
      <c r="H2859" s="7"/>
    </row>
    <row r="2860" spans="8:8" x14ac:dyDescent="0.2">
      <c r="H2860" s="7"/>
    </row>
    <row r="2861" spans="8:8" x14ac:dyDescent="0.2">
      <c r="H2861" s="7"/>
    </row>
    <row r="2862" spans="8:8" x14ac:dyDescent="0.2">
      <c r="H2862" s="7"/>
    </row>
    <row r="2863" spans="8:8" x14ac:dyDescent="0.2">
      <c r="H2863" s="7"/>
    </row>
    <row r="2864" spans="8:8" x14ac:dyDescent="0.2">
      <c r="H2864" s="7"/>
    </row>
    <row r="2865" spans="8:8" x14ac:dyDescent="0.2">
      <c r="H2865" s="7"/>
    </row>
    <row r="2866" spans="8:8" x14ac:dyDescent="0.2">
      <c r="H2866" s="7"/>
    </row>
    <row r="2867" spans="8:8" x14ac:dyDescent="0.2">
      <c r="H2867" s="7"/>
    </row>
    <row r="2868" spans="8:8" x14ac:dyDescent="0.2">
      <c r="H2868" s="7"/>
    </row>
    <row r="2869" spans="8:8" x14ac:dyDescent="0.2">
      <c r="H2869" s="7"/>
    </row>
    <row r="2870" spans="8:8" x14ac:dyDescent="0.2">
      <c r="H2870" s="7"/>
    </row>
    <row r="2871" spans="8:8" x14ac:dyDescent="0.2">
      <c r="H2871" s="7"/>
    </row>
    <row r="2872" spans="8:8" x14ac:dyDescent="0.2">
      <c r="H2872" s="7"/>
    </row>
    <row r="2873" spans="8:8" x14ac:dyDescent="0.2">
      <c r="H2873" s="7"/>
    </row>
    <row r="2874" spans="8:8" x14ac:dyDescent="0.2">
      <c r="H2874" s="7"/>
    </row>
    <row r="2875" spans="8:8" x14ac:dyDescent="0.2">
      <c r="H2875" s="7"/>
    </row>
    <row r="2876" spans="8:8" x14ac:dyDescent="0.2">
      <c r="H2876" s="7"/>
    </row>
    <row r="2877" spans="8:8" x14ac:dyDescent="0.2">
      <c r="H2877" s="7"/>
    </row>
    <row r="2878" spans="8:8" x14ac:dyDescent="0.2">
      <c r="H2878" s="7"/>
    </row>
    <row r="2879" spans="8:8" x14ac:dyDescent="0.2">
      <c r="H2879" s="7"/>
    </row>
    <row r="2880" spans="8:8" x14ac:dyDescent="0.2">
      <c r="H2880" s="7"/>
    </row>
    <row r="2881" spans="8:8" x14ac:dyDescent="0.2">
      <c r="H2881" s="7"/>
    </row>
    <row r="2882" spans="8:8" x14ac:dyDescent="0.2">
      <c r="H2882" s="7"/>
    </row>
    <row r="2883" spans="8:8" x14ac:dyDescent="0.2">
      <c r="H2883" s="7"/>
    </row>
    <row r="2884" spans="8:8" x14ac:dyDescent="0.2">
      <c r="H2884" s="7"/>
    </row>
    <row r="2885" spans="8:8" x14ac:dyDescent="0.2">
      <c r="H2885" s="7"/>
    </row>
    <row r="2886" spans="8:8" x14ac:dyDescent="0.2">
      <c r="H2886" s="7"/>
    </row>
    <row r="2887" spans="8:8" x14ac:dyDescent="0.2">
      <c r="H2887" s="7"/>
    </row>
    <row r="2888" spans="8:8" x14ac:dyDescent="0.2">
      <c r="H2888" s="7"/>
    </row>
    <row r="2889" spans="8:8" x14ac:dyDescent="0.2">
      <c r="H2889" s="7"/>
    </row>
    <row r="2890" spans="8:8" x14ac:dyDescent="0.2">
      <c r="H2890" s="7"/>
    </row>
    <row r="2891" spans="8:8" x14ac:dyDescent="0.2">
      <c r="H2891" s="7"/>
    </row>
    <row r="2892" spans="8:8" x14ac:dyDescent="0.2">
      <c r="H2892" s="7"/>
    </row>
    <row r="2893" spans="8:8" x14ac:dyDescent="0.2">
      <c r="H2893" s="7"/>
    </row>
    <row r="2894" spans="8:8" x14ac:dyDescent="0.2">
      <c r="H2894" s="7"/>
    </row>
    <row r="2895" spans="8:8" x14ac:dyDescent="0.2">
      <c r="H2895" s="7"/>
    </row>
    <row r="2896" spans="8:8" x14ac:dyDescent="0.2">
      <c r="H2896" s="7"/>
    </row>
    <row r="2897" spans="8:8" x14ac:dyDescent="0.2">
      <c r="H2897" s="7"/>
    </row>
    <row r="2898" spans="8:8" x14ac:dyDescent="0.2">
      <c r="H2898" s="7"/>
    </row>
    <row r="2899" spans="8:8" x14ac:dyDescent="0.2">
      <c r="H2899" s="7"/>
    </row>
    <row r="2900" spans="8:8" x14ac:dyDescent="0.2">
      <c r="H2900" s="7"/>
    </row>
    <row r="2901" spans="8:8" x14ac:dyDescent="0.2">
      <c r="H2901" s="7"/>
    </row>
    <row r="2902" spans="8:8" x14ac:dyDescent="0.2">
      <c r="H2902" s="7"/>
    </row>
    <row r="2903" spans="8:8" x14ac:dyDescent="0.2">
      <c r="H2903" s="7"/>
    </row>
    <row r="2904" spans="8:8" x14ac:dyDescent="0.2">
      <c r="H2904" s="7"/>
    </row>
    <row r="2905" spans="8:8" x14ac:dyDescent="0.2">
      <c r="H2905" s="7"/>
    </row>
    <row r="2906" spans="8:8" x14ac:dyDescent="0.2">
      <c r="H2906" s="7"/>
    </row>
    <row r="2907" spans="8:8" x14ac:dyDescent="0.2">
      <c r="H2907" s="7"/>
    </row>
    <row r="2908" spans="8:8" x14ac:dyDescent="0.2">
      <c r="H2908" s="7"/>
    </row>
    <row r="2909" spans="8:8" x14ac:dyDescent="0.2">
      <c r="H2909" s="7"/>
    </row>
    <row r="2910" spans="8:8" x14ac:dyDescent="0.2">
      <c r="H2910" s="7"/>
    </row>
    <row r="2911" spans="8:8" x14ac:dyDescent="0.2">
      <c r="H2911" s="7"/>
    </row>
    <row r="2912" spans="8:8" x14ac:dyDescent="0.2">
      <c r="H2912" s="7"/>
    </row>
    <row r="2913" spans="8:8" x14ac:dyDescent="0.2">
      <c r="H2913" s="7"/>
    </row>
    <row r="2914" spans="8:8" x14ac:dyDescent="0.2">
      <c r="H2914" s="7"/>
    </row>
    <row r="2915" spans="8:8" x14ac:dyDescent="0.2">
      <c r="H2915" s="7"/>
    </row>
    <row r="2916" spans="8:8" x14ac:dyDescent="0.2">
      <c r="H2916" s="7"/>
    </row>
    <row r="2917" spans="8:8" x14ac:dyDescent="0.2">
      <c r="H2917" s="7"/>
    </row>
    <row r="2918" spans="8:8" x14ac:dyDescent="0.2">
      <c r="H2918" s="7"/>
    </row>
    <row r="2919" spans="8:8" x14ac:dyDescent="0.2">
      <c r="H2919" s="7"/>
    </row>
    <row r="2920" spans="8:8" x14ac:dyDescent="0.2">
      <c r="H2920" s="7"/>
    </row>
    <row r="2921" spans="8:8" x14ac:dyDescent="0.2">
      <c r="H2921" s="7"/>
    </row>
    <row r="2922" spans="8:8" x14ac:dyDescent="0.2">
      <c r="H2922" s="7"/>
    </row>
    <row r="2923" spans="8:8" x14ac:dyDescent="0.2">
      <c r="H2923" s="7"/>
    </row>
    <row r="2924" spans="8:8" x14ac:dyDescent="0.2">
      <c r="H2924" s="7"/>
    </row>
    <row r="2925" spans="8:8" x14ac:dyDescent="0.2">
      <c r="H2925" s="7"/>
    </row>
    <row r="2926" spans="8:8" x14ac:dyDescent="0.2">
      <c r="H2926" s="7"/>
    </row>
    <row r="2927" spans="8:8" x14ac:dyDescent="0.2">
      <c r="H2927" s="7"/>
    </row>
    <row r="2928" spans="8:8" x14ac:dyDescent="0.2">
      <c r="H2928" s="7"/>
    </row>
    <row r="2929" spans="8:8" x14ac:dyDescent="0.2">
      <c r="H2929" s="7"/>
    </row>
    <row r="2930" spans="8:8" x14ac:dyDescent="0.2">
      <c r="H2930" s="7"/>
    </row>
    <row r="2931" spans="8:8" x14ac:dyDescent="0.2">
      <c r="H2931" s="7"/>
    </row>
    <row r="2932" spans="8:8" x14ac:dyDescent="0.2">
      <c r="H2932" s="7"/>
    </row>
    <row r="2933" spans="8:8" x14ac:dyDescent="0.2">
      <c r="H2933" s="7"/>
    </row>
    <row r="2934" spans="8:8" x14ac:dyDescent="0.2">
      <c r="H2934" s="7"/>
    </row>
    <row r="2935" spans="8:8" x14ac:dyDescent="0.2">
      <c r="H2935" s="7"/>
    </row>
    <row r="2936" spans="8:8" x14ac:dyDescent="0.2">
      <c r="H2936" s="7"/>
    </row>
    <row r="2937" spans="8:8" x14ac:dyDescent="0.2">
      <c r="H2937" s="7"/>
    </row>
    <row r="2938" spans="8:8" x14ac:dyDescent="0.2">
      <c r="H2938" s="7"/>
    </row>
    <row r="2939" spans="8:8" x14ac:dyDescent="0.2">
      <c r="H2939" s="7"/>
    </row>
    <row r="2940" spans="8:8" x14ac:dyDescent="0.2">
      <c r="H2940" s="7"/>
    </row>
    <row r="2941" spans="8:8" x14ac:dyDescent="0.2">
      <c r="H2941" s="7"/>
    </row>
    <row r="2942" spans="8:8" x14ac:dyDescent="0.2">
      <c r="H2942" s="7"/>
    </row>
    <row r="2943" spans="8:8" x14ac:dyDescent="0.2">
      <c r="H2943" s="7"/>
    </row>
    <row r="2944" spans="8:8" x14ac:dyDescent="0.2">
      <c r="H2944" s="7"/>
    </row>
    <row r="2945" spans="8:8" x14ac:dyDescent="0.2">
      <c r="H2945" s="7"/>
    </row>
    <row r="2946" spans="8:8" x14ac:dyDescent="0.2">
      <c r="H2946" s="7"/>
    </row>
    <row r="2947" spans="8:8" x14ac:dyDescent="0.2">
      <c r="H2947" s="7"/>
    </row>
    <row r="2948" spans="8:8" x14ac:dyDescent="0.2">
      <c r="H2948" s="7"/>
    </row>
    <row r="2949" spans="8:8" x14ac:dyDescent="0.2">
      <c r="H2949" s="7"/>
    </row>
    <row r="2950" spans="8:8" x14ac:dyDescent="0.2">
      <c r="H2950" s="7"/>
    </row>
    <row r="2951" spans="8:8" x14ac:dyDescent="0.2">
      <c r="H2951" s="7"/>
    </row>
    <row r="2952" spans="8:8" x14ac:dyDescent="0.2">
      <c r="H2952" s="7"/>
    </row>
    <row r="2953" spans="8:8" x14ac:dyDescent="0.2">
      <c r="H2953" s="7"/>
    </row>
    <row r="2954" spans="8:8" x14ac:dyDescent="0.2">
      <c r="H2954" s="7"/>
    </row>
    <row r="2955" spans="8:8" x14ac:dyDescent="0.2">
      <c r="H2955" s="7"/>
    </row>
    <row r="2956" spans="8:8" x14ac:dyDescent="0.2">
      <c r="H2956" s="7"/>
    </row>
    <row r="2957" spans="8:8" x14ac:dyDescent="0.2">
      <c r="H2957" s="7"/>
    </row>
    <row r="2958" spans="8:8" x14ac:dyDescent="0.2">
      <c r="H2958" s="7"/>
    </row>
    <row r="2959" spans="8:8" x14ac:dyDescent="0.2">
      <c r="H2959" s="7"/>
    </row>
    <row r="2960" spans="8:8" x14ac:dyDescent="0.2">
      <c r="H2960" s="7"/>
    </row>
    <row r="2961" spans="8:8" x14ac:dyDescent="0.2">
      <c r="H2961" s="7"/>
    </row>
    <row r="2962" spans="8:8" x14ac:dyDescent="0.2">
      <c r="H2962" s="7"/>
    </row>
    <row r="2963" spans="8:8" x14ac:dyDescent="0.2">
      <c r="H2963" s="7"/>
    </row>
    <row r="2964" spans="8:8" x14ac:dyDescent="0.2">
      <c r="H2964" s="7"/>
    </row>
    <row r="2965" spans="8:8" x14ac:dyDescent="0.2">
      <c r="H2965" s="7"/>
    </row>
    <row r="2966" spans="8:8" x14ac:dyDescent="0.2">
      <c r="H2966" s="7"/>
    </row>
    <row r="2967" spans="8:8" x14ac:dyDescent="0.2">
      <c r="H2967" s="7"/>
    </row>
    <row r="2968" spans="8:8" x14ac:dyDescent="0.2">
      <c r="H2968" s="7"/>
    </row>
    <row r="2969" spans="8:8" x14ac:dyDescent="0.2">
      <c r="H2969" s="7"/>
    </row>
    <row r="2970" spans="8:8" x14ac:dyDescent="0.2">
      <c r="H2970" s="7"/>
    </row>
    <row r="2971" spans="8:8" x14ac:dyDescent="0.2">
      <c r="H2971" s="7"/>
    </row>
    <row r="2972" spans="8:8" x14ac:dyDescent="0.2">
      <c r="H2972" s="7"/>
    </row>
    <row r="2973" spans="8:8" x14ac:dyDescent="0.2">
      <c r="H2973" s="7"/>
    </row>
    <row r="2974" spans="8:8" x14ac:dyDescent="0.2">
      <c r="H2974" s="7"/>
    </row>
    <row r="2975" spans="8:8" x14ac:dyDescent="0.2">
      <c r="H2975" s="7"/>
    </row>
    <row r="2976" spans="8:8" x14ac:dyDescent="0.2">
      <c r="H2976" s="7"/>
    </row>
    <row r="2977" spans="8:8" x14ac:dyDescent="0.2">
      <c r="H2977" s="7"/>
    </row>
    <row r="2978" spans="8:8" x14ac:dyDescent="0.2">
      <c r="H2978" s="7"/>
    </row>
    <row r="2979" spans="8:8" x14ac:dyDescent="0.2">
      <c r="H2979" s="7"/>
    </row>
    <row r="2980" spans="8:8" x14ac:dyDescent="0.2">
      <c r="H2980" s="7"/>
    </row>
    <row r="2981" spans="8:8" x14ac:dyDescent="0.2">
      <c r="H2981" s="7"/>
    </row>
    <row r="2982" spans="8:8" x14ac:dyDescent="0.2">
      <c r="H2982" s="7"/>
    </row>
    <row r="2983" spans="8:8" x14ac:dyDescent="0.2">
      <c r="H2983" s="7"/>
    </row>
    <row r="2984" spans="8:8" x14ac:dyDescent="0.2">
      <c r="H2984" s="7"/>
    </row>
    <row r="2985" spans="8:8" x14ac:dyDescent="0.2">
      <c r="H2985" s="7"/>
    </row>
    <row r="2986" spans="8:8" x14ac:dyDescent="0.2">
      <c r="H2986" s="7"/>
    </row>
    <row r="2987" spans="8:8" x14ac:dyDescent="0.2">
      <c r="H2987" s="7"/>
    </row>
    <row r="2988" spans="8:8" x14ac:dyDescent="0.2">
      <c r="H2988" s="7"/>
    </row>
    <row r="2989" spans="8:8" x14ac:dyDescent="0.2">
      <c r="H2989" s="7"/>
    </row>
    <row r="2990" spans="8:8" x14ac:dyDescent="0.2">
      <c r="H2990" s="7"/>
    </row>
    <row r="2991" spans="8:8" x14ac:dyDescent="0.2">
      <c r="H2991" s="7"/>
    </row>
    <row r="2992" spans="8:8" x14ac:dyDescent="0.2">
      <c r="H2992" s="7"/>
    </row>
    <row r="2993" spans="8:8" x14ac:dyDescent="0.2">
      <c r="H2993" s="7"/>
    </row>
    <row r="2994" spans="8:8" x14ac:dyDescent="0.2">
      <c r="H2994" s="7"/>
    </row>
    <row r="2995" spans="8:8" x14ac:dyDescent="0.2">
      <c r="H2995" s="7"/>
    </row>
    <row r="2996" spans="8:8" x14ac:dyDescent="0.2">
      <c r="H2996" s="7"/>
    </row>
    <row r="2997" spans="8:8" x14ac:dyDescent="0.2">
      <c r="H2997" s="7"/>
    </row>
    <row r="2998" spans="8:8" x14ac:dyDescent="0.2">
      <c r="H2998" s="7"/>
    </row>
    <row r="2999" spans="8:8" x14ac:dyDescent="0.2">
      <c r="H2999" s="7"/>
    </row>
    <row r="3000" spans="8:8" x14ac:dyDescent="0.2">
      <c r="H3000" s="7"/>
    </row>
    <row r="3001" spans="8:8" x14ac:dyDescent="0.2">
      <c r="H3001" s="7"/>
    </row>
    <row r="3002" spans="8:8" x14ac:dyDescent="0.2">
      <c r="H3002" s="7"/>
    </row>
    <row r="3003" spans="8:8" x14ac:dyDescent="0.2">
      <c r="H3003" s="7"/>
    </row>
    <row r="3004" spans="8:8" x14ac:dyDescent="0.2">
      <c r="H3004" s="7"/>
    </row>
    <row r="3005" spans="8:8" x14ac:dyDescent="0.2">
      <c r="H3005" s="7"/>
    </row>
    <row r="3006" spans="8:8" x14ac:dyDescent="0.2">
      <c r="H3006" s="7"/>
    </row>
    <row r="3007" spans="8:8" x14ac:dyDescent="0.2">
      <c r="H3007" s="7"/>
    </row>
    <row r="3008" spans="8:8" x14ac:dyDescent="0.2">
      <c r="H3008" s="7"/>
    </row>
    <row r="3009" spans="8:8" x14ac:dyDescent="0.2">
      <c r="H3009" s="7"/>
    </row>
    <row r="3010" spans="8:8" x14ac:dyDescent="0.2">
      <c r="H3010" s="7"/>
    </row>
    <row r="3011" spans="8:8" x14ac:dyDescent="0.2">
      <c r="H3011" s="7"/>
    </row>
    <row r="3012" spans="8:8" x14ac:dyDescent="0.2">
      <c r="H3012" s="7"/>
    </row>
    <row r="3013" spans="8:8" x14ac:dyDescent="0.2">
      <c r="H3013" s="7"/>
    </row>
    <row r="3014" spans="8:8" x14ac:dyDescent="0.2">
      <c r="H3014" s="7"/>
    </row>
    <row r="3015" spans="8:8" x14ac:dyDescent="0.2">
      <c r="H3015" s="7"/>
    </row>
    <row r="3016" spans="8:8" x14ac:dyDescent="0.2">
      <c r="H3016" s="7"/>
    </row>
    <row r="3017" spans="8:8" x14ac:dyDescent="0.2">
      <c r="H3017" s="7"/>
    </row>
    <row r="3018" spans="8:8" x14ac:dyDescent="0.2">
      <c r="H3018" s="7"/>
    </row>
    <row r="3019" spans="8:8" x14ac:dyDescent="0.2">
      <c r="H3019" s="7"/>
    </row>
    <row r="3020" spans="8:8" x14ac:dyDescent="0.2">
      <c r="H3020" s="7"/>
    </row>
    <row r="3021" spans="8:8" x14ac:dyDescent="0.2">
      <c r="H3021" s="7"/>
    </row>
    <row r="3022" spans="8:8" x14ac:dyDescent="0.2">
      <c r="H3022" s="7"/>
    </row>
    <row r="3023" spans="8:8" x14ac:dyDescent="0.2">
      <c r="H3023" s="7"/>
    </row>
    <row r="3024" spans="8:8" x14ac:dyDescent="0.2">
      <c r="H3024" s="7"/>
    </row>
    <row r="3025" spans="8:8" x14ac:dyDescent="0.2">
      <c r="H3025" s="7"/>
    </row>
    <row r="3026" spans="8:8" x14ac:dyDescent="0.2">
      <c r="H3026" s="7"/>
    </row>
    <row r="3027" spans="8:8" x14ac:dyDescent="0.2">
      <c r="H3027" s="7"/>
    </row>
    <row r="3028" spans="8:8" x14ac:dyDescent="0.2">
      <c r="H3028" s="7"/>
    </row>
    <row r="3029" spans="8:8" x14ac:dyDescent="0.2">
      <c r="H3029" s="7"/>
    </row>
    <row r="3030" spans="8:8" x14ac:dyDescent="0.2">
      <c r="H3030" s="7"/>
    </row>
    <row r="3031" spans="8:8" x14ac:dyDescent="0.2">
      <c r="H3031" s="7"/>
    </row>
    <row r="3032" spans="8:8" x14ac:dyDescent="0.2">
      <c r="H3032" s="7"/>
    </row>
    <row r="3033" spans="8:8" x14ac:dyDescent="0.2">
      <c r="H3033" s="7"/>
    </row>
    <row r="3034" spans="8:8" x14ac:dyDescent="0.2">
      <c r="H3034" s="7"/>
    </row>
    <row r="3035" spans="8:8" x14ac:dyDescent="0.2">
      <c r="H3035" s="7"/>
    </row>
    <row r="3036" spans="8:8" x14ac:dyDescent="0.2">
      <c r="H3036" s="7"/>
    </row>
    <row r="3037" spans="8:8" x14ac:dyDescent="0.2">
      <c r="H3037" s="7"/>
    </row>
    <row r="3038" spans="8:8" x14ac:dyDescent="0.2">
      <c r="H3038" s="7"/>
    </row>
    <row r="3039" spans="8:8" x14ac:dyDescent="0.2">
      <c r="H3039" s="7"/>
    </row>
    <row r="3040" spans="8:8" x14ac:dyDescent="0.2">
      <c r="H3040" s="7"/>
    </row>
    <row r="3041" spans="8:8" x14ac:dyDescent="0.2">
      <c r="H3041" s="7"/>
    </row>
    <row r="3042" spans="8:8" x14ac:dyDescent="0.2">
      <c r="H3042" s="7"/>
    </row>
    <row r="3043" spans="8:8" x14ac:dyDescent="0.2">
      <c r="H3043" s="7"/>
    </row>
    <row r="3044" spans="8:8" x14ac:dyDescent="0.2">
      <c r="H3044" s="7"/>
    </row>
    <row r="3045" spans="8:8" x14ac:dyDescent="0.2">
      <c r="H3045" s="7"/>
    </row>
    <row r="3046" spans="8:8" x14ac:dyDescent="0.2">
      <c r="H3046" s="7"/>
    </row>
    <row r="3047" spans="8:8" x14ac:dyDescent="0.2">
      <c r="H3047" s="7"/>
    </row>
    <row r="3048" spans="8:8" x14ac:dyDescent="0.2">
      <c r="H3048" s="7"/>
    </row>
    <row r="3049" spans="8:8" x14ac:dyDescent="0.2">
      <c r="H3049" s="7"/>
    </row>
    <row r="3050" spans="8:8" x14ac:dyDescent="0.2">
      <c r="H3050" s="7"/>
    </row>
    <row r="3051" spans="8:8" x14ac:dyDescent="0.2">
      <c r="H3051" s="7"/>
    </row>
    <row r="3052" spans="8:8" x14ac:dyDescent="0.2">
      <c r="H3052" s="7"/>
    </row>
    <row r="3053" spans="8:8" x14ac:dyDescent="0.2">
      <c r="H3053" s="7"/>
    </row>
    <row r="3054" spans="8:8" x14ac:dyDescent="0.2">
      <c r="H3054" s="7"/>
    </row>
    <row r="3055" spans="8:8" x14ac:dyDescent="0.2">
      <c r="H3055" s="7"/>
    </row>
    <row r="3056" spans="8:8" x14ac:dyDescent="0.2">
      <c r="H3056" s="7"/>
    </row>
    <row r="3057" spans="8:8" x14ac:dyDescent="0.2">
      <c r="H3057" s="7"/>
    </row>
    <row r="3058" spans="8:8" x14ac:dyDescent="0.2">
      <c r="H3058" s="7"/>
    </row>
    <row r="3059" spans="8:8" x14ac:dyDescent="0.2">
      <c r="H3059" s="7"/>
    </row>
    <row r="3060" spans="8:8" x14ac:dyDescent="0.2">
      <c r="H3060" s="7"/>
    </row>
    <row r="3061" spans="8:8" x14ac:dyDescent="0.2">
      <c r="H3061" s="7"/>
    </row>
    <row r="3062" spans="8:8" x14ac:dyDescent="0.2">
      <c r="H3062" s="7"/>
    </row>
    <row r="3063" spans="8:8" x14ac:dyDescent="0.2">
      <c r="H3063" s="7"/>
    </row>
    <row r="3064" spans="8:8" x14ac:dyDescent="0.2">
      <c r="H3064" s="7"/>
    </row>
    <row r="3065" spans="8:8" x14ac:dyDescent="0.2">
      <c r="H3065" s="7"/>
    </row>
    <row r="3066" spans="8:8" x14ac:dyDescent="0.2">
      <c r="H3066" s="7"/>
    </row>
    <row r="3067" spans="8:8" x14ac:dyDescent="0.2">
      <c r="H3067" s="7"/>
    </row>
    <row r="3068" spans="8:8" x14ac:dyDescent="0.2">
      <c r="H3068" s="7"/>
    </row>
    <row r="3069" spans="8:8" x14ac:dyDescent="0.2">
      <c r="H3069" s="7"/>
    </row>
    <row r="3070" spans="8:8" x14ac:dyDescent="0.2">
      <c r="H3070" s="7"/>
    </row>
    <row r="3071" spans="8:8" x14ac:dyDescent="0.2">
      <c r="H3071" s="7"/>
    </row>
    <row r="3072" spans="8:8" x14ac:dyDescent="0.2">
      <c r="H3072" s="7"/>
    </row>
    <row r="3073" spans="8:8" x14ac:dyDescent="0.2">
      <c r="H3073" s="7"/>
    </row>
    <row r="3074" spans="8:8" x14ac:dyDescent="0.2">
      <c r="H3074" s="7"/>
    </row>
    <row r="3075" spans="8:8" x14ac:dyDescent="0.2">
      <c r="H3075" s="7"/>
    </row>
    <row r="3076" spans="8:8" x14ac:dyDescent="0.2">
      <c r="H3076" s="7"/>
    </row>
    <row r="3077" spans="8:8" x14ac:dyDescent="0.2">
      <c r="H3077" s="7"/>
    </row>
    <row r="3078" spans="8:8" x14ac:dyDescent="0.2">
      <c r="H3078" s="7"/>
    </row>
    <row r="3079" spans="8:8" x14ac:dyDescent="0.2">
      <c r="H3079" s="7"/>
    </row>
    <row r="3080" spans="8:8" x14ac:dyDescent="0.2">
      <c r="H3080" s="7"/>
    </row>
    <row r="3081" spans="8:8" x14ac:dyDescent="0.2">
      <c r="H3081" s="7"/>
    </row>
    <row r="3082" spans="8:8" x14ac:dyDescent="0.2">
      <c r="H3082" s="7"/>
    </row>
    <row r="3083" spans="8:8" x14ac:dyDescent="0.2">
      <c r="H3083" s="7"/>
    </row>
    <row r="3084" spans="8:8" x14ac:dyDescent="0.2">
      <c r="H3084" s="7"/>
    </row>
    <row r="3085" spans="8:8" x14ac:dyDescent="0.2">
      <c r="H3085" s="7"/>
    </row>
    <row r="3086" spans="8:8" x14ac:dyDescent="0.2">
      <c r="H3086" s="7"/>
    </row>
    <row r="3087" spans="8:8" x14ac:dyDescent="0.2">
      <c r="H3087" s="7"/>
    </row>
    <row r="3088" spans="8:8" x14ac:dyDescent="0.2">
      <c r="H3088" s="7"/>
    </row>
    <row r="3089" spans="8:8" x14ac:dyDescent="0.2">
      <c r="H3089" s="7"/>
    </row>
    <row r="3090" spans="8:8" x14ac:dyDescent="0.2">
      <c r="H3090" s="7"/>
    </row>
    <row r="3091" spans="8:8" x14ac:dyDescent="0.2">
      <c r="H3091" s="7"/>
    </row>
    <row r="3092" spans="8:8" x14ac:dyDescent="0.2">
      <c r="H3092" s="7"/>
    </row>
    <row r="3093" spans="8:8" x14ac:dyDescent="0.2">
      <c r="H3093" s="7"/>
    </row>
    <row r="3094" spans="8:8" x14ac:dyDescent="0.2">
      <c r="H3094" s="7"/>
    </row>
    <row r="3095" spans="8:8" x14ac:dyDescent="0.2">
      <c r="H3095" s="7"/>
    </row>
    <row r="3096" spans="8:8" x14ac:dyDescent="0.2">
      <c r="H3096" s="7"/>
    </row>
    <row r="3097" spans="8:8" x14ac:dyDescent="0.2">
      <c r="H3097" s="7"/>
    </row>
    <row r="3098" spans="8:8" x14ac:dyDescent="0.2">
      <c r="H3098" s="7"/>
    </row>
    <row r="3099" spans="8:8" x14ac:dyDescent="0.2">
      <c r="H3099" s="7"/>
    </row>
    <row r="3100" spans="8:8" x14ac:dyDescent="0.2">
      <c r="H3100" s="7"/>
    </row>
    <row r="3101" spans="8:8" x14ac:dyDescent="0.2">
      <c r="H3101" s="7"/>
    </row>
    <row r="3102" spans="8:8" x14ac:dyDescent="0.2">
      <c r="H3102" s="7"/>
    </row>
    <row r="3103" spans="8:8" x14ac:dyDescent="0.2">
      <c r="H3103" s="7"/>
    </row>
    <row r="3104" spans="8:8" x14ac:dyDescent="0.2">
      <c r="H3104" s="7"/>
    </row>
    <row r="3105" spans="8:8" x14ac:dyDescent="0.2">
      <c r="H3105" s="7"/>
    </row>
    <row r="3106" spans="8:8" x14ac:dyDescent="0.2">
      <c r="H3106" s="7"/>
    </row>
    <row r="3107" spans="8:8" x14ac:dyDescent="0.2">
      <c r="H3107" s="7"/>
    </row>
    <row r="3108" spans="8:8" x14ac:dyDescent="0.2">
      <c r="H3108" s="7"/>
    </row>
    <row r="3109" spans="8:8" x14ac:dyDescent="0.2">
      <c r="H3109" s="7"/>
    </row>
    <row r="3110" spans="8:8" x14ac:dyDescent="0.2">
      <c r="H3110" s="7"/>
    </row>
    <row r="3111" spans="8:8" x14ac:dyDescent="0.2">
      <c r="H3111" s="7"/>
    </row>
    <row r="3112" spans="8:8" x14ac:dyDescent="0.2">
      <c r="H3112" s="7"/>
    </row>
    <row r="3113" spans="8:8" x14ac:dyDescent="0.2">
      <c r="H3113" s="7"/>
    </row>
    <row r="3114" spans="8:8" x14ac:dyDescent="0.2">
      <c r="H3114" s="7"/>
    </row>
    <row r="3115" spans="8:8" x14ac:dyDescent="0.2">
      <c r="H3115" s="7"/>
    </row>
    <row r="3116" spans="8:8" x14ac:dyDescent="0.2">
      <c r="H3116" s="7"/>
    </row>
    <row r="3117" spans="8:8" x14ac:dyDescent="0.2">
      <c r="H3117" s="7"/>
    </row>
    <row r="3118" spans="8:8" x14ac:dyDescent="0.2">
      <c r="H3118" s="7"/>
    </row>
    <row r="3119" spans="8:8" x14ac:dyDescent="0.2">
      <c r="H3119" s="7"/>
    </row>
    <row r="3120" spans="8:8" x14ac:dyDescent="0.2">
      <c r="H3120" s="7"/>
    </row>
    <row r="3121" spans="8:8" x14ac:dyDescent="0.2">
      <c r="H3121" s="7"/>
    </row>
    <row r="3122" spans="8:8" x14ac:dyDescent="0.2">
      <c r="H3122" s="7"/>
    </row>
    <row r="3123" spans="8:8" x14ac:dyDescent="0.2">
      <c r="H3123" s="7"/>
    </row>
    <row r="3124" spans="8:8" x14ac:dyDescent="0.2">
      <c r="H3124" s="7"/>
    </row>
    <row r="3125" spans="8:8" x14ac:dyDescent="0.2">
      <c r="H3125" s="7"/>
    </row>
    <row r="3126" spans="8:8" x14ac:dyDescent="0.2">
      <c r="H3126" s="7"/>
    </row>
    <row r="3127" spans="8:8" x14ac:dyDescent="0.2">
      <c r="H3127" s="7"/>
    </row>
    <row r="3128" spans="8:8" x14ac:dyDescent="0.2">
      <c r="H3128" s="7"/>
    </row>
    <row r="3129" spans="8:8" x14ac:dyDescent="0.2">
      <c r="H3129" s="7"/>
    </row>
    <row r="3130" spans="8:8" x14ac:dyDescent="0.2">
      <c r="H3130" s="7"/>
    </row>
    <row r="3131" spans="8:8" x14ac:dyDescent="0.2">
      <c r="H3131" s="7"/>
    </row>
    <row r="3132" spans="8:8" x14ac:dyDescent="0.2">
      <c r="H3132" s="7"/>
    </row>
    <row r="3133" spans="8:8" x14ac:dyDescent="0.2">
      <c r="H3133" s="7"/>
    </row>
    <row r="3134" spans="8:8" x14ac:dyDescent="0.2">
      <c r="H3134" s="7"/>
    </row>
    <row r="3135" spans="8:8" x14ac:dyDescent="0.2">
      <c r="H3135" s="7"/>
    </row>
    <row r="3136" spans="8:8" x14ac:dyDescent="0.2">
      <c r="H3136" s="7"/>
    </row>
    <row r="3137" spans="8:8" x14ac:dyDescent="0.2">
      <c r="H3137" s="7"/>
    </row>
    <row r="3138" spans="8:8" x14ac:dyDescent="0.2">
      <c r="H3138" s="7"/>
    </row>
    <row r="3139" spans="8:8" x14ac:dyDescent="0.2">
      <c r="H3139" s="7"/>
    </row>
    <row r="3140" spans="8:8" x14ac:dyDescent="0.2">
      <c r="H3140" s="7"/>
    </row>
    <row r="3141" spans="8:8" x14ac:dyDescent="0.2">
      <c r="H3141" s="7"/>
    </row>
    <row r="3142" spans="8:8" x14ac:dyDescent="0.2">
      <c r="H3142" s="7"/>
    </row>
    <row r="3143" spans="8:8" x14ac:dyDescent="0.2">
      <c r="H3143" s="7"/>
    </row>
    <row r="3144" spans="8:8" x14ac:dyDescent="0.2">
      <c r="H3144" s="7"/>
    </row>
    <row r="3145" spans="8:8" x14ac:dyDescent="0.2">
      <c r="H3145" s="7"/>
    </row>
    <row r="3146" spans="8:8" x14ac:dyDescent="0.2">
      <c r="H3146" s="7"/>
    </row>
    <row r="3147" spans="8:8" x14ac:dyDescent="0.2">
      <c r="H3147" s="7"/>
    </row>
    <row r="3148" spans="8:8" x14ac:dyDescent="0.2">
      <c r="H3148" s="7"/>
    </row>
    <row r="3149" spans="8:8" x14ac:dyDescent="0.2">
      <c r="H3149" s="7"/>
    </row>
    <row r="3150" spans="8:8" x14ac:dyDescent="0.2">
      <c r="H3150" s="7"/>
    </row>
    <row r="3151" spans="8:8" x14ac:dyDescent="0.2">
      <c r="H3151" s="7"/>
    </row>
    <row r="3152" spans="8:8" x14ac:dyDescent="0.2">
      <c r="H3152" s="7"/>
    </row>
    <row r="3153" spans="8:8" x14ac:dyDescent="0.2">
      <c r="H3153" s="7"/>
    </row>
    <row r="3154" spans="8:8" x14ac:dyDescent="0.2">
      <c r="H3154" s="7"/>
    </row>
    <row r="3155" spans="8:8" x14ac:dyDescent="0.2">
      <c r="H3155" s="7"/>
    </row>
    <row r="3156" spans="8:8" x14ac:dyDescent="0.2">
      <c r="H3156" s="7"/>
    </row>
    <row r="3157" spans="8:8" x14ac:dyDescent="0.2">
      <c r="H3157" s="7"/>
    </row>
    <row r="3158" spans="8:8" x14ac:dyDescent="0.2">
      <c r="H3158" s="7"/>
    </row>
    <row r="3159" spans="8:8" x14ac:dyDescent="0.2">
      <c r="H3159" s="7"/>
    </row>
    <row r="3160" spans="8:8" x14ac:dyDescent="0.2">
      <c r="H3160" s="7"/>
    </row>
    <row r="3161" spans="8:8" x14ac:dyDescent="0.2">
      <c r="H3161" s="7"/>
    </row>
    <row r="3162" spans="8:8" x14ac:dyDescent="0.2">
      <c r="H3162" s="7"/>
    </row>
    <row r="3163" spans="8:8" x14ac:dyDescent="0.2">
      <c r="H3163" s="7"/>
    </row>
    <row r="3164" spans="8:8" x14ac:dyDescent="0.2">
      <c r="H3164" s="7"/>
    </row>
    <row r="3165" spans="8:8" x14ac:dyDescent="0.2">
      <c r="H3165" s="7"/>
    </row>
    <row r="3166" spans="8:8" x14ac:dyDescent="0.2">
      <c r="H3166" s="7"/>
    </row>
    <row r="3167" spans="8:8" x14ac:dyDescent="0.2">
      <c r="H3167" s="7"/>
    </row>
    <row r="3168" spans="8:8" x14ac:dyDescent="0.2">
      <c r="H3168" s="7"/>
    </row>
    <row r="3169" spans="8:8" x14ac:dyDescent="0.2">
      <c r="H3169" s="7"/>
    </row>
    <row r="3170" spans="8:8" x14ac:dyDescent="0.2">
      <c r="H3170" s="7"/>
    </row>
    <row r="3171" spans="8:8" x14ac:dyDescent="0.2">
      <c r="H3171" s="7"/>
    </row>
    <row r="3172" spans="8:8" x14ac:dyDescent="0.2">
      <c r="H3172" s="7"/>
    </row>
    <row r="3173" spans="8:8" x14ac:dyDescent="0.2">
      <c r="H3173" s="7"/>
    </row>
    <row r="3174" spans="8:8" x14ac:dyDescent="0.2">
      <c r="H3174" s="7"/>
    </row>
    <row r="3175" spans="8:8" x14ac:dyDescent="0.2">
      <c r="H3175" s="7"/>
    </row>
    <row r="3176" spans="8:8" x14ac:dyDescent="0.2">
      <c r="H3176" s="7"/>
    </row>
    <row r="3177" spans="8:8" x14ac:dyDescent="0.2">
      <c r="H3177" s="7"/>
    </row>
    <row r="3178" spans="8:8" x14ac:dyDescent="0.2">
      <c r="H3178" s="7"/>
    </row>
    <row r="3179" spans="8:8" x14ac:dyDescent="0.2">
      <c r="H3179" s="7"/>
    </row>
    <row r="3180" spans="8:8" x14ac:dyDescent="0.2">
      <c r="H3180" s="7"/>
    </row>
    <row r="3181" spans="8:8" x14ac:dyDescent="0.2">
      <c r="H3181" s="7"/>
    </row>
    <row r="3182" spans="8:8" x14ac:dyDescent="0.2">
      <c r="H3182" s="7"/>
    </row>
    <row r="3183" spans="8:8" x14ac:dyDescent="0.2">
      <c r="H3183" s="7"/>
    </row>
    <row r="3184" spans="8:8" x14ac:dyDescent="0.2">
      <c r="H3184" s="7"/>
    </row>
    <row r="3185" spans="8:8" x14ac:dyDescent="0.2">
      <c r="H3185" s="7"/>
    </row>
    <row r="3186" spans="8:8" x14ac:dyDescent="0.2">
      <c r="H3186" s="7"/>
    </row>
    <row r="3187" spans="8:8" x14ac:dyDescent="0.2">
      <c r="H3187" s="7"/>
    </row>
    <row r="3188" spans="8:8" x14ac:dyDescent="0.2">
      <c r="H3188" s="7"/>
    </row>
    <row r="3189" spans="8:8" x14ac:dyDescent="0.2">
      <c r="H3189" s="7"/>
    </row>
    <row r="3190" spans="8:8" x14ac:dyDescent="0.2">
      <c r="H3190" s="7"/>
    </row>
    <row r="3191" spans="8:8" x14ac:dyDescent="0.2">
      <c r="H3191" s="7"/>
    </row>
    <row r="3192" spans="8:8" x14ac:dyDescent="0.2">
      <c r="H3192" s="7"/>
    </row>
    <row r="3193" spans="8:8" x14ac:dyDescent="0.2">
      <c r="H3193" s="7"/>
    </row>
    <row r="3194" spans="8:8" x14ac:dyDescent="0.2">
      <c r="H3194" s="7"/>
    </row>
    <row r="3195" spans="8:8" x14ac:dyDescent="0.2">
      <c r="H3195" s="7"/>
    </row>
    <row r="3196" spans="8:8" x14ac:dyDescent="0.2">
      <c r="H3196" s="7"/>
    </row>
    <row r="3197" spans="8:8" x14ac:dyDescent="0.2">
      <c r="H3197" s="7"/>
    </row>
    <row r="3198" spans="8:8" x14ac:dyDescent="0.2">
      <c r="H3198" s="7"/>
    </row>
    <row r="3199" spans="8:8" x14ac:dyDescent="0.2">
      <c r="H3199" s="7"/>
    </row>
    <row r="3200" spans="8:8" x14ac:dyDescent="0.2">
      <c r="H3200" s="7"/>
    </row>
    <row r="3201" spans="8:8" x14ac:dyDescent="0.2">
      <c r="H3201" s="7"/>
    </row>
    <row r="3202" spans="8:8" x14ac:dyDescent="0.2">
      <c r="H3202" s="7"/>
    </row>
    <row r="3203" spans="8:8" x14ac:dyDescent="0.2">
      <c r="H3203" s="7"/>
    </row>
    <row r="3204" spans="8:8" x14ac:dyDescent="0.2">
      <c r="H3204" s="7"/>
    </row>
    <row r="3205" spans="8:8" x14ac:dyDescent="0.2">
      <c r="H3205" s="7"/>
    </row>
    <row r="3206" spans="8:8" x14ac:dyDescent="0.2">
      <c r="H3206" s="7"/>
    </row>
    <row r="3207" spans="8:8" x14ac:dyDescent="0.2">
      <c r="H3207" s="7"/>
    </row>
    <row r="3208" spans="8:8" x14ac:dyDescent="0.2">
      <c r="H3208" s="7"/>
    </row>
    <row r="3209" spans="8:8" x14ac:dyDescent="0.2">
      <c r="H3209" s="7"/>
    </row>
    <row r="3210" spans="8:8" x14ac:dyDescent="0.2">
      <c r="H3210" s="7"/>
    </row>
    <row r="3211" spans="8:8" x14ac:dyDescent="0.2">
      <c r="H3211" s="7"/>
    </row>
    <row r="3212" spans="8:8" x14ac:dyDescent="0.2">
      <c r="H3212" s="7"/>
    </row>
    <row r="3213" spans="8:8" x14ac:dyDescent="0.2">
      <c r="H3213" s="7"/>
    </row>
    <row r="3214" spans="8:8" x14ac:dyDescent="0.2">
      <c r="H3214" s="7"/>
    </row>
    <row r="3215" spans="8:8" x14ac:dyDescent="0.2">
      <c r="H3215" s="7"/>
    </row>
    <row r="3216" spans="8:8" x14ac:dyDescent="0.2">
      <c r="H3216" s="7"/>
    </row>
    <row r="3217" spans="8:8" x14ac:dyDescent="0.2">
      <c r="H3217" s="7"/>
    </row>
    <row r="3218" spans="8:8" x14ac:dyDescent="0.2">
      <c r="H3218" s="7"/>
    </row>
    <row r="3219" spans="8:8" x14ac:dyDescent="0.2">
      <c r="H3219" s="7"/>
    </row>
    <row r="3220" spans="8:8" x14ac:dyDescent="0.2">
      <c r="H3220" s="7"/>
    </row>
    <row r="3221" spans="8:8" x14ac:dyDescent="0.2">
      <c r="H3221" s="7"/>
    </row>
    <row r="3222" spans="8:8" x14ac:dyDescent="0.2">
      <c r="H3222" s="7"/>
    </row>
    <row r="3223" spans="8:8" x14ac:dyDescent="0.2">
      <c r="H3223" s="7"/>
    </row>
    <row r="3224" spans="8:8" x14ac:dyDescent="0.2">
      <c r="H3224" s="7"/>
    </row>
    <row r="3225" spans="8:8" x14ac:dyDescent="0.2">
      <c r="H3225" s="7"/>
    </row>
    <row r="3226" spans="8:8" x14ac:dyDescent="0.2">
      <c r="H3226" s="7"/>
    </row>
    <row r="3227" spans="8:8" x14ac:dyDescent="0.2">
      <c r="H3227" s="7"/>
    </row>
    <row r="3228" spans="8:8" x14ac:dyDescent="0.2">
      <c r="H3228" s="7"/>
    </row>
    <row r="3229" spans="8:8" x14ac:dyDescent="0.2">
      <c r="H3229" s="7"/>
    </row>
    <row r="3230" spans="8:8" x14ac:dyDescent="0.2">
      <c r="H3230" s="7"/>
    </row>
    <row r="3231" spans="8:8" x14ac:dyDescent="0.2">
      <c r="H3231" s="7"/>
    </row>
    <row r="3232" spans="8:8" x14ac:dyDescent="0.2">
      <c r="H3232" s="7"/>
    </row>
    <row r="3233" spans="8:8" x14ac:dyDescent="0.2">
      <c r="H3233" s="7"/>
    </row>
    <row r="3234" spans="8:8" x14ac:dyDescent="0.2">
      <c r="H3234" s="7"/>
    </row>
    <row r="3235" spans="8:8" x14ac:dyDescent="0.2">
      <c r="H3235" s="7"/>
    </row>
    <row r="3236" spans="8:8" x14ac:dyDescent="0.2">
      <c r="H3236" s="7"/>
    </row>
    <row r="3237" spans="8:8" x14ac:dyDescent="0.2">
      <c r="H3237" s="7"/>
    </row>
    <row r="3238" spans="8:8" x14ac:dyDescent="0.2">
      <c r="H3238" s="7"/>
    </row>
    <row r="3239" spans="8:8" x14ac:dyDescent="0.2">
      <c r="H3239" s="7"/>
    </row>
    <row r="3240" spans="8:8" x14ac:dyDescent="0.2">
      <c r="H3240" s="7"/>
    </row>
    <row r="3241" spans="8:8" x14ac:dyDescent="0.2">
      <c r="H3241" s="7"/>
    </row>
    <row r="3242" spans="8:8" x14ac:dyDescent="0.2">
      <c r="H3242" s="7"/>
    </row>
    <row r="3243" spans="8:8" x14ac:dyDescent="0.2">
      <c r="H3243" s="7"/>
    </row>
    <row r="3244" spans="8:8" x14ac:dyDescent="0.2">
      <c r="H3244" s="7"/>
    </row>
    <row r="3245" spans="8:8" x14ac:dyDescent="0.2">
      <c r="H3245" s="7"/>
    </row>
    <row r="3246" spans="8:8" x14ac:dyDescent="0.2">
      <c r="H3246" s="7"/>
    </row>
    <row r="3247" spans="8:8" x14ac:dyDescent="0.2">
      <c r="H3247" s="7"/>
    </row>
    <row r="3248" spans="8:8" x14ac:dyDescent="0.2">
      <c r="H3248" s="7"/>
    </row>
    <row r="3249" spans="8:8" x14ac:dyDescent="0.2">
      <c r="H3249" s="7"/>
    </row>
    <row r="3250" spans="8:8" x14ac:dyDescent="0.2">
      <c r="H3250" s="7"/>
    </row>
    <row r="3251" spans="8:8" x14ac:dyDescent="0.2">
      <c r="H3251" s="7"/>
    </row>
    <row r="3252" spans="8:8" x14ac:dyDescent="0.2">
      <c r="H3252" s="7"/>
    </row>
    <row r="3253" spans="8:8" x14ac:dyDescent="0.2">
      <c r="H3253" s="7"/>
    </row>
    <row r="3254" spans="8:8" x14ac:dyDescent="0.2">
      <c r="H3254" s="7"/>
    </row>
    <row r="3255" spans="8:8" x14ac:dyDescent="0.2">
      <c r="H3255" s="7"/>
    </row>
    <row r="3256" spans="8:8" x14ac:dyDescent="0.2">
      <c r="H3256" s="7"/>
    </row>
    <row r="3257" spans="8:8" x14ac:dyDescent="0.2">
      <c r="H3257" s="7"/>
    </row>
    <row r="3258" spans="8:8" x14ac:dyDescent="0.2">
      <c r="H3258" s="7"/>
    </row>
    <row r="3259" spans="8:8" x14ac:dyDescent="0.2">
      <c r="H3259" s="7"/>
    </row>
    <row r="3260" spans="8:8" x14ac:dyDescent="0.2">
      <c r="H3260" s="7"/>
    </row>
    <row r="3261" spans="8:8" x14ac:dyDescent="0.2">
      <c r="H3261" s="7"/>
    </row>
    <row r="3262" spans="8:8" x14ac:dyDescent="0.2">
      <c r="H3262" s="7"/>
    </row>
    <row r="3263" spans="8:8" x14ac:dyDescent="0.2">
      <c r="H3263" s="7"/>
    </row>
    <row r="3264" spans="8:8" x14ac:dyDescent="0.2">
      <c r="H3264" s="7"/>
    </row>
    <row r="3265" spans="8:8" x14ac:dyDescent="0.2">
      <c r="H3265" s="7"/>
    </row>
    <row r="3266" spans="8:8" x14ac:dyDescent="0.2">
      <c r="H3266" s="7"/>
    </row>
    <row r="3267" spans="8:8" x14ac:dyDescent="0.2">
      <c r="H3267" s="7"/>
    </row>
    <row r="3268" spans="8:8" x14ac:dyDescent="0.2">
      <c r="H3268" s="7"/>
    </row>
    <row r="3269" spans="8:8" x14ac:dyDescent="0.2">
      <c r="H3269" s="7"/>
    </row>
    <row r="3270" spans="8:8" x14ac:dyDescent="0.2">
      <c r="H3270" s="7"/>
    </row>
    <row r="3271" spans="8:8" x14ac:dyDescent="0.2">
      <c r="H3271" s="7"/>
    </row>
    <row r="3272" spans="8:8" x14ac:dyDescent="0.2">
      <c r="H3272" s="7"/>
    </row>
    <row r="3273" spans="8:8" x14ac:dyDescent="0.2">
      <c r="H3273" s="7"/>
    </row>
    <row r="3274" spans="8:8" x14ac:dyDescent="0.2">
      <c r="H3274" s="7"/>
    </row>
    <row r="3275" spans="8:8" x14ac:dyDescent="0.2">
      <c r="H3275" s="7"/>
    </row>
    <row r="3276" spans="8:8" x14ac:dyDescent="0.2">
      <c r="H3276" s="7"/>
    </row>
    <row r="3277" spans="8:8" x14ac:dyDescent="0.2">
      <c r="H3277" s="7"/>
    </row>
    <row r="3278" spans="8:8" x14ac:dyDescent="0.2">
      <c r="H3278" s="7"/>
    </row>
    <row r="3279" spans="8:8" x14ac:dyDescent="0.2">
      <c r="H3279" s="7"/>
    </row>
    <row r="3280" spans="8:8" x14ac:dyDescent="0.2">
      <c r="H3280" s="7"/>
    </row>
    <row r="3281" spans="8:8" x14ac:dyDescent="0.2">
      <c r="H3281" s="7"/>
    </row>
    <row r="3282" spans="8:8" x14ac:dyDescent="0.2">
      <c r="H3282" s="7"/>
    </row>
    <row r="3283" spans="8:8" x14ac:dyDescent="0.2">
      <c r="H3283" s="7"/>
    </row>
    <row r="3284" spans="8:8" x14ac:dyDescent="0.2">
      <c r="H3284" s="7"/>
    </row>
    <row r="3285" spans="8:8" x14ac:dyDescent="0.2">
      <c r="H3285" s="7"/>
    </row>
    <row r="3286" spans="8:8" x14ac:dyDescent="0.2">
      <c r="H3286" s="7"/>
    </row>
    <row r="3287" spans="8:8" x14ac:dyDescent="0.2">
      <c r="H3287" s="7"/>
    </row>
    <row r="3288" spans="8:8" x14ac:dyDescent="0.2">
      <c r="H3288" s="7"/>
    </row>
    <row r="3289" spans="8:8" x14ac:dyDescent="0.2">
      <c r="H3289" s="7"/>
    </row>
    <row r="3290" spans="8:8" x14ac:dyDescent="0.2">
      <c r="H3290" s="7"/>
    </row>
    <row r="3291" spans="8:8" x14ac:dyDescent="0.2">
      <c r="H3291" s="7"/>
    </row>
    <row r="3292" spans="8:8" x14ac:dyDescent="0.2">
      <c r="H3292" s="7"/>
    </row>
    <row r="3293" spans="8:8" x14ac:dyDescent="0.2">
      <c r="H3293" s="7"/>
    </row>
    <row r="3294" spans="8:8" x14ac:dyDescent="0.2">
      <c r="H3294" s="7"/>
    </row>
    <row r="3295" spans="8:8" x14ac:dyDescent="0.2">
      <c r="H3295" s="7"/>
    </row>
    <row r="3296" spans="8:8" x14ac:dyDescent="0.2">
      <c r="H3296" s="7"/>
    </row>
    <row r="3297" spans="8:8" x14ac:dyDescent="0.2">
      <c r="H3297" s="7"/>
    </row>
    <row r="3298" spans="8:8" x14ac:dyDescent="0.2">
      <c r="H3298" s="7"/>
    </row>
    <row r="3299" spans="8:8" x14ac:dyDescent="0.2">
      <c r="H3299" s="7"/>
    </row>
    <row r="3300" spans="8:8" x14ac:dyDescent="0.2">
      <c r="H3300" s="7"/>
    </row>
    <row r="3301" spans="8:8" x14ac:dyDescent="0.2">
      <c r="H3301" s="7"/>
    </row>
    <row r="3302" spans="8:8" x14ac:dyDescent="0.2">
      <c r="H3302" s="7"/>
    </row>
    <row r="3303" spans="8:8" x14ac:dyDescent="0.2">
      <c r="H3303" s="7"/>
    </row>
    <row r="3304" spans="8:8" x14ac:dyDescent="0.2">
      <c r="H3304" s="7"/>
    </row>
    <row r="3305" spans="8:8" x14ac:dyDescent="0.2">
      <c r="H3305" s="7"/>
    </row>
    <row r="3306" spans="8:8" x14ac:dyDescent="0.2">
      <c r="H3306" s="7"/>
    </row>
    <row r="3307" spans="8:8" x14ac:dyDescent="0.2">
      <c r="H3307" s="7"/>
    </row>
    <row r="3308" spans="8:8" x14ac:dyDescent="0.2">
      <c r="H3308" s="7"/>
    </row>
    <row r="3309" spans="8:8" x14ac:dyDescent="0.2">
      <c r="H3309" s="7"/>
    </row>
    <row r="3310" spans="8:8" x14ac:dyDescent="0.2">
      <c r="H3310" s="7"/>
    </row>
    <row r="3311" spans="8:8" x14ac:dyDescent="0.2">
      <c r="H3311" s="7"/>
    </row>
    <row r="3312" spans="8:8" x14ac:dyDescent="0.2">
      <c r="H3312" s="7"/>
    </row>
    <row r="3313" spans="8:8" x14ac:dyDescent="0.2">
      <c r="H3313" s="7"/>
    </row>
    <row r="3314" spans="8:8" x14ac:dyDescent="0.2">
      <c r="H3314" s="7"/>
    </row>
    <row r="3315" spans="8:8" x14ac:dyDescent="0.2">
      <c r="H3315" s="7"/>
    </row>
    <row r="3316" spans="8:8" x14ac:dyDescent="0.2">
      <c r="H3316" s="7"/>
    </row>
    <row r="3317" spans="8:8" x14ac:dyDescent="0.2">
      <c r="H3317" s="7"/>
    </row>
    <row r="3318" spans="8:8" x14ac:dyDescent="0.2">
      <c r="H3318" s="7"/>
    </row>
    <row r="3319" spans="8:8" x14ac:dyDescent="0.2">
      <c r="H3319" s="7"/>
    </row>
    <row r="3320" spans="8:8" x14ac:dyDescent="0.2">
      <c r="H3320" s="7"/>
    </row>
    <row r="3321" spans="8:8" x14ac:dyDescent="0.2">
      <c r="H3321" s="7"/>
    </row>
    <row r="3322" spans="8:8" x14ac:dyDescent="0.2">
      <c r="H3322" s="7"/>
    </row>
    <row r="3323" spans="8:8" x14ac:dyDescent="0.2">
      <c r="H3323" s="7"/>
    </row>
    <row r="3324" spans="8:8" x14ac:dyDescent="0.2">
      <c r="H3324" s="7"/>
    </row>
    <row r="3325" spans="8:8" x14ac:dyDescent="0.2">
      <c r="H3325" s="7"/>
    </row>
    <row r="3326" spans="8:8" x14ac:dyDescent="0.2">
      <c r="H3326" s="7"/>
    </row>
    <row r="3327" spans="8:8" x14ac:dyDescent="0.2">
      <c r="H3327" s="7"/>
    </row>
    <row r="3328" spans="8:8" x14ac:dyDescent="0.2">
      <c r="H3328" s="7"/>
    </row>
    <row r="3329" spans="8:8" x14ac:dyDescent="0.2">
      <c r="H3329" s="7"/>
    </row>
    <row r="3330" spans="8:8" x14ac:dyDescent="0.2">
      <c r="H3330" s="7"/>
    </row>
    <row r="3331" spans="8:8" x14ac:dyDescent="0.2">
      <c r="H3331" s="7"/>
    </row>
    <row r="3332" spans="8:8" x14ac:dyDescent="0.2">
      <c r="H3332" s="7"/>
    </row>
    <row r="3333" spans="8:8" x14ac:dyDescent="0.2">
      <c r="H3333" s="7"/>
    </row>
    <row r="3334" spans="8:8" x14ac:dyDescent="0.2">
      <c r="H3334" s="7"/>
    </row>
    <row r="3335" spans="8:8" x14ac:dyDescent="0.2">
      <c r="H3335" s="7"/>
    </row>
    <row r="3336" spans="8:8" x14ac:dyDescent="0.2">
      <c r="H3336" s="7"/>
    </row>
    <row r="3337" spans="8:8" x14ac:dyDescent="0.2">
      <c r="H3337" s="7"/>
    </row>
    <row r="3338" spans="8:8" x14ac:dyDescent="0.2">
      <c r="H3338" s="7"/>
    </row>
    <row r="3339" spans="8:8" x14ac:dyDescent="0.2">
      <c r="H3339" s="7"/>
    </row>
    <row r="3340" spans="8:8" x14ac:dyDescent="0.2">
      <c r="H3340" s="7"/>
    </row>
    <row r="3341" spans="8:8" x14ac:dyDescent="0.2">
      <c r="H3341" s="7"/>
    </row>
    <row r="3342" spans="8:8" x14ac:dyDescent="0.2">
      <c r="H3342" s="7"/>
    </row>
    <row r="3343" spans="8:8" x14ac:dyDescent="0.2">
      <c r="H3343" s="7"/>
    </row>
    <row r="3344" spans="8:8" x14ac:dyDescent="0.2">
      <c r="H3344" s="7"/>
    </row>
    <row r="3345" spans="8:8" x14ac:dyDescent="0.2">
      <c r="H3345" s="7"/>
    </row>
    <row r="3346" spans="8:8" x14ac:dyDescent="0.2">
      <c r="H3346" s="7"/>
    </row>
    <row r="3347" spans="8:8" x14ac:dyDescent="0.2">
      <c r="H3347" s="7"/>
    </row>
    <row r="3348" spans="8:8" x14ac:dyDescent="0.2">
      <c r="H3348" s="7"/>
    </row>
    <row r="3349" spans="8:8" x14ac:dyDescent="0.2">
      <c r="H3349" s="7"/>
    </row>
    <row r="3350" spans="8:8" x14ac:dyDescent="0.2">
      <c r="H3350" s="7"/>
    </row>
    <row r="3351" spans="8:8" x14ac:dyDescent="0.2">
      <c r="H3351" s="7"/>
    </row>
    <row r="3352" spans="8:8" x14ac:dyDescent="0.2">
      <c r="H3352" s="7"/>
    </row>
    <row r="3353" spans="8:8" x14ac:dyDescent="0.2">
      <c r="H3353" s="7"/>
    </row>
    <row r="3354" spans="8:8" x14ac:dyDescent="0.2">
      <c r="H3354" s="7"/>
    </row>
    <row r="3355" spans="8:8" x14ac:dyDescent="0.2">
      <c r="H3355" s="7"/>
    </row>
    <row r="3356" spans="8:8" x14ac:dyDescent="0.2">
      <c r="H3356" s="7"/>
    </row>
    <row r="3357" spans="8:8" x14ac:dyDescent="0.2">
      <c r="H3357" s="7"/>
    </row>
    <row r="3358" spans="8:8" x14ac:dyDescent="0.2">
      <c r="H3358" s="7"/>
    </row>
    <row r="3359" spans="8:8" x14ac:dyDescent="0.2">
      <c r="H3359" s="7"/>
    </row>
    <row r="3360" spans="8:8" x14ac:dyDescent="0.2">
      <c r="H3360" s="7"/>
    </row>
    <row r="3361" spans="8:8" x14ac:dyDescent="0.2">
      <c r="H3361" s="7"/>
    </row>
    <row r="3362" spans="8:8" x14ac:dyDescent="0.2">
      <c r="H3362" s="7"/>
    </row>
    <row r="3363" spans="8:8" x14ac:dyDescent="0.2">
      <c r="H3363" s="7"/>
    </row>
    <row r="3364" spans="8:8" x14ac:dyDescent="0.2">
      <c r="H3364" s="7"/>
    </row>
    <row r="3365" spans="8:8" x14ac:dyDescent="0.2">
      <c r="H3365" s="7"/>
    </row>
    <row r="3366" spans="8:8" x14ac:dyDescent="0.2">
      <c r="H3366" s="7"/>
    </row>
    <row r="3367" spans="8:8" x14ac:dyDescent="0.2">
      <c r="H3367" s="7"/>
    </row>
    <row r="3368" spans="8:8" x14ac:dyDescent="0.2">
      <c r="H3368" s="7"/>
    </row>
    <row r="3369" spans="8:8" x14ac:dyDescent="0.2">
      <c r="H3369" s="7"/>
    </row>
    <row r="3370" spans="8:8" x14ac:dyDescent="0.2">
      <c r="H3370" s="7"/>
    </row>
    <row r="3371" spans="8:8" x14ac:dyDescent="0.2">
      <c r="H3371" s="7"/>
    </row>
    <row r="3372" spans="8:8" x14ac:dyDescent="0.2">
      <c r="H3372" s="7"/>
    </row>
    <row r="3373" spans="8:8" x14ac:dyDescent="0.2">
      <c r="H3373" s="7"/>
    </row>
    <row r="3374" spans="8:8" x14ac:dyDescent="0.2">
      <c r="H3374" s="7"/>
    </row>
    <row r="3375" spans="8:8" x14ac:dyDescent="0.2">
      <c r="H3375" s="7"/>
    </row>
    <row r="3376" spans="8:8" x14ac:dyDescent="0.2">
      <c r="H3376" s="7"/>
    </row>
    <row r="3377" spans="8:8" x14ac:dyDescent="0.2">
      <c r="H3377" s="7"/>
    </row>
    <row r="3378" spans="8:8" x14ac:dyDescent="0.2">
      <c r="H3378" s="7"/>
    </row>
    <row r="3379" spans="8:8" x14ac:dyDescent="0.2">
      <c r="H3379" s="7"/>
    </row>
    <row r="3380" spans="8:8" x14ac:dyDescent="0.2">
      <c r="H3380" s="7"/>
    </row>
    <row r="3381" spans="8:8" x14ac:dyDescent="0.2">
      <c r="H3381" s="7"/>
    </row>
    <row r="3382" spans="8:8" x14ac:dyDescent="0.2">
      <c r="H3382" s="7"/>
    </row>
    <row r="3383" spans="8:8" x14ac:dyDescent="0.2">
      <c r="H3383" s="7"/>
    </row>
    <row r="3384" spans="8:8" x14ac:dyDescent="0.2">
      <c r="H3384" s="7"/>
    </row>
    <row r="3385" spans="8:8" x14ac:dyDescent="0.2">
      <c r="H3385" s="7"/>
    </row>
    <row r="3386" spans="8:8" x14ac:dyDescent="0.2">
      <c r="H3386" s="7"/>
    </row>
    <row r="3387" spans="8:8" x14ac:dyDescent="0.2">
      <c r="H3387" s="7"/>
    </row>
    <row r="3388" spans="8:8" x14ac:dyDescent="0.2">
      <c r="H3388" s="7"/>
    </row>
    <row r="3389" spans="8:8" x14ac:dyDescent="0.2">
      <c r="H3389" s="7"/>
    </row>
    <row r="3390" spans="8:8" x14ac:dyDescent="0.2">
      <c r="H3390" s="7"/>
    </row>
    <row r="3391" spans="8:8" x14ac:dyDescent="0.2">
      <c r="H3391" s="7"/>
    </row>
    <row r="3392" spans="8:8" x14ac:dyDescent="0.2">
      <c r="H3392" s="7"/>
    </row>
    <row r="3393" spans="8:8" x14ac:dyDescent="0.2">
      <c r="H3393" s="7"/>
    </row>
    <row r="3394" spans="8:8" x14ac:dyDescent="0.2">
      <c r="H3394" s="7"/>
    </row>
    <row r="3395" spans="8:8" x14ac:dyDescent="0.2">
      <c r="H3395" s="7"/>
    </row>
    <row r="3396" spans="8:8" x14ac:dyDescent="0.2">
      <c r="H3396" s="7"/>
    </row>
    <row r="3397" spans="8:8" x14ac:dyDescent="0.2">
      <c r="H3397" s="7"/>
    </row>
    <row r="3398" spans="8:8" x14ac:dyDescent="0.2">
      <c r="H3398" s="7"/>
    </row>
    <row r="3399" spans="8:8" x14ac:dyDescent="0.2">
      <c r="H3399" s="7"/>
    </row>
    <row r="3400" spans="8:8" x14ac:dyDescent="0.2">
      <c r="H3400" s="7"/>
    </row>
    <row r="3401" spans="8:8" x14ac:dyDescent="0.2">
      <c r="H3401" s="7"/>
    </row>
    <row r="3402" spans="8:8" x14ac:dyDescent="0.2">
      <c r="H3402" s="7"/>
    </row>
    <row r="3403" spans="8:8" x14ac:dyDescent="0.2">
      <c r="H3403" s="7"/>
    </row>
    <row r="3404" spans="8:8" x14ac:dyDescent="0.2">
      <c r="H3404" s="7"/>
    </row>
    <row r="3405" spans="8:8" x14ac:dyDescent="0.2">
      <c r="H3405" s="7"/>
    </row>
    <row r="3406" spans="8:8" x14ac:dyDescent="0.2">
      <c r="H3406" s="7"/>
    </row>
    <row r="3407" spans="8:8" x14ac:dyDescent="0.2">
      <c r="H3407" s="7"/>
    </row>
    <row r="3408" spans="8:8" x14ac:dyDescent="0.2">
      <c r="H3408" s="7"/>
    </row>
    <row r="3409" spans="8:8" x14ac:dyDescent="0.2">
      <c r="H3409" s="7"/>
    </row>
    <row r="3410" spans="8:8" x14ac:dyDescent="0.2">
      <c r="H3410" s="7"/>
    </row>
    <row r="3411" spans="8:8" x14ac:dyDescent="0.2">
      <c r="H3411" s="7"/>
    </row>
    <row r="3412" spans="8:8" x14ac:dyDescent="0.2">
      <c r="H3412" s="7"/>
    </row>
    <row r="3413" spans="8:8" x14ac:dyDescent="0.2">
      <c r="H3413" s="7"/>
    </row>
    <row r="3414" spans="8:8" x14ac:dyDescent="0.2">
      <c r="H3414" s="7"/>
    </row>
    <row r="3415" spans="8:8" x14ac:dyDescent="0.2">
      <c r="H3415" s="7"/>
    </row>
    <row r="3416" spans="8:8" x14ac:dyDescent="0.2">
      <c r="H3416" s="7"/>
    </row>
    <row r="3417" spans="8:8" x14ac:dyDescent="0.2">
      <c r="H3417" s="7"/>
    </row>
    <row r="3418" spans="8:8" x14ac:dyDescent="0.2">
      <c r="H3418" s="7"/>
    </row>
    <row r="3419" spans="8:8" x14ac:dyDescent="0.2">
      <c r="H3419" s="7"/>
    </row>
    <row r="3420" spans="8:8" x14ac:dyDescent="0.2">
      <c r="H3420" s="7"/>
    </row>
    <row r="3421" spans="8:8" x14ac:dyDescent="0.2">
      <c r="H3421" s="7"/>
    </row>
    <row r="3422" spans="8:8" x14ac:dyDescent="0.2">
      <c r="H3422" s="7"/>
    </row>
    <row r="3423" spans="8:8" x14ac:dyDescent="0.2">
      <c r="H3423" s="7"/>
    </row>
    <row r="3424" spans="8:8" x14ac:dyDescent="0.2">
      <c r="H3424" s="7"/>
    </row>
    <row r="3425" spans="8:8" x14ac:dyDescent="0.2">
      <c r="H3425" s="7"/>
    </row>
    <row r="3426" spans="8:8" x14ac:dyDescent="0.2">
      <c r="H3426" s="7"/>
    </row>
    <row r="3427" spans="8:8" x14ac:dyDescent="0.2">
      <c r="H3427" s="7"/>
    </row>
    <row r="3428" spans="8:8" x14ac:dyDescent="0.2">
      <c r="H3428" s="7"/>
    </row>
    <row r="3429" spans="8:8" x14ac:dyDescent="0.2">
      <c r="H3429" s="7"/>
    </row>
    <row r="3430" spans="8:8" x14ac:dyDescent="0.2">
      <c r="H3430" s="7"/>
    </row>
    <row r="3431" spans="8:8" x14ac:dyDescent="0.2">
      <c r="H3431" s="7"/>
    </row>
    <row r="3432" spans="8:8" x14ac:dyDescent="0.2">
      <c r="H3432" s="7"/>
    </row>
    <row r="3433" spans="8:8" x14ac:dyDescent="0.2">
      <c r="H3433" s="7"/>
    </row>
    <row r="3434" spans="8:8" x14ac:dyDescent="0.2">
      <c r="H3434" s="7"/>
    </row>
    <row r="3435" spans="8:8" x14ac:dyDescent="0.2">
      <c r="H3435" s="7"/>
    </row>
    <row r="3436" spans="8:8" x14ac:dyDescent="0.2">
      <c r="H3436" s="7"/>
    </row>
    <row r="3437" spans="8:8" x14ac:dyDescent="0.2">
      <c r="H3437" s="7"/>
    </row>
    <row r="3438" spans="8:8" x14ac:dyDescent="0.2">
      <c r="H3438" s="7"/>
    </row>
    <row r="3439" spans="8:8" x14ac:dyDescent="0.2">
      <c r="H3439" s="7"/>
    </row>
    <row r="3440" spans="8:8" x14ac:dyDescent="0.2">
      <c r="H3440" s="7"/>
    </row>
    <row r="3441" spans="8:8" x14ac:dyDescent="0.2">
      <c r="H3441" s="7"/>
    </row>
    <row r="3442" spans="8:8" x14ac:dyDescent="0.2">
      <c r="H3442" s="7"/>
    </row>
    <row r="3443" spans="8:8" x14ac:dyDescent="0.2">
      <c r="H3443" s="7"/>
    </row>
    <row r="3444" spans="8:8" x14ac:dyDescent="0.2">
      <c r="H3444" s="7"/>
    </row>
    <row r="3445" spans="8:8" x14ac:dyDescent="0.2">
      <c r="H3445" s="7"/>
    </row>
    <row r="3446" spans="8:8" x14ac:dyDescent="0.2">
      <c r="H3446" s="7"/>
    </row>
    <row r="3447" spans="8:8" x14ac:dyDescent="0.2">
      <c r="H3447" s="7"/>
    </row>
    <row r="3448" spans="8:8" x14ac:dyDescent="0.2">
      <c r="H3448" s="7"/>
    </row>
    <row r="3449" spans="8:8" x14ac:dyDescent="0.2">
      <c r="H3449" s="7"/>
    </row>
    <row r="3450" spans="8:8" x14ac:dyDescent="0.2">
      <c r="H3450" s="7"/>
    </row>
    <row r="3451" spans="8:8" x14ac:dyDescent="0.2">
      <c r="H3451" s="7"/>
    </row>
    <row r="3452" spans="8:8" x14ac:dyDescent="0.2">
      <c r="H3452" s="7"/>
    </row>
    <row r="3453" spans="8:8" x14ac:dyDescent="0.2">
      <c r="H3453" s="7"/>
    </row>
    <row r="3454" spans="8:8" x14ac:dyDescent="0.2">
      <c r="H3454" s="7"/>
    </row>
    <row r="3455" spans="8:8" x14ac:dyDescent="0.2">
      <c r="H3455" s="7"/>
    </row>
    <row r="3456" spans="8:8" x14ac:dyDescent="0.2">
      <c r="H3456" s="7"/>
    </row>
    <row r="3457" spans="8:8" x14ac:dyDescent="0.2">
      <c r="H3457" s="7"/>
    </row>
    <row r="3458" spans="8:8" x14ac:dyDescent="0.2">
      <c r="H3458" s="7"/>
    </row>
    <row r="3459" spans="8:8" x14ac:dyDescent="0.2">
      <c r="H3459" s="7"/>
    </row>
    <row r="3460" spans="8:8" x14ac:dyDescent="0.2">
      <c r="H3460" s="7"/>
    </row>
    <row r="3461" spans="8:8" x14ac:dyDescent="0.2">
      <c r="H3461" s="7"/>
    </row>
    <row r="3462" spans="8:8" x14ac:dyDescent="0.2">
      <c r="H3462" s="7"/>
    </row>
    <row r="3463" spans="8:8" x14ac:dyDescent="0.2">
      <c r="H3463" s="7"/>
    </row>
    <row r="3464" spans="8:8" x14ac:dyDescent="0.2">
      <c r="H3464" s="7"/>
    </row>
    <row r="3465" spans="8:8" x14ac:dyDescent="0.2">
      <c r="H3465" s="7"/>
    </row>
    <row r="3466" spans="8:8" x14ac:dyDescent="0.2">
      <c r="H3466" s="7"/>
    </row>
    <row r="3467" spans="8:8" x14ac:dyDescent="0.2">
      <c r="H3467" s="7"/>
    </row>
    <row r="3468" spans="8:8" x14ac:dyDescent="0.2">
      <c r="H3468" s="7"/>
    </row>
    <row r="3469" spans="8:8" x14ac:dyDescent="0.2">
      <c r="H3469" s="7"/>
    </row>
    <row r="3470" spans="8:8" x14ac:dyDescent="0.2">
      <c r="H3470" s="7"/>
    </row>
    <row r="3471" spans="8:8" x14ac:dyDescent="0.2">
      <c r="H3471" s="7"/>
    </row>
    <row r="3472" spans="8:8" x14ac:dyDescent="0.2">
      <c r="H3472" s="7"/>
    </row>
    <row r="3473" spans="8:8" x14ac:dyDescent="0.2">
      <c r="H3473" s="7"/>
    </row>
    <row r="3474" spans="8:8" x14ac:dyDescent="0.2">
      <c r="H3474" s="7"/>
    </row>
    <row r="3475" spans="8:8" x14ac:dyDescent="0.2">
      <c r="H3475" s="7"/>
    </row>
    <row r="3476" spans="8:8" x14ac:dyDescent="0.2">
      <c r="H3476" s="7"/>
    </row>
    <row r="3477" spans="8:8" x14ac:dyDescent="0.2">
      <c r="H3477" s="7"/>
    </row>
    <row r="3478" spans="8:8" x14ac:dyDescent="0.2">
      <c r="H3478" s="7"/>
    </row>
    <row r="3479" spans="8:8" x14ac:dyDescent="0.2">
      <c r="H3479" s="7"/>
    </row>
    <row r="3480" spans="8:8" x14ac:dyDescent="0.2">
      <c r="H3480" s="7"/>
    </row>
    <row r="3481" spans="8:8" x14ac:dyDescent="0.2">
      <c r="H3481" s="7"/>
    </row>
    <row r="3482" spans="8:8" x14ac:dyDescent="0.2">
      <c r="H3482" s="7"/>
    </row>
    <row r="3483" spans="8:8" x14ac:dyDescent="0.2">
      <c r="H3483" s="7"/>
    </row>
    <row r="3484" spans="8:8" x14ac:dyDescent="0.2">
      <c r="H3484" s="7"/>
    </row>
    <row r="3485" spans="8:8" x14ac:dyDescent="0.2">
      <c r="H3485" s="7"/>
    </row>
    <row r="3486" spans="8:8" x14ac:dyDescent="0.2">
      <c r="H3486" s="7"/>
    </row>
    <row r="3487" spans="8:8" x14ac:dyDescent="0.2">
      <c r="H3487" s="7"/>
    </row>
    <row r="3488" spans="8:8" x14ac:dyDescent="0.2">
      <c r="H3488" s="7"/>
    </row>
    <row r="3489" spans="8:8" x14ac:dyDescent="0.2">
      <c r="H3489" s="7"/>
    </row>
    <row r="3490" spans="8:8" x14ac:dyDescent="0.2">
      <c r="H3490" s="7"/>
    </row>
    <row r="3491" spans="8:8" x14ac:dyDescent="0.2">
      <c r="H3491" s="7"/>
    </row>
    <row r="3492" spans="8:8" x14ac:dyDescent="0.2">
      <c r="H3492" s="7"/>
    </row>
    <row r="3493" spans="8:8" x14ac:dyDescent="0.2">
      <c r="H3493" s="7"/>
    </row>
    <row r="3494" spans="8:8" x14ac:dyDescent="0.2">
      <c r="H3494" s="7"/>
    </row>
    <row r="3495" spans="8:8" x14ac:dyDescent="0.2">
      <c r="H3495" s="7"/>
    </row>
    <row r="3496" spans="8:8" x14ac:dyDescent="0.2">
      <c r="H3496" s="7"/>
    </row>
    <row r="3497" spans="8:8" x14ac:dyDescent="0.2">
      <c r="H3497" s="7"/>
    </row>
    <row r="3498" spans="8:8" x14ac:dyDescent="0.2">
      <c r="H3498" s="7"/>
    </row>
    <row r="3499" spans="8:8" x14ac:dyDescent="0.2">
      <c r="H3499" s="7"/>
    </row>
    <row r="3500" spans="8:8" x14ac:dyDescent="0.2">
      <c r="H3500" s="7"/>
    </row>
    <row r="3501" spans="8:8" x14ac:dyDescent="0.2">
      <c r="H3501" s="7"/>
    </row>
    <row r="3502" spans="8:8" x14ac:dyDescent="0.2">
      <c r="H3502" s="7"/>
    </row>
    <row r="3503" spans="8:8" x14ac:dyDescent="0.2">
      <c r="H3503" s="7"/>
    </row>
    <row r="3504" spans="8:8" x14ac:dyDescent="0.2">
      <c r="H3504" s="7"/>
    </row>
    <row r="3505" spans="8:8" x14ac:dyDescent="0.2">
      <c r="H3505" s="7"/>
    </row>
    <row r="3506" spans="8:8" x14ac:dyDescent="0.2">
      <c r="H3506" s="7"/>
    </row>
    <row r="3507" spans="8:8" x14ac:dyDescent="0.2">
      <c r="H3507" s="7"/>
    </row>
    <row r="3508" spans="8:8" x14ac:dyDescent="0.2">
      <c r="H3508" s="7"/>
    </row>
    <row r="3509" spans="8:8" x14ac:dyDescent="0.2">
      <c r="H3509" s="7"/>
    </row>
    <row r="3510" spans="8:8" x14ac:dyDescent="0.2">
      <c r="H3510" s="7"/>
    </row>
    <row r="3511" spans="8:8" x14ac:dyDescent="0.2">
      <c r="H3511" s="7"/>
    </row>
    <row r="3512" spans="8:8" x14ac:dyDescent="0.2">
      <c r="H3512" s="7"/>
    </row>
    <row r="3513" spans="8:8" x14ac:dyDescent="0.2">
      <c r="H3513" s="7"/>
    </row>
    <row r="3514" spans="8:8" x14ac:dyDescent="0.2">
      <c r="H3514" s="7"/>
    </row>
    <row r="3515" spans="8:8" x14ac:dyDescent="0.2">
      <c r="H3515" s="7"/>
    </row>
    <row r="3516" spans="8:8" x14ac:dyDescent="0.2">
      <c r="H3516" s="7"/>
    </row>
    <row r="3517" spans="8:8" x14ac:dyDescent="0.2">
      <c r="H3517" s="7"/>
    </row>
    <row r="3518" spans="8:8" x14ac:dyDescent="0.2">
      <c r="H3518" s="7"/>
    </row>
    <row r="3519" spans="8:8" x14ac:dyDescent="0.2">
      <c r="H3519" s="7"/>
    </row>
    <row r="3520" spans="8:8" x14ac:dyDescent="0.2">
      <c r="H3520" s="7"/>
    </row>
    <row r="3521" spans="8:8" x14ac:dyDescent="0.2">
      <c r="H3521" s="7"/>
    </row>
    <row r="3522" spans="8:8" x14ac:dyDescent="0.2">
      <c r="H3522" s="7"/>
    </row>
    <row r="3523" spans="8:8" x14ac:dyDescent="0.2">
      <c r="H3523" s="7"/>
    </row>
    <row r="3524" spans="8:8" x14ac:dyDescent="0.2">
      <c r="H3524" s="7"/>
    </row>
    <row r="3525" spans="8:8" x14ac:dyDescent="0.2">
      <c r="H3525" s="7"/>
    </row>
    <row r="3526" spans="8:8" x14ac:dyDescent="0.2">
      <c r="H3526" s="7"/>
    </row>
    <row r="3527" spans="8:8" x14ac:dyDescent="0.2">
      <c r="H3527" s="7"/>
    </row>
    <row r="3528" spans="8:8" x14ac:dyDescent="0.2">
      <c r="H3528" s="7"/>
    </row>
    <row r="3529" spans="8:8" x14ac:dyDescent="0.2">
      <c r="H3529" s="7"/>
    </row>
    <row r="3530" spans="8:8" x14ac:dyDescent="0.2">
      <c r="H3530" s="7"/>
    </row>
    <row r="3531" spans="8:8" x14ac:dyDescent="0.2">
      <c r="H3531" s="7"/>
    </row>
    <row r="3532" spans="8:8" x14ac:dyDescent="0.2">
      <c r="H3532" s="7"/>
    </row>
    <row r="3533" spans="8:8" x14ac:dyDescent="0.2">
      <c r="H3533" s="7"/>
    </row>
    <row r="3534" spans="8:8" x14ac:dyDescent="0.2">
      <c r="H3534" s="7"/>
    </row>
    <row r="3535" spans="8:8" x14ac:dyDescent="0.2">
      <c r="H3535" s="7"/>
    </row>
    <row r="3536" spans="8:8" x14ac:dyDescent="0.2">
      <c r="H3536" s="7"/>
    </row>
    <row r="3537" spans="8:8" x14ac:dyDescent="0.2">
      <c r="H3537" s="7"/>
    </row>
    <row r="3538" spans="8:8" x14ac:dyDescent="0.2">
      <c r="H3538" s="7"/>
    </row>
    <row r="3539" spans="8:8" x14ac:dyDescent="0.2">
      <c r="H3539" s="7"/>
    </row>
    <row r="3540" spans="8:8" x14ac:dyDescent="0.2">
      <c r="H3540" s="7"/>
    </row>
    <row r="3541" spans="8:8" x14ac:dyDescent="0.2">
      <c r="H3541" s="7"/>
    </row>
    <row r="3542" spans="8:8" x14ac:dyDescent="0.2">
      <c r="H3542" s="7"/>
    </row>
    <row r="3543" spans="8:8" x14ac:dyDescent="0.2">
      <c r="H3543" s="7"/>
    </row>
    <row r="3544" spans="8:8" x14ac:dyDescent="0.2">
      <c r="H3544" s="7"/>
    </row>
    <row r="3545" spans="8:8" x14ac:dyDescent="0.2">
      <c r="H3545" s="7"/>
    </row>
    <row r="3546" spans="8:8" x14ac:dyDescent="0.2">
      <c r="H3546" s="7"/>
    </row>
    <row r="3547" spans="8:8" x14ac:dyDescent="0.2">
      <c r="H3547" s="7"/>
    </row>
    <row r="3548" spans="8:8" x14ac:dyDescent="0.2">
      <c r="H3548" s="7"/>
    </row>
    <row r="3549" spans="8:8" x14ac:dyDescent="0.2">
      <c r="H3549" s="7"/>
    </row>
    <row r="3550" spans="8:8" x14ac:dyDescent="0.2">
      <c r="H3550" s="7"/>
    </row>
    <row r="3551" spans="8:8" x14ac:dyDescent="0.2">
      <c r="H3551" s="7"/>
    </row>
    <row r="3552" spans="8:8" x14ac:dyDescent="0.2">
      <c r="H3552" s="7"/>
    </row>
    <row r="3553" spans="8:8" x14ac:dyDescent="0.2">
      <c r="H3553" s="7"/>
    </row>
    <row r="3554" spans="8:8" x14ac:dyDescent="0.2">
      <c r="H3554" s="7"/>
    </row>
    <row r="3555" spans="8:8" x14ac:dyDescent="0.2">
      <c r="H3555" s="7"/>
    </row>
    <row r="3556" spans="8:8" x14ac:dyDescent="0.2">
      <c r="H3556" s="7"/>
    </row>
    <row r="3557" spans="8:8" x14ac:dyDescent="0.2">
      <c r="H3557" s="7"/>
    </row>
    <row r="3558" spans="8:8" x14ac:dyDescent="0.2">
      <c r="H3558" s="7"/>
    </row>
    <row r="3559" spans="8:8" x14ac:dyDescent="0.2">
      <c r="H3559" s="7"/>
    </row>
    <row r="3560" spans="8:8" x14ac:dyDescent="0.2">
      <c r="H3560" s="7"/>
    </row>
    <row r="3561" spans="8:8" x14ac:dyDescent="0.2">
      <c r="H3561" s="7"/>
    </row>
    <row r="3562" spans="8:8" x14ac:dyDescent="0.2">
      <c r="H3562" s="7"/>
    </row>
    <row r="3563" spans="8:8" x14ac:dyDescent="0.2">
      <c r="H3563" s="7"/>
    </row>
    <row r="3564" spans="8:8" x14ac:dyDescent="0.2">
      <c r="H3564" s="7"/>
    </row>
    <row r="3565" spans="8:8" x14ac:dyDescent="0.2">
      <c r="H3565" s="7"/>
    </row>
    <row r="3566" spans="8:8" x14ac:dyDescent="0.2">
      <c r="H3566" s="7"/>
    </row>
    <row r="3567" spans="8:8" x14ac:dyDescent="0.2">
      <c r="H3567" s="7"/>
    </row>
    <row r="3568" spans="8:8" x14ac:dyDescent="0.2">
      <c r="H3568" s="7"/>
    </row>
    <row r="3569" spans="8:8" x14ac:dyDescent="0.2">
      <c r="H3569" s="7"/>
    </row>
    <row r="3570" spans="8:8" x14ac:dyDescent="0.2">
      <c r="H3570" s="7"/>
    </row>
    <row r="3571" spans="8:8" x14ac:dyDescent="0.2">
      <c r="H3571" s="7"/>
    </row>
    <row r="3572" spans="8:8" x14ac:dyDescent="0.2">
      <c r="H3572" s="7"/>
    </row>
    <row r="3573" spans="8:8" x14ac:dyDescent="0.2">
      <c r="H3573" s="7"/>
    </row>
    <row r="3574" spans="8:8" x14ac:dyDescent="0.2">
      <c r="H3574" s="7"/>
    </row>
    <row r="3575" spans="8:8" x14ac:dyDescent="0.2">
      <c r="H3575" s="7"/>
    </row>
    <row r="3576" spans="8:8" x14ac:dyDescent="0.2">
      <c r="H3576" s="7"/>
    </row>
    <row r="3577" spans="8:8" x14ac:dyDescent="0.2">
      <c r="H3577" s="7"/>
    </row>
    <row r="3578" spans="8:8" x14ac:dyDescent="0.2">
      <c r="H3578" s="7"/>
    </row>
    <row r="3579" spans="8:8" x14ac:dyDescent="0.2">
      <c r="H3579" s="7"/>
    </row>
    <row r="3580" spans="8:8" x14ac:dyDescent="0.2">
      <c r="H3580" s="7"/>
    </row>
    <row r="3581" spans="8:8" x14ac:dyDescent="0.2">
      <c r="H3581" s="7"/>
    </row>
    <row r="3582" spans="8:8" x14ac:dyDescent="0.2">
      <c r="H3582" s="7"/>
    </row>
    <row r="3583" spans="8:8" x14ac:dyDescent="0.2">
      <c r="H3583" s="7"/>
    </row>
    <row r="3584" spans="8:8" x14ac:dyDescent="0.2">
      <c r="H3584" s="7"/>
    </row>
    <row r="3585" spans="8:8" x14ac:dyDescent="0.2">
      <c r="H3585" s="7"/>
    </row>
    <row r="3586" spans="8:8" x14ac:dyDescent="0.2">
      <c r="H3586" s="7"/>
    </row>
    <row r="3587" spans="8:8" x14ac:dyDescent="0.2">
      <c r="H3587" s="7"/>
    </row>
    <row r="3588" spans="8:8" x14ac:dyDescent="0.2">
      <c r="H3588" s="7"/>
    </row>
    <row r="3589" spans="8:8" x14ac:dyDescent="0.2">
      <c r="H3589" s="7"/>
    </row>
    <row r="3590" spans="8:8" x14ac:dyDescent="0.2">
      <c r="H3590" s="7"/>
    </row>
    <row r="3591" spans="8:8" x14ac:dyDescent="0.2">
      <c r="H3591" s="7"/>
    </row>
    <row r="3592" spans="8:8" x14ac:dyDescent="0.2">
      <c r="H3592" s="7"/>
    </row>
    <row r="3593" spans="8:8" x14ac:dyDescent="0.2">
      <c r="H3593" s="7"/>
    </row>
    <row r="3594" spans="8:8" x14ac:dyDescent="0.2">
      <c r="H3594" s="7"/>
    </row>
    <row r="3595" spans="8:8" x14ac:dyDescent="0.2">
      <c r="H3595" s="7"/>
    </row>
    <row r="3596" spans="8:8" x14ac:dyDescent="0.2">
      <c r="H3596" s="7"/>
    </row>
    <row r="3597" spans="8:8" x14ac:dyDescent="0.2">
      <c r="H3597" s="7"/>
    </row>
    <row r="3598" spans="8:8" x14ac:dyDescent="0.2">
      <c r="H3598" s="7"/>
    </row>
    <row r="3599" spans="8:8" x14ac:dyDescent="0.2">
      <c r="H3599" s="7"/>
    </row>
    <row r="3600" spans="8:8" x14ac:dyDescent="0.2">
      <c r="H3600" s="7"/>
    </row>
    <row r="3601" spans="8:8" x14ac:dyDescent="0.2">
      <c r="H3601" s="7"/>
    </row>
    <row r="3602" spans="8:8" x14ac:dyDescent="0.2">
      <c r="H3602" s="7"/>
    </row>
    <row r="3603" spans="8:8" x14ac:dyDescent="0.2">
      <c r="H3603" s="7"/>
    </row>
    <row r="3604" spans="8:8" x14ac:dyDescent="0.2">
      <c r="H3604" s="7"/>
    </row>
    <row r="3605" spans="8:8" x14ac:dyDescent="0.2">
      <c r="H3605" s="7"/>
    </row>
    <row r="3606" spans="8:8" x14ac:dyDescent="0.2">
      <c r="H3606" s="7"/>
    </row>
    <row r="3607" spans="8:8" x14ac:dyDescent="0.2">
      <c r="H3607" s="7"/>
    </row>
    <row r="3608" spans="8:8" x14ac:dyDescent="0.2">
      <c r="H3608" s="7"/>
    </row>
    <row r="3609" spans="8:8" x14ac:dyDescent="0.2">
      <c r="H3609" s="7"/>
    </row>
    <row r="3610" spans="8:8" x14ac:dyDescent="0.2">
      <c r="H3610" s="7"/>
    </row>
    <row r="3611" spans="8:8" x14ac:dyDescent="0.2">
      <c r="H3611" s="7"/>
    </row>
    <row r="3612" spans="8:8" x14ac:dyDescent="0.2">
      <c r="H3612" s="7"/>
    </row>
    <row r="3613" spans="8:8" x14ac:dyDescent="0.2">
      <c r="H3613" s="7"/>
    </row>
    <row r="3614" spans="8:8" x14ac:dyDescent="0.2">
      <c r="H3614" s="7"/>
    </row>
    <row r="3615" spans="8:8" x14ac:dyDescent="0.2">
      <c r="H3615" s="7"/>
    </row>
    <row r="3616" spans="8:8" x14ac:dyDescent="0.2">
      <c r="H3616" s="7"/>
    </row>
    <row r="3617" spans="8:8" x14ac:dyDescent="0.2">
      <c r="H3617" s="7"/>
    </row>
    <row r="3618" spans="8:8" x14ac:dyDescent="0.2">
      <c r="H3618" s="7"/>
    </row>
    <row r="3619" spans="8:8" x14ac:dyDescent="0.2">
      <c r="H3619" s="7"/>
    </row>
    <row r="3620" spans="8:8" x14ac:dyDescent="0.2">
      <c r="H3620" s="7"/>
    </row>
    <row r="3621" spans="8:8" x14ac:dyDescent="0.2">
      <c r="H3621" s="7"/>
    </row>
    <row r="3622" spans="8:8" x14ac:dyDescent="0.2">
      <c r="H3622" s="7"/>
    </row>
    <row r="3623" spans="8:8" x14ac:dyDescent="0.2">
      <c r="H3623" s="7"/>
    </row>
    <row r="3624" spans="8:8" x14ac:dyDescent="0.2">
      <c r="H3624" s="7"/>
    </row>
    <row r="3625" spans="8:8" x14ac:dyDescent="0.2">
      <c r="H3625" s="7"/>
    </row>
    <row r="3626" spans="8:8" x14ac:dyDescent="0.2">
      <c r="H3626" s="7"/>
    </row>
    <row r="3627" spans="8:8" x14ac:dyDescent="0.2">
      <c r="H3627" s="7"/>
    </row>
    <row r="3628" spans="8:8" x14ac:dyDescent="0.2">
      <c r="H3628" s="7"/>
    </row>
    <row r="3629" spans="8:8" x14ac:dyDescent="0.2">
      <c r="H3629" s="7"/>
    </row>
    <row r="3630" spans="8:8" x14ac:dyDescent="0.2">
      <c r="H3630" s="7"/>
    </row>
    <row r="3631" spans="8:8" x14ac:dyDescent="0.2">
      <c r="H3631" s="7"/>
    </row>
    <row r="3632" spans="8:8" x14ac:dyDescent="0.2">
      <c r="H3632" s="7"/>
    </row>
    <row r="3633" spans="8:8" x14ac:dyDescent="0.2">
      <c r="H3633" s="7"/>
    </row>
    <row r="3634" spans="8:8" x14ac:dyDescent="0.2">
      <c r="H3634" s="7"/>
    </row>
    <row r="3635" spans="8:8" x14ac:dyDescent="0.2">
      <c r="H3635" s="7"/>
    </row>
    <row r="3636" spans="8:8" x14ac:dyDescent="0.2">
      <c r="H3636" s="7"/>
    </row>
    <row r="3637" spans="8:8" x14ac:dyDescent="0.2">
      <c r="H3637" s="7"/>
    </row>
    <row r="3638" spans="8:8" x14ac:dyDescent="0.2">
      <c r="H3638" s="7"/>
    </row>
    <row r="3639" spans="8:8" x14ac:dyDescent="0.2">
      <c r="H3639" s="7"/>
    </row>
    <row r="3640" spans="8:8" x14ac:dyDescent="0.2">
      <c r="H3640" s="7"/>
    </row>
    <row r="3641" spans="8:8" x14ac:dyDescent="0.2">
      <c r="H3641" s="7"/>
    </row>
    <row r="3642" spans="8:8" x14ac:dyDescent="0.2">
      <c r="H3642" s="7"/>
    </row>
    <row r="3643" spans="8:8" x14ac:dyDescent="0.2">
      <c r="H3643" s="7"/>
    </row>
    <row r="3644" spans="8:8" x14ac:dyDescent="0.2">
      <c r="H3644" s="7"/>
    </row>
    <row r="3645" spans="8:8" x14ac:dyDescent="0.2">
      <c r="H3645" s="7"/>
    </row>
    <row r="3646" spans="8:8" x14ac:dyDescent="0.2">
      <c r="H3646" s="7"/>
    </row>
    <row r="3647" spans="8:8" x14ac:dyDescent="0.2">
      <c r="H3647" s="7"/>
    </row>
    <row r="3648" spans="8:8" x14ac:dyDescent="0.2">
      <c r="H3648" s="7"/>
    </row>
    <row r="3649" spans="8:8" x14ac:dyDescent="0.2">
      <c r="H3649" s="7"/>
    </row>
    <row r="3650" spans="8:8" x14ac:dyDescent="0.2">
      <c r="H3650" s="7"/>
    </row>
    <row r="3651" spans="8:8" x14ac:dyDescent="0.2">
      <c r="H3651" s="7"/>
    </row>
    <row r="3652" spans="8:8" x14ac:dyDescent="0.2">
      <c r="H3652" s="7"/>
    </row>
    <row r="3653" spans="8:8" x14ac:dyDescent="0.2">
      <c r="H3653" s="7"/>
    </row>
    <row r="3654" spans="8:8" x14ac:dyDescent="0.2">
      <c r="H3654" s="7"/>
    </row>
    <row r="3655" spans="8:8" x14ac:dyDescent="0.2">
      <c r="H3655" s="7"/>
    </row>
    <row r="3656" spans="8:8" x14ac:dyDescent="0.2">
      <c r="H3656" s="7"/>
    </row>
    <row r="3657" spans="8:8" x14ac:dyDescent="0.2">
      <c r="H3657" s="7"/>
    </row>
    <row r="3658" spans="8:8" x14ac:dyDescent="0.2">
      <c r="H3658" s="7"/>
    </row>
    <row r="3659" spans="8:8" x14ac:dyDescent="0.2">
      <c r="H3659" s="7"/>
    </row>
    <row r="3660" spans="8:8" x14ac:dyDescent="0.2">
      <c r="H3660" s="7"/>
    </row>
    <row r="3661" spans="8:8" x14ac:dyDescent="0.2">
      <c r="H3661" s="7"/>
    </row>
    <row r="3662" spans="8:8" x14ac:dyDescent="0.2">
      <c r="H3662" s="7"/>
    </row>
    <row r="3663" spans="8:8" x14ac:dyDescent="0.2">
      <c r="H3663" s="7"/>
    </row>
    <row r="3664" spans="8:8" x14ac:dyDescent="0.2">
      <c r="H3664" s="7"/>
    </row>
    <row r="3665" spans="8:8" x14ac:dyDescent="0.2">
      <c r="H3665" s="7"/>
    </row>
    <row r="3666" spans="8:8" x14ac:dyDescent="0.2">
      <c r="H3666" s="7"/>
    </row>
    <row r="3667" spans="8:8" x14ac:dyDescent="0.2">
      <c r="H3667" s="7"/>
    </row>
    <row r="3668" spans="8:8" x14ac:dyDescent="0.2">
      <c r="H3668" s="7"/>
    </row>
    <row r="3669" spans="8:8" x14ac:dyDescent="0.2">
      <c r="H3669" s="7"/>
    </row>
    <row r="3670" spans="8:8" x14ac:dyDescent="0.2">
      <c r="H3670" s="7"/>
    </row>
    <row r="3671" spans="8:8" x14ac:dyDescent="0.2">
      <c r="H3671" s="7"/>
    </row>
    <row r="3672" spans="8:8" x14ac:dyDescent="0.2">
      <c r="H3672" s="7"/>
    </row>
    <row r="3673" spans="8:8" x14ac:dyDescent="0.2">
      <c r="H3673" s="7"/>
    </row>
    <row r="3674" spans="8:8" x14ac:dyDescent="0.2">
      <c r="H3674" s="7"/>
    </row>
    <row r="3675" spans="8:8" x14ac:dyDescent="0.2">
      <c r="H3675" s="7"/>
    </row>
    <row r="3676" spans="8:8" x14ac:dyDescent="0.2">
      <c r="H3676" s="7"/>
    </row>
    <row r="3677" spans="8:8" x14ac:dyDescent="0.2">
      <c r="H3677" s="7"/>
    </row>
    <row r="3678" spans="8:8" x14ac:dyDescent="0.2">
      <c r="H3678" s="7"/>
    </row>
    <row r="3679" spans="8:8" x14ac:dyDescent="0.2">
      <c r="H3679" s="7"/>
    </row>
    <row r="3680" spans="8:8" x14ac:dyDescent="0.2">
      <c r="H3680" s="7"/>
    </row>
    <row r="3681" spans="8:8" x14ac:dyDescent="0.2">
      <c r="H3681" s="7"/>
    </row>
    <row r="3682" spans="8:8" x14ac:dyDescent="0.2">
      <c r="H3682" s="7"/>
    </row>
    <row r="3683" spans="8:8" x14ac:dyDescent="0.2">
      <c r="H3683" s="7"/>
    </row>
    <row r="3684" spans="8:8" x14ac:dyDescent="0.2">
      <c r="H3684" s="7"/>
    </row>
    <row r="3685" spans="8:8" x14ac:dyDescent="0.2">
      <c r="H3685" s="7"/>
    </row>
    <row r="3686" spans="8:8" x14ac:dyDescent="0.2">
      <c r="H3686" s="7"/>
    </row>
    <row r="3687" spans="8:8" x14ac:dyDescent="0.2">
      <c r="H3687" s="7"/>
    </row>
    <row r="3688" spans="8:8" x14ac:dyDescent="0.2">
      <c r="H3688" s="7"/>
    </row>
    <row r="3689" spans="8:8" x14ac:dyDescent="0.2">
      <c r="H3689" s="7"/>
    </row>
    <row r="3690" spans="8:8" x14ac:dyDescent="0.2">
      <c r="H3690" s="7"/>
    </row>
    <row r="3691" spans="8:8" x14ac:dyDescent="0.2">
      <c r="H3691" s="7"/>
    </row>
    <row r="3692" spans="8:8" x14ac:dyDescent="0.2">
      <c r="H3692" s="7"/>
    </row>
    <row r="3693" spans="8:8" x14ac:dyDescent="0.2">
      <c r="H3693" s="7"/>
    </row>
    <row r="3694" spans="8:8" x14ac:dyDescent="0.2">
      <c r="H3694" s="7"/>
    </row>
    <row r="3695" spans="8:8" x14ac:dyDescent="0.2">
      <c r="H3695" s="7"/>
    </row>
    <row r="3696" spans="8:8" x14ac:dyDescent="0.2">
      <c r="H3696" s="7"/>
    </row>
    <row r="3697" spans="8:8" x14ac:dyDescent="0.2">
      <c r="H3697" s="7"/>
    </row>
    <row r="3698" spans="8:8" x14ac:dyDescent="0.2">
      <c r="H3698" s="7"/>
    </row>
    <row r="3699" spans="8:8" x14ac:dyDescent="0.2">
      <c r="H3699" s="7"/>
    </row>
    <row r="3700" spans="8:8" x14ac:dyDescent="0.2">
      <c r="H3700" s="7"/>
    </row>
    <row r="3701" spans="8:8" x14ac:dyDescent="0.2">
      <c r="H3701" s="7"/>
    </row>
    <row r="3702" spans="8:8" x14ac:dyDescent="0.2">
      <c r="H3702" s="7"/>
    </row>
    <row r="3703" spans="8:8" x14ac:dyDescent="0.2">
      <c r="H3703" s="7"/>
    </row>
    <row r="3704" spans="8:8" x14ac:dyDescent="0.2">
      <c r="H3704" s="7"/>
    </row>
    <row r="3705" spans="8:8" x14ac:dyDescent="0.2">
      <c r="H3705" s="7"/>
    </row>
    <row r="3706" spans="8:8" x14ac:dyDescent="0.2">
      <c r="H3706" s="7"/>
    </row>
    <row r="3707" spans="8:8" x14ac:dyDescent="0.2">
      <c r="H3707" s="7"/>
    </row>
    <row r="3708" spans="8:8" x14ac:dyDescent="0.2">
      <c r="H3708" s="7"/>
    </row>
    <row r="3709" spans="8:8" x14ac:dyDescent="0.2">
      <c r="H3709" s="7"/>
    </row>
    <row r="3710" spans="8:8" x14ac:dyDescent="0.2">
      <c r="H3710" s="7"/>
    </row>
    <row r="3711" spans="8:8" x14ac:dyDescent="0.2">
      <c r="H3711" s="7"/>
    </row>
    <row r="3712" spans="8:8" x14ac:dyDescent="0.2">
      <c r="H3712" s="7"/>
    </row>
    <row r="3713" spans="8:8" x14ac:dyDescent="0.2">
      <c r="H3713" s="7"/>
    </row>
    <row r="3714" spans="8:8" x14ac:dyDescent="0.2">
      <c r="H3714" s="7"/>
    </row>
    <row r="3715" spans="8:8" x14ac:dyDescent="0.2">
      <c r="H3715" s="7"/>
    </row>
    <row r="3716" spans="8:8" x14ac:dyDescent="0.2">
      <c r="H3716" s="7"/>
    </row>
    <row r="3717" spans="8:8" x14ac:dyDescent="0.2">
      <c r="H3717" s="7"/>
    </row>
    <row r="3718" spans="8:8" x14ac:dyDescent="0.2">
      <c r="H3718" s="7"/>
    </row>
    <row r="3719" spans="8:8" x14ac:dyDescent="0.2">
      <c r="H3719" s="7"/>
    </row>
    <row r="3720" spans="8:8" x14ac:dyDescent="0.2">
      <c r="H3720" s="7"/>
    </row>
    <row r="3721" spans="8:8" x14ac:dyDescent="0.2">
      <c r="H3721" s="7"/>
    </row>
    <row r="3722" spans="8:8" x14ac:dyDescent="0.2">
      <c r="H3722" s="7"/>
    </row>
    <row r="3723" spans="8:8" x14ac:dyDescent="0.2">
      <c r="H3723" s="7"/>
    </row>
    <row r="3724" spans="8:8" x14ac:dyDescent="0.2">
      <c r="H3724" s="7"/>
    </row>
    <row r="3725" spans="8:8" x14ac:dyDescent="0.2">
      <c r="H3725" s="7"/>
    </row>
    <row r="3726" spans="8:8" x14ac:dyDescent="0.2">
      <c r="H3726" s="7"/>
    </row>
    <row r="3727" spans="8:8" x14ac:dyDescent="0.2">
      <c r="H3727" s="7"/>
    </row>
    <row r="3728" spans="8:8" x14ac:dyDescent="0.2">
      <c r="H3728" s="7"/>
    </row>
    <row r="3729" spans="8:8" x14ac:dyDescent="0.2">
      <c r="H3729" s="7"/>
    </row>
    <row r="3730" spans="8:8" x14ac:dyDescent="0.2">
      <c r="H3730" s="7"/>
    </row>
    <row r="3731" spans="8:8" x14ac:dyDescent="0.2">
      <c r="H3731" s="7"/>
    </row>
    <row r="3732" spans="8:8" x14ac:dyDescent="0.2">
      <c r="H3732" s="7"/>
    </row>
    <row r="3733" spans="8:8" x14ac:dyDescent="0.2">
      <c r="H3733" s="7"/>
    </row>
    <row r="3734" spans="8:8" x14ac:dyDescent="0.2">
      <c r="H3734" s="7"/>
    </row>
    <row r="3735" spans="8:8" x14ac:dyDescent="0.2">
      <c r="H3735" s="7"/>
    </row>
    <row r="3736" spans="8:8" x14ac:dyDescent="0.2">
      <c r="H3736" s="7"/>
    </row>
    <row r="3737" spans="8:8" x14ac:dyDescent="0.2">
      <c r="H3737" s="7"/>
    </row>
    <row r="3738" spans="8:8" x14ac:dyDescent="0.2">
      <c r="H3738" s="7"/>
    </row>
    <row r="3739" spans="8:8" x14ac:dyDescent="0.2">
      <c r="H3739" s="7"/>
    </row>
    <row r="3740" spans="8:8" x14ac:dyDescent="0.2">
      <c r="H3740" s="7"/>
    </row>
    <row r="3741" spans="8:8" x14ac:dyDescent="0.2">
      <c r="H3741" s="7"/>
    </row>
    <row r="3742" spans="8:8" x14ac:dyDescent="0.2">
      <c r="H3742" s="7"/>
    </row>
    <row r="3743" spans="8:8" x14ac:dyDescent="0.2">
      <c r="H3743" s="7"/>
    </row>
    <row r="3744" spans="8:8" x14ac:dyDescent="0.2">
      <c r="H3744" s="7"/>
    </row>
    <row r="3745" spans="8:8" x14ac:dyDescent="0.2">
      <c r="H3745" s="7"/>
    </row>
    <row r="3746" spans="8:8" x14ac:dyDescent="0.2">
      <c r="H3746" s="7"/>
    </row>
    <row r="3747" spans="8:8" x14ac:dyDescent="0.2">
      <c r="H3747" s="7"/>
    </row>
    <row r="3748" spans="8:8" x14ac:dyDescent="0.2">
      <c r="H3748" s="7"/>
    </row>
    <row r="3749" spans="8:8" x14ac:dyDescent="0.2">
      <c r="H3749" s="7"/>
    </row>
    <row r="3750" spans="8:8" x14ac:dyDescent="0.2">
      <c r="H3750" s="7"/>
    </row>
    <row r="3751" spans="8:8" x14ac:dyDescent="0.2">
      <c r="H3751" s="7"/>
    </row>
    <row r="3752" spans="8:8" x14ac:dyDescent="0.2">
      <c r="H3752" s="7"/>
    </row>
    <row r="3753" spans="8:8" x14ac:dyDescent="0.2">
      <c r="H3753" s="7"/>
    </row>
    <row r="3754" spans="8:8" x14ac:dyDescent="0.2">
      <c r="H3754" s="7"/>
    </row>
    <row r="3755" spans="8:8" x14ac:dyDescent="0.2">
      <c r="H3755" s="7"/>
    </row>
    <row r="3756" spans="8:8" x14ac:dyDescent="0.2">
      <c r="H3756" s="7"/>
    </row>
    <row r="3757" spans="8:8" x14ac:dyDescent="0.2">
      <c r="H3757" s="7"/>
    </row>
    <row r="3758" spans="8:8" x14ac:dyDescent="0.2">
      <c r="H3758" s="7"/>
    </row>
    <row r="3759" spans="8:8" x14ac:dyDescent="0.2">
      <c r="H3759" s="7"/>
    </row>
    <row r="3760" spans="8:8" x14ac:dyDescent="0.2">
      <c r="H3760" s="7"/>
    </row>
    <row r="3761" spans="8:8" x14ac:dyDescent="0.2">
      <c r="H3761" s="7"/>
    </row>
    <row r="3762" spans="8:8" x14ac:dyDescent="0.2">
      <c r="H3762" s="7"/>
    </row>
    <row r="3763" spans="8:8" x14ac:dyDescent="0.2">
      <c r="H3763" s="7"/>
    </row>
    <row r="3764" spans="8:8" x14ac:dyDescent="0.2">
      <c r="H3764" s="7"/>
    </row>
    <row r="3765" spans="8:8" x14ac:dyDescent="0.2">
      <c r="H3765" s="7"/>
    </row>
    <row r="3766" spans="8:8" x14ac:dyDescent="0.2">
      <c r="H3766" s="7"/>
    </row>
    <row r="3767" spans="8:8" x14ac:dyDescent="0.2">
      <c r="H3767" s="7"/>
    </row>
    <row r="3768" spans="8:8" x14ac:dyDescent="0.2">
      <c r="H3768" s="7"/>
    </row>
    <row r="3769" spans="8:8" x14ac:dyDescent="0.2">
      <c r="H3769" s="7"/>
    </row>
    <row r="3770" spans="8:8" x14ac:dyDescent="0.2">
      <c r="H3770" s="7"/>
    </row>
    <row r="3771" spans="8:8" x14ac:dyDescent="0.2">
      <c r="H3771" s="7"/>
    </row>
    <row r="3772" spans="8:8" x14ac:dyDescent="0.2">
      <c r="H3772" s="7"/>
    </row>
    <row r="3773" spans="8:8" x14ac:dyDescent="0.2">
      <c r="H3773" s="7"/>
    </row>
    <row r="3774" spans="8:8" x14ac:dyDescent="0.2">
      <c r="H3774" s="7"/>
    </row>
    <row r="3775" spans="8:8" x14ac:dyDescent="0.2">
      <c r="H3775" s="7"/>
    </row>
    <row r="3776" spans="8:8" x14ac:dyDescent="0.2">
      <c r="H3776" s="7"/>
    </row>
    <row r="3777" spans="8:8" x14ac:dyDescent="0.2">
      <c r="H3777" s="7"/>
    </row>
    <row r="3778" spans="8:8" x14ac:dyDescent="0.2">
      <c r="H3778" s="7"/>
    </row>
    <row r="3779" spans="8:8" x14ac:dyDescent="0.2">
      <c r="H3779" s="7"/>
    </row>
    <row r="3780" spans="8:8" x14ac:dyDescent="0.2">
      <c r="H3780" s="7"/>
    </row>
    <row r="3781" spans="8:8" x14ac:dyDescent="0.2">
      <c r="H3781" s="7"/>
    </row>
    <row r="3782" spans="8:8" x14ac:dyDescent="0.2">
      <c r="H3782" s="7"/>
    </row>
    <row r="3783" spans="8:8" x14ac:dyDescent="0.2">
      <c r="H3783" s="7"/>
    </row>
    <row r="3784" spans="8:8" x14ac:dyDescent="0.2">
      <c r="H3784" s="7"/>
    </row>
    <row r="3785" spans="8:8" x14ac:dyDescent="0.2">
      <c r="H3785" s="7"/>
    </row>
    <row r="3786" spans="8:8" x14ac:dyDescent="0.2">
      <c r="H3786" s="7"/>
    </row>
    <row r="3787" spans="8:8" x14ac:dyDescent="0.2">
      <c r="H3787" s="7"/>
    </row>
    <row r="3788" spans="8:8" x14ac:dyDescent="0.2">
      <c r="H3788" s="7"/>
    </row>
    <row r="3789" spans="8:8" x14ac:dyDescent="0.2">
      <c r="H3789" s="7"/>
    </row>
    <row r="3790" spans="8:8" x14ac:dyDescent="0.2">
      <c r="H3790" s="7"/>
    </row>
    <row r="3791" spans="8:8" x14ac:dyDescent="0.2">
      <c r="H3791" s="7"/>
    </row>
    <row r="3792" spans="8:8" x14ac:dyDescent="0.2">
      <c r="H3792" s="7"/>
    </row>
    <row r="3793" spans="8:8" x14ac:dyDescent="0.2">
      <c r="H3793" s="7"/>
    </row>
    <row r="3794" spans="8:8" x14ac:dyDescent="0.2">
      <c r="H3794" s="7"/>
    </row>
    <row r="3795" spans="8:8" x14ac:dyDescent="0.2">
      <c r="H3795" s="7"/>
    </row>
    <row r="3796" spans="8:8" x14ac:dyDescent="0.2">
      <c r="H3796" s="7"/>
    </row>
    <row r="3797" spans="8:8" x14ac:dyDescent="0.2">
      <c r="H3797" s="7"/>
    </row>
    <row r="3798" spans="8:8" x14ac:dyDescent="0.2">
      <c r="H3798" s="7"/>
    </row>
    <row r="3799" spans="8:8" x14ac:dyDescent="0.2">
      <c r="H3799" s="7"/>
    </row>
    <row r="3800" spans="8:8" x14ac:dyDescent="0.2">
      <c r="H3800" s="7"/>
    </row>
    <row r="3801" spans="8:8" x14ac:dyDescent="0.2">
      <c r="H3801" s="7"/>
    </row>
    <row r="3802" spans="8:8" x14ac:dyDescent="0.2">
      <c r="H3802" s="7"/>
    </row>
    <row r="3803" spans="8:8" x14ac:dyDescent="0.2">
      <c r="H3803" s="7"/>
    </row>
    <row r="3804" spans="8:8" x14ac:dyDescent="0.2">
      <c r="H3804" s="7"/>
    </row>
    <row r="3805" spans="8:8" x14ac:dyDescent="0.2">
      <c r="H3805" s="7"/>
    </row>
    <row r="3806" spans="8:8" x14ac:dyDescent="0.2">
      <c r="H3806" s="7"/>
    </row>
    <row r="3807" spans="8:8" x14ac:dyDescent="0.2">
      <c r="H3807" s="7"/>
    </row>
    <row r="3808" spans="8:8" x14ac:dyDescent="0.2">
      <c r="H3808" s="7"/>
    </row>
    <row r="3809" spans="8:8" x14ac:dyDescent="0.2">
      <c r="H3809" s="7"/>
    </row>
    <row r="3810" spans="8:8" x14ac:dyDescent="0.2">
      <c r="H3810" s="7"/>
    </row>
    <row r="3811" spans="8:8" x14ac:dyDescent="0.2">
      <c r="H3811" s="7"/>
    </row>
    <row r="3812" spans="8:8" x14ac:dyDescent="0.2">
      <c r="H3812" s="7"/>
    </row>
    <row r="3813" spans="8:8" x14ac:dyDescent="0.2">
      <c r="H3813" s="7"/>
    </row>
    <row r="3814" spans="8:8" x14ac:dyDescent="0.2">
      <c r="H3814" s="7"/>
    </row>
    <row r="3815" spans="8:8" x14ac:dyDescent="0.2">
      <c r="H3815" s="7"/>
    </row>
    <row r="3816" spans="8:8" x14ac:dyDescent="0.2">
      <c r="H3816" s="7"/>
    </row>
    <row r="3817" spans="8:8" x14ac:dyDescent="0.2">
      <c r="H3817" s="7"/>
    </row>
    <row r="3818" spans="8:8" x14ac:dyDescent="0.2">
      <c r="H3818" s="7"/>
    </row>
    <row r="3819" spans="8:8" x14ac:dyDescent="0.2">
      <c r="H3819" s="7"/>
    </row>
    <row r="3820" spans="8:8" x14ac:dyDescent="0.2">
      <c r="H3820" s="7"/>
    </row>
    <row r="3821" spans="8:8" x14ac:dyDescent="0.2">
      <c r="H3821" s="7"/>
    </row>
    <row r="3822" spans="8:8" x14ac:dyDescent="0.2">
      <c r="H3822" s="7"/>
    </row>
    <row r="3823" spans="8:8" x14ac:dyDescent="0.2">
      <c r="H3823" s="7"/>
    </row>
    <row r="3824" spans="8:8" x14ac:dyDescent="0.2">
      <c r="H3824" s="7"/>
    </row>
    <row r="3825" spans="8:8" x14ac:dyDescent="0.2">
      <c r="H3825" s="7"/>
    </row>
    <row r="3826" spans="8:8" x14ac:dyDescent="0.2">
      <c r="H3826" s="7"/>
    </row>
    <row r="3827" spans="8:8" x14ac:dyDescent="0.2">
      <c r="H3827" s="7"/>
    </row>
    <row r="3828" spans="8:8" x14ac:dyDescent="0.2">
      <c r="H3828" s="7"/>
    </row>
    <row r="3829" spans="8:8" x14ac:dyDescent="0.2">
      <c r="H3829" s="7"/>
    </row>
    <row r="3830" spans="8:8" x14ac:dyDescent="0.2">
      <c r="H3830" s="7"/>
    </row>
    <row r="3831" spans="8:8" x14ac:dyDescent="0.2">
      <c r="H3831" s="7"/>
    </row>
    <row r="3832" spans="8:8" x14ac:dyDescent="0.2">
      <c r="H3832" s="7"/>
    </row>
    <row r="3833" spans="8:8" x14ac:dyDescent="0.2">
      <c r="H3833" s="7"/>
    </row>
    <row r="3834" spans="8:8" x14ac:dyDescent="0.2">
      <c r="H3834" s="7"/>
    </row>
    <row r="3835" spans="8:8" x14ac:dyDescent="0.2">
      <c r="H3835" s="7"/>
    </row>
    <row r="3836" spans="8:8" x14ac:dyDescent="0.2">
      <c r="H3836" s="7"/>
    </row>
    <row r="3837" spans="8:8" x14ac:dyDescent="0.2">
      <c r="H3837" s="7"/>
    </row>
    <row r="3838" spans="8:8" x14ac:dyDescent="0.2">
      <c r="H3838" s="7"/>
    </row>
    <row r="3839" spans="8:8" x14ac:dyDescent="0.2">
      <c r="H3839" s="7"/>
    </row>
    <row r="3840" spans="8:8" x14ac:dyDescent="0.2">
      <c r="H3840" s="7"/>
    </row>
    <row r="3841" spans="8:8" x14ac:dyDescent="0.2">
      <c r="H3841" s="7"/>
    </row>
    <row r="3842" spans="8:8" x14ac:dyDescent="0.2">
      <c r="H3842" s="7"/>
    </row>
    <row r="3843" spans="8:8" x14ac:dyDescent="0.2">
      <c r="H3843" s="7"/>
    </row>
    <row r="3844" spans="8:8" x14ac:dyDescent="0.2">
      <c r="H3844" s="7"/>
    </row>
    <row r="3845" spans="8:8" x14ac:dyDescent="0.2">
      <c r="H3845" s="7"/>
    </row>
    <row r="3846" spans="8:8" x14ac:dyDescent="0.2">
      <c r="H3846" s="7"/>
    </row>
    <row r="3847" spans="8:8" x14ac:dyDescent="0.2">
      <c r="H3847" s="7"/>
    </row>
    <row r="3848" spans="8:8" x14ac:dyDescent="0.2">
      <c r="H3848" s="7"/>
    </row>
    <row r="3849" spans="8:8" x14ac:dyDescent="0.2">
      <c r="H3849" s="7"/>
    </row>
    <row r="3850" spans="8:8" x14ac:dyDescent="0.2">
      <c r="H3850" s="7"/>
    </row>
    <row r="3851" spans="8:8" x14ac:dyDescent="0.2">
      <c r="H3851" s="7"/>
    </row>
    <row r="3852" spans="8:8" x14ac:dyDescent="0.2">
      <c r="H3852" s="7"/>
    </row>
    <row r="3853" spans="8:8" x14ac:dyDescent="0.2">
      <c r="H3853" s="7"/>
    </row>
    <row r="3854" spans="8:8" x14ac:dyDescent="0.2">
      <c r="H3854" s="7"/>
    </row>
    <row r="3855" spans="8:8" x14ac:dyDescent="0.2">
      <c r="H3855" s="7"/>
    </row>
    <row r="3856" spans="8:8" x14ac:dyDescent="0.2">
      <c r="H3856" s="7"/>
    </row>
    <row r="3857" spans="8:8" x14ac:dyDescent="0.2">
      <c r="H3857" s="7"/>
    </row>
    <row r="3858" spans="8:8" x14ac:dyDescent="0.2">
      <c r="H3858" s="7"/>
    </row>
    <row r="3859" spans="8:8" x14ac:dyDescent="0.2">
      <c r="H3859" s="7"/>
    </row>
    <row r="3860" spans="8:8" x14ac:dyDescent="0.2">
      <c r="H3860" s="7"/>
    </row>
    <row r="3861" spans="8:8" x14ac:dyDescent="0.2">
      <c r="H3861" s="7"/>
    </row>
    <row r="3862" spans="8:8" x14ac:dyDescent="0.2">
      <c r="H3862" s="7"/>
    </row>
    <row r="3863" spans="8:8" x14ac:dyDescent="0.2">
      <c r="H3863" s="7"/>
    </row>
    <row r="3864" spans="8:8" x14ac:dyDescent="0.2">
      <c r="H3864" s="7"/>
    </row>
    <row r="3865" spans="8:8" x14ac:dyDescent="0.2">
      <c r="H3865" s="7"/>
    </row>
    <row r="3866" spans="8:8" x14ac:dyDescent="0.2">
      <c r="H3866" s="7"/>
    </row>
    <row r="3867" spans="8:8" x14ac:dyDescent="0.2">
      <c r="H3867" s="7"/>
    </row>
    <row r="3868" spans="8:8" x14ac:dyDescent="0.2">
      <c r="H3868" s="7"/>
    </row>
    <row r="3869" spans="8:8" x14ac:dyDescent="0.2">
      <c r="H3869" s="7"/>
    </row>
    <row r="3870" spans="8:8" x14ac:dyDescent="0.2">
      <c r="H3870" s="7"/>
    </row>
    <row r="3871" spans="8:8" x14ac:dyDescent="0.2">
      <c r="H3871" s="7"/>
    </row>
    <row r="3872" spans="8:8" x14ac:dyDescent="0.2">
      <c r="H3872" s="7"/>
    </row>
    <row r="3873" spans="8:8" x14ac:dyDescent="0.2">
      <c r="H3873" s="7"/>
    </row>
    <row r="3874" spans="8:8" x14ac:dyDescent="0.2">
      <c r="H3874" s="7"/>
    </row>
    <row r="3875" spans="8:8" x14ac:dyDescent="0.2">
      <c r="H3875" s="7"/>
    </row>
    <row r="3876" spans="8:8" x14ac:dyDescent="0.2">
      <c r="H3876" s="7"/>
    </row>
    <row r="3877" spans="8:8" x14ac:dyDescent="0.2">
      <c r="H3877" s="7"/>
    </row>
    <row r="3878" spans="8:8" x14ac:dyDescent="0.2">
      <c r="H3878" s="7"/>
    </row>
    <row r="3879" spans="8:8" x14ac:dyDescent="0.2">
      <c r="H3879" s="7"/>
    </row>
    <row r="3880" spans="8:8" x14ac:dyDescent="0.2">
      <c r="H3880" s="7"/>
    </row>
    <row r="3881" spans="8:8" x14ac:dyDescent="0.2">
      <c r="H3881" s="7"/>
    </row>
    <row r="3882" spans="8:8" x14ac:dyDescent="0.2">
      <c r="H3882" s="7"/>
    </row>
    <row r="3883" spans="8:8" x14ac:dyDescent="0.2">
      <c r="H3883" s="7"/>
    </row>
    <row r="3884" spans="8:8" x14ac:dyDescent="0.2">
      <c r="H3884" s="7"/>
    </row>
    <row r="3885" spans="8:8" x14ac:dyDescent="0.2">
      <c r="H3885" s="7"/>
    </row>
    <row r="3886" spans="8:8" x14ac:dyDescent="0.2">
      <c r="H3886" s="7"/>
    </row>
    <row r="3887" spans="8:8" x14ac:dyDescent="0.2">
      <c r="H3887" s="7"/>
    </row>
    <row r="3888" spans="8:8" x14ac:dyDescent="0.2">
      <c r="H3888" s="7"/>
    </row>
    <row r="3889" spans="8:8" x14ac:dyDescent="0.2">
      <c r="H3889" s="7"/>
    </row>
    <row r="3890" spans="8:8" x14ac:dyDescent="0.2">
      <c r="H3890" s="7"/>
    </row>
    <row r="3891" spans="8:8" x14ac:dyDescent="0.2">
      <c r="H3891" s="7"/>
    </row>
    <row r="3892" spans="8:8" x14ac:dyDescent="0.2">
      <c r="H3892" s="7"/>
    </row>
    <row r="3893" spans="8:8" x14ac:dyDescent="0.2">
      <c r="H3893" s="7"/>
    </row>
    <row r="3894" spans="8:8" x14ac:dyDescent="0.2">
      <c r="H3894" s="7"/>
    </row>
    <row r="3895" spans="8:8" x14ac:dyDescent="0.2">
      <c r="H3895" s="7"/>
    </row>
    <row r="3896" spans="8:8" x14ac:dyDescent="0.2">
      <c r="H3896" s="7"/>
    </row>
    <row r="3897" spans="8:8" x14ac:dyDescent="0.2">
      <c r="H3897" s="7"/>
    </row>
    <row r="3898" spans="8:8" x14ac:dyDescent="0.2">
      <c r="H3898" s="7"/>
    </row>
    <row r="3899" spans="8:8" x14ac:dyDescent="0.2">
      <c r="H3899" s="7"/>
    </row>
    <row r="3900" spans="8:8" x14ac:dyDescent="0.2">
      <c r="H3900" s="7"/>
    </row>
    <row r="3901" spans="8:8" x14ac:dyDescent="0.2">
      <c r="H3901" s="7"/>
    </row>
    <row r="3902" spans="8:8" x14ac:dyDescent="0.2">
      <c r="H3902" s="7"/>
    </row>
    <row r="3903" spans="8:8" x14ac:dyDescent="0.2">
      <c r="H3903" s="7"/>
    </row>
    <row r="3904" spans="8:8" x14ac:dyDescent="0.2">
      <c r="H3904" s="7"/>
    </row>
    <row r="3905" spans="8:8" x14ac:dyDescent="0.2">
      <c r="H3905" s="7"/>
    </row>
    <row r="3906" spans="8:8" x14ac:dyDescent="0.2">
      <c r="H3906" s="7"/>
    </row>
    <row r="3907" spans="8:8" x14ac:dyDescent="0.2">
      <c r="H3907" s="7"/>
    </row>
    <row r="3908" spans="8:8" x14ac:dyDescent="0.2">
      <c r="H3908" s="7"/>
    </row>
    <row r="3909" spans="8:8" x14ac:dyDescent="0.2">
      <c r="H3909" s="7"/>
    </row>
    <row r="3910" spans="8:8" x14ac:dyDescent="0.2">
      <c r="H3910" s="7"/>
    </row>
    <row r="3911" spans="8:8" x14ac:dyDescent="0.2">
      <c r="H3911" s="7"/>
    </row>
    <row r="3912" spans="8:8" x14ac:dyDescent="0.2">
      <c r="H3912" s="7"/>
    </row>
    <row r="3913" spans="8:8" x14ac:dyDescent="0.2">
      <c r="H3913" s="7"/>
    </row>
    <row r="3914" spans="8:8" x14ac:dyDescent="0.2">
      <c r="H3914" s="7"/>
    </row>
    <row r="3915" spans="8:8" x14ac:dyDescent="0.2">
      <c r="H3915" s="7"/>
    </row>
    <row r="3916" spans="8:8" x14ac:dyDescent="0.2">
      <c r="H3916" s="7"/>
    </row>
    <row r="3917" spans="8:8" x14ac:dyDescent="0.2">
      <c r="H3917" s="7"/>
    </row>
    <row r="3918" spans="8:8" x14ac:dyDescent="0.2">
      <c r="H3918" s="7"/>
    </row>
    <row r="3919" spans="8:8" x14ac:dyDescent="0.2">
      <c r="H3919" s="7"/>
    </row>
    <row r="3920" spans="8:8" x14ac:dyDescent="0.2">
      <c r="H3920" s="7"/>
    </row>
    <row r="3921" spans="8:8" x14ac:dyDescent="0.2">
      <c r="H3921" s="7"/>
    </row>
    <row r="3922" spans="8:8" x14ac:dyDescent="0.2">
      <c r="H3922" s="7"/>
    </row>
    <row r="3923" spans="8:8" x14ac:dyDescent="0.2">
      <c r="H3923" s="7"/>
    </row>
    <row r="3924" spans="8:8" x14ac:dyDescent="0.2">
      <c r="H3924" s="7"/>
    </row>
    <row r="3925" spans="8:8" x14ac:dyDescent="0.2">
      <c r="H3925" s="7"/>
    </row>
    <row r="3926" spans="8:8" x14ac:dyDescent="0.2">
      <c r="H3926" s="7"/>
    </row>
    <row r="3927" spans="8:8" x14ac:dyDescent="0.2">
      <c r="H3927" s="7"/>
    </row>
    <row r="3928" spans="8:8" x14ac:dyDescent="0.2">
      <c r="H3928" s="7"/>
    </row>
    <row r="3929" spans="8:8" x14ac:dyDescent="0.2">
      <c r="H3929" s="7"/>
    </row>
    <row r="3930" spans="8:8" x14ac:dyDescent="0.2">
      <c r="H3930" s="7"/>
    </row>
    <row r="3931" spans="8:8" x14ac:dyDescent="0.2">
      <c r="H3931" s="7"/>
    </row>
    <row r="3932" spans="8:8" x14ac:dyDescent="0.2">
      <c r="H3932" s="7"/>
    </row>
    <row r="3933" spans="8:8" x14ac:dyDescent="0.2">
      <c r="H3933" s="7"/>
    </row>
    <row r="3934" spans="8:8" x14ac:dyDescent="0.2">
      <c r="H3934" s="7"/>
    </row>
    <row r="3935" spans="8:8" x14ac:dyDescent="0.2">
      <c r="H3935" s="7"/>
    </row>
    <row r="3936" spans="8:8" x14ac:dyDescent="0.2">
      <c r="H3936" s="7"/>
    </row>
    <row r="3937" spans="8:8" x14ac:dyDescent="0.2">
      <c r="H3937" s="7"/>
    </row>
    <row r="3938" spans="8:8" x14ac:dyDescent="0.2">
      <c r="H3938" s="7"/>
    </row>
    <row r="3939" spans="8:8" x14ac:dyDescent="0.2">
      <c r="H3939" s="7"/>
    </row>
    <row r="3940" spans="8:8" x14ac:dyDescent="0.2">
      <c r="H3940" s="7"/>
    </row>
    <row r="3941" spans="8:8" x14ac:dyDescent="0.2">
      <c r="H3941" s="7"/>
    </row>
    <row r="3942" spans="8:8" x14ac:dyDescent="0.2">
      <c r="H3942" s="7"/>
    </row>
    <row r="3943" spans="8:8" x14ac:dyDescent="0.2">
      <c r="H3943" s="7"/>
    </row>
    <row r="3944" spans="8:8" x14ac:dyDescent="0.2">
      <c r="H3944" s="7"/>
    </row>
    <row r="3945" spans="8:8" x14ac:dyDescent="0.2">
      <c r="H3945" s="7"/>
    </row>
    <row r="3946" spans="8:8" x14ac:dyDescent="0.2">
      <c r="H3946" s="7"/>
    </row>
    <row r="3947" spans="8:8" x14ac:dyDescent="0.2">
      <c r="H3947" s="7"/>
    </row>
    <row r="3948" spans="8:8" x14ac:dyDescent="0.2">
      <c r="H3948" s="7"/>
    </row>
    <row r="3949" spans="8:8" x14ac:dyDescent="0.2">
      <c r="H3949" s="7"/>
    </row>
    <row r="3950" spans="8:8" x14ac:dyDescent="0.2">
      <c r="H3950" s="7"/>
    </row>
    <row r="3951" spans="8:8" x14ac:dyDescent="0.2">
      <c r="H3951" s="7"/>
    </row>
    <row r="3952" spans="8:8" x14ac:dyDescent="0.2">
      <c r="H3952" s="7"/>
    </row>
    <row r="3953" spans="8:8" x14ac:dyDescent="0.2">
      <c r="H3953" s="7"/>
    </row>
    <row r="3954" spans="8:8" x14ac:dyDescent="0.2">
      <c r="H3954" s="7"/>
    </row>
    <row r="3955" spans="8:8" x14ac:dyDescent="0.2">
      <c r="H3955" s="7"/>
    </row>
    <row r="3956" spans="8:8" x14ac:dyDescent="0.2">
      <c r="H3956" s="7"/>
    </row>
    <row r="3957" spans="8:8" x14ac:dyDescent="0.2">
      <c r="H3957" s="7"/>
    </row>
    <row r="3958" spans="8:8" x14ac:dyDescent="0.2">
      <c r="H3958" s="7"/>
    </row>
    <row r="3959" spans="8:8" x14ac:dyDescent="0.2">
      <c r="H3959" s="7"/>
    </row>
    <row r="3960" spans="8:8" x14ac:dyDescent="0.2">
      <c r="H3960" s="7"/>
    </row>
    <row r="3961" spans="8:8" x14ac:dyDescent="0.2">
      <c r="H3961" s="7"/>
    </row>
    <row r="3962" spans="8:8" x14ac:dyDescent="0.2">
      <c r="H3962" s="7"/>
    </row>
    <row r="3963" spans="8:8" x14ac:dyDescent="0.2">
      <c r="H3963" s="7"/>
    </row>
    <row r="3964" spans="8:8" x14ac:dyDescent="0.2">
      <c r="H3964" s="7"/>
    </row>
    <row r="3965" spans="8:8" x14ac:dyDescent="0.2">
      <c r="H3965" s="7"/>
    </row>
    <row r="3966" spans="8:8" x14ac:dyDescent="0.2">
      <c r="H3966" s="7"/>
    </row>
    <row r="3967" spans="8:8" x14ac:dyDescent="0.2">
      <c r="H3967" s="7"/>
    </row>
    <row r="3968" spans="8:8" x14ac:dyDescent="0.2">
      <c r="H3968" s="7"/>
    </row>
    <row r="3969" spans="8:8" x14ac:dyDescent="0.2">
      <c r="H3969" s="7"/>
    </row>
    <row r="3970" spans="8:8" x14ac:dyDescent="0.2">
      <c r="H3970" s="7"/>
    </row>
    <row r="3971" spans="8:8" x14ac:dyDescent="0.2">
      <c r="H3971" s="7"/>
    </row>
    <row r="3972" spans="8:8" x14ac:dyDescent="0.2">
      <c r="H3972" s="7"/>
    </row>
    <row r="3973" spans="8:8" x14ac:dyDescent="0.2">
      <c r="H3973" s="7"/>
    </row>
    <row r="3974" spans="8:8" x14ac:dyDescent="0.2">
      <c r="H3974" s="7"/>
    </row>
    <row r="3975" spans="8:8" x14ac:dyDescent="0.2">
      <c r="H3975" s="7"/>
    </row>
    <row r="3976" spans="8:8" x14ac:dyDescent="0.2">
      <c r="H3976" s="7"/>
    </row>
    <row r="3977" spans="8:8" x14ac:dyDescent="0.2">
      <c r="H3977" s="7"/>
    </row>
    <row r="3978" spans="8:8" x14ac:dyDescent="0.2">
      <c r="H3978" s="7"/>
    </row>
    <row r="3979" spans="8:8" x14ac:dyDescent="0.2">
      <c r="H3979" s="7"/>
    </row>
    <row r="3980" spans="8:8" x14ac:dyDescent="0.2">
      <c r="H3980" s="7"/>
    </row>
    <row r="3981" spans="8:8" x14ac:dyDescent="0.2">
      <c r="H3981" s="7"/>
    </row>
    <row r="3982" spans="8:8" x14ac:dyDescent="0.2">
      <c r="H3982" s="7"/>
    </row>
    <row r="3983" spans="8:8" x14ac:dyDescent="0.2">
      <c r="H3983" s="7"/>
    </row>
    <row r="3984" spans="8:8" x14ac:dyDescent="0.2">
      <c r="H3984" s="7"/>
    </row>
    <row r="3985" spans="8:8" x14ac:dyDescent="0.2">
      <c r="H3985" s="7"/>
    </row>
    <row r="3986" spans="8:8" x14ac:dyDescent="0.2">
      <c r="H3986" s="7"/>
    </row>
    <row r="3987" spans="8:8" x14ac:dyDescent="0.2">
      <c r="H3987" s="7"/>
    </row>
    <row r="3988" spans="8:8" x14ac:dyDescent="0.2">
      <c r="H3988" s="7"/>
    </row>
    <row r="3989" spans="8:8" x14ac:dyDescent="0.2">
      <c r="H3989" s="7"/>
    </row>
    <row r="3990" spans="8:8" x14ac:dyDescent="0.2">
      <c r="H3990" s="7"/>
    </row>
    <row r="3991" spans="8:8" x14ac:dyDescent="0.2">
      <c r="H3991" s="7"/>
    </row>
    <row r="3992" spans="8:8" x14ac:dyDescent="0.2">
      <c r="H3992" s="7"/>
    </row>
    <row r="3993" spans="8:8" x14ac:dyDescent="0.2">
      <c r="H3993" s="7"/>
    </row>
    <row r="3994" spans="8:8" x14ac:dyDescent="0.2">
      <c r="H3994" s="7"/>
    </row>
    <row r="3995" spans="8:8" x14ac:dyDescent="0.2">
      <c r="H3995" s="7"/>
    </row>
    <row r="3996" spans="8:8" x14ac:dyDescent="0.2">
      <c r="H3996" s="7"/>
    </row>
    <row r="3997" spans="8:8" x14ac:dyDescent="0.2">
      <c r="H3997" s="7"/>
    </row>
    <row r="3998" spans="8:8" x14ac:dyDescent="0.2">
      <c r="H3998" s="7"/>
    </row>
    <row r="3999" spans="8:8" x14ac:dyDescent="0.2">
      <c r="H3999" s="7"/>
    </row>
    <row r="4000" spans="8:8" x14ac:dyDescent="0.2">
      <c r="H4000" s="7"/>
    </row>
    <row r="4001" spans="8:8" x14ac:dyDescent="0.2">
      <c r="H4001" s="7"/>
    </row>
    <row r="4002" spans="8:8" x14ac:dyDescent="0.2">
      <c r="H4002" s="7"/>
    </row>
    <row r="4003" spans="8:8" x14ac:dyDescent="0.2">
      <c r="H4003" s="7"/>
    </row>
    <row r="4004" spans="8:8" x14ac:dyDescent="0.2">
      <c r="H4004" s="7"/>
    </row>
    <row r="4005" spans="8:8" x14ac:dyDescent="0.2">
      <c r="H4005" s="7"/>
    </row>
    <row r="4006" spans="8:8" x14ac:dyDescent="0.2">
      <c r="H4006" s="7"/>
    </row>
    <row r="4007" spans="8:8" x14ac:dyDescent="0.2">
      <c r="H4007" s="7"/>
    </row>
    <row r="4008" spans="8:8" x14ac:dyDescent="0.2">
      <c r="H4008" s="7"/>
    </row>
    <row r="4009" spans="8:8" x14ac:dyDescent="0.2">
      <c r="H4009" s="7"/>
    </row>
    <row r="4010" spans="8:8" x14ac:dyDescent="0.2">
      <c r="H4010" s="7"/>
    </row>
    <row r="4011" spans="8:8" x14ac:dyDescent="0.2">
      <c r="H4011" s="7"/>
    </row>
    <row r="4012" spans="8:8" x14ac:dyDescent="0.2">
      <c r="H4012" s="7"/>
    </row>
    <row r="4013" spans="8:8" x14ac:dyDescent="0.2">
      <c r="H4013" s="7"/>
    </row>
    <row r="4014" spans="8:8" x14ac:dyDescent="0.2">
      <c r="H4014" s="7"/>
    </row>
    <row r="4015" spans="8:8" x14ac:dyDescent="0.2">
      <c r="H4015" s="7"/>
    </row>
    <row r="4016" spans="8:8" x14ac:dyDescent="0.2">
      <c r="H4016" s="7"/>
    </row>
    <row r="4017" spans="8:8" x14ac:dyDescent="0.2">
      <c r="H4017" s="7"/>
    </row>
    <row r="4018" spans="8:8" x14ac:dyDescent="0.2">
      <c r="H4018" s="7"/>
    </row>
    <row r="4019" spans="8:8" x14ac:dyDescent="0.2">
      <c r="H4019" s="7"/>
    </row>
    <row r="4020" spans="8:8" x14ac:dyDescent="0.2">
      <c r="H4020" s="7"/>
    </row>
    <row r="4021" spans="8:8" x14ac:dyDescent="0.2">
      <c r="H4021" s="7"/>
    </row>
    <row r="4022" spans="8:8" x14ac:dyDescent="0.2">
      <c r="H4022" s="7"/>
    </row>
    <row r="4023" spans="8:8" x14ac:dyDescent="0.2">
      <c r="H4023" s="7"/>
    </row>
    <row r="4024" spans="8:8" x14ac:dyDescent="0.2">
      <c r="H4024" s="7"/>
    </row>
    <row r="4025" spans="8:8" x14ac:dyDescent="0.2">
      <c r="H4025" s="7"/>
    </row>
    <row r="4026" spans="8:8" x14ac:dyDescent="0.2">
      <c r="H4026" s="7"/>
    </row>
    <row r="4027" spans="8:8" x14ac:dyDescent="0.2">
      <c r="H4027" s="7"/>
    </row>
    <row r="4028" spans="8:8" x14ac:dyDescent="0.2">
      <c r="H4028" s="7"/>
    </row>
    <row r="4029" spans="8:8" x14ac:dyDescent="0.2">
      <c r="H4029" s="7"/>
    </row>
    <row r="4030" spans="8:8" x14ac:dyDescent="0.2">
      <c r="H4030" s="7"/>
    </row>
    <row r="4031" spans="8:8" x14ac:dyDescent="0.2">
      <c r="H4031" s="7"/>
    </row>
    <row r="4032" spans="8:8" x14ac:dyDescent="0.2">
      <c r="H4032" s="7"/>
    </row>
    <row r="4033" spans="8:8" x14ac:dyDescent="0.2">
      <c r="H4033" s="7"/>
    </row>
    <row r="4034" spans="8:8" x14ac:dyDescent="0.2">
      <c r="H4034" s="7"/>
    </row>
    <row r="4035" spans="8:8" x14ac:dyDescent="0.2">
      <c r="H4035" s="7"/>
    </row>
    <row r="4036" spans="8:8" x14ac:dyDescent="0.2">
      <c r="H4036" s="7"/>
    </row>
    <row r="4037" spans="8:8" x14ac:dyDescent="0.2">
      <c r="H4037" s="7"/>
    </row>
    <row r="4038" spans="8:8" x14ac:dyDescent="0.2">
      <c r="H4038" s="7"/>
    </row>
    <row r="4039" spans="8:8" x14ac:dyDescent="0.2">
      <c r="H4039" s="7"/>
    </row>
    <row r="4040" spans="8:8" x14ac:dyDescent="0.2">
      <c r="H4040" s="7"/>
    </row>
    <row r="4041" spans="8:8" x14ac:dyDescent="0.2">
      <c r="H4041" s="7"/>
    </row>
    <row r="4042" spans="8:8" x14ac:dyDescent="0.2">
      <c r="H4042" s="7"/>
    </row>
    <row r="4043" spans="8:8" x14ac:dyDescent="0.2">
      <c r="H4043" s="7"/>
    </row>
    <row r="4044" spans="8:8" x14ac:dyDescent="0.2">
      <c r="H4044" s="7"/>
    </row>
    <row r="4045" spans="8:8" x14ac:dyDescent="0.2">
      <c r="H4045" s="7"/>
    </row>
    <row r="4046" spans="8:8" x14ac:dyDescent="0.2">
      <c r="H4046" s="7"/>
    </row>
    <row r="4047" spans="8:8" x14ac:dyDescent="0.2">
      <c r="H4047" s="7"/>
    </row>
    <row r="4048" spans="8:8" x14ac:dyDescent="0.2">
      <c r="H4048" s="7"/>
    </row>
    <row r="4049" spans="8:8" x14ac:dyDescent="0.2">
      <c r="H4049" s="7"/>
    </row>
    <row r="4050" spans="8:8" x14ac:dyDescent="0.2">
      <c r="H4050" s="7"/>
    </row>
    <row r="4051" spans="8:8" x14ac:dyDescent="0.2">
      <c r="H4051" s="7"/>
    </row>
    <row r="4052" spans="8:8" x14ac:dyDescent="0.2">
      <c r="H4052" s="7"/>
    </row>
    <row r="4053" spans="8:8" x14ac:dyDescent="0.2">
      <c r="H4053" s="7"/>
    </row>
    <row r="4054" spans="8:8" x14ac:dyDescent="0.2">
      <c r="H4054" s="7"/>
    </row>
    <row r="4055" spans="8:8" x14ac:dyDescent="0.2">
      <c r="H4055" s="7"/>
    </row>
    <row r="4056" spans="8:8" x14ac:dyDescent="0.2">
      <c r="H4056" s="7"/>
    </row>
    <row r="4057" spans="8:8" x14ac:dyDescent="0.2">
      <c r="H4057" s="7"/>
    </row>
    <row r="4058" spans="8:8" x14ac:dyDescent="0.2">
      <c r="H4058" s="7"/>
    </row>
    <row r="4059" spans="8:8" x14ac:dyDescent="0.2">
      <c r="H4059" s="7"/>
    </row>
    <row r="4060" spans="8:8" x14ac:dyDescent="0.2">
      <c r="H4060" s="7"/>
    </row>
    <row r="4061" spans="8:8" x14ac:dyDescent="0.2">
      <c r="H4061" s="7"/>
    </row>
    <row r="4062" spans="8:8" x14ac:dyDescent="0.2">
      <c r="H4062" s="7"/>
    </row>
    <row r="4063" spans="8:8" x14ac:dyDescent="0.2">
      <c r="H4063" s="7"/>
    </row>
    <row r="4064" spans="8:8" x14ac:dyDescent="0.2">
      <c r="H4064" s="7"/>
    </row>
    <row r="4065" spans="8:8" x14ac:dyDescent="0.2">
      <c r="H4065" s="7"/>
    </row>
    <row r="4066" spans="8:8" x14ac:dyDescent="0.2">
      <c r="H4066" s="7"/>
    </row>
    <row r="4067" spans="8:8" x14ac:dyDescent="0.2">
      <c r="H4067" s="7"/>
    </row>
    <row r="4068" spans="8:8" x14ac:dyDescent="0.2">
      <c r="H4068" s="7"/>
    </row>
    <row r="4069" spans="8:8" x14ac:dyDescent="0.2">
      <c r="H4069" s="7"/>
    </row>
    <row r="4070" spans="8:8" x14ac:dyDescent="0.2">
      <c r="H4070" s="7"/>
    </row>
    <row r="4071" spans="8:8" x14ac:dyDescent="0.2">
      <c r="H4071" s="7"/>
    </row>
    <row r="4072" spans="8:8" x14ac:dyDescent="0.2">
      <c r="H4072" s="7"/>
    </row>
    <row r="4073" spans="8:8" x14ac:dyDescent="0.2">
      <c r="H4073" s="7"/>
    </row>
    <row r="4074" spans="8:8" x14ac:dyDescent="0.2">
      <c r="H4074" s="7"/>
    </row>
    <row r="4075" spans="8:8" x14ac:dyDescent="0.2">
      <c r="H4075" s="7"/>
    </row>
    <row r="4076" spans="8:8" x14ac:dyDescent="0.2">
      <c r="H4076" s="7"/>
    </row>
    <row r="4077" spans="8:8" x14ac:dyDescent="0.2">
      <c r="H4077" s="7"/>
    </row>
    <row r="4078" spans="8:8" x14ac:dyDescent="0.2">
      <c r="H4078" s="7"/>
    </row>
    <row r="4079" spans="8:8" x14ac:dyDescent="0.2">
      <c r="H4079" s="7"/>
    </row>
    <row r="4080" spans="8:8" x14ac:dyDescent="0.2">
      <c r="H4080" s="7"/>
    </row>
    <row r="4081" spans="8:8" x14ac:dyDescent="0.2">
      <c r="H4081" s="7"/>
    </row>
    <row r="4082" spans="8:8" x14ac:dyDescent="0.2">
      <c r="H4082" s="7"/>
    </row>
    <row r="4083" spans="8:8" x14ac:dyDescent="0.2">
      <c r="H4083" s="7"/>
    </row>
    <row r="4084" spans="8:8" x14ac:dyDescent="0.2">
      <c r="H4084" s="7"/>
    </row>
    <row r="4085" spans="8:8" x14ac:dyDescent="0.2">
      <c r="H4085" s="7"/>
    </row>
    <row r="4086" spans="8:8" x14ac:dyDescent="0.2">
      <c r="H4086" s="7"/>
    </row>
    <row r="4087" spans="8:8" x14ac:dyDescent="0.2">
      <c r="H4087" s="7"/>
    </row>
    <row r="4088" spans="8:8" x14ac:dyDescent="0.2">
      <c r="H4088" s="7"/>
    </row>
    <row r="4089" spans="8:8" x14ac:dyDescent="0.2">
      <c r="H4089" s="7"/>
    </row>
    <row r="4090" spans="8:8" x14ac:dyDescent="0.2">
      <c r="H4090" s="7"/>
    </row>
    <row r="4091" spans="8:8" x14ac:dyDescent="0.2">
      <c r="H4091" s="7"/>
    </row>
    <row r="4092" spans="8:8" x14ac:dyDescent="0.2">
      <c r="H4092" s="7"/>
    </row>
    <row r="4093" spans="8:8" x14ac:dyDescent="0.2">
      <c r="H4093" s="7"/>
    </row>
    <row r="4094" spans="8:8" x14ac:dyDescent="0.2">
      <c r="H4094" s="7"/>
    </row>
    <row r="4095" spans="8:8" x14ac:dyDescent="0.2">
      <c r="H4095" s="7"/>
    </row>
    <row r="4096" spans="8:8" x14ac:dyDescent="0.2">
      <c r="H4096" s="7"/>
    </row>
    <row r="4097" spans="8:8" x14ac:dyDescent="0.2">
      <c r="H4097" s="7"/>
    </row>
    <row r="4098" spans="8:8" x14ac:dyDescent="0.2">
      <c r="H4098" s="7"/>
    </row>
    <row r="4099" spans="8:8" x14ac:dyDescent="0.2">
      <c r="H4099" s="7"/>
    </row>
    <row r="4100" spans="8:8" x14ac:dyDescent="0.2">
      <c r="H4100" s="7"/>
    </row>
    <row r="4101" spans="8:8" x14ac:dyDescent="0.2">
      <c r="H4101" s="7"/>
    </row>
    <row r="4102" spans="8:8" x14ac:dyDescent="0.2">
      <c r="H4102" s="7"/>
    </row>
    <row r="4103" spans="8:8" x14ac:dyDescent="0.2">
      <c r="H4103" s="7"/>
    </row>
    <row r="4104" spans="8:8" x14ac:dyDescent="0.2">
      <c r="H4104" s="7"/>
    </row>
    <row r="4105" spans="8:8" x14ac:dyDescent="0.2">
      <c r="H4105" s="7"/>
    </row>
    <row r="4106" spans="8:8" x14ac:dyDescent="0.2">
      <c r="H4106" s="7"/>
    </row>
    <row r="4107" spans="8:8" x14ac:dyDescent="0.2">
      <c r="H4107" s="7"/>
    </row>
    <row r="4108" spans="8:8" x14ac:dyDescent="0.2">
      <c r="H4108" s="7"/>
    </row>
    <row r="4109" spans="8:8" x14ac:dyDescent="0.2">
      <c r="H4109" s="7"/>
    </row>
    <row r="4110" spans="8:8" x14ac:dyDescent="0.2">
      <c r="H4110" s="7"/>
    </row>
    <row r="4111" spans="8:8" x14ac:dyDescent="0.2">
      <c r="H4111" s="7"/>
    </row>
    <row r="4112" spans="8:8" x14ac:dyDescent="0.2">
      <c r="H4112" s="7"/>
    </row>
    <row r="4113" spans="8:8" x14ac:dyDescent="0.2">
      <c r="H4113" s="7"/>
    </row>
    <row r="4114" spans="8:8" x14ac:dyDescent="0.2">
      <c r="H4114" s="7"/>
    </row>
    <row r="4115" spans="8:8" x14ac:dyDescent="0.2">
      <c r="H4115" s="7"/>
    </row>
    <row r="4116" spans="8:8" x14ac:dyDescent="0.2">
      <c r="H4116" s="7"/>
    </row>
    <row r="4117" spans="8:8" x14ac:dyDescent="0.2">
      <c r="H4117" s="7"/>
    </row>
    <row r="4118" spans="8:8" x14ac:dyDescent="0.2">
      <c r="H4118" s="7"/>
    </row>
    <row r="4119" spans="8:8" x14ac:dyDescent="0.2">
      <c r="H4119" s="7"/>
    </row>
    <row r="4120" spans="8:8" x14ac:dyDescent="0.2">
      <c r="H4120" s="7"/>
    </row>
    <row r="4121" spans="8:8" x14ac:dyDescent="0.2">
      <c r="H4121" s="7"/>
    </row>
    <row r="4122" spans="8:8" x14ac:dyDescent="0.2">
      <c r="H4122" s="7"/>
    </row>
    <row r="4123" spans="8:8" x14ac:dyDescent="0.2">
      <c r="H4123" s="7"/>
    </row>
    <row r="4124" spans="8:8" x14ac:dyDescent="0.2">
      <c r="H4124" s="7"/>
    </row>
    <row r="4125" spans="8:8" x14ac:dyDescent="0.2">
      <c r="H4125" s="7"/>
    </row>
    <row r="4126" spans="8:8" x14ac:dyDescent="0.2">
      <c r="H4126" s="7"/>
    </row>
    <row r="4127" spans="8:8" x14ac:dyDescent="0.2">
      <c r="H4127" s="7"/>
    </row>
    <row r="4128" spans="8:8" x14ac:dyDescent="0.2">
      <c r="H4128" s="7"/>
    </row>
    <row r="4129" spans="8:8" x14ac:dyDescent="0.2">
      <c r="H4129" s="7"/>
    </row>
    <row r="4130" spans="8:8" x14ac:dyDescent="0.2">
      <c r="H4130" s="7"/>
    </row>
    <row r="4131" spans="8:8" x14ac:dyDescent="0.2">
      <c r="H4131" s="7"/>
    </row>
    <row r="4132" spans="8:8" x14ac:dyDescent="0.2">
      <c r="H4132" s="7"/>
    </row>
    <row r="4133" spans="8:8" x14ac:dyDescent="0.2">
      <c r="H4133" s="7"/>
    </row>
    <row r="4134" spans="8:8" x14ac:dyDescent="0.2">
      <c r="H4134" s="7"/>
    </row>
    <row r="4135" spans="8:8" x14ac:dyDescent="0.2">
      <c r="H4135" s="7"/>
    </row>
    <row r="4136" spans="8:8" x14ac:dyDescent="0.2">
      <c r="H4136" s="7"/>
    </row>
    <row r="4137" spans="8:8" x14ac:dyDescent="0.2">
      <c r="H4137" s="7"/>
    </row>
    <row r="4138" spans="8:8" x14ac:dyDescent="0.2">
      <c r="H4138" s="7"/>
    </row>
    <row r="4139" spans="8:8" x14ac:dyDescent="0.2">
      <c r="H4139" s="7"/>
    </row>
    <row r="4140" spans="8:8" x14ac:dyDescent="0.2">
      <c r="H4140" s="7"/>
    </row>
    <row r="4141" spans="8:8" x14ac:dyDescent="0.2">
      <c r="H4141" s="7"/>
    </row>
    <row r="4142" spans="8:8" x14ac:dyDescent="0.2">
      <c r="H4142" s="7"/>
    </row>
    <row r="4143" spans="8:8" x14ac:dyDescent="0.2">
      <c r="H4143" s="7"/>
    </row>
    <row r="4144" spans="8:8" x14ac:dyDescent="0.2">
      <c r="H4144" s="7"/>
    </row>
    <row r="4145" spans="8:8" x14ac:dyDescent="0.2">
      <c r="H4145" s="7"/>
    </row>
    <row r="4146" spans="8:8" x14ac:dyDescent="0.2">
      <c r="H4146" s="7"/>
    </row>
    <row r="4147" spans="8:8" x14ac:dyDescent="0.2">
      <c r="H4147" s="7"/>
    </row>
    <row r="4148" spans="8:8" x14ac:dyDescent="0.2">
      <c r="H4148" s="7"/>
    </row>
    <row r="4149" spans="8:8" x14ac:dyDescent="0.2">
      <c r="H4149" s="7"/>
    </row>
    <row r="4150" spans="8:8" x14ac:dyDescent="0.2">
      <c r="H4150" s="7"/>
    </row>
    <row r="4151" spans="8:8" x14ac:dyDescent="0.2">
      <c r="H4151" s="7"/>
    </row>
    <row r="4152" spans="8:8" x14ac:dyDescent="0.2">
      <c r="H4152" s="7"/>
    </row>
    <row r="4153" spans="8:8" x14ac:dyDescent="0.2">
      <c r="H4153" s="7"/>
    </row>
    <row r="4154" spans="8:8" x14ac:dyDescent="0.2">
      <c r="H4154" s="7"/>
    </row>
    <row r="4155" spans="8:8" x14ac:dyDescent="0.2">
      <c r="H4155" s="7"/>
    </row>
    <row r="4156" spans="8:8" x14ac:dyDescent="0.2">
      <c r="H4156" s="7"/>
    </row>
    <row r="4157" spans="8:8" x14ac:dyDescent="0.2">
      <c r="H4157" s="7"/>
    </row>
    <row r="4158" spans="8:8" x14ac:dyDescent="0.2">
      <c r="H4158" s="7"/>
    </row>
    <row r="4159" spans="8:8" x14ac:dyDescent="0.2">
      <c r="H4159" s="7"/>
    </row>
    <row r="4160" spans="8:8" x14ac:dyDescent="0.2">
      <c r="H4160" s="7"/>
    </row>
    <row r="4161" spans="8:8" x14ac:dyDescent="0.2">
      <c r="H4161" s="7"/>
    </row>
    <row r="4162" spans="8:8" x14ac:dyDescent="0.2">
      <c r="H4162" s="7"/>
    </row>
    <row r="4163" spans="8:8" x14ac:dyDescent="0.2">
      <c r="H4163" s="7"/>
    </row>
    <row r="4164" spans="8:8" x14ac:dyDescent="0.2">
      <c r="H4164" s="7"/>
    </row>
    <row r="4165" spans="8:8" x14ac:dyDescent="0.2">
      <c r="H4165" s="7"/>
    </row>
    <row r="4166" spans="8:8" x14ac:dyDescent="0.2">
      <c r="H4166" s="7"/>
    </row>
    <row r="4167" spans="8:8" x14ac:dyDescent="0.2">
      <c r="H4167" s="7"/>
    </row>
    <row r="4168" spans="8:8" x14ac:dyDescent="0.2">
      <c r="H4168" s="7"/>
    </row>
    <row r="4169" spans="8:8" x14ac:dyDescent="0.2">
      <c r="H4169" s="7"/>
    </row>
    <row r="4170" spans="8:8" x14ac:dyDescent="0.2">
      <c r="H4170" s="7"/>
    </row>
    <row r="4171" spans="8:8" x14ac:dyDescent="0.2">
      <c r="H4171" s="7"/>
    </row>
    <row r="4172" spans="8:8" x14ac:dyDescent="0.2">
      <c r="H4172" s="7"/>
    </row>
    <row r="4173" spans="8:8" x14ac:dyDescent="0.2">
      <c r="H4173" s="7"/>
    </row>
    <row r="4174" spans="8:8" x14ac:dyDescent="0.2">
      <c r="H4174" s="7"/>
    </row>
    <row r="4175" spans="8:8" x14ac:dyDescent="0.2">
      <c r="H4175" s="7"/>
    </row>
    <row r="4176" spans="8:8" x14ac:dyDescent="0.2">
      <c r="H4176" s="7"/>
    </row>
    <row r="4177" spans="8:8" x14ac:dyDescent="0.2">
      <c r="H4177" s="7"/>
    </row>
    <row r="4178" spans="8:8" x14ac:dyDescent="0.2">
      <c r="H4178" s="7"/>
    </row>
    <row r="4179" spans="8:8" x14ac:dyDescent="0.2">
      <c r="H4179" s="7"/>
    </row>
    <row r="4180" spans="8:8" x14ac:dyDescent="0.2">
      <c r="H4180" s="7"/>
    </row>
    <row r="4181" spans="8:8" x14ac:dyDescent="0.2">
      <c r="H4181" s="7"/>
    </row>
    <row r="4182" spans="8:8" x14ac:dyDescent="0.2">
      <c r="H4182" s="7"/>
    </row>
    <row r="4183" spans="8:8" x14ac:dyDescent="0.2">
      <c r="H4183" s="7"/>
    </row>
    <row r="4184" spans="8:8" x14ac:dyDescent="0.2">
      <c r="H4184" s="7"/>
    </row>
    <row r="4185" spans="8:8" x14ac:dyDescent="0.2">
      <c r="H4185" s="7"/>
    </row>
    <row r="4186" spans="8:8" x14ac:dyDescent="0.2">
      <c r="H4186" s="7"/>
    </row>
    <row r="4187" spans="8:8" x14ac:dyDescent="0.2">
      <c r="H4187" s="7"/>
    </row>
    <row r="4188" spans="8:8" x14ac:dyDescent="0.2">
      <c r="H4188" s="7"/>
    </row>
    <row r="4189" spans="8:8" x14ac:dyDescent="0.2">
      <c r="H4189" s="7"/>
    </row>
    <row r="4190" spans="8:8" x14ac:dyDescent="0.2">
      <c r="H4190" s="7"/>
    </row>
    <row r="4191" spans="8:8" x14ac:dyDescent="0.2">
      <c r="H4191" s="7"/>
    </row>
    <row r="4192" spans="8:8" x14ac:dyDescent="0.2">
      <c r="H4192" s="7"/>
    </row>
    <row r="4193" spans="8:8" x14ac:dyDescent="0.2">
      <c r="H4193" s="7"/>
    </row>
    <row r="4194" spans="8:8" x14ac:dyDescent="0.2">
      <c r="H4194" s="7"/>
    </row>
    <row r="4195" spans="8:8" x14ac:dyDescent="0.2">
      <c r="H4195" s="7"/>
    </row>
    <row r="4196" spans="8:8" x14ac:dyDescent="0.2">
      <c r="H4196" s="7"/>
    </row>
    <row r="4197" spans="8:8" x14ac:dyDescent="0.2">
      <c r="H4197" s="7"/>
    </row>
    <row r="4198" spans="8:8" x14ac:dyDescent="0.2">
      <c r="H4198" s="7"/>
    </row>
    <row r="4199" spans="8:8" x14ac:dyDescent="0.2">
      <c r="H4199" s="7"/>
    </row>
    <row r="4200" spans="8:8" x14ac:dyDescent="0.2">
      <c r="H4200" s="7"/>
    </row>
    <row r="4201" spans="8:8" x14ac:dyDescent="0.2">
      <c r="H4201" s="7"/>
    </row>
    <row r="4202" spans="8:8" x14ac:dyDescent="0.2">
      <c r="H4202" s="7"/>
    </row>
    <row r="4203" spans="8:8" x14ac:dyDescent="0.2">
      <c r="H4203" s="7"/>
    </row>
    <row r="4204" spans="8:8" x14ac:dyDescent="0.2">
      <c r="H4204" s="7"/>
    </row>
    <row r="4205" spans="8:8" x14ac:dyDescent="0.2">
      <c r="H4205" s="7"/>
    </row>
    <row r="4206" spans="8:8" x14ac:dyDescent="0.2">
      <c r="H4206" s="7"/>
    </row>
    <row r="4207" spans="8:8" x14ac:dyDescent="0.2">
      <c r="H4207" s="7"/>
    </row>
    <row r="4208" spans="8:8" x14ac:dyDescent="0.2">
      <c r="H4208" s="7"/>
    </row>
    <row r="4209" spans="8:8" x14ac:dyDescent="0.2">
      <c r="H4209" s="7"/>
    </row>
    <row r="4210" spans="8:8" x14ac:dyDescent="0.2">
      <c r="H4210" s="7"/>
    </row>
    <row r="4211" spans="8:8" x14ac:dyDescent="0.2">
      <c r="H4211" s="7"/>
    </row>
    <row r="4212" spans="8:8" x14ac:dyDescent="0.2">
      <c r="H4212" s="7"/>
    </row>
    <row r="4213" spans="8:8" x14ac:dyDescent="0.2">
      <c r="H4213" s="7"/>
    </row>
    <row r="4214" spans="8:8" x14ac:dyDescent="0.2">
      <c r="H4214" s="7"/>
    </row>
    <row r="4215" spans="8:8" x14ac:dyDescent="0.2">
      <c r="H4215" s="7"/>
    </row>
    <row r="4216" spans="8:8" x14ac:dyDescent="0.2">
      <c r="H4216" s="7"/>
    </row>
    <row r="4217" spans="8:8" x14ac:dyDescent="0.2">
      <c r="H4217" s="7"/>
    </row>
    <row r="4218" spans="8:8" x14ac:dyDescent="0.2">
      <c r="H4218" s="7"/>
    </row>
    <row r="4219" spans="8:8" x14ac:dyDescent="0.2">
      <c r="H4219" s="7"/>
    </row>
    <row r="4220" spans="8:8" x14ac:dyDescent="0.2">
      <c r="H4220" s="7"/>
    </row>
    <row r="4221" spans="8:8" x14ac:dyDescent="0.2">
      <c r="H4221" s="7"/>
    </row>
    <row r="4222" spans="8:8" x14ac:dyDescent="0.2">
      <c r="H4222" s="7"/>
    </row>
    <row r="4223" spans="8:8" x14ac:dyDescent="0.2">
      <c r="H4223" s="7"/>
    </row>
    <row r="4224" spans="8:8" x14ac:dyDescent="0.2">
      <c r="H4224" s="7"/>
    </row>
    <row r="4225" spans="8:8" x14ac:dyDescent="0.2">
      <c r="H4225" s="7"/>
    </row>
    <row r="4226" spans="8:8" x14ac:dyDescent="0.2">
      <c r="H4226" s="7"/>
    </row>
    <row r="4227" spans="8:8" x14ac:dyDescent="0.2">
      <c r="H4227" s="7"/>
    </row>
    <row r="4228" spans="8:8" x14ac:dyDescent="0.2">
      <c r="H4228" s="7"/>
    </row>
    <row r="4229" spans="8:8" x14ac:dyDescent="0.2">
      <c r="H4229" s="7"/>
    </row>
    <row r="4230" spans="8:8" x14ac:dyDescent="0.2">
      <c r="H4230" s="7"/>
    </row>
    <row r="4231" spans="8:8" x14ac:dyDescent="0.2">
      <c r="H4231" s="7"/>
    </row>
    <row r="4232" spans="8:8" x14ac:dyDescent="0.2">
      <c r="H4232" s="7"/>
    </row>
    <row r="4233" spans="8:8" x14ac:dyDescent="0.2">
      <c r="H4233" s="7"/>
    </row>
    <row r="4234" spans="8:8" x14ac:dyDescent="0.2">
      <c r="H4234" s="7"/>
    </row>
    <row r="4235" spans="8:8" x14ac:dyDescent="0.2">
      <c r="H4235" s="7"/>
    </row>
    <row r="4236" spans="8:8" x14ac:dyDescent="0.2">
      <c r="H4236" s="7"/>
    </row>
    <row r="4237" spans="8:8" x14ac:dyDescent="0.2">
      <c r="H4237" s="7"/>
    </row>
    <row r="4238" spans="8:8" x14ac:dyDescent="0.2">
      <c r="H4238" s="7"/>
    </row>
    <row r="4239" spans="8:8" x14ac:dyDescent="0.2">
      <c r="H4239" s="7"/>
    </row>
    <row r="4240" spans="8:8" x14ac:dyDescent="0.2">
      <c r="H4240" s="7"/>
    </row>
    <row r="4241" spans="8:8" x14ac:dyDescent="0.2">
      <c r="H4241" s="7"/>
    </row>
    <row r="4242" spans="8:8" x14ac:dyDescent="0.2">
      <c r="H4242" s="7"/>
    </row>
    <row r="4243" spans="8:8" x14ac:dyDescent="0.2">
      <c r="H4243" s="7"/>
    </row>
    <row r="4244" spans="8:8" x14ac:dyDescent="0.2">
      <c r="H4244" s="7"/>
    </row>
    <row r="4245" spans="8:8" x14ac:dyDescent="0.2">
      <c r="H4245" s="7"/>
    </row>
    <row r="4246" spans="8:8" x14ac:dyDescent="0.2">
      <c r="H4246" s="7"/>
    </row>
    <row r="4247" spans="8:8" x14ac:dyDescent="0.2">
      <c r="H4247" s="7"/>
    </row>
    <row r="4248" spans="8:8" x14ac:dyDescent="0.2">
      <c r="H4248" s="7"/>
    </row>
    <row r="4249" spans="8:8" x14ac:dyDescent="0.2">
      <c r="H4249" s="7"/>
    </row>
    <row r="4250" spans="8:8" x14ac:dyDescent="0.2">
      <c r="H4250" s="7"/>
    </row>
    <row r="4251" spans="8:8" x14ac:dyDescent="0.2">
      <c r="H4251" s="7"/>
    </row>
    <row r="4252" spans="8:8" x14ac:dyDescent="0.2">
      <c r="H4252" s="7"/>
    </row>
    <row r="4253" spans="8:8" x14ac:dyDescent="0.2">
      <c r="H4253" s="7"/>
    </row>
    <row r="4254" spans="8:8" x14ac:dyDescent="0.2">
      <c r="H4254" s="7"/>
    </row>
    <row r="4255" spans="8:8" x14ac:dyDescent="0.2">
      <c r="H4255" s="7"/>
    </row>
    <row r="4256" spans="8:8" x14ac:dyDescent="0.2">
      <c r="H4256" s="7"/>
    </row>
    <row r="4257" spans="8:8" x14ac:dyDescent="0.2">
      <c r="H4257" s="7"/>
    </row>
    <row r="4258" spans="8:8" x14ac:dyDescent="0.2">
      <c r="H4258" s="7"/>
    </row>
    <row r="4259" spans="8:8" x14ac:dyDescent="0.2">
      <c r="H4259" s="7"/>
    </row>
    <row r="4260" spans="8:8" x14ac:dyDescent="0.2">
      <c r="H4260" s="7"/>
    </row>
    <row r="4261" spans="8:8" x14ac:dyDescent="0.2">
      <c r="H4261" s="7"/>
    </row>
    <row r="4262" spans="8:8" x14ac:dyDescent="0.2">
      <c r="H4262" s="7"/>
    </row>
    <row r="4263" spans="8:8" x14ac:dyDescent="0.2">
      <c r="H4263" s="7"/>
    </row>
    <row r="4264" spans="8:8" x14ac:dyDescent="0.2">
      <c r="H4264" s="7"/>
    </row>
    <row r="4265" spans="8:8" x14ac:dyDescent="0.2">
      <c r="H4265" s="7"/>
    </row>
    <row r="4266" spans="8:8" x14ac:dyDescent="0.2">
      <c r="H4266" s="7"/>
    </row>
    <row r="4267" spans="8:8" x14ac:dyDescent="0.2">
      <c r="H4267" s="7"/>
    </row>
    <row r="4268" spans="8:8" x14ac:dyDescent="0.2">
      <c r="H4268" s="7"/>
    </row>
    <row r="4269" spans="8:8" x14ac:dyDescent="0.2">
      <c r="H4269" s="7"/>
    </row>
    <row r="4270" spans="8:8" x14ac:dyDescent="0.2">
      <c r="H4270" s="7"/>
    </row>
    <row r="4271" spans="8:8" x14ac:dyDescent="0.2">
      <c r="H4271" s="7"/>
    </row>
    <row r="4272" spans="8:8" x14ac:dyDescent="0.2">
      <c r="H4272" s="7"/>
    </row>
    <row r="4273" spans="8:8" x14ac:dyDescent="0.2">
      <c r="H4273" s="7"/>
    </row>
    <row r="4274" spans="8:8" x14ac:dyDescent="0.2">
      <c r="H4274" s="7"/>
    </row>
    <row r="4275" spans="8:8" x14ac:dyDescent="0.2">
      <c r="H4275" s="7"/>
    </row>
    <row r="4276" spans="8:8" x14ac:dyDescent="0.2">
      <c r="H4276" s="7"/>
    </row>
    <row r="4277" spans="8:8" x14ac:dyDescent="0.2">
      <c r="H4277" s="7"/>
    </row>
    <row r="4278" spans="8:8" x14ac:dyDescent="0.2">
      <c r="H4278" s="7"/>
    </row>
    <row r="4279" spans="8:8" x14ac:dyDescent="0.2">
      <c r="H4279" s="7"/>
    </row>
    <row r="4280" spans="8:8" x14ac:dyDescent="0.2">
      <c r="H4280" s="7"/>
    </row>
    <row r="4281" spans="8:8" x14ac:dyDescent="0.2">
      <c r="H4281" s="7"/>
    </row>
    <row r="4282" spans="8:8" x14ac:dyDescent="0.2">
      <c r="H4282" s="7"/>
    </row>
    <row r="4283" spans="8:8" x14ac:dyDescent="0.2">
      <c r="H4283" s="7"/>
    </row>
    <row r="4284" spans="8:8" x14ac:dyDescent="0.2">
      <c r="H4284" s="7"/>
    </row>
    <row r="4285" spans="8:8" x14ac:dyDescent="0.2">
      <c r="H4285" s="7"/>
    </row>
    <row r="4286" spans="8:8" x14ac:dyDescent="0.2">
      <c r="H4286" s="7"/>
    </row>
    <row r="4287" spans="8:8" x14ac:dyDescent="0.2">
      <c r="H4287" s="7"/>
    </row>
    <row r="4288" spans="8:8" x14ac:dyDescent="0.2">
      <c r="H4288" s="7"/>
    </row>
    <row r="4289" spans="8:8" x14ac:dyDescent="0.2">
      <c r="H4289" s="7"/>
    </row>
    <row r="4290" spans="8:8" x14ac:dyDescent="0.2">
      <c r="H4290" s="7"/>
    </row>
    <row r="4291" spans="8:8" x14ac:dyDescent="0.2">
      <c r="H4291" s="7"/>
    </row>
    <row r="4292" spans="8:8" x14ac:dyDescent="0.2">
      <c r="H4292" s="7"/>
    </row>
    <row r="4293" spans="8:8" x14ac:dyDescent="0.2">
      <c r="H4293" s="7"/>
    </row>
    <row r="4294" spans="8:8" x14ac:dyDescent="0.2">
      <c r="H4294" s="7"/>
    </row>
    <row r="4295" spans="8:8" x14ac:dyDescent="0.2">
      <c r="H4295" s="7"/>
    </row>
    <row r="4296" spans="8:8" x14ac:dyDescent="0.2">
      <c r="H4296" s="7"/>
    </row>
    <row r="4297" spans="8:8" x14ac:dyDescent="0.2">
      <c r="H4297" s="7"/>
    </row>
    <row r="4298" spans="8:8" x14ac:dyDescent="0.2">
      <c r="H4298" s="7"/>
    </row>
    <row r="4299" spans="8:8" x14ac:dyDescent="0.2">
      <c r="H4299" s="7"/>
    </row>
    <row r="4300" spans="8:8" x14ac:dyDescent="0.2">
      <c r="H4300" s="7"/>
    </row>
    <row r="4301" spans="8:8" x14ac:dyDescent="0.2">
      <c r="H4301" s="7"/>
    </row>
    <row r="4302" spans="8:8" x14ac:dyDescent="0.2">
      <c r="H4302" s="7"/>
    </row>
    <row r="4303" spans="8:8" x14ac:dyDescent="0.2">
      <c r="H4303" s="7"/>
    </row>
    <row r="4304" spans="8:8" x14ac:dyDescent="0.2">
      <c r="H4304" s="7"/>
    </row>
    <row r="4305" spans="8:8" x14ac:dyDescent="0.2">
      <c r="H4305" s="7"/>
    </row>
    <row r="4306" spans="8:8" x14ac:dyDescent="0.2">
      <c r="H4306" s="7"/>
    </row>
    <row r="4307" spans="8:8" x14ac:dyDescent="0.2">
      <c r="H4307" s="7"/>
    </row>
    <row r="4308" spans="8:8" x14ac:dyDescent="0.2">
      <c r="H4308" s="7"/>
    </row>
    <row r="4309" spans="8:8" x14ac:dyDescent="0.2">
      <c r="H4309" s="7"/>
    </row>
    <row r="4310" spans="8:8" x14ac:dyDescent="0.2">
      <c r="H4310" s="7"/>
    </row>
    <row r="4311" spans="8:8" x14ac:dyDescent="0.2">
      <c r="H4311" s="7"/>
    </row>
    <row r="4312" spans="8:8" x14ac:dyDescent="0.2">
      <c r="H4312" s="7"/>
    </row>
    <row r="4313" spans="8:8" x14ac:dyDescent="0.2">
      <c r="H4313" s="7"/>
    </row>
    <row r="4314" spans="8:8" x14ac:dyDescent="0.2">
      <c r="H4314" s="7"/>
    </row>
    <row r="4315" spans="8:8" x14ac:dyDescent="0.2">
      <c r="H4315" s="7"/>
    </row>
    <row r="4316" spans="8:8" x14ac:dyDescent="0.2">
      <c r="H4316" s="7"/>
    </row>
    <row r="4317" spans="8:8" x14ac:dyDescent="0.2">
      <c r="H4317" s="7"/>
    </row>
    <row r="4318" spans="8:8" x14ac:dyDescent="0.2">
      <c r="H4318" s="7"/>
    </row>
    <row r="4319" spans="8:8" x14ac:dyDescent="0.2">
      <c r="H4319" s="7"/>
    </row>
    <row r="4320" spans="8:8" x14ac:dyDescent="0.2">
      <c r="H4320" s="7"/>
    </row>
    <row r="4321" spans="8:8" x14ac:dyDescent="0.2">
      <c r="H4321" s="7"/>
    </row>
    <row r="4322" spans="8:8" x14ac:dyDescent="0.2">
      <c r="H4322" s="7"/>
    </row>
    <row r="4323" spans="8:8" x14ac:dyDescent="0.2">
      <c r="H4323" s="7"/>
    </row>
    <row r="4324" spans="8:8" x14ac:dyDescent="0.2">
      <c r="H4324" s="7"/>
    </row>
    <row r="4325" spans="8:8" x14ac:dyDescent="0.2">
      <c r="H4325" s="7"/>
    </row>
    <row r="4326" spans="8:8" x14ac:dyDescent="0.2">
      <c r="H4326" s="7"/>
    </row>
    <row r="4327" spans="8:8" x14ac:dyDescent="0.2">
      <c r="H4327" s="7"/>
    </row>
    <row r="4328" spans="8:8" x14ac:dyDescent="0.2">
      <c r="H4328" s="7"/>
    </row>
    <row r="4329" spans="8:8" x14ac:dyDescent="0.2">
      <c r="H4329" s="7"/>
    </row>
    <row r="4330" spans="8:8" x14ac:dyDescent="0.2">
      <c r="H4330" s="7"/>
    </row>
    <row r="4331" spans="8:8" x14ac:dyDescent="0.2">
      <c r="H4331" s="7"/>
    </row>
    <row r="4332" spans="8:8" x14ac:dyDescent="0.2">
      <c r="H4332" s="7"/>
    </row>
    <row r="4333" spans="8:8" x14ac:dyDescent="0.2">
      <c r="H4333" s="7"/>
    </row>
    <row r="4334" spans="8:8" x14ac:dyDescent="0.2">
      <c r="H4334" s="7"/>
    </row>
    <row r="4335" spans="8:8" x14ac:dyDescent="0.2">
      <c r="H4335" s="7"/>
    </row>
    <row r="4336" spans="8:8" x14ac:dyDescent="0.2">
      <c r="H4336" s="7"/>
    </row>
    <row r="4337" spans="8:8" x14ac:dyDescent="0.2">
      <c r="H4337" s="7"/>
    </row>
    <row r="4338" spans="8:8" x14ac:dyDescent="0.2">
      <c r="H4338" s="7"/>
    </row>
    <row r="4339" spans="8:8" x14ac:dyDescent="0.2">
      <c r="H4339" s="7"/>
    </row>
    <row r="4340" spans="8:8" x14ac:dyDescent="0.2">
      <c r="H4340" s="7"/>
    </row>
    <row r="4341" spans="8:8" x14ac:dyDescent="0.2">
      <c r="H4341" s="7"/>
    </row>
    <row r="4342" spans="8:8" x14ac:dyDescent="0.2">
      <c r="H4342" s="7"/>
    </row>
    <row r="4343" spans="8:8" x14ac:dyDescent="0.2">
      <c r="H4343" s="7"/>
    </row>
    <row r="4344" spans="8:8" x14ac:dyDescent="0.2">
      <c r="H4344" s="7"/>
    </row>
    <row r="4345" spans="8:8" x14ac:dyDescent="0.2">
      <c r="H4345" s="7"/>
    </row>
    <row r="4346" spans="8:8" x14ac:dyDescent="0.2">
      <c r="H4346" s="7"/>
    </row>
    <row r="4347" spans="8:8" x14ac:dyDescent="0.2">
      <c r="H4347" s="7"/>
    </row>
    <row r="4348" spans="8:8" x14ac:dyDescent="0.2">
      <c r="H4348" s="7"/>
    </row>
    <row r="4349" spans="8:8" x14ac:dyDescent="0.2">
      <c r="H4349" s="7"/>
    </row>
    <row r="4350" spans="8:8" x14ac:dyDescent="0.2">
      <c r="H4350" s="7"/>
    </row>
    <row r="4351" spans="8:8" x14ac:dyDescent="0.2">
      <c r="H4351" s="7"/>
    </row>
    <row r="4352" spans="8:8" x14ac:dyDescent="0.2">
      <c r="H4352" s="7"/>
    </row>
    <row r="4353" spans="8:8" x14ac:dyDescent="0.2">
      <c r="H4353" s="7"/>
    </row>
    <row r="4354" spans="8:8" x14ac:dyDescent="0.2">
      <c r="H4354" s="7"/>
    </row>
    <row r="4355" spans="8:8" x14ac:dyDescent="0.2">
      <c r="H4355" s="7"/>
    </row>
    <row r="4356" spans="8:8" x14ac:dyDescent="0.2">
      <c r="H4356" s="7"/>
    </row>
    <row r="4357" spans="8:8" x14ac:dyDescent="0.2">
      <c r="H4357" s="7"/>
    </row>
    <row r="4358" spans="8:8" x14ac:dyDescent="0.2">
      <c r="H4358" s="7"/>
    </row>
    <row r="4359" spans="8:8" x14ac:dyDescent="0.2">
      <c r="H4359" s="7"/>
    </row>
    <row r="4360" spans="8:8" x14ac:dyDescent="0.2">
      <c r="H4360" s="7"/>
    </row>
    <row r="4361" spans="8:8" x14ac:dyDescent="0.2">
      <c r="H4361" s="7"/>
    </row>
    <row r="4362" spans="8:8" x14ac:dyDescent="0.2">
      <c r="H4362" s="7"/>
    </row>
    <row r="4363" spans="8:8" x14ac:dyDescent="0.2">
      <c r="H4363" s="7"/>
    </row>
    <row r="4364" spans="8:8" x14ac:dyDescent="0.2">
      <c r="H4364" s="7"/>
    </row>
    <row r="4365" spans="8:8" x14ac:dyDescent="0.2">
      <c r="H4365" s="7"/>
    </row>
    <row r="4366" spans="8:8" x14ac:dyDescent="0.2">
      <c r="H4366" s="7"/>
    </row>
    <row r="4367" spans="8:8" x14ac:dyDescent="0.2">
      <c r="H4367" s="7"/>
    </row>
    <row r="4368" spans="8:8" x14ac:dyDescent="0.2">
      <c r="H4368" s="7"/>
    </row>
    <row r="4369" spans="8:8" x14ac:dyDescent="0.2">
      <c r="H4369" s="7"/>
    </row>
    <row r="4370" spans="8:8" x14ac:dyDescent="0.2">
      <c r="H4370" s="7"/>
    </row>
    <row r="4371" spans="8:8" x14ac:dyDescent="0.2">
      <c r="H4371" s="7"/>
    </row>
    <row r="4372" spans="8:8" x14ac:dyDescent="0.2">
      <c r="H4372" s="7"/>
    </row>
    <row r="4373" spans="8:8" x14ac:dyDescent="0.2">
      <c r="H4373" s="7"/>
    </row>
    <row r="4374" spans="8:8" x14ac:dyDescent="0.2">
      <c r="H4374" s="7"/>
    </row>
    <row r="4375" spans="8:8" x14ac:dyDescent="0.2">
      <c r="H4375" s="7"/>
    </row>
    <row r="4376" spans="8:8" x14ac:dyDescent="0.2">
      <c r="H4376" s="7"/>
    </row>
    <row r="4377" spans="8:8" x14ac:dyDescent="0.2">
      <c r="H4377" s="7"/>
    </row>
    <row r="4378" spans="8:8" x14ac:dyDescent="0.2">
      <c r="H4378" s="7"/>
    </row>
    <row r="4379" spans="8:8" x14ac:dyDescent="0.2">
      <c r="H4379" s="7"/>
    </row>
    <row r="4380" spans="8:8" x14ac:dyDescent="0.2">
      <c r="H4380" s="7"/>
    </row>
    <row r="4381" spans="8:8" x14ac:dyDescent="0.2">
      <c r="H4381" s="7"/>
    </row>
    <row r="4382" spans="8:8" x14ac:dyDescent="0.2">
      <c r="H4382" s="7"/>
    </row>
    <row r="4383" spans="8:8" x14ac:dyDescent="0.2">
      <c r="H4383" s="7"/>
    </row>
    <row r="4384" spans="8:8" x14ac:dyDescent="0.2">
      <c r="H4384" s="7"/>
    </row>
    <row r="4385" spans="8:8" x14ac:dyDescent="0.2">
      <c r="H4385" s="7"/>
    </row>
    <row r="4386" spans="8:8" x14ac:dyDescent="0.2">
      <c r="H4386" s="7"/>
    </row>
    <row r="4387" spans="8:8" x14ac:dyDescent="0.2">
      <c r="H4387" s="7"/>
    </row>
    <row r="4388" spans="8:8" x14ac:dyDescent="0.2">
      <c r="H4388" s="7"/>
    </row>
    <row r="4389" spans="8:8" x14ac:dyDescent="0.2">
      <c r="H4389" s="7"/>
    </row>
    <row r="4390" spans="8:8" x14ac:dyDescent="0.2">
      <c r="H4390" s="7"/>
    </row>
    <row r="4391" spans="8:8" x14ac:dyDescent="0.2">
      <c r="H4391" s="7"/>
    </row>
    <row r="4392" spans="8:8" x14ac:dyDescent="0.2">
      <c r="H4392" s="7"/>
    </row>
    <row r="4393" spans="8:8" x14ac:dyDescent="0.2">
      <c r="H4393" s="7"/>
    </row>
    <row r="4394" spans="8:8" x14ac:dyDescent="0.2">
      <c r="H4394" s="7"/>
    </row>
    <row r="4395" spans="8:8" x14ac:dyDescent="0.2">
      <c r="H4395" s="7"/>
    </row>
    <row r="4396" spans="8:8" x14ac:dyDescent="0.2">
      <c r="H4396" s="7"/>
    </row>
    <row r="4397" spans="8:8" x14ac:dyDescent="0.2">
      <c r="H4397" s="7"/>
    </row>
    <row r="4398" spans="8:8" x14ac:dyDescent="0.2">
      <c r="H4398" s="7"/>
    </row>
    <row r="4399" spans="8:8" x14ac:dyDescent="0.2">
      <c r="H4399" s="7"/>
    </row>
    <row r="4400" spans="8:8" x14ac:dyDescent="0.2">
      <c r="H4400" s="7"/>
    </row>
    <row r="4401" spans="8:8" x14ac:dyDescent="0.2">
      <c r="H4401" s="7"/>
    </row>
    <row r="4402" spans="8:8" x14ac:dyDescent="0.2">
      <c r="H4402" s="7"/>
    </row>
    <row r="4403" spans="8:8" x14ac:dyDescent="0.2">
      <c r="H4403" s="7"/>
    </row>
    <row r="4404" spans="8:8" x14ac:dyDescent="0.2">
      <c r="H4404" s="7"/>
    </row>
    <row r="4405" spans="8:8" x14ac:dyDescent="0.2">
      <c r="H4405" s="7"/>
    </row>
    <row r="4406" spans="8:8" x14ac:dyDescent="0.2">
      <c r="H4406" s="7"/>
    </row>
    <row r="4407" spans="8:8" x14ac:dyDescent="0.2">
      <c r="H4407" s="7"/>
    </row>
    <row r="4408" spans="8:8" x14ac:dyDescent="0.2">
      <c r="H4408" s="7"/>
    </row>
    <row r="4409" spans="8:8" x14ac:dyDescent="0.2">
      <c r="H4409" s="7"/>
    </row>
    <row r="4410" spans="8:8" x14ac:dyDescent="0.2">
      <c r="H4410" s="7"/>
    </row>
    <row r="4411" spans="8:8" x14ac:dyDescent="0.2">
      <c r="H4411" s="7"/>
    </row>
    <row r="4412" spans="8:8" x14ac:dyDescent="0.2">
      <c r="H4412" s="7"/>
    </row>
    <row r="4413" spans="8:8" x14ac:dyDescent="0.2">
      <c r="H4413" s="7"/>
    </row>
    <row r="4414" spans="8:8" x14ac:dyDescent="0.2">
      <c r="H4414" s="7"/>
    </row>
    <row r="4415" spans="8:8" x14ac:dyDescent="0.2">
      <c r="H4415" s="7"/>
    </row>
    <row r="4416" spans="8:8" x14ac:dyDescent="0.2">
      <c r="H4416" s="7"/>
    </row>
    <row r="4417" spans="8:8" x14ac:dyDescent="0.2">
      <c r="H4417" s="7"/>
    </row>
    <row r="4418" spans="8:8" x14ac:dyDescent="0.2">
      <c r="H4418" s="7"/>
    </row>
    <row r="4419" spans="8:8" x14ac:dyDescent="0.2">
      <c r="H4419" s="7"/>
    </row>
    <row r="4420" spans="8:8" x14ac:dyDescent="0.2">
      <c r="H4420" s="7"/>
    </row>
    <row r="4421" spans="8:8" x14ac:dyDescent="0.2">
      <c r="H4421" s="7"/>
    </row>
    <row r="4422" spans="8:8" x14ac:dyDescent="0.2">
      <c r="H4422" s="7"/>
    </row>
    <row r="4423" spans="8:8" x14ac:dyDescent="0.2">
      <c r="H4423" s="7"/>
    </row>
    <row r="4424" spans="8:8" x14ac:dyDescent="0.2">
      <c r="H4424" s="7"/>
    </row>
    <row r="4425" spans="8:8" x14ac:dyDescent="0.2">
      <c r="H4425" s="7"/>
    </row>
    <row r="4426" spans="8:8" x14ac:dyDescent="0.2">
      <c r="H4426" s="7"/>
    </row>
    <row r="4427" spans="8:8" x14ac:dyDescent="0.2">
      <c r="H4427" s="7"/>
    </row>
    <row r="4428" spans="8:8" x14ac:dyDescent="0.2">
      <c r="H4428" s="7"/>
    </row>
    <row r="4429" spans="8:8" x14ac:dyDescent="0.2">
      <c r="H4429" s="7"/>
    </row>
    <row r="4430" spans="8:8" x14ac:dyDescent="0.2">
      <c r="H4430" s="7"/>
    </row>
    <row r="4431" spans="8:8" x14ac:dyDescent="0.2">
      <c r="H4431" s="7"/>
    </row>
    <row r="4432" spans="8:8" x14ac:dyDescent="0.2">
      <c r="H4432" s="7"/>
    </row>
    <row r="4433" spans="8:8" x14ac:dyDescent="0.2">
      <c r="H4433" s="7"/>
    </row>
    <row r="4434" spans="8:8" x14ac:dyDescent="0.2">
      <c r="H4434" s="7"/>
    </row>
    <row r="4435" spans="8:8" x14ac:dyDescent="0.2">
      <c r="H4435" s="7"/>
    </row>
    <row r="4436" spans="8:8" x14ac:dyDescent="0.2">
      <c r="H4436" s="7"/>
    </row>
    <row r="4437" spans="8:8" x14ac:dyDescent="0.2">
      <c r="H4437" s="7"/>
    </row>
    <row r="4438" spans="8:8" x14ac:dyDescent="0.2">
      <c r="H4438" s="7"/>
    </row>
    <row r="4439" spans="8:8" x14ac:dyDescent="0.2">
      <c r="H4439" s="7"/>
    </row>
    <row r="4440" spans="8:8" x14ac:dyDescent="0.2">
      <c r="H4440" s="7"/>
    </row>
    <row r="4441" spans="8:8" x14ac:dyDescent="0.2">
      <c r="H4441" s="7"/>
    </row>
    <row r="4442" spans="8:8" x14ac:dyDescent="0.2">
      <c r="H4442" s="7"/>
    </row>
    <row r="4443" spans="8:8" x14ac:dyDescent="0.2">
      <c r="H4443" s="7"/>
    </row>
    <row r="4444" spans="8:8" x14ac:dyDescent="0.2">
      <c r="H4444" s="7"/>
    </row>
    <row r="4445" spans="8:8" x14ac:dyDescent="0.2">
      <c r="H4445" s="7"/>
    </row>
    <row r="4446" spans="8:8" x14ac:dyDescent="0.2">
      <c r="H4446" s="7"/>
    </row>
    <row r="4447" spans="8:8" x14ac:dyDescent="0.2">
      <c r="H4447" s="7"/>
    </row>
    <row r="4448" spans="8:8" x14ac:dyDescent="0.2">
      <c r="H4448" s="7"/>
    </row>
    <row r="4449" spans="8:8" x14ac:dyDescent="0.2">
      <c r="H4449" s="7"/>
    </row>
    <row r="4450" spans="8:8" x14ac:dyDescent="0.2">
      <c r="H4450" s="7"/>
    </row>
    <row r="4451" spans="8:8" x14ac:dyDescent="0.2">
      <c r="H4451" s="7"/>
    </row>
    <row r="4452" spans="8:8" x14ac:dyDescent="0.2">
      <c r="H4452" s="7"/>
    </row>
    <row r="4453" spans="8:8" x14ac:dyDescent="0.2">
      <c r="H4453" s="7"/>
    </row>
    <row r="4454" spans="8:8" x14ac:dyDescent="0.2">
      <c r="H4454" s="7"/>
    </row>
    <row r="4455" spans="8:8" x14ac:dyDescent="0.2">
      <c r="H4455" s="7"/>
    </row>
    <row r="4456" spans="8:8" x14ac:dyDescent="0.2">
      <c r="H4456" s="7"/>
    </row>
    <row r="4457" spans="8:8" x14ac:dyDescent="0.2">
      <c r="H4457" s="7"/>
    </row>
    <row r="4458" spans="8:8" x14ac:dyDescent="0.2">
      <c r="H4458" s="7"/>
    </row>
    <row r="4459" spans="8:8" x14ac:dyDescent="0.2">
      <c r="H4459" s="7"/>
    </row>
    <row r="4460" spans="8:8" x14ac:dyDescent="0.2">
      <c r="H4460" s="7"/>
    </row>
    <row r="4461" spans="8:8" x14ac:dyDescent="0.2">
      <c r="H4461" s="7"/>
    </row>
    <row r="4462" spans="8:8" x14ac:dyDescent="0.2">
      <c r="H4462" s="7"/>
    </row>
    <row r="4463" spans="8:8" x14ac:dyDescent="0.2">
      <c r="H4463" s="7"/>
    </row>
    <row r="4464" spans="8:8" x14ac:dyDescent="0.2">
      <c r="H4464" s="7"/>
    </row>
    <row r="4465" spans="8:8" x14ac:dyDescent="0.2">
      <c r="H4465" s="7"/>
    </row>
    <row r="4466" spans="8:8" x14ac:dyDescent="0.2">
      <c r="H4466" s="7"/>
    </row>
    <row r="4467" spans="8:8" x14ac:dyDescent="0.2">
      <c r="H4467" s="7"/>
    </row>
    <row r="4468" spans="8:8" x14ac:dyDescent="0.2">
      <c r="H4468" s="7"/>
    </row>
    <row r="4469" spans="8:8" x14ac:dyDescent="0.2">
      <c r="H4469" s="7"/>
    </row>
    <row r="4470" spans="8:8" x14ac:dyDescent="0.2">
      <c r="H4470" s="7"/>
    </row>
    <row r="4471" spans="8:8" x14ac:dyDescent="0.2">
      <c r="H4471" s="7"/>
    </row>
    <row r="4472" spans="8:8" x14ac:dyDescent="0.2">
      <c r="H4472" s="7"/>
    </row>
    <row r="4473" spans="8:8" x14ac:dyDescent="0.2">
      <c r="H4473" s="7"/>
    </row>
    <row r="4474" spans="8:8" x14ac:dyDescent="0.2">
      <c r="H4474" s="7"/>
    </row>
    <row r="4475" spans="8:8" x14ac:dyDescent="0.2">
      <c r="H4475" s="7"/>
    </row>
    <row r="4476" spans="8:8" x14ac:dyDescent="0.2">
      <c r="H4476" s="7"/>
    </row>
    <row r="4477" spans="8:8" x14ac:dyDescent="0.2">
      <c r="H4477" s="7"/>
    </row>
    <row r="4478" spans="8:8" x14ac:dyDescent="0.2">
      <c r="H4478" s="7"/>
    </row>
    <row r="4479" spans="8:8" x14ac:dyDescent="0.2">
      <c r="H4479" s="7"/>
    </row>
    <row r="4480" spans="8:8" x14ac:dyDescent="0.2">
      <c r="H4480" s="7"/>
    </row>
    <row r="4481" spans="8:8" x14ac:dyDescent="0.2">
      <c r="H4481" s="7"/>
    </row>
    <row r="4482" spans="8:8" x14ac:dyDescent="0.2">
      <c r="H4482" s="7"/>
    </row>
    <row r="4483" spans="8:8" x14ac:dyDescent="0.2">
      <c r="H4483" s="7"/>
    </row>
    <row r="4484" spans="8:8" x14ac:dyDescent="0.2">
      <c r="H4484" s="7"/>
    </row>
    <row r="4485" spans="8:8" x14ac:dyDescent="0.2">
      <c r="H4485" s="7"/>
    </row>
    <row r="4486" spans="8:8" x14ac:dyDescent="0.2">
      <c r="H4486" s="7"/>
    </row>
    <row r="4487" spans="8:8" x14ac:dyDescent="0.2">
      <c r="H4487" s="7"/>
    </row>
    <row r="4488" spans="8:8" x14ac:dyDescent="0.2">
      <c r="H4488" s="7"/>
    </row>
    <row r="4489" spans="8:8" x14ac:dyDescent="0.2">
      <c r="H4489" s="7"/>
    </row>
    <row r="4490" spans="8:8" x14ac:dyDescent="0.2">
      <c r="H4490" s="7"/>
    </row>
    <row r="4491" spans="8:8" x14ac:dyDescent="0.2">
      <c r="H4491" s="7"/>
    </row>
    <row r="4492" spans="8:8" x14ac:dyDescent="0.2">
      <c r="H4492" s="7"/>
    </row>
    <row r="4493" spans="8:8" x14ac:dyDescent="0.2">
      <c r="H4493" s="7"/>
    </row>
    <row r="4494" spans="8:8" x14ac:dyDescent="0.2">
      <c r="H4494" s="7"/>
    </row>
    <row r="4495" spans="8:8" x14ac:dyDescent="0.2">
      <c r="H4495" s="7"/>
    </row>
    <row r="4496" spans="8:8" x14ac:dyDescent="0.2">
      <c r="H4496" s="7"/>
    </row>
    <row r="4497" spans="8:8" x14ac:dyDescent="0.2">
      <c r="H4497" s="7"/>
    </row>
    <row r="4498" spans="8:8" x14ac:dyDescent="0.2">
      <c r="H4498" s="7"/>
    </row>
    <row r="4499" spans="8:8" x14ac:dyDescent="0.2">
      <c r="H4499" s="7"/>
    </row>
    <row r="4500" spans="8:8" x14ac:dyDescent="0.2">
      <c r="H4500" s="7"/>
    </row>
    <row r="4501" spans="8:8" x14ac:dyDescent="0.2">
      <c r="H4501" s="7"/>
    </row>
    <row r="4502" spans="8:8" x14ac:dyDescent="0.2">
      <c r="H4502" s="7"/>
    </row>
    <row r="4503" spans="8:8" x14ac:dyDescent="0.2">
      <c r="H4503" s="7"/>
    </row>
    <row r="4504" spans="8:8" x14ac:dyDescent="0.2">
      <c r="H4504" s="7"/>
    </row>
    <row r="4505" spans="8:8" x14ac:dyDescent="0.2">
      <c r="H4505" s="7"/>
    </row>
    <row r="4506" spans="8:8" x14ac:dyDescent="0.2">
      <c r="H4506" s="7"/>
    </row>
    <row r="4507" spans="8:8" x14ac:dyDescent="0.2">
      <c r="H4507" s="7"/>
    </row>
    <row r="4508" spans="8:8" x14ac:dyDescent="0.2">
      <c r="H4508" s="7"/>
    </row>
    <row r="4509" spans="8:8" x14ac:dyDescent="0.2">
      <c r="H4509" s="7"/>
    </row>
    <row r="4510" spans="8:8" x14ac:dyDescent="0.2">
      <c r="H4510" s="7"/>
    </row>
    <row r="4511" spans="8:8" x14ac:dyDescent="0.2">
      <c r="H4511" s="7"/>
    </row>
    <row r="4512" spans="8:8" x14ac:dyDescent="0.2">
      <c r="H4512" s="7"/>
    </row>
    <row r="4513" spans="8:8" x14ac:dyDescent="0.2">
      <c r="H4513" s="7"/>
    </row>
    <row r="4514" spans="8:8" x14ac:dyDescent="0.2">
      <c r="H4514" s="7"/>
    </row>
    <row r="4515" spans="8:8" x14ac:dyDescent="0.2">
      <c r="H4515" s="7"/>
    </row>
    <row r="4516" spans="8:8" x14ac:dyDescent="0.2">
      <c r="H4516" s="7"/>
    </row>
    <row r="4517" spans="8:8" x14ac:dyDescent="0.2">
      <c r="H4517" s="7"/>
    </row>
    <row r="4518" spans="8:8" x14ac:dyDescent="0.2">
      <c r="H4518" s="7"/>
    </row>
    <row r="4519" spans="8:8" x14ac:dyDescent="0.2">
      <c r="H4519" s="7"/>
    </row>
    <row r="4520" spans="8:8" x14ac:dyDescent="0.2">
      <c r="H4520" s="7"/>
    </row>
    <row r="4521" spans="8:8" x14ac:dyDescent="0.2">
      <c r="H4521" s="7"/>
    </row>
    <row r="4522" spans="8:8" x14ac:dyDescent="0.2">
      <c r="H4522" s="7"/>
    </row>
    <row r="4523" spans="8:8" x14ac:dyDescent="0.2">
      <c r="H4523" s="7"/>
    </row>
    <row r="4524" spans="8:8" x14ac:dyDescent="0.2">
      <c r="H4524" s="7"/>
    </row>
    <row r="4525" spans="8:8" x14ac:dyDescent="0.2">
      <c r="H4525" s="7"/>
    </row>
    <row r="4526" spans="8:8" x14ac:dyDescent="0.2">
      <c r="H4526" s="7"/>
    </row>
    <row r="4527" spans="8:8" x14ac:dyDescent="0.2">
      <c r="H4527" s="7"/>
    </row>
    <row r="4528" spans="8:8" x14ac:dyDescent="0.2">
      <c r="H4528" s="7"/>
    </row>
    <row r="4529" spans="8:8" x14ac:dyDescent="0.2">
      <c r="H4529" s="7"/>
    </row>
    <row r="4530" spans="8:8" x14ac:dyDescent="0.2">
      <c r="H4530" s="7"/>
    </row>
    <row r="4531" spans="8:8" x14ac:dyDescent="0.2">
      <c r="H4531" s="7"/>
    </row>
    <row r="4532" spans="8:8" x14ac:dyDescent="0.2">
      <c r="H4532" s="7"/>
    </row>
    <row r="4533" spans="8:8" x14ac:dyDescent="0.2">
      <c r="H4533" s="7"/>
    </row>
    <row r="4534" spans="8:8" x14ac:dyDescent="0.2">
      <c r="H4534" s="7"/>
    </row>
    <row r="4535" spans="8:8" x14ac:dyDescent="0.2">
      <c r="H4535" s="7"/>
    </row>
    <row r="4536" spans="8:8" x14ac:dyDescent="0.2">
      <c r="H4536" s="7"/>
    </row>
    <row r="4537" spans="8:8" x14ac:dyDescent="0.2">
      <c r="H4537" s="7"/>
    </row>
    <row r="4538" spans="8:8" x14ac:dyDescent="0.2">
      <c r="H4538" s="7"/>
    </row>
    <row r="4539" spans="8:8" x14ac:dyDescent="0.2">
      <c r="H4539" s="7"/>
    </row>
    <row r="4540" spans="8:8" x14ac:dyDescent="0.2">
      <c r="H4540" s="7"/>
    </row>
    <row r="4541" spans="8:8" x14ac:dyDescent="0.2">
      <c r="H4541" s="7"/>
    </row>
    <row r="4542" spans="8:8" x14ac:dyDescent="0.2">
      <c r="H4542" s="7"/>
    </row>
    <row r="4543" spans="8:8" x14ac:dyDescent="0.2">
      <c r="H4543" s="7"/>
    </row>
    <row r="4544" spans="8:8" x14ac:dyDescent="0.2">
      <c r="H4544" s="7"/>
    </row>
    <row r="4545" spans="8:8" x14ac:dyDescent="0.2">
      <c r="H4545" s="7"/>
    </row>
    <row r="4546" spans="8:8" x14ac:dyDescent="0.2">
      <c r="H4546" s="7"/>
    </row>
    <row r="4547" spans="8:8" x14ac:dyDescent="0.2">
      <c r="H4547" s="7"/>
    </row>
    <row r="4548" spans="8:8" x14ac:dyDescent="0.2">
      <c r="H4548" s="7"/>
    </row>
    <row r="4549" spans="8:8" x14ac:dyDescent="0.2">
      <c r="H4549" s="7"/>
    </row>
    <row r="4550" spans="8:8" x14ac:dyDescent="0.2">
      <c r="H4550" s="7"/>
    </row>
    <row r="4551" spans="8:8" x14ac:dyDescent="0.2">
      <c r="H4551" s="7"/>
    </row>
    <row r="4552" spans="8:8" x14ac:dyDescent="0.2">
      <c r="H4552" s="7"/>
    </row>
    <row r="4553" spans="8:8" x14ac:dyDescent="0.2">
      <c r="H4553" s="7"/>
    </row>
    <row r="4554" spans="8:8" x14ac:dyDescent="0.2">
      <c r="H4554" s="7"/>
    </row>
    <row r="4555" spans="8:8" x14ac:dyDescent="0.2">
      <c r="H4555" s="7"/>
    </row>
    <row r="4556" spans="8:8" x14ac:dyDescent="0.2">
      <c r="H4556" s="7"/>
    </row>
    <row r="4557" spans="8:8" x14ac:dyDescent="0.2">
      <c r="H4557" s="7"/>
    </row>
    <row r="4558" spans="8:8" x14ac:dyDescent="0.2">
      <c r="H4558" s="7"/>
    </row>
    <row r="4559" spans="8:8" x14ac:dyDescent="0.2">
      <c r="H4559" s="7"/>
    </row>
    <row r="4560" spans="8:8" x14ac:dyDescent="0.2">
      <c r="H4560" s="7"/>
    </row>
    <row r="4561" spans="8:8" x14ac:dyDescent="0.2">
      <c r="H4561" s="7"/>
    </row>
    <row r="4562" spans="8:8" x14ac:dyDescent="0.2">
      <c r="H4562" s="7"/>
    </row>
    <row r="4563" spans="8:8" x14ac:dyDescent="0.2">
      <c r="H4563" s="7"/>
    </row>
    <row r="4564" spans="8:8" x14ac:dyDescent="0.2">
      <c r="H4564" s="7"/>
    </row>
    <row r="4565" spans="8:8" x14ac:dyDescent="0.2">
      <c r="H4565" s="7"/>
    </row>
    <row r="4566" spans="8:8" x14ac:dyDescent="0.2">
      <c r="H4566" s="7"/>
    </row>
    <row r="4567" spans="8:8" x14ac:dyDescent="0.2">
      <c r="H4567" s="7"/>
    </row>
    <row r="4568" spans="8:8" x14ac:dyDescent="0.2">
      <c r="H4568" s="7"/>
    </row>
    <row r="4569" spans="8:8" x14ac:dyDescent="0.2">
      <c r="H4569" s="7"/>
    </row>
    <row r="4570" spans="8:8" x14ac:dyDescent="0.2">
      <c r="H4570" s="7"/>
    </row>
    <row r="4571" spans="8:8" x14ac:dyDescent="0.2">
      <c r="H4571" s="7"/>
    </row>
    <row r="4572" spans="8:8" x14ac:dyDescent="0.2">
      <c r="H4572" s="7"/>
    </row>
    <row r="4573" spans="8:8" x14ac:dyDescent="0.2">
      <c r="H4573" s="7"/>
    </row>
    <row r="4574" spans="8:8" x14ac:dyDescent="0.2">
      <c r="H4574" s="7"/>
    </row>
    <row r="4575" spans="8:8" x14ac:dyDescent="0.2">
      <c r="H4575" s="7"/>
    </row>
    <row r="4576" spans="8:8" x14ac:dyDescent="0.2">
      <c r="H4576" s="7"/>
    </row>
    <row r="4577" spans="8:8" x14ac:dyDescent="0.2">
      <c r="H4577" s="7"/>
    </row>
    <row r="4578" spans="8:8" x14ac:dyDescent="0.2">
      <c r="H4578" s="7"/>
    </row>
    <row r="4579" spans="8:8" x14ac:dyDescent="0.2">
      <c r="H4579" s="7"/>
    </row>
    <row r="4580" spans="8:8" x14ac:dyDescent="0.2">
      <c r="H4580" s="7"/>
    </row>
    <row r="4581" spans="8:8" x14ac:dyDescent="0.2">
      <c r="H4581" s="7"/>
    </row>
    <row r="4582" spans="8:8" x14ac:dyDescent="0.2">
      <c r="H4582" s="7"/>
    </row>
    <row r="4583" spans="8:8" x14ac:dyDescent="0.2">
      <c r="H4583" s="7"/>
    </row>
    <row r="4584" spans="8:8" x14ac:dyDescent="0.2">
      <c r="H4584" s="7"/>
    </row>
    <row r="4585" spans="8:8" x14ac:dyDescent="0.2">
      <c r="H4585" s="7"/>
    </row>
    <row r="4586" spans="8:8" x14ac:dyDescent="0.2">
      <c r="H4586" s="7"/>
    </row>
    <row r="4587" spans="8:8" x14ac:dyDescent="0.2">
      <c r="H4587" s="7"/>
    </row>
    <row r="4588" spans="8:8" x14ac:dyDescent="0.2">
      <c r="H4588" s="7"/>
    </row>
    <row r="4589" spans="8:8" x14ac:dyDescent="0.2">
      <c r="H4589" s="7"/>
    </row>
    <row r="4590" spans="8:8" x14ac:dyDescent="0.2">
      <c r="H4590" s="7"/>
    </row>
    <row r="4591" spans="8:8" x14ac:dyDescent="0.2">
      <c r="H4591" s="7"/>
    </row>
    <row r="4592" spans="8:8" x14ac:dyDescent="0.2">
      <c r="H4592" s="7"/>
    </row>
    <row r="4593" spans="8:8" x14ac:dyDescent="0.2">
      <c r="H4593" s="7"/>
    </row>
    <row r="4594" spans="8:8" x14ac:dyDescent="0.2">
      <c r="H4594" s="7"/>
    </row>
    <row r="4595" spans="8:8" x14ac:dyDescent="0.2">
      <c r="H4595" s="7"/>
    </row>
    <row r="4596" spans="8:8" x14ac:dyDescent="0.2">
      <c r="H4596" s="7"/>
    </row>
    <row r="4597" spans="8:8" x14ac:dyDescent="0.2">
      <c r="H4597" s="7"/>
    </row>
    <row r="4598" spans="8:8" x14ac:dyDescent="0.2">
      <c r="H4598" s="7"/>
    </row>
    <row r="4599" spans="8:8" x14ac:dyDescent="0.2">
      <c r="H4599" s="7"/>
    </row>
    <row r="4600" spans="8:8" x14ac:dyDescent="0.2">
      <c r="H4600" s="7"/>
    </row>
    <row r="4601" spans="8:8" x14ac:dyDescent="0.2">
      <c r="H4601" s="7"/>
    </row>
    <row r="4602" spans="8:8" x14ac:dyDescent="0.2">
      <c r="H4602" s="7"/>
    </row>
    <row r="4603" spans="8:8" x14ac:dyDescent="0.2">
      <c r="H4603" s="7"/>
    </row>
    <row r="4604" spans="8:8" x14ac:dyDescent="0.2">
      <c r="H4604" s="7"/>
    </row>
    <row r="4605" spans="8:8" x14ac:dyDescent="0.2">
      <c r="H4605" s="7"/>
    </row>
    <row r="4606" spans="8:8" x14ac:dyDescent="0.2">
      <c r="H4606" s="7"/>
    </row>
    <row r="4607" spans="8:8" x14ac:dyDescent="0.2">
      <c r="H4607" s="7"/>
    </row>
    <row r="4608" spans="8:8" x14ac:dyDescent="0.2">
      <c r="H4608" s="7"/>
    </row>
    <row r="4609" spans="8:8" x14ac:dyDescent="0.2">
      <c r="H4609" s="7"/>
    </row>
    <row r="4610" spans="8:8" x14ac:dyDescent="0.2">
      <c r="H4610" s="7"/>
    </row>
    <row r="4611" spans="8:8" x14ac:dyDescent="0.2">
      <c r="H4611" s="7"/>
    </row>
    <row r="4612" spans="8:8" x14ac:dyDescent="0.2">
      <c r="H4612" s="7"/>
    </row>
    <row r="4613" spans="8:8" x14ac:dyDescent="0.2">
      <c r="H4613" s="7"/>
    </row>
    <row r="4614" spans="8:8" x14ac:dyDescent="0.2">
      <c r="H4614" s="7"/>
    </row>
    <row r="4615" spans="8:8" x14ac:dyDescent="0.2">
      <c r="H4615" s="7"/>
    </row>
    <row r="4616" spans="8:8" x14ac:dyDescent="0.2">
      <c r="H4616" s="7"/>
    </row>
    <row r="4617" spans="8:8" x14ac:dyDescent="0.2">
      <c r="H4617" s="7"/>
    </row>
    <row r="4618" spans="8:8" x14ac:dyDescent="0.2">
      <c r="H4618" s="7"/>
    </row>
    <row r="4619" spans="8:8" x14ac:dyDescent="0.2">
      <c r="H4619" s="7"/>
    </row>
    <row r="4620" spans="8:8" x14ac:dyDescent="0.2">
      <c r="H4620" s="7"/>
    </row>
    <row r="4621" spans="8:8" x14ac:dyDescent="0.2">
      <c r="H4621" s="7"/>
    </row>
    <row r="4622" spans="8:8" x14ac:dyDescent="0.2">
      <c r="H4622" s="7"/>
    </row>
    <row r="4623" spans="8:8" x14ac:dyDescent="0.2">
      <c r="H4623" s="7"/>
    </row>
    <row r="4624" spans="8:8" x14ac:dyDescent="0.2">
      <c r="H4624" s="7"/>
    </row>
    <row r="4625" spans="8:8" x14ac:dyDescent="0.2">
      <c r="H4625" s="7"/>
    </row>
    <row r="4626" spans="8:8" x14ac:dyDescent="0.2">
      <c r="H4626" s="7"/>
    </row>
    <row r="4627" spans="8:8" x14ac:dyDescent="0.2">
      <c r="H4627" s="7"/>
    </row>
    <row r="4628" spans="8:8" x14ac:dyDescent="0.2">
      <c r="H4628" s="7"/>
    </row>
    <row r="4629" spans="8:8" x14ac:dyDescent="0.2">
      <c r="H4629" s="7"/>
    </row>
    <row r="4630" spans="8:8" x14ac:dyDescent="0.2">
      <c r="H4630" s="7"/>
    </row>
    <row r="4631" spans="8:8" x14ac:dyDescent="0.2">
      <c r="H4631" s="7"/>
    </row>
    <row r="4632" spans="8:8" x14ac:dyDescent="0.2">
      <c r="H4632" s="7"/>
    </row>
    <row r="4633" spans="8:8" x14ac:dyDescent="0.2">
      <c r="H4633" s="7"/>
    </row>
    <row r="4634" spans="8:8" x14ac:dyDescent="0.2">
      <c r="H4634" s="7"/>
    </row>
    <row r="4635" spans="8:8" x14ac:dyDescent="0.2">
      <c r="H4635" s="7"/>
    </row>
    <row r="4636" spans="8:8" x14ac:dyDescent="0.2">
      <c r="H4636" s="7"/>
    </row>
    <row r="4637" spans="8:8" x14ac:dyDescent="0.2">
      <c r="H4637" s="7"/>
    </row>
    <row r="4638" spans="8:8" x14ac:dyDescent="0.2">
      <c r="H4638" s="7"/>
    </row>
    <row r="4639" spans="8:8" x14ac:dyDescent="0.2">
      <c r="H4639" s="7"/>
    </row>
    <row r="4640" spans="8:8" x14ac:dyDescent="0.2">
      <c r="H4640" s="7"/>
    </row>
    <row r="4641" spans="8:8" x14ac:dyDescent="0.2">
      <c r="H4641" s="7"/>
    </row>
    <row r="4642" spans="8:8" x14ac:dyDescent="0.2">
      <c r="H4642" s="7"/>
    </row>
    <row r="4643" spans="8:8" x14ac:dyDescent="0.2">
      <c r="H4643" s="7"/>
    </row>
    <row r="4644" spans="8:8" x14ac:dyDescent="0.2">
      <c r="H4644" s="7"/>
    </row>
    <row r="4645" spans="8:8" x14ac:dyDescent="0.2">
      <c r="H4645" s="7"/>
    </row>
    <row r="4646" spans="8:8" x14ac:dyDescent="0.2">
      <c r="H4646" s="7"/>
    </row>
    <row r="4647" spans="8:8" x14ac:dyDescent="0.2">
      <c r="H4647" s="7"/>
    </row>
    <row r="4648" spans="8:8" x14ac:dyDescent="0.2">
      <c r="H4648" s="7"/>
    </row>
    <row r="4649" spans="8:8" x14ac:dyDescent="0.2">
      <c r="H4649" s="7"/>
    </row>
    <row r="4650" spans="8:8" x14ac:dyDescent="0.2">
      <c r="H4650" s="7"/>
    </row>
    <row r="4651" spans="8:8" x14ac:dyDescent="0.2">
      <c r="H4651" s="7"/>
    </row>
    <row r="4652" spans="8:8" x14ac:dyDescent="0.2">
      <c r="H4652" s="7"/>
    </row>
    <row r="4653" spans="8:8" x14ac:dyDescent="0.2">
      <c r="H4653" s="7"/>
    </row>
    <row r="4654" spans="8:8" x14ac:dyDescent="0.2">
      <c r="H4654" s="7"/>
    </row>
    <row r="4655" spans="8:8" x14ac:dyDescent="0.2">
      <c r="H4655" s="7"/>
    </row>
    <row r="4656" spans="8:8" x14ac:dyDescent="0.2">
      <c r="H4656" s="7"/>
    </row>
    <row r="4657" spans="8:8" x14ac:dyDescent="0.2">
      <c r="H4657" s="7"/>
    </row>
    <row r="4658" spans="8:8" x14ac:dyDescent="0.2">
      <c r="H4658" s="7"/>
    </row>
    <row r="4659" spans="8:8" x14ac:dyDescent="0.2">
      <c r="H4659" s="7"/>
    </row>
    <row r="4660" spans="8:8" x14ac:dyDescent="0.2">
      <c r="H4660" s="7"/>
    </row>
    <row r="4661" spans="8:8" x14ac:dyDescent="0.2">
      <c r="H4661" s="7"/>
    </row>
    <row r="4662" spans="8:8" x14ac:dyDescent="0.2">
      <c r="H4662" s="7"/>
    </row>
    <row r="4663" spans="8:8" x14ac:dyDescent="0.2">
      <c r="H4663" s="7"/>
    </row>
    <row r="4664" spans="8:8" x14ac:dyDescent="0.2">
      <c r="H4664" s="7"/>
    </row>
    <row r="4665" spans="8:8" x14ac:dyDescent="0.2">
      <c r="H4665" s="7"/>
    </row>
    <row r="4666" spans="8:8" x14ac:dyDescent="0.2">
      <c r="H4666" s="7"/>
    </row>
    <row r="4667" spans="8:8" x14ac:dyDescent="0.2">
      <c r="H4667" s="7"/>
    </row>
    <row r="4668" spans="8:8" x14ac:dyDescent="0.2">
      <c r="H4668" s="7"/>
    </row>
    <row r="4669" spans="8:8" x14ac:dyDescent="0.2">
      <c r="H4669" s="7"/>
    </row>
    <row r="4670" spans="8:8" x14ac:dyDescent="0.2">
      <c r="H4670" s="7"/>
    </row>
    <row r="4671" spans="8:8" x14ac:dyDescent="0.2">
      <c r="H4671" s="7"/>
    </row>
    <row r="4672" spans="8:8" x14ac:dyDescent="0.2">
      <c r="H4672" s="7"/>
    </row>
    <row r="4673" spans="8:8" x14ac:dyDescent="0.2">
      <c r="H4673" s="7"/>
    </row>
    <row r="4674" spans="8:8" x14ac:dyDescent="0.2">
      <c r="H4674" s="7"/>
    </row>
    <row r="4675" spans="8:8" x14ac:dyDescent="0.2">
      <c r="H4675" s="7"/>
    </row>
    <row r="4676" spans="8:8" x14ac:dyDescent="0.2">
      <c r="H4676" s="7"/>
    </row>
    <row r="4677" spans="8:8" x14ac:dyDescent="0.2">
      <c r="H4677" s="7"/>
    </row>
    <row r="4678" spans="8:8" x14ac:dyDescent="0.2">
      <c r="H4678" s="7"/>
    </row>
    <row r="4679" spans="8:8" x14ac:dyDescent="0.2">
      <c r="H4679" s="7"/>
    </row>
    <row r="4680" spans="8:8" x14ac:dyDescent="0.2">
      <c r="H4680" s="7"/>
    </row>
    <row r="4681" spans="8:8" x14ac:dyDescent="0.2">
      <c r="H4681" s="7"/>
    </row>
    <row r="4682" spans="8:8" x14ac:dyDescent="0.2">
      <c r="H4682" s="7"/>
    </row>
    <row r="4683" spans="8:8" x14ac:dyDescent="0.2">
      <c r="H4683" s="7"/>
    </row>
    <row r="4684" spans="8:8" x14ac:dyDescent="0.2">
      <c r="H4684" s="7"/>
    </row>
    <row r="4685" spans="8:8" x14ac:dyDescent="0.2">
      <c r="H4685" s="7"/>
    </row>
    <row r="4686" spans="8:8" x14ac:dyDescent="0.2">
      <c r="H4686" s="7"/>
    </row>
    <row r="4687" spans="8:8" x14ac:dyDescent="0.2">
      <c r="H4687" s="7"/>
    </row>
    <row r="4688" spans="8:8" x14ac:dyDescent="0.2">
      <c r="H4688" s="7"/>
    </row>
    <row r="4689" spans="8:8" x14ac:dyDescent="0.2">
      <c r="H4689" s="7"/>
    </row>
    <row r="4690" spans="8:8" x14ac:dyDescent="0.2">
      <c r="H4690" s="7"/>
    </row>
    <row r="4691" spans="8:8" x14ac:dyDescent="0.2">
      <c r="H4691" s="7"/>
    </row>
    <row r="4692" spans="8:8" x14ac:dyDescent="0.2">
      <c r="H4692" s="7"/>
    </row>
    <row r="4693" spans="8:8" x14ac:dyDescent="0.2">
      <c r="H4693" s="7"/>
    </row>
    <row r="4694" spans="8:8" x14ac:dyDescent="0.2">
      <c r="H4694" s="7"/>
    </row>
    <row r="4695" spans="8:8" x14ac:dyDescent="0.2">
      <c r="H4695" s="7"/>
    </row>
    <row r="4696" spans="8:8" x14ac:dyDescent="0.2">
      <c r="H4696" s="7"/>
    </row>
    <row r="4697" spans="8:8" x14ac:dyDescent="0.2">
      <c r="H4697" s="7"/>
    </row>
    <row r="4698" spans="8:8" x14ac:dyDescent="0.2">
      <c r="H4698" s="7"/>
    </row>
    <row r="4699" spans="8:8" x14ac:dyDescent="0.2">
      <c r="H4699" s="7"/>
    </row>
    <row r="4700" spans="8:8" x14ac:dyDescent="0.2">
      <c r="H4700" s="7"/>
    </row>
    <row r="4701" spans="8:8" x14ac:dyDescent="0.2">
      <c r="H4701" s="7"/>
    </row>
    <row r="4702" spans="8:8" x14ac:dyDescent="0.2">
      <c r="H4702" s="7"/>
    </row>
    <row r="4703" spans="8:8" x14ac:dyDescent="0.2">
      <c r="H4703" s="7"/>
    </row>
    <row r="4704" spans="8:8" x14ac:dyDescent="0.2">
      <c r="H4704" s="7"/>
    </row>
    <row r="4705" spans="8:8" x14ac:dyDescent="0.2">
      <c r="H4705" s="7"/>
    </row>
    <row r="4706" spans="8:8" x14ac:dyDescent="0.2">
      <c r="H4706" s="7"/>
    </row>
    <row r="4707" spans="8:8" x14ac:dyDescent="0.2">
      <c r="H4707" s="7"/>
    </row>
    <row r="4708" spans="8:8" x14ac:dyDescent="0.2">
      <c r="H4708" s="7"/>
    </row>
    <row r="4709" spans="8:8" x14ac:dyDescent="0.2">
      <c r="H4709" s="7"/>
    </row>
    <row r="4710" spans="8:8" x14ac:dyDescent="0.2">
      <c r="H4710" s="7"/>
    </row>
    <row r="4711" spans="8:8" x14ac:dyDescent="0.2">
      <c r="H4711" s="7"/>
    </row>
    <row r="4712" spans="8:8" x14ac:dyDescent="0.2">
      <c r="H4712" s="7"/>
    </row>
    <row r="4713" spans="8:8" x14ac:dyDescent="0.2">
      <c r="H4713" s="7"/>
    </row>
    <row r="4714" spans="8:8" x14ac:dyDescent="0.2">
      <c r="H4714" s="7"/>
    </row>
    <row r="4715" spans="8:8" x14ac:dyDescent="0.2">
      <c r="H4715" s="7"/>
    </row>
    <row r="4716" spans="8:8" x14ac:dyDescent="0.2">
      <c r="H4716" s="7"/>
    </row>
    <row r="4717" spans="8:8" x14ac:dyDescent="0.2">
      <c r="H4717" s="7"/>
    </row>
    <row r="4718" spans="8:8" x14ac:dyDescent="0.2">
      <c r="H4718" s="7"/>
    </row>
    <row r="4719" spans="8:8" x14ac:dyDescent="0.2">
      <c r="H4719" s="7"/>
    </row>
    <row r="4720" spans="8:8" x14ac:dyDescent="0.2">
      <c r="H4720" s="7"/>
    </row>
    <row r="4721" spans="8:8" x14ac:dyDescent="0.2">
      <c r="H4721" s="7"/>
    </row>
    <row r="4722" spans="8:8" x14ac:dyDescent="0.2">
      <c r="H4722" s="7"/>
    </row>
    <row r="4723" spans="8:8" x14ac:dyDescent="0.2">
      <c r="H4723" s="7"/>
    </row>
    <row r="4724" spans="8:8" x14ac:dyDescent="0.2">
      <c r="H4724" s="7"/>
    </row>
    <row r="4725" spans="8:8" x14ac:dyDescent="0.2">
      <c r="H4725" s="7"/>
    </row>
    <row r="4726" spans="8:8" x14ac:dyDescent="0.2">
      <c r="H4726" s="7"/>
    </row>
    <row r="4727" spans="8:8" x14ac:dyDescent="0.2">
      <c r="H4727" s="7"/>
    </row>
    <row r="4728" spans="8:8" x14ac:dyDescent="0.2">
      <c r="H4728" s="7"/>
    </row>
    <row r="4729" spans="8:8" x14ac:dyDescent="0.2">
      <c r="H4729" s="7"/>
    </row>
    <row r="4730" spans="8:8" x14ac:dyDescent="0.2">
      <c r="H4730" s="7"/>
    </row>
    <row r="4731" spans="8:8" x14ac:dyDescent="0.2">
      <c r="H4731" s="7"/>
    </row>
    <row r="4732" spans="8:8" x14ac:dyDescent="0.2">
      <c r="H4732" s="7"/>
    </row>
    <row r="4733" spans="8:8" x14ac:dyDescent="0.2">
      <c r="H4733" s="7"/>
    </row>
    <row r="4734" spans="8:8" x14ac:dyDescent="0.2">
      <c r="H4734" s="7"/>
    </row>
    <row r="4735" spans="8:8" x14ac:dyDescent="0.2">
      <c r="H4735" s="7"/>
    </row>
    <row r="4736" spans="8:8" x14ac:dyDescent="0.2">
      <c r="H4736" s="7"/>
    </row>
    <row r="4737" spans="8:8" x14ac:dyDescent="0.2">
      <c r="H4737" s="7"/>
    </row>
    <row r="4738" spans="8:8" x14ac:dyDescent="0.2">
      <c r="H4738" s="7"/>
    </row>
    <row r="4739" spans="8:8" x14ac:dyDescent="0.2">
      <c r="H4739" s="7"/>
    </row>
    <row r="4740" spans="8:8" x14ac:dyDescent="0.2">
      <c r="H4740" s="7"/>
    </row>
    <row r="4741" spans="8:8" x14ac:dyDescent="0.2">
      <c r="H4741" s="7"/>
    </row>
    <row r="4742" spans="8:8" x14ac:dyDescent="0.2">
      <c r="H4742" s="7"/>
    </row>
    <row r="4743" spans="8:8" x14ac:dyDescent="0.2">
      <c r="H4743" s="7"/>
    </row>
    <row r="4744" spans="8:8" x14ac:dyDescent="0.2">
      <c r="H4744" s="7"/>
    </row>
    <row r="4745" spans="8:8" x14ac:dyDescent="0.2">
      <c r="H4745" s="7"/>
    </row>
    <row r="4746" spans="8:8" x14ac:dyDescent="0.2">
      <c r="H4746" s="7"/>
    </row>
    <row r="4747" spans="8:8" x14ac:dyDescent="0.2">
      <c r="H4747" s="7"/>
    </row>
    <row r="4748" spans="8:8" x14ac:dyDescent="0.2">
      <c r="H4748" s="7"/>
    </row>
    <row r="4749" spans="8:8" x14ac:dyDescent="0.2">
      <c r="H4749" s="7"/>
    </row>
    <row r="4750" spans="8:8" x14ac:dyDescent="0.2">
      <c r="H4750" s="7"/>
    </row>
    <row r="4751" spans="8:8" x14ac:dyDescent="0.2">
      <c r="H4751" s="7"/>
    </row>
    <row r="4752" spans="8:8" x14ac:dyDescent="0.2">
      <c r="H4752" s="7"/>
    </row>
    <row r="4753" spans="8:8" x14ac:dyDescent="0.2">
      <c r="H4753" s="7"/>
    </row>
    <row r="4754" spans="8:8" x14ac:dyDescent="0.2">
      <c r="H4754" s="7"/>
    </row>
    <row r="4755" spans="8:8" x14ac:dyDescent="0.2">
      <c r="H4755" s="7"/>
    </row>
    <row r="4756" spans="8:8" x14ac:dyDescent="0.2">
      <c r="H4756" s="7"/>
    </row>
    <row r="4757" spans="8:8" x14ac:dyDescent="0.2">
      <c r="H4757" s="7"/>
    </row>
    <row r="4758" spans="8:8" x14ac:dyDescent="0.2">
      <c r="H4758" s="7"/>
    </row>
    <row r="4759" spans="8:8" x14ac:dyDescent="0.2">
      <c r="H4759" s="7"/>
    </row>
    <row r="4760" spans="8:8" x14ac:dyDescent="0.2">
      <c r="H4760" s="7"/>
    </row>
    <row r="4761" spans="8:8" x14ac:dyDescent="0.2">
      <c r="H4761" s="7"/>
    </row>
    <row r="4762" spans="8:8" x14ac:dyDescent="0.2">
      <c r="H4762" s="7"/>
    </row>
    <row r="4763" spans="8:8" x14ac:dyDescent="0.2">
      <c r="H4763" s="7"/>
    </row>
    <row r="4764" spans="8:8" x14ac:dyDescent="0.2">
      <c r="H4764" s="7"/>
    </row>
    <row r="4765" spans="8:8" x14ac:dyDescent="0.2">
      <c r="H4765" s="7"/>
    </row>
    <row r="4766" spans="8:8" x14ac:dyDescent="0.2">
      <c r="H4766" s="7"/>
    </row>
    <row r="4767" spans="8:8" x14ac:dyDescent="0.2">
      <c r="H4767" s="7"/>
    </row>
    <row r="4768" spans="8:8" x14ac:dyDescent="0.2">
      <c r="H4768" s="7"/>
    </row>
    <row r="4769" spans="8:8" x14ac:dyDescent="0.2">
      <c r="H4769" s="7"/>
    </row>
    <row r="4770" spans="8:8" x14ac:dyDescent="0.2">
      <c r="H4770" s="7"/>
    </row>
    <row r="4771" spans="8:8" x14ac:dyDescent="0.2">
      <c r="H4771" s="7"/>
    </row>
    <row r="4772" spans="8:8" x14ac:dyDescent="0.2">
      <c r="H4772" s="7"/>
    </row>
    <row r="4773" spans="8:8" x14ac:dyDescent="0.2">
      <c r="H4773" s="7"/>
    </row>
    <row r="4774" spans="8:8" x14ac:dyDescent="0.2">
      <c r="H4774" s="7"/>
    </row>
    <row r="4775" spans="8:8" x14ac:dyDescent="0.2">
      <c r="H4775" s="7"/>
    </row>
    <row r="4776" spans="8:8" x14ac:dyDescent="0.2">
      <c r="H4776" s="7"/>
    </row>
    <row r="4777" spans="8:8" x14ac:dyDescent="0.2">
      <c r="H4777" s="7"/>
    </row>
    <row r="4778" spans="8:8" x14ac:dyDescent="0.2">
      <c r="H4778" s="7"/>
    </row>
    <row r="4779" spans="8:8" x14ac:dyDescent="0.2">
      <c r="H4779" s="7"/>
    </row>
    <row r="4780" spans="8:8" x14ac:dyDescent="0.2">
      <c r="H4780" s="7"/>
    </row>
    <row r="4781" spans="8:8" x14ac:dyDescent="0.2">
      <c r="H4781" s="7"/>
    </row>
    <row r="4782" spans="8:8" x14ac:dyDescent="0.2">
      <c r="H4782" s="7"/>
    </row>
    <row r="4783" spans="8:8" x14ac:dyDescent="0.2">
      <c r="H4783" s="7"/>
    </row>
    <row r="4784" spans="8:8" x14ac:dyDescent="0.2">
      <c r="H4784" s="7"/>
    </row>
    <row r="4785" spans="8:8" x14ac:dyDescent="0.2">
      <c r="H4785" s="7"/>
    </row>
    <row r="4786" spans="8:8" x14ac:dyDescent="0.2">
      <c r="H4786" s="7"/>
    </row>
    <row r="4787" spans="8:8" x14ac:dyDescent="0.2">
      <c r="H4787" s="7"/>
    </row>
    <row r="4788" spans="8:8" x14ac:dyDescent="0.2">
      <c r="H4788" s="7"/>
    </row>
    <row r="4789" spans="8:8" x14ac:dyDescent="0.2">
      <c r="H4789" s="7"/>
    </row>
    <row r="4790" spans="8:8" x14ac:dyDescent="0.2">
      <c r="H4790" s="7"/>
    </row>
    <row r="4791" spans="8:8" x14ac:dyDescent="0.2">
      <c r="H4791" s="7"/>
    </row>
    <row r="4792" spans="8:8" x14ac:dyDescent="0.2">
      <c r="H4792" s="7"/>
    </row>
    <row r="4793" spans="8:8" x14ac:dyDescent="0.2">
      <c r="H4793" s="7"/>
    </row>
    <row r="4794" spans="8:8" x14ac:dyDescent="0.2">
      <c r="H4794" s="7"/>
    </row>
    <row r="4795" spans="8:8" x14ac:dyDescent="0.2">
      <c r="H4795" s="7"/>
    </row>
    <row r="4796" spans="8:8" x14ac:dyDescent="0.2">
      <c r="H4796" s="7"/>
    </row>
    <row r="4797" spans="8:8" x14ac:dyDescent="0.2">
      <c r="H4797" s="7"/>
    </row>
    <row r="4798" spans="8:8" x14ac:dyDescent="0.2">
      <c r="H4798" s="7"/>
    </row>
    <row r="4799" spans="8:8" x14ac:dyDescent="0.2">
      <c r="H4799" s="7"/>
    </row>
    <row r="4800" spans="8:8" x14ac:dyDescent="0.2">
      <c r="H4800" s="7"/>
    </row>
    <row r="4801" spans="8:8" x14ac:dyDescent="0.2">
      <c r="H4801" s="7"/>
    </row>
    <row r="4802" spans="8:8" x14ac:dyDescent="0.2">
      <c r="H4802" s="7"/>
    </row>
    <row r="4803" spans="8:8" x14ac:dyDescent="0.2">
      <c r="H4803" s="7"/>
    </row>
    <row r="4804" spans="8:8" x14ac:dyDescent="0.2">
      <c r="H4804" s="7"/>
    </row>
    <row r="4805" spans="8:8" x14ac:dyDescent="0.2">
      <c r="H4805" s="7"/>
    </row>
    <row r="4806" spans="8:8" x14ac:dyDescent="0.2">
      <c r="H4806" s="7"/>
    </row>
    <row r="4807" spans="8:8" x14ac:dyDescent="0.2">
      <c r="H4807" s="7"/>
    </row>
    <row r="4808" spans="8:8" x14ac:dyDescent="0.2">
      <c r="H4808" s="7"/>
    </row>
    <row r="4809" spans="8:8" x14ac:dyDescent="0.2">
      <c r="H4809" s="7"/>
    </row>
    <row r="4810" spans="8:8" x14ac:dyDescent="0.2">
      <c r="H4810" s="7"/>
    </row>
    <row r="4811" spans="8:8" x14ac:dyDescent="0.2">
      <c r="H4811" s="7"/>
    </row>
    <row r="4812" spans="8:8" x14ac:dyDescent="0.2">
      <c r="H4812" s="7"/>
    </row>
    <row r="4813" spans="8:8" x14ac:dyDescent="0.2">
      <c r="H4813" s="7"/>
    </row>
    <row r="4814" spans="8:8" x14ac:dyDescent="0.2">
      <c r="H4814" s="7"/>
    </row>
    <row r="4815" spans="8:8" x14ac:dyDescent="0.2">
      <c r="H4815" s="7"/>
    </row>
    <row r="4816" spans="8:8" x14ac:dyDescent="0.2">
      <c r="H4816" s="7"/>
    </row>
    <row r="4817" spans="8:8" x14ac:dyDescent="0.2">
      <c r="H4817" s="7"/>
    </row>
    <row r="4818" spans="8:8" x14ac:dyDescent="0.2">
      <c r="H4818" s="7"/>
    </row>
    <row r="4819" spans="8:8" x14ac:dyDescent="0.2">
      <c r="H4819" s="7"/>
    </row>
    <row r="4820" spans="8:8" x14ac:dyDescent="0.2">
      <c r="H4820" s="7"/>
    </row>
    <row r="4821" spans="8:8" x14ac:dyDescent="0.2">
      <c r="H4821" s="7"/>
    </row>
    <row r="4822" spans="8:8" x14ac:dyDescent="0.2">
      <c r="H4822" s="7"/>
    </row>
    <row r="4823" spans="8:8" x14ac:dyDescent="0.2">
      <c r="H4823" s="7"/>
    </row>
    <row r="4824" spans="8:8" x14ac:dyDescent="0.2">
      <c r="H4824" s="7"/>
    </row>
    <row r="4825" spans="8:8" x14ac:dyDescent="0.2">
      <c r="H4825" s="7"/>
    </row>
    <row r="4826" spans="8:8" x14ac:dyDescent="0.2">
      <c r="H4826" s="7"/>
    </row>
    <row r="4827" spans="8:8" x14ac:dyDescent="0.2">
      <c r="H4827" s="7"/>
    </row>
    <row r="4828" spans="8:8" x14ac:dyDescent="0.2">
      <c r="H4828" s="7"/>
    </row>
    <row r="4829" spans="8:8" x14ac:dyDescent="0.2">
      <c r="H4829" s="7"/>
    </row>
    <row r="4830" spans="8:8" x14ac:dyDescent="0.2">
      <c r="H4830" s="7"/>
    </row>
    <row r="4831" spans="8:8" x14ac:dyDescent="0.2">
      <c r="H4831" s="7"/>
    </row>
    <row r="4832" spans="8:8" x14ac:dyDescent="0.2">
      <c r="H4832" s="7"/>
    </row>
    <row r="4833" spans="8:8" x14ac:dyDescent="0.2">
      <c r="H4833" s="7"/>
    </row>
    <row r="4834" spans="8:8" x14ac:dyDescent="0.2">
      <c r="H4834" s="7"/>
    </row>
    <row r="4835" spans="8:8" x14ac:dyDescent="0.2">
      <c r="H4835" s="7"/>
    </row>
    <row r="4836" spans="8:8" x14ac:dyDescent="0.2">
      <c r="H4836" s="7"/>
    </row>
    <row r="4837" spans="8:8" x14ac:dyDescent="0.2">
      <c r="H4837" s="7"/>
    </row>
    <row r="4838" spans="8:8" x14ac:dyDescent="0.2">
      <c r="H4838" s="7"/>
    </row>
    <row r="4839" spans="8:8" x14ac:dyDescent="0.2">
      <c r="H4839" s="7"/>
    </row>
    <row r="4840" spans="8:8" x14ac:dyDescent="0.2">
      <c r="H4840" s="7"/>
    </row>
    <row r="4841" spans="8:8" x14ac:dyDescent="0.2">
      <c r="H4841" s="7"/>
    </row>
    <row r="4842" spans="8:8" x14ac:dyDescent="0.2">
      <c r="H4842" s="7"/>
    </row>
    <row r="4843" spans="8:8" x14ac:dyDescent="0.2">
      <c r="H4843" s="7"/>
    </row>
    <row r="4844" spans="8:8" x14ac:dyDescent="0.2">
      <c r="H4844" s="7"/>
    </row>
    <row r="4845" spans="8:8" x14ac:dyDescent="0.2">
      <c r="H4845" s="7"/>
    </row>
    <row r="4846" spans="8:8" x14ac:dyDescent="0.2">
      <c r="H4846" s="7"/>
    </row>
    <row r="4847" spans="8:8" x14ac:dyDescent="0.2">
      <c r="H4847" s="7"/>
    </row>
    <row r="4848" spans="8:8" x14ac:dyDescent="0.2">
      <c r="H4848" s="7"/>
    </row>
    <row r="4849" spans="8:8" x14ac:dyDescent="0.2">
      <c r="H4849" s="7"/>
    </row>
    <row r="4850" spans="8:8" x14ac:dyDescent="0.2">
      <c r="H4850" s="7"/>
    </row>
    <row r="4851" spans="8:8" x14ac:dyDescent="0.2">
      <c r="H4851" s="7"/>
    </row>
    <row r="4852" spans="8:8" x14ac:dyDescent="0.2">
      <c r="H4852" s="7"/>
    </row>
    <row r="4853" spans="8:8" x14ac:dyDescent="0.2">
      <c r="H4853" s="7"/>
    </row>
    <row r="4854" spans="8:8" x14ac:dyDescent="0.2">
      <c r="H4854" s="7"/>
    </row>
    <row r="4855" spans="8:8" x14ac:dyDescent="0.2">
      <c r="H4855" s="7"/>
    </row>
    <row r="4856" spans="8:8" x14ac:dyDescent="0.2">
      <c r="H4856" s="7"/>
    </row>
    <row r="4857" spans="8:8" x14ac:dyDescent="0.2">
      <c r="H4857" s="7"/>
    </row>
    <row r="4858" spans="8:8" x14ac:dyDescent="0.2">
      <c r="H4858" s="7"/>
    </row>
    <row r="4859" spans="8:8" x14ac:dyDescent="0.2">
      <c r="H4859" s="7"/>
    </row>
    <row r="4860" spans="8:8" x14ac:dyDescent="0.2">
      <c r="H4860" s="7"/>
    </row>
    <row r="4861" spans="8:8" x14ac:dyDescent="0.2">
      <c r="H4861" s="7"/>
    </row>
    <row r="4862" spans="8:8" x14ac:dyDescent="0.2">
      <c r="H4862" s="7"/>
    </row>
    <row r="4863" spans="8:8" x14ac:dyDescent="0.2">
      <c r="H4863" s="7"/>
    </row>
    <row r="4864" spans="8:8" x14ac:dyDescent="0.2">
      <c r="H4864" s="7"/>
    </row>
    <row r="4865" spans="8:8" x14ac:dyDescent="0.2">
      <c r="H4865" s="7"/>
    </row>
    <row r="4866" spans="8:8" x14ac:dyDescent="0.2">
      <c r="H4866" s="7"/>
    </row>
    <row r="4867" spans="8:8" x14ac:dyDescent="0.2">
      <c r="H4867" s="7"/>
    </row>
    <row r="4868" spans="8:8" x14ac:dyDescent="0.2">
      <c r="H4868" s="7"/>
    </row>
    <row r="4869" spans="8:8" x14ac:dyDescent="0.2">
      <c r="H4869" s="7"/>
    </row>
    <row r="4870" spans="8:8" x14ac:dyDescent="0.2">
      <c r="H4870" s="7"/>
    </row>
    <row r="4871" spans="8:8" x14ac:dyDescent="0.2">
      <c r="H4871" s="7"/>
    </row>
    <row r="4872" spans="8:8" x14ac:dyDescent="0.2">
      <c r="H4872" s="7"/>
    </row>
    <row r="4873" spans="8:8" x14ac:dyDescent="0.2">
      <c r="H4873" s="7"/>
    </row>
    <row r="4874" spans="8:8" x14ac:dyDescent="0.2">
      <c r="H4874" s="7"/>
    </row>
    <row r="4875" spans="8:8" x14ac:dyDescent="0.2">
      <c r="H4875" s="7"/>
    </row>
    <row r="4876" spans="8:8" x14ac:dyDescent="0.2">
      <c r="H4876" s="7"/>
    </row>
    <row r="4877" spans="8:8" x14ac:dyDescent="0.2">
      <c r="H4877" s="7"/>
    </row>
    <row r="4878" spans="8:8" x14ac:dyDescent="0.2">
      <c r="H4878" s="7"/>
    </row>
    <row r="4879" spans="8:8" x14ac:dyDescent="0.2">
      <c r="H4879" s="7"/>
    </row>
    <row r="4880" spans="8:8" x14ac:dyDescent="0.2">
      <c r="H4880" s="7"/>
    </row>
    <row r="4881" spans="8:8" x14ac:dyDescent="0.2">
      <c r="H4881" s="7"/>
    </row>
    <row r="4882" spans="8:8" x14ac:dyDescent="0.2">
      <c r="H4882" s="7"/>
    </row>
    <row r="4883" spans="8:8" x14ac:dyDescent="0.2">
      <c r="H4883" s="7"/>
    </row>
    <row r="4884" spans="8:8" x14ac:dyDescent="0.2">
      <c r="H4884" s="7"/>
    </row>
    <row r="4885" spans="8:8" x14ac:dyDescent="0.2">
      <c r="H4885" s="7"/>
    </row>
    <row r="4886" spans="8:8" x14ac:dyDescent="0.2">
      <c r="H4886" s="7"/>
    </row>
    <row r="4887" spans="8:8" x14ac:dyDescent="0.2">
      <c r="H4887" s="7"/>
    </row>
    <row r="4888" spans="8:8" x14ac:dyDescent="0.2">
      <c r="H4888" s="7"/>
    </row>
    <row r="4889" spans="8:8" x14ac:dyDescent="0.2">
      <c r="H4889" s="7"/>
    </row>
    <row r="4890" spans="8:8" x14ac:dyDescent="0.2">
      <c r="H4890" s="7"/>
    </row>
    <row r="4891" spans="8:8" x14ac:dyDescent="0.2">
      <c r="H4891" s="7"/>
    </row>
    <row r="4892" spans="8:8" x14ac:dyDescent="0.2">
      <c r="H4892" s="7"/>
    </row>
    <row r="4893" spans="8:8" x14ac:dyDescent="0.2">
      <c r="H4893" s="7"/>
    </row>
    <row r="4894" spans="8:8" x14ac:dyDescent="0.2">
      <c r="H4894" s="7"/>
    </row>
    <row r="4895" spans="8:8" x14ac:dyDescent="0.2">
      <c r="H4895" s="7"/>
    </row>
    <row r="4896" spans="8:8" x14ac:dyDescent="0.2">
      <c r="H4896" s="7"/>
    </row>
    <row r="4897" spans="8:8" x14ac:dyDescent="0.2">
      <c r="H4897" s="7"/>
    </row>
    <row r="4898" spans="8:8" x14ac:dyDescent="0.2">
      <c r="H4898" s="7"/>
    </row>
    <row r="4899" spans="8:8" x14ac:dyDescent="0.2">
      <c r="H4899" s="7"/>
    </row>
    <row r="4900" spans="8:8" x14ac:dyDescent="0.2">
      <c r="H4900" s="7"/>
    </row>
    <row r="4901" spans="8:8" x14ac:dyDescent="0.2">
      <c r="H4901" s="7"/>
    </row>
    <row r="4902" spans="8:8" x14ac:dyDescent="0.2">
      <c r="H4902" s="7"/>
    </row>
    <row r="4903" spans="8:8" x14ac:dyDescent="0.2">
      <c r="H4903" s="7"/>
    </row>
    <row r="4904" spans="8:8" x14ac:dyDescent="0.2">
      <c r="H4904" s="7"/>
    </row>
    <row r="4905" spans="8:8" x14ac:dyDescent="0.2">
      <c r="H4905" s="7"/>
    </row>
    <row r="4906" spans="8:8" x14ac:dyDescent="0.2">
      <c r="H4906" s="7"/>
    </row>
    <row r="4907" spans="8:8" x14ac:dyDescent="0.2">
      <c r="H4907" s="7"/>
    </row>
    <row r="4908" spans="8:8" x14ac:dyDescent="0.2">
      <c r="H4908" s="7"/>
    </row>
    <row r="4909" spans="8:8" x14ac:dyDescent="0.2">
      <c r="H4909" s="7"/>
    </row>
    <row r="4910" spans="8:8" x14ac:dyDescent="0.2">
      <c r="H4910" s="7"/>
    </row>
    <row r="4911" spans="8:8" x14ac:dyDescent="0.2">
      <c r="H4911" s="7"/>
    </row>
    <row r="4912" spans="8:8" x14ac:dyDescent="0.2">
      <c r="H4912" s="7"/>
    </row>
    <row r="4913" spans="8:8" x14ac:dyDescent="0.2">
      <c r="H4913" s="7"/>
    </row>
    <row r="4914" spans="8:8" x14ac:dyDescent="0.2">
      <c r="H4914" s="7"/>
    </row>
    <row r="4915" spans="8:8" x14ac:dyDescent="0.2">
      <c r="H4915" s="7"/>
    </row>
    <row r="4916" spans="8:8" x14ac:dyDescent="0.2">
      <c r="H4916" s="7"/>
    </row>
    <row r="4917" spans="8:8" x14ac:dyDescent="0.2">
      <c r="H4917" s="7"/>
    </row>
    <row r="4918" spans="8:8" x14ac:dyDescent="0.2">
      <c r="H4918" s="7"/>
    </row>
    <row r="4919" spans="8:8" x14ac:dyDescent="0.2">
      <c r="H4919" s="7"/>
    </row>
    <row r="4920" spans="8:8" x14ac:dyDescent="0.2">
      <c r="H4920" s="7"/>
    </row>
    <row r="4921" spans="8:8" x14ac:dyDescent="0.2">
      <c r="H4921" s="7"/>
    </row>
    <row r="4922" spans="8:8" x14ac:dyDescent="0.2">
      <c r="H4922" s="7"/>
    </row>
    <row r="4923" spans="8:8" x14ac:dyDescent="0.2">
      <c r="H4923" s="7"/>
    </row>
    <row r="4924" spans="8:8" x14ac:dyDescent="0.2">
      <c r="H4924" s="7"/>
    </row>
    <row r="4925" spans="8:8" x14ac:dyDescent="0.2">
      <c r="H4925" s="7"/>
    </row>
    <row r="4926" spans="8:8" x14ac:dyDescent="0.2">
      <c r="H4926" s="7"/>
    </row>
    <row r="4927" spans="8:8" x14ac:dyDescent="0.2">
      <c r="H4927" s="7"/>
    </row>
    <row r="4928" spans="8:8" x14ac:dyDescent="0.2">
      <c r="H4928" s="7"/>
    </row>
    <row r="4929" spans="8:8" x14ac:dyDescent="0.2">
      <c r="H4929" s="7"/>
    </row>
    <row r="4930" spans="8:8" x14ac:dyDescent="0.2">
      <c r="H4930" s="7"/>
    </row>
    <row r="4931" spans="8:8" x14ac:dyDescent="0.2">
      <c r="H4931" s="7"/>
    </row>
    <row r="4932" spans="8:8" x14ac:dyDescent="0.2">
      <c r="H4932" s="7"/>
    </row>
    <row r="4933" spans="8:8" x14ac:dyDescent="0.2">
      <c r="H4933" s="7"/>
    </row>
    <row r="4934" spans="8:8" x14ac:dyDescent="0.2">
      <c r="H4934" s="7"/>
    </row>
    <row r="4935" spans="8:8" x14ac:dyDescent="0.2">
      <c r="H4935" s="7"/>
    </row>
    <row r="4936" spans="8:8" x14ac:dyDescent="0.2">
      <c r="H4936" s="7"/>
    </row>
    <row r="4937" spans="8:8" x14ac:dyDescent="0.2">
      <c r="H4937" s="7"/>
    </row>
    <row r="4938" spans="8:8" x14ac:dyDescent="0.2">
      <c r="H4938" s="7"/>
    </row>
    <row r="4939" spans="8:8" x14ac:dyDescent="0.2">
      <c r="H4939" s="7"/>
    </row>
    <row r="4940" spans="8:8" x14ac:dyDescent="0.2">
      <c r="H4940" s="7"/>
    </row>
    <row r="4941" spans="8:8" x14ac:dyDescent="0.2">
      <c r="H4941" s="7"/>
    </row>
    <row r="4942" spans="8:8" x14ac:dyDescent="0.2">
      <c r="H4942" s="7"/>
    </row>
    <row r="4943" spans="8:8" x14ac:dyDescent="0.2">
      <c r="H4943" s="7"/>
    </row>
    <row r="4944" spans="8:8" x14ac:dyDescent="0.2">
      <c r="H4944" s="7"/>
    </row>
    <row r="4945" spans="8:8" x14ac:dyDescent="0.2">
      <c r="H4945" s="7"/>
    </row>
    <row r="4946" spans="8:8" x14ac:dyDescent="0.2">
      <c r="H4946" s="7"/>
    </row>
    <row r="4947" spans="8:8" x14ac:dyDescent="0.2">
      <c r="H4947" s="7"/>
    </row>
    <row r="4948" spans="8:8" x14ac:dyDescent="0.2">
      <c r="H4948" s="7"/>
    </row>
    <row r="4949" spans="8:8" x14ac:dyDescent="0.2">
      <c r="H4949" s="7"/>
    </row>
    <row r="4950" spans="8:8" x14ac:dyDescent="0.2">
      <c r="H4950" s="7"/>
    </row>
    <row r="4951" spans="8:8" x14ac:dyDescent="0.2">
      <c r="H4951" s="7"/>
    </row>
    <row r="4952" spans="8:8" x14ac:dyDescent="0.2">
      <c r="H4952" s="7"/>
    </row>
    <row r="4953" spans="8:8" x14ac:dyDescent="0.2">
      <c r="H4953" s="7"/>
    </row>
    <row r="4954" spans="8:8" x14ac:dyDescent="0.2">
      <c r="H4954" s="7"/>
    </row>
    <row r="4955" spans="8:8" x14ac:dyDescent="0.2">
      <c r="H4955" s="7"/>
    </row>
    <row r="4956" spans="8:8" x14ac:dyDescent="0.2">
      <c r="H4956" s="7"/>
    </row>
    <row r="4957" spans="8:8" x14ac:dyDescent="0.2">
      <c r="H4957" s="7"/>
    </row>
    <row r="4958" spans="8:8" x14ac:dyDescent="0.2">
      <c r="H4958" s="7"/>
    </row>
    <row r="4959" spans="8:8" x14ac:dyDescent="0.2">
      <c r="H4959" s="7"/>
    </row>
    <row r="4960" spans="8:8" x14ac:dyDescent="0.2">
      <c r="H4960" s="7"/>
    </row>
    <row r="4961" spans="8:8" x14ac:dyDescent="0.2">
      <c r="H4961" s="7"/>
    </row>
    <row r="4962" spans="8:8" x14ac:dyDescent="0.2">
      <c r="H4962" s="7"/>
    </row>
    <row r="4963" spans="8:8" x14ac:dyDescent="0.2">
      <c r="H4963" s="7"/>
    </row>
    <row r="4964" spans="8:8" x14ac:dyDescent="0.2">
      <c r="H4964" s="7"/>
    </row>
    <row r="4965" spans="8:8" x14ac:dyDescent="0.2">
      <c r="H4965" s="7"/>
    </row>
    <row r="4966" spans="8:8" x14ac:dyDescent="0.2">
      <c r="H4966" s="7"/>
    </row>
    <row r="4967" spans="8:8" x14ac:dyDescent="0.2">
      <c r="H4967" s="7"/>
    </row>
    <row r="4968" spans="8:8" x14ac:dyDescent="0.2">
      <c r="H4968" s="7"/>
    </row>
    <row r="4969" spans="8:8" x14ac:dyDescent="0.2">
      <c r="H4969" s="7"/>
    </row>
    <row r="4970" spans="8:8" x14ac:dyDescent="0.2">
      <c r="H4970" s="7"/>
    </row>
    <row r="4971" spans="8:8" x14ac:dyDescent="0.2">
      <c r="H4971" s="7"/>
    </row>
    <row r="4972" spans="8:8" x14ac:dyDescent="0.2">
      <c r="H4972" s="7"/>
    </row>
    <row r="4973" spans="8:8" x14ac:dyDescent="0.2">
      <c r="H4973" s="7"/>
    </row>
    <row r="4974" spans="8:8" x14ac:dyDescent="0.2">
      <c r="H4974" s="7"/>
    </row>
    <row r="4975" spans="8:8" x14ac:dyDescent="0.2">
      <c r="H4975" s="7"/>
    </row>
    <row r="4976" spans="8:8" x14ac:dyDescent="0.2">
      <c r="H4976" s="7"/>
    </row>
    <row r="4977" spans="8:8" x14ac:dyDescent="0.2">
      <c r="H4977" s="7"/>
    </row>
    <row r="4978" spans="8:8" x14ac:dyDescent="0.2">
      <c r="H4978" s="7"/>
    </row>
    <row r="4979" spans="8:8" x14ac:dyDescent="0.2">
      <c r="H4979" s="7"/>
    </row>
    <row r="4980" spans="8:8" x14ac:dyDescent="0.2">
      <c r="H4980" s="7"/>
    </row>
    <row r="4981" spans="8:8" x14ac:dyDescent="0.2">
      <c r="H4981" s="7"/>
    </row>
    <row r="4982" spans="8:8" x14ac:dyDescent="0.2">
      <c r="H4982" s="7"/>
    </row>
    <row r="4983" spans="8:8" x14ac:dyDescent="0.2">
      <c r="H4983" s="7"/>
    </row>
    <row r="4984" spans="8:8" x14ac:dyDescent="0.2">
      <c r="H4984" s="7"/>
    </row>
    <row r="4985" spans="8:8" x14ac:dyDescent="0.2">
      <c r="H4985" s="7"/>
    </row>
    <row r="4986" spans="8:8" x14ac:dyDescent="0.2">
      <c r="H4986" s="7"/>
    </row>
    <row r="4987" spans="8:8" x14ac:dyDescent="0.2">
      <c r="H4987" s="7"/>
    </row>
    <row r="4988" spans="8:8" x14ac:dyDescent="0.2">
      <c r="H4988" s="7"/>
    </row>
    <row r="4989" spans="8:8" x14ac:dyDescent="0.2">
      <c r="H4989" s="7"/>
    </row>
    <row r="4990" spans="8:8" x14ac:dyDescent="0.2">
      <c r="H4990" s="7"/>
    </row>
    <row r="4991" spans="8:8" x14ac:dyDescent="0.2">
      <c r="H4991" s="7"/>
    </row>
    <row r="4992" spans="8:8" x14ac:dyDescent="0.2">
      <c r="H4992" s="7"/>
    </row>
    <row r="4993" spans="8:8" x14ac:dyDescent="0.2">
      <c r="H4993" s="7"/>
    </row>
    <row r="4994" spans="8:8" x14ac:dyDescent="0.2">
      <c r="H4994" s="7"/>
    </row>
    <row r="4995" spans="8:8" x14ac:dyDescent="0.2">
      <c r="H4995" s="7"/>
    </row>
    <row r="4996" spans="8:8" x14ac:dyDescent="0.2">
      <c r="H4996" s="7"/>
    </row>
    <row r="4997" spans="8:8" x14ac:dyDescent="0.2">
      <c r="H4997" s="7"/>
    </row>
    <row r="4998" spans="8:8" x14ac:dyDescent="0.2">
      <c r="H4998" s="7"/>
    </row>
    <row r="4999" spans="8:8" x14ac:dyDescent="0.2">
      <c r="H4999" s="7"/>
    </row>
    <row r="5000" spans="8:8" x14ac:dyDescent="0.2">
      <c r="H5000" s="7"/>
    </row>
    <row r="5001" spans="8:8" x14ac:dyDescent="0.2">
      <c r="H5001" s="7"/>
    </row>
    <row r="5002" spans="8:8" x14ac:dyDescent="0.2">
      <c r="H5002" s="7"/>
    </row>
    <row r="5003" spans="8:8" x14ac:dyDescent="0.2">
      <c r="H5003" s="7"/>
    </row>
    <row r="5004" spans="8:8" x14ac:dyDescent="0.2">
      <c r="H5004" s="7"/>
    </row>
    <row r="5005" spans="8:8" x14ac:dyDescent="0.2">
      <c r="H5005" s="7"/>
    </row>
    <row r="5006" spans="8:8" x14ac:dyDescent="0.2">
      <c r="H5006" s="7"/>
    </row>
    <row r="5007" spans="8:8" x14ac:dyDescent="0.2">
      <c r="H5007" s="7"/>
    </row>
    <row r="5008" spans="8:8" x14ac:dyDescent="0.2">
      <c r="H5008" s="7"/>
    </row>
    <row r="5009" spans="8:8" x14ac:dyDescent="0.2">
      <c r="H5009" s="7"/>
    </row>
    <row r="5010" spans="8:8" x14ac:dyDescent="0.2">
      <c r="H5010" s="7"/>
    </row>
    <row r="5011" spans="8:8" x14ac:dyDescent="0.2">
      <c r="H5011" s="7"/>
    </row>
    <row r="5012" spans="8:8" x14ac:dyDescent="0.2">
      <c r="H5012" s="7"/>
    </row>
    <row r="5013" spans="8:8" x14ac:dyDescent="0.2">
      <c r="H5013" s="7"/>
    </row>
    <row r="5014" spans="8:8" x14ac:dyDescent="0.2">
      <c r="H5014" s="7"/>
    </row>
    <row r="5015" spans="8:8" x14ac:dyDescent="0.2">
      <c r="H5015" s="7"/>
    </row>
    <row r="5016" spans="8:8" x14ac:dyDescent="0.2">
      <c r="H5016" s="7"/>
    </row>
    <row r="5017" spans="8:8" x14ac:dyDescent="0.2">
      <c r="H5017" s="7"/>
    </row>
    <row r="5018" spans="8:8" x14ac:dyDescent="0.2">
      <c r="H5018" s="7"/>
    </row>
    <row r="5019" spans="8:8" x14ac:dyDescent="0.2">
      <c r="H5019" s="7"/>
    </row>
    <row r="5020" spans="8:8" x14ac:dyDescent="0.2">
      <c r="H5020" s="7"/>
    </row>
    <row r="5021" spans="8:8" x14ac:dyDescent="0.2">
      <c r="H5021" s="7"/>
    </row>
    <row r="5022" spans="8:8" x14ac:dyDescent="0.2">
      <c r="H5022" s="7"/>
    </row>
    <row r="5023" spans="8:8" x14ac:dyDescent="0.2">
      <c r="H5023" s="7"/>
    </row>
    <row r="5024" spans="8:8" x14ac:dyDescent="0.2">
      <c r="H5024" s="7"/>
    </row>
    <row r="5025" spans="8:8" x14ac:dyDescent="0.2">
      <c r="H5025" s="7"/>
    </row>
    <row r="5026" spans="8:8" x14ac:dyDescent="0.2">
      <c r="H5026" s="7"/>
    </row>
    <row r="5027" spans="8:8" x14ac:dyDescent="0.2">
      <c r="H5027" s="7"/>
    </row>
    <row r="5028" spans="8:8" x14ac:dyDescent="0.2">
      <c r="H5028" s="7"/>
    </row>
    <row r="5029" spans="8:8" x14ac:dyDescent="0.2">
      <c r="H5029" s="7"/>
    </row>
    <row r="5030" spans="8:8" x14ac:dyDescent="0.2">
      <c r="H5030" s="7"/>
    </row>
    <row r="5031" spans="8:8" x14ac:dyDescent="0.2">
      <c r="H5031" s="7"/>
    </row>
    <row r="5032" spans="8:8" x14ac:dyDescent="0.2">
      <c r="H5032" s="7"/>
    </row>
    <row r="5033" spans="8:8" x14ac:dyDescent="0.2">
      <c r="H5033" s="7"/>
    </row>
    <row r="5034" spans="8:8" x14ac:dyDescent="0.2">
      <c r="H5034" s="7"/>
    </row>
    <row r="5035" spans="8:8" x14ac:dyDescent="0.2">
      <c r="H5035" s="7"/>
    </row>
    <row r="5036" spans="8:8" x14ac:dyDescent="0.2">
      <c r="H5036" s="7"/>
    </row>
    <row r="5037" spans="8:8" x14ac:dyDescent="0.2">
      <c r="H5037" s="7"/>
    </row>
    <row r="5038" spans="8:8" x14ac:dyDescent="0.2">
      <c r="H5038" s="7"/>
    </row>
    <row r="5039" spans="8:8" x14ac:dyDescent="0.2">
      <c r="H5039" s="7"/>
    </row>
    <row r="5040" spans="8:8" x14ac:dyDescent="0.2">
      <c r="H5040" s="7"/>
    </row>
    <row r="5041" spans="8:8" x14ac:dyDescent="0.2">
      <c r="H5041" s="7"/>
    </row>
    <row r="5042" spans="8:8" x14ac:dyDescent="0.2">
      <c r="H5042" s="7"/>
    </row>
    <row r="5043" spans="8:8" x14ac:dyDescent="0.2">
      <c r="H5043" s="7"/>
    </row>
    <row r="5044" spans="8:8" x14ac:dyDescent="0.2">
      <c r="H5044" s="7"/>
    </row>
    <row r="5045" spans="8:8" x14ac:dyDescent="0.2">
      <c r="H5045" s="7"/>
    </row>
    <row r="5046" spans="8:8" x14ac:dyDescent="0.2">
      <c r="H5046" s="7"/>
    </row>
    <row r="5047" spans="8:8" x14ac:dyDescent="0.2">
      <c r="H5047" s="7"/>
    </row>
    <row r="5048" spans="8:8" x14ac:dyDescent="0.2">
      <c r="H5048" s="7"/>
    </row>
    <row r="5049" spans="8:8" x14ac:dyDescent="0.2">
      <c r="H5049" s="7"/>
    </row>
    <row r="5050" spans="8:8" x14ac:dyDescent="0.2">
      <c r="H5050" s="7"/>
    </row>
    <row r="5051" spans="8:8" x14ac:dyDescent="0.2">
      <c r="H5051" s="7"/>
    </row>
    <row r="5052" spans="8:8" x14ac:dyDescent="0.2">
      <c r="H5052" s="7"/>
    </row>
    <row r="5053" spans="8:8" x14ac:dyDescent="0.2">
      <c r="H5053" s="7"/>
    </row>
    <row r="5054" spans="8:8" x14ac:dyDescent="0.2">
      <c r="H5054" s="7"/>
    </row>
    <row r="5055" spans="8:8" x14ac:dyDescent="0.2">
      <c r="H5055" s="7"/>
    </row>
    <row r="5056" spans="8:8" x14ac:dyDescent="0.2">
      <c r="H5056" s="7"/>
    </row>
    <row r="5057" spans="8:8" x14ac:dyDescent="0.2">
      <c r="H5057" s="7"/>
    </row>
    <row r="5058" spans="8:8" x14ac:dyDescent="0.2">
      <c r="H5058" s="7"/>
    </row>
    <row r="5059" spans="8:8" x14ac:dyDescent="0.2">
      <c r="H5059" s="7"/>
    </row>
    <row r="5060" spans="8:8" x14ac:dyDescent="0.2">
      <c r="H5060" s="7"/>
    </row>
    <row r="5061" spans="8:8" x14ac:dyDescent="0.2">
      <c r="H5061" s="7"/>
    </row>
    <row r="5062" spans="8:8" x14ac:dyDescent="0.2">
      <c r="H5062" s="7"/>
    </row>
    <row r="5063" spans="8:8" x14ac:dyDescent="0.2">
      <c r="H5063" s="7"/>
    </row>
    <row r="5064" spans="8:8" x14ac:dyDescent="0.2">
      <c r="H5064" s="7"/>
    </row>
    <row r="5065" spans="8:8" x14ac:dyDescent="0.2">
      <c r="H5065" s="7"/>
    </row>
    <row r="5066" spans="8:8" x14ac:dyDescent="0.2">
      <c r="H5066" s="7"/>
    </row>
    <row r="5067" spans="8:8" x14ac:dyDescent="0.2">
      <c r="H5067" s="7"/>
    </row>
    <row r="5068" spans="8:8" x14ac:dyDescent="0.2">
      <c r="H5068" s="7"/>
    </row>
    <row r="5069" spans="8:8" x14ac:dyDescent="0.2">
      <c r="H5069" s="7"/>
    </row>
    <row r="5070" spans="8:8" x14ac:dyDescent="0.2">
      <c r="H5070" s="7"/>
    </row>
    <row r="5071" spans="8:8" x14ac:dyDescent="0.2">
      <c r="H5071" s="7"/>
    </row>
    <row r="5072" spans="8:8" x14ac:dyDescent="0.2">
      <c r="H5072" s="7"/>
    </row>
    <row r="5073" spans="8:8" x14ac:dyDescent="0.2">
      <c r="H5073" s="7"/>
    </row>
    <row r="5074" spans="8:8" x14ac:dyDescent="0.2">
      <c r="H5074" s="7"/>
    </row>
    <row r="5075" spans="8:8" x14ac:dyDescent="0.2">
      <c r="H5075" s="7"/>
    </row>
    <row r="5076" spans="8:8" x14ac:dyDescent="0.2">
      <c r="H5076" s="7"/>
    </row>
    <row r="5077" spans="8:8" x14ac:dyDescent="0.2">
      <c r="H5077" s="7"/>
    </row>
    <row r="5078" spans="8:8" x14ac:dyDescent="0.2">
      <c r="H5078" s="7"/>
    </row>
    <row r="5079" spans="8:8" x14ac:dyDescent="0.2">
      <c r="H5079" s="7"/>
    </row>
    <row r="5080" spans="8:8" x14ac:dyDescent="0.2">
      <c r="H5080" s="7"/>
    </row>
    <row r="5081" spans="8:8" x14ac:dyDescent="0.2">
      <c r="H5081" s="7"/>
    </row>
    <row r="5082" spans="8:8" x14ac:dyDescent="0.2">
      <c r="H5082" s="7"/>
    </row>
    <row r="5083" spans="8:8" x14ac:dyDescent="0.2">
      <c r="H5083" s="7"/>
    </row>
    <row r="5084" spans="8:8" x14ac:dyDescent="0.2">
      <c r="H5084" s="7"/>
    </row>
    <row r="5085" spans="8:8" x14ac:dyDescent="0.2">
      <c r="H5085" s="7"/>
    </row>
    <row r="5086" spans="8:8" x14ac:dyDescent="0.2">
      <c r="H5086" s="7"/>
    </row>
    <row r="5087" spans="8:8" x14ac:dyDescent="0.2">
      <c r="H5087" s="7"/>
    </row>
    <row r="5088" spans="8:8" x14ac:dyDescent="0.2">
      <c r="H5088" s="7"/>
    </row>
    <row r="5089" spans="8:8" x14ac:dyDescent="0.2">
      <c r="H5089" s="7"/>
    </row>
    <row r="5090" spans="8:8" x14ac:dyDescent="0.2">
      <c r="H5090" s="7"/>
    </row>
    <row r="5091" spans="8:8" x14ac:dyDescent="0.2">
      <c r="H5091" s="7"/>
    </row>
    <row r="5092" spans="8:8" x14ac:dyDescent="0.2">
      <c r="H5092" s="7"/>
    </row>
    <row r="5093" spans="8:8" x14ac:dyDescent="0.2">
      <c r="H5093" s="7"/>
    </row>
    <row r="5094" spans="8:8" x14ac:dyDescent="0.2">
      <c r="H5094" s="7"/>
    </row>
    <row r="5095" spans="8:8" x14ac:dyDescent="0.2">
      <c r="H5095" s="7"/>
    </row>
    <row r="5096" spans="8:8" x14ac:dyDescent="0.2">
      <c r="H5096" s="7"/>
    </row>
    <row r="5097" spans="8:8" x14ac:dyDescent="0.2">
      <c r="H5097" s="7"/>
    </row>
    <row r="5098" spans="8:8" x14ac:dyDescent="0.2">
      <c r="H5098" s="7"/>
    </row>
    <row r="5099" spans="8:8" x14ac:dyDescent="0.2">
      <c r="H5099" s="7"/>
    </row>
    <row r="5100" spans="8:8" x14ac:dyDescent="0.2">
      <c r="H5100" s="7"/>
    </row>
    <row r="5101" spans="8:8" x14ac:dyDescent="0.2">
      <c r="H5101" s="7"/>
    </row>
    <row r="5102" spans="8:8" x14ac:dyDescent="0.2">
      <c r="H5102" s="7"/>
    </row>
    <row r="5103" spans="8:8" x14ac:dyDescent="0.2">
      <c r="H5103" s="7"/>
    </row>
    <row r="5104" spans="8:8" x14ac:dyDescent="0.2">
      <c r="H5104" s="7"/>
    </row>
    <row r="5105" spans="8:8" x14ac:dyDescent="0.2">
      <c r="H5105" s="7"/>
    </row>
    <row r="5106" spans="8:8" x14ac:dyDescent="0.2">
      <c r="H5106" s="7"/>
    </row>
    <row r="5107" spans="8:8" x14ac:dyDescent="0.2">
      <c r="H5107" s="7"/>
    </row>
    <row r="5108" spans="8:8" x14ac:dyDescent="0.2">
      <c r="H5108" s="7"/>
    </row>
    <row r="5109" spans="8:8" x14ac:dyDescent="0.2">
      <c r="H5109" s="7"/>
    </row>
    <row r="5110" spans="8:8" x14ac:dyDescent="0.2">
      <c r="H5110" s="7"/>
    </row>
    <row r="5111" spans="8:8" x14ac:dyDescent="0.2">
      <c r="H5111" s="7"/>
    </row>
    <row r="5112" spans="8:8" x14ac:dyDescent="0.2">
      <c r="H5112" s="7"/>
    </row>
    <row r="5113" spans="8:8" x14ac:dyDescent="0.2">
      <c r="H5113" s="7"/>
    </row>
    <row r="5114" spans="8:8" x14ac:dyDescent="0.2">
      <c r="H5114" s="7"/>
    </row>
    <row r="5115" spans="8:8" x14ac:dyDescent="0.2">
      <c r="H5115" s="7"/>
    </row>
    <row r="5116" spans="8:8" x14ac:dyDescent="0.2">
      <c r="H5116" s="7"/>
    </row>
    <row r="5117" spans="8:8" x14ac:dyDescent="0.2">
      <c r="H5117" s="7"/>
    </row>
    <row r="5118" spans="8:8" x14ac:dyDescent="0.2">
      <c r="H5118" s="7"/>
    </row>
    <row r="5119" spans="8:8" x14ac:dyDescent="0.2">
      <c r="H5119" s="7"/>
    </row>
    <row r="5120" spans="8:8" x14ac:dyDescent="0.2">
      <c r="H5120" s="7"/>
    </row>
    <row r="5121" spans="8:8" x14ac:dyDescent="0.2">
      <c r="H5121" s="7"/>
    </row>
    <row r="5122" spans="8:8" x14ac:dyDescent="0.2">
      <c r="H5122" s="7"/>
    </row>
    <row r="5123" spans="8:8" x14ac:dyDescent="0.2">
      <c r="H5123" s="7"/>
    </row>
    <row r="5124" spans="8:8" x14ac:dyDescent="0.2">
      <c r="H5124" s="7"/>
    </row>
    <row r="5125" spans="8:8" x14ac:dyDescent="0.2">
      <c r="H5125" s="7"/>
    </row>
    <row r="5126" spans="8:8" x14ac:dyDescent="0.2">
      <c r="H5126" s="7"/>
    </row>
    <row r="5127" spans="8:8" x14ac:dyDescent="0.2">
      <c r="H5127" s="7"/>
    </row>
    <row r="5128" spans="8:8" x14ac:dyDescent="0.2">
      <c r="H5128" s="7"/>
    </row>
    <row r="5129" spans="8:8" x14ac:dyDescent="0.2">
      <c r="H5129" s="7"/>
    </row>
    <row r="5130" spans="8:8" x14ac:dyDescent="0.2">
      <c r="H5130" s="7"/>
    </row>
    <row r="5131" spans="8:8" x14ac:dyDescent="0.2">
      <c r="H5131" s="7"/>
    </row>
    <row r="5132" spans="8:8" x14ac:dyDescent="0.2">
      <c r="H5132" s="7"/>
    </row>
    <row r="5133" spans="8:8" x14ac:dyDescent="0.2">
      <c r="H5133" s="7"/>
    </row>
    <row r="5134" spans="8:8" x14ac:dyDescent="0.2">
      <c r="H5134" s="7"/>
    </row>
    <row r="5135" spans="8:8" x14ac:dyDescent="0.2">
      <c r="H5135" s="7"/>
    </row>
    <row r="5136" spans="8:8" x14ac:dyDescent="0.2">
      <c r="H5136" s="7"/>
    </row>
    <row r="5137" spans="8:8" x14ac:dyDescent="0.2">
      <c r="H5137" s="7"/>
    </row>
    <row r="5138" spans="8:8" x14ac:dyDescent="0.2">
      <c r="H5138" s="7"/>
    </row>
    <row r="5139" spans="8:8" x14ac:dyDescent="0.2">
      <c r="H5139" s="7"/>
    </row>
    <row r="5140" spans="8:8" x14ac:dyDescent="0.2">
      <c r="H5140" s="7"/>
    </row>
    <row r="5141" spans="8:8" x14ac:dyDescent="0.2">
      <c r="H5141" s="7"/>
    </row>
    <row r="5142" spans="8:8" x14ac:dyDescent="0.2">
      <c r="H5142" s="7"/>
    </row>
    <row r="5143" spans="8:8" x14ac:dyDescent="0.2">
      <c r="H5143" s="7"/>
    </row>
    <row r="5144" spans="8:8" x14ac:dyDescent="0.2">
      <c r="H5144" s="7"/>
    </row>
    <row r="5145" spans="8:8" x14ac:dyDescent="0.2">
      <c r="H5145" s="7"/>
    </row>
    <row r="5146" spans="8:8" x14ac:dyDescent="0.2">
      <c r="H5146" s="7"/>
    </row>
    <row r="5147" spans="8:8" x14ac:dyDescent="0.2">
      <c r="H5147" s="7"/>
    </row>
    <row r="5148" spans="8:8" x14ac:dyDescent="0.2">
      <c r="H5148" s="7"/>
    </row>
    <row r="5149" spans="8:8" x14ac:dyDescent="0.2">
      <c r="H5149" s="7"/>
    </row>
    <row r="5150" spans="8:8" x14ac:dyDescent="0.2">
      <c r="H5150" s="7"/>
    </row>
    <row r="5151" spans="8:8" x14ac:dyDescent="0.2">
      <c r="H5151" s="7"/>
    </row>
    <row r="5152" spans="8:8" x14ac:dyDescent="0.2">
      <c r="H5152" s="7"/>
    </row>
    <row r="5153" spans="8:8" x14ac:dyDescent="0.2">
      <c r="H5153" s="7"/>
    </row>
    <row r="5154" spans="8:8" x14ac:dyDescent="0.2">
      <c r="H5154" s="7"/>
    </row>
    <row r="5155" spans="8:8" x14ac:dyDescent="0.2">
      <c r="H5155" s="7"/>
    </row>
    <row r="5156" spans="8:8" x14ac:dyDescent="0.2">
      <c r="H5156" s="7"/>
    </row>
    <row r="5157" spans="8:8" x14ac:dyDescent="0.2">
      <c r="H5157" s="7"/>
    </row>
    <row r="5158" spans="8:8" x14ac:dyDescent="0.2">
      <c r="H5158" s="7"/>
    </row>
    <row r="5159" spans="8:8" x14ac:dyDescent="0.2">
      <c r="H5159" s="7"/>
    </row>
    <row r="5160" spans="8:8" x14ac:dyDescent="0.2">
      <c r="H5160" s="7"/>
    </row>
    <row r="5161" spans="8:8" x14ac:dyDescent="0.2">
      <c r="H5161" s="7"/>
    </row>
    <row r="5162" spans="8:8" x14ac:dyDescent="0.2">
      <c r="H5162" s="7"/>
    </row>
    <row r="5163" spans="8:8" x14ac:dyDescent="0.2">
      <c r="H5163" s="7"/>
    </row>
    <row r="5164" spans="8:8" x14ac:dyDescent="0.2">
      <c r="H5164" s="7"/>
    </row>
    <row r="5165" spans="8:8" x14ac:dyDescent="0.2">
      <c r="H5165" s="7"/>
    </row>
    <row r="5166" spans="8:8" x14ac:dyDescent="0.2">
      <c r="H5166" s="7"/>
    </row>
    <row r="5167" spans="8:8" x14ac:dyDescent="0.2">
      <c r="H5167" s="7"/>
    </row>
    <row r="5168" spans="8:8" x14ac:dyDescent="0.2">
      <c r="H5168" s="7"/>
    </row>
    <row r="5169" spans="8:8" x14ac:dyDescent="0.2">
      <c r="H5169" s="7"/>
    </row>
    <row r="5170" spans="8:8" x14ac:dyDescent="0.2">
      <c r="H5170" s="7"/>
    </row>
    <row r="5171" spans="8:8" x14ac:dyDescent="0.2">
      <c r="H5171" s="7"/>
    </row>
    <row r="5172" spans="8:8" x14ac:dyDescent="0.2">
      <c r="H5172" s="7"/>
    </row>
    <row r="5173" spans="8:8" x14ac:dyDescent="0.2">
      <c r="H5173" s="7"/>
    </row>
    <row r="5174" spans="8:8" x14ac:dyDescent="0.2">
      <c r="H5174" s="7"/>
    </row>
    <row r="5175" spans="8:8" x14ac:dyDescent="0.2">
      <c r="H5175" s="7"/>
    </row>
    <row r="5176" spans="8:8" x14ac:dyDescent="0.2">
      <c r="H5176" s="7"/>
    </row>
    <row r="5177" spans="8:8" x14ac:dyDescent="0.2">
      <c r="H5177" s="7"/>
    </row>
    <row r="5178" spans="8:8" x14ac:dyDescent="0.2">
      <c r="H5178" s="7"/>
    </row>
    <row r="5179" spans="8:8" x14ac:dyDescent="0.2">
      <c r="H5179" s="7"/>
    </row>
    <row r="5180" spans="8:8" x14ac:dyDescent="0.2">
      <c r="H5180" s="7"/>
    </row>
    <row r="5181" spans="8:8" x14ac:dyDescent="0.2">
      <c r="H5181" s="7"/>
    </row>
    <row r="5182" spans="8:8" x14ac:dyDescent="0.2">
      <c r="H5182" s="7"/>
    </row>
    <row r="5183" spans="8:8" x14ac:dyDescent="0.2">
      <c r="H5183" s="7"/>
    </row>
    <row r="5184" spans="8:8" x14ac:dyDescent="0.2">
      <c r="H5184" s="7"/>
    </row>
    <row r="5185" spans="8:8" x14ac:dyDescent="0.2">
      <c r="H5185" s="7"/>
    </row>
    <row r="5186" spans="8:8" x14ac:dyDescent="0.2">
      <c r="H5186" s="7"/>
    </row>
    <row r="5187" spans="8:8" x14ac:dyDescent="0.2">
      <c r="H5187" s="7"/>
    </row>
    <row r="5188" spans="8:8" x14ac:dyDescent="0.2">
      <c r="H5188" s="7"/>
    </row>
    <row r="5189" spans="8:8" x14ac:dyDescent="0.2">
      <c r="H5189" s="7"/>
    </row>
    <row r="5190" spans="8:8" x14ac:dyDescent="0.2">
      <c r="H5190" s="7"/>
    </row>
    <row r="5191" spans="8:8" x14ac:dyDescent="0.2">
      <c r="H5191" s="7"/>
    </row>
    <row r="5192" spans="8:8" x14ac:dyDescent="0.2">
      <c r="H5192" s="7"/>
    </row>
    <row r="5193" spans="8:8" x14ac:dyDescent="0.2">
      <c r="H5193" s="7"/>
    </row>
    <row r="5194" spans="8:8" x14ac:dyDescent="0.2">
      <c r="H5194" s="7"/>
    </row>
    <row r="5195" spans="8:8" x14ac:dyDescent="0.2">
      <c r="H5195" s="7"/>
    </row>
    <row r="5196" spans="8:8" x14ac:dyDescent="0.2">
      <c r="H5196" s="7"/>
    </row>
    <row r="5197" spans="8:8" x14ac:dyDescent="0.2">
      <c r="H5197" s="7"/>
    </row>
    <row r="5198" spans="8:8" x14ac:dyDescent="0.2">
      <c r="H5198" s="7"/>
    </row>
    <row r="5199" spans="8:8" x14ac:dyDescent="0.2">
      <c r="H5199" s="7"/>
    </row>
    <row r="5200" spans="8:8" x14ac:dyDescent="0.2">
      <c r="H5200" s="7"/>
    </row>
    <row r="5201" spans="8:8" x14ac:dyDescent="0.2">
      <c r="H5201" s="7"/>
    </row>
    <row r="5202" spans="8:8" x14ac:dyDescent="0.2">
      <c r="H5202" s="7"/>
    </row>
    <row r="5203" spans="8:8" x14ac:dyDescent="0.2">
      <c r="H5203" s="7"/>
    </row>
    <row r="5204" spans="8:8" x14ac:dyDescent="0.2">
      <c r="H5204" s="7"/>
    </row>
    <row r="5205" spans="8:8" x14ac:dyDescent="0.2">
      <c r="H5205" s="7"/>
    </row>
    <row r="5206" spans="8:8" x14ac:dyDescent="0.2">
      <c r="H5206" s="7"/>
    </row>
    <row r="5207" spans="8:8" x14ac:dyDescent="0.2">
      <c r="H5207" s="7"/>
    </row>
    <row r="5208" spans="8:8" x14ac:dyDescent="0.2">
      <c r="H5208" s="7"/>
    </row>
    <row r="5209" spans="8:8" x14ac:dyDescent="0.2">
      <c r="H5209" s="7"/>
    </row>
    <row r="5210" spans="8:8" x14ac:dyDescent="0.2">
      <c r="H5210" s="7"/>
    </row>
    <row r="5211" spans="8:8" x14ac:dyDescent="0.2">
      <c r="H5211" s="7"/>
    </row>
    <row r="5212" spans="8:8" x14ac:dyDescent="0.2">
      <c r="H5212" s="7"/>
    </row>
    <row r="5213" spans="8:8" x14ac:dyDescent="0.2">
      <c r="H5213" s="7"/>
    </row>
    <row r="5214" spans="8:8" x14ac:dyDescent="0.2">
      <c r="H5214" s="7"/>
    </row>
    <row r="5215" spans="8:8" x14ac:dyDescent="0.2">
      <c r="H5215" s="7"/>
    </row>
    <row r="5216" spans="8:8" x14ac:dyDescent="0.2">
      <c r="H5216" s="7"/>
    </row>
    <row r="5217" spans="8:8" x14ac:dyDescent="0.2">
      <c r="H5217" s="7"/>
    </row>
    <row r="5218" spans="8:8" x14ac:dyDescent="0.2">
      <c r="H5218" s="7"/>
    </row>
    <row r="5219" spans="8:8" x14ac:dyDescent="0.2">
      <c r="H5219" s="7"/>
    </row>
    <row r="5220" spans="8:8" x14ac:dyDescent="0.2">
      <c r="H5220" s="7"/>
    </row>
    <row r="5221" spans="8:8" x14ac:dyDescent="0.2">
      <c r="H5221" s="7"/>
    </row>
    <row r="5222" spans="8:8" x14ac:dyDescent="0.2">
      <c r="H5222" s="7"/>
    </row>
    <row r="5223" spans="8:8" x14ac:dyDescent="0.2">
      <c r="H5223" s="7"/>
    </row>
    <row r="5224" spans="8:8" x14ac:dyDescent="0.2">
      <c r="H5224" s="7"/>
    </row>
    <row r="5225" spans="8:8" x14ac:dyDescent="0.2">
      <c r="H5225" s="7"/>
    </row>
    <row r="5226" spans="8:8" x14ac:dyDescent="0.2">
      <c r="H5226" s="7"/>
    </row>
    <row r="5227" spans="8:8" x14ac:dyDescent="0.2">
      <c r="H5227" s="7"/>
    </row>
    <row r="5228" spans="8:8" x14ac:dyDescent="0.2">
      <c r="H5228" s="7"/>
    </row>
    <row r="5229" spans="8:8" x14ac:dyDescent="0.2">
      <c r="H5229" s="7"/>
    </row>
    <row r="5230" spans="8:8" x14ac:dyDescent="0.2">
      <c r="H5230" s="7"/>
    </row>
    <row r="5231" spans="8:8" x14ac:dyDescent="0.2">
      <c r="H5231" s="7"/>
    </row>
    <row r="5232" spans="8:8" x14ac:dyDescent="0.2">
      <c r="H5232" s="7"/>
    </row>
    <row r="5233" spans="8:8" x14ac:dyDescent="0.2">
      <c r="H5233" s="7"/>
    </row>
    <row r="5234" spans="8:8" x14ac:dyDescent="0.2">
      <c r="H5234" s="7"/>
    </row>
    <row r="5235" spans="8:8" x14ac:dyDescent="0.2">
      <c r="H5235" s="7"/>
    </row>
    <row r="5236" spans="8:8" x14ac:dyDescent="0.2">
      <c r="H5236" s="7"/>
    </row>
    <row r="5237" spans="8:8" x14ac:dyDescent="0.2">
      <c r="H5237" s="7"/>
    </row>
    <row r="5238" spans="8:8" x14ac:dyDescent="0.2">
      <c r="H5238" s="7"/>
    </row>
    <row r="5239" spans="8:8" x14ac:dyDescent="0.2">
      <c r="H5239" s="7"/>
    </row>
    <row r="5240" spans="8:8" x14ac:dyDescent="0.2">
      <c r="H5240" s="7"/>
    </row>
    <row r="5241" spans="8:8" x14ac:dyDescent="0.2">
      <c r="H5241" s="7"/>
    </row>
    <row r="5242" spans="8:8" x14ac:dyDescent="0.2">
      <c r="H5242" s="7"/>
    </row>
    <row r="5243" spans="8:8" x14ac:dyDescent="0.2">
      <c r="H5243" s="7"/>
    </row>
    <row r="5244" spans="8:8" x14ac:dyDescent="0.2">
      <c r="H5244" s="7"/>
    </row>
    <row r="5245" spans="8:8" x14ac:dyDescent="0.2">
      <c r="H5245" s="7"/>
    </row>
    <row r="5246" spans="8:8" x14ac:dyDescent="0.2">
      <c r="H5246" s="7"/>
    </row>
    <row r="5247" spans="8:8" x14ac:dyDescent="0.2">
      <c r="H5247" s="7"/>
    </row>
    <row r="5248" spans="8:8" x14ac:dyDescent="0.2">
      <c r="H5248" s="7"/>
    </row>
    <row r="5249" spans="8:8" x14ac:dyDescent="0.2">
      <c r="H5249" s="7"/>
    </row>
    <row r="5250" spans="8:8" x14ac:dyDescent="0.2">
      <c r="H5250" s="7"/>
    </row>
    <row r="5251" spans="8:8" x14ac:dyDescent="0.2">
      <c r="H5251" s="7"/>
    </row>
    <row r="5252" spans="8:8" x14ac:dyDescent="0.2">
      <c r="H5252" s="7"/>
    </row>
    <row r="5253" spans="8:8" x14ac:dyDescent="0.2">
      <c r="H5253" s="7"/>
    </row>
    <row r="5254" spans="8:8" x14ac:dyDescent="0.2">
      <c r="H5254" s="7"/>
    </row>
    <row r="5255" spans="8:8" x14ac:dyDescent="0.2">
      <c r="H5255" s="7"/>
    </row>
    <row r="5256" spans="8:8" x14ac:dyDescent="0.2">
      <c r="H5256" s="7"/>
    </row>
    <row r="5257" spans="8:8" x14ac:dyDescent="0.2">
      <c r="H5257" s="7"/>
    </row>
    <row r="5258" spans="8:8" x14ac:dyDescent="0.2">
      <c r="H5258" s="7"/>
    </row>
    <row r="5259" spans="8:8" x14ac:dyDescent="0.2">
      <c r="H5259" s="7"/>
    </row>
    <row r="5260" spans="8:8" x14ac:dyDescent="0.2">
      <c r="H5260" s="7"/>
    </row>
    <row r="5261" spans="8:8" x14ac:dyDescent="0.2">
      <c r="H5261" s="7"/>
    </row>
    <row r="5262" spans="8:8" x14ac:dyDescent="0.2">
      <c r="H5262" s="7"/>
    </row>
    <row r="5263" spans="8:8" x14ac:dyDescent="0.2">
      <c r="H5263" s="7"/>
    </row>
    <row r="5264" spans="8:8" x14ac:dyDescent="0.2">
      <c r="H5264" s="7"/>
    </row>
    <row r="5265" spans="8:8" x14ac:dyDescent="0.2">
      <c r="H5265" s="7"/>
    </row>
    <row r="5266" spans="8:8" x14ac:dyDescent="0.2">
      <c r="H5266" s="7"/>
    </row>
    <row r="5267" spans="8:8" x14ac:dyDescent="0.2">
      <c r="H5267" s="7"/>
    </row>
    <row r="5268" spans="8:8" x14ac:dyDescent="0.2">
      <c r="H5268" s="7"/>
    </row>
    <row r="5269" spans="8:8" x14ac:dyDescent="0.2">
      <c r="H5269" s="7"/>
    </row>
    <row r="5270" spans="8:8" x14ac:dyDescent="0.2">
      <c r="H5270" s="7"/>
    </row>
    <row r="5271" spans="8:8" x14ac:dyDescent="0.2">
      <c r="H5271" s="7"/>
    </row>
    <row r="5272" spans="8:8" x14ac:dyDescent="0.2">
      <c r="H5272" s="7"/>
    </row>
    <row r="5273" spans="8:8" x14ac:dyDescent="0.2">
      <c r="H5273" s="7"/>
    </row>
    <row r="5274" spans="8:8" x14ac:dyDescent="0.2">
      <c r="H5274" s="7"/>
    </row>
    <row r="5275" spans="8:8" x14ac:dyDescent="0.2">
      <c r="H5275" s="7"/>
    </row>
    <row r="5276" spans="8:8" x14ac:dyDescent="0.2">
      <c r="H5276" s="7"/>
    </row>
    <row r="5277" spans="8:8" x14ac:dyDescent="0.2">
      <c r="H5277" s="7"/>
    </row>
    <row r="5278" spans="8:8" x14ac:dyDescent="0.2">
      <c r="H5278" s="7"/>
    </row>
    <row r="5279" spans="8:8" x14ac:dyDescent="0.2">
      <c r="H5279" s="7"/>
    </row>
    <row r="5280" spans="8:8" x14ac:dyDescent="0.2">
      <c r="H5280" s="7"/>
    </row>
    <row r="5281" spans="8:8" x14ac:dyDescent="0.2">
      <c r="H5281" s="7"/>
    </row>
    <row r="5282" spans="8:8" x14ac:dyDescent="0.2">
      <c r="H5282" s="7"/>
    </row>
    <row r="5283" spans="8:8" x14ac:dyDescent="0.2">
      <c r="H5283" s="7"/>
    </row>
    <row r="5284" spans="8:8" x14ac:dyDescent="0.2">
      <c r="H5284" s="7"/>
    </row>
    <row r="5285" spans="8:8" x14ac:dyDescent="0.2">
      <c r="H5285" s="7"/>
    </row>
    <row r="5286" spans="8:8" x14ac:dyDescent="0.2">
      <c r="H5286" s="7"/>
    </row>
    <row r="5287" spans="8:8" x14ac:dyDescent="0.2">
      <c r="H5287" s="7"/>
    </row>
    <row r="5288" spans="8:8" x14ac:dyDescent="0.2">
      <c r="H5288" s="7"/>
    </row>
    <row r="5289" spans="8:8" x14ac:dyDescent="0.2">
      <c r="H5289" s="7"/>
    </row>
    <row r="5290" spans="8:8" x14ac:dyDescent="0.2">
      <c r="H5290" s="7"/>
    </row>
    <row r="5291" spans="8:8" x14ac:dyDescent="0.2">
      <c r="H5291" s="7"/>
    </row>
    <row r="5292" spans="8:8" x14ac:dyDescent="0.2">
      <c r="H5292" s="7"/>
    </row>
    <row r="5293" spans="8:8" x14ac:dyDescent="0.2">
      <c r="H5293" s="7"/>
    </row>
    <row r="5294" spans="8:8" x14ac:dyDescent="0.2">
      <c r="H5294" s="7"/>
    </row>
    <row r="5295" spans="8:8" x14ac:dyDescent="0.2">
      <c r="H5295" s="7"/>
    </row>
    <row r="5296" spans="8:8" x14ac:dyDescent="0.2">
      <c r="H5296" s="7"/>
    </row>
    <row r="5297" spans="8:8" x14ac:dyDescent="0.2">
      <c r="H5297" s="7"/>
    </row>
    <row r="5298" spans="8:8" x14ac:dyDescent="0.2">
      <c r="H5298" s="7"/>
    </row>
    <row r="5299" spans="8:8" x14ac:dyDescent="0.2">
      <c r="H5299" s="7"/>
    </row>
    <row r="5300" spans="8:8" x14ac:dyDescent="0.2">
      <c r="H5300" s="7"/>
    </row>
    <row r="5301" spans="8:8" x14ac:dyDescent="0.2">
      <c r="H5301" s="7"/>
    </row>
    <row r="5302" spans="8:8" x14ac:dyDescent="0.2">
      <c r="H5302" s="7"/>
    </row>
    <row r="5303" spans="8:8" x14ac:dyDescent="0.2">
      <c r="H5303" s="7"/>
    </row>
    <row r="5304" spans="8:8" x14ac:dyDescent="0.2">
      <c r="H5304" s="7"/>
    </row>
    <row r="5305" spans="8:8" x14ac:dyDescent="0.2">
      <c r="H5305" s="7"/>
    </row>
    <row r="5306" spans="8:8" x14ac:dyDescent="0.2">
      <c r="H5306" s="7"/>
    </row>
    <row r="5307" spans="8:8" x14ac:dyDescent="0.2">
      <c r="H5307" s="7"/>
    </row>
    <row r="5308" spans="8:8" x14ac:dyDescent="0.2">
      <c r="H5308" s="7"/>
    </row>
    <row r="5309" spans="8:8" x14ac:dyDescent="0.2">
      <c r="H5309" s="7"/>
    </row>
    <row r="5310" spans="8:8" x14ac:dyDescent="0.2">
      <c r="H5310" s="7"/>
    </row>
    <row r="5311" spans="8:8" x14ac:dyDescent="0.2">
      <c r="H5311" s="7"/>
    </row>
    <row r="5312" spans="8:8" x14ac:dyDescent="0.2">
      <c r="H5312" s="7"/>
    </row>
    <row r="5313" spans="8:8" x14ac:dyDescent="0.2">
      <c r="H5313" s="7"/>
    </row>
    <row r="5314" spans="8:8" x14ac:dyDescent="0.2">
      <c r="H5314" s="7"/>
    </row>
    <row r="5315" spans="8:8" x14ac:dyDescent="0.2">
      <c r="H5315" s="7"/>
    </row>
    <row r="5316" spans="8:8" x14ac:dyDescent="0.2">
      <c r="H5316" s="7"/>
    </row>
    <row r="5317" spans="8:8" x14ac:dyDescent="0.2">
      <c r="H5317" s="7"/>
    </row>
    <row r="5318" spans="8:8" x14ac:dyDescent="0.2">
      <c r="H5318" s="7"/>
    </row>
    <row r="5319" spans="8:8" x14ac:dyDescent="0.2">
      <c r="H5319" s="7"/>
    </row>
    <row r="5320" spans="8:8" x14ac:dyDescent="0.2">
      <c r="H5320" s="7"/>
    </row>
    <row r="5321" spans="8:8" x14ac:dyDescent="0.2">
      <c r="H5321" s="7"/>
    </row>
    <row r="5322" spans="8:8" x14ac:dyDescent="0.2">
      <c r="H5322" s="7"/>
    </row>
    <row r="5323" spans="8:8" x14ac:dyDescent="0.2">
      <c r="H5323" s="7"/>
    </row>
    <row r="5324" spans="8:8" x14ac:dyDescent="0.2">
      <c r="H5324" s="7"/>
    </row>
    <row r="5325" spans="8:8" x14ac:dyDescent="0.2">
      <c r="H5325" s="7"/>
    </row>
    <row r="5326" spans="8:8" x14ac:dyDescent="0.2">
      <c r="H5326" s="7"/>
    </row>
    <row r="5327" spans="8:8" x14ac:dyDescent="0.2">
      <c r="H5327" s="7"/>
    </row>
    <row r="5328" spans="8:8" x14ac:dyDescent="0.2">
      <c r="H5328" s="7"/>
    </row>
    <row r="5329" spans="8:8" x14ac:dyDescent="0.2">
      <c r="H5329" s="7"/>
    </row>
    <row r="5330" spans="8:8" x14ac:dyDescent="0.2">
      <c r="H5330" s="7"/>
    </row>
    <row r="5331" spans="8:8" x14ac:dyDescent="0.2">
      <c r="H5331" s="7"/>
    </row>
    <row r="5332" spans="8:8" x14ac:dyDescent="0.2">
      <c r="H5332" s="7"/>
    </row>
    <row r="5333" spans="8:8" x14ac:dyDescent="0.2">
      <c r="H5333" s="7"/>
    </row>
    <row r="5334" spans="8:8" x14ac:dyDescent="0.2">
      <c r="H5334" s="7"/>
    </row>
    <row r="5335" spans="8:8" x14ac:dyDescent="0.2">
      <c r="H5335" s="7"/>
    </row>
    <row r="5336" spans="8:8" x14ac:dyDescent="0.2">
      <c r="H5336" s="7"/>
    </row>
    <row r="5337" spans="8:8" x14ac:dyDescent="0.2">
      <c r="H5337" s="7"/>
    </row>
    <row r="5338" spans="8:8" x14ac:dyDescent="0.2">
      <c r="H5338" s="7"/>
    </row>
    <row r="5339" spans="8:8" x14ac:dyDescent="0.2">
      <c r="H5339" s="7"/>
    </row>
    <row r="5340" spans="8:8" x14ac:dyDescent="0.2">
      <c r="H5340" s="7"/>
    </row>
    <row r="5341" spans="8:8" x14ac:dyDescent="0.2">
      <c r="H5341" s="7"/>
    </row>
    <row r="5342" spans="8:8" x14ac:dyDescent="0.2">
      <c r="H5342" s="7"/>
    </row>
    <row r="5343" spans="8:8" x14ac:dyDescent="0.2">
      <c r="H5343" s="7"/>
    </row>
    <row r="5344" spans="8:8" x14ac:dyDescent="0.2">
      <c r="H5344" s="7"/>
    </row>
    <row r="5345" spans="8:8" x14ac:dyDescent="0.2">
      <c r="H5345" s="7"/>
    </row>
    <row r="5346" spans="8:8" x14ac:dyDescent="0.2">
      <c r="H5346" s="7"/>
    </row>
    <row r="5347" spans="8:8" x14ac:dyDescent="0.2">
      <c r="H5347" s="7"/>
    </row>
    <row r="5348" spans="8:8" x14ac:dyDescent="0.2">
      <c r="H5348" s="7"/>
    </row>
    <row r="5349" spans="8:8" x14ac:dyDescent="0.2">
      <c r="H5349" s="7"/>
    </row>
    <row r="5350" spans="8:8" x14ac:dyDescent="0.2">
      <c r="H5350" s="7"/>
    </row>
    <row r="5351" spans="8:8" x14ac:dyDescent="0.2">
      <c r="H5351" s="7"/>
    </row>
    <row r="5352" spans="8:8" x14ac:dyDescent="0.2">
      <c r="H5352" s="7"/>
    </row>
    <row r="5353" spans="8:8" x14ac:dyDescent="0.2">
      <c r="H5353" s="7"/>
    </row>
    <row r="5354" spans="8:8" x14ac:dyDescent="0.2">
      <c r="H5354" s="7"/>
    </row>
    <row r="5355" spans="8:8" x14ac:dyDescent="0.2">
      <c r="H5355" s="7"/>
    </row>
    <row r="5356" spans="8:8" x14ac:dyDescent="0.2">
      <c r="H5356" s="7"/>
    </row>
    <row r="5357" spans="8:8" x14ac:dyDescent="0.2">
      <c r="H5357" s="7"/>
    </row>
    <row r="5358" spans="8:8" x14ac:dyDescent="0.2">
      <c r="H5358" s="7"/>
    </row>
    <row r="5359" spans="8:8" x14ac:dyDescent="0.2">
      <c r="H5359" s="7"/>
    </row>
    <row r="5360" spans="8:8" x14ac:dyDescent="0.2">
      <c r="H5360" s="7"/>
    </row>
    <row r="5361" spans="8:8" x14ac:dyDescent="0.2">
      <c r="H5361" s="7"/>
    </row>
    <row r="5362" spans="8:8" x14ac:dyDescent="0.2">
      <c r="H5362" s="7"/>
    </row>
    <row r="5363" spans="8:8" x14ac:dyDescent="0.2">
      <c r="H5363" s="7"/>
    </row>
    <row r="5364" spans="8:8" x14ac:dyDescent="0.2">
      <c r="H5364" s="7"/>
    </row>
    <row r="5365" spans="8:8" x14ac:dyDescent="0.2">
      <c r="H5365" s="7"/>
    </row>
    <row r="5366" spans="8:8" x14ac:dyDescent="0.2">
      <c r="H5366" s="7"/>
    </row>
    <row r="5367" spans="8:8" x14ac:dyDescent="0.2">
      <c r="H5367" s="7"/>
    </row>
    <row r="5368" spans="8:8" x14ac:dyDescent="0.2">
      <c r="H5368" s="7"/>
    </row>
    <row r="5369" spans="8:8" x14ac:dyDescent="0.2">
      <c r="H5369" s="7"/>
    </row>
    <row r="5370" spans="8:8" x14ac:dyDescent="0.2">
      <c r="H5370" s="7"/>
    </row>
    <row r="5371" spans="8:8" x14ac:dyDescent="0.2">
      <c r="H5371" s="7"/>
    </row>
    <row r="5372" spans="8:8" x14ac:dyDescent="0.2">
      <c r="H5372" s="7"/>
    </row>
    <row r="5373" spans="8:8" x14ac:dyDescent="0.2">
      <c r="H5373" s="7"/>
    </row>
    <row r="5374" spans="8:8" x14ac:dyDescent="0.2">
      <c r="H5374" s="7"/>
    </row>
    <row r="5375" spans="8:8" x14ac:dyDescent="0.2">
      <c r="H5375" s="7"/>
    </row>
    <row r="5376" spans="8:8" x14ac:dyDescent="0.2">
      <c r="H5376" s="7"/>
    </row>
    <row r="5377" spans="8:8" x14ac:dyDescent="0.2">
      <c r="H5377" s="7"/>
    </row>
    <row r="5378" spans="8:8" x14ac:dyDescent="0.2">
      <c r="H5378" s="7"/>
    </row>
    <row r="5379" spans="8:8" x14ac:dyDescent="0.2">
      <c r="H5379" s="7"/>
    </row>
    <row r="5380" spans="8:8" x14ac:dyDescent="0.2">
      <c r="H5380" s="7"/>
    </row>
    <row r="5381" spans="8:8" x14ac:dyDescent="0.2">
      <c r="H5381" s="7"/>
    </row>
    <row r="5382" spans="8:8" x14ac:dyDescent="0.2">
      <c r="H5382" s="7"/>
    </row>
    <row r="5383" spans="8:8" x14ac:dyDescent="0.2">
      <c r="H5383" s="7"/>
    </row>
    <row r="5384" spans="8:8" x14ac:dyDescent="0.2">
      <c r="H5384" s="7"/>
    </row>
    <row r="5385" spans="8:8" x14ac:dyDescent="0.2">
      <c r="H5385" s="7"/>
    </row>
    <row r="5386" spans="8:8" x14ac:dyDescent="0.2">
      <c r="H5386" s="7"/>
    </row>
    <row r="5387" spans="8:8" x14ac:dyDescent="0.2">
      <c r="H5387" s="7"/>
    </row>
    <row r="5388" spans="8:8" x14ac:dyDescent="0.2">
      <c r="H5388" s="7"/>
    </row>
    <row r="5389" spans="8:8" x14ac:dyDescent="0.2">
      <c r="H5389" s="7"/>
    </row>
    <row r="5390" spans="8:8" x14ac:dyDescent="0.2">
      <c r="H5390" s="7"/>
    </row>
    <row r="5391" spans="8:8" x14ac:dyDescent="0.2">
      <c r="H5391" s="7"/>
    </row>
    <row r="5392" spans="8:8" x14ac:dyDescent="0.2">
      <c r="H5392" s="7"/>
    </row>
    <row r="5393" spans="8:8" x14ac:dyDescent="0.2">
      <c r="H5393" s="7"/>
    </row>
    <row r="5394" spans="8:8" x14ac:dyDescent="0.2">
      <c r="H5394" s="7"/>
    </row>
    <row r="5395" spans="8:8" x14ac:dyDescent="0.2">
      <c r="H5395" s="7"/>
    </row>
    <row r="5396" spans="8:8" x14ac:dyDescent="0.2">
      <c r="H5396" s="7"/>
    </row>
    <row r="5397" spans="8:8" x14ac:dyDescent="0.2">
      <c r="H5397" s="7"/>
    </row>
    <row r="5398" spans="8:8" x14ac:dyDescent="0.2">
      <c r="H5398" s="7"/>
    </row>
    <row r="5399" spans="8:8" x14ac:dyDescent="0.2">
      <c r="H5399" s="7"/>
    </row>
    <row r="5400" spans="8:8" x14ac:dyDescent="0.2">
      <c r="H5400" s="7"/>
    </row>
    <row r="5401" spans="8:8" x14ac:dyDescent="0.2">
      <c r="H5401" s="7"/>
    </row>
    <row r="5402" spans="8:8" x14ac:dyDescent="0.2">
      <c r="H5402" s="7"/>
    </row>
    <row r="5403" spans="8:8" x14ac:dyDescent="0.2">
      <c r="H5403" s="7"/>
    </row>
    <row r="5404" spans="8:8" x14ac:dyDescent="0.2">
      <c r="H5404" s="7"/>
    </row>
    <row r="5405" spans="8:8" x14ac:dyDescent="0.2">
      <c r="H5405" s="7"/>
    </row>
    <row r="5406" spans="8:8" x14ac:dyDescent="0.2">
      <c r="H5406" s="7"/>
    </row>
    <row r="5407" spans="8:8" x14ac:dyDescent="0.2">
      <c r="H5407" s="7"/>
    </row>
    <row r="5408" spans="8:8" x14ac:dyDescent="0.2">
      <c r="H5408" s="7"/>
    </row>
    <row r="5409" spans="8:8" x14ac:dyDescent="0.2">
      <c r="H5409" s="7"/>
    </row>
    <row r="5410" spans="8:8" x14ac:dyDescent="0.2">
      <c r="H5410" s="7"/>
    </row>
    <row r="5411" spans="8:8" x14ac:dyDescent="0.2">
      <c r="H5411" s="7"/>
    </row>
    <row r="5412" spans="8:8" x14ac:dyDescent="0.2">
      <c r="H5412" s="7"/>
    </row>
    <row r="5413" spans="8:8" x14ac:dyDescent="0.2">
      <c r="H5413" s="7"/>
    </row>
    <row r="5414" spans="8:8" x14ac:dyDescent="0.2">
      <c r="H5414" s="7"/>
    </row>
    <row r="5415" spans="8:8" x14ac:dyDescent="0.2">
      <c r="H5415" s="7"/>
    </row>
    <row r="5416" spans="8:8" x14ac:dyDescent="0.2">
      <c r="H5416" s="7"/>
    </row>
    <row r="5417" spans="8:8" x14ac:dyDescent="0.2">
      <c r="H5417" s="7"/>
    </row>
    <row r="5418" spans="8:8" x14ac:dyDescent="0.2">
      <c r="H5418" s="7"/>
    </row>
    <row r="5419" spans="8:8" x14ac:dyDescent="0.2">
      <c r="H5419" s="7"/>
    </row>
    <row r="5420" spans="8:8" x14ac:dyDescent="0.2">
      <c r="H5420" s="7"/>
    </row>
    <row r="5421" spans="8:8" x14ac:dyDescent="0.2">
      <c r="H5421" s="7"/>
    </row>
    <row r="5422" spans="8:8" x14ac:dyDescent="0.2">
      <c r="H5422" s="7"/>
    </row>
    <row r="5423" spans="8:8" x14ac:dyDescent="0.2">
      <c r="H5423" s="7"/>
    </row>
    <row r="5424" spans="8:8" x14ac:dyDescent="0.2">
      <c r="H5424" s="7"/>
    </row>
    <row r="5425" spans="8:8" x14ac:dyDescent="0.2">
      <c r="H5425" s="7"/>
    </row>
    <row r="5426" spans="8:8" x14ac:dyDescent="0.2">
      <c r="H5426" s="7"/>
    </row>
    <row r="5427" spans="8:8" x14ac:dyDescent="0.2">
      <c r="H5427" s="7"/>
    </row>
    <row r="5428" spans="8:8" x14ac:dyDescent="0.2">
      <c r="H5428" s="7"/>
    </row>
    <row r="5429" spans="8:8" x14ac:dyDescent="0.2">
      <c r="H5429" s="7"/>
    </row>
    <row r="5430" spans="8:8" x14ac:dyDescent="0.2">
      <c r="H5430" s="7"/>
    </row>
    <row r="5431" spans="8:8" x14ac:dyDescent="0.2">
      <c r="H5431" s="7"/>
    </row>
    <row r="5432" spans="8:8" x14ac:dyDescent="0.2">
      <c r="H5432" s="7"/>
    </row>
    <row r="5433" spans="8:8" x14ac:dyDescent="0.2">
      <c r="H5433" s="7"/>
    </row>
    <row r="5434" spans="8:8" x14ac:dyDescent="0.2">
      <c r="H5434" s="7"/>
    </row>
    <row r="5435" spans="8:8" x14ac:dyDescent="0.2">
      <c r="H5435" s="7"/>
    </row>
    <row r="5436" spans="8:8" x14ac:dyDescent="0.2">
      <c r="H5436" s="7"/>
    </row>
    <row r="5437" spans="8:8" x14ac:dyDescent="0.2">
      <c r="H5437" s="7"/>
    </row>
    <row r="5438" spans="8:8" x14ac:dyDescent="0.2">
      <c r="H5438" s="7"/>
    </row>
    <row r="5439" spans="8:8" x14ac:dyDescent="0.2">
      <c r="H5439" s="7"/>
    </row>
    <row r="5440" spans="8:8" x14ac:dyDescent="0.2">
      <c r="H5440" s="7"/>
    </row>
    <row r="5441" spans="8:8" x14ac:dyDescent="0.2">
      <c r="H5441" s="7"/>
    </row>
    <row r="5442" spans="8:8" x14ac:dyDescent="0.2">
      <c r="H5442" s="7"/>
    </row>
    <row r="5443" spans="8:8" x14ac:dyDescent="0.2">
      <c r="H5443" s="7"/>
    </row>
    <row r="5444" spans="8:8" x14ac:dyDescent="0.2">
      <c r="H5444" s="7"/>
    </row>
    <row r="5445" spans="8:8" x14ac:dyDescent="0.2">
      <c r="H5445" s="7"/>
    </row>
    <row r="5446" spans="8:8" x14ac:dyDescent="0.2">
      <c r="H5446" s="7"/>
    </row>
    <row r="5447" spans="8:8" x14ac:dyDescent="0.2">
      <c r="H5447" s="7"/>
    </row>
    <row r="5448" spans="8:8" x14ac:dyDescent="0.2">
      <c r="H5448" s="7"/>
    </row>
    <row r="5449" spans="8:8" x14ac:dyDescent="0.2">
      <c r="H5449" s="7"/>
    </row>
    <row r="5450" spans="8:8" x14ac:dyDescent="0.2">
      <c r="H5450" s="7"/>
    </row>
    <row r="5451" spans="8:8" x14ac:dyDescent="0.2">
      <c r="H5451" s="7"/>
    </row>
    <row r="5452" spans="8:8" x14ac:dyDescent="0.2">
      <c r="H5452" s="7"/>
    </row>
    <row r="5453" spans="8:8" x14ac:dyDescent="0.2">
      <c r="H5453" s="7"/>
    </row>
    <row r="5454" spans="8:8" x14ac:dyDescent="0.2">
      <c r="H5454" s="7"/>
    </row>
    <row r="5455" spans="8:8" x14ac:dyDescent="0.2">
      <c r="H5455" s="7"/>
    </row>
    <row r="5456" spans="8:8" x14ac:dyDescent="0.2">
      <c r="H5456" s="7"/>
    </row>
    <row r="5457" spans="8:8" x14ac:dyDescent="0.2">
      <c r="H5457" s="7"/>
    </row>
    <row r="5458" spans="8:8" x14ac:dyDescent="0.2">
      <c r="H5458" s="7"/>
    </row>
    <row r="5459" spans="8:8" x14ac:dyDescent="0.2">
      <c r="H5459" s="7"/>
    </row>
    <row r="5460" spans="8:8" x14ac:dyDescent="0.2">
      <c r="H5460" s="7"/>
    </row>
    <row r="5461" spans="8:8" x14ac:dyDescent="0.2">
      <c r="H5461" s="7"/>
    </row>
    <row r="5462" spans="8:8" x14ac:dyDescent="0.2">
      <c r="H5462" s="7"/>
    </row>
    <row r="5463" spans="8:8" x14ac:dyDescent="0.2">
      <c r="H5463" s="7"/>
    </row>
    <row r="5464" spans="8:8" x14ac:dyDescent="0.2">
      <c r="H5464" s="7"/>
    </row>
    <row r="5465" spans="8:8" x14ac:dyDescent="0.2">
      <c r="H5465" s="7"/>
    </row>
    <row r="5466" spans="8:8" x14ac:dyDescent="0.2">
      <c r="H5466" s="7"/>
    </row>
    <row r="5467" spans="8:8" x14ac:dyDescent="0.2">
      <c r="H5467" s="7"/>
    </row>
    <row r="5468" spans="8:8" x14ac:dyDescent="0.2">
      <c r="H5468" s="7"/>
    </row>
    <row r="5469" spans="8:8" x14ac:dyDescent="0.2">
      <c r="H5469" s="7"/>
    </row>
    <row r="5470" spans="8:8" x14ac:dyDescent="0.2">
      <c r="H5470" s="7"/>
    </row>
    <row r="5471" spans="8:8" x14ac:dyDescent="0.2">
      <c r="H5471" s="7"/>
    </row>
    <row r="5472" spans="8:8" x14ac:dyDescent="0.2">
      <c r="H5472" s="7"/>
    </row>
    <row r="5473" spans="8:8" x14ac:dyDescent="0.2">
      <c r="H5473" s="7"/>
    </row>
    <row r="5474" spans="8:8" x14ac:dyDescent="0.2">
      <c r="H5474" s="7"/>
    </row>
    <row r="5475" spans="8:8" x14ac:dyDescent="0.2">
      <c r="H5475" s="7"/>
    </row>
    <row r="5476" spans="8:8" x14ac:dyDescent="0.2">
      <c r="H5476" s="7"/>
    </row>
    <row r="5477" spans="8:8" x14ac:dyDescent="0.2">
      <c r="H5477" s="7"/>
    </row>
    <row r="5478" spans="8:8" x14ac:dyDescent="0.2">
      <c r="H5478" s="7"/>
    </row>
    <row r="5479" spans="8:8" x14ac:dyDescent="0.2">
      <c r="H5479" s="7"/>
    </row>
    <row r="5480" spans="8:8" x14ac:dyDescent="0.2">
      <c r="H5480" s="7"/>
    </row>
    <row r="5481" spans="8:8" x14ac:dyDescent="0.2">
      <c r="H5481" s="7"/>
    </row>
    <row r="5482" spans="8:8" x14ac:dyDescent="0.2">
      <c r="H5482" s="7"/>
    </row>
    <row r="5483" spans="8:8" x14ac:dyDescent="0.2">
      <c r="H5483" s="7"/>
    </row>
    <row r="5484" spans="8:8" x14ac:dyDescent="0.2">
      <c r="H5484" s="7"/>
    </row>
    <row r="5485" spans="8:8" x14ac:dyDescent="0.2">
      <c r="H5485" s="7"/>
    </row>
    <row r="5486" spans="8:8" x14ac:dyDescent="0.2">
      <c r="H5486" s="7"/>
    </row>
    <row r="5487" spans="8:8" x14ac:dyDescent="0.2">
      <c r="H5487" s="7"/>
    </row>
    <row r="5488" spans="8:8" x14ac:dyDescent="0.2">
      <c r="H5488" s="7"/>
    </row>
    <row r="5489" spans="8:8" x14ac:dyDescent="0.2">
      <c r="H5489" s="7"/>
    </row>
    <row r="5490" spans="8:8" x14ac:dyDescent="0.2">
      <c r="H5490" s="7"/>
    </row>
    <row r="5491" spans="8:8" x14ac:dyDescent="0.2">
      <c r="H5491" s="7"/>
    </row>
    <row r="5492" spans="8:8" x14ac:dyDescent="0.2">
      <c r="H5492" s="7"/>
    </row>
    <row r="5493" spans="8:8" x14ac:dyDescent="0.2">
      <c r="H5493" s="7"/>
    </row>
    <row r="5494" spans="8:8" x14ac:dyDescent="0.2">
      <c r="H5494" s="7"/>
    </row>
    <row r="5495" spans="8:8" x14ac:dyDescent="0.2">
      <c r="H5495" s="7"/>
    </row>
    <row r="5496" spans="8:8" x14ac:dyDescent="0.2">
      <c r="H5496" s="7"/>
    </row>
    <row r="5497" spans="8:8" x14ac:dyDescent="0.2">
      <c r="H5497" s="7"/>
    </row>
    <row r="5498" spans="8:8" x14ac:dyDescent="0.2">
      <c r="H5498" s="7"/>
    </row>
    <row r="5499" spans="8:8" x14ac:dyDescent="0.2">
      <c r="H5499" s="7"/>
    </row>
    <row r="5500" spans="8:8" x14ac:dyDescent="0.2">
      <c r="H5500" s="7"/>
    </row>
    <row r="5501" spans="8:8" x14ac:dyDescent="0.2">
      <c r="H5501" s="7"/>
    </row>
    <row r="5502" spans="8:8" x14ac:dyDescent="0.2">
      <c r="H5502" s="7"/>
    </row>
    <row r="5503" spans="8:8" x14ac:dyDescent="0.2">
      <c r="H5503" s="7"/>
    </row>
    <row r="5504" spans="8:8" x14ac:dyDescent="0.2">
      <c r="H5504" s="7"/>
    </row>
    <row r="5505" spans="8:8" x14ac:dyDescent="0.2">
      <c r="H5505" s="7"/>
    </row>
    <row r="5506" spans="8:8" x14ac:dyDescent="0.2">
      <c r="H5506" s="7"/>
    </row>
    <row r="5507" spans="8:8" x14ac:dyDescent="0.2">
      <c r="H5507" s="7"/>
    </row>
    <row r="5508" spans="8:8" x14ac:dyDescent="0.2">
      <c r="H5508" s="7"/>
    </row>
    <row r="5509" spans="8:8" x14ac:dyDescent="0.2">
      <c r="H5509" s="7"/>
    </row>
    <row r="5510" spans="8:8" x14ac:dyDescent="0.2">
      <c r="H5510" s="7"/>
    </row>
    <row r="5511" spans="8:8" x14ac:dyDescent="0.2">
      <c r="H5511" s="7"/>
    </row>
    <row r="5512" spans="8:8" x14ac:dyDescent="0.2">
      <c r="H5512" s="7"/>
    </row>
    <row r="5513" spans="8:8" x14ac:dyDescent="0.2">
      <c r="H5513" s="7"/>
    </row>
    <row r="5514" spans="8:8" x14ac:dyDescent="0.2">
      <c r="H5514" s="7"/>
    </row>
    <row r="5515" spans="8:8" x14ac:dyDescent="0.2">
      <c r="H5515" s="7"/>
    </row>
    <row r="5516" spans="8:8" x14ac:dyDescent="0.2">
      <c r="H5516" s="7"/>
    </row>
    <row r="5517" spans="8:8" x14ac:dyDescent="0.2">
      <c r="H5517" s="7"/>
    </row>
    <row r="5518" spans="8:8" x14ac:dyDescent="0.2">
      <c r="H5518" s="7"/>
    </row>
    <row r="5519" spans="8:8" x14ac:dyDescent="0.2">
      <c r="H5519" s="7"/>
    </row>
    <row r="5520" spans="8:8" x14ac:dyDescent="0.2">
      <c r="H5520" s="7"/>
    </row>
    <row r="5521" spans="8:8" x14ac:dyDescent="0.2">
      <c r="H5521" s="7"/>
    </row>
    <row r="5522" spans="8:8" x14ac:dyDescent="0.2">
      <c r="H5522" s="7"/>
    </row>
    <row r="5523" spans="8:8" x14ac:dyDescent="0.2">
      <c r="H5523" s="7"/>
    </row>
    <row r="5524" spans="8:8" x14ac:dyDescent="0.2">
      <c r="H5524" s="7"/>
    </row>
    <row r="5525" spans="8:8" x14ac:dyDescent="0.2">
      <c r="H5525" s="7"/>
    </row>
    <row r="5526" spans="8:8" x14ac:dyDescent="0.2">
      <c r="H5526" s="7"/>
    </row>
    <row r="5527" spans="8:8" x14ac:dyDescent="0.2">
      <c r="H5527" s="7"/>
    </row>
    <row r="5528" spans="8:8" x14ac:dyDescent="0.2">
      <c r="H5528" s="7"/>
    </row>
    <row r="5529" spans="8:8" x14ac:dyDescent="0.2">
      <c r="H5529" s="7"/>
    </row>
    <row r="5530" spans="8:8" x14ac:dyDescent="0.2">
      <c r="H5530" s="7"/>
    </row>
    <row r="5531" spans="8:8" x14ac:dyDescent="0.2">
      <c r="H5531" s="7"/>
    </row>
    <row r="5532" spans="8:8" x14ac:dyDescent="0.2">
      <c r="H5532" s="7"/>
    </row>
    <row r="5533" spans="8:8" x14ac:dyDescent="0.2">
      <c r="H5533" s="7"/>
    </row>
    <row r="5534" spans="8:8" x14ac:dyDescent="0.2">
      <c r="H5534" s="7"/>
    </row>
    <row r="5535" spans="8:8" x14ac:dyDescent="0.2">
      <c r="H5535" s="7"/>
    </row>
    <row r="5536" spans="8:8" x14ac:dyDescent="0.2">
      <c r="H5536" s="7"/>
    </row>
    <row r="5537" spans="8:8" x14ac:dyDescent="0.2">
      <c r="H5537" s="7"/>
    </row>
    <row r="5538" spans="8:8" x14ac:dyDescent="0.2">
      <c r="H5538" s="7"/>
    </row>
    <row r="5539" spans="8:8" x14ac:dyDescent="0.2">
      <c r="H5539" s="7"/>
    </row>
    <row r="5540" spans="8:8" x14ac:dyDescent="0.2">
      <c r="H5540" s="7"/>
    </row>
    <row r="5541" spans="8:8" x14ac:dyDescent="0.2">
      <c r="H5541" s="7"/>
    </row>
    <row r="5542" spans="8:8" x14ac:dyDescent="0.2">
      <c r="H5542" s="7"/>
    </row>
    <row r="5543" spans="8:8" x14ac:dyDescent="0.2">
      <c r="H5543" s="7"/>
    </row>
    <row r="5544" spans="8:8" x14ac:dyDescent="0.2">
      <c r="H5544" s="7"/>
    </row>
    <row r="5545" spans="8:8" x14ac:dyDescent="0.2">
      <c r="H5545" s="7"/>
    </row>
    <row r="5546" spans="8:8" x14ac:dyDescent="0.2">
      <c r="H5546" s="7"/>
    </row>
    <row r="5547" spans="8:8" x14ac:dyDescent="0.2">
      <c r="H5547" s="7"/>
    </row>
    <row r="5548" spans="8:8" x14ac:dyDescent="0.2">
      <c r="H5548" s="7"/>
    </row>
    <row r="5549" spans="8:8" x14ac:dyDescent="0.2">
      <c r="H5549" s="7"/>
    </row>
    <row r="5550" spans="8:8" x14ac:dyDescent="0.2">
      <c r="H5550" s="7"/>
    </row>
    <row r="5551" spans="8:8" x14ac:dyDescent="0.2">
      <c r="H5551" s="7"/>
    </row>
    <row r="5552" spans="8:8" x14ac:dyDescent="0.2">
      <c r="H5552" s="7"/>
    </row>
    <row r="5553" spans="8:8" x14ac:dyDescent="0.2">
      <c r="H5553" s="7"/>
    </row>
    <row r="5554" spans="8:8" x14ac:dyDescent="0.2">
      <c r="H5554" s="7"/>
    </row>
    <row r="5555" spans="8:8" x14ac:dyDescent="0.2">
      <c r="H5555" s="7"/>
    </row>
    <row r="5556" spans="8:8" x14ac:dyDescent="0.2">
      <c r="H5556" s="7"/>
    </row>
    <row r="5557" spans="8:8" x14ac:dyDescent="0.2">
      <c r="H5557" s="7"/>
    </row>
    <row r="5558" spans="8:8" x14ac:dyDescent="0.2">
      <c r="H5558" s="7"/>
    </row>
    <row r="5559" spans="8:8" x14ac:dyDescent="0.2">
      <c r="H5559" s="7"/>
    </row>
    <row r="5560" spans="8:8" x14ac:dyDescent="0.2">
      <c r="H5560" s="7"/>
    </row>
    <row r="5561" spans="8:8" x14ac:dyDescent="0.2">
      <c r="H5561" s="7"/>
    </row>
    <row r="5562" spans="8:8" x14ac:dyDescent="0.2">
      <c r="H5562" s="7"/>
    </row>
    <row r="5563" spans="8:8" x14ac:dyDescent="0.2">
      <c r="H5563" s="7"/>
    </row>
    <row r="5564" spans="8:8" x14ac:dyDescent="0.2">
      <c r="H5564" s="7"/>
    </row>
    <row r="5565" spans="8:8" x14ac:dyDescent="0.2">
      <c r="H5565" s="7"/>
    </row>
    <row r="5566" spans="8:8" x14ac:dyDescent="0.2">
      <c r="H5566" s="7"/>
    </row>
    <row r="5567" spans="8:8" x14ac:dyDescent="0.2">
      <c r="H5567" s="7"/>
    </row>
    <row r="5568" spans="8:8" x14ac:dyDescent="0.2">
      <c r="H5568" s="7"/>
    </row>
    <row r="5569" spans="8:8" x14ac:dyDescent="0.2">
      <c r="H5569" s="7"/>
    </row>
    <row r="5570" spans="8:8" x14ac:dyDescent="0.2">
      <c r="H5570" s="7"/>
    </row>
    <row r="5571" spans="8:8" x14ac:dyDescent="0.2">
      <c r="H5571" s="7"/>
    </row>
    <row r="5572" spans="8:8" x14ac:dyDescent="0.2">
      <c r="H5572" s="7"/>
    </row>
    <row r="5573" spans="8:8" x14ac:dyDescent="0.2">
      <c r="H5573" s="7"/>
    </row>
    <row r="5574" spans="8:8" x14ac:dyDescent="0.2">
      <c r="H5574" s="7"/>
    </row>
    <row r="5575" spans="8:8" x14ac:dyDescent="0.2">
      <c r="H5575" s="7"/>
    </row>
    <row r="5576" spans="8:8" x14ac:dyDescent="0.2">
      <c r="H5576" s="7"/>
    </row>
    <row r="5577" spans="8:8" x14ac:dyDescent="0.2">
      <c r="H5577" s="7"/>
    </row>
    <row r="5578" spans="8:8" x14ac:dyDescent="0.2">
      <c r="H5578" s="7"/>
    </row>
    <row r="5579" spans="8:8" x14ac:dyDescent="0.2">
      <c r="H5579" s="7"/>
    </row>
    <row r="5580" spans="8:8" x14ac:dyDescent="0.2">
      <c r="H5580" s="7"/>
    </row>
    <row r="5581" spans="8:8" x14ac:dyDescent="0.2">
      <c r="H5581" s="7"/>
    </row>
    <row r="5582" spans="8:8" x14ac:dyDescent="0.2">
      <c r="H5582" s="7"/>
    </row>
    <row r="5583" spans="8:8" x14ac:dyDescent="0.2">
      <c r="H5583" s="7"/>
    </row>
    <row r="5584" spans="8:8" x14ac:dyDescent="0.2">
      <c r="H5584" s="7"/>
    </row>
    <row r="5585" spans="8:8" x14ac:dyDescent="0.2">
      <c r="H5585" s="7"/>
    </row>
    <row r="5586" spans="8:8" x14ac:dyDescent="0.2">
      <c r="H5586" s="7"/>
    </row>
    <row r="5587" spans="8:8" x14ac:dyDescent="0.2">
      <c r="H5587" s="7"/>
    </row>
    <row r="5588" spans="8:8" x14ac:dyDescent="0.2">
      <c r="H5588" s="7"/>
    </row>
    <row r="5589" spans="8:8" x14ac:dyDescent="0.2">
      <c r="H5589" s="7"/>
    </row>
    <row r="5590" spans="8:8" x14ac:dyDescent="0.2">
      <c r="H5590" s="7"/>
    </row>
    <row r="5591" spans="8:8" x14ac:dyDescent="0.2">
      <c r="H5591" s="7"/>
    </row>
    <row r="5592" spans="8:8" x14ac:dyDescent="0.2">
      <c r="H5592" s="7"/>
    </row>
    <row r="5593" spans="8:8" x14ac:dyDescent="0.2">
      <c r="H5593" s="7"/>
    </row>
    <row r="5594" spans="8:8" x14ac:dyDescent="0.2">
      <c r="H5594" s="7"/>
    </row>
    <row r="5595" spans="8:8" x14ac:dyDescent="0.2">
      <c r="H5595" s="7"/>
    </row>
    <row r="5596" spans="8:8" x14ac:dyDescent="0.2">
      <c r="H5596" s="7"/>
    </row>
    <row r="5597" spans="8:8" x14ac:dyDescent="0.2">
      <c r="H5597" s="7"/>
    </row>
    <row r="5598" spans="8:8" x14ac:dyDescent="0.2">
      <c r="H5598" s="7"/>
    </row>
    <row r="5599" spans="8:8" x14ac:dyDescent="0.2">
      <c r="H5599" s="7"/>
    </row>
    <row r="5600" spans="8:8" x14ac:dyDescent="0.2">
      <c r="H5600" s="7"/>
    </row>
    <row r="5601" spans="8:8" x14ac:dyDescent="0.2">
      <c r="H5601" s="7"/>
    </row>
    <row r="5602" spans="8:8" x14ac:dyDescent="0.2">
      <c r="H5602" s="7"/>
    </row>
    <row r="5603" spans="8:8" x14ac:dyDescent="0.2">
      <c r="H5603" s="7"/>
    </row>
    <row r="5604" spans="8:8" x14ac:dyDescent="0.2">
      <c r="H5604" s="7"/>
    </row>
    <row r="5605" spans="8:8" x14ac:dyDescent="0.2">
      <c r="H5605" s="7"/>
    </row>
    <row r="5606" spans="8:8" x14ac:dyDescent="0.2">
      <c r="H5606" s="7"/>
    </row>
    <row r="5607" spans="8:8" x14ac:dyDescent="0.2">
      <c r="H5607" s="7"/>
    </row>
    <row r="5608" spans="8:8" x14ac:dyDescent="0.2">
      <c r="H5608" s="7"/>
    </row>
    <row r="5609" spans="8:8" x14ac:dyDescent="0.2">
      <c r="H5609" s="7"/>
    </row>
    <row r="5610" spans="8:8" x14ac:dyDescent="0.2">
      <c r="H5610" s="7"/>
    </row>
    <row r="5611" spans="8:8" x14ac:dyDescent="0.2">
      <c r="H5611" s="7"/>
    </row>
    <row r="5612" spans="8:8" x14ac:dyDescent="0.2">
      <c r="H5612" s="7"/>
    </row>
    <row r="5613" spans="8:8" x14ac:dyDescent="0.2">
      <c r="H5613" s="7"/>
    </row>
    <row r="5614" spans="8:8" x14ac:dyDescent="0.2">
      <c r="H5614" s="7"/>
    </row>
    <row r="5615" spans="8:8" x14ac:dyDescent="0.2">
      <c r="H5615" s="7"/>
    </row>
    <row r="5616" spans="8:8" x14ac:dyDescent="0.2">
      <c r="H5616" s="7"/>
    </row>
    <row r="5617" spans="8:8" x14ac:dyDescent="0.2">
      <c r="H5617" s="7"/>
    </row>
    <row r="5618" spans="8:8" x14ac:dyDescent="0.2">
      <c r="H5618" s="7"/>
    </row>
    <row r="5619" spans="8:8" x14ac:dyDescent="0.2">
      <c r="H5619" s="7"/>
    </row>
    <row r="5620" spans="8:8" x14ac:dyDescent="0.2">
      <c r="H5620" s="7"/>
    </row>
    <row r="5621" spans="8:8" x14ac:dyDescent="0.2">
      <c r="H5621" s="7"/>
    </row>
    <row r="5622" spans="8:8" x14ac:dyDescent="0.2">
      <c r="H5622" s="7"/>
    </row>
    <row r="5623" spans="8:8" x14ac:dyDescent="0.2">
      <c r="H5623" s="7"/>
    </row>
    <row r="5624" spans="8:8" x14ac:dyDescent="0.2">
      <c r="H5624" s="7"/>
    </row>
    <row r="5625" spans="8:8" x14ac:dyDescent="0.2">
      <c r="H5625" s="7"/>
    </row>
    <row r="5626" spans="8:8" x14ac:dyDescent="0.2">
      <c r="H5626" s="7"/>
    </row>
    <row r="5627" spans="8:8" x14ac:dyDescent="0.2">
      <c r="H5627" s="7"/>
    </row>
    <row r="5628" spans="8:8" x14ac:dyDescent="0.2">
      <c r="H5628" s="7"/>
    </row>
    <row r="5629" spans="8:8" x14ac:dyDescent="0.2">
      <c r="H5629" s="7"/>
    </row>
    <row r="5630" spans="8:8" x14ac:dyDescent="0.2">
      <c r="H5630" s="7"/>
    </row>
    <row r="5631" spans="8:8" x14ac:dyDescent="0.2">
      <c r="H5631" s="7"/>
    </row>
    <row r="5632" spans="8:8" x14ac:dyDescent="0.2">
      <c r="H5632" s="7"/>
    </row>
    <row r="5633" spans="8:8" x14ac:dyDescent="0.2">
      <c r="H5633" s="7"/>
    </row>
    <row r="5634" spans="8:8" x14ac:dyDescent="0.2">
      <c r="H5634" s="7"/>
    </row>
    <row r="5635" spans="8:8" x14ac:dyDescent="0.2">
      <c r="H5635" s="7"/>
    </row>
    <row r="5636" spans="8:8" x14ac:dyDescent="0.2">
      <c r="H5636" s="7"/>
    </row>
    <row r="5637" spans="8:8" x14ac:dyDescent="0.2">
      <c r="H5637" s="7"/>
    </row>
    <row r="5638" spans="8:8" x14ac:dyDescent="0.2">
      <c r="H5638" s="7"/>
    </row>
    <row r="5639" spans="8:8" x14ac:dyDescent="0.2">
      <c r="H5639" s="7"/>
    </row>
    <row r="5640" spans="8:8" x14ac:dyDescent="0.2">
      <c r="H5640" s="7"/>
    </row>
    <row r="5641" spans="8:8" x14ac:dyDescent="0.2">
      <c r="H5641" s="7"/>
    </row>
    <row r="5642" spans="8:8" x14ac:dyDescent="0.2">
      <c r="H5642" s="7"/>
    </row>
    <row r="5643" spans="8:8" x14ac:dyDescent="0.2">
      <c r="H5643" s="7"/>
    </row>
    <row r="5644" spans="8:8" x14ac:dyDescent="0.2">
      <c r="H5644" s="7"/>
    </row>
    <row r="5645" spans="8:8" x14ac:dyDescent="0.2">
      <c r="H5645" s="7"/>
    </row>
    <row r="5646" spans="8:8" x14ac:dyDescent="0.2">
      <c r="H5646" s="7"/>
    </row>
    <row r="5647" spans="8:8" x14ac:dyDescent="0.2">
      <c r="H5647" s="7"/>
    </row>
    <row r="5648" spans="8:8" x14ac:dyDescent="0.2">
      <c r="H5648" s="7"/>
    </row>
    <row r="5649" spans="8:8" x14ac:dyDescent="0.2">
      <c r="H5649" s="7"/>
    </row>
    <row r="5650" spans="8:8" x14ac:dyDescent="0.2">
      <c r="H5650" s="7"/>
    </row>
    <row r="5651" spans="8:8" x14ac:dyDescent="0.2">
      <c r="H5651" s="7"/>
    </row>
    <row r="5652" spans="8:8" x14ac:dyDescent="0.2">
      <c r="H5652" s="7"/>
    </row>
    <row r="5653" spans="8:8" x14ac:dyDescent="0.2">
      <c r="H5653" s="7"/>
    </row>
    <row r="5654" spans="8:8" x14ac:dyDescent="0.2">
      <c r="H5654" s="7"/>
    </row>
    <row r="5655" spans="8:8" x14ac:dyDescent="0.2">
      <c r="H5655" s="7"/>
    </row>
    <row r="5656" spans="8:8" x14ac:dyDescent="0.2">
      <c r="H5656" s="7"/>
    </row>
    <row r="5657" spans="8:8" x14ac:dyDescent="0.2">
      <c r="H5657" s="7"/>
    </row>
    <row r="5658" spans="8:8" x14ac:dyDescent="0.2">
      <c r="H5658" s="7"/>
    </row>
    <row r="5659" spans="8:8" x14ac:dyDescent="0.2">
      <c r="H5659" s="7"/>
    </row>
    <row r="5660" spans="8:8" x14ac:dyDescent="0.2">
      <c r="H5660" s="7"/>
    </row>
    <row r="5661" spans="8:8" x14ac:dyDescent="0.2">
      <c r="H5661" s="7"/>
    </row>
    <row r="5662" spans="8:8" x14ac:dyDescent="0.2">
      <c r="H5662" s="7"/>
    </row>
    <row r="5663" spans="8:8" x14ac:dyDescent="0.2">
      <c r="H5663" s="7"/>
    </row>
    <row r="5664" spans="8:8" x14ac:dyDescent="0.2">
      <c r="H5664" s="7"/>
    </row>
    <row r="5665" spans="8:8" x14ac:dyDescent="0.2">
      <c r="H5665" s="7"/>
    </row>
    <row r="5666" spans="8:8" x14ac:dyDescent="0.2">
      <c r="H5666" s="7"/>
    </row>
    <row r="5667" spans="8:8" x14ac:dyDescent="0.2">
      <c r="H5667" s="7"/>
    </row>
    <row r="5668" spans="8:8" x14ac:dyDescent="0.2">
      <c r="H5668" s="7"/>
    </row>
    <row r="5669" spans="8:8" x14ac:dyDescent="0.2">
      <c r="H5669" s="7"/>
    </row>
    <row r="5670" spans="8:8" x14ac:dyDescent="0.2">
      <c r="H5670" s="7"/>
    </row>
    <row r="5671" spans="8:8" x14ac:dyDescent="0.2">
      <c r="H5671" s="7"/>
    </row>
    <row r="5672" spans="8:8" x14ac:dyDescent="0.2">
      <c r="H5672" s="7"/>
    </row>
    <row r="5673" spans="8:8" x14ac:dyDescent="0.2">
      <c r="H5673" s="7"/>
    </row>
    <row r="5674" spans="8:8" x14ac:dyDescent="0.2">
      <c r="H5674" s="7"/>
    </row>
    <row r="5675" spans="8:8" x14ac:dyDescent="0.2">
      <c r="H5675" s="7"/>
    </row>
    <row r="5676" spans="8:8" x14ac:dyDescent="0.2">
      <c r="H5676" s="7"/>
    </row>
    <row r="5677" spans="8:8" x14ac:dyDescent="0.2">
      <c r="H5677" s="7"/>
    </row>
    <row r="5678" spans="8:8" x14ac:dyDescent="0.2">
      <c r="H5678" s="7"/>
    </row>
    <row r="5679" spans="8:8" x14ac:dyDescent="0.2">
      <c r="H5679" s="7"/>
    </row>
    <row r="5680" spans="8:8" x14ac:dyDescent="0.2">
      <c r="H5680" s="7"/>
    </row>
    <row r="5681" spans="8:8" x14ac:dyDescent="0.2">
      <c r="H5681" s="7"/>
    </row>
    <row r="5682" spans="8:8" x14ac:dyDescent="0.2">
      <c r="H5682" s="7"/>
    </row>
    <row r="5683" spans="8:8" x14ac:dyDescent="0.2">
      <c r="H5683" s="7"/>
    </row>
    <row r="5684" spans="8:8" x14ac:dyDescent="0.2">
      <c r="H5684" s="7"/>
    </row>
    <row r="5685" spans="8:8" x14ac:dyDescent="0.2">
      <c r="H5685" s="7"/>
    </row>
    <row r="5686" spans="8:8" x14ac:dyDescent="0.2">
      <c r="H5686" s="7"/>
    </row>
    <row r="5687" spans="8:8" x14ac:dyDescent="0.2">
      <c r="H5687" s="7"/>
    </row>
    <row r="5688" spans="8:8" x14ac:dyDescent="0.2">
      <c r="H5688" s="7"/>
    </row>
    <row r="5689" spans="8:8" x14ac:dyDescent="0.2">
      <c r="H5689" s="7"/>
    </row>
    <row r="5690" spans="8:8" x14ac:dyDescent="0.2">
      <c r="H5690" s="7"/>
    </row>
    <row r="5691" spans="8:8" x14ac:dyDescent="0.2">
      <c r="H5691" s="7"/>
    </row>
    <row r="5692" spans="8:8" x14ac:dyDescent="0.2">
      <c r="H5692" s="7"/>
    </row>
    <row r="5693" spans="8:8" x14ac:dyDescent="0.2">
      <c r="H5693" s="7"/>
    </row>
    <row r="5694" spans="8:8" x14ac:dyDescent="0.2">
      <c r="H5694" s="7"/>
    </row>
    <row r="5695" spans="8:8" x14ac:dyDescent="0.2">
      <c r="H5695" s="7"/>
    </row>
    <row r="5696" spans="8:8" x14ac:dyDescent="0.2">
      <c r="H5696" s="7"/>
    </row>
    <row r="5697" spans="8:8" x14ac:dyDescent="0.2">
      <c r="H5697" s="7"/>
    </row>
    <row r="5698" spans="8:8" x14ac:dyDescent="0.2">
      <c r="H5698" s="7"/>
    </row>
    <row r="5699" spans="8:8" x14ac:dyDescent="0.2">
      <c r="H5699" s="7"/>
    </row>
    <row r="5700" spans="8:8" x14ac:dyDescent="0.2">
      <c r="H5700" s="7"/>
    </row>
    <row r="5701" spans="8:8" x14ac:dyDescent="0.2">
      <c r="H5701" s="7"/>
    </row>
    <row r="5702" spans="8:8" x14ac:dyDescent="0.2">
      <c r="H5702" s="7"/>
    </row>
    <row r="5703" spans="8:8" x14ac:dyDescent="0.2">
      <c r="H5703" s="7"/>
    </row>
    <row r="5704" spans="8:8" x14ac:dyDescent="0.2">
      <c r="H5704" s="7"/>
    </row>
    <row r="5705" spans="8:8" x14ac:dyDescent="0.2">
      <c r="H5705" s="7"/>
    </row>
    <row r="5706" spans="8:8" x14ac:dyDescent="0.2">
      <c r="H5706" s="7"/>
    </row>
    <row r="5707" spans="8:8" x14ac:dyDescent="0.2">
      <c r="H5707" s="7"/>
    </row>
    <row r="5708" spans="8:8" x14ac:dyDescent="0.2">
      <c r="H5708" s="7"/>
    </row>
    <row r="5709" spans="8:8" x14ac:dyDescent="0.2">
      <c r="H5709" s="7"/>
    </row>
    <row r="5710" spans="8:8" x14ac:dyDescent="0.2">
      <c r="H5710" s="7"/>
    </row>
    <row r="5711" spans="8:8" x14ac:dyDescent="0.2">
      <c r="H5711" s="7"/>
    </row>
    <row r="5712" spans="8:8" x14ac:dyDescent="0.2">
      <c r="H5712" s="7"/>
    </row>
    <row r="5713" spans="8:8" x14ac:dyDescent="0.2">
      <c r="H5713" s="7"/>
    </row>
    <row r="5714" spans="8:8" x14ac:dyDescent="0.2">
      <c r="H5714" s="7"/>
    </row>
    <row r="5715" spans="8:8" x14ac:dyDescent="0.2">
      <c r="H5715" s="7"/>
    </row>
    <row r="5716" spans="8:8" x14ac:dyDescent="0.2">
      <c r="H5716" s="7"/>
    </row>
    <row r="5717" spans="8:8" x14ac:dyDescent="0.2">
      <c r="H5717" s="7"/>
    </row>
    <row r="5718" spans="8:8" x14ac:dyDescent="0.2">
      <c r="H5718" s="7"/>
    </row>
    <row r="5719" spans="8:8" x14ac:dyDescent="0.2">
      <c r="H5719" s="7"/>
    </row>
    <row r="5720" spans="8:8" x14ac:dyDescent="0.2">
      <c r="H5720" s="7"/>
    </row>
    <row r="5721" spans="8:8" x14ac:dyDescent="0.2">
      <c r="H5721" s="7"/>
    </row>
    <row r="5722" spans="8:8" x14ac:dyDescent="0.2">
      <c r="H5722" s="7"/>
    </row>
    <row r="5723" spans="8:8" x14ac:dyDescent="0.2">
      <c r="H5723" s="7"/>
    </row>
    <row r="5724" spans="8:8" x14ac:dyDescent="0.2">
      <c r="H5724" s="7"/>
    </row>
    <row r="5725" spans="8:8" x14ac:dyDescent="0.2">
      <c r="H5725" s="7"/>
    </row>
    <row r="5726" spans="8:8" x14ac:dyDescent="0.2">
      <c r="H5726" s="7"/>
    </row>
    <row r="5727" spans="8:8" x14ac:dyDescent="0.2">
      <c r="H5727" s="7"/>
    </row>
    <row r="5728" spans="8:8" x14ac:dyDescent="0.2">
      <c r="H5728" s="7"/>
    </row>
    <row r="5729" spans="8:8" x14ac:dyDescent="0.2">
      <c r="H5729" s="7"/>
    </row>
    <row r="5730" spans="8:8" x14ac:dyDescent="0.2">
      <c r="H5730" s="7"/>
    </row>
    <row r="5731" spans="8:8" x14ac:dyDescent="0.2">
      <c r="H5731" s="7"/>
    </row>
    <row r="5732" spans="8:8" x14ac:dyDescent="0.2">
      <c r="H5732" s="7"/>
    </row>
    <row r="5733" spans="8:8" x14ac:dyDescent="0.2">
      <c r="H5733" s="7"/>
    </row>
    <row r="5734" spans="8:8" x14ac:dyDescent="0.2">
      <c r="H5734" s="7"/>
    </row>
    <row r="5735" spans="8:8" x14ac:dyDescent="0.2">
      <c r="H5735" s="7"/>
    </row>
    <row r="5736" spans="8:8" x14ac:dyDescent="0.2">
      <c r="H5736" s="7"/>
    </row>
    <row r="5737" spans="8:8" x14ac:dyDescent="0.2">
      <c r="H5737" s="7"/>
    </row>
    <row r="5738" spans="8:8" x14ac:dyDescent="0.2">
      <c r="H5738" s="7"/>
    </row>
    <row r="5739" spans="8:8" x14ac:dyDescent="0.2">
      <c r="H5739" s="7"/>
    </row>
    <row r="5740" spans="8:8" x14ac:dyDescent="0.2">
      <c r="H5740" s="7"/>
    </row>
    <row r="5741" spans="8:8" x14ac:dyDescent="0.2">
      <c r="H5741" s="7"/>
    </row>
    <row r="5742" spans="8:8" x14ac:dyDescent="0.2">
      <c r="H5742" s="7"/>
    </row>
    <row r="5743" spans="8:8" x14ac:dyDescent="0.2">
      <c r="H5743" s="7"/>
    </row>
    <row r="5744" spans="8:8" x14ac:dyDescent="0.2">
      <c r="H5744" s="7"/>
    </row>
    <row r="5745" spans="8:8" x14ac:dyDescent="0.2">
      <c r="H5745" s="7"/>
    </row>
    <row r="5746" spans="8:8" x14ac:dyDescent="0.2">
      <c r="H5746" s="7"/>
    </row>
    <row r="5747" spans="8:8" x14ac:dyDescent="0.2">
      <c r="H5747" s="7"/>
    </row>
    <row r="5748" spans="8:8" x14ac:dyDescent="0.2">
      <c r="H5748" s="7"/>
    </row>
    <row r="5749" spans="8:8" x14ac:dyDescent="0.2">
      <c r="H5749" s="7"/>
    </row>
    <row r="5750" spans="8:8" x14ac:dyDescent="0.2">
      <c r="H5750" s="7"/>
    </row>
    <row r="5751" spans="8:8" x14ac:dyDescent="0.2">
      <c r="H5751" s="7"/>
    </row>
    <row r="5752" spans="8:8" x14ac:dyDescent="0.2">
      <c r="H5752" s="7"/>
    </row>
    <row r="5753" spans="8:8" x14ac:dyDescent="0.2">
      <c r="H5753" s="7"/>
    </row>
    <row r="5754" spans="8:8" x14ac:dyDescent="0.2">
      <c r="H5754" s="7"/>
    </row>
    <row r="5755" spans="8:8" x14ac:dyDescent="0.2">
      <c r="H5755" s="7"/>
    </row>
    <row r="5756" spans="8:8" x14ac:dyDescent="0.2">
      <c r="H5756" s="7"/>
    </row>
    <row r="5757" spans="8:8" x14ac:dyDescent="0.2">
      <c r="H5757" s="7"/>
    </row>
    <row r="5758" spans="8:8" x14ac:dyDescent="0.2">
      <c r="H5758" s="7"/>
    </row>
    <row r="5759" spans="8:8" x14ac:dyDescent="0.2">
      <c r="H5759" s="7"/>
    </row>
    <row r="5760" spans="8:8" x14ac:dyDescent="0.2">
      <c r="H5760" s="7"/>
    </row>
    <row r="5761" spans="8:8" x14ac:dyDescent="0.2">
      <c r="H5761" s="7"/>
    </row>
    <row r="5762" spans="8:8" x14ac:dyDescent="0.2">
      <c r="H5762" s="7"/>
    </row>
    <row r="5763" spans="8:8" x14ac:dyDescent="0.2">
      <c r="H5763" s="7"/>
    </row>
    <row r="5764" spans="8:8" x14ac:dyDescent="0.2">
      <c r="H5764" s="7"/>
    </row>
    <row r="5765" spans="8:8" x14ac:dyDescent="0.2">
      <c r="H5765" s="7"/>
    </row>
    <row r="5766" spans="8:8" x14ac:dyDescent="0.2">
      <c r="H5766" s="7"/>
    </row>
    <row r="5767" spans="8:8" x14ac:dyDescent="0.2">
      <c r="H5767" s="7"/>
    </row>
    <row r="5768" spans="8:8" x14ac:dyDescent="0.2">
      <c r="H5768" s="7"/>
    </row>
    <row r="5769" spans="8:8" x14ac:dyDescent="0.2">
      <c r="H5769" s="7"/>
    </row>
    <row r="5770" spans="8:8" x14ac:dyDescent="0.2">
      <c r="H5770" s="7"/>
    </row>
    <row r="5771" spans="8:8" x14ac:dyDescent="0.2">
      <c r="H5771" s="7"/>
    </row>
    <row r="5772" spans="8:8" x14ac:dyDescent="0.2">
      <c r="H5772" s="7"/>
    </row>
    <row r="5773" spans="8:8" x14ac:dyDescent="0.2">
      <c r="H5773" s="7"/>
    </row>
    <row r="5774" spans="8:8" x14ac:dyDescent="0.2">
      <c r="H5774" s="7"/>
    </row>
    <row r="5775" spans="8:8" x14ac:dyDescent="0.2">
      <c r="H5775" s="7"/>
    </row>
    <row r="5776" spans="8:8" x14ac:dyDescent="0.2">
      <c r="H5776" s="7"/>
    </row>
    <row r="5777" spans="8:8" x14ac:dyDescent="0.2">
      <c r="H5777" s="7"/>
    </row>
    <row r="5778" spans="8:8" x14ac:dyDescent="0.2">
      <c r="H5778" s="7"/>
    </row>
    <row r="5779" spans="8:8" x14ac:dyDescent="0.2">
      <c r="H5779" s="7"/>
    </row>
    <row r="5780" spans="8:8" x14ac:dyDescent="0.2">
      <c r="H5780" s="7"/>
    </row>
    <row r="5781" spans="8:8" x14ac:dyDescent="0.2">
      <c r="H5781" s="7"/>
    </row>
    <row r="5782" spans="8:8" x14ac:dyDescent="0.2">
      <c r="H5782" s="7"/>
    </row>
    <row r="5783" spans="8:8" x14ac:dyDescent="0.2">
      <c r="H5783" s="7"/>
    </row>
    <row r="5784" spans="8:8" x14ac:dyDescent="0.2">
      <c r="H5784" s="7"/>
    </row>
    <row r="5785" spans="8:8" x14ac:dyDescent="0.2">
      <c r="H5785" s="7"/>
    </row>
    <row r="5786" spans="8:8" x14ac:dyDescent="0.2">
      <c r="H5786" s="7"/>
    </row>
    <row r="5787" spans="8:8" x14ac:dyDescent="0.2">
      <c r="H5787" s="7"/>
    </row>
    <row r="5788" spans="8:8" x14ac:dyDescent="0.2">
      <c r="H5788" s="7"/>
    </row>
    <row r="5789" spans="8:8" x14ac:dyDescent="0.2">
      <c r="H5789" s="7"/>
    </row>
    <row r="5790" spans="8:8" x14ac:dyDescent="0.2">
      <c r="H5790" s="7"/>
    </row>
    <row r="5791" spans="8:8" x14ac:dyDescent="0.2">
      <c r="H5791" s="7"/>
    </row>
    <row r="5792" spans="8:8" x14ac:dyDescent="0.2">
      <c r="H5792" s="7"/>
    </row>
    <row r="5793" spans="8:8" x14ac:dyDescent="0.2">
      <c r="H5793" s="7"/>
    </row>
    <row r="5794" spans="8:8" x14ac:dyDescent="0.2">
      <c r="H5794" s="7"/>
    </row>
    <row r="5795" spans="8:8" x14ac:dyDescent="0.2">
      <c r="H5795" s="7"/>
    </row>
    <row r="5796" spans="8:8" x14ac:dyDescent="0.2">
      <c r="H5796" s="7"/>
    </row>
    <row r="5797" spans="8:8" x14ac:dyDescent="0.2">
      <c r="H5797" s="7"/>
    </row>
    <row r="5798" spans="8:8" x14ac:dyDescent="0.2">
      <c r="H5798" s="7"/>
    </row>
    <row r="5799" spans="8:8" x14ac:dyDescent="0.2">
      <c r="H5799" s="7"/>
    </row>
    <row r="5800" spans="8:8" x14ac:dyDescent="0.2">
      <c r="H5800" s="7"/>
    </row>
    <row r="5801" spans="8:8" x14ac:dyDescent="0.2">
      <c r="H5801" s="7"/>
    </row>
    <row r="5802" spans="8:8" x14ac:dyDescent="0.2">
      <c r="H5802" s="7"/>
    </row>
    <row r="5803" spans="8:8" x14ac:dyDescent="0.2">
      <c r="H5803" s="7"/>
    </row>
    <row r="5804" spans="8:8" x14ac:dyDescent="0.2">
      <c r="H5804" s="7"/>
    </row>
    <row r="5805" spans="8:8" x14ac:dyDescent="0.2">
      <c r="H5805" s="7"/>
    </row>
    <row r="5806" spans="8:8" x14ac:dyDescent="0.2">
      <c r="H5806" s="7"/>
    </row>
    <row r="5807" spans="8:8" x14ac:dyDescent="0.2">
      <c r="H5807" s="7"/>
    </row>
    <row r="5808" spans="8:8" x14ac:dyDescent="0.2">
      <c r="H5808" s="7"/>
    </row>
    <row r="5809" spans="8:8" x14ac:dyDescent="0.2">
      <c r="H5809" s="7"/>
    </row>
    <row r="5810" spans="8:8" x14ac:dyDescent="0.2">
      <c r="H5810" s="7"/>
    </row>
    <row r="5811" spans="8:8" x14ac:dyDescent="0.2">
      <c r="H5811" s="7"/>
    </row>
    <row r="5812" spans="8:8" x14ac:dyDescent="0.2">
      <c r="H5812" s="7"/>
    </row>
    <row r="5813" spans="8:8" x14ac:dyDescent="0.2">
      <c r="H5813" s="7"/>
    </row>
    <row r="5814" spans="8:8" x14ac:dyDescent="0.2">
      <c r="H5814" s="7"/>
    </row>
    <row r="5815" spans="8:8" x14ac:dyDescent="0.2">
      <c r="H5815" s="7"/>
    </row>
    <row r="5816" spans="8:8" x14ac:dyDescent="0.2">
      <c r="H5816" s="7"/>
    </row>
    <row r="5817" spans="8:8" x14ac:dyDescent="0.2">
      <c r="H5817" s="7"/>
    </row>
    <row r="5818" spans="8:8" x14ac:dyDescent="0.2">
      <c r="H5818" s="7"/>
    </row>
    <row r="5819" spans="8:8" x14ac:dyDescent="0.2">
      <c r="H5819" s="7"/>
    </row>
    <row r="5820" spans="8:8" x14ac:dyDescent="0.2">
      <c r="H5820" s="7"/>
    </row>
    <row r="5821" spans="8:8" x14ac:dyDescent="0.2">
      <c r="H5821" s="7"/>
    </row>
    <row r="5822" spans="8:8" x14ac:dyDescent="0.2">
      <c r="H5822" s="7"/>
    </row>
    <row r="5823" spans="8:8" x14ac:dyDescent="0.2">
      <c r="H5823" s="7"/>
    </row>
    <row r="5824" spans="8:8" x14ac:dyDescent="0.2">
      <c r="H5824" s="7"/>
    </row>
    <row r="5825" spans="8:8" x14ac:dyDescent="0.2">
      <c r="H5825" s="7"/>
    </row>
    <row r="5826" spans="8:8" x14ac:dyDescent="0.2">
      <c r="H5826" s="7"/>
    </row>
    <row r="5827" spans="8:8" x14ac:dyDescent="0.2">
      <c r="H5827" s="7"/>
    </row>
    <row r="5828" spans="8:8" x14ac:dyDescent="0.2">
      <c r="H5828" s="7"/>
    </row>
    <row r="5829" spans="8:8" x14ac:dyDescent="0.2">
      <c r="H5829" s="7"/>
    </row>
    <row r="5830" spans="8:8" x14ac:dyDescent="0.2">
      <c r="H5830" s="7"/>
    </row>
    <row r="5831" spans="8:8" x14ac:dyDescent="0.2">
      <c r="H5831" s="7"/>
    </row>
    <row r="5832" spans="8:8" x14ac:dyDescent="0.2">
      <c r="H5832" s="7"/>
    </row>
    <row r="5833" spans="8:8" x14ac:dyDescent="0.2">
      <c r="H5833" s="7"/>
    </row>
    <row r="5834" spans="8:8" x14ac:dyDescent="0.2">
      <c r="H5834" s="7"/>
    </row>
    <row r="5835" spans="8:8" x14ac:dyDescent="0.2">
      <c r="H5835" s="7"/>
    </row>
    <row r="5836" spans="8:8" x14ac:dyDescent="0.2">
      <c r="H5836" s="7"/>
    </row>
    <row r="5837" spans="8:8" x14ac:dyDescent="0.2">
      <c r="H5837" s="7"/>
    </row>
    <row r="5838" spans="8:8" x14ac:dyDescent="0.2">
      <c r="H5838" s="7"/>
    </row>
    <row r="5839" spans="8:8" x14ac:dyDescent="0.2">
      <c r="H5839" s="7"/>
    </row>
    <row r="5840" spans="8:8" x14ac:dyDescent="0.2">
      <c r="H5840" s="7"/>
    </row>
    <row r="5841" spans="8:8" x14ac:dyDescent="0.2">
      <c r="H5841" s="7"/>
    </row>
    <row r="5842" spans="8:8" x14ac:dyDescent="0.2">
      <c r="H5842" s="7"/>
    </row>
    <row r="5843" spans="8:8" x14ac:dyDescent="0.2">
      <c r="H5843" s="7"/>
    </row>
    <row r="5844" spans="8:8" x14ac:dyDescent="0.2">
      <c r="H5844" s="7"/>
    </row>
    <row r="5845" spans="8:8" x14ac:dyDescent="0.2">
      <c r="H5845" s="7"/>
    </row>
    <row r="5846" spans="8:8" x14ac:dyDescent="0.2">
      <c r="H5846" s="7"/>
    </row>
    <row r="5847" spans="8:8" x14ac:dyDescent="0.2">
      <c r="H5847" s="7"/>
    </row>
    <row r="5848" spans="8:8" x14ac:dyDescent="0.2">
      <c r="H5848" s="7"/>
    </row>
    <row r="5849" spans="8:8" x14ac:dyDescent="0.2">
      <c r="H5849" s="7"/>
    </row>
    <row r="5850" spans="8:8" x14ac:dyDescent="0.2">
      <c r="H5850" s="7"/>
    </row>
    <row r="5851" spans="8:8" x14ac:dyDescent="0.2">
      <c r="H5851" s="7"/>
    </row>
    <row r="5852" spans="8:8" x14ac:dyDescent="0.2">
      <c r="H5852" s="7"/>
    </row>
    <row r="5853" spans="8:8" x14ac:dyDescent="0.2">
      <c r="H5853" s="7"/>
    </row>
    <row r="5854" spans="8:8" x14ac:dyDescent="0.2">
      <c r="H5854" s="7"/>
    </row>
    <row r="5855" spans="8:8" x14ac:dyDescent="0.2">
      <c r="H5855" s="7"/>
    </row>
    <row r="5856" spans="8:8" x14ac:dyDescent="0.2">
      <c r="H5856" s="7"/>
    </row>
    <row r="5857" spans="8:8" x14ac:dyDescent="0.2">
      <c r="H5857" s="7"/>
    </row>
    <row r="5858" spans="8:8" x14ac:dyDescent="0.2">
      <c r="H5858" s="7"/>
    </row>
    <row r="5859" spans="8:8" x14ac:dyDescent="0.2">
      <c r="H5859" s="7"/>
    </row>
    <row r="5860" spans="8:8" x14ac:dyDescent="0.2">
      <c r="H5860" s="7"/>
    </row>
    <row r="5861" spans="8:8" x14ac:dyDescent="0.2">
      <c r="H5861" s="7"/>
    </row>
    <row r="5862" spans="8:8" x14ac:dyDescent="0.2">
      <c r="H5862" s="7"/>
    </row>
    <row r="5863" spans="8:8" x14ac:dyDescent="0.2">
      <c r="H5863" s="7"/>
    </row>
    <row r="5864" spans="8:8" x14ac:dyDescent="0.2">
      <c r="H5864" s="7"/>
    </row>
    <row r="5865" spans="8:8" x14ac:dyDescent="0.2">
      <c r="H5865" s="7"/>
    </row>
    <row r="5866" spans="8:8" x14ac:dyDescent="0.2">
      <c r="H5866" s="7"/>
    </row>
    <row r="5867" spans="8:8" x14ac:dyDescent="0.2">
      <c r="H5867" s="7"/>
    </row>
    <row r="5868" spans="8:8" x14ac:dyDescent="0.2">
      <c r="H5868" s="7"/>
    </row>
    <row r="5869" spans="8:8" x14ac:dyDescent="0.2">
      <c r="H5869" s="7"/>
    </row>
    <row r="5870" spans="8:8" x14ac:dyDescent="0.2">
      <c r="H5870" s="7"/>
    </row>
    <row r="5871" spans="8:8" x14ac:dyDescent="0.2">
      <c r="H5871" s="7"/>
    </row>
    <row r="5872" spans="8:8" x14ac:dyDescent="0.2">
      <c r="H5872" s="7"/>
    </row>
    <row r="5873" spans="8:8" x14ac:dyDescent="0.2">
      <c r="H5873" s="7"/>
    </row>
    <row r="5874" spans="8:8" x14ac:dyDescent="0.2">
      <c r="H5874" s="7"/>
    </row>
    <row r="5875" spans="8:8" x14ac:dyDescent="0.2">
      <c r="H5875" s="7"/>
    </row>
    <row r="5876" spans="8:8" x14ac:dyDescent="0.2">
      <c r="H5876" s="7"/>
    </row>
    <row r="5877" spans="8:8" x14ac:dyDescent="0.2">
      <c r="H5877" s="7"/>
    </row>
    <row r="5878" spans="8:8" x14ac:dyDescent="0.2">
      <c r="H5878" s="7"/>
    </row>
    <row r="5879" spans="8:8" x14ac:dyDescent="0.2">
      <c r="H5879" s="7"/>
    </row>
    <row r="5880" spans="8:8" x14ac:dyDescent="0.2">
      <c r="H5880" s="7"/>
    </row>
    <row r="5881" spans="8:8" x14ac:dyDescent="0.2">
      <c r="H5881" s="7"/>
    </row>
    <row r="5882" spans="8:8" x14ac:dyDescent="0.2">
      <c r="H5882" s="7"/>
    </row>
    <row r="5883" spans="8:8" x14ac:dyDescent="0.2">
      <c r="H5883" s="7"/>
    </row>
    <row r="5884" spans="8:8" x14ac:dyDescent="0.2">
      <c r="H5884" s="7"/>
    </row>
    <row r="5885" spans="8:8" x14ac:dyDescent="0.2">
      <c r="H5885" s="7"/>
    </row>
    <row r="5886" spans="8:8" x14ac:dyDescent="0.2">
      <c r="H5886" s="7"/>
    </row>
    <row r="5887" spans="8:8" x14ac:dyDescent="0.2">
      <c r="H5887" s="7"/>
    </row>
    <row r="5888" spans="8:8" x14ac:dyDescent="0.2">
      <c r="H5888" s="7"/>
    </row>
    <row r="5889" spans="8:8" x14ac:dyDescent="0.2">
      <c r="H5889" s="7"/>
    </row>
    <row r="5890" spans="8:8" x14ac:dyDescent="0.2">
      <c r="H5890" s="7"/>
    </row>
    <row r="5891" spans="8:8" x14ac:dyDescent="0.2">
      <c r="H5891" s="7"/>
    </row>
    <row r="5892" spans="8:8" x14ac:dyDescent="0.2">
      <c r="H5892" s="7"/>
    </row>
    <row r="5893" spans="8:8" x14ac:dyDescent="0.2">
      <c r="H5893" s="7"/>
    </row>
    <row r="5894" spans="8:8" x14ac:dyDescent="0.2">
      <c r="H5894" s="7"/>
    </row>
    <row r="5895" spans="8:8" x14ac:dyDescent="0.2">
      <c r="H5895" s="7"/>
    </row>
    <row r="5896" spans="8:8" x14ac:dyDescent="0.2">
      <c r="H5896" s="7"/>
    </row>
    <row r="5897" spans="8:8" x14ac:dyDescent="0.2">
      <c r="H5897" s="7"/>
    </row>
    <row r="5898" spans="8:8" x14ac:dyDescent="0.2">
      <c r="H5898" s="7"/>
    </row>
    <row r="5899" spans="8:8" x14ac:dyDescent="0.2">
      <c r="H5899" s="7"/>
    </row>
    <row r="5900" spans="8:8" x14ac:dyDescent="0.2">
      <c r="H5900" s="7"/>
    </row>
    <row r="5901" spans="8:8" x14ac:dyDescent="0.2">
      <c r="H5901" s="7"/>
    </row>
    <row r="5902" spans="8:8" x14ac:dyDescent="0.2">
      <c r="H5902" s="7"/>
    </row>
    <row r="5903" spans="8:8" x14ac:dyDescent="0.2">
      <c r="H5903" s="7"/>
    </row>
    <row r="5904" spans="8:8" x14ac:dyDescent="0.2">
      <c r="H5904" s="7"/>
    </row>
    <row r="5905" spans="8:8" x14ac:dyDescent="0.2">
      <c r="H5905" s="7"/>
    </row>
    <row r="5906" spans="8:8" x14ac:dyDescent="0.2">
      <c r="H5906" s="7"/>
    </row>
    <row r="5907" spans="8:8" x14ac:dyDescent="0.2">
      <c r="H5907" s="7"/>
    </row>
    <row r="5908" spans="8:8" x14ac:dyDescent="0.2">
      <c r="H5908" s="7"/>
    </row>
    <row r="5909" spans="8:8" x14ac:dyDescent="0.2">
      <c r="H5909" s="7"/>
    </row>
    <row r="5910" spans="8:8" x14ac:dyDescent="0.2">
      <c r="H5910" s="7"/>
    </row>
    <row r="5911" spans="8:8" x14ac:dyDescent="0.2">
      <c r="H5911" s="7"/>
    </row>
    <row r="5912" spans="8:8" x14ac:dyDescent="0.2">
      <c r="H5912" s="7"/>
    </row>
    <row r="5913" spans="8:8" x14ac:dyDescent="0.2">
      <c r="H5913" s="7"/>
    </row>
    <row r="5914" spans="8:8" x14ac:dyDescent="0.2">
      <c r="H5914" s="7"/>
    </row>
    <row r="5915" spans="8:8" x14ac:dyDescent="0.2">
      <c r="H5915" s="7"/>
    </row>
    <row r="5916" spans="8:8" x14ac:dyDescent="0.2">
      <c r="H5916" s="7"/>
    </row>
    <row r="5917" spans="8:8" x14ac:dyDescent="0.2">
      <c r="H5917" s="7"/>
    </row>
    <row r="5918" spans="8:8" x14ac:dyDescent="0.2">
      <c r="H5918" s="7"/>
    </row>
    <row r="5919" spans="8:8" x14ac:dyDescent="0.2">
      <c r="H5919" s="7"/>
    </row>
    <row r="5920" spans="8:8" x14ac:dyDescent="0.2">
      <c r="H5920" s="7"/>
    </row>
    <row r="5921" spans="8:8" x14ac:dyDescent="0.2">
      <c r="H5921" s="7"/>
    </row>
    <row r="5922" spans="8:8" x14ac:dyDescent="0.2">
      <c r="H5922" s="7"/>
    </row>
    <row r="5923" spans="8:8" x14ac:dyDescent="0.2">
      <c r="H5923" s="7"/>
    </row>
    <row r="5924" spans="8:8" x14ac:dyDescent="0.2">
      <c r="H5924" s="7"/>
    </row>
    <row r="5925" spans="8:8" x14ac:dyDescent="0.2">
      <c r="H5925" s="7"/>
    </row>
    <row r="5926" spans="8:8" x14ac:dyDescent="0.2">
      <c r="H5926" s="7"/>
    </row>
    <row r="5927" spans="8:8" x14ac:dyDescent="0.2">
      <c r="H5927" s="7"/>
    </row>
    <row r="5928" spans="8:8" x14ac:dyDescent="0.2">
      <c r="H5928" s="7"/>
    </row>
    <row r="5929" spans="8:8" x14ac:dyDescent="0.2">
      <c r="H5929" s="7"/>
    </row>
    <row r="5930" spans="8:8" x14ac:dyDescent="0.2">
      <c r="H5930" s="7"/>
    </row>
    <row r="5931" spans="8:8" x14ac:dyDescent="0.2">
      <c r="H5931" s="7"/>
    </row>
    <row r="5932" spans="8:8" x14ac:dyDescent="0.2">
      <c r="H5932" s="7"/>
    </row>
    <row r="5933" spans="8:8" x14ac:dyDescent="0.2">
      <c r="H5933" s="7"/>
    </row>
    <row r="5934" spans="8:8" x14ac:dyDescent="0.2">
      <c r="H5934" s="7"/>
    </row>
    <row r="5935" spans="8:8" x14ac:dyDescent="0.2">
      <c r="H5935" s="7"/>
    </row>
    <row r="5936" spans="8:8" x14ac:dyDescent="0.2">
      <c r="H5936" s="7"/>
    </row>
    <row r="5937" spans="8:8" x14ac:dyDescent="0.2">
      <c r="H5937" s="7"/>
    </row>
    <row r="5938" spans="8:8" x14ac:dyDescent="0.2">
      <c r="H5938" s="7"/>
    </row>
    <row r="5939" spans="8:8" x14ac:dyDescent="0.2">
      <c r="H5939" s="7"/>
    </row>
    <row r="5940" spans="8:8" x14ac:dyDescent="0.2">
      <c r="H5940" s="7"/>
    </row>
    <row r="5941" spans="8:8" x14ac:dyDescent="0.2">
      <c r="H5941" s="7"/>
    </row>
    <row r="5942" spans="8:8" x14ac:dyDescent="0.2">
      <c r="H5942" s="7"/>
    </row>
    <row r="5943" spans="8:8" x14ac:dyDescent="0.2">
      <c r="H5943" s="7"/>
    </row>
    <row r="5944" spans="8:8" x14ac:dyDescent="0.2">
      <c r="H5944" s="7"/>
    </row>
    <row r="5945" spans="8:8" x14ac:dyDescent="0.2">
      <c r="H5945" s="7"/>
    </row>
    <row r="5946" spans="8:8" x14ac:dyDescent="0.2">
      <c r="H5946" s="7"/>
    </row>
    <row r="5947" spans="8:8" x14ac:dyDescent="0.2">
      <c r="H5947" s="7"/>
    </row>
    <row r="5948" spans="8:8" x14ac:dyDescent="0.2">
      <c r="H5948" s="7"/>
    </row>
    <row r="5949" spans="8:8" x14ac:dyDescent="0.2">
      <c r="H5949" s="7"/>
    </row>
    <row r="5950" spans="8:8" x14ac:dyDescent="0.2">
      <c r="H5950" s="7"/>
    </row>
    <row r="5951" spans="8:8" x14ac:dyDescent="0.2">
      <c r="H5951" s="7"/>
    </row>
    <row r="5952" spans="8:8" x14ac:dyDescent="0.2">
      <c r="H5952" s="7"/>
    </row>
    <row r="5953" spans="8:8" x14ac:dyDescent="0.2">
      <c r="H5953" s="7"/>
    </row>
    <row r="5954" spans="8:8" x14ac:dyDescent="0.2">
      <c r="H5954" s="7"/>
    </row>
    <row r="5955" spans="8:8" x14ac:dyDescent="0.2">
      <c r="H5955" s="7"/>
    </row>
    <row r="5956" spans="8:8" x14ac:dyDescent="0.2">
      <c r="H5956" s="7"/>
    </row>
    <row r="5957" spans="8:8" x14ac:dyDescent="0.2">
      <c r="H5957" s="7"/>
    </row>
    <row r="5958" spans="8:8" x14ac:dyDescent="0.2">
      <c r="H5958" s="7"/>
    </row>
    <row r="5959" spans="8:8" x14ac:dyDescent="0.2">
      <c r="H5959" s="7"/>
    </row>
    <row r="5960" spans="8:8" x14ac:dyDescent="0.2">
      <c r="H5960" s="7"/>
    </row>
    <row r="5961" spans="8:8" x14ac:dyDescent="0.2">
      <c r="H5961" s="7"/>
    </row>
    <row r="5962" spans="8:8" x14ac:dyDescent="0.2">
      <c r="H5962" s="7"/>
    </row>
    <row r="5963" spans="8:8" x14ac:dyDescent="0.2">
      <c r="H5963" s="7"/>
    </row>
    <row r="5964" spans="8:8" x14ac:dyDescent="0.2">
      <c r="H5964" s="7"/>
    </row>
    <row r="5965" spans="8:8" x14ac:dyDescent="0.2">
      <c r="H5965" s="7"/>
    </row>
    <row r="5966" spans="8:8" x14ac:dyDescent="0.2">
      <c r="H5966" s="7"/>
    </row>
    <row r="5967" spans="8:8" x14ac:dyDescent="0.2">
      <c r="H5967" s="7"/>
    </row>
    <row r="5968" spans="8:8" x14ac:dyDescent="0.2">
      <c r="H5968" s="7"/>
    </row>
    <row r="5969" spans="8:8" x14ac:dyDescent="0.2">
      <c r="H5969" s="7"/>
    </row>
    <row r="5970" spans="8:8" x14ac:dyDescent="0.2">
      <c r="H5970" s="7"/>
    </row>
    <row r="5971" spans="8:8" x14ac:dyDescent="0.2">
      <c r="H5971" s="7"/>
    </row>
    <row r="5972" spans="8:8" x14ac:dyDescent="0.2">
      <c r="H5972" s="7"/>
    </row>
    <row r="5973" spans="8:8" x14ac:dyDescent="0.2">
      <c r="H5973" s="7"/>
    </row>
    <row r="5974" spans="8:8" x14ac:dyDescent="0.2">
      <c r="H5974" s="7"/>
    </row>
    <row r="5975" spans="8:8" x14ac:dyDescent="0.2">
      <c r="H5975" s="7"/>
    </row>
    <row r="5976" spans="8:8" x14ac:dyDescent="0.2">
      <c r="H5976" s="7"/>
    </row>
    <row r="5977" spans="8:8" x14ac:dyDescent="0.2">
      <c r="H5977" s="7"/>
    </row>
    <row r="5978" spans="8:8" x14ac:dyDescent="0.2">
      <c r="H5978" s="7"/>
    </row>
    <row r="5979" spans="8:8" x14ac:dyDescent="0.2">
      <c r="H5979" s="7"/>
    </row>
    <row r="5980" spans="8:8" x14ac:dyDescent="0.2">
      <c r="H5980" s="7"/>
    </row>
    <row r="5981" spans="8:8" x14ac:dyDescent="0.2">
      <c r="H5981" s="7"/>
    </row>
    <row r="5982" spans="8:8" x14ac:dyDescent="0.2">
      <c r="H5982" s="7"/>
    </row>
    <row r="5983" spans="8:8" x14ac:dyDescent="0.2">
      <c r="H5983" s="7"/>
    </row>
    <row r="5984" spans="8:8" x14ac:dyDescent="0.2">
      <c r="H5984" s="7"/>
    </row>
    <row r="5985" spans="8:8" x14ac:dyDescent="0.2">
      <c r="H5985" s="7"/>
    </row>
    <row r="5986" spans="8:8" x14ac:dyDescent="0.2">
      <c r="H5986" s="7"/>
    </row>
    <row r="5987" spans="8:8" x14ac:dyDescent="0.2">
      <c r="H5987" s="7"/>
    </row>
    <row r="5988" spans="8:8" x14ac:dyDescent="0.2">
      <c r="H5988" s="7"/>
    </row>
    <row r="5989" spans="8:8" x14ac:dyDescent="0.2">
      <c r="H5989" s="7"/>
    </row>
    <row r="5990" spans="8:8" x14ac:dyDescent="0.2">
      <c r="H5990" s="7"/>
    </row>
    <row r="5991" spans="8:8" x14ac:dyDescent="0.2">
      <c r="H5991" s="7"/>
    </row>
    <row r="5992" spans="8:8" x14ac:dyDescent="0.2">
      <c r="H5992" s="7"/>
    </row>
    <row r="5993" spans="8:8" x14ac:dyDescent="0.2">
      <c r="H5993" s="7"/>
    </row>
    <row r="5994" spans="8:8" x14ac:dyDescent="0.2">
      <c r="H5994" s="7"/>
    </row>
    <row r="5995" spans="8:8" x14ac:dyDescent="0.2">
      <c r="H5995" s="7"/>
    </row>
    <row r="5996" spans="8:8" x14ac:dyDescent="0.2">
      <c r="H5996" s="7"/>
    </row>
    <row r="5997" spans="8:8" x14ac:dyDescent="0.2">
      <c r="H5997" s="7"/>
    </row>
    <row r="5998" spans="8:8" x14ac:dyDescent="0.2">
      <c r="H5998" s="7"/>
    </row>
    <row r="5999" spans="8:8" x14ac:dyDescent="0.2">
      <c r="H5999" s="7"/>
    </row>
    <row r="6000" spans="8:8" x14ac:dyDescent="0.2">
      <c r="H6000" s="7"/>
    </row>
    <row r="6001" spans="8:8" x14ac:dyDescent="0.2">
      <c r="H6001" s="7"/>
    </row>
    <row r="6002" spans="8:8" x14ac:dyDescent="0.2">
      <c r="H6002" s="7"/>
    </row>
    <row r="6003" spans="8:8" x14ac:dyDescent="0.2">
      <c r="H6003" s="7"/>
    </row>
    <row r="6004" spans="8:8" x14ac:dyDescent="0.2">
      <c r="H6004" s="7"/>
    </row>
    <row r="6005" spans="8:8" x14ac:dyDescent="0.2">
      <c r="H6005" s="7"/>
    </row>
    <row r="6006" spans="8:8" x14ac:dyDescent="0.2">
      <c r="H6006" s="7"/>
    </row>
    <row r="6007" spans="8:8" x14ac:dyDescent="0.2">
      <c r="H6007" s="7"/>
    </row>
    <row r="6008" spans="8:8" x14ac:dyDescent="0.2">
      <c r="H6008" s="7"/>
    </row>
    <row r="6009" spans="8:8" x14ac:dyDescent="0.2">
      <c r="H6009" s="7"/>
    </row>
    <row r="6010" spans="8:8" x14ac:dyDescent="0.2">
      <c r="H6010" s="7"/>
    </row>
    <row r="6011" spans="8:8" x14ac:dyDescent="0.2">
      <c r="H6011" s="7"/>
    </row>
    <row r="6012" spans="8:8" x14ac:dyDescent="0.2">
      <c r="H6012" s="7"/>
    </row>
    <row r="6013" spans="8:8" x14ac:dyDescent="0.2">
      <c r="H6013" s="7"/>
    </row>
    <row r="6014" spans="8:8" x14ac:dyDescent="0.2">
      <c r="H6014" s="7"/>
    </row>
    <row r="6015" spans="8:8" x14ac:dyDescent="0.2">
      <c r="H6015" s="7"/>
    </row>
    <row r="6016" spans="8:8" x14ac:dyDescent="0.2">
      <c r="H6016" s="7"/>
    </row>
    <row r="6017" spans="8:8" x14ac:dyDescent="0.2">
      <c r="H6017" s="7"/>
    </row>
    <row r="6018" spans="8:8" x14ac:dyDescent="0.2">
      <c r="H6018" s="7"/>
    </row>
    <row r="6019" spans="8:8" x14ac:dyDescent="0.2">
      <c r="H6019" s="7"/>
    </row>
    <row r="6020" spans="8:8" x14ac:dyDescent="0.2">
      <c r="H6020" s="7"/>
    </row>
    <row r="6021" spans="8:8" x14ac:dyDescent="0.2">
      <c r="H6021" s="7"/>
    </row>
    <row r="6022" spans="8:8" x14ac:dyDescent="0.2">
      <c r="H6022" s="7"/>
    </row>
    <row r="6023" spans="8:8" x14ac:dyDescent="0.2">
      <c r="H6023" s="7"/>
    </row>
    <row r="6024" spans="8:8" x14ac:dyDescent="0.2">
      <c r="H6024" s="7"/>
    </row>
    <row r="6025" spans="8:8" x14ac:dyDescent="0.2">
      <c r="H6025" s="7"/>
    </row>
    <row r="6026" spans="8:8" x14ac:dyDescent="0.2">
      <c r="H6026" s="7"/>
    </row>
    <row r="6027" spans="8:8" x14ac:dyDescent="0.2">
      <c r="H6027" s="7"/>
    </row>
    <row r="6028" spans="8:8" x14ac:dyDescent="0.2">
      <c r="H6028" s="7"/>
    </row>
    <row r="6029" spans="8:8" x14ac:dyDescent="0.2">
      <c r="H6029" s="7"/>
    </row>
    <row r="6030" spans="8:8" x14ac:dyDescent="0.2">
      <c r="H6030" s="7"/>
    </row>
    <row r="6031" spans="8:8" x14ac:dyDescent="0.2">
      <c r="H6031" s="7"/>
    </row>
    <row r="6032" spans="8:8" x14ac:dyDescent="0.2">
      <c r="H6032" s="7"/>
    </row>
    <row r="6033" spans="8:8" x14ac:dyDescent="0.2">
      <c r="H6033" s="7"/>
    </row>
    <row r="6034" spans="8:8" x14ac:dyDescent="0.2">
      <c r="H6034" s="7"/>
    </row>
    <row r="6035" spans="8:8" x14ac:dyDescent="0.2">
      <c r="H6035" s="7"/>
    </row>
    <row r="6036" spans="8:8" x14ac:dyDescent="0.2">
      <c r="H6036" s="7"/>
    </row>
    <row r="6037" spans="8:8" x14ac:dyDescent="0.2">
      <c r="H6037" s="7"/>
    </row>
    <row r="6038" spans="8:8" x14ac:dyDescent="0.2">
      <c r="H6038" s="7"/>
    </row>
    <row r="6039" spans="8:8" x14ac:dyDescent="0.2">
      <c r="H6039" s="7"/>
    </row>
    <row r="6040" spans="8:8" x14ac:dyDescent="0.2">
      <c r="H6040" s="7"/>
    </row>
    <row r="6041" spans="8:8" x14ac:dyDescent="0.2">
      <c r="H6041" s="7"/>
    </row>
    <row r="6042" spans="8:8" x14ac:dyDescent="0.2">
      <c r="H6042" s="7"/>
    </row>
    <row r="6043" spans="8:8" x14ac:dyDescent="0.2">
      <c r="H6043" s="7"/>
    </row>
    <row r="6044" spans="8:8" x14ac:dyDescent="0.2">
      <c r="H6044" s="7"/>
    </row>
    <row r="6045" spans="8:8" x14ac:dyDescent="0.2">
      <c r="H6045" s="7"/>
    </row>
    <row r="6046" spans="8:8" x14ac:dyDescent="0.2">
      <c r="H6046" s="7"/>
    </row>
    <row r="6047" spans="8:8" x14ac:dyDescent="0.2">
      <c r="H6047" s="7"/>
    </row>
    <row r="6048" spans="8:8" x14ac:dyDescent="0.2">
      <c r="H6048" s="7"/>
    </row>
    <row r="6049" spans="8:8" x14ac:dyDescent="0.2">
      <c r="H6049" s="7"/>
    </row>
    <row r="6050" spans="8:8" x14ac:dyDescent="0.2">
      <c r="H6050" s="7"/>
    </row>
    <row r="6051" spans="8:8" x14ac:dyDescent="0.2">
      <c r="H6051" s="7"/>
    </row>
    <row r="6052" spans="8:8" x14ac:dyDescent="0.2">
      <c r="H6052" s="7"/>
    </row>
    <row r="6053" spans="8:8" x14ac:dyDescent="0.2">
      <c r="H6053" s="7"/>
    </row>
    <row r="6054" spans="8:8" x14ac:dyDescent="0.2">
      <c r="H6054" s="7"/>
    </row>
    <row r="6055" spans="8:8" x14ac:dyDescent="0.2">
      <c r="H6055" s="7"/>
    </row>
    <row r="6056" spans="8:8" x14ac:dyDescent="0.2">
      <c r="H6056" s="7"/>
    </row>
    <row r="6057" spans="8:8" x14ac:dyDescent="0.2">
      <c r="H6057" s="7"/>
    </row>
    <row r="6058" spans="8:8" x14ac:dyDescent="0.2">
      <c r="H6058" s="7"/>
    </row>
    <row r="6059" spans="8:8" x14ac:dyDescent="0.2">
      <c r="H6059" s="7"/>
    </row>
    <row r="6060" spans="8:8" x14ac:dyDescent="0.2">
      <c r="H6060" s="7"/>
    </row>
    <row r="6061" spans="8:8" x14ac:dyDescent="0.2">
      <c r="H6061" s="7"/>
    </row>
    <row r="6062" spans="8:8" x14ac:dyDescent="0.2">
      <c r="H6062" s="7"/>
    </row>
    <row r="6063" spans="8:8" x14ac:dyDescent="0.2">
      <c r="H6063" s="7"/>
    </row>
    <row r="6064" spans="8:8" x14ac:dyDescent="0.2">
      <c r="H6064" s="7"/>
    </row>
    <row r="6065" spans="8:8" x14ac:dyDescent="0.2">
      <c r="H6065" s="7"/>
    </row>
    <row r="6066" spans="8:8" x14ac:dyDescent="0.2">
      <c r="H6066" s="7"/>
    </row>
    <row r="6067" spans="8:8" x14ac:dyDescent="0.2">
      <c r="H6067" s="7"/>
    </row>
    <row r="6068" spans="8:8" x14ac:dyDescent="0.2">
      <c r="H6068" s="7"/>
    </row>
    <row r="6069" spans="8:8" x14ac:dyDescent="0.2">
      <c r="H6069" s="7"/>
    </row>
    <row r="6070" spans="8:8" x14ac:dyDescent="0.2">
      <c r="H6070" s="7"/>
    </row>
    <row r="6071" spans="8:8" x14ac:dyDescent="0.2">
      <c r="H6071" s="7"/>
    </row>
    <row r="6072" spans="8:8" x14ac:dyDescent="0.2">
      <c r="H6072" s="7"/>
    </row>
    <row r="6073" spans="8:8" x14ac:dyDescent="0.2">
      <c r="H6073" s="7"/>
    </row>
    <row r="6074" spans="8:8" x14ac:dyDescent="0.2">
      <c r="H6074" s="7"/>
    </row>
    <row r="6075" spans="8:8" x14ac:dyDescent="0.2">
      <c r="H6075" s="7"/>
    </row>
    <row r="6076" spans="8:8" x14ac:dyDescent="0.2">
      <c r="H6076" s="7"/>
    </row>
    <row r="6077" spans="8:8" x14ac:dyDescent="0.2">
      <c r="H6077" s="7"/>
    </row>
    <row r="6078" spans="8:8" x14ac:dyDescent="0.2">
      <c r="H6078" s="7"/>
    </row>
    <row r="6079" spans="8:8" x14ac:dyDescent="0.2">
      <c r="H6079" s="7"/>
    </row>
    <row r="6080" spans="8:8" x14ac:dyDescent="0.2">
      <c r="H6080" s="7"/>
    </row>
    <row r="6081" spans="8:8" x14ac:dyDescent="0.2">
      <c r="H6081" s="7"/>
    </row>
    <row r="6082" spans="8:8" x14ac:dyDescent="0.2">
      <c r="H6082" s="7"/>
    </row>
    <row r="6083" spans="8:8" x14ac:dyDescent="0.2">
      <c r="H6083" s="7"/>
    </row>
    <row r="6084" spans="8:8" x14ac:dyDescent="0.2">
      <c r="H6084" s="7"/>
    </row>
    <row r="6085" spans="8:8" x14ac:dyDescent="0.2">
      <c r="H6085" s="7"/>
    </row>
    <row r="6086" spans="8:8" x14ac:dyDescent="0.2">
      <c r="H6086" s="7"/>
    </row>
    <row r="6087" spans="8:8" x14ac:dyDescent="0.2">
      <c r="H6087" s="7"/>
    </row>
    <row r="6088" spans="8:8" x14ac:dyDescent="0.2">
      <c r="H6088" s="7"/>
    </row>
    <row r="6089" spans="8:8" x14ac:dyDescent="0.2">
      <c r="H6089" s="7"/>
    </row>
    <row r="6090" spans="8:8" x14ac:dyDescent="0.2">
      <c r="H6090" s="7"/>
    </row>
    <row r="6091" spans="8:8" x14ac:dyDescent="0.2">
      <c r="H6091" s="7"/>
    </row>
    <row r="6092" spans="8:8" x14ac:dyDescent="0.2">
      <c r="H6092" s="7"/>
    </row>
    <row r="6093" spans="8:8" x14ac:dyDescent="0.2">
      <c r="H6093" s="7"/>
    </row>
    <row r="6094" spans="8:8" x14ac:dyDescent="0.2">
      <c r="H6094" s="7"/>
    </row>
    <row r="6095" spans="8:8" x14ac:dyDescent="0.2">
      <c r="H6095" s="7"/>
    </row>
    <row r="6096" spans="8:8" x14ac:dyDescent="0.2">
      <c r="H6096" s="7"/>
    </row>
    <row r="6097" spans="8:8" x14ac:dyDescent="0.2">
      <c r="H6097" s="7"/>
    </row>
    <row r="6098" spans="8:8" x14ac:dyDescent="0.2">
      <c r="H6098" s="7"/>
    </row>
    <row r="6099" spans="8:8" x14ac:dyDescent="0.2">
      <c r="H6099" s="7"/>
    </row>
    <row r="6100" spans="8:8" x14ac:dyDescent="0.2">
      <c r="H6100" s="7"/>
    </row>
    <row r="6101" spans="8:8" x14ac:dyDescent="0.2">
      <c r="H6101" s="7"/>
    </row>
    <row r="6102" spans="8:8" x14ac:dyDescent="0.2">
      <c r="H6102" s="7"/>
    </row>
    <row r="6103" spans="8:8" x14ac:dyDescent="0.2">
      <c r="H6103" s="7"/>
    </row>
    <row r="6104" spans="8:8" x14ac:dyDescent="0.2">
      <c r="H6104" s="7"/>
    </row>
    <row r="6105" spans="8:8" x14ac:dyDescent="0.2">
      <c r="H6105" s="7"/>
    </row>
    <row r="6106" spans="8:8" x14ac:dyDescent="0.2">
      <c r="H6106" s="7"/>
    </row>
    <row r="6107" spans="8:8" x14ac:dyDescent="0.2">
      <c r="H6107" s="7"/>
    </row>
    <row r="6108" spans="8:8" x14ac:dyDescent="0.2">
      <c r="H6108" s="7"/>
    </row>
    <row r="6109" spans="8:8" x14ac:dyDescent="0.2">
      <c r="H6109" s="7"/>
    </row>
    <row r="6110" spans="8:8" x14ac:dyDescent="0.2">
      <c r="H6110" s="7"/>
    </row>
    <row r="6111" spans="8:8" x14ac:dyDescent="0.2">
      <c r="H6111" s="7"/>
    </row>
    <row r="6112" spans="8:8" x14ac:dyDescent="0.2">
      <c r="H6112" s="7"/>
    </row>
    <row r="6113" spans="8:8" x14ac:dyDescent="0.2">
      <c r="H6113" s="7"/>
    </row>
    <row r="6114" spans="8:8" x14ac:dyDescent="0.2">
      <c r="H6114" s="7"/>
    </row>
    <row r="6115" spans="8:8" x14ac:dyDescent="0.2">
      <c r="H6115" s="7"/>
    </row>
    <row r="6116" spans="8:8" x14ac:dyDescent="0.2">
      <c r="H6116" s="7"/>
    </row>
    <row r="6117" spans="8:8" x14ac:dyDescent="0.2">
      <c r="H6117" s="7"/>
    </row>
    <row r="6118" spans="8:8" x14ac:dyDescent="0.2">
      <c r="H6118" s="7"/>
    </row>
    <row r="6119" spans="8:8" x14ac:dyDescent="0.2">
      <c r="H6119" s="7"/>
    </row>
    <row r="6120" spans="8:8" x14ac:dyDescent="0.2">
      <c r="H6120" s="7"/>
    </row>
    <row r="6121" spans="8:8" x14ac:dyDescent="0.2">
      <c r="H6121" s="7"/>
    </row>
    <row r="6122" spans="8:8" x14ac:dyDescent="0.2">
      <c r="H6122" s="7"/>
    </row>
    <row r="6123" spans="8:8" x14ac:dyDescent="0.2">
      <c r="H6123" s="7"/>
    </row>
    <row r="6124" spans="8:8" x14ac:dyDescent="0.2">
      <c r="H6124" s="7"/>
    </row>
    <row r="6125" spans="8:8" x14ac:dyDescent="0.2">
      <c r="H6125" s="7"/>
    </row>
    <row r="6126" spans="8:8" x14ac:dyDescent="0.2">
      <c r="H6126" s="7"/>
    </row>
    <row r="6127" spans="8:8" x14ac:dyDescent="0.2">
      <c r="H6127" s="7"/>
    </row>
    <row r="6128" spans="8:8" x14ac:dyDescent="0.2">
      <c r="H6128" s="7"/>
    </row>
    <row r="6129" spans="8:8" x14ac:dyDescent="0.2">
      <c r="H6129" s="7"/>
    </row>
    <row r="6130" spans="8:8" x14ac:dyDescent="0.2">
      <c r="H6130" s="7"/>
    </row>
    <row r="6131" spans="8:8" x14ac:dyDescent="0.2">
      <c r="H6131" s="7"/>
    </row>
    <row r="6132" spans="8:8" x14ac:dyDescent="0.2">
      <c r="H6132" s="7"/>
    </row>
    <row r="6133" spans="8:8" x14ac:dyDescent="0.2">
      <c r="H6133" s="7"/>
    </row>
    <row r="6134" spans="8:8" x14ac:dyDescent="0.2">
      <c r="H6134" s="7"/>
    </row>
    <row r="6135" spans="8:8" x14ac:dyDescent="0.2">
      <c r="H6135" s="7"/>
    </row>
    <row r="6136" spans="8:8" x14ac:dyDescent="0.2">
      <c r="H6136" s="7"/>
    </row>
    <row r="6137" spans="8:8" x14ac:dyDescent="0.2">
      <c r="H6137" s="7"/>
    </row>
    <row r="6138" spans="8:8" x14ac:dyDescent="0.2">
      <c r="H6138" s="7"/>
    </row>
    <row r="6139" spans="8:8" x14ac:dyDescent="0.2">
      <c r="H6139" s="7"/>
    </row>
    <row r="6140" spans="8:8" x14ac:dyDescent="0.2">
      <c r="H6140" s="7"/>
    </row>
    <row r="6141" spans="8:8" x14ac:dyDescent="0.2">
      <c r="H6141" s="7"/>
    </row>
    <row r="6142" spans="8:8" x14ac:dyDescent="0.2">
      <c r="H6142" s="7"/>
    </row>
    <row r="6143" spans="8:8" x14ac:dyDescent="0.2">
      <c r="H6143" s="7"/>
    </row>
    <row r="6144" spans="8:8" x14ac:dyDescent="0.2">
      <c r="H6144" s="7"/>
    </row>
    <row r="6145" spans="8:8" x14ac:dyDescent="0.2">
      <c r="H6145" s="7"/>
    </row>
    <row r="6146" spans="8:8" x14ac:dyDescent="0.2">
      <c r="H6146" s="7"/>
    </row>
    <row r="6147" spans="8:8" x14ac:dyDescent="0.2">
      <c r="H6147" s="7"/>
    </row>
    <row r="6148" spans="8:8" x14ac:dyDescent="0.2">
      <c r="H6148" s="7"/>
    </row>
    <row r="6149" spans="8:8" x14ac:dyDescent="0.2">
      <c r="H6149" s="7"/>
    </row>
    <row r="6150" spans="8:8" x14ac:dyDescent="0.2">
      <c r="H6150" s="7"/>
    </row>
    <row r="6151" spans="8:8" x14ac:dyDescent="0.2">
      <c r="H6151" s="7"/>
    </row>
    <row r="6152" spans="8:8" x14ac:dyDescent="0.2">
      <c r="H6152" s="7"/>
    </row>
    <row r="6153" spans="8:8" x14ac:dyDescent="0.2">
      <c r="H6153" s="7"/>
    </row>
    <row r="6154" spans="8:8" x14ac:dyDescent="0.2">
      <c r="H6154" s="7"/>
    </row>
    <row r="6155" spans="8:8" x14ac:dyDescent="0.2">
      <c r="H6155" s="7"/>
    </row>
    <row r="6156" spans="8:8" x14ac:dyDescent="0.2">
      <c r="H6156" s="7"/>
    </row>
    <row r="6157" spans="8:8" x14ac:dyDescent="0.2">
      <c r="H6157" s="7"/>
    </row>
    <row r="6158" spans="8:8" x14ac:dyDescent="0.2">
      <c r="H6158" s="7"/>
    </row>
    <row r="6159" spans="8:8" x14ac:dyDescent="0.2">
      <c r="H6159" s="7"/>
    </row>
    <row r="6160" spans="8:8" x14ac:dyDescent="0.2">
      <c r="H6160" s="7"/>
    </row>
    <row r="6161" spans="8:8" x14ac:dyDescent="0.2">
      <c r="H6161" s="7"/>
    </row>
    <row r="6162" spans="8:8" x14ac:dyDescent="0.2">
      <c r="H6162" s="7"/>
    </row>
    <row r="6163" spans="8:8" x14ac:dyDescent="0.2">
      <c r="H6163" s="7"/>
    </row>
    <row r="6164" spans="8:8" x14ac:dyDescent="0.2">
      <c r="H6164" s="7"/>
    </row>
    <row r="6165" spans="8:8" x14ac:dyDescent="0.2">
      <c r="H6165" s="7"/>
    </row>
    <row r="6166" spans="8:8" x14ac:dyDescent="0.2">
      <c r="H6166" s="7"/>
    </row>
    <row r="6167" spans="8:8" x14ac:dyDescent="0.2">
      <c r="H6167" s="7"/>
    </row>
    <row r="6168" spans="8:8" x14ac:dyDescent="0.2">
      <c r="H6168" s="7"/>
    </row>
    <row r="6169" spans="8:8" x14ac:dyDescent="0.2">
      <c r="H6169" s="7"/>
    </row>
    <row r="6170" spans="8:8" x14ac:dyDescent="0.2">
      <c r="H6170" s="7"/>
    </row>
    <row r="6171" spans="8:8" x14ac:dyDescent="0.2">
      <c r="H6171" s="7"/>
    </row>
    <row r="6172" spans="8:8" x14ac:dyDescent="0.2">
      <c r="H6172" s="7"/>
    </row>
    <row r="6173" spans="8:8" x14ac:dyDescent="0.2">
      <c r="H6173" s="7"/>
    </row>
    <row r="6174" spans="8:8" x14ac:dyDescent="0.2">
      <c r="H6174" s="7"/>
    </row>
    <row r="6175" spans="8:8" x14ac:dyDescent="0.2">
      <c r="H6175" s="7"/>
    </row>
    <row r="6176" spans="8:8" x14ac:dyDescent="0.2">
      <c r="H6176" s="7"/>
    </row>
    <row r="6177" spans="8:8" x14ac:dyDescent="0.2">
      <c r="H6177" s="7"/>
    </row>
    <row r="6178" spans="8:8" x14ac:dyDescent="0.2">
      <c r="H6178" s="7"/>
    </row>
    <row r="6179" spans="8:8" x14ac:dyDescent="0.2">
      <c r="H6179" s="7"/>
    </row>
    <row r="6180" spans="8:8" x14ac:dyDescent="0.2">
      <c r="H6180" s="7"/>
    </row>
    <row r="6181" spans="8:8" x14ac:dyDescent="0.2">
      <c r="H6181" s="7"/>
    </row>
    <row r="6182" spans="8:8" x14ac:dyDescent="0.2">
      <c r="H6182" s="7"/>
    </row>
    <row r="6183" spans="8:8" x14ac:dyDescent="0.2">
      <c r="H6183" s="7"/>
    </row>
    <row r="6184" spans="8:8" x14ac:dyDescent="0.2">
      <c r="H6184" s="7"/>
    </row>
    <row r="6185" spans="8:8" x14ac:dyDescent="0.2">
      <c r="H6185" s="7"/>
    </row>
    <row r="6186" spans="8:8" x14ac:dyDescent="0.2">
      <c r="H6186" s="7"/>
    </row>
    <row r="6187" spans="8:8" x14ac:dyDescent="0.2">
      <c r="H6187" s="7"/>
    </row>
    <row r="6188" spans="8:8" x14ac:dyDescent="0.2">
      <c r="H6188" s="7"/>
    </row>
    <row r="6189" spans="8:8" x14ac:dyDescent="0.2">
      <c r="H6189" s="7"/>
    </row>
    <row r="6190" spans="8:8" x14ac:dyDescent="0.2">
      <c r="H6190" s="7"/>
    </row>
    <row r="6191" spans="8:8" x14ac:dyDescent="0.2">
      <c r="H6191" s="7"/>
    </row>
    <row r="6192" spans="8:8" x14ac:dyDescent="0.2">
      <c r="H6192" s="7"/>
    </row>
    <row r="6193" spans="8:8" x14ac:dyDescent="0.2">
      <c r="H6193" s="7"/>
    </row>
    <row r="6194" spans="8:8" x14ac:dyDescent="0.2">
      <c r="H6194" s="7"/>
    </row>
    <row r="6195" spans="8:8" x14ac:dyDescent="0.2">
      <c r="H6195" s="7"/>
    </row>
    <row r="6196" spans="8:8" x14ac:dyDescent="0.2">
      <c r="H6196" s="7"/>
    </row>
    <row r="6197" spans="8:8" x14ac:dyDescent="0.2">
      <c r="H6197" s="7"/>
    </row>
    <row r="6198" spans="8:8" x14ac:dyDescent="0.2">
      <c r="H6198" s="7"/>
    </row>
    <row r="6199" spans="8:8" x14ac:dyDescent="0.2">
      <c r="H6199" s="7"/>
    </row>
    <row r="6200" spans="8:8" x14ac:dyDescent="0.2">
      <c r="H6200" s="7"/>
    </row>
    <row r="6201" spans="8:8" x14ac:dyDescent="0.2">
      <c r="H6201" s="7"/>
    </row>
    <row r="6202" spans="8:8" x14ac:dyDescent="0.2">
      <c r="H6202" s="7"/>
    </row>
    <row r="6203" spans="8:8" x14ac:dyDescent="0.2">
      <c r="H6203" s="7"/>
    </row>
    <row r="6204" spans="8:8" x14ac:dyDescent="0.2">
      <c r="H6204" s="7"/>
    </row>
    <row r="6205" spans="8:8" x14ac:dyDescent="0.2">
      <c r="H6205" s="7"/>
    </row>
    <row r="6206" spans="8:8" x14ac:dyDescent="0.2">
      <c r="H6206" s="7"/>
    </row>
    <row r="6207" spans="8:8" x14ac:dyDescent="0.2">
      <c r="H6207" s="7"/>
    </row>
    <row r="6208" spans="8:8" x14ac:dyDescent="0.2">
      <c r="H6208" s="7"/>
    </row>
    <row r="6209" spans="8:8" x14ac:dyDescent="0.2">
      <c r="H6209" s="7"/>
    </row>
    <row r="6210" spans="8:8" x14ac:dyDescent="0.2">
      <c r="H6210" s="7"/>
    </row>
    <row r="6211" spans="8:8" x14ac:dyDescent="0.2">
      <c r="H6211" s="7"/>
    </row>
    <row r="6212" spans="8:8" x14ac:dyDescent="0.2">
      <c r="H6212" s="7"/>
    </row>
    <row r="6213" spans="8:8" x14ac:dyDescent="0.2">
      <c r="H6213" s="7"/>
    </row>
    <row r="6214" spans="8:8" x14ac:dyDescent="0.2">
      <c r="H6214" s="7"/>
    </row>
    <row r="6215" spans="8:8" x14ac:dyDescent="0.2">
      <c r="H6215" s="7"/>
    </row>
    <row r="6216" spans="8:8" x14ac:dyDescent="0.2">
      <c r="H6216" s="7"/>
    </row>
    <row r="6217" spans="8:8" x14ac:dyDescent="0.2">
      <c r="H6217" s="7"/>
    </row>
    <row r="6218" spans="8:8" x14ac:dyDescent="0.2">
      <c r="H6218" s="7"/>
    </row>
    <row r="6219" spans="8:8" x14ac:dyDescent="0.2">
      <c r="H6219" s="7"/>
    </row>
    <row r="6220" spans="8:8" x14ac:dyDescent="0.2">
      <c r="H6220" s="7"/>
    </row>
    <row r="6221" spans="8:8" x14ac:dyDescent="0.2">
      <c r="H6221" s="7"/>
    </row>
    <row r="6222" spans="8:8" x14ac:dyDescent="0.2">
      <c r="H6222" s="7"/>
    </row>
    <row r="6223" spans="8:8" x14ac:dyDescent="0.2">
      <c r="H6223" s="7"/>
    </row>
    <row r="6224" spans="8:8" x14ac:dyDescent="0.2">
      <c r="H6224" s="7"/>
    </row>
    <row r="6225" spans="8:8" x14ac:dyDescent="0.2">
      <c r="H6225" s="7"/>
    </row>
    <row r="6226" spans="8:8" x14ac:dyDescent="0.2">
      <c r="H6226" s="7"/>
    </row>
    <row r="6227" spans="8:8" x14ac:dyDescent="0.2">
      <c r="H6227" s="7"/>
    </row>
    <row r="6228" spans="8:8" x14ac:dyDescent="0.2">
      <c r="H6228" s="7"/>
    </row>
    <row r="6229" spans="8:8" x14ac:dyDescent="0.2">
      <c r="H6229" s="7"/>
    </row>
    <row r="6230" spans="8:8" x14ac:dyDescent="0.2">
      <c r="H6230" s="7"/>
    </row>
    <row r="6231" spans="8:8" x14ac:dyDescent="0.2">
      <c r="H6231" s="7"/>
    </row>
    <row r="6232" spans="8:8" x14ac:dyDescent="0.2">
      <c r="H6232" s="7"/>
    </row>
    <row r="6233" spans="8:8" x14ac:dyDescent="0.2">
      <c r="H6233" s="7"/>
    </row>
    <row r="6234" spans="8:8" x14ac:dyDescent="0.2">
      <c r="H6234" s="7"/>
    </row>
    <row r="6235" spans="8:8" x14ac:dyDescent="0.2">
      <c r="H6235" s="7"/>
    </row>
    <row r="6236" spans="8:8" x14ac:dyDescent="0.2">
      <c r="H6236" s="7"/>
    </row>
    <row r="6237" spans="8:8" x14ac:dyDescent="0.2">
      <c r="H6237" s="7"/>
    </row>
    <row r="6238" spans="8:8" x14ac:dyDescent="0.2">
      <c r="H6238" s="7"/>
    </row>
    <row r="6239" spans="8:8" x14ac:dyDescent="0.2">
      <c r="H6239" s="7"/>
    </row>
    <row r="6240" spans="8:8" x14ac:dyDescent="0.2">
      <c r="H6240" s="7"/>
    </row>
    <row r="6241" spans="8:8" x14ac:dyDescent="0.2">
      <c r="H6241" s="7"/>
    </row>
    <row r="6242" spans="8:8" x14ac:dyDescent="0.2">
      <c r="H6242" s="7"/>
    </row>
    <row r="6243" spans="8:8" x14ac:dyDescent="0.2">
      <c r="H6243" s="7"/>
    </row>
    <row r="6244" spans="8:8" x14ac:dyDescent="0.2">
      <c r="H6244" s="7"/>
    </row>
    <row r="6245" spans="8:8" x14ac:dyDescent="0.2">
      <c r="H6245" s="7"/>
    </row>
    <row r="6246" spans="8:8" x14ac:dyDescent="0.2">
      <c r="H6246" s="7"/>
    </row>
    <row r="6247" spans="8:8" x14ac:dyDescent="0.2">
      <c r="H6247" s="7"/>
    </row>
    <row r="6248" spans="8:8" x14ac:dyDescent="0.2">
      <c r="H6248" s="7"/>
    </row>
    <row r="6249" spans="8:8" x14ac:dyDescent="0.2">
      <c r="H6249" s="7"/>
    </row>
    <row r="6250" spans="8:8" x14ac:dyDescent="0.2">
      <c r="H6250" s="7"/>
    </row>
    <row r="6251" spans="8:8" x14ac:dyDescent="0.2">
      <c r="H6251" s="7"/>
    </row>
    <row r="6252" spans="8:8" x14ac:dyDescent="0.2">
      <c r="H6252" s="7"/>
    </row>
    <row r="6253" spans="8:8" x14ac:dyDescent="0.2">
      <c r="H6253" s="7"/>
    </row>
    <row r="6254" spans="8:8" x14ac:dyDescent="0.2">
      <c r="H6254" s="7"/>
    </row>
    <row r="6255" spans="8:8" x14ac:dyDescent="0.2">
      <c r="H6255" s="7"/>
    </row>
    <row r="6256" spans="8:8" x14ac:dyDescent="0.2">
      <c r="H6256" s="7"/>
    </row>
    <row r="6257" spans="8:8" x14ac:dyDescent="0.2">
      <c r="H6257" s="7"/>
    </row>
    <row r="6258" spans="8:8" x14ac:dyDescent="0.2">
      <c r="H6258" s="7"/>
    </row>
    <row r="6259" spans="8:8" x14ac:dyDescent="0.2">
      <c r="H6259" s="7"/>
    </row>
    <row r="6260" spans="8:8" x14ac:dyDescent="0.2">
      <c r="H6260" s="7"/>
    </row>
    <row r="6261" spans="8:8" x14ac:dyDescent="0.2">
      <c r="H6261" s="7"/>
    </row>
    <row r="6262" spans="8:8" x14ac:dyDescent="0.2">
      <c r="H6262" s="7"/>
    </row>
    <row r="6263" spans="8:8" x14ac:dyDescent="0.2">
      <c r="H6263" s="7"/>
    </row>
    <row r="6264" spans="8:8" x14ac:dyDescent="0.2">
      <c r="H6264" s="7"/>
    </row>
    <row r="6265" spans="8:8" x14ac:dyDescent="0.2">
      <c r="H6265" s="7"/>
    </row>
    <row r="6266" spans="8:8" x14ac:dyDescent="0.2">
      <c r="H6266" s="7"/>
    </row>
    <row r="6267" spans="8:8" x14ac:dyDescent="0.2">
      <c r="H6267" s="7"/>
    </row>
    <row r="6268" spans="8:8" x14ac:dyDescent="0.2">
      <c r="H6268" s="7"/>
    </row>
    <row r="6269" spans="8:8" x14ac:dyDescent="0.2">
      <c r="H6269" s="7"/>
    </row>
    <row r="6270" spans="8:8" x14ac:dyDescent="0.2">
      <c r="H6270" s="7"/>
    </row>
    <row r="6271" spans="8:8" x14ac:dyDescent="0.2">
      <c r="H6271" s="7"/>
    </row>
    <row r="6272" spans="8:8" x14ac:dyDescent="0.2">
      <c r="H6272" s="7"/>
    </row>
    <row r="6273" spans="8:8" x14ac:dyDescent="0.2">
      <c r="H6273" s="7"/>
    </row>
    <row r="6274" spans="8:8" x14ac:dyDescent="0.2">
      <c r="H6274" s="7"/>
    </row>
    <row r="6275" spans="8:8" x14ac:dyDescent="0.2">
      <c r="H6275" s="7"/>
    </row>
    <row r="6276" spans="8:8" x14ac:dyDescent="0.2">
      <c r="H6276" s="7"/>
    </row>
    <row r="6277" spans="8:8" x14ac:dyDescent="0.2">
      <c r="H6277" s="7"/>
    </row>
    <row r="6278" spans="8:8" x14ac:dyDescent="0.2">
      <c r="H6278" s="7"/>
    </row>
    <row r="6279" spans="8:8" x14ac:dyDescent="0.2">
      <c r="H6279" s="7"/>
    </row>
    <row r="6280" spans="8:8" x14ac:dyDescent="0.2">
      <c r="H6280" s="7"/>
    </row>
    <row r="6281" spans="8:8" x14ac:dyDescent="0.2">
      <c r="H6281" s="7"/>
    </row>
    <row r="6282" spans="8:8" x14ac:dyDescent="0.2">
      <c r="H6282" s="7"/>
    </row>
    <row r="6283" spans="8:8" x14ac:dyDescent="0.2">
      <c r="H6283" s="7"/>
    </row>
    <row r="6284" spans="8:8" x14ac:dyDescent="0.2">
      <c r="H6284" s="7"/>
    </row>
    <row r="6285" spans="8:8" x14ac:dyDescent="0.2">
      <c r="H6285" s="7"/>
    </row>
    <row r="6286" spans="8:8" x14ac:dyDescent="0.2">
      <c r="H6286" s="7"/>
    </row>
    <row r="6287" spans="8:8" x14ac:dyDescent="0.2">
      <c r="H6287" s="7"/>
    </row>
    <row r="6288" spans="8:8" x14ac:dyDescent="0.2">
      <c r="H6288" s="7"/>
    </row>
    <row r="6289" spans="8:8" x14ac:dyDescent="0.2">
      <c r="H6289" s="7"/>
    </row>
    <row r="6290" spans="8:8" x14ac:dyDescent="0.2">
      <c r="H6290" s="7"/>
    </row>
    <row r="6291" spans="8:8" x14ac:dyDescent="0.2">
      <c r="H6291" s="7"/>
    </row>
    <row r="6292" spans="8:8" x14ac:dyDescent="0.2">
      <c r="H6292" s="7"/>
    </row>
    <row r="6293" spans="8:8" x14ac:dyDescent="0.2">
      <c r="H6293" s="7"/>
    </row>
    <row r="6294" spans="8:8" x14ac:dyDescent="0.2">
      <c r="H6294" s="7"/>
    </row>
    <row r="6295" spans="8:8" x14ac:dyDescent="0.2">
      <c r="H6295" s="7"/>
    </row>
    <row r="6296" spans="8:8" x14ac:dyDescent="0.2">
      <c r="H6296" s="7"/>
    </row>
    <row r="6297" spans="8:8" x14ac:dyDescent="0.2">
      <c r="H6297" s="7"/>
    </row>
    <row r="6298" spans="8:8" x14ac:dyDescent="0.2">
      <c r="H6298" s="7"/>
    </row>
    <row r="6299" spans="8:8" x14ac:dyDescent="0.2">
      <c r="H6299" s="7"/>
    </row>
    <row r="6300" spans="8:8" x14ac:dyDescent="0.2">
      <c r="H6300" s="7"/>
    </row>
    <row r="6301" spans="8:8" x14ac:dyDescent="0.2">
      <c r="H6301" s="7"/>
    </row>
    <row r="6302" spans="8:8" x14ac:dyDescent="0.2">
      <c r="H6302" s="7"/>
    </row>
    <row r="6303" spans="8:8" x14ac:dyDescent="0.2">
      <c r="H6303" s="7"/>
    </row>
    <row r="6304" spans="8:8" x14ac:dyDescent="0.2">
      <c r="H6304" s="7"/>
    </row>
    <row r="6305" spans="8:8" x14ac:dyDescent="0.2">
      <c r="H6305" s="7"/>
    </row>
    <row r="6306" spans="8:8" x14ac:dyDescent="0.2">
      <c r="H6306" s="7"/>
    </row>
    <row r="6307" spans="8:8" x14ac:dyDescent="0.2">
      <c r="H6307" s="7"/>
    </row>
    <row r="6308" spans="8:8" x14ac:dyDescent="0.2">
      <c r="H6308" s="7"/>
    </row>
    <row r="6309" spans="8:8" x14ac:dyDescent="0.2">
      <c r="H6309" s="7"/>
    </row>
    <row r="6310" spans="8:8" x14ac:dyDescent="0.2">
      <c r="H6310" s="7"/>
    </row>
    <row r="6311" spans="8:8" x14ac:dyDescent="0.2">
      <c r="H6311" s="7"/>
    </row>
    <row r="6312" spans="8:8" x14ac:dyDescent="0.2">
      <c r="H6312" s="7"/>
    </row>
    <row r="6313" spans="8:8" x14ac:dyDescent="0.2">
      <c r="H6313" s="7"/>
    </row>
    <row r="6314" spans="8:8" x14ac:dyDescent="0.2">
      <c r="H6314" s="7"/>
    </row>
    <row r="6315" spans="8:8" x14ac:dyDescent="0.2">
      <c r="H6315" s="7"/>
    </row>
    <row r="6316" spans="8:8" x14ac:dyDescent="0.2">
      <c r="H6316" s="7"/>
    </row>
    <row r="6317" spans="8:8" x14ac:dyDescent="0.2">
      <c r="H6317" s="7"/>
    </row>
    <row r="6318" spans="8:8" x14ac:dyDescent="0.2">
      <c r="H6318" s="7"/>
    </row>
    <row r="6319" spans="8:8" x14ac:dyDescent="0.2">
      <c r="H6319" s="7"/>
    </row>
    <row r="6320" spans="8:8" x14ac:dyDescent="0.2">
      <c r="H6320" s="7"/>
    </row>
    <row r="6321" spans="8:8" x14ac:dyDescent="0.2">
      <c r="H6321" s="7"/>
    </row>
    <row r="6322" spans="8:8" x14ac:dyDescent="0.2">
      <c r="H6322" s="7"/>
    </row>
    <row r="6323" spans="8:8" x14ac:dyDescent="0.2">
      <c r="H6323" s="7"/>
    </row>
    <row r="6324" spans="8:8" x14ac:dyDescent="0.2">
      <c r="H6324" s="7"/>
    </row>
    <row r="6325" spans="8:8" x14ac:dyDescent="0.2">
      <c r="H6325" s="7"/>
    </row>
    <row r="6326" spans="8:8" x14ac:dyDescent="0.2">
      <c r="H6326" s="7"/>
    </row>
    <row r="6327" spans="8:8" x14ac:dyDescent="0.2">
      <c r="H6327" s="7"/>
    </row>
    <row r="6328" spans="8:8" x14ac:dyDescent="0.2">
      <c r="H6328" s="7"/>
    </row>
    <row r="6329" spans="8:8" x14ac:dyDescent="0.2">
      <c r="H6329" s="7"/>
    </row>
    <row r="6330" spans="8:8" x14ac:dyDescent="0.2">
      <c r="H6330" s="7"/>
    </row>
    <row r="6331" spans="8:8" x14ac:dyDescent="0.2">
      <c r="H6331" s="7"/>
    </row>
    <row r="6332" spans="8:8" x14ac:dyDescent="0.2">
      <c r="H6332" s="7"/>
    </row>
    <row r="6333" spans="8:8" x14ac:dyDescent="0.2">
      <c r="H6333" s="7"/>
    </row>
    <row r="6334" spans="8:8" x14ac:dyDescent="0.2">
      <c r="H6334" s="7"/>
    </row>
    <row r="6335" spans="8:8" x14ac:dyDescent="0.2">
      <c r="H6335" s="7"/>
    </row>
    <row r="6336" spans="8:8" x14ac:dyDescent="0.2">
      <c r="H6336" s="7"/>
    </row>
    <row r="6337" spans="8:8" x14ac:dyDescent="0.2">
      <c r="H6337" s="7"/>
    </row>
    <row r="6338" spans="8:8" x14ac:dyDescent="0.2">
      <c r="H6338" s="7"/>
    </row>
    <row r="6339" spans="8:8" x14ac:dyDescent="0.2">
      <c r="H6339" s="7"/>
    </row>
    <row r="6340" spans="8:8" x14ac:dyDescent="0.2">
      <c r="H6340" s="7"/>
    </row>
    <row r="6341" spans="8:8" x14ac:dyDescent="0.2">
      <c r="H6341" s="7"/>
    </row>
    <row r="6342" spans="8:8" x14ac:dyDescent="0.2">
      <c r="H6342" s="7"/>
    </row>
    <row r="6343" spans="8:8" x14ac:dyDescent="0.2">
      <c r="H6343" s="7"/>
    </row>
    <row r="6344" spans="8:8" x14ac:dyDescent="0.2">
      <c r="H6344" s="7"/>
    </row>
    <row r="6345" spans="8:8" x14ac:dyDescent="0.2">
      <c r="H6345" s="7"/>
    </row>
    <row r="6346" spans="8:8" x14ac:dyDescent="0.2">
      <c r="H6346" s="7"/>
    </row>
    <row r="6347" spans="8:8" x14ac:dyDescent="0.2">
      <c r="H6347" s="7"/>
    </row>
    <row r="6348" spans="8:8" x14ac:dyDescent="0.2">
      <c r="H6348" s="7"/>
    </row>
    <row r="6349" spans="8:8" x14ac:dyDescent="0.2">
      <c r="H6349" s="7"/>
    </row>
    <row r="6350" spans="8:8" x14ac:dyDescent="0.2">
      <c r="H6350" s="7"/>
    </row>
    <row r="6351" spans="8:8" x14ac:dyDescent="0.2">
      <c r="H6351" s="7"/>
    </row>
    <row r="6352" spans="8:8" x14ac:dyDescent="0.2">
      <c r="H6352" s="7"/>
    </row>
    <row r="6353" spans="8:8" x14ac:dyDescent="0.2">
      <c r="H6353" s="7"/>
    </row>
    <row r="6354" spans="8:8" x14ac:dyDescent="0.2">
      <c r="H6354" s="7"/>
    </row>
    <row r="6355" spans="8:8" x14ac:dyDescent="0.2">
      <c r="H6355" s="7"/>
    </row>
    <row r="6356" spans="8:8" x14ac:dyDescent="0.2">
      <c r="H6356" s="7"/>
    </row>
    <row r="6357" spans="8:8" x14ac:dyDescent="0.2">
      <c r="H6357" s="7"/>
    </row>
    <row r="6358" spans="8:8" x14ac:dyDescent="0.2">
      <c r="H6358" s="7"/>
    </row>
    <row r="6359" spans="8:8" x14ac:dyDescent="0.2">
      <c r="H6359" s="7"/>
    </row>
    <row r="6360" spans="8:8" x14ac:dyDescent="0.2">
      <c r="H6360" s="7"/>
    </row>
    <row r="6361" spans="8:8" x14ac:dyDescent="0.2">
      <c r="H6361" s="7"/>
    </row>
    <row r="6362" spans="8:8" x14ac:dyDescent="0.2">
      <c r="H6362" s="7"/>
    </row>
    <row r="6363" spans="8:8" x14ac:dyDescent="0.2">
      <c r="H6363" s="7"/>
    </row>
    <row r="6364" spans="8:8" x14ac:dyDescent="0.2">
      <c r="H6364" s="7"/>
    </row>
    <row r="6365" spans="8:8" x14ac:dyDescent="0.2">
      <c r="H6365" s="7"/>
    </row>
    <row r="6366" spans="8:8" x14ac:dyDescent="0.2">
      <c r="H6366" s="7"/>
    </row>
    <row r="6367" spans="8:8" x14ac:dyDescent="0.2">
      <c r="H6367" s="7"/>
    </row>
    <row r="6368" spans="8:8" x14ac:dyDescent="0.2">
      <c r="H6368" s="7"/>
    </row>
    <row r="6369" spans="8:8" x14ac:dyDescent="0.2">
      <c r="H6369" s="7"/>
    </row>
    <row r="6370" spans="8:8" x14ac:dyDescent="0.2">
      <c r="H6370" s="7"/>
    </row>
    <row r="6371" spans="8:8" x14ac:dyDescent="0.2">
      <c r="H6371" s="7"/>
    </row>
    <row r="6372" spans="8:8" x14ac:dyDescent="0.2">
      <c r="H6372" s="7"/>
    </row>
    <row r="6373" spans="8:8" x14ac:dyDescent="0.2">
      <c r="H6373" s="7"/>
    </row>
    <row r="6374" spans="8:8" x14ac:dyDescent="0.2">
      <c r="H6374" s="7"/>
    </row>
    <row r="6375" spans="8:8" x14ac:dyDescent="0.2">
      <c r="H6375" s="7"/>
    </row>
    <row r="6376" spans="8:8" x14ac:dyDescent="0.2">
      <c r="H6376" s="7"/>
    </row>
    <row r="6377" spans="8:8" x14ac:dyDescent="0.2">
      <c r="H6377" s="7"/>
    </row>
    <row r="6378" spans="8:8" x14ac:dyDescent="0.2">
      <c r="H6378" s="7"/>
    </row>
    <row r="6379" spans="8:8" x14ac:dyDescent="0.2">
      <c r="H6379" s="7"/>
    </row>
    <row r="6380" spans="8:8" x14ac:dyDescent="0.2">
      <c r="H6380" s="7"/>
    </row>
    <row r="6381" spans="8:8" x14ac:dyDescent="0.2">
      <c r="H6381" s="7"/>
    </row>
    <row r="6382" spans="8:8" x14ac:dyDescent="0.2">
      <c r="H6382" s="7"/>
    </row>
    <row r="6383" spans="8:8" x14ac:dyDescent="0.2">
      <c r="H6383" s="7"/>
    </row>
    <row r="6384" spans="8:8" x14ac:dyDescent="0.2">
      <c r="H6384" s="7"/>
    </row>
    <row r="6385" spans="8:8" x14ac:dyDescent="0.2">
      <c r="H6385" s="7"/>
    </row>
    <row r="6386" spans="8:8" x14ac:dyDescent="0.2">
      <c r="H6386" s="7"/>
    </row>
    <row r="6387" spans="8:8" x14ac:dyDescent="0.2">
      <c r="H6387" s="7"/>
    </row>
    <row r="6388" spans="8:8" x14ac:dyDescent="0.2">
      <c r="H6388" s="7"/>
    </row>
    <row r="6389" spans="8:8" x14ac:dyDescent="0.2">
      <c r="H6389" s="7"/>
    </row>
    <row r="6390" spans="8:8" x14ac:dyDescent="0.2">
      <c r="H6390" s="7"/>
    </row>
    <row r="6391" spans="8:8" x14ac:dyDescent="0.2">
      <c r="H6391" s="7"/>
    </row>
    <row r="6392" spans="8:8" x14ac:dyDescent="0.2">
      <c r="H6392" s="7"/>
    </row>
    <row r="6393" spans="8:8" x14ac:dyDescent="0.2">
      <c r="H6393" s="7"/>
    </row>
    <row r="6394" spans="8:8" x14ac:dyDescent="0.2">
      <c r="H6394" s="7"/>
    </row>
    <row r="6395" spans="8:8" x14ac:dyDescent="0.2">
      <c r="H6395" s="7"/>
    </row>
    <row r="6396" spans="8:8" x14ac:dyDescent="0.2">
      <c r="H6396" s="7"/>
    </row>
    <row r="6397" spans="8:8" x14ac:dyDescent="0.2">
      <c r="H6397" s="7"/>
    </row>
    <row r="6398" spans="8:8" x14ac:dyDescent="0.2">
      <c r="H6398" s="7"/>
    </row>
    <row r="6399" spans="8:8" x14ac:dyDescent="0.2">
      <c r="H6399" s="7"/>
    </row>
    <row r="6400" spans="8:8" x14ac:dyDescent="0.2">
      <c r="H6400" s="7"/>
    </row>
    <row r="6401" spans="8:8" x14ac:dyDescent="0.2">
      <c r="H6401" s="7"/>
    </row>
    <row r="6402" spans="8:8" x14ac:dyDescent="0.2">
      <c r="H6402" s="7"/>
    </row>
    <row r="6403" spans="8:8" x14ac:dyDescent="0.2">
      <c r="H6403" s="7"/>
    </row>
    <row r="6404" spans="8:8" x14ac:dyDescent="0.2">
      <c r="H6404" s="7"/>
    </row>
    <row r="6405" spans="8:8" x14ac:dyDescent="0.2">
      <c r="H6405" s="7"/>
    </row>
    <row r="6406" spans="8:8" x14ac:dyDescent="0.2">
      <c r="H6406" s="7"/>
    </row>
    <row r="6407" spans="8:8" x14ac:dyDescent="0.2">
      <c r="H6407" s="7"/>
    </row>
    <row r="6408" spans="8:8" x14ac:dyDescent="0.2">
      <c r="H6408" s="7"/>
    </row>
    <row r="6409" spans="8:8" x14ac:dyDescent="0.2">
      <c r="H6409" s="7"/>
    </row>
    <row r="6410" spans="8:8" x14ac:dyDescent="0.2">
      <c r="H6410" s="7"/>
    </row>
    <row r="6411" spans="8:8" x14ac:dyDescent="0.2">
      <c r="H6411" s="7"/>
    </row>
    <row r="6412" spans="8:8" x14ac:dyDescent="0.2">
      <c r="H6412" s="7"/>
    </row>
    <row r="6413" spans="8:8" x14ac:dyDescent="0.2">
      <c r="H6413" s="7"/>
    </row>
    <row r="6414" spans="8:8" x14ac:dyDescent="0.2">
      <c r="H6414" s="7"/>
    </row>
    <row r="6415" spans="8:8" x14ac:dyDescent="0.2">
      <c r="H6415" s="7"/>
    </row>
    <row r="6416" spans="8:8" x14ac:dyDescent="0.2">
      <c r="H6416" s="7"/>
    </row>
    <row r="6417" spans="8:8" x14ac:dyDescent="0.2">
      <c r="H6417" s="7"/>
    </row>
    <row r="6418" spans="8:8" x14ac:dyDescent="0.2">
      <c r="H6418" s="7"/>
    </row>
    <row r="6419" spans="8:8" x14ac:dyDescent="0.2">
      <c r="H6419" s="7"/>
    </row>
    <row r="6420" spans="8:8" x14ac:dyDescent="0.2">
      <c r="H6420" s="7"/>
    </row>
    <row r="6421" spans="8:8" x14ac:dyDescent="0.2">
      <c r="H6421" s="7"/>
    </row>
    <row r="6422" spans="8:8" x14ac:dyDescent="0.2">
      <c r="H6422" s="7"/>
    </row>
    <row r="6423" spans="8:8" x14ac:dyDescent="0.2">
      <c r="H6423" s="7"/>
    </row>
    <row r="6424" spans="8:8" x14ac:dyDescent="0.2">
      <c r="H6424" s="7"/>
    </row>
    <row r="6425" spans="8:8" x14ac:dyDescent="0.2">
      <c r="H6425" s="7"/>
    </row>
    <row r="6426" spans="8:8" x14ac:dyDescent="0.2">
      <c r="H6426" s="7"/>
    </row>
    <row r="6427" spans="8:8" x14ac:dyDescent="0.2">
      <c r="H6427" s="7"/>
    </row>
    <row r="6428" spans="8:8" x14ac:dyDescent="0.2">
      <c r="H6428" s="7"/>
    </row>
    <row r="6429" spans="8:8" x14ac:dyDescent="0.2">
      <c r="H6429" s="7"/>
    </row>
    <row r="6430" spans="8:8" x14ac:dyDescent="0.2">
      <c r="H6430" s="7"/>
    </row>
    <row r="6431" spans="8:8" x14ac:dyDescent="0.2">
      <c r="H6431" s="7"/>
    </row>
    <row r="6432" spans="8:8" x14ac:dyDescent="0.2">
      <c r="H6432" s="7"/>
    </row>
    <row r="6433" spans="8:8" x14ac:dyDescent="0.2">
      <c r="H6433" s="7"/>
    </row>
    <row r="6434" spans="8:8" x14ac:dyDescent="0.2">
      <c r="H6434" s="7"/>
    </row>
    <row r="6435" spans="8:8" x14ac:dyDescent="0.2">
      <c r="H6435" s="7"/>
    </row>
    <row r="6436" spans="8:8" x14ac:dyDescent="0.2">
      <c r="H6436" s="7"/>
    </row>
    <row r="6437" spans="8:8" x14ac:dyDescent="0.2">
      <c r="H6437" s="7"/>
    </row>
    <row r="6438" spans="8:8" x14ac:dyDescent="0.2">
      <c r="H6438" s="7"/>
    </row>
    <row r="6439" spans="8:8" x14ac:dyDescent="0.2">
      <c r="H6439" s="7"/>
    </row>
    <row r="6440" spans="8:8" x14ac:dyDescent="0.2">
      <c r="H6440" s="7"/>
    </row>
    <row r="6441" spans="8:8" x14ac:dyDescent="0.2">
      <c r="H6441" s="7"/>
    </row>
    <row r="6442" spans="8:8" x14ac:dyDescent="0.2">
      <c r="H6442" s="7"/>
    </row>
    <row r="6443" spans="8:8" x14ac:dyDescent="0.2">
      <c r="H6443" s="7"/>
    </row>
    <row r="6444" spans="8:8" x14ac:dyDescent="0.2">
      <c r="H6444" s="7"/>
    </row>
    <row r="6445" spans="8:8" x14ac:dyDescent="0.2">
      <c r="H6445" s="7"/>
    </row>
    <row r="6446" spans="8:8" x14ac:dyDescent="0.2">
      <c r="H6446" s="7"/>
    </row>
    <row r="6447" spans="8:8" x14ac:dyDescent="0.2">
      <c r="H6447" s="7"/>
    </row>
    <row r="6448" spans="8:8" x14ac:dyDescent="0.2">
      <c r="H6448" s="7"/>
    </row>
    <row r="6449" spans="8:8" x14ac:dyDescent="0.2">
      <c r="H6449" s="7"/>
    </row>
    <row r="6450" spans="8:8" x14ac:dyDescent="0.2">
      <c r="H6450" s="7"/>
    </row>
    <row r="6451" spans="8:8" x14ac:dyDescent="0.2">
      <c r="H6451" s="7"/>
    </row>
    <row r="6452" spans="8:8" x14ac:dyDescent="0.2">
      <c r="H6452" s="7"/>
    </row>
    <row r="6453" spans="8:8" x14ac:dyDescent="0.2">
      <c r="H6453" s="7"/>
    </row>
    <row r="6454" spans="8:8" x14ac:dyDescent="0.2">
      <c r="H6454" s="7"/>
    </row>
    <row r="6455" spans="8:8" x14ac:dyDescent="0.2">
      <c r="H6455" s="7"/>
    </row>
    <row r="6456" spans="8:8" x14ac:dyDescent="0.2">
      <c r="H6456" s="7"/>
    </row>
    <row r="6457" spans="8:8" x14ac:dyDescent="0.2">
      <c r="H6457" s="7"/>
    </row>
    <row r="6458" spans="8:8" x14ac:dyDescent="0.2">
      <c r="H6458" s="7"/>
    </row>
    <row r="6459" spans="8:8" x14ac:dyDescent="0.2">
      <c r="H6459" s="7"/>
    </row>
    <row r="6460" spans="8:8" x14ac:dyDescent="0.2">
      <c r="H6460" s="7"/>
    </row>
    <row r="6461" spans="8:8" x14ac:dyDescent="0.2">
      <c r="H6461" s="7"/>
    </row>
    <row r="6462" spans="8:8" x14ac:dyDescent="0.2">
      <c r="H6462" s="7"/>
    </row>
    <row r="6463" spans="8:8" x14ac:dyDescent="0.2">
      <c r="H6463" s="7"/>
    </row>
    <row r="6464" spans="8:8" x14ac:dyDescent="0.2">
      <c r="H6464" s="7"/>
    </row>
    <row r="6465" spans="8:8" x14ac:dyDescent="0.2">
      <c r="H6465" s="7"/>
    </row>
    <row r="6466" spans="8:8" x14ac:dyDescent="0.2">
      <c r="H6466" s="7"/>
    </row>
    <row r="6467" spans="8:8" x14ac:dyDescent="0.2">
      <c r="H6467" s="7"/>
    </row>
    <row r="6468" spans="8:8" x14ac:dyDescent="0.2">
      <c r="H6468" s="7"/>
    </row>
    <row r="6469" spans="8:8" x14ac:dyDescent="0.2">
      <c r="H6469" s="7"/>
    </row>
    <row r="6470" spans="8:8" x14ac:dyDescent="0.2">
      <c r="H6470" s="7"/>
    </row>
    <row r="6471" spans="8:8" x14ac:dyDescent="0.2">
      <c r="H6471" s="7"/>
    </row>
    <row r="6472" spans="8:8" x14ac:dyDescent="0.2">
      <c r="H6472" s="7"/>
    </row>
    <row r="6473" spans="8:8" x14ac:dyDescent="0.2">
      <c r="H6473" s="7"/>
    </row>
    <row r="6474" spans="8:8" x14ac:dyDescent="0.2">
      <c r="H6474" s="7"/>
    </row>
    <row r="6475" spans="8:8" x14ac:dyDescent="0.2">
      <c r="H6475" s="7"/>
    </row>
    <row r="6476" spans="8:8" x14ac:dyDescent="0.2">
      <c r="H6476" s="7"/>
    </row>
    <row r="6477" spans="8:8" x14ac:dyDescent="0.2">
      <c r="H6477" s="7"/>
    </row>
    <row r="6478" spans="8:8" x14ac:dyDescent="0.2">
      <c r="H6478" s="7"/>
    </row>
    <row r="6479" spans="8:8" x14ac:dyDescent="0.2">
      <c r="H6479" s="7"/>
    </row>
    <row r="6480" spans="8:8" x14ac:dyDescent="0.2">
      <c r="H6480" s="7"/>
    </row>
    <row r="6481" spans="8:8" x14ac:dyDescent="0.2">
      <c r="H6481" s="7"/>
    </row>
    <row r="6482" spans="8:8" x14ac:dyDescent="0.2">
      <c r="H6482" s="7"/>
    </row>
    <row r="6483" spans="8:8" x14ac:dyDescent="0.2">
      <c r="H6483" s="7"/>
    </row>
    <row r="6484" spans="8:8" x14ac:dyDescent="0.2">
      <c r="H6484" s="7"/>
    </row>
    <row r="6485" spans="8:8" x14ac:dyDescent="0.2">
      <c r="H6485" s="7"/>
    </row>
    <row r="6486" spans="8:8" x14ac:dyDescent="0.2">
      <c r="H6486" s="7"/>
    </row>
    <row r="6487" spans="8:8" x14ac:dyDescent="0.2">
      <c r="H6487" s="7"/>
    </row>
    <row r="6488" spans="8:8" x14ac:dyDescent="0.2">
      <c r="H6488" s="7"/>
    </row>
    <row r="6489" spans="8:8" x14ac:dyDescent="0.2">
      <c r="H6489" s="7"/>
    </row>
    <row r="6490" spans="8:8" x14ac:dyDescent="0.2">
      <c r="H6490" s="7"/>
    </row>
    <row r="6491" spans="8:8" x14ac:dyDescent="0.2">
      <c r="H6491" s="7"/>
    </row>
    <row r="6492" spans="8:8" x14ac:dyDescent="0.2">
      <c r="H6492" s="7"/>
    </row>
    <row r="6493" spans="8:8" x14ac:dyDescent="0.2">
      <c r="H6493" s="7"/>
    </row>
    <row r="6494" spans="8:8" x14ac:dyDescent="0.2">
      <c r="H6494" s="7"/>
    </row>
    <row r="6495" spans="8:8" x14ac:dyDescent="0.2">
      <c r="H6495" s="7"/>
    </row>
    <row r="6496" spans="8:8" x14ac:dyDescent="0.2">
      <c r="H6496" s="7"/>
    </row>
    <row r="6497" spans="8:8" x14ac:dyDescent="0.2">
      <c r="H6497" s="7"/>
    </row>
    <row r="6498" spans="8:8" x14ac:dyDescent="0.2">
      <c r="H6498" s="7"/>
    </row>
    <row r="6499" spans="8:8" x14ac:dyDescent="0.2">
      <c r="H6499" s="7"/>
    </row>
    <row r="6500" spans="8:8" x14ac:dyDescent="0.2">
      <c r="H6500" s="7"/>
    </row>
    <row r="6501" spans="8:8" x14ac:dyDescent="0.2">
      <c r="H6501" s="7"/>
    </row>
    <row r="6502" spans="8:8" x14ac:dyDescent="0.2">
      <c r="H6502" s="7"/>
    </row>
    <row r="6503" spans="8:8" x14ac:dyDescent="0.2">
      <c r="H6503" s="7"/>
    </row>
    <row r="6504" spans="8:8" x14ac:dyDescent="0.2">
      <c r="H6504" s="7"/>
    </row>
    <row r="6505" spans="8:8" x14ac:dyDescent="0.2">
      <c r="H6505" s="7"/>
    </row>
    <row r="6506" spans="8:8" x14ac:dyDescent="0.2">
      <c r="H6506" s="7"/>
    </row>
    <row r="6507" spans="8:8" x14ac:dyDescent="0.2">
      <c r="H6507" s="7"/>
    </row>
    <row r="6508" spans="8:8" x14ac:dyDescent="0.2">
      <c r="H6508" s="7"/>
    </row>
    <row r="6509" spans="8:8" x14ac:dyDescent="0.2">
      <c r="H6509" s="7"/>
    </row>
    <row r="6510" spans="8:8" x14ac:dyDescent="0.2">
      <c r="H6510" s="7"/>
    </row>
    <row r="6511" spans="8:8" x14ac:dyDescent="0.2">
      <c r="H6511" s="7"/>
    </row>
    <row r="6512" spans="8:8" x14ac:dyDescent="0.2">
      <c r="H6512" s="7"/>
    </row>
    <row r="6513" spans="8:8" x14ac:dyDescent="0.2">
      <c r="H6513" s="7"/>
    </row>
    <row r="6514" spans="8:8" x14ac:dyDescent="0.2">
      <c r="H6514" s="7"/>
    </row>
    <row r="6515" spans="8:8" x14ac:dyDescent="0.2">
      <c r="H6515" s="7"/>
    </row>
    <row r="6516" spans="8:8" x14ac:dyDescent="0.2">
      <c r="H6516" s="7"/>
    </row>
    <row r="6517" spans="8:8" x14ac:dyDescent="0.2">
      <c r="H6517" s="7"/>
    </row>
    <row r="6518" spans="8:8" x14ac:dyDescent="0.2">
      <c r="H6518" s="7"/>
    </row>
    <row r="6519" spans="8:8" x14ac:dyDescent="0.2">
      <c r="H6519" s="7"/>
    </row>
    <row r="6520" spans="8:8" x14ac:dyDescent="0.2">
      <c r="H6520" s="7"/>
    </row>
    <row r="6521" spans="8:8" x14ac:dyDescent="0.2">
      <c r="H6521" s="7"/>
    </row>
    <row r="6522" spans="8:8" x14ac:dyDescent="0.2">
      <c r="H6522" s="7"/>
    </row>
    <row r="6523" spans="8:8" x14ac:dyDescent="0.2">
      <c r="H6523" s="7"/>
    </row>
    <row r="6524" spans="8:8" x14ac:dyDescent="0.2">
      <c r="H6524" s="7"/>
    </row>
    <row r="6525" spans="8:8" x14ac:dyDescent="0.2">
      <c r="H6525" s="7"/>
    </row>
    <row r="6526" spans="8:8" x14ac:dyDescent="0.2">
      <c r="H6526" s="7"/>
    </row>
    <row r="6527" spans="8:8" x14ac:dyDescent="0.2">
      <c r="H6527" s="7"/>
    </row>
    <row r="6528" spans="8:8" x14ac:dyDescent="0.2">
      <c r="H6528" s="7"/>
    </row>
    <row r="6529" spans="8:8" x14ac:dyDescent="0.2">
      <c r="H6529" s="7"/>
    </row>
    <row r="6530" spans="8:8" x14ac:dyDescent="0.2">
      <c r="H6530" s="7"/>
    </row>
    <row r="6531" spans="8:8" x14ac:dyDescent="0.2">
      <c r="H6531" s="7"/>
    </row>
    <row r="6532" spans="8:8" x14ac:dyDescent="0.2">
      <c r="H6532" s="7"/>
    </row>
    <row r="6533" spans="8:8" x14ac:dyDescent="0.2">
      <c r="H6533" s="7"/>
    </row>
    <row r="6534" spans="8:8" x14ac:dyDescent="0.2">
      <c r="H6534" s="7"/>
    </row>
    <row r="6535" spans="8:8" x14ac:dyDescent="0.2">
      <c r="H6535" s="7"/>
    </row>
    <row r="6536" spans="8:8" x14ac:dyDescent="0.2">
      <c r="H6536" s="7"/>
    </row>
    <row r="6537" spans="8:8" x14ac:dyDescent="0.2">
      <c r="H6537" s="7"/>
    </row>
    <row r="6538" spans="8:8" x14ac:dyDescent="0.2">
      <c r="H6538" s="7"/>
    </row>
    <row r="6539" spans="8:8" x14ac:dyDescent="0.2">
      <c r="H6539" s="7"/>
    </row>
    <row r="6540" spans="8:8" x14ac:dyDescent="0.2">
      <c r="H6540" s="7"/>
    </row>
    <row r="6541" spans="8:8" x14ac:dyDescent="0.2">
      <c r="H6541" s="7"/>
    </row>
    <row r="6542" spans="8:8" x14ac:dyDescent="0.2">
      <c r="H6542" s="7"/>
    </row>
    <row r="6543" spans="8:8" x14ac:dyDescent="0.2">
      <c r="H6543" s="7"/>
    </row>
    <row r="6544" spans="8:8" x14ac:dyDescent="0.2">
      <c r="H6544" s="7"/>
    </row>
    <row r="6545" spans="8:8" x14ac:dyDescent="0.2">
      <c r="H6545" s="7"/>
    </row>
    <row r="6546" spans="8:8" x14ac:dyDescent="0.2">
      <c r="H6546" s="7"/>
    </row>
    <row r="6547" spans="8:8" x14ac:dyDescent="0.2">
      <c r="H6547" s="7"/>
    </row>
    <row r="6548" spans="8:8" x14ac:dyDescent="0.2">
      <c r="H6548" s="7"/>
    </row>
    <row r="6549" spans="8:8" x14ac:dyDescent="0.2">
      <c r="H6549" s="7"/>
    </row>
    <row r="6550" spans="8:8" x14ac:dyDescent="0.2">
      <c r="H6550" s="7"/>
    </row>
    <row r="6551" spans="8:8" x14ac:dyDescent="0.2">
      <c r="H6551" s="7"/>
    </row>
    <row r="6552" spans="8:8" x14ac:dyDescent="0.2">
      <c r="H6552" s="7"/>
    </row>
    <row r="6553" spans="8:8" x14ac:dyDescent="0.2">
      <c r="H6553" s="7"/>
    </row>
    <row r="6554" spans="8:8" x14ac:dyDescent="0.2">
      <c r="H6554" s="7"/>
    </row>
    <row r="6555" spans="8:8" x14ac:dyDescent="0.2">
      <c r="H6555" s="7"/>
    </row>
    <row r="6556" spans="8:8" x14ac:dyDescent="0.2">
      <c r="H6556" s="7"/>
    </row>
    <row r="6557" spans="8:8" x14ac:dyDescent="0.2">
      <c r="H6557" s="7"/>
    </row>
    <row r="6558" spans="8:8" x14ac:dyDescent="0.2">
      <c r="H6558" s="7"/>
    </row>
    <row r="6559" spans="8:8" x14ac:dyDescent="0.2">
      <c r="H6559" s="7"/>
    </row>
    <row r="6560" spans="8:8" x14ac:dyDescent="0.2">
      <c r="H6560" s="7"/>
    </row>
    <row r="6561" spans="8:8" x14ac:dyDescent="0.2">
      <c r="H6561" s="7"/>
    </row>
    <row r="6562" spans="8:8" x14ac:dyDescent="0.2">
      <c r="H6562" s="7"/>
    </row>
    <row r="6563" spans="8:8" x14ac:dyDescent="0.2">
      <c r="H6563" s="7"/>
    </row>
    <row r="6564" spans="8:8" x14ac:dyDescent="0.2">
      <c r="H6564" s="7"/>
    </row>
    <row r="6565" spans="8:8" x14ac:dyDescent="0.2">
      <c r="H6565" s="7"/>
    </row>
    <row r="6566" spans="8:8" x14ac:dyDescent="0.2">
      <c r="H6566" s="7"/>
    </row>
    <row r="6567" spans="8:8" x14ac:dyDescent="0.2">
      <c r="H6567" s="7"/>
    </row>
    <row r="6568" spans="8:8" x14ac:dyDescent="0.2">
      <c r="H6568" s="7"/>
    </row>
    <row r="6569" spans="8:8" x14ac:dyDescent="0.2">
      <c r="H6569" s="7"/>
    </row>
    <row r="6570" spans="8:8" x14ac:dyDescent="0.2">
      <c r="H6570" s="7"/>
    </row>
    <row r="6571" spans="8:8" x14ac:dyDescent="0.2">
      <c r="H6571" s="7"/>
    </row>
    <row r="6572" spans="8:8" x14ac:dyDescent="0.2">
      <c r="H6572" s="7"/>
    </row>
    <row r="6573" spans="8:8" x14ac:dyDescent="0.2">
      <c r="H6573" s="7"/>
    </row>
    <row r="6574" spans="8:8" x14ac:dyDescent="0.2">
      <c r="H6574" s="7"/>
    </row>
    <row r="6575" spans="8:8" x14ac:dyDescent="0.2">
      <c r="H6575" s="7"/>
    </row>
    <row r="6576" spans="8:8" x14ac:dyDescent="0.2">
      <c r="H6576" s="7"/>
    </row>
    <row r="6577" spans="8:8" x14ac:dyDescent="0.2">
      <c r="H6577" s="7"/>
    </row>
    <row r="6578" spans="8:8" x14ac:dyDescent="0.2">
      <c r="H6578" s="7"/>
    </row>
    <row r="6579" spans="8:8" x14ac:dyDescent="0.2">
      <c r="H6579" s="7"/>
    </row>
    <row r="6580" spans="8:8" x14ac:dyDescent="0.2">
      <c r="H6580" s="7"/>
    </row>
    <row r="6581" spans="8:8" x14ac:dyDescent="0.2">
      <c r="H6581" s="7"/>
    </row>
    <row r="6582" spans="8:8" x14ac:dyDescent="0.2">
      <c r="H6582" s="7"/>
    </row>
    <row r="6583" spans="8:8" x14ac:dyDescent="0.2">
      <c r="H6583" s="7"/>
    </row>
    <row r="6584" spans="8:8" x14ac:dyDescent="0.2">
      <c r="H6584" s="7"/>
    </row>
    <row r="6585" spans="8:8" x14ac:dyDescent="0.2">
      <c r="H6585" s="7"/>
    </row>
    <row r="6586" spans="8:8" x14ac:dyDescent="0.2">
      <c r="H6586" s="7"/>
    </row>
    <row r="6587" spans="8:8" x14ac:dyDescent="0.2">
      <c r="H6587" s="7"/>
    </row>
    <row r="6588" spans="8:8" x14ac:dyDescent="0.2">
      <c r="H6588" s="7"/>
    </row>
    <row r="6589" spans="8:8" x14ac:dyDescent="0.2">
      <c r="H6589" s="7"/>
    </row>
    <row r="6590" spans="8:8" x14ac:dyDescent="0.2">
      <c r="H6590" s="7"/>
    </row>
    <row r="6591" spans="8:8" x14ac:dyDescent="0.2">
      <c r="H6591" s="7"/>
    </row>
    <row r="6592" spans="8:8" x14ac:dyDescent="0.2">
      <c r="H6592" s="7"/>
    </row>
    <row r="6593" spans="8:8" x14ac:dyDescent="0.2">
      <c r="H6593" s="7"/>
    </row>
    <row r="6594" spans="8:8" x14ac:dyDescent="0.2">
      <c r="H6594" s="7"/>
    </row>
    <row r="6595" spans="8:8" x14ac:dyDescent="0.2">
      <c r="H6595" s="7"/>
    </row>
    <row r="6596" spans="8:8" x14ac:dyDescent="0.2">
      <c r="H6596" s="7"/>
    </row>
    <row r="6597" spans="8:8" x14ac:dyDescent="0.2">
      <c r="H6597" s="7"/>
    </row>
    <row r="6598" spans="8:8" x14ac:dyDescent="0.2">
      <c r="H6598" s="7"/>
    </row>
    <row r="6599" spans="8:8" x14ac:dyDescent="0.2">
      <c r="H6599" s="7"/>
    </row>
    <row r="6600" spans="8:8" x14ac:dyDescent="0.2">
      <c r="H6600" s="7"/>
    </row>
    <row r="6601" spans="8:8" x14ac:dyDescent="0.2">
      <c r="H6601" s="7"/>
    </row>
    <row r="6602" spans="8:8" x14ac:dyDescent="0.2">
      <c r="H6602" s="7"/>
    </row>
    <row r="6603" spans="8:8" x14ac:dyDescent="0.2">
      <c r="H6603" s="7"/>
    </row>
    <row r="6604" spans="8:8" x14ac:dyDescent="0.2">
      <c r="H6604" s="7"/>
    </row>
    <row r="6605" spans="8:8" x14ac:dyDescent="0.2">
      <c r="H6605" s="7"/>
    </row>
    <row r="6606" spans="8:8" x14ac:dyDescent="0.2">
      <c r="H6606" s="7"/>
    </row>
    <row r="6607" spans="8:8" x14ac:dyDescent="0.2">
      <c r="H6607" s="7"/>
    </row>
    <row r="6608" spans="8:8" x14ac:dyDescent="0.2">
      <c r="H6608" s="7"/>
    </row>
    <row r="6609" spans="8:8" x14ac:dyDescent="0.2">
      <c r="H6609" s="7"/>
    </row>
    <row r="6610" spans="8:8" x14ac:dyDescent="0.2">
      <c r="H6610" s="7"/>
    </row>
    <row r="6611" spans="8:8" x14ac:dyDescent="0.2">
      <c r="H6611" s="7"/>
    </row>
    <row r="6612" spans="8:8" x14ac:dyDescent="0.2">
      <c r="H6612" s="7"/>
    </row>
    <row r="6613" spans="8:8" x14ac:dyDescent="0.2">
      <c r="H6613" s="7"/>
    </row>
    <row r="6614" spans="8:8" x14ac:dyDescent="0.2">
      <c r="H6614" s="7"/>
    </row>
    <row r="6615" spans="8:8" x14ac:dyDescent="0.2">
      <c r="H6615" s="7"/>
    </row>
    <row r="6616" spans="8:8" x14ac:dyDescent="0.2">
      <c r="H6616" s="7"/>
    </row>
    <row r="6617" spans="8:8" x14ac:dyDescent="0.2">
      <c r="H6617" s="7"/>
    </row>
    <row r="6618" spans="8:8" x14ac:dyDescent="0.2">
      <c r="H6618" s="7"/>
    </row>
    <row r="6619" spans="8:8" x14ac:dyDescent="0.2">
      <c r="H6619" s="7"/>
    </row>
    <row r="6620" spans="8:8" x14ac:dyDescent="0.2">
      <c r="H6620" s="7"/>
    </row>
    <row r="6621" spans="8:8" x14ac:dyDescent="0.2">
      <c r="H6621" s="7"/>
    </row>
    <row r="6622" spans="8:8" x14ac:dyDescent="0.2">
      <c r="H6622" s="7"/>
    </row>
    <row r="6623" spans="8:8" x14ac:dyDescent="0.2">
      <c r="H6623" s="7"/>
    </row>
    <row r="6624" spans="8:8" x14ac:dyDescent="0.2">
      <c r="H6624" s="7"/>
    </row>
    <row r="6625" spans="8:8" x14ac:dyDescent="0.2">
      <c r="H6625" s="7"/>
    </row>
    <row r="6626" spans="8:8" x14ac:dyDescent="0.2">
      <c r="H6626" s="7"/>
    </row>
    <row r="6627" spans="8:8" x14ac:dyDescent="0.2">
      <c r="H6627" s="7"/>
    </row>
    <row r="6628" spans="8:8" x14ac:dyDescent="0.2">
      <c r="H6628" s="7"/>
    </row>
    <row r="6629" spans="8:8" x14ac:dyDescent="0.2">
      <c r="H6629" s="7"/>
    </row>
    <row r="6630" spans="8:8" x14ac:dyDescent="0.2">
      <c r="H6630" s="7"/>
    </row>
    <row r="6631" spans="8:8" x14ac:dyDescent="0.2">
      <c r="H6631" s="7"/>
    </row>
    <row r="6632" spans="8:8" x14ac:dyDescent="0.2">
      <c r="H6632" s="7"/>
    </row>
    <row r="6633" spans="8:8" x14ac:dyDescent="0.2">
      <c r="H6633" s="7"/>
    </row>
    <row r="6634" spans="8:8" x14ac:dyDescent="0.2">
      <c r="H6634" s="7"/>
    </row>
    <row r="6635" spans="8:8" x14ac:dyDescent="0.2">
      <c r="H6635" s="7"/>
    </row>
    <row r="6636" spans="8:8" x14ac:dyDescent="0.2">
      <c r="H6636" s="7"/>
    </row>
    <row r="6637" spans="8:8" x14ac:dyDescent="0.2">
      <c r="H6637" s="7"/>
    </row>
    <row r="6638" spans="8:8" x14ac:dyDescent="0.2">
      <c r="H6638" s="7"/>
    </row>
    <row r="6639" spans="8:8" x14ac:dyDescent="0.2">
      <c r="H6639" s="7"/>
    </row>
    <row r="6640" spans="8:8" x14ac:dyDescent="0.2">
      <c r="H6640" s="7"/>
    </row>
    <row r="6641" spans="8:8" x14ac:dyDescent="0.2">
      <c r="H6641" s="7"/>
    </row>
    <row r="6642" spans="8:8" x14ac:dyDescent="0.2">
      <c r="H6642" s="7"/>
    </row>
    <row r="6643" spans="8:8" x14ac:dyDescent="0.2">
      <c r="H6643" s="7"/>
    </row>
    <row r="6644" spans="8:8" x14ac:dyDescent="0.2">
      <c r="H6644" s="7"/>
    </row>
    <row r="6645" spans="8:8" x14ac:dyDescent="0.2">
      <c r="H6645" s="7"/>
    </row>
    <row r="6646" spans="8:8" x14ac:dyDescent="0.2">
      <c r="H6646" s="7"/>
    </row>
    <row r="6647" spans="8:8" x14ac:dyDescent="0.2">
      <c r="H6647" s="7"/>
    </row>
    <row r="6648" spans="8:8" x14ac:dyDescent="0.2">
      <c r="H6648" s="7"/>
    </row>
    <row r="6649" spans="8:8" x14ac:dyDescent="0.2">
      <c r="H6649" s="7"/>
    </row>
    <row r="6650" spans="8:8" x14ac:dyDescent="0.2">
      <c r="H6650" s="7"/>
    </row>
    <row r="6651" spans="8:8" x14ac:dyDescent="0.2">
      <c r="H6651" s="7"/>
    </row>
    <row r="6652" spans="8:8" x14ac:dyDescent="0.2">
      <c r="H6652" s="7"/>
    </row>
    <row r="6653" spans="8:8" x14ac:dyDescent="0.2">
      <c r="H6653" s="7"/>
    </row>
    <row r="6654" spans="8:8" x14ac:dyDescent="0.2">
      <c r="H6654" s="7"/>
    </row>
    <row r="6655" spans="8:8" x14ac:dyDescent="0.2">
      <c r="H6655" s="7"/>
    </row>
    <row r="6656" spans="8:8" x14ac:dyDescent="0.2">
      <c r="H6656" s="7"/>
    </row>
    <row r="6657" spans="8:8" x14ac:dyDescent="0.2">
      <c r="H6657" s="7"/>
    </row>
    <row r="6658" spans="8:8" x14ac:dyDescent="0.2">
      <c r="H6658" s="7"/>
    </row>
    <row r="6659" spans="8:8" x14ac:dyDescent="0.2">
      <c r="H6659" s="7"/>
    </row>
    <row r="6660" spans="8:8" x14ac:dyDescent="0.2">
      <c r="H6660" s="7"/>
    </row>
    <row r="6661" spans="8:8" x14ac:dyDescent="0.2">
      <c r="H6661" s="7"/>
    </row>
    <row r="6662" spans="8:8" x14ac:dyDescent="0.2">
      <c r="H6662" s="7"/>
    </row>
    <row r="6663" spans="8:8" x14ac:dyDescent="0.2">
      <c r="H6663" s="7"/>
    </row>
    <row r="6664" spans="8:8" x14ac:dyDescent="0.2">
      <c r="H6664" s="7"/>
    </row>
    <row r="6665" spans="8:8" x14ac:dyDescent="0.2">
      <c r="H6665" s="7"/>
    </row>
    <row r="6666" spans="8:8" x14ac:dyDescent="0.2">
      <c r="H6666" s="7"/>
    </row>
    <row r="6667" spans="8:8" x14ac:dyDescent="0.2">
      <c r="H6667" s="7"/>
    </row>
    <row r="6668" spans="8:8" x14ac:dyDescent="0.2">
      <c r="H6668" s="7"/>
    </row>
    <row r="6669" spans="8:8" x14ac:dyDescent="0.2">
      <c r="H6669" s="7"/>
    </row>
    <row r="6670" spans="8:8" x14ac:dyDescent="0.2">
      <c r="H6670" s="7"/>
    </row>
    <row r="6671" spans="8:8" x14ac:dyDescent="0.2">
      <c r="H6671" s="7"/>
    </row>
    <row r="6672" spans="8:8" x14ac:dyDescent="0.2">
      <c r="H6672" s="7"/>
    </row>
    <row r="6673" spans="8:8" x14ac:dyDescent="0.2">
      <c r="H6673" s="7"/>
    </row>
    <row r="6674" spans="8:8" x14ac:dyDescent="0.2">
      <c r="H6674" s="7"/>
    </row>
    <row r="6675" spans="8:8" x14ac:dyDescent="0.2">
      <c r="H6675" s="7"/>
    </row>
    <row r="6676" spans="8:8" x14ac:dyDescent="0.2">
      <c r="H6676" s="7"/>
    </row>
    <row r="6677" spans="8:8" x14ac:dyDescent="0.2">
      <c r="H6677" s="7"/>
    </row>
    <row r="6678" spans="8:8" x14ac:dyDescent="0.2">
      <c r="H6678" s="7"/>
    </row>
    <row r="6679" spans="8:8" x14ac:dyDescent="0.2">
      <c r="H6679" s="7"/>
    </row>
    <row r="6680" spans="8:8" x14ac:dyDescent="0.2">
      <c r="H6680" s="7"/>
    </row>
    <row r="6681" spans="8:8" x14ac:dyDescent="0.2">
      <c r="H6681" s="7"/>
    </row>
    <row r="6682" spans="8:8" x14ac:dyDescent="0.2">
      <c r="H6682" s="7"/>
    </row>
    <row r="6683" spans="8:8" x14ac:dyDescent="0.2">
      <c r="H6683" s="7"/>
    </row>
    <row r="6684" spans="8:8" x14ac:dyDescent="0.2">
      <c r="H6684" s="7"/>
    </row>
    <row r="6685" spans="8:8" x14ac:dyDescent="0.2">
      <c r="H6685" s="7"/>
    </row>
    <row r="6686" spans="8:8" x14ac:dyDescent="0.2">
      <c r="H6686" s="7"/>
    </row>
    <row r="6687" spans="8:8" x14ac:dyDescent="0.2">
      <c r="H6687" s="7"/>
    </row>
    <row r="6688" spans="8:8" x14ac:dyDescent="0.2">
      <c r="H6688" s="7"/>
    </row>
    <row r="6689" spans="8:8" x14ac:dyDescent="0.2">
      <c r="H6689" s="7"/>
    </row>
    <row r="6690" spans="8:8" x14ac:dyDescent="0.2">
      <c r="H6690" s="7"/>
    </row>
    <row r="6691" spans="8:8" x14ac:dyDescent="0.2">
      <c r="H6691" s="7"/>
    </row>
    <row r="6692" spans="8:8" x14ac:dyDescent="0.2">
      <c r="H6692" s="7"/>
    </row>
    <row r="6693" spans="8:8" x14ac:dyDescent="0.2">
      <c r="H6693" s="7"/>
    </row>
    <row r="6694" spans="8:8" x14ac:dyDescent="0.2">
      <c r="H6694" s="7"/>
    </row>
    <row r="6695" spans="8:8" x14ac:dyDescent="0.2">
      <c r="H6695" s="7"/>
    </row>
    <row r="6696" spans="8:8" x14ac:dyDescent="0.2">
      <c r="H6696" s="7"/>
    </row>
    <row r="6697" spans="8:8" x14ac:dyDescent="0.2">
      <c r="H6697" s="7"/>
    </row>
    <row r="6698" spans="8:8" x14ac:dyDescent="0.2">
      <c r="H6698" s="7"/>
    </row>
    <row r="6699" spans="8:8" x14ac:dyDescent="0.2">
      <c r="H6699" s="7"/>
    </row>
    <row r="6700" spans="8:8" x14ac:dyDescent="0.2">
      <c r="H6700" s="7"/>
    </row>
    <row r="6701" spans="8:8" x14ac:dyDescent="0.2">
      <c r="H6701" s="7"/>
    </row>
    <row r="6702" spans="8:8" x14ac:dyDescent="0.2">
      <c r="H6702" s="7"/>
    </row>
    <row r="6703" spans="8:8" x14ac:dyDescent="0.2">
      <c r="H6703" s="7"/>
    </row>
    <row r="6704" spans="8:8" x14ac:dyDescent="0.2">
      <c r="H6704" s="7"/>
    </row>
    <row r="6705" spans="8:8" x14ac:dyDescent="0.2">
      <c r="H6705" s="7"/>
    </row>
    <row r="6706" spans="8:8" x14ac:dyDescent="0.2">
      <c r="H6706" s="7"/>
    </row>
    <row r="6707" spans="8:8" x14ac:dyDescent="0.2">
      <c r="H6707" s="7"/>
    </row>
    <row r="6708" spans="8:8" x14ac:dyDescent="0.2">
      <c r="H6708" s="7"/>
    </row>
    <row r="6709" spans="8:8" x14ac:dyDescent="0.2">
      <c r="H6709" s="7"/>
    </row>
    <row r="6710" spans="8:8" x14ac:dyDescent="0.2">
      <c r="H6710" s="7"/>
    </row>
    <row r="6711" spans="8:8" x14ac:dyDescent="0.2">
      <c r="H6711" s="7"/>
    </row>
    <row r="6712" spans="8:8" x14ac:dyDescent="0.2">
      <c r="H6712" s="7"/>
    </row>
    <row r="6713" spans="8:8" x14ac:dyDescent="0.2">
      <c r="H6713" s="7"/>
    </row>
    <row r="6714" spans="8:8" x14ac:dyDescent="0.2">
      <c r="H6714" s="7"/>
    </row>
    <row r="6715" spans="8:8" x14ac:dyDescent="0.2">
      <c r="H6715" s="7"/>
    </row>
    <row r="6716" spans="8:8" x14ac:dyDescent="0.2">
      <c r="H6716" s="7"/>
    </row>
    <row r="6717" spans="8:8" x14ac:dyDescent="0.2">
      <c r="H6717" s="7"/>
    </row>
    <row r="6718" spans="8:8" x14ac:dyDescent="0.2">
      <c r="H6718" s="7"/>
    </row>
    <row r="6719" spans="8:8" x14ac:dyDescent="0.2">
      <c r="H6719" s="7"/>
    </row>
    <row r="6720" spans="8:8" x14ac:dyDescent="0.2">
      <c r="H6720" s="7"/>
    </row>
    <row r="6721" spans="8:8" x14ac:dyDescent="0.2">
      <c r="H6721" s="7"/>
    </row>
    <row r="6722" spans="8:8" x14ac:dyDescent="0.2">
      <c r="H6722" s="7"/>
    </row>
    <row r="6723" spans="8:8" x14ac:dyDescent="0.2">
      <c r="H6723" s="7"/>
    </row>
    <row r="6724" spans="8:8" x14ac:dyDescent="0.2">
      <c r="H6724" s="7"/>
    </row>
    <row r="6725" spans="8:8" x14ac:dyDescent="0.2">
      <c r="H6725" s="7"/>
    </row>
    <row r="6726" spans="8:8" x14ac:dyDescent="0.2">
      <c r="H6726" s="7"/>
    </row>
    <row r="6727" spans="8:8" x14ac:dyDescent="0.2">
      <c r="H6727" s="7"/>
    </row>
    <row r="6728" spans="8:8" x14ac:dyDescent="0.2">
      <c r="H6728" s="7"/>
    </row>
    <row r="6729" spans="8:8" x14ac:dyDescent="0.2">
      <c r="H6729" s="7"/>
    </row>
    <row r="6730" spans="8:8" x14ac:dyDescent="0.2">
      <c r="H6730" s="7"/>
    </row>
    <row r="6731" spans="8:8" x14ac:dyDescent="0.2">
      <c r="H6731" s="7"/>
    </row>
    <row r="6732" spans="8:8" x14ac:dyDescent="0.2">
      <c r="H6732" s="7"/>
    </row>
    <row r="6733" spans="8:8" x14ac:dyDescent="0.2">
      <c r="H6733" s="7"/>
    </row>
    <row r="6734" spans="8:8" x14ac:dyDescent="0.2">
      <c r="H6734" s="7"/>
    </row>
    <row r="6735" spans="8:8" x14ac:dyDescent="0.2">
      <c r="H6735" s="7"/>
    </row>
    <row r="6736" spans="8:8" x14ac:dyDescent="0.2">
      <c r="H6736" s="7"/>
    </row>
    <row r="6737" spans="8:8" x14ac:dyDescent="0.2">
      <c r="H6737" s="7"/>
    </row>
    <row r="6738" spans="8:8" x14ac:dyDescent="0.2">
      <c r="H6738" s="7"/>
    </row>
    <row r="6739" spans="8:8" x14ac:dyDescent="0.2">
      <c r="H6739" s="7"/>
    </row>
    <row r="6740" spans="8:8" x14ac:dyDescent="0.2">
      <c r="H6740" s="7"/>
    </row>
    <row r="6741" spans="8:8" x14ac:dyDescent="0.2">
      <c r="H6741" s="7"/>
    </row>
    <row r="6742" spans="8:8" x14ac:dyDescent="0.2">
      <c r="H6742" s="7"/>
    </row>
    <row r="6743" spans="8:8" x14ac:dyDescent="0.2">
      <c r="H6743" s="7"/>
    </row>
    <row r="6744" spans="8:8" x14ac:dyDescent="0.2">
      <c r="H6744" s="7"/>
    </row>
    <row r="6745" spans="8:8" x14ac:dyDescent="0.2">
      <c r="H6745" s="7"/>
    </row>
    <row r="6746" spans="8:8" x14ac:dyDescent="0.2">
      <c r="H6746" s="7"/>
    </row>
    <row r="6747" spans="8:8" x14ac:dyDescent="0.2">
      <c r="H6747" s="7"/>
    </row>
    <row r="6748" spans="8:8" x14ac:dyDescent="0.2">
      <c r="H6748" s="7"/>
    </row>
    <row r="6749" spans="8:8" x14ac:dyDescent="0.2">
      <c r="H6749" s="7"/>
    </row>
    <row r="6750" spans="8:8" x14ac:dyDescent="0.2">
      <c r="H6750" s="7"/>
    </row>
    <row r="6751" spans="8:8" x14ac:dyDescent="0.2">
      <c r="H6751" s="7"/>
    </row>
    <row r="6752" spans="8:8" x14ac:dyDescent="0.2">
      <c r="H6752" s="7"/>
    </row>
    <row r="6753" spans="8:8" x14ac:dyDescent="0.2">
      <c r="H6753" s="7"/>
    </row>
    <row r="6754" spans="8:8" x14ac:dyDescent="0.2">
      <c r="H6754" s="7"/>
    </row>
    <row r="6755" spans="8:8" x14ac:dyDescent="0.2">
      <c r="H6755" s="7"/>
    </row>
    <row r="6756" spans="8:8" x14ac:dyDescent="0.2">
      <c r="H6756" s="7"/>
    </row>
    <row r="6757" spans="8:8" x14ac:dyDescent="0.2">
      <c r="H6757" s="7"/>
    </row>
    <row r="6758" spans="8:8" x14ac:dyDescent="0.2">
      <c r="H6758" s="7"/>
    </row>
    <row r="6759" spans="8:8" x14ac:dyDescent="0.2">
      <c r="H6759" s="7"/>
    </row>
    <row r="6760" spans="8:8" x14ac:dyDescent="0.2">
      <c r="H6760" s="7"/>
    </row>
    <row r="6761" spans="8:8" x14ac:dyDescent="0.2">
      <c r="H6761" s="7"/>
    </row>
    <row r="6762" spans="8:8" x14ac:dyDescent="0.2">
      <c r="H6762" s="7"/>
    </row>
    <row r="6763" spans="8:8" x14ac:dyDescent="0.2">
      <c r="H6763" s="7"/>
    </row>
    <row r="6764" spans="8:8" x14ac:dyDescent="0.2">
      <c r="H6764" s="7"/>
    </row>
    <row r="6765" spans="8:8" x14ac:dyDescent="0.2">
      <c r="H6765" s="7"/>
    </row>
    <row r="6766" spans="8:8" x14ac:dyDescent="0.2">
      <c r="H6766" s="7"/>
    </row>
    <row r="6767" spans="8:8" x14ac:dyDescent="0.2">
      <c r="H6767" s="7"/>
    </row>
    <row r="6768" spans="8:8" x14ac:dyDescent="0.2">
      <c r="H6768" s="7"/>
    </row>
    <row r="6769" spans="8:8" x14ac:dyDescent="0.2">
      <c r="H6769" s="7"/>
    </row>
    <row r="6770" spans="8:8" x14ac:dyDescent="0.2">
      <c r="H6770" s="7"/>
    </row>
    <row r="6771" spans="8:8" x14ac:dyDescent="0.2">
      <c r="H6771" s="7"/>
    </row>
    <row r="6772" spans="8:8" x14ac:dyDescent="0.2">
      <c r="H6772" s="7"/>
    </row>
    <row r="6773" spans="8:8" x14ac:dyDescent="0.2">
      <c r="H6773" s="7"/>
    </row>
    <row r="6774" spans="8:8" x14ac:dyDescent="0.2">
      <c r="H6774" s="7"/>
    </row>
    <row r="6775" spans="8:8" x14ac:dyDescent="0.2">
      <c r="H6775" s="7"/>
    </row>
    <row r="6776" spans="8:8" x14ac:dyDescent="0.2">
      <c r="H6776" s="7"/>
    </row>
    <row r="6777" spans="8:8" x14ac:dyDescent="0.2">
      <c r="H6777" s="7"/>
    </row>
    <row r="6778" spans="8:8" x14ac:dyDescent="0.2">
      <c r="H6778" s="7"/>
    </row>
    <row r="6779" spans="8:8" x14ac:dyDescent="0.2">
      <c r="H6779" s="7"/>
    </row>
    <row r="6780" spans="8:8" x14ac:dyDescent="0.2">
      <c r="H6780" s="7"/>
    </row>
    <row r="6781" spans="8:8" x14ac:dyDescent="0.2">
      <c r="H6781" s="7"/>
    </row>
    <row r="6782" spans="8:8" x14ac:dyDescent="0.2">
      <c r="H6782" s="7"/>
    </row>
    <row r="6783" spans="8:8" x14ac:dyDescent="0.2">
      <c r="H6783" s="7"/>
    </row>
    <row r="6784" spans="8:8" x14ac:dyDescent="0.2">
      <c r="H6784" s="7"/>
    </row>
    <row r="6785" spans="8:8" x14ac:dyDescent="0.2">
      <c r="H6785" s="7"/>
    </row>
    <row r="6786" spans="8:8" x14ac:dyDescent="0.2">
      <c r="H6786" s="7"/>
    </row>
    <row r="6787" spans="8:8" x14ac:dyDescent="0.2">
      <c r="H6787" s="7"/>
    </row>
    <row r="6788" spans="8:8" x14ac:dyDescent="0.2">
      <c r="H6788" s="7"/>
    </row>
    <row r="6789" spans="8:8" x14ac:dyDescent="0.2">
      <c r="H6789" s="7"/>
    </row>
    <row r="6790" spans="8:8" x14ac:dyDescent="0.2">
      <c r="H6790" s="7"/>
    </row>
    <row r="6791" spans="8:8" x14ac:dyDescent="0.2">
      <c r="H6791" s="7"/>
    </row>
    <row r="6792" spans="8:8" x14ac:dyDescent="0.2">
      <c r="H6792" s="7"/>
    </row>
    <row r="6793" spans="8:8" x14ac:dyDescent="0.2">
      <c r="H6793" s="7"/>
    </row>
    <row r="6794" spans="8:8" x14ac:dyDescent="0.2">
      <c r="H6794" s="7"/>
    </row>
    <row r="6795" spans="8:8" x14ac:dyDescent="0.2">
      <c r="H6795" s="7"/>
    </row>
    <row r="6796" spans="8:8" x14ac:dyDescent="0.2">
      <c r="H6796" s="7"/>
    </row>
    <row r="6797" spans="8:8" x14ac:dyDescent="0.2">
      <c r="H6797" s="7"/>
    </row>
    <row r="6798" spans="8:8" x14ac:dyDescent="0.2">
      <c r="H6798" s="7"/>
    </row>
    <row r="6799" spans="8:8" x14ac:dyDescent="0.2">
      <c r="H6799" s="7"/>
    </row>
    <row r="6800" spans="8:8" x14ac:dyDescent="0.2">
      <c r="H6800" s="7"/>
    </row>
    <row r="6801" spans="8:8" x14ac:dyDescent="0.2">
      <c r="H6801" s="7"/>
    </row>
    <row r="6802" spans="8:8" x14ac:dyDescent="0.2">
      <c r="H6802" s="7"/>
    </row>
    <row r="6803" spans="8:8" x14ac:dyDescent="0.2">
      <c r="H6803" s="7"/>
    </row>
    <row r="6804" spans="8:8" x14ac:dyDescent="0.2">
      <c r="H6804" s="7"/>
    </row>
    <row r="6805" spans="8:8" x14ac:dyDescent="0.2">
      <c r="H6805" s="7"/>
    </row>
    <row r="6806" spans="8:8" x14ac:dyDescent="0.2">
      <c r="H6806" s="7"/>
    </row>
    <row r="6807" spans="8:8" x14ac:dyDescent="0.2">
      <c r="H6807" s="7"/>
    </row>
    <row r="6808" spans="8:8" x14ac:dyDescent="0.2">
      <c r="H6808" s="7"/>
    </row>
    <row r="6809" spans="8:8" x14ac:dyDescent="0.2">
      <c r="H6809" s="7"/>
    </row>
    <row r="6810" spans="8:8" x14ac:dyDescent="0.2">
      <c r="H6810" s="7"/>
    </row>
    <row r="6811" spans="8:8" x14ac:dyDescent="0.2">
      <c r="H6811" s="7"/>
    </row>
    <row r="6812" spans="8:8" x14ac:dyDescent="0.2">
      <c r="H6812" s="7"/>
    </row>
    <row r="6813" spans="8:8" x14ac:dyDescent="0.2">
      <c r="H6813" s="7"/>
    </row>
    <row r="6814" spans="8:8" x14ac:dyDescent="0.2">
      <c r="H6814" s="7"/>
    </row>
    <row r="6815" spans="8:8" x14ac:dyDescent="0.2">
      <c r="H6815" s="7"/>
    </row>
    <row r="6816" spans="8:8" x14ac:dyDescent="0.2">
      <c r="H6816" s="7"/>
    </row>
    <row r="6817" spans="8:8" x14ac:dyDescent="0.2">
      <c r="H6817" s="7"/>
    </row>
    <row r="6818" spans="8:8" x14ac:dyDescent="0.2">
      <c r="H6818" s="7"/>
    </row>
    <row r="6819" spans="8:8" x14ac:dyDescent="0.2">
      <c r="H6819" s="7"/>
    </row>
    <row r="6820" spans="8:8" x14ac:dyDescent="0.2">
      <c r="H6820" s="7"/>
    </row>
    <row r="6821" spans="8:8" x14ac:dyDescent="0.2">
      <c r="H6821" s="7"/>
    </row>
    <row r="6822" spans="8:8" x14ac:dyDescent="0.2">
      <c r="H6822" s="7"/>
    </row>
    <row r="6823" spans="8:8" x14ac:dyDescent="0.2">
      <c r="H6823" s="7"/>
    </row>
    <row r="6824" spans="8:8" x14ac:dyDescent="0.2">
      <c r="H6824" s="7"/>
    </row>
    <row r="6825" spans="8:8" x14ac:dyDescent="0.2">
      <c r="H6825" s="7"/>
    </row>
    <row r="6826" spans="8:8" x14ac:dyDescent="0.2">
      <c r="H6826" s="7"/>
    </row>
    <row r="6827" spans="8:8" x14ac:dyDescent="0.2">
      <c r="H6827" s="7"/>
    </row>
    <row r="6828" spans="8:8" x14ac:dyDescent="0.2">
      <c r="H6828" s="7"/>
    </row>
    <row r="6829" spans="8:8" x14ac:dyDescent="0.2">
      <c r="H6829" s="7"/>
    </row>
    <row r="6830" spans="8:8" x14ac:dyDescent="0.2">
      <c r="H6830" s="7"/>
    </row>
    <row r="6831" spans="8:8" x14ac:dyDescent="0.2">
      <c r="H6831" s="7"/>
    </row>
    <row r="6832" spans="8:8" x14ac:dyDescent="0.2">
      <c r="H6832" s="7"/>
    </row>
    <row r="6833" spans="8:8" x14ac:dyDescent="0.2">
      <c r="H6833" s="7"/>
    </row>
    <row r="6834" spans="8:8" x14ac:dyDescent="0.2">
      <c r="H6834" s="7"/>
    </row>
    <row r="6835" spans="8:8" x14ac:dyDescent="0.2">
      <c r="H6835" s="7"/>
    </row>
    <row r="6836" spans="8:8" x14ac:dyDescent="0.2">
      <c r="H6836" s="7"/>
    </row>
    <row r="6837" spans="8:8" x14ac:dyDescent="0.2">
      <c r="H6837" s="7"/>
    </row>
    <row r="6838" spans="8:8" x14ac:dyDescent="0.2">
      <c r="H6838" s="7"/>
    </row>
    <row r="6839" spans="8:8" x14ac:dyDescent="0.2">
      <c r="H6839" s="7"/>
    </row>
    <row r="6840" spans="8:8" x14ac:dyDescent="0.2">
      <c r="H6840" s="7"/>
    </row>
    <row r="6841" spans="8:8" x14ac:dyDescent="0.2">
      <c r="H6841" s="7"/>
    </row>
    <row r="6842" spans="8:8" x14ac:dyDescent="0.2">
      <c r="H6842" s="7"/>
    </row>
    <row r="6843" spans="8:8" x14ac:dyDescent="0.2">
      <c r="H6843" s="7"/>
    </row>
    <row r="6844" spans="8:8" x14ac:dyDescent="0.2">
      <c r="H6844" s="7"/>
    </row>
    <row r="6845" spans="8:8" x14ac:dyDescent="0.2">
      <c r="H6845" s="7"/>
    </row>
    <row r="6846" spans="8:8" x14ac:dyDescent="0.2">
      <c r="H6846" s="7"/>
    </row>
    <row r="6847" spans="8:8" x14ac:dyDescent="0.2">
      <c r="H6847" s="7"/>
    </row>
    <row r="6848" spans="8:8" x14ac:dyDescent="0.2">
      <c r="H6848" s="7"/>
    </row>
    <row r="6849" spans="8:8" x14ac:dyDescent="0.2">
      <c r="H6849" s="7"/>
    </row>
    <row r="6850" spans="8:8" x14ac:dyDescent="0.2">
      <c r="H6850" s="7"/>
    </row>
    <row r="6851" spans="8:8" x14ac:dyDescent="0.2">
      <c r="H6851" s="7"/>
    </row>
    <row r="6852" spans="8:8" x14ac:dyDescent="0.2">
      <c r="H6852" s="7"/>
    </row>
    <row r="6853" spans="8:8" x14ac:dyDescent="0.2">
      <c r="H6853" s="7"/>
    </row>
    <row r="6854" spans="8:8" x14ac:dyDescent="0.2">
      <c r="H6854" s="7"/>
    </row>
    <row r="6855" spans="8:8" x14ac:dyDescent="0.2">
      <c r="H6855" s="7"/>
    </row>
    <row r="6856" spans="8:8" x14ac:dyDescent="0.2">
      <c r="H6856" s="7"/>
    </row>
    <row r="6857" spans="8:8" x14ac:dyDescent="0.2">
      <c r="H6857" s="7"/>
    </row>
    <row r="6858" spans="8:8" x14ac:dyDescent="0.2">
      <c r="H6858" s="7"/>
    </row>
    <row r="6859" spans="8:8" x14ac:dyDescent="0.2">
      <c r="H6859" s="7"/>
    </row>
    <row r="6860" spans="8:8" x14ac:dyDescent="0.2">
      <c r="H6860" s="7"/>
    </row>
    <row r="6861" spans="8:8" x14ac:dyDescent="0.2">
      <c r="H6861" s="7"/>
    </row>
    <row r="6862" spans="8:8" x14ac:dyDescent="0.2">
      <c r="H6862" s="7"/>
    </row>
    <row r="6863" spans="8:8" x14ac:dyDescent="0.2">
      <c r="H6863" s="7"/>
    </row>
    <row r="6864" spans="8:8" x14ac:dyDescent="0.2">
      <c r="H6864" s="7"/>
    </row>
    <row r="6865" spans="8:8" x14ac:dyDescent="0.2">
      <c r="H6865" s="7"/>
    </row>
    <row r="6866" spans="8:8" x14ac:dyDescent="0.2">
      <c r="H6866" s="7"/>
    </row>
    <row r="6867" spans="8:8" x14ac:dyDescent="0.2">
      <c r="H6867" s="7"/>
    </row>
    <row r="6868" spans="8:8" x14ac:dyDescent="0.2">
      <c r="H6868" s="7"/>
    </row>
    <row r="6869" spans="8:8" x14ac:dyDescent="0.2">
      <c r="H6869" s="7"/>
    </row>
    <row r="6870" spans="8:8" x14ac:dyDescent="0.2">
      <c r="H6870" s="7"/>
    </row>
    <row r="6871" spans="8:8" x14ac:dyDescent="0.2">
      <c r="H6871" s="7"/>
    </row>
    <row r="6872" spans="8:8" x14ac:dyDescent="0.2">
      <c r="H6872" s="7"/>
    </row>
    <row r="6873" spans="8:8" x14ac:dyDescent="0.2">
      <c r="H6873" s="7"/>
    </row>
    <row r="6874" spans="8:8" x14ac:dyDescent="0.2">
      <c r="H6874" s="7"/>
    </row>
    <row r="6875" spans="8:8" x14ac:dyDescent="0.2">
      <c r="H6875" s="7"/>
    </row>
    <row r="6876" spans="8:8" x14ac:dyDescent="0.2">
      <c r="H6876" s="7"/>
    </row>
    <row r="6877" spans="8:8" x14ac:dyDescent="0.2">
      <c r="H6877" s="7"/>
    </row>
    <row r="6878" spans="8:8" x14ac:dyDescent="0.2">
      <c r="H6878" s="7"/>
    </row>
    <row r="6879" spans="8:8" x14ac:dyDescent="0.2">
      <c r="H6879" s="7"/>
    </row>
    <row r="6880" spans="8:8" x14ac:dyDescent="0.2">
      <c r="H6880" s="7"/>
    </row>
    <row r="6881" spans="8:8" x14ac:dyDescent="0.2">
      <c r="H6881" s="7"/>
    </row>
    <row r="6882" spans="8:8" x14ac:dyDescent="0.2">
      <c r="H6882" s="7"/>
    </row>
    <row r="6883" spans="8:8" x14ac:dyDescent="0.2">
      <c r="H6883" s="7"/>
    </row>
    <row r="6884" spans="8:8" x14ac:dyDescent="0.2">
      <c r="H6884" s="7"/>
    </row>
    <row r="6885" spans="8:8" x14ac:dyDescent="0.2">
      <c r="H6885" s="7"/>
    </row>
    <row r="6886" spans="8:8" x14ac:dyDescent="0.2">
      <c r="H6886" s="7"/>
    </row>
    <row r="6887" spans="8:8" x14ac:dyDescent="0.2">
      <c r="H6887" s="7"/>
    </row>
    <row r="6888" spans="8:8" x14ac:dyDescent="0.2">
      <c r="H6888" s="7"/>
    </row>
    <row r="6889" spans="8:8" x14ac:dyDescent="0.2">
      <c r="H6889" s="7"/>
    </row>
    <row r="6890" spans="8:8" x14ac:dyDescent="0.2">
      <c r="H6890" s="7"/>
    </row>
    <row r="6891" spans="8:8" x14ac:dyDescent="0.2">
      <c r="H6891" s="7"/>
    </row>
    <row r="6892" spans="8:8" x14ac:dyDescent="0.2">
      <c r="H6892" s="7"/>
    </row>
    <row r="6893" spans="8:8" x14ac:dyDescent="0.2">
      <c r="H6893" s="7"/>
    </row>
    <row r="6894" spans="8:8" x14ac:dyDescent="0.2">
      <c r="H6894" s="7"/>
    </row>
    <row r="6895" spans="8:8" x14ac:dyDescent="0.2">
      <c r="H6895" s="7"/>
    </row>
    <row r="6896" spans="8:8" x14ac:dyDescent="0.2">
      <c r="H6896" s="7"/>
    </row>
    <row r="6897" spans="8:8" x14ac:dyDescent="0.2">
      <c r="H6897" s="7"/>
    </row>
    <row r="6898" spans="8:8" x14ac:dyDescent="0.2">
      <c r="H6898" s="7"/>
    </row>
    <row r="6899" spans="8:8" x14ac:dyDescent="0.2">
      <c r="H6899" s="7"/>
    </row>
    <row r="6900" spans="8:8" x14ac:dyDescent="0.2">
      <c r="H6900" s="7"/>
    </row>
    <row r="6901" spans="8:8" x14ac:dyDescent="0.2">
      <c r="H6901" s="7"/>
    </row>
    <row r="6902" spans="8:8" x14ac:dyDescent="0.2">
      <c r="H6902" s="7"/>
    </row>
    <row r="6903" spans="8:8" x14ac:dyDescent="0.2">
      <c r="H6903" s="7"/>
    </row>
    <row r="6904" spans="8:8" x14ac:dyDescent="0.2">
      <c r="H6904" s="7"/>
    </row>
    <row r="6905" spans="8:8" x14ac:dyDescent="0.2">
      <c r="H6905" s="7"/>
    </row>
    <row r="6906" spans="8:8" x14ac:dyDescent="0.2">
      <c r="H6906" s="7"/>
    </row>
    <row r="6907" spans="8:8" x14ac:dyDescent="0.2">
      <c r="H6907" s="7"/>
    </row>
    <row r="6908" spans="8:8" x14ac:dyDescent="0.2">
      <c r="H6908" s="7"/>
    </row>
    <row r="6909" spans="8:8" x14ac:dyDescent="0.2">
      <c r="H6909" s="7"/>
    </row>
    <row r="6910" spans="8:8" x14ac:dyDescent="0.2">
      <c r="H6910" s="7"/>
    </row>
    <row r="6911" spans="8:8" x14ac:dyDescent="0.2">
      <c r="H6911" s="7"/>
    </row>
    <row r="6912" spans="8:8" x14ac:dyDescent="0.2">
      <c r="H6912" s="7"/>
    </row>
    <row r="6913" spans="8:8" x14ac:dyDescent="0.2">
      <c r="H6913" s="7"/>
    </row>
    <row r="6914" spans="8:8" x14ac:dyDescent="0.2">
      <c r="H6914" s="7"/>
    </row>
    <row r="6915" spans="8:8" x14ac:dyDescent="0.2">
      <c r="H6915" s="7"/>
    </row>
    <row r="6916" spans="8:8" x14ac:dyDescent="0.2">
      <c r="H6916" s="7"/>
    </row>
    <row r="6917" spans="8:8" x14ac:dyDescent="0.2">
      <c r="H6917" s="7"/>
    </row>
    <row r="6918" spans="8:8" x14ac:dyDescent="0.2">
      <c r="H6918" s="7"/>
    </row>
    <row r="6919" spans="8:8" x14ac:dyDescent="0.2">
      <c r="H6919" s="7"/>
    </row>
    <row r="6920" spans="8:8" x14ac:dyDescent="0.2">
      <c r="H6920" s="7"/>
    </row>
    <row r="6921" spans="8:8" x14ac:dyDescent="0.2">
      <c r="H6921" s="7"/>
    </row>
    <row r="6922" spans="8:8" x14ac:dyDescent="0.2">
      <c r="H6922" s="7"/>
    </row>
    <row r="6923" spans="8:8" x14ac:dyDescent="0.2">
      <c r="H6923" s="7"/>
    </row>
    <row r="6924" spans="8:8" x14ac:dyDescent="0.2">
      <c r="H6924" s="7"/>
    </row>
    <row r="6925" spans="8:8" x14ac:dyDescent="0.2">
      <c r="H6925" s="7"/>
    </row>
    <row r="6926" spans="8:8" x14ac:dyDescent="0.2">
      <c r="H6926" s="7"/>
    </row>
    <row r="6927" spans="8:8" x14ac:dyDescent="0.2">
      <c r="H6927" s="7"/>
    </row>
    <row r="6928" spans="8:8" x14ac:dyDescent="0.2">
      <c r="H6928" s="7"/>
    </row>
    <row r="6929" spans="8:8" x14ac:dyDescent="0.2">
      <c r="H6929" s="7"/>
    </row>
    <row r="6930" spans="8:8" x14ac:dyDescent="0.2">
      <c r="H6930" s="7"/>
    </row>
    <row r="6931" spans="8:8" x14ac:dyDescent="0.2">
      <c r="H6931" s="7"/>
    </row>
    <row r="6932" spans="8:8" x14ac:dyDescent="0.2">
      <c r="H6932" s="7"/>
    </row>
    <row r="6933" spans="8:8" x14ac:dyDescent="0.2">
      <c r="H6933" s="7"/>
    </row>
    <row r="6934" spans="8:8" x14ac:dyDescent="0.2">
      <c r="H6934" s="7"/>
    </row>
    <row r="6935" spans="8:8" x14ac:dyDescent="0.2">
      <c r="H6935" s="7"/>
    </row>
    <row r="6936" spans="8:8" x14ac:dyDescent="0.2">
      <c r="H6936" s="7"/>
    </row>
    <row r="6937" spans="8:8" x14ac:dyDescent="0.2">
      <c r="H6937" s="7"/>
    </row>
    <row r="6938" spans="8:8" x14ac:dyDescent="0.2">
      <c r="H6938" s="7"/>
    </row>
    <row r="6939" spans="8:8" x14ac:dyDescent="0.2">
      <c r="H6939" s="7"/>
    </row>
    <row r="6940" spans="8:8" x14ac:dyDescent="0.2">
      <c r="H6940" s="7"/>
    </row>
    <row r="6941" spans="8:8" x14ac:dyDescent="0.2">
      <c r="H6941" s="7"/>
    </row>
    <row r="6942" spans="8:8" x14ac:dyDescent="0.2">
      <c r="H6942" s="7"/>
    </row>
    <row r="6943" spans="8:8" x14ac:dyDescent="0.2">
      <c r="H6943" s="7"/>
    </row>
    <row r="6944" spans="8:8" x14ac:dyDescent="0.2">
      <c r="H6944" s="7"/>
    </row>
    <row r="6945" spans="8:8" x14ac:dyDescent="0.2">
      <c r="H6945" s="7"/>
    </row>
    <row r="6946" spans="8:8" x14ac:dyDescent="0.2">
      <c r="H6946" s="7"/>
    </row>
    <row r="6947" spans="8:8" x14ac:dyDescent="0.2">
      <c r="H6947" s="7"/>
    </row>
    <row r="6948" spans="8:8" x14ac:dyDescent="0.2">
      <c r="H6948" s="7"/>
    </row>
    <row r="6949" spans="8:8" x14ac:dyDescent="0.2">
      <c r="H6949" s="7"/>
    </row>
    <row r="6950" spans="8:8" x14ac:dyDescent="0.2">
      <c r="H6950" s="7"/>
    </row>
    <row r="6951" spans="8:8" x14ac:dyDescent="0.2">
      <c r="H6951" s="7"/>
    </row>
    <row r="6952" spans="8:8" x14ac:dyDescent="0.2">
      <c r="H6952" s="7"/>
    </row>
    <row r="6953" spans="8:8" x14ac:dyDescent="0.2">
      <c r="H6953" s="7"/>
    </row>
    <row r="6954" spans="8:8" x14ac:dyDescent="0.2">
      <c r="H6954" s="7"/>
    </row>
    <row r="6955" spans="8:8" x14ac:dyDescent="0.2">
      <c r="H6955" s="7"/>
    </row>
    <row r="6956" spans="8:8" x14ac:dyDescent="0.2">
      <c r="H6956" s="7"/>
    </row>
    <row r="6957" spans="8:8" x14ac:dyDescent="0.2">
      <c r="H6957" s="7"/>
    </row>
    <row r="6958" spans="8:8" x14ac:dyDescent="0.2">
      <c r="H6958" s="7"/>
    </row>
    <row r="6959" spans="8:8" x14ac:dyDescent="0.2">
      <c r="H6959" s="7"/>
    </row>
    <row r="6960" spans="8:8" x14ac:dyDescent="0.2">
      <c r="H6960" s="7"/>
    </row>
    <row r="6961" spans="8:8" x14ac:dyDescent="0.2">
      <c r="H6961" s="7"/>
    </row>
    <row r="6962" spans="8:8" x14ac:dyDescent="0.2">
      <c r="H6962" s="7"/>
    </row>
    <row r="6963" spans="8:8" x14ac:dyDescent="0.2">
      <c r="H6963" s="7"/>
    </row>
    <row r="6964" spans="8:8" x14ac:dyDescent="0.2">
      <c r="H6964" s="7"/>
    </row>
    <row r="6965" spans="8:8" x14ac:dyDescent="0.2">
      <c r="H6965" s="7"/>
    </row>
    <row r="6966" spans="8:8" x14ac:dyDescent="0.2">
      <c r="H6966" s="7"/>
    </row>
    <row r="6967" spans="8:8" x14ac:dyDescent="0.2">
      <c r="H6967" s="7"/>
    </row>
    <row r="6968" spans="8:8" x14ac:dyDescent="0.2">
      <c r="H6968" s="7"/>
    </row>
    <row r="6969" spans="8:8" x14ac:dyDescent="0.2">
      <c r="H6969" s="7"/>
    </row>
    <row r="6970" spans="8:8" x14ac:dyDescent="0.2">
      <c r="H6970" s="7"/>
    </row>
    <row r="6971" spans="8:8" x14ac:dyDescent="0.2">
      <c r="H6971" s="7"/>
    </row>
    <row r="6972" spans="8:8" x14ac:dyDescent="0.2">
      <c r="H6972" s="7"/>
    </row>
    <row r="6973" spans="8:8" x14ac:dyDescent="0.2">
      <c r="H6973" s="7"/>
    </row>
    <row r="6974" spans="8:8" x14ac:dyDescent="0.2">
      <c r="H6974" s="7"/>
    </row>
    <row r="6975" spans="8:8" x14ac:dyDescent="0.2">
      <c r="H6975" s="7"/>
    </row>
    <row r="6976" spans="8:8" x14ac:dyDescent="0.2">
      <c r="H6976" s="7"/>
    </row>
    <row r="6977" spans="8:8" x14ac:dyDescent="0.2">
      <c r="H6977" s="7"/>
    </row>
    <row r="6978" spans="8:8" x14ac:dyDescent="0.2">
      <c r="H6978" s="7"/>
    </row>
    <row r="6979" spans="8:8" x14ac:dyDescent="0.2">
      <c r="H6979" s="7"/>
    </row>
    <row r="6980" spans="8:8" x14ac:dyDescent="0.2">
      <c r="H6980" s="7"/>
    </row>
    <row r="6981" spans="8:8" x14ac:dyDescent="0.2">
      <c r="H6981" s="7"/>
    </row>
    <row r="6982" spans="8:8" x14ac:dyDescent="0.2">
      <c r="H6982" s="7"/>
    </row>
    <row r="6983" spans="8:8" x14ac:dyDescent="0.2">
      <c r="H6983" s="7"/>
    </row>
    <row r="6984" spans="8:8" x14ac:dyDescent="0.2">
      <c r="H6984" s="7"/>
    </row>
    <row r="6985" spans="8:8" x14ac:dyDescent="0.2">
      <c r="H6985" s="7"/>
    </row>
    <row r="6986" spans="8:8" x14ac:dyDescent="0.2">
      <c r="H6986" s="7"/>
    </row>
    <row r="6987" spans="8:8" x14ac:dyDescent="0.2">
      <c r="H6987" s="7"/>
    </row>
    <row r="6988" spans="8:8" x14ac:dyDescent="0.2">
      <c r="H6988" s="7"/>
    </row>
    <row r="6989" spans="8:8" x14ac:dyDescent="0.2">
      <c r="H6989" s="7"/>
    </row>
    <row r="6990" spans="8:8" x14ac:dyDescent="0.2">
      <c r="H6990" s="7"/>
    </row>
    <row r="6991" spans="8:8" x14ac:dyDescent="0.2">
      <c r="H6991" s="7"/>
    </row>
    <row r="6992" spans="8:8" x14ac:dyDescent="0.2">
      <c r="H6992" s="7"/>
    </row>
    <row r="6993" spans="8:8" x14ac:dyDescent="0.2">
      <c r="H6993" s="7"/>
    </row>
    <row r="6994" spans="8:8" x14ac:dyDescent="0.2">
      <c r="H6994" s="7"/>
    </row>
    <row r="6995" spans="8:8" x14ac:dyDescent="0.2">
      <c r="H6995" s="7"/>
    </row>
    <row r="6996" spans="8:8" x14ac:dyDescent="0.2">
      <c r="H6996" s="7"/>
    </row>
    <row r="6997" spans="8:8" x14ac:dyDescent="0.2">
      <c r="H6997" s="7"/>
    </row>
    <row r="6998" spans="8:8" x14ac:dyDescent="0.2">
      <c r="H6998" s="7"/>
    </row>
    <row r="6999" spans="8:8" x14ac:dyDescent="0.2">
      <c r="H6999" s="7"/>
    </row>
    <row r="7000" spans="8:8" x14ac:dyDescent="0.2">
      <c r="H7000" s="7"/>
    </row>
    <row r="7001" spans="8:8" x14ac:dyDescent="0.2">
      <c r="H7001" s="7"/>
    </row>
    <row r="7002" spans="8:8" x14ac:dyDescent="0.2">
      <c r="H7002" s="7"/>
    </row>
    <row r="7003" spans="8:8" x14ac:dyDescent="0.2">
      <c r="H7003" s="7"/>
    </row>
    <row r="7004" spans="8:8" x14ac:dyDescent="0.2">
      <c r="H7004" s="7"/>
    </row>
    <row r="7005" spans="8:8" x14ac:dyDescent="0.2">
      <c r="H7005" s="7"/>
    </row>
    <row r="7006" spans="8:8" x14ac:dyDescent="0.2">
      <c r="H7006" s="7"/>
    </row>
    <row r="7007" spans="8:8" x14ac:dyDescent="0.2">
      <c r="H7007" s="7"/>
    </row>
    <row r="7008" spans="8:8" x14ac:dyDescent="0.2">
      <c r="H7008" s="7"/>
    </row>
    <row r="7009" spans="8:8" x14ac:dyDescent="0.2">
      <c r="H7009" s="7"/>
    </row>
    <row r="7010" spans="8:8" x14ac:dyDescent="0.2">
      <c r="H7010" s="7"/>
    </row>
    <row r="7011" spans="8:8" x14ac:dyDescent="0.2">
      <c r="H7011" s="7"/>
    </row>
    <row r="7012" spans="8:8" x14ac:dyDescent="0.2">
      <c r="H7012" s="7"/>
    </row>
    <row r="7013" spans="8:8" x14ac:dyDescent="0.2">
      <c r="H7013" s="7"/>
    </row>
    <row r="7014" spans="8:8" x14ac:dyDescent="0.2">
      <c r="H7014" s="7"/>
    </row>
    <row r="7015" spans="8:8" x14ac:dyDescent="0.2">
      <c r="H7015" s="7"/>
    </row>
    <row r="7016" spans="8:8" x14ac:dyDescent="0.2">
      <c r="H7016" s="7"/>
    </row>
    <row r="7017" spans="8:8" x14ac:dyDescent="0.2">
      <c r="H7017" s="7"/>
    </row>
    <row r="7018" spans="8:8" x14ac:dyDescent="0.2">
      <c r="H7018" s="7"/>
    </row>
    <row r="7019" spans="8:8" x14ac:dyDescent="0.2">
      <c r="H7019" s="7"/>
    </row>
    <row r="7020" spans="8:8" x14ac:dyDescent="0.2">
      <c r="H7020" s="7"/>
    </row>
    <row r="7021" spans="8:8" x14ac:dyDescent="0.2">
      <c r="H7021" s="7"/>
    </row>
    <row r="7022" spans="8:8" x14ac:dyDescent="0.2">
      <c r="H7022" s="7"/>
    </row>
    <row r="7023" spans="8:8" x14ac:dyDescent="0.2">
      <c r="H7023" s="7"/>
    </row>
    <row r="7024" spans="8:8" x14ac:dyDescent="0.2">
      <c r="H7024" s="7"/>
    </row>
    <row r="7025" spans="8:8" x14ac:dyDescent="0.2">
      <c r="H7025" s="7"/>
    </row>
    <row r="7026" spans="8:8" x14ac:dyDescent="0.2">
      <c r="H7026" s="7"/>
    </row>
    <row r="7027" spans="8:8" x14ac:dyDescent="0.2">
      <c r="H7027" s="7"/>
    </row>
    <row r="7028" spans="8:8" x14ac:dyDescent="0.2">
      <c r="H7028" s="7"/>
    </row>
    <row r="7029" spans="8:8" x14ac:dyDescent="0.2">
      <c r="H7029" s="7"/>
    </row>
    <row r="7030" spans="8:8" x14ac:dyDescent="0.2">
      <c r="H7030" s="7"/>
    </row>
    <row r="7031" spans="8:8" x14ac:dyDescent="0.2">
      <c r="H7031" s="7"/>
    </row>
    <row r="7032" spans="8:8" x14ac:dyDescent="0.2">
      <c r="H7032" s="7"/>
    </row>
    <row r="7033" spans="8:8" x14ac:dyDescent="0.2">
      <c r="H7033" s="7"/>
    </row>
    <row r="7034" spans="8:8" x14ac:dyDescent="0.2">
      <c r="H7034" s="7"/>
    </row>
    <row r="7035" spans="8:8" x14ac:dyDescent="0.2">
      <c r="H7035" s="7"/>
    </row>
    <row r="7036" spans="8:8" x14ac:dyDescent="0.2">
      <c r="H7036" s="7"/>
    </row>
    <row r="7037" spans="8:8" x14ac:dyDescent="0.2">
      <c r="H7037" s="7"/>
    </row>
    <row r="7038" spans="8:8" x14ac:dyDescent="0.2">
      <c r="H7038" s="7"/>
    </row>
    <row r="7039" spans="8:8" x14ac:dyDescent="0.2">
      <c r="H7039" s="7"/>
    </row>
    <row r="7040" spans="8:8" x14ac:dyDescent="0.2">
      <c r="H7040" s="7"/>
    </row>
    <row r="7041" spans="8:8" x14ac:dyDescent="0.2">
      <c r="H7041" s="7"/>
    </row>
    <row r="7042" spans="8:8" x14ac:dyDescent="0.2">
      <c r="H7042" s="7"/>
    </row>
    <row r="7043" spans="8:8" x14ac:dyDescent="0.2">
      <c r="H7043" s="7"/>
    </row>
    <row r="7044" spans="8:8" x14ac:dyDescent="0.2">
      <c r="H7044" s="7"/>
    </row>
    <row r="7045" spans="8:8" x14ac:dyDescent="0.2">
      <c r="H7045" s="7"/>
    </row>
    <row r="7046" spans="8:8" x14ac:dyDescent="0.2">
      <c r="H7046" s="7"/>
    </row>
    <row r="7047" spans="8:8" x14ac:dyDescent="0.2">
      <c r="H7047" s="7"/>
    </row>
    <row r="7048" spans="8:8" x14ac:dyDescent="0.2">
      <c r="H7048" s="7"/>
    </row>
    <row r="7049" spans="8:8" x14ac:dyDescent="0.2">
      <c r="H7049" s="7"/>
    </row>
    <row r="7050" spans="8:8" x14ac:dyDescent="0.2">
      <c r="H7050" s="7"/>
    </row>
    <row r="7051" spans="8:8" x14ac:dyDescent="0.2">
      <c r="H7051" s="7"/>
    </row>
    <row r="7052" spans="8:8" x14ac:dyDescent="0.2">
      <c r="H7052" s="7"/>
    </row>
    <row r="7053" spans="8:8" x14ac:dyDescent="0.2">
      <c r="H7053" s="7"/>
    </row>
    <row r="7054" spans="8:8" x14ac:dyDescent="0.2">
      <c r="H7054" s="7"/>
    </row>
    <row r="7055" spans="8:8" x14ac:dyDescent="0.2">
      <c r="H7055" s="7"/>
    </row>
    <row r="7056" spans="8:8" x14ac:dyDescent="0.2">
      <c r="H7056" s="7"/>
    </row>
    <row r="7057" spans="8:8" x14ac:dyDescent="0.2">
      <c r="H7057" s="7"/>
    </row>
    <row r="7058" spans="8:8" x14ac:dyDescent="0.2">
      <c r="H7058" s="7"/>
    </row>
    <row r="7059" spans="8:8" x14ac:dyDescent="0.2">
      <c r="H7059" s="7"/>
    </row>
    <row r="7060" spans="8:8" x14ac:dyDescent="0.2">
      <c r="H7060" s="7"/>
    </row>
    <row r="7061" spans="8:8" x14ac:dyDescent="0.2">
      <c r="H7061" s="7"/>
    </row>
    <row r="7062" spans="8:8" x14ac:dyDescent="0.2">
      <c r="H7062" s="7"/>
    </row>
    <row r="7063" spans="8:8" x14ac:dyDescent="0.2">
      <c r="H7063" s="7"/>
    </row>
    <row r="7064" spans="8:8" x14ac:dyDescent="0.2">
      <c r="H7064" s="7"/>
    </row>
    <row r="7065" spans="8:8" x14ac:dyDescent="0.2">
      <c r="H7065" s="7"/>
    </row>
    <row r="7066" spans="8:8" x14ac:dyDescent="0.2">
      <c r="H7066" s="7"/>
    </row>
    <row r="7067" spans="8:8" x14ac:dyDescent="0.2">
      <c r="H7067" s="7"/>
    </row>
    <row r="7068" spans="8:8" x14ac:dyDescent="0.2">
      <c r="H7068" s="7"/>
    </row>
    <row r="7069" spans="8:8" x14ac:dyDescent="0.2">
      <c r="H7069" s="7"/>
    </row>
    <row r="7070" spans="8:8" x14ac:dyDescent="0.2">
      <c r="H7070" s="7"/>
    </row>
    <row r="7071" spans="8:8" x14ac:dyDescent="0.2">
      <c r="H7071" s="7"/>
    </row>
    <row r="7072" spans="8:8" x14ac:dyDescent="0.2">
      <c r="H7072" s="7"/>
    </row>
    <row r="7073" spans="8:8" x14ac:dyDescent="0.2">
      <c r="H7073" s="7"/>
    </row>
    <row r="7074" spans="8:8" x14ac:dyDescent="0.2">
      <c r="H7074" s="7"/>
    </row>
    <row r="7075" spans="8:8" x14ac:dyDescent="0.2">
      <c r="H7075" s="7"/>
    </row>
    <row r="7076" spans="8:8" x14ac:dyDescent="0.2">
      <c r="H7076" s="7"/>
    </row>
    <row r="7077" spans="8:8" x14ac:dyDescent="0.2">
      <c r="H7077" s="7"/>
    </row>
    <row r="7078" spans="8:8" x14ac:dyDescent="0.2">
      <c r="H7078" s="7"/>
    </row>
    <row r="7079" spans="8:8" x14ac:dyDescent="0.2">
      <c r="H7079" s="7"/>
    </row>
    <row r="7080" spans="8:8" x14ac:dyDescent="0.2">
      <c r="H7080" s="7"/>
    </row>
    <row r="7081" spans="8:8" x14ac:dyDescent="0.2">
      <c r="H7081" s="7"/>
    </row>
    <row r="7082" spans="8:8" x14ac:dyDescent="0.2">
      <c r="H7082" s="7"/>
    </row>
    <row r="7083" spans="8:8" x14ac:dyDescent="0.2">
      <c r="H7083" s="7"/>
    </row>
    <row r="7084" spans="8:8" x14ac:dyDescent="0.2">
      <c r="H7084" s="7"/>
    </row>
    <row r="7085" spans="8:8" x14ac:dyDescent="0.2">
      <c r="H7085" s="7"/>
    </row>
    <row r="7086" spans="8:8" x14ac:dyDescent="0.2">
      <c r="H7086" s="7"/>
    </row>
    <row r="7087" spans="8:8" x14ac:dyDescent="0.2">
      <c r="H7087" s="7"/>
    </row>
    <row r="7088" spans="8:8" x14ac:dyDescent="0.2">
      <c r="H7088" s="7"/>
    </row>
    <row r="7089" spans="8:8" x14ac:dyDescent="0.2">
      <c r="H7089" s="7"/>
    </row>
    <row r="7090" spans="8:8" x14ac:dyDescent="0.2">
      <c r="H7090" s="7"/>
    </row>
    <row r="7091" spans="8:8" x14ac:dyDescent="0.2">
      <c r="H7091" s="7"/>
    </row>
    <row r="7092" spans="8:8" x14ac:dyDescent="0.2">
      <c r="H7092" s="7"/>
    </row>
    <row r="7093" spans="8:8" x14ac:dyDescent="0.2">
      <c r="H7093" s="7"/>
    </row>
    <row r="7094" spans="8:8" x14ac:dyDescent="0.2">
      <c r="H7094" s="7"/>
    </row>
    <row r="7095" spans="8:8" x14ac:dyDescent="0.2">
      <c r="H7095" s="7"/>
    </row>
    <row r="7096" spans="8:8" x14ac:dyDescent="0.2">
      <c r="H7096" s="7"/>
    </row>
    <row r="7097" spans="8:8" x14ac:dyDescent="0.2">
      <c r="H7097" s="7"/>
    </row>
    <row r="7098" spans="8:8" x14ac:dyDescent="0.2">
      <c r="H7098" s="7"/>
    </row>
    <row r="7099" spans="8:8" x14ac:dyDescent="0.2">
      <c r="H7099" s="7"/>
    </row>
    <row r="7100" spans="8:8" x14ac:dyDescent="0.2">
      <c r="H7100" s="7"/>
    </row>
    <row r="7101" spans="8:8" x14ac:dyDescent="0.2">
      <c r="H7101" s="7"/>
    </row>
    <row r="7102" spans="8:8" x14ac:dyDescent="0.2">
      <c r="H7102" s="7"/>
    </row>
    <row r="7103" spans="8:8" x14ac:dyDescent="0.2">
      <c r="H7103" s="7"/>
    </row>
    <row r="7104" spans="8:8" x14ac:dyDescent="0.2">
      <c r="H7104" s="7"/>
    </row>
    <row r="7105" spans="8:8" x14ac:dyDescent="0.2">
      <c r="H7105" s="7"/>
    </row>
    <row r="7106" spans="8:8" x14ac:dyDescent="0.2">
      <c r="H7106" s="7"/>
    </row>
    <row r="7107" spans="8:8" x14ac:dyDescent="0.2">
      <c r="H7107" s="7"/>
    </row>
    <row r="7108" spans="8:8" x14ac:dyDescent="0.2">
      <c r="H7108" s="7"/>
    </row>
    <row r="7109" spans="8:8" x14ac:dyDescent="0.2">
      <c r="H7109" s="7"/>
    </row>
    <row r="7110" spans="8:8" x14ac:dyDescent="0.2">
      <c r="H7110" s="7"/>
    </row>
    <row r="7111" spans="8:8" x14ac:dyDescent="0.2">
      <c r="H7111" s="7"/>
    </row>
    <row r="7112" spans="8:8" x14ac:dyDescent="0.2">
      <c r="H7112" s="7"/>
    </row>
    <row r="7113" spans="8:8" x14ac:dyDescent="0.2">
      <c r="H7113" s="7"/>
    </row>
    <row r="7114" spans="8:8" x14ac:dyDescent="0.2">
      <c r="H7114" s="7"/>
    </row>
    <row r="7115" spans="8:8" x14ac:dyDescent="0.2">
      <c r="H7115" s="7"/>
    </row>
    <row r="7116" spans="8:8" x14ac:dyDescent="0.2">
      <c r="H7116" s="7"/>
    </row>
    <row r="7117" spans="8:8" x14ac:dyDescent="0.2">
      <c r="H7117" s="7"/>
    </row>
    <row r="7118" spans="8:8" x14ac:dyDescent="0.2">
      <c r="H7118" s="7"/>
    </row>
    <row r="7119" spans="8:8" x14ac:dyDescent="0.2">
      <c r="H7119" s="7"/>
    </row>
    <row r="7120" spans="8:8" x14ac:dyDescent="0.2">
      <c r="H7120" s="7"/>
    </row>
    <row r="7121" spans="8:8" x14ac:dyDescent="0.2">
      <c r="H7121" s="7"/>
    </row>
    <row r="7122" spans="8:8" x14ac:dyDescent="0.2">
      <c r="H7122" s="7"/>
    </row>
    <row r="7123" spans="8:8" x14ac:dyDescent="0.2">
      <c r="H7123" s="7"/>
    </row>
    <row r="7124" spans="8:8" x14ac:dyDescent="0.2">
      <c r="H7124" s="7"/>
    </row>
    <row r="7125" spans="8:8" x14ac:dyDescent="0.2">
      <c r="H7125" s="7"/>
    </row>
    <row r="7126" spans="8:8" x14ac:dyDescent="0.2">
      <c r="H7126" s="7"/>
    </row>
    <row r="7127" spans="8:8" x14ac:dyDescent="0.2">
      <c r="H7127" s="7"/>
    </row>
    <row r="7128" spans="8:8" x14ac:dyDescent="0.2">
      <c r="H7128" s="7"/>
    </row>
    <row r="7129" spans="8:8" x14ac:dyDescent="0.2">
      <c r="H7129" s="7"/>
    </row>
    <row r="7130" spans="8:8" x14ac:dyDescent="0.2">
      <c r="H7130" s="7"/>
    </row>
    <row r="7131" spans="8:8" x14ac:dyDescent="0.2">
      <c r="H7131" s="7"/>
    </row>
    <row r="7132" spans="8:8" x14ac:dyDescent="0.2">
      <c r="H7132" s="7"/>
    </row>
    <row r="7133" spans="8:8" x14ac:dyDescent="0.2">
      <c r="H7133" s="7"/>
    </row>
    <row r="7134" spans="8:8" x14ac:dyDescent="0.2">
      <c r="H7134" s="7"/>
    </row>
    <row r="7135" spans="8:8" x14ac:dyDescent="0.2">
      <c r="H7135" s="7"/>
    </row>
    <row r="7136" spans="8:8" x14ac:dyDescent="0.2">
      <c r="H7136" s="7"/>
    </row>
    <row r="7137" spans="8:8" x14ac:dyDescent="0.2">
      <c r="H7137" s="7"/>
    </row>
    <row r="7138" spans="8:8" x14ac:dyDescent="0.2">
      <c r="H7138" s="7"/>
    </row>
    <row r="7139" spans="8:8" x14ac:dyDescent="0.2">
      <c r="H7139" s="7"/>
    </row>
    <row r="7140" spans="8:8" x14ac:dyDescent="0.2">
      <c r="H7140" s="7"/>
    </row>
    <row r="7141" spans="8:8" x14ac:dyDescent="0.2">
      <c r="H7141" s="7"/>
    </row>
    <row r="7142" spans="8:8" x14ac:dyDescent="0.2">
      <c r="H7142" s="7"/>
    </row>
    <row r="7143" spans="8:8" x14ac:dyDescent="0.2">
      <c r="H7143" s="7"/>
    </row>
    <row r="7144" spans="8:8" x14ac:dyDescent="0.2">
      <c r="H7144" s="7"/>
    </row>
    <row r="7145" spans="8:8" x14ac:dyDescent="0.2">
      <c r="H7145" s="7"/>
    </row>
    <row r="7146" spans="8:8" x14ac:dyDescent="0.2">
      <c r="H7146" s="7"/>
    </row>
    <row r="7147" spans="8:8" x14ac:dyDescent="0.2">
      <c r="H7147" s="7"/>
    </row>
    <row r="7148" spans="8:8" x14ac:dyDescent="0.2">
      <c r="H7148" s="7"/>
    </row>
    <row r="7149" spans="8:8" x14ac:dyDescent="0.2">
      <c r="H7149" s="7"/>
    </row>
    <row r="7150" spans="8:8" x14ac:dyDescent="0.2">
      <c r="H7150" s="7"/>
    </row>
    <row r="7151" spans="8:8" x14ac:dyDescent="0.2">
      <c r="H7151" s="7"/>
    </row>
    <row r="7152" spans="8:8" x14ac:dyDescent="0.2">
      <c r="H7152" s="7"/>
    </row>
    <row r="7153" spans="8:8" x14ac:dyDescent="0.2">
      <c r="H7153" s="7"/>
    </row>
    <row r="7154" spans="8:8" x14ac:dyDescent="0.2">
      <c r="H7154" s="7"/>
    </row>
    <row r="7155" spans="8:8" x14ac:dyDescent="0.2">
      <c r="H7155" s="7"/>
    </row>
    <row r="7156" spans="8:8" x14ac:dyDescent="0.2">
      <c r="H7156" s="7"/>
    </row>
    <row r="7157" spans="8:8" x14ac:dyDescent="0.2">
      <c r="H7157" s="7"/>
    </row>
    <row r="7158" spans="8:8" x14ac:dyDescent="0.2">
      <c r="H7158" s="7"/>
    </row>
    <row r="7159" spans="8:8" x14ac:dyDescent="0.2">
      <c r="H7159" s="7"/>
    </row>
    <row r="7160" spans="8:8" x14ac:dyDescent="0.2">
      <c r="H7160" s="7"/>
    </row>
    <row r="7161" spans="8:8" x14ac:dyDescent="0.2">
      <c r="H7161" s="7"/>
    </row>
    <row r="7162" spans="8:8" x14ac:dyDescent="0.2">
      <c r="H7162" s="7"/>
    </row>
    <row r="7163" spans="8:8" x14ac:dyDescent="0.2">
      <c r="H7163" s="7"/>
    </row>
    <row r="7164" spans="8:8" x14ac:dyDescent="0.2">
      <c r="H7164" s="7"/>
    </row>
    <row r="7165" spans="8:8" x14ac:dyDescent="0.2">
      <c r="H7165" s="7"/>
    </row>
    <row r="7166" spans="8:8" x14ac:dyDescent="0.2">
      <c r="H7166" s="7"/>
    </row>
    <row r="7167" spans="8:8" x14ac:dyDescent="0.2">
      <c r="H7167" s="7"/>
    </row>
    <row r="7168" spans="8:8" x14ac:dyDescent="0.2">
      <c r="H7168" s="7"/>
    </row>
    <row r="7169" spans="8:8" x14ac:dyDescent="0.2">
      <c r="H7169" s="7"/>
    </row>
    <row r="7170" spans="8:8" x14ac:dyDescent="0.2">
      <c r="H7170" s="7"/>
    </row>
    <row r="7171" spans="8:8" x14ac:dyDescent="0.2">
      <c r="H7171" s="7"/>
    </row>
    <row r="7172" spans="8:8" x14ac:dyDescent="0.2">
      <c r="H7172" s="7"/>
    </row>
    <row r="7173" spans="8:8" x14ac:dyDescent="0.2">
      <c r="H7173" s="7"/>
    </row>
    <row r="7174" spans="8:8" x14ac:dyDescent="0.2">
      <c r="H7174" s="7"/>
    </row>
    <row r="7175" spans="8:8" x14ac:dyDescent="0.2">
      <c r="H7175" s="7"/>
    </row>
    <row r="7176" spans="8:8" x14ac:dyDescent="0.2">
      <c r="H7176" s="7"/>
    </row>
    <row r="7177" spans="8:8" x14ac:dyDescent="0.2">
      <c r="H7177" s="7"/>
    </row>
    <row r="7178" spans="8:8" x14ac:dyDescent="0.2">
      <c r="H7178" s="7"/>
    </row>
    <row r="7179" spans="8:8" x14ac:dyDescent="0.2">
      <c r="H7179" s="7"/>
    </row>
    <row r="7180" spans="8:8" x14ac:dyDescent="0.2">
      <c r="H7180" s="7"/>
    </row>
    <row r="7181" spans="8:8" x14ac:dyDescent="0.2">
      <c r="H7181" s="7"/>
    </row>
    <row r="7182" spans="8:8" x14ac:dyDescent="0.2">
      <c r="H7182" s="7"/>
    </row>
    <row r="7183" spans="8:8" x14ac:dyDescent="0.2">
      <c r="H7183" s="7"/>
    </row>
    <row r="7184" spans="8:8" x14ac:dyDescent="0.2">
      <c r="H7184" s="7"/>
    </row>
    <row r="7185" spans="8:8" x14ac:dyDescent="0.2">
      <c r="H7185" s="7"/>
    </row>
    <row r="7186" spans="8:8" x14ac:dyDescent="0.2">
      <c r="H7186" s="7"/>
    </row>
    <row r="7187" spans="8:8" x14ac:dyDescent="0.2">
      <c r="H7187" s="7"/>
    </row>
    <row r="7188" spans="8:8" x14ac:dyDescent="0.2">
      <c r="H7188" s="7"/>
    </row>
    <row r="7189" spans="8:8" x14ac:dyDescent="0.2">
      <c r="H7189" s="7"/>
    </row>
    <row r="7190" spans="8:8" x14ac:dyDescent="0.2">
      <c r="H7190" s="7"/>
    </row>
    <row r="7191" spans="8:8" x14ac:dyDescent="0.2">
      <c r="H7191" s="7"/>
    </row>
    <row r="7192" spans="8:8" x14ac:dyDescent="0.2">
      <c r="H7192" s="7"/>
    </row>
    <row r="7193" spans="8:8" x14ac:dyDescent="0.2">
      <c r="H7193" s="7"/>
    </row>
    <row r="7194" spans="8:8" x14ac:dyDescent="0.2">
      <c r="H7194" s="7"/>
    </row>
    <row r="7195" spans="8:8" x14ac:dyDescent="0.2">
      <c r="H7195" s="7"/>
    </row>
    <row r="7196" spans="8:8" x14ac:dyDescent="0.2">
      <c r="H7196" s="7"/>
    </row>
    <row r="7197" spans="8:8" x14ac:dyDescent="0.2">
      <c r="H7197" s="7"/>
    </row>
    <row r="7198" spans="8:8" x14ac:dyDescent="0.2">
      <c r="H7198" s="7"/>
    </row>
    <row r="7199" spans="8:8" x14ac:dyDescent="0.2">
      <c r="H7199" s="7"/>
    </row>
    <row r="7200" spans="8:8" x14ac:dyDescent="0.2">
      <c r="H7200" s="7"/>
    </row>
    <row r="7201" spans="8:8" x14ac:dyDescent="0.2">
      <c r="H7201" s="7"/>
    </row>
    <row r="7202" spans="8:8" x14ac:dyDescent="0.2">
      <c r="H7202" s="7"/>
    </row>
    <row r="7203" spans="8:8" x14ac:dyDescent="0.2">
      <c r="H7203" s="7"/>
    </row>
    <row r="7204" spans="8:8" x14ac:dyDescent="0.2">
      <c r="H7204" s="7"/>
    </row>
    <row r="7205" spans="8:8" x14ac:dyDescent="0.2">
      <c r="H7205" s="7"/>
    </row>
    <row r="7206" spans="8:8" x14ac:dyDescent="0.2">
      <c r="H7206" s="7"/>
    </row>
    <row r="7207" spans="8:8" x14ac:dyDescent="0.2">
      <c r="H7207" s="7"/>
    </row>
    <row r="7208" spans="8:8" x14ac:dyDescent="0.2">
      <c r="H7208" s="7"/>
    </row>
    <row r="7209" spans="8:8" x14ac:dyDescent="0.2">
      <c r="H7209" s="7"/>
    </row>
    <row r="7210" spans="8:8" x14ac:dyDescent="0.2">
      <c r="H7210" s="7"/>
    </row>
    <row r="7211" spans="8:8" x14ac:dyDescent="0.2">
      <c r="H7211" s="7"/>
    </row>
    <row r="7212" spans="8:8" x14ac:dyDescent="0.2">
      <c r="H7212" s="7"/>
    </row>
    <row r="7213" spans="8:8" x14ac:dyDescent="0.2">
      <c r="H7213" s="7"/>
    </row>
    <row r="7214" spans="8:8" x14ac:dyDescent="0.2">
      <c r="H7214" s="7"/>
    </row>
    <row r="7215" spans="8:8" x14ac:dyDescent="0.2">
      <c r="H7215" s="7"/>
    </row>
    <row r="7216" spans="8:8" x14ac:dyDescent="0.2">
      <c r="H7216" s="7"/>
    </row>
    <row r="7217" spans="8:8" x14ac:dyDescent="0.2">
      <c r="H7217" s="7"/>
    </row>
    <row r="7218" spans="8:8" x14ac:dyDescent="0.2">
      <c r="H7218" s="7"/>
    </row>
    <row r="7219" spans="8:8" x14ac:dyDescent="0.2">
      <c r="H7219" s="7"/>
    </row>
    <row r="7220" spans="8:8" x14ac:dyDescent="0.2">
      <c r="H7220" s="7"/>
    </row>
    <row r="7221" spans="8:8" x14ac:dyDescent="0.2">
      <c r="H7221" s="7"/>
    </row>
    <row r="7222" spans="8:8" x14ac:dyDescent="0.2">
      <c r="H7222" s="7"/>
    </row>
    <row r="7223" spans="8:8" x14ac:dyDescent="0.2">
      <c r="H7223" s="7"/>
    </row>
    <row r="7224" spans="8:8" x14ac:dyDescent="0.2">
      <c r="H7224" s="7"/>
    </row>
    <row r="7225" spans="8:8" x14ac:dyDescent="0.2">
      <c r="H7225" s="7"/>
    </row>
    <row r="7226" spans="8:8" x14ac:dyDescent="0.2">
      <c r="H7226" s="7"/>
    </row>
    <row r="7227" spans="8:8" x14ac:dyDescent="0.2">
      <c r="H7227" s="7"/>
    </row>
    <row r="7228" spans="8:8" x14ac:dyDescent="0.2">
      <c r="H7228" s="7"/>
    </row>
    <row r="7229" spans="8:8" x14ac:dyDescent="0.2">
      <c r="H7229" s="7"/>
    </row>
    <row r="7230" spans="8:8" x14ac:dyDescent="0.2">
      <c r="H7230" s="7"/>
    </row>
    <row r="7231" spans="8:8" x14ac:dyDescent="0.2">
      <c r="H7231" s="7"/>
    </row>
    <row r="7232" spans="8:8" x14ac:dyDescent="0.2">
      <c r="H7232" s="7"/>
    </row>
    <row r="7233" spans="8:8" x14ac:dyDescent="0.2">
      <c r="H7233" s="7"/>
    </row>
    <row r="7234" spans="8:8" x14ac:dyDescent="0.2">
      <c r="H7234" s="7"/>
    </row>
    <row r="7235" spans="8:8" x14ac:dyDescent="0.2">
      <c r="H7235" s="7"/>
    </row>
    <row r="7236" spans="8:8" x14ac:dyDescent="0.2">
      <c r="H7236" s="7"/>
    </row>
    <row r="7237" spans="8:8" x14ac:dyDescent="0.2">
      <c r="H7237" s="7"/>
    </row>
    <row r="7238" spans="8:8" x14ac:dyDescent="0.2">
      <c r="H7238" s="7"/>
    </row>
    <row r="7239" spans="8:8" x14ac:dyDescent="0.2">
      <c r="H7239" s="7"/>
    </row>
    <row r="7240" spans="8:8" x14ac:dyDescent="0.2">
      <c r="H7240" s="7"/>
    </row>
    <row r="7241" spans="8:8" x14ac:dyDescent="0.2">
      <c r="H7241" s="7"/>
    </row>
    <row r="7242" spans="8:8" x14ac:dyDescent="0.2">
      <c r="H7242" s="7"/>
    </row>
    <row r="7243" spans="8:8" x14ac:dyDescent="0.2">
      <c r="H7243" s="7"/>
    </row>
    <row r="7244" spans="8:8" x14ac:dyDescent="0.2">
      <c r="H7244" s="7"/>
    </row>
    <row r="7245" spans="8:8" x14ac:dyDescent="0.2">
      <c r="H7245" s="7"/>
    </row>
    <row r="7246" spans="8:8" x14ac:dyDescent="0.2">
      <c r="H7246" s="7"/>
    </row>
    <row r="7247" spans="8:8" x14ac:dyDescent="0.2">
      <c r="H7247" s="7"/>
    </row>
    <row r="7248" spans="8:8" x14ac:dyDescent="0.2">
      <c r="H7248" s="7"/>
    </row>
    <row r="7249" spans="8:8" x14ac:dyDescent="0.2">
      <c r="H7249" s="7"/>
    </row>
    <row r="7250" spans="8:8" x14ac:dyDescent="0.2">
      <c r="H7250" s="7"/>
    </row>
    <row r="7251" spans="8:8" x14ac:dyDescent="0.2">
      <c r="H7251" s="7"/>
    </row>
    <row r="7252" spans="8:8" x14ac:dyDescent="0.2">
      <c r="H7252" s="7"/>
    </row>
    <row r="7253" spans="8:8" x14ac:dyDescent="0.2">
      <c r="H7253" s="7"/>
    </row>
    <row r="7254" spans="8:8" x14ac:dyDescent="0.2">
      <c r="H7254" s="7"/>
    </row>
    <row r="7255" spans="8:8" x14ac:dyDescent="0.2">
      <c r="H7255" s="7"/>
    </row>
    <row r="7256" spans="8:8" x14ac:dyDescent="0.2">
      <c r="H7256" s="7"/>
    </row>
    <row r="7257" spans="8:8" x14ac:dyDescent="0.2">
      <c r="H7257" s="7"/>
    </row>
    <row r="7258" spans="8:8" x14ac:dyDescent="0.2">
      <c r="H7258" s="7"/>
    </row>
    <row r="7259" spans="8:8" x14ac:dyDescent="0.2">
      <c r="H7259" s="7"/>
    </row>
    <row r="7260" spans="8:8" x14ac:dyDescent="0.2">
      <c r="H7260" s="7"/>
    </row>
    <row r="7261" spans="8:8" x14ac:dyDescent="0.2">
      <c r="H7261" s="7"/>
    </row>
    <row r="7262" spans="8:8" x14ac:dyDescent="0.2">
      <c r="H7262" s="7"/>
    </row>
    <row r="7263" spans="8:8" x14ac:dyDescent="0.2">
      <c r="H7263" s="7"/>
    </row>
    <row r="7264" spans="8:8" x14ac:dyDescent="0.2">
      <c r="H7264" s="7"/>
    </row>
    <row r="7265" spans="8:8" x14ac:dyDescent="0.2">
      <c r="H7265" s="7"/>
    </row>
    <row r="7266" spans="8:8" x14ac:dyDescent="0.2">
      <c r="H7266" s="7"/>
    </row>
    <row r="7267" spans="8:8" x14ac:dyDescent="0.2">
      <c r="H7267" s="7"/>
    </row>
    <row r="7268" spans="8:8" x14ac:dyDescent="0.2">
      <c r="H7268" s="7"/>
    </row>
    <row r="7269" spans="8:8" x14ac:dyDescent="0.2">
      <c r="H7269" s="7"/>
    </row>
    <row r="7270" spans="8:8" x14ac:dyDescent="0.2">
      <c r="H7270" s="7"/>
    </row>
    <row r="7271" spans="8:8" x14ac:dyDescent="0.2">
      <c r="H7271" s="7"/>
    </row>
    <row r="7272" spans="8:8" x14ac:dyDescent="0.2">
      <c r="H7272" s="7"/>
    </row>
    <row r="7273" spans="8:8" x14ac:dyDescent="0.2">
      <c r="H7273" s="7"/>
    </row>
    <row r="7274" spans="8:8" x14ac:dyDescent="0.2">
      <c r="H7274" s="7"/>
    </row>
    <row r="7275" spans="8:8" x14ac:dyDescent="0.2">
      <c r="H7275" s="7"/>
    </row>
    <row r="7276" spans="8:8" x14ac:dyDescent="0.2">
      <c r="H7276" s="7"/>
    </row>
    <row r="7277" spans="8:8" x14ac:dyDescent="0.2">
      <c r="H7277" s="7"/>
    </row>
    <row r="7278" spans="8:8" x14ac:dyDescent="0.2">
      <c r="H7278" s="7"/>
    </row>
    <row r="7279" spans="8:8" x14ac:dyDescent="0.2">
      <c r="H7279" s="7"/>
    </row>
    <row r="7280" spans="8:8" x14ac:dyDescent="0.2">
      <c r="H7280" s="7"/>
    </row>
    <row r="7281" spans="8:8" x14ac:dyDescent="0.2">
      <c r="H7281" s="7"/>
    </row>
    <row r="7282" spans="8:8" x14ac:dyDescent="0.2">
      <c r="H7282" s="7"/>
    </row>
    <row r="7283" spans="8:8" x14ac:dyDescent="0.2">
      <c r="H7283" s="7"/>
    </row>
    <row r="7284" spans="8:8" x14ac:dyDescent="0.2">
      <c r="H7284" s="7"/>
    </row>
    <row r="7285" spans="8:8" x14ac:dyDescent="0.2">
      <c r="H7285" s="7"/>
    </row>
    <row r="7286" spans="8:8" x14ac:dyDescent="0.2">
      <c r="H7286" s="7"/>
    </row>
    <row r="7287" spans="8:8" x14ac:dyDescent="0.2">
      <c r="H7287" s="7"/>
    </row>
    <row r="7288" spans="8:8" x14ac:dyDescent="0.2">
      <c r="H7288" s="7"/>
    </row>
    <row r="7289" spans="8:8" x14ac:dyDescent="0.2">
      <c r="H7289" s="7"/>
    </row>
    <row r="7290" spans="8:8" x14ac:dyDescent="0.2">
      <c r="H7290" s="7"/>
    </row>
    <row r="7291" spans="8:8" x14ac:dyDescent="0.2">
      <c r="H7291" s="7"/>
    </row>
    <row r="7292" spans="8:8" x14ac:dyDescent="0.2">
      <c r="H7292" s="7"/>
    </row>
    <row r="7293" spans="8:8" x14ac:dyDescent="0.2">
      <c r="H7293" s="7"/>
    </row>
    <row r="7294" spans="8:8" x14ac:dyDescent="0.2">
      <c r="H7294" s="7"/>
    </row>
    <row r="7295" spans="8:8" x14ac:dyDescent="0.2">
      <c r="H7295" s="7"/>
    </row>
    <row r="7296" spans="8:8" x14ac:dyDescent="0.2">
      <c r="H7296" s="7"/>
    </row>
    <row r="7297" spans="8:8" x14ac:dyDescent="0.2">
      <c r="H7297" s="7"/>
    </row>
    <row r="7298" spans="8:8" x14ac:dyDescent="0.2">
      <c r="H7298" s="7"/>
    </row>
    <row r="7299" spans="8:8" x14ac:dyDescent="0.2">
      <c r="H7299" s="7"/>
    </row>
    <row r="7300" spans="8:8" x14ac:dyDescent="0.2">
      <c r="H7300" s="7"/>
    </row>
    <row r="7301" spans="8:8" x14ac:dyDescent="0.2">
      <c r="H7301" s="7"/>
    </row>
    <row r="7302" spans="8:8" x14ac:dyDescent="0.2">
      <c r="H7302" s="7"/>
    </row>
    <row r="7303" spans="8:8" x14ac:dyDescent="0.2">
      <c r="H7303" s="7"/>
    </row>
    <row r="7304" spans="8:8" x14ac:dyDescent="0.2">
      <c r="H7304" s="7"/>
    </row>
    <row r="7305" spans="8:8" x14ac:dyDescent="0.2">
      <c r="H7305" s="7"/>
    </row>
    <row r="7306" spans="8:8" x14ac:dyDescent="0.2">
      <c r="H7306" s="7"/>
    </row>
    <row r="7307" spans="8:8" x14ac:dyDescent="0.2">
      <c r="H7307" s="7"/>
    </row>
    <row r="7308" spans="8:8" x14ac:dyDescent="0.2">
      <c r="H7308" s="7"/>
    </row>
    <row r="7309" spans="8:8" x14ac:dyDescent="0.2">
      <c r="H7309" s="7"/>
    </row>
    <row r="7310" spans="8:8" x14ac:dyDescent="0.2">
      <c r="H7310" s="7"/>
    </row>
    <row r="7311" spans="8:8" x14ac:dyDescent="0.2">
      <c r="H7311" s="7"/>
    </row>
    <row r="7312" spans="8:8" x14ac:dyDescent="0.2">
      <c r="H7312" s="7"/>
    </row>
    <row r="7313" spans="8:8" x14ac:dyDescent="0.2">
      <c r="H7313" s="7"/>
    </row>
    <row r="7314" spans="8:8" x14ac:dyDescent="0.2">
      <c r="H7314" s="7"/>
    </row>
    <row r="7315" spans="8:8" x14ac:dyDescent="0.2">
      <c r="H7315" s="7"/>
    </row>
    <row r="7316" spans="8:8" x14ac:dyDescent="0.2">
      <c r="H7316" s="7"/>
    </row>
    <row r="7317" spans="8:8" x14ac:dyDescent="0.2">
      <c r="H7317" s="7"/>
    </row>
    <row r="7318" spans="8:8" x14ac:dyDescent="0.2">
      <c r="H7318" s="7"/>
    </row>
    <row r="7319" spans="8:8" x14ac:dyDescent="0.2">
      <c r="H7319" s="7"/>
    </row>
    <row r="7320" spans="8:8" x14ac:dyDescent="0.2">
      <c r="H7320" s="7"/>
    </row>
    <row r="7321" spans="8:8" x14ac:dyDescent="0.2">
      <c r="H7321" s="7"/>
    </row>
    <row r="7322" spans="8:8" x14ac:dyDescent="0.2">
      <c r="H7322" s="7"/>
    </row>
    <row r="7323" spans="8:8" x14ac:dyDescent="0.2">
      <c r="H7323" s="7"/>
    </row>
    <row r="7324" spans="8:8" x14ac:dyDescent="0.2">
      <c r="H7324" s="7"/>
    </row>
    <row r="7325" spans="8:8" x14ac:dyDescent="0.2">
      <c r="H7325" s="7"/>
    </row>
    <row r="7326" spans="8:8" x14ac:dyDescent="0.2">
      <c r="H7326" s="7"/>
    </row>
    <row r="7327" spans="8:8" x14ac:dyDescent="0.2">
      <c r="H7327" s="7"/>
    </row>
    <row r="7328" spans="8:8" x14ac:dyDescent="0.2">
      <c r="H7328" s="7"/>
    </row>
    <row r="7329" spans="8:8" x14ac:dyDescent="0.2">
      <c r="H7329" s="7"/>
    </row>
    <row r="7330" spans="8:8" x14ac:dyDescent="0.2">
      <c r="H7330" s="7"/>
    </row>
    <row r="7331" spans="8:8" x14ac:dyDescent="0.2">
      <c r="H7331" s="7"/>
    </row>
    <row r="7332" spans="8:8" x14ac:dyDescent="0.2">
      <c r="H7332" s="7"/>
    </row>
    <row r="7333" spans="8:8" x14ac:dyDescent="0.2">
      <c r="H7333" s="7"/>
    </row>
    <row r="7334" spans="8:8" x14ac:dyDescent="0.2">
      <c r="H7334" s="7"/>
    </row>
    <row r="7335" spans="8:8" x14ac:dyDescent="0.2">
      <c r="H7335" s="7"/>
    </row>
    <row r="7336" spans="8:8" x14ac:dyDescent="0.2">
      <c r="H7336" s="7"/>
    </row>
    <row r="7337" spans="8:8" x14ac:dyDescent="0.2">
      <c r="H7337" s="7"/>
    </row>
    <row r="7338" spans="8:8" x14ac:dyDescent="0.2">
      <c r="H7338" s="7"/>
    </row>
    <row r="7339" spans="8:8" x14ac:dyDescent="0.2">
      <c r="H7339" s="7"/>
    </row>
    <row r="7340" spans="8:8" x14ac:dyDescent="0.2">
      <c r="H7340" s="7"/>
    </row>
    <row r="7341" spans="8:8" x14ac:dyDescent="0.2">
      <c r="H7341" s="7"/>
    </row>
    <row r="7342" spans="8:8" x14ac:dyDescent="0.2">
      <c r="H7342" s="7"/>
    </row>
    <row r="7343" spans="8:8" x14ac:dyDescent="0.2">
      <c r="H7343" s="7"/>
    </row>
    <row r="7344" spans="8:8" x14ac:dyDescent="0.2">
      <c r="H7344" s="7"/>
    </row>
    <row r="7345" spans="8:8" x14ac:dyDescent="0.2">
      <c r="H7345" s="7"/>
    </row>
    <row r="7346" spans="8:8" x14ac:dyDescent="0.2">
      <c r="H7346" s="7"/>
    </row>
    <row r="7347" spans="8:8" x14ac:dyDescent="0.2">
      <c r="H7347" s="7"/>
    </row>
    <row r="7348" spans="8:8" x14ac:dyDescent="0.2">
      <c r="H7348" s="7"/>
    </row>
    <row r="7349" spans="8:8" x14ac:dyDescent="0.2">
      <c r="H7349" s="7"/>
    </row>
    <row r="7350" spans="8:8" x14ac:dyDescent="0.2">
      <c r="H7350" s="7"/>
    </row>
    <row r="7351" spans="8:8" x14ac:dyDescent="0.2">
      <c r="H7351" s="7"/>
    </row>
    <row r="7352" spans="8:8" x14ac:dyDescent="0.2">
      <c r="H7352" s="7"/>
    </row>
    <row r="7353" spans="8:8" x14ac:dyDescent="0.2">
      <c r="H7353" s="7"/>
    </row>
    <row r="7354" spans="8:8" x14ac:dyDescent="0.2">
      <c r="H7354" s="7"/>
    </row>
    <row r="7355" spans="8:8" x14ac:dyDescent="0.2">
      <c r="H7355" s="7"/>
    </row>
    <row r="7356" spans="8:8" x14ac:dyDescent="0.2">
      <c r="H7356" s="7"/>
    </row>
    <row r="7357" spans="8:8" x14ac:dyDescent="0.2">
      <c r="H7357" s="7"/>
    </row>
    <row r="7358" spans="8:8" x14ac:dyDescent="0.2">
      <c r="H7358" s="7"/>
    </row>
    <row r="7359" spans="8:8" x14ac:dyDescent="0.2">
      <c r="H7359" s="7"/>
    </row>
    <row r="7360" spans="8:8" x14ac:dyDescent="0.2">
      <c r="H7360" s="7"/>
    </row>
    <row r="7361" spans="8:8" x14ac:dyDescent="0.2">
      <c r="H7361" s="7"/>
    </row>
    <row r="7362" spans="8:8" x14ac:dyDescent="0.2">
      <c r="H7362" s="7"/>
    </row>
    <row r="7363" spans="8:8" x14ac:dyDescent="0.2">
      <c r="H7363" s="7"/>
    </row>
    <row r="7364" spans="8:8" x14ac:dyDescent="0.2">
      <c r="H7364" s="7"/>
    </row>
    <row r="7365" spans="8:8" x14ac:dyDescent="0.2">
      <c r="H7365" s="7"/>
    </row>
    <row r="7366" spans="8:8" x14ac:dyDescent="0.2">
      <c r="H7366" s="7"/>
    </row>
    <row r="7367" spans="8:8" x14ac:dyDescent="0.2">
      <c r="H7367" s="7"/>
    </row>
    <row r="7368" spans="8:8" x14ac:dyDescent="0.2">
      <c r="H7368" s="7"/>
    </row>
    <row r="7369" spans="8:8" x14ac:dyDescent="0.2">
      <c r="H7369" s="7"/>
    </row>
    <row r="7370" spans="8:8" x14ac:dyDescent="0.2">
      <c r="H7370" s="7"/>
    </row>
    <row r="7371" spans="8:8" x14ac:dyDescent="0.2">
      <c r="H7371" s="7"/>
    </row>
    <row r="7372" spans="8:8" x14ac:dyDescent="0.2">
      <c r="H7372" s="7"/>
    </row>
    <row r="7373" spans="8:8" x14ac:dyDescent="0.2">
      <c r="H7373" s="7"/>
    </row>
    <row r="7374" spans="8:8" x14ac:dyDescent="0.2">
      <c r="H7374" s="7"/>
    </row>
    <row r="7375" spans="8:8" x14ac:dyDescent="0.2">
      <c r="H7375" s="7"/>
    </row>
    <row r="7376" spans="8:8" x14ac:dyDescent="0.2">
      <c r="H7376" s="7"/>
    </row>
    <row r="7377" spans="8:8" x14ac:dyDescent="0.2">
      <c r="H7377" s="7"/>
    </row>
    <row r="7378" spans="8:8" x14ac:dyDescent="0.2">
      <c r="H7378" s="7"/>
    </row>
    <row r="7379" spans="8:8" x14ac:dyDescent="0.2">
      <c r="H7379" s="7"/>
    </row>
    <row r="7380" spans="8:8" x14ac:dyDescent="0.2">
      <c r="H7380" s="7"/>
    </row>
    <row r="7381" spans="8:8" x14ac:dyDescent="0.2">
      <c r="H7381" s="7"/>
    </row>
    <row r="7382" spans="8:8" x14ac:dyDescent="0.2">
      <c r="H7382" s="7"/>
    </row>
    <row r="7383" spans="8:8" x14ac:dyDescent="0.2">
      <c r="H7383" s="7"/>
    </row>
    <row r="7384" spans="8:8" x14ac:dyDescent="0.2">
      <c r="H7384" s="7"/>
    </row>
    <row r="7385" spans="8:8" x14ac:dyDescent="0.2">
      <c r="H7385" s="7"/>
    </row>
    <row r="7386" spans="8:8" x14ac:dyDescent="0.2">
      <c r="H7386" s="7"/>
    </row>
    <row r="7387" spans="8:8" x14ac:dyDescent="0.2">
      <c r="H7387" s="7"/>
    </row>
    <row r="7388" spans="8:8" x14ac:dyDescent="0.2">
      <c r="H7388" s="7"/>
    </row>
    <row r="7389" spans="8:8" x14ac:dyDescent="0.2">
      <c r="H7389" s="7"/>
    </row>
    <row r="7390" spans="8:8" x14ac:dyDescent="0.2">
      <c r="H7390" s="7"/>
    </row>
    <row r="7391" spans="8:8" x14ac:dyDescent="0.2">
      <c r="H7391" s="7"/>
    </row>
    <row r="7392" spans="8:8" x14ac:dyDescent="0.2">
      <c r="H7392" s="7"/>
    </row>
    <row r="7393" spans="8:8" x14ac:dyDescent="0.2">
      <c r="H7393" s="7"/>
    </row>
    <row r="7394" spans="8:8" x14ac:dyDescent="0.2">
      <c r="H7394" s="7"/>
    </row>
    <row r="7395" spans="8:8" x14ac:dyDescent="0.2">
      <c r="H7395" s="7"/>
    </row>
    <row r="7396" spans="8:8" x14ac:dyDescent="0.2">
      <c r="H7396" s="7"/>
    </row>
    <row r="7397" spans="8:8" x14ac:dyDescent="0.2">
      <c r="H7397" s="7"/>
    </row>
    <row r="7398" spans="8:8" x14ac:dyDescent="0.2">
      <c r="H7398" s="7"/>
    </row>
    <row r="7399" spans="8:8" x14ac:dyDescent="0.2">
      <c r="H7399" s="7"/>
    </row>
    <row r="7400" spans="8:8" x14ac:dyDescent="0.2">
      <c r="H7400" s="7"/>
    </row>
    <row r="7401" spans="8:8" x14ac:dyDescent="0.2">
      <c r="H7401" s="7"/>
    </row>
    <row r="7402" spans="8:8" x14ac:dyDescent="0.2">
      <c r="H7402" s="7"/>
    </row>
    <row r="7403" spans="8:8" x14ac:dyDescent="0.2">
      <c r="H7403" s="7"/>
    </row>
    <row r="7404" spans="8:8" x14ac:dyDescent="0.2">
      <c r="H7404" s="7"/>
    </row>
    <row r="7405" spans="8:8" x14ac:dyDescent="0.2">
      <c r="H7405" s="7"/>
    </row>
    <row r="7406" spans="8:8" x14ac:dyDescent="0.2">
      <c r="H7406" s="7"/>
    </row>
    <row r="7407" spans="8:8" x14ac:dyDescent="0.2">
      <c r="H7407" s="7"/>
    </row>
    <row r="7408" spans="8:8" x14ac:dyDescent="0.2">
      <c r="H7408" s="7"/>
    </row>
    <row r="7409" spans="8:8" x14ac:dyDescent="0.2">
      <c r="H7409" s="7"/>
    </row>
    <row r="7410" spans="8:8" x14ac:dyDescent="0.2">
      <c r="H7410" s="7"/>
    </row>
    <row r="7411" spans="8:8" x14ac:dyDescent="0.2">
      <c r="H7411" s="7"/>
    </row>
    <row r="7412" spans="8:8" x14ac:dyDescent="0.2">
      <c r="H7412" s="7"/>
    </row>
    <row r="7413" spans="8:8" x14ac:dyDescent="0.2">
      <c r="H7413" s="7"/>
    </row>
    <row r="7414" spans="8:8" x14ac:dyDescent="0.2">
      <c r="H7414" s="7"/>
    </row>
    <row r="7415" spans="8:8" x14ac:dyDescent="0.2">
      <c r="H7415" s="7"/>
    </row>
    <row r="7416" spans="8:8" x14ac:dyDescent="0.2">
      <c r="H7416" s="7"/>
    </row>
    <row r="7417" spans="8:8" x14ac:dyDescent="0.2">
      <c r="H7417" s="7"/>
    </row>
    <row r="7418" spans="8:8" x14ac:dyDescent="0.2">
      <c r="H7418" s="7"/>
    </row>
    <row r="7419" spans="8:8" x14ac:dyDescent="0.2">
      <c r="H7419" s="7"/>
    </row>
    <row r="7420" spans="8:8" x14ac:dyDescent="0.2">
      <c r="H7420" s="7"/>
    </row>
    <row r="7421" spans="8:8" x14ac:dyDescent="0.2">
      <c r="H7421" s="7"/>
    </row>
    <row r="7422" spans="8:8" x14ac:dyDescent="0.2">
      <c r="H7422" s="7"/>
    </row>
    <row r="7423" spans="8:8" x14ac:dyDescent="0.2">
      <c r="H7423" s="7"/>
    </row>
    <row r="7424" spans="8:8" x14ac:dyDescent="0.2">
      <c r="H7424" s="7"/>
    </row>
    <row r="7425" spans="8:8" x14ac:dyDescent="0.2">
      <c r="H7425" s="7"/>
    </row>
    <row r="7426" spans="8:8" x14ac:dyDescent="0.2">
      <c r="H7426" s="7"/>
    </row>
    <row r="7427" spans="8:8" x14ac:dyDescent="0.2">
      <c r="H7427" s="7"/>
    </row>
    <row r="7428" spans="8:8" x14ac:dyDescent="0.2">
      <c r="H7428" s="7"/>
    </row>
    <row r="7429" spans="8:8" x14ac:dyDescent="0.2">
      <c r="H7429" s="7"/>
    </row>
    <row r="7430" spans="8:8" x14ac:dyDescent="0.2">
      <c r="H7430" s="7"/>
    </row>
    <row r="7431" spans="8:8" x14ac:dyDescent="0.2">
      <c r="H7431" s="7"/>
    </row>
    <row r="7432" spans="8:8" x14ac:dyDescent="0.2">
      <c r="H7432" s="7"/>
    </row>
    <row r="7433" spans="8:8" x14ac:dyDescent="0.2">
      <c r="H7433" s="7"/>
    </row>
    <row r="7434" spans="8:8" x14ac:dyDescent="0.2">
      <c r="H7434" s="7"/>
    </row>
    <row r="7435" spans="8:8" x14ac:dyDescent="0.2">
      <c r="H7435" s="7"/>
    </row>
    <row r="7436" spans="8:8" x14ac:dyDescent="0.2">
      <c r="H7436" s="7"/>
    </row>
    <row r="7437" spans="8:8" x14ac:dyDescent="0.2">
      <c r="H7437" s="7"/>
    </row>
    <row r="7438" spans="8:8" x14ac:dyDescent="0.2">
      <c r="H7438" s="7"/>
    </row>
    <row r="7439" spans="8:8" x14ac:dyDescent="0.2">
      <c r="H7439" s="7"/>
    </row>
    <row r="7440" spans="8:8" x14ac:dyDescent="0.2">
      <c r="H7440" s="7"/>
    </row>
    <row r="7441" spans="8:8" x14ac:dyDescent="0.2">
      <c r="H7441" s="7"/>
    </row>
    <row r="7442" spans="8:8" x14ac:dyDescent="0.2">
      <c r="H7442" s="7"/>
    </row>
    <row r="7443" spans="8:8" x14ac:dyDescent="0.2">
      <c r="H7443" s="7"/>
    </row>
    <row r="7444" spans="8:8" x14ac:dyDescent="0.2">
      <c r="H7444" s="7"/>
    </row>
    <row r="7445" spans="8:8" x14ac:dyDescent="0.2">
      <c r="H7445" s="7"/>
    </row>
    <row r="7446" spans="8:8" x14ac:dyDescent="0.2">
      <c r="H7446" s="7"/>
    </row>
    <row r="7447" spans="8:8" x14ac:dyDescent="0.2">
      <c r="H7447" s="7"/>
    </row>
    <row r="7448" spans="8:8" x14ac:dyDescent="0.2">
      <c r="H7448" s="7"/>
    </row>
    <row r="7449" spans="8:8" x14ac:dyDescent="0.2">
      <c r="H7449" s="7"/>
    </row>
    <row r="7450" spans="8:8" x14ac:dyDescent="0.2">
      <c r="H7450" s="7"/>
    </row>
    <row r="7451" spans="8:8" x14ac:dyDescent="0.2">
      <c r="H7451" s="7"/>
    </row>
    <row r="7452" spans="8:8" x14ac:dyDescent="0.2">
      <c r="H7452" s="7"/>
    </row>
    <row r="7453" spans="8:8" x14ac:dyDescent="0.2">
      <c r="H7453" s="7"/>
    </row>
    <row r="7454" spans="8:8" x14ac:dyDescent="0.2">
      <c r="H7454" s="7"/>
    </row>
    <row r="7455" spans="8:8" x14ac:dyDescent="0.2">
      <c r="H7455" s="7"/>
    </row>
    <row r="7456" spans="8:8" x14ac:dyDescent="0.2">
      <c r="H7456" s="7"/>
    </row>
    <row r="7457" spans="8:8" x14ac:dyDescent="0.2">
      <c r="H7457" s="7"/>
    </row>
    <row r="7458" spans="8:8" x14ac:dyDescent="0.2">
      <c r="H7458" s="7"/>
    </row>
    <row r="7459" spans="8:8" x14ac:dyDescent="0.2">
      <c r="H7459" s="7"/>
    </row>
    <row r="7460" spans="8:8" x14ac:dyDescent="0.2">
      <c r="H7460" s="7"/>
    </row>
    <row r="7461" spans="8:8" x14ac:dyDescent="0.2">
      <c r="H7461" s="7"/>
    </row>
    <row r="7462" spans="8:8" x14ac:dyDescent="0.2">
      <c r="H7462" s="7"/>
    </row>
    <row r="7463" spans="8:8" x14ac:dyDescent="0.2">
      <c r="H7463" s="7"/>
    </row>
    <row r="7464" spans="8:8" x14ac:dyDescent="0.2">
      <c r="H7464" s="7"/>
    </row>
    <row r="7465" spans="8:8" x14ac:dyDescent="0.2">
      <c r="H7465" s="7"/>
    </row>
    <row r="7466" spans="8:8" x14ac:dyDescent="0.2">
      <c r="H7466" s="7"/>
    </row>
    <row r="7467" spans="8:8" x14ac:dyDescent="0.2">
      <c r="H7467" s="7"/>
    </row>
    <row r="7468" spans="8:8" x14ac:dyDescent="0.2">
      <c r="H7468" s="7"/>
    </row>
    <row r="7469" spans="8:8" x14ac:dyDescent="0.2">
      <c r="H7469" s="7"/>
    </row>
    <row r="7470" spans="8:8" x14ac:dyDescent="0.2">
      <c r="H7470" s="7"/>
    </row>
    <row r="7471" spans="8:8" x14ac:dyDescent="0.2">
      <c r="H7471" s="7"/>
    </row>
    <row r="7472" spans="8:8" x14ac:dyDescent="0.2">
      <c r="H7472" s="7"/>
    </row>
    <row r="7473" spans="8:8" x14ac:dyDescent="0.2">
      <c r="H7473" s="7"/>
    </row>
    <row r="7474" spans="8:8" x14ac:dyDescent="0.2">
      <c r="H7474" s="7"/>
    </row>
    <row r="7475" spans="8:8" x14ac:dyDescent="0.2">
      <c r="H7475" s="7"/>
    </row>
    <row r="7476" spans="8:8" x14ac:dyDescent="0.2">
      <c r="H7476" s="7"/>
    </row>
    <row r="7477" spans="8:8" x14ac:dyDescent="0.2">
      <c r="H7477" s="7"/>
    </row>
    <row r="7478" spans="8:8" x14ac:dyDescent="0.2">
      <c r="H7478" s="7"/>
    </row>
    <row r="7479" spans="8:8" x14ac:dyDescent="0.2">
      <c r="H7479" s="7"/>
    </row>
    <row r="7480" spans="8:8" x14ac:dyDescent="0.2">
      <c r="H7480" s="7"/>
    </row>
    <row r="7481" spans="8:8" x14ac:dyDescent="0.2">
      <c r="H7481" s="7"/>
    </row>
    <row r="7482" spans="8:8" x14ac:dyDescent="0.2">
      <c r="H7482" s="7"/>
    </row>
    <row r="7483" spans="8:8" x14ac:dyDescent="0.2">
      <c r="H7483" s="7"/>
    </row>
    <row r="7484" spans="8:8" x14ac:dyDescent="0.2">
      <c r="H7484" s="7"/>
    </row>
    <row r="7485" spans="8:8" x14ac:dyDescent="0.2">
      <c r="H7485" s="7"/>
    </row>
    <row r="7486" spans="8:8" x14ac:dyDescent="0.2">
      <c r="H7486" s="7"/>
    </row>
    <row r="7487" spans="8:8" x14ac:dyDescent="0.2">
      <c r="H7487" s="7"/>
    </row>
    <row r="7488" spans="8:8" x14ac:dyDescent="0.2">
      <c r="H7488" s="7"/>
    </row>
    <row r="7489" spans="8:8" x14ac:dyDescent="0.2">
      <c r="H7489" s="7"/>
    </row>
    <row r="7490" spans="8:8" x14ac:dyDescent="0.2">
      <c r="H7490" s="7"/>
    </row>
    <row r="7491" spans="8:8" x14ac:dyDescent="0.2">
      <c r="H7491" s="7"/>
    </row>
    <row r="7492" spans="8:8" x14ac:dyDescent="0.2">
      <c r="H7492" s="7"/>
    </row>
    <row r="7493" spans="8:8" x14ac:dyDescent="0.2">
      <c r="H7493" s="7"/>
    </row>
    <row r="7494" spans="8:8" x14ac:dyDescent="0.2">
      <c r="H7494" s="7"/>
    </row>
    <row r="7495" spans="8:8" x14ac:dyDescent="0.2">
      <c r="H7495" s="7"/>
    </row>
    <row r="7496" spans="8:8" x14ac:dyDescent="0.2">
      <c r="H7496" s="7"/>
    </row>
    <row r="7497" spans="8:8" x14ac:dyDescent="0.2">
      <c r="H7497" s="7"/>
    </row>
    <row r="7498" spans="8:8" x14ac:dyDescent="0.2">
      <c r="H7498" s="7"/>
    </row>
    <row r="7499" spans="8:8" x14ac:dyDescent="0.2">
      <c r="H7499" s="7"/>
    </row>
    <row r="7500" spans="8:8" x14ac:dyDescent="0.2">
      <c r="H7500" s="7"/>
    </row>
    <row r="7501" spans="8:8" x14ac:dyDescent="0.2">
      <c r="H7501" s="7"/>
    </row>
    <row r="7502" spans="8:8" x14ac:dyDescent="0.2">
      <c r="H7502" s="7"/>
    </row>
    <row r="7503" spans="8:8" x14ac:dyDescent="0.2">
      <c r="H7503" s="7"/>
    </row>
    <row r="7504" spans="8:8" x14ac:dyDescent="0.2">
      <c r="H7504" s="7"/>
    </row>
    <row r="7505" spans="8:8" x14ac:dyDescent="0.2">
      <c r="H7505" s="7"/>
    </row>
    <row r="7506" spans="8:8" x14ac:dyDescent="0.2">
      <c r="H7506" s="7"/>
    </row>
    <row r="7507" spans="8:8" x14ac:dyDescent="0.2">
      <c r="H7507" s="7"/>
    </row>
    <row r="7508" spans="8:8" x14ac:dyDescent="0.2">
      <c r="H7508" s="7"/>
    </row>
    <row r="7509" spans="8:8" x14ac:dyDescent="0.2">
      <c r="H7509" s="7"/>
    </row>
    <row r="7510" spans="8:8" x14ac:dyDescent="0.2">
      <c r="H7510" s="7"/>
    </row>
    <row r="7511" spans="8:8" x14ac:dyDescent="0.2">
      <c r="H7511" s="7"/>
    </row>
    <row r="7512" spans="8:8" x14ac:dyDescent="0.2">
      <c r="H7512" s="7"/>
    </row>
    <row r="7513" spans="8:8" x14ac:dyDescent="0.2">
      <c r="H7513" s="7"/>
    </row>
    <row r="7514" spans="8:8" x14ac:dyDescent="0.2">
      <c r="H7514" s="7"/>
    </row>
    <row r="7515" spans="8:8" x14ac:dyDescent="0.2">
      <c r="H7515" s="7"/>
    </row>
    <row r="7516" spans="8:8" x14ac:dyDescent="0.2">
      <c r="H7516" s="7"/>
    </row>
    <row r="7517" spans="8:8" x14ac:dyDescent="0.2">
      <c r="H7517" s="7"/>
    </row>
    <row r="7518" spans="8:8" x14ac:dyDescent="0.2">
      <c r="H7518" s="7"/>
    </row>
    <row r="7519" spans="8:8" x14ac:dyDescent="0.2">
      <c r="H7519" s="7"/>
    </row>
    <row r="7520" spans="8:8" x14ac:dyDescent="0.2">
      <c r="H7520" s="7"/>
    </row>
    <row r="7521" spans="8:8" x14ac:dyDescent="0.2">
      <c r="H7521" s="7"/>
    </row>
    <row r="7522" spans="8:8" x14ac:dyDescent="0.2">
      <c r="H7522" s="7"/>
    </row>
    <row r="7523" spans="8:8" x14ac:dyDescent="0.2">
      <c r="H7523" s="7"/>
    </row>
    <row r="7524" spans="8:8" x14ac:dyDescent="0.2">
      <c r="H7524" s="7"/>
    </row>
    <row r="7525" spans="8:8" x14ac:dyDescent="0.2">
      <c r="H7525" s="7"/>
    </row>
    <row r="7526" spans="8:8" x14ac:dyDescent="0.2">
      <c r="H7526" s="7"/>
    </row>
    <row r="7527" spans="8:8" x14ac:dyDescent="0.2">
      <c r="H7527" s="7"/>
    </row>
    <row r="7528" spans="8:8" x14ac:dyDescent="0.2">
      <c r="H7528" s="7"/>
    </row>
    <row r="7529" spans="8:8" x14ac:dyDescent="0.2">
      <c r="H7529" s="7"/>
    </row>
    <row r="7530" spans="8:8" x14ac:dyDescent="0.2">
      <c r="H7530" s="7"/>
    </row>
    <row r="7531" spans="8:8" x14ac:dyDescent="0.2">
      <c r="H7531" s="7"/>
    </row>
    <row r="7532" spans="8:8" x14ac:dyDescent="0.2">
      <c r="H7532" s="7"/>
    </row>
    <row r="7533" spans="8:8" x14ac:dyDescent="0.2">
      <c r="H7533" s="7"/>
    </row>
    <row r="7534" spans="8:8" x14ac:dyDescent="0.2">
      <c r="H7534" s="7"/>
    </row>
    <row r="7535" spans="8:8" x14ac:dyDescent="0.2">
      <c r="H7535" s="7"/>
    </row>
    <row r="7536" spans="8:8" x14ac:dyDescent="0.2">
      <c r="H7536" s="7"/>
    </row>
    <row r="7537" spans="8:8" x14ac:dyDescent="0.2">
      <c r="H7537" s="7"/>
    </row>
    <row r="7538" spans="8:8" x14ac:dyDescent="0.2">
      <c r="H7538" s="7"/>
    </row>
    <row r="7539" spans="8:8" x14ac:dyDescent="0.2">
      <c r="H7539" s="7"/>
    </row>
    <row r="7540" spans="8:8" x14ac:dyDescent="0.2">
      <c r="H7540" s="7"/>
    </row>
    <row r="7541" spans="8:8" x14ac:dyDescent="0.2">
      <c r="H7541" s="7"/>
    </row>
    <row r="7542" spans="8:8" x14ac:dyDescent="0.2">
      <c r="H7542" s="7"/>
    </row>
    <row r="7543" spans="8:8" x14ac:dyDescent="0.2">
      <c r="H7543" s="7"/>
    </row>
    <row r="7544" spans="8:8" x14ac:dyDescent="0.2">
      <c r="H7544" s="7"/>
    </row>
    <row r="7545" spans="8:8" x14ac:dyDescent="0.2">
      <c r="H7545" s="7"/>
    </row>
    <row r="7546" spans="8:8" x14ac:dyDescent="0.2">
      <c r="H7546" s="7"/>
    </row>
    <row r="7547" spans="8:8" x14ac:dyDescent="0.2">
      <c r="H7547" s="7"/>
    </row>
    <row r="7548" spans="8:8" x14ac:dyDescent="0.2">
      <c r="H7548" s="7"/>
    </row>
    <row r="7549" spans="8:8" x14ac:dyDescent="0.2">
      <c r="H7549" s="7"/>
    </row>
    <row r="7550" spans="8:8" x14ac:dyDescent="0.2">
      <c r="H7550" s="7"/>
    </row>
    <row r="7551" spans="8:8" x14ac:dyDescent="0.2">
      <c r="H7551" s="7"/>
    </row>
    <row r="7552" spans="8:8" x14ac:dyDescent="0.2">
      <c r="H7552" s="7"/>
    </row>
    <row r="7553" spans="8:8" x14ac:dyDescent="0.2">
      <c r="H7553" s="7"/>
    </row>
    <row r="7554" spans="8:8" x14ac:dyDescent="0.2">
      <c r="H7554" s="7"/>
    </row>
    <row r="7555" spans="8:8" x14ac:dyDescent="0.2">
      <c r="H7555" s="7"/>
    </row>
    <row r="7556" spans="8:8" x14ac:dyDescent="0.2">
      <c r="H7556" s="7"/>
    </row>
    <row r="7557" spans="8:8" x14ac:dyDescent="0.2">
      <c r="H7557" s="7"/>
    </row>
    <row r="7558" spans="8:8" x14ac:dyDescent="0.2">
      <c r="H7558" s="7"/>
    </row>
    <row r="7559" spans="8:8" x14ac:dyDescent="0.2">
      <c r="H7559" s="7"/>
    </row>
    <row r="7560" spans="8:8" x14ac:dyDescent="0.2">
      <c r="H7560" s="7"/>
    </row>
    <row r="7561" spans="8:8" x14ac:dyDescent="0.2">
      <c r="H7561" s="7"/>
    </row>
    <row r="7562" spans="8:8" x14ac:dyDescent="0.2">
      <c r="H7562" s="7"/>
    </row>
    <row r="7563" spans="8:8" x14ac:dyDescent="0.2">
      <c r="H7563" s="7"/>
    </row>
    <row r="7564" spans="8:8" x14ac:dyDescent="0.2">
      <c r="H7564" s="7"/>
    </row>
    <row r="7565" spans="8:8" x14ac:dyDescent="0.2">
      <c r="H7565" s="7"/>
    </row>
    <row r="7566" spans="8:8" x14ac:dyDescent="0.2">
      <c r="H7566" s="7"/>
    </row>
    <row r="7567" spans="8:8" x14ac:dyDescent="0.2">
      <c r="H7567" s="7"/>
    </row>
    <row r="7568" spans="8:8" x14ac:dyDescent="0.2">
      <c r="H7568" s="7"/>
    </row>
    <row r="7569" spans="8:8" x14ac:dyDescent="0.2">
      <c r="H7569" s="7"/>
    </row>
    <row r="7570" spans="8:8" x14ac:dyDescent="0.2">
      <c r="H7570" s="7"/>
    </row>
    <row r="7571" spans="8:8" x14ac:dyDescent="0.2">
      <c r="H7571" s="7"/>
    </row>
    <row r="7572" spans="8:8" x14ac:dyDescent="0.2">
      <c r="H7572" s="7"/>
    </row>
    <row r="7573" spans="8:8" x14ac:dyDescent="0.2">
      <c r="H7573" s="7"/>
    </row>
    <row r="7574" spans="8:8" x14ac:dyDescent="0.2">
      <c r="H7574" s="7"/>
    </row>
    <row r="7575" spans="8:8" x14ac:dyDescent="0.2">
      <c r="H7575" s="7"/>
    </row>
    <row r="7576" spans="8:8" x14ac:dyDescent="0.2">
      <c r="H7576" s="7"/>
    </row>
    <row r="7577" spans="8:8" x14ac:dyDescent="0.2">
      <c r="H7577" s="7"/>
    </row>
    <row r="7578" spans="8:8" x14ac:dyDescent="0.2">
      <c r="H7578" s="7"/>
    </row>
    <row r="7579" spans="8:8" x14ac:dyDescent="0.2">
      <c r="H7579" s="7"/>
    </row>
    <row r="7580" spans="8:8" x14ac:dyDescent="0.2">
      <c r="H7580" s="7"/>
    </row>
    <row r="7581" spans="8:8" x14ac:dyDescent="0.2">
      <c r="H7581" s="7"/>
    </row>
    <row r="7582" spans="8:8" x14ac:dyDescent="0.2">
      <c r="H7582" s="7"/>
    </row>
    <row r="7583" spans="8:8" x14ac:dyDescent="0.2">
      <c r="H7583" s="7"/>
    </row>
    <row r="7584" spans="8:8" x14ac:dyDescent="0.2">
      <c r="H7584" s="7"/>
    </row>
    <row r="7585" spans="8:8" x14ac:dyDescent="0.2">
      <c r="H7585" s="7"/>
    </row>
    <row r="7586" spans="8:8" x14ac:dyDescent="0.2">
      <c r="H7586" s="7"/>
    </row>
    <row r="7587" spans="8:8" x14ac:dyDescent="0.2">
      <c r="H7587" s="7"/>
    </row>
    <row r="7588" spans="8:8" x14ac:dyDescent="0.2">
      <c r="H7588" s="7"/>
    </row>
    <row r="7589" spans="8:8" x14ac:dyDescent="0.2">
      <c r="H7589" s="7"/>
    </row>
    <row r="7590" spans="8:8" x14ac:dyDescent="0.2">
      <c r="H7590" s="7"/>
    </row>
    <row r="7591" spans="8:8" x14ac:dyDescent="0.2">
      <c r="H7591" s="7"/>
    </row>
    <row r="7592" spans="8:8" x14ac:dyDescent="0.2">
      <c r="H7592" s="7"/>
    </row>
    <row r="7593" spans="8:8" x14ac:dyDescent="0.2">
      <c r="H7593" s="7"/>
    </row>
    <row r="7594" spans="8:8" x14ac:dyDescent="0.2">
      <c r="H7594" s="7"/>
    </row>
    <row r="7595" spans="8:8" x14ac:dyDescent="0.2">
      <c r="H7595" s="7"/>
    </row>
    <row r="7596" spans="8:8" x14ac:dyDescent="0.2">
      <c r="H7596" s="7"/>
    </row>
    <row r="7597" spans="8:8" x14ac:dyDescent="0.2">
      <c r="H7597" s="7"/>
    </row>
    <row r="7598" spans="8:8" x14ac:dyDescent="0.2">
      <c r="H7598" s="7"/>
    </row>
    <row r="7599" spans="8:8" x14ac:dyDescent="0.2">
      <c r="H7599" s="7"/>
    </row>
    <row r="7600" spans="8:8" x14ac:dyDescent="0.2">
      <c r="H7600" s="7"/>
    </row>
    <row r="7601" spans="8:8" x14ac:dyDescent="0.2">
      <c r="H7601" s="7"/>
    </row>
    <row r="7602" spans="8:8" x14ac:dyDescent="0.2">
      <c r="H7602" s="7"/>
    </row>
    <row r="7603" spans="8:8" x14ac:dyDescent="0.2">
      <c r="H7603" s="7"/>
    </row>
    <row r="7604" spans="8:8" x14ac:dyDescent="0.2">
      <c r="H7604" s="7"/>
    </row>
    <row r="7605" spans="8:8" x14ac:dyDescent="0.2">
      <c r="H7605" s="7"/>
    </row>
    <row r="7606" spans="8:8" x14ac:dyDescent="0.2">
      <c r="H7606" s="7"/>
    </row>
    <row r="7607" spans="8:8" x14ac:dyDescent="0.2">
      <c r="H7607" s="7"/>
    </row>
    <row r="7608" spans="8:8" x14ac:dyDescent="0.2">
      <c r="H7608" s="7"/>
    </row>
    <row r="7609" spans="8:8" x14ac:dyDescent="0.2">
      <c r="H7609" s="7"/>
    </row>
    <row r="7610" spans="8:8" x14ac:dyDescent="0.2">
      <c r="H7610" s="7"/>
    </row>
    <row r="7611" spans="8:8" x14ac:dyDescent="0.2">
      <c r="H7611" s="7"/>
    </row>
    <row r="7612" spans="8:8" x14ac:dyDescent="0.2">
      <c r="H7612" s="7"/>
    </row>
    <row r="7613" spans="8:8" x14ac:dyDescent="0.2">
      <c r="H7613" s="7"/>
    </row>
    <row r="7614" spans="8:8" x14ac:dyDescent="0.2">
      <c r="H7614" s="7"/>
    </row>
    <row r="7615" spans="8:8" x14ac:dyDescent="0.2">
      <c r="H7615" s="7"/>
    </row>
    <row r="7616" spans="8:8" x14ac:dyDescent="0.2">
      <c r="H7616" s="7"/>
    </row>
    <row r="7617" spans="8:8" x14ac:dyDescent="0.2">
      <c r="H7617" s="7"/>
    </row>
    <row r="7618" spans="8:8" x14ac:dyDescent="0.2">
      <c r="H7618" s="7"/>
    </row>
    <row r="7619" spans="8:8" x14ac:dyDescent="0.2">
      <c r="H7619" s="7"/>
    </row>
    <row r="7620" spans="8:8" x14ac:dyDescent="0.2">
      <c r="H7620" s="7"/>
    </row>
    <row r="7621" spans="8:8" x14ac:dyDescent="0.2">
      <c r="H7621" s="7"/>
    </row>
    <row r="7622" spans="8:8" x14ac:dyDescent="0.2">
      <c r="H7622" s="7"/>
    </row>
    <row r="7623" spans="8:8" x14ac:dyDescent="0.2">
      <c r="H7623" s="7"/>
    </row>
    <row r="7624" spans="8:8" x14ac:dyDescent="0.2">
      <c r="H7624" s="7"/>
    </row>
    <row r="7625" spans="8:8" x14ac:dyDescent="0.2">
      <c r="H7625" s="7"/>
    </row>
    <row r="7626" spans="8:8" x14ac:dyDescent="0.2">
      <c r="H7626" s="7"/>
    </row>
    <row r="7627" spans="8:8" x14ac:dyDescent="0.2">
      <c r="H7627" s="7"/>
    </row>
    <row r="7628" spans="8:8" x14ac:dyDescent="0.2">
      <c r="H7628" s="7"/>
    </row>
    <row r="7629" spans="8:8" x14ac:dyDescent="0.2">
      <c r="H7629" s="7"/>
    </row>
    <row r="7630" spans="8:8" x14ac:dyDescent="0.2">
      <c r="H7630" s="7"/>
    </row>
    <row r="7631" spans="8:8" x14ac:dyDescent="0.2">
      <c r="H7631" s="7"/>
    </row>
    <row r="7632" spans="8:8" x14ac:dyDescent="0.2">
      <c r="H7632" s="7"/>
    </row>
    <row r="7633" spans="8:8" x14ac:dyDescent="0.2">
      <c r="H7633" s="7"/>
    </row>
    <row r="7634" spans="8:8" x14ac:dyDescent="0.2">
      <c r="H7634" s="7"/>
    </row>
    <row r="7635" spans="8:8" x14ac:dyDescent="0.2">
      <c r="H7635" s="7"/>
    </row>
    <row r="7636" spans="8:8" x14ac:dyDescent="0.2">
      <c r="H7636" s="7"/>
    </row>
    <row r="7637" spans="8:8" x14ac:dyDescent="0.2">
      <c r="H7637" s="7"/>
    </row>
    <row r="7638" spans="8:8" x14ac:dyDescent="0.2">
      <c r="H7638" s="7"/>
    </row>
    <row r="7639" spans="8:8" x14ac:dyDescent="0.2">
      <c r="H7639" s="7"/>
    </row>
    <row r="7640" spans="8:8" x14ac:dyDescent="0.2">
      <c r="H7640" s="7"/>
    </row>
    <row r="7641" spans="8:8" x14ac:dyDescent="0.2">
      <c r="H7641" s="7"/>
    </row>
    <row r="7642" spans="8:8" x14ac:dyDescent="0.2">
      <c r="H7642" s="7"/>
    </row>
    <row r="7643" spans="8:8" x14ac:dyDescent="0.2">
      <c r="H7643" s="7"/>
    </row>
    <row r="7644" spans="8:8" x14ac:dyDescent="0.2">
      <c r="H7644" s="7"/>
    </row>
    <row r="7645" spans="8:8" x14ac:dyDescent="0.2">
      <c r="H7645" s="7"/>
    </row>
    <row r="7646" spans="8:8" x14ac:dyDescent="0.2">
      <c r="H7646" s="7"/>
    </row>
    <row r="7647" spans="8:8" x14ac:dyDescent="0.2">
      <c r="H7647" s="7"/>
    </row>
    <row r="7648" spans="8:8" x14ac:dyDescent="0.2">
      <c r="H7648" s="7"/>
    </row>
    <row r="7649" spans="8:8" x14ac:dyDescent="0.2">
      <c r="H7649" s="7"/>
    </row>
    <row r="7650" spans="8:8" x14ac:dyDescent="0.2">
      <c r="H7650" s="7"/>
    </row>
    <row r="7651" spans="8:8" x14ac:dyDescent="0.2">
      <c r="H7651" s="7"/>
    </row>
    <row r="7652" spans="8:8" x14ac:dyDescent="0.2">
      <c r="H7652" s="7"/>
    </row>
    <row r="7653" spans="8:8" x14ac:dyDescent="0.2">
      <c r="H7653" s="7"/>
    </row>
    <row r="7654" spans="8:8" x14ac:dyDescent="0.2">
      <c r="H7654" s="7"/>
    </row>
    <row r="7655" spans="8:8" x14ac:dyDescent="0.2">
      <c r="H7655" s="7"/>
    </row>
    <row r="7656" spans="8:8" x14ac:dyDescent="0.2">
      <c r="H7656" s="7"/>
    </row>
    <row r="7657" spans="8:8" x14ac:dyDescent="0.2">
      <c r="H7657" s="7"/>
    </row>
    <row r="7658" spans="8:8" x14ac:dyDescent="0.2">
      <c r="H7658" s="7"/>
    </row>
    <row r="7659" spans="8:8" x14ac:dyDescent="0.2">
      <c r="H7659" s="7"/>
    </row>
    <row r="7660" spans="8:8" x14ac:dyDescent="0.2">
      <c r="H7660" s="7"/>
    </row>
    <row r="7661" spans="8:8" x14ac:dyDescent="0.2">
      <c r="H7661" s="7"/>
    </row>
    <row r="7662" spans="8:8" x14ac:dyDescent="0.2">
      <c r="H7662" s="7"/>
    </row>
    <row r="7663" spans="8:8" x14ac:dyDescent="0.2">
      <c r="H7663" s="7"/>
    </row>
    <row r="7664" spans="8:8" x14ac:dyDescent="0.2">
      <c r="H7664" s="7"/>
    </row>
    <row r="7665" spans="8:8" x14ac:dyDescent="0.2">
      <c r="H7665" s="7"/>
    </row>
    <row r="7666" spans="8:8" x14ac:dyDescent="0.2">
      <c r="H7666" s="7"/>
    </row>
    <row r="7667" spans="8:8" x14ac:dyDescent="0.2">
      <c r="H7667" s="7"/>
    </row>
    <row r="7668" spans="8:8" x14ac:dyDescent="0.2">
      <c r="H7668" s="7"/>
    </row>
    <row r="7669" spans="8:8" x14ac:dyDescent="0.2">
      <c r="H7669" s="7"/>
    </row>
    <row r="7670" spans="8:8" x14ac:dyDescent="0.2">
      <c r="H7670" s="7"/>
    </row>
    <row r="7671" spans="8:8" x14ac:dyDescent="0.2">
      <c r="H7671" s="7"/>
    </row>
    <row r="7672" spans="8:8" x14ac:dyDescent="0.2">
      <c r="H7672" s="7"/>
    </row>
    <row r="7673" spans="8:8" x14ac:dyDescent="0.2">
      <c r="H7673" s="7"/>
    </row>
    <row r="7674" spans="8:8" x14ac:dyDescent="0.2">
      <c r="H7674" s="7"/>
    </row>
    <row r="7675" spans="8:8" x14ac:dyDescent="0.2">
      <c r="H7675" s="7"/>
    </row>
    <row r="7676" spans="8:8" x14ac:dyDescent="0.2">
      <c r="H7676" s="7"/>
    </row>
    <row r="7677" spans="8:8" x14ac:dyDescent="0.2">
      <c r="H7677" s="7"/>
    </row>
    <row r="7678" spans="8:8" x14ac:dyDescent="0.2">
      <c r="H7678" s="7"/>
    </row>
    <row r="7679" spans="8:8" x14ac:dyDescent="0.2">
      <c r="H7679" s="7"/>
    </row>
    <row r="7680" spans="8:8" x14ac:dyDescent="0.2">
      <c r="H7680" s="7"/>
    </row>
    <row r="7681" spans="8:8" x14ac:dyDescent="0.2">
      <c r="H7681" s="7"/>
    </row>
    <row r="7682" spans="8:8" x14ac:dyDescent="0.2">
      <c r="H7682" s="7"/>
    </row>
    <row r="7683" spans="8:8" x14ac:dyDescent="0.2">
      <c r="H7683" s="7"/>
    </row>
    <row r="7684" spans="8:8" x14ac:dyDescent="0.2">
      <c r="H7684" s="7"/>
    </row>
    <row r="7685" spans="8:8" x14ac:dyDescent="0.2">
      <c r="H7685" s="7"/>
    </row>
    <row r="7686" spans="8:8" x14ac:dyDescent="0.2">
      <c r="H7686" s="7"/>
    </row>
    <row r="7687" spans="8:8" x14ac:dyDescent="0.2">
      <c r="H7687" s="7"/>
    </row>
    <row r="7688" spans="8:8" x14ac:dyDescent="0.2">
      <c r="H7688" s="7"/>
    </row>
    <row r="7689" spans="8:8" x14ac:dyDescent="0.2">
      <c r="H7689" s="7"/>
    </row>
    <row r="7690" spans="8:8" x14ac:dyDescent="0.2">
      <c r="H7690" s="7"/>
    </row>
    <row r="7691" spans="8:8" x14ac:dyDescent="0.2">
      <c r="H7691" s="7"/>
    </row>
    <row r="7692" spans="8:8" x14ac:dyDescent="0.2">
      <c r="H7692" s="7"/>
    </row>
    <row r="7693" spans="8:8" x14ac:dyDescent="0.2">
      <c r="H7693" s="7"/>
    </row>
    <row r="7694" spans="8:8" x14ac:dyDescent="0.2">
      <c r="H7694" s="7"/>
    </row>
    <row r="7695" spans="8:8" x14ac:dyDescent="0.2">
      <c r="H7695" s="7"/>
    </row>
    <row r="7696" spans="8:8" x14ac:dyDescent="0.2">
      <c r="H7696" s="7"/>
    </row>
    <row r="7697" spans="8:8" x14ac:dyDescent="0.2">
      <c r="H7697" s="7"/>
    </row>
    <row r="7698" spans="8:8" x14ac:dyDescent="0.2">
      <c r="H7698" s="7"/>
    </row>
    <row r="7699" spans="8:8" x14ac:dyDescent="0.2">
      <c r="H7699" s="7"/>
    </row>
    <row r="7700" spans="8:8" x14ac:dyDescent="0.2">
      <c r="H7700" s="7"/>
    </row>
    <row r="7701" spans="8:8" x14ac:dyDescent="0.2">
      <c r="H7701" s="7"/>
    </row>
    <row r="7702" spans="8:8" x14ac:dyDescent="0.2">
      <c r="H7702" s="7"/>
    </row>
    <row r="7703" spans="8:8" x14ac:dyDescent="0.2">
      <c r="H7703" s="7"/>
    </row>
    <row r="7704" spans="8:8" x14ac:dyDescent="0.2">
      <c r="H7704" s="7"/>
    </row>
    <row r="7705" spans="8:8" x14ac:dyDescent="0.2">
      <c r="H7705" s="7"/>
    </row>
    <row r="7706" spans="8:8" x14ac:dyDescent="0.2">
      <c r="H7706" s="7"/>
    </row>
    <row r="7707" spans="8:8" x14ac:dyDescent="0.2">
      <c r="H7707" s="7"/>
    </row>
    <row r="7708" spans="8:8" x14ac:dyDescent="0.2">
      <c r="H7708" s="7"/>
    </row>
    <row r="7709" spans="8:8" x14ac:dyDescent="0.2">
      <c r="H7709" s="7"/>
    </row>
    <row r="7710" spans="8:8" x14ac:dyDescent="0.2">
      <c r="H7710" s="7"/>
    </row>
    <row r="7711" spans="8:8" x14ac:dyDescent="0.2">
      <c r="H7711" s="7"/>
    </row>
    <row r="7712" spans="8:8" x14ac:dyDescent="0.2">
      <c r="H7712" s="7"/>
    </row>
    <row r="7713" spans="8:8" x14ac:dyDescent="0.2">
      <c r="H7713" s="7"/>
    </row>
    <row r="7714" spans="8:8" x14ac:dyDescent="0.2">
      <c r="H7714" s="7"/>
    </row>
    <row r="7715" spans="8:8" x14ac:dyDescent="0.2">
      <c r="H7715" s="7"/>
    </row>
    <row r="7716" spans="8:8" x14ac:dyDescent="0.2">
      <c r="H7716" s="7"/>
    </row>
    <row r="7717" spans="8:8" x14ac:dyDescent="0.2">
      <c r="H7717" s="7"/>
    </row>
    <row r="7718" spans="8:8" x14ac:dyDescent="0.2">
      <c r="H7718" s="7"/>
    </row>
    <row r="7719" spans="8:8" x14ac:dyDescent="0.2">
      <c r="H7719" s="7"/>
    </row>
    <row r="7720" spans="8:8" x14ac:dyDescent="0.2">
      <c r="H7720" s="7"/>
    </row>
    <row r="7721" spans="8:8" x14ac:dyDescent="0.2">
      <c r="H7721" s="7"/>
    </row>
    <row r="7722" spans="8:8" x14ac:dyDescent="0.2">
      <c r="H7722" s="7"/>
    </row>
    <row r="7723" spans="8:8" x14ac:dyDescent="0.2">
      <c r="H7723" s="7"/>
    </row>
    <row r="7724" spans="8:8" x14ac:dyDescent="0.2">
      <c r="H7724" s="7"/>
    </row>
    <row r="7725" spans="8:8" x14ac:dyDescent="0.2">
      <c r="H7725" s="7"/>
    </row>
    <row r="7726" spans="8:8" x14ac:dyDescent="0.2">
      <c r="H7726" s="7"/>
    </row>
    <row r="7727" spans="8:8" x14ac:dyDescent="0.2">
      <c r="H7727" s="7"/>
    </row>
    <row r="7728" spans="8:8" x14ac:dyDescent="0.2">
      <c r="H7728" s="7"/>
    </row>
    <row r="7729" spans="8:8" x14ac:dyDescent="0.2">
      <c r="H7729" s="7"/>
    </row>
    <row r="7730" spans="8:8" x14ac:dyDescent="0.2">
      <c r="H7730" s="7"/>
    </row>
    <row r="7731" spans="8:8" x14ac:dyDescent="0.2">
      <c r="H7731" s="7"/>
    </row>
    <row r="7732" spans="8:8" x14ac:dyDescent="0.2">
      <c r="H7732" s="7"/>
    </row>
    <row r="7733" spans="8:8" x14ac:dyDescent="0.2">
      <c r="H7733" s="7"/>
    </row>
    <row r="7734" spans="8:8" x14ac:dyDescent="0.2">
      <c r="H7734" s="7"/>
    </row>
    <row r="7735" spans="8:8" x14ac:dyDescent="0.2">
      <c r="H7735" s="7"/>
    </row>
    <row r="7736" spans="8:8" x14ac:dyDescent="0.2">
      <c r="H7736" s="7"/>
    </row>
    <row r="7737" spans="8:8" x14ac:dyDescent="0.2">
      <c r="H7737" s="7"/>
    </row>
    <row r="7738" spans="8:8" x14ac:dyDescent="0.2">
      <c r="H7738" s="7"/>
    </row>
    <row r="7739" spans="8:8" x14ac:dyDescent="0.2">
      <c r="H7739" s="7"/>
    </row>
    <row r="7740" spans="8:8" x14ac:dyDescent="0.2">
      <c r="H7740" s="7"/>
    </row>
    <row r="7741" spans="8:8" x14ac:dyDescent="0.2">
      <c r="H7741" s="7"/>
    </row>
    <row r="7742" spans="8:8" x14ac:dyDescent="0.2">
      <c r="H7742" s="7"/>
    </row>
    <row r="7743" spans="8:8" x14ac:dyDescent="0.2">
      <c r="H7743" s="7"/>
    </row>
    <row r="7744" spans="8:8" x14ac:dyDescent="0.2">
      <c r="H7744" s="7"/>
    </row>
    <row r="7745" spans="8:8" x14ac:dyDescent="0.2">
      <c r="H7745" s="7"/>
    </row>
    <row r="7746" spans="8:8" x14ac:dyDescent="0.2">
      <c r="H7746" s="7"/>
    </row>
    <row r="7747" spans="8:8" x14ac:dyDescent="0.2">
      <c r="H7747" s="7"/>
    </row>
    <row r="7748" spans="8:8" x14ac:dyDescent="0.2">
      <c r="H7748" s="7"/>
    </row>
    <row r="7749" spans="8:8" x14ac:dyDescent="0.2">
      <c r="H7749" s="7"/>
    </row>
    <row r="7750" spans="8:8" x14ac:dyDescent="0.2">
      <c r="H7750" s="7"/>
    </row>
    <row r="7751" spans="8:8" x14ac:dyDescent="0.2">
      <c r="H7751" s="7"/>
    </row>
    <row r="7752" spans="8:8" x14ac:dyDescent="0.2">
      <c r="H7752" s="7"/>
    </row>
    <row r="7753" spans="8:8" x14ac:dyDescent="0.2">
      <c r="H7753" s="7"/>
    </row>
    <row r="7754" spans="8:8" x14ac:dyDescent="0.2">
      <c r="H7754" s="7"/>
    </row>
    <row r="7755" spans="8:8" x14ac:dyDescent="0.2">
      <c r="H7755" s="7"/>
    </row>
    <row r="7756" spans="8:8" x14ac:dyDescent="0.2">
      <c r="H7756" s="7"/>
    </row>
    <row r="7757" spans="8:8" x14ac:dyDescent="0.2">
      <c r="H7757" s="7"/>
    </row>
    <row r="7758" spans="8:8" x14ac:dyDescent="0.2">
      <c r="H7758" s="7"/>
    </row>
    <row r="7759" spans="8:8" x14ac:dyDescent="0.2">
      <c r="H7759" s="7"/>
    </row>
    <row r="7760" spans="8:8" x14ac:dyDescent="0.2">
      <c r="H7760" s="7"/>
    </row>
    <row r="7761" spans="8:8" x14ac:dyDescent="0.2">
      <c r="H7761" s="7"/>
    </row>
    <row r="7762" spans="8:8" x14ac:dyDescent="0.2">
      <c r="H7762" s="7"/>
    </row>
    <row r="7763" spans="8:8" x14ac:dyDescent="0.2">
      <c r="H7763" s="7"/>
    </row>
    <row r="7764" spans="8:8" x14ac:dyDescent="0.2">
      <c r="H7764" s="7"/>
    </row>
    <row r="7765" spans="8:8" x14ac:dyDescent="0.2">
      <c r="H7765" s="7"/>
    </row>
    <row r="7766" spans="8:8" x14ac:dyDescent="0.2">
      <c r="H7766" s="7"/>
    </row>
    <row r="7767" spans="8:8" x14ac:dyDescent="0.2">
      <c r="H7767" s="7"/>
    </row>
    <row r="7768" spans="8:8" x14ac:dyDescent="0.2">
      <c r="H7768" s="7"/>
    </row>
    <row r="7769" spans="8:8" x14ac:dyDescent="0.2">
      <c r="H7769" s="7"/>
    </row>
    <row r="7770" spans="8:8" x14ac:dyDescent="0.2">
      <c r="H7770" s="7"/>
    </row>
    <row r="7771" spans="8:8" x14ac:dyDescent="0.2">
      <c r="H7771" s="7"/>
    </row>
    <row r="7772" spans="8:8" x14ac:dyDescent="0.2">
      <c r="H7772" s="7"/>
    </row>
    <row r="7773" spans="8:8" x14ac:dyDescent="0.2">
      <c r="H7773" s="7"/>
    </row>
    <row r="7774" spans="8:8" x14ac:dyDescent="0.2">
      <c r="H7774" s="7"/>
    </row>
    <row r="7775" spans="8:8" x14ac:dyDescent="0.2">
      <c r="H7775" s="7"/>
    </row>
    <row r="7776" spans="8:8" x14ac:dyDescent="0.2">
      <c r="H7776" s="7"/>
    </row>
    <row r="7777" spans="8:8" x14ac:dyDescent="0.2">
      <c r="H7777" s="7"/>
    </row>
    <row r="7778" spans="8:8" x14ac:dyDescent="0.2">
      <c r="H7778" s="7"/>
    </row>
    <row r="7779" spans="8:8" x14ac:dyDescent="0.2">
      <c r="H7779" s="7"/>
    </row>
    <row r="7780" spans="8:8" x14ac:dyDescent="0.2">
      <c r="H7780" s="7"/>
    </row>
    <row r="7781" spans="8:8" x14ac:dyDescent="0.2">
      <c r="H7781" s="7"/>
    </row>
    <row r="7782" spans="8:8" x14ac:dyDescent="0.2">
      <c r="H7782" s="7"/>
    </row>
    <row r="7783" spans="8:8" x14ac:dyDescent="0.2">
      <c r="H7783" s="7"/>
    </row>
    <row r="7784" spans="8:8" x14ac:dyDescent="0.2">
      <c r="H7784" s="7"/>
    </row>
    <row r="7785" spans="8:8" x14ac:dyDescent="0.2">
      <c r="H7785" s="7"/>
    </row>
    <row r="7786" spans="8:8" x14ac:dyDescent="0.2">
      <c r="H7786" s="7"/>
    </row>
    <row r="7787" spans="8:8" x14ac:dyDescent="0.2">
      <c r="H7787" s="7"/>
    </row>
    <row r="7788" spans="8:8" x14ac:dyDescent="0.2">
      <c r="H7788" s="7"/>
    </row>
    <row r="7789" spans="8:8" x14ac:dyDescent="0.2">
      <c r="H7789" s="7"/>
    </row>
    <row r="7790" spans="8:8" x14ac:dyDescent="0.2">
      <c r="H7790" s="7"/>
    </row>
    <row r="7791" spans="8:8" x14ac:dyDescent="0.2">
      <c r="H7791" s="7"/>
    </row>
    <row r="7792" spans="8:8" x14ac:dyDescent="0.2">
      <c r="H7792" s="7"/>
    </row>
    <row r="7793" spans="8:8" x14ac:dyDescent="0.2">
      <c r="H7793" s="7"/>
    </row>
    <row r="7794" spans="8:8" x14ac:dyDescent="0.2">
      <c r="H7794" s="7"/>
    </row>
    <row r="7795" spans="8:8" x14ac:dyDescent="0.2">
      <c r="H7795" s="7"/>
    </row>
    <row r="7796" spans="8:8" x14ac:dyDescent="0.2">
      <c r="H7796" s="7"/>
    </row>
    <row r="7797" spans="8:8" x14ac:dyDescent="0.2">
      <c r="H7797" s="7"/>
    </row>
    <row r="7798" spans="8:8" x14ac:dyDescent="0.2">
      <c r="H7798" s="7"/>
    </row>
    <row r="7799" spans="8:8" x14ac:dyDescent="0.2">
      <c r="H7799" s="7"/>
    </row>
    <row r="7800" spans="8:8" x14ac:dyDescent="0.2">
      <c r="H7800" s="7"/>
    </row>
    <row r="7801" spans="8:8" x14ac:dyDescent="0.2">
      <c r="H7801" s="7"/>
    </row>
    <row r="7802" spans="8:8" x14ac:dyDescent="0.2">
      <c r="H7802" s="7"/>
    </row>
    <row r="7803" spans="8:8" x14ac:dyDescent="0.2">
      <c r="H7803" s="7"/>
    </row>
    <row r="7804" spans="8:8" x14ac:dyDescent="0.2">
      <c r="H7804" s="7"/>
    </row>
    <row r="7805" spans="8:8" x14ac:dyDescent="0.2">
      <c r="H7805" s="7"/>
    </row>
    <row r="7806" spans="8:8" x14ac:dyDescent="0.2">
      <c r="H7806" s="7"/>
    </row>
    <row r="7807" spans="8:8" x14ac:dyDescent="0.2">
      <c r="H7807" s="7"/>
    </row>
    <row r="7808" spans="8:8" x14ac:dyDescent="0.2">
      <c r="H7808" s="7"/>
    </row>
    <row r="7809" spans="8:8" x14ac:dyDescent="0.2">
      <c r="H7809" s="7"/>
    </row>
    <row r="7810" spans="8:8" x14ac:dyDescent="0.2">
      <c r="H7810" s="7"/>
    </row>
    <row r="7811" spans="8:8" x14ac:dyDescent="0.2">
      <c r="H7811" s="7"/>
    </row>
    <row r="7812" spans="8:8" x14ac:dyDescent="0.2">
      <c r="H7812" s="7"/>
    </row>
    <row r="7813" spans="8:8" x14ac:dyDescent="0.2">
      <c r="H7813" s="7"/>
    </row>
    <row r="7814" spans="8:8" x14ac:dyDescent="0.2">
      <c r="H7814" s="7"/>
    </row>
    <row r="7815" spans="8:8" x14ac:dyDescent="0.2">
      <c r="H7815" s="7"/>
    </row>
    <row r="7816" spans="8:8" x14ac:dyDescent="0.2">
      <c r="H7816" s="7"/>
    </row>
    <row r="7817" spans="8:8" x14ac:dyDescent="0.2">
      <c r="H7817" s="7"/>
    </row>
    <row r="7818" spans="8:8" x14ac:dyDescent="0.2">
      <c r="H7818" s="7"/>
    </row>
    <row r="7819" spans="8:8" x14ac:dyDescent="0.2">
      <c r="H7819" s="7"/>
    </row>
    <row r="7820" spans="8:8" x14ac:dyDescent="0.2">
      <c r="H7820" s="7"/>
    </row>
    <row r="7821" spans="8:8" x14ac:dyDescent="0.2">
      <c r="H7821" s="7"/>
    </row>
    <row r="7822" spans="8:8" x14ac:dyDescent="0.2">
      <c r="H7822" s="7"/>
    </row>
    <row r="7823" spans="8:8" x14ac:dyDescent="0.2">
      <c r="H7823" s="7"/>
    </row>
    <row r="7824" spans="8:8" x14ac:dyDescent="0.2">
      <c r="H7824" s="7"/>
    </row>
    <row r="7825" spans="8:8" x14ac:dyDescent="0.2">
      <c r="H7825" s="7"/>
    </row>
    <row r="7826" spans="8:8" x14ac:dyDescent="0.2">
      <c r="H7826" s="7"/>
    </row>
    <row r="7827" spans="8:8" x14ac:dyDescent="0.2">
      <c r="H7827" s="7"/>
    </row>
    <row r="7828" spans="8:8" x14ac:dyDescent="0.2">
      <c r="H7828" s="7"/>
    </row>
    <row r="7829" spans="8:8" x14ac:dyDescent="0.2">
      <c r="H7829" s="7"/>
    </row>
    <row r="7830" spans="8:8" x14ac:dyDescent="0.2">
      <c r="H7830" s="7"/>
    </row>
    <row r="7831" spans="8:8" x14ac:dyDescent="0.2">
      <c r="H7831" s="7"/>
    </row>
    <row r="7832" spans="8:8" x14ac:dyDescent="0.2">
      <c r="H7832" s="7"/>
    </row>
    <row r="7833" spans="8:8" x14ac:dyDescent="0.2">
      <c r="H7833" s="7"/>
    </row>
    <row r="7834" spans="8:8" x14ac:dyDescent="0.2">
      <c r="H7834" s="7"/>
    </row>
    <row r="7835" spans="8:8" x14ac:dyDescent="0.2">
      <c r="H7835" s="7"/>
    </row>
    <row r="7836" spans="8:8" x14ac:dyDescent="0.2">
      <c r="H7836" s="7"/>
    </row>
    <row r="7837" spans="8:8" x14ac:dyDescent="0.2">
      <c r="H7837" s="7"/>
    </row>
    <row r="7838" spans="8:8" x14ac:dyDescent="0.2">
      <c r="H7838" s="7"/>
    </row>
    <row r="7839" spans="8:8" x14ac:dyDescent="0.2">
      <c r="H7839" s="7"/>
    </row>
    <row r="7840" spans="8:8" x14ac:dyDescent="0.2">
      <c r="H7840" s="7"/>
    </row>
    <row r="7841" spans="8:8" x14ac:dyDescent="0.2">
      <c r="H7841" s="7"/>
    </row>
    <row r="7842" spans="8:8" x14ac:dyDescent="0.2">
      <c r="H7842" s="7"/>
    </row>
    <row r="7843" spans="8:8" x14ac:dyDescent="0.2">
      <c r="H7843" s="7"/>
    </row>
    <row r="7844" spans="8:8" x14ac:dyDescent="0.2">
      <c r="H7844" s="7"/>
    </row>
    <row r="7845" spans="8:8" x14ac:dyDescent="0.2">
      <c r="H7845" s="7"/>
    </row>
    <row r="7846" spans="8:8" x14ac:dyDescent="0.2">
      <c r="H7846" s="7"/>
    </row>
    <row r="7847" spans="8:8" x14ac:dyDescent="0.2">
      <c r="H7847" s="7"/>
    </row>
    <row r="7848" spans="8:8" x14ac:dyDescent="0.2">
      <c r="H7848" s="7"/>
    </row>
    <row r="7849" spans="8:8" x14ac:dyDescent="0.2">
      <c r="H7849" s="7"/>
    </row>
    <row r="7850" spans="8:8" x14ac:dyDescent="0.2">
      <c r="H7850" s="7"/>
    </row>
    <row r="7851" spans="8:8" x14ac:dyDescent="0.2">
      <c r="H7851" s="7"/>
    </row>
    <row r="7852" spans="8:8" x14ac:dyDescent="0.2">
      <c r="H7852" s="7"/>
    </row>
    <row r="7853" spans="8:8" x14ac:dyDescent="0.2">
      <c r="H7853" s="7"/>
    </row>
    <row r="7854" spans="8:8" x14ac:dyDescent="0.2">
      <c r="H7854" s="7"/>
    </row>
    <row r="7855" spans="8:8" x14ac:dyDescent="0.2">
      <c r="H7855" s="7"/>
    </row>
    <row r="7856" spans="8:8" x14ac:dyDescent="0.2">
      <c r="H7856" s="7"/>
    </row>
    <row r="7857" spans="8:8" x14ac:dyDescent="0.2">
      <c r="H7857" s="7"/>
    </row>
    <row r="7858" spans="8:8" x14ac:dyDescent="0.2">
      <c r="H7858" s="7"/>
    </row>
    <row r="7859" spans="8:8" x14ac:dyDescent="0.2">
      <c r="H7859" s="7"/>
    </row>
    <row r="7860" spans="8:8" x14ac:dyDescent="0.2">
      <c r="H7860" s="7"/>
    </row>
    <row r="7861" spans="8:8" x14ac:dyDescent="0.2">
      <c r="H7861" s="7"/>
    </row>
    <row r="7862" spans="8:8" x14ac:dyDescent="0.2">
      <c r="H7862" s="7"/>
    </row>
    <row r="7863" spans="8:8" x14ac:dyDescent="0.2">
      <c r="H7863" s="7"/>
    </row>
    <row r="7864" spans="8:8" x14ac:dyDescent="0.2">
      <c r="H7864" s="7"/>
    </row>
    <row r="7865" spans="8:8" x14ac:dyDescent="0.2">
      <c r="H7865" s="7"/>
    </row>
    <row r="7866" spans="8:8" x14ac:dyDescent="0.2">
      <c r="H7866" s="7"/>
    </row>
    <row r="7867" spans="8:8" x14ac:dyDescent="0.2">
      <c r="H7867" s="7"/>
    </row>
    <row r="7868" spans="8:8" x14ac:dyDescent="0.2">
      <c r="H7868" s="7"/>
    </row>
    <row r="7869" spans="8:8" x14ac:dyDescent="0.2">
      <c r="H7869" s="7"/>
    </row>
    <row r="7870" spans="8:8" x14ac:dyDescent="0.2">
      <c r="H7870" s="7"/>
    </row>
    <row r="7871" spans="8:8" x14ac:dyDescent="0.2">
      <c r="H7871" s="7"/>
    </row>
    <row r="7872" spans="8:8" x14ac:dyDescent="0.2">
      <c r="H7872" s="7"/>
    </row>
    <row r="7873" spans="8:8" x14ac:dyDescent="0.2">
      <c r="H7873" s="7"/>
    </row>
    <row r="7874" spans="8:8" x14ac:dyDescent="0.2">
      <c r="H7874" s="7"/>
    </row>
    <row r="7875" spans="8:8" x14ac:dyDescent="0.2">
      <c r="H7875" s="7"/>
    </row>
    <row r="7876" spans="8:8" x14ac:dyDescent="0.2">
      <c r="H7876" s="7"/>
    </row>
    <row r="7877" spans="8:8" x14ac:dyDescent="0.2">
      <c r="H7877" s="7"/>
    </row>
    <row r="7878" spans="8:8" x14ac:dyDescent="0.2">
      <c r="H7878" s="7"/>
    </row>
    <row r="7879" spans="8:8" x14ac:dyDescent="0.2">
      <c r="H7879" s="7"/>
    </row>
    <row r="7880" spans="8:8" x14ac:dyDescent="0.2">
      <c r="H7880" s="7"/>
    </row>
    <row r="7881" spans="8:8" x14ac:dyDescent="0.2">
      <c r="H7881" s="7"/>
    </row>
    <row r="7882" spans="8:8" x14ac:dyDescent="0.2">
      <c r="H7882" s="7"/>
    </row>
    <row r="7883" spans="8:8" x14ac:dyDescent="0.2">
      <c r="H7883" s="7"/>
    </row>
    <row r="7884" spans="8:8" x14ac:dyDescent="0.2">
      <c r="H7884" s="7"/>
    </row>
    <row r="7885" spans="8:8" x14ac:dyDescent="0.2">
      <c r="H7885" s="7"/>
    </row>
    <row r="7886" spans="8:8" x14ac:dyDescent="0.2">
      <c r="H7886" s="7"/>
    </row>
    <row r="7887" spans="8:8" x14ac:dyDescent="0.2">
      <c r="H7887" s="7"/>
    </row>
    <row r="7888" spans="8:8" x14ac:dyDescent="0.2">
      <c r="H7888" s="7"/>
    </row>
    <row r="7889" spans="8:8" x14ac:dyDescent="0.2">
      <c r="H7889" s="7"/>
    </row>
    <row r="7890" spans="8:8" x14ac:dyDescent="0.2">
      <c r="H7890" s="7"/>
    </row>
    <row r="7891" spans="8:8" x14ac:dyDescent="0.2">
      <c r="H7891" s="7"/>
    </row>
    <row r="7892" spans="8:8" x14ac:dyDescent="0.2">
      <c r="H7892" s="7"/>
    </row>
    <row r="7893" spans="8:8" x14ac:dyDescent="0.2">
      <c r="H7893" s="7"/>
    </row>
    <row r="7894" spans="8:8" x14ac:dyDescent="0.2">
      <c r="H7894" s="7"/>
    </row>
    <row r="7895" spans="8:8" x14ac:dyDescent="0.2">
      <c r="H7895" s="7"/>
    </row>
    <row r="7896" spans="8:8" x14ac:dyDescent="0.2">
      <c r="H7896" s="7"/>
    </row>
    <row r="7897" spans="8:8" x14ac:dyDescent="0.2">
      <c r="H7897" s="7"/>
    </row>
    <row r="7898" spans="8:8" x14ac:dyDescent="0.2">
      <c r="H7898" s="7"/>
    </row>
    <row r="7899" spans="8:8" x14ac:dyDescent="0.2">
      <c r="H7899" s="7"/>
    </row>
    <row r="7900" spans="8:8" x14ac:dyDescent="0.2">
      <c r="H7900" s="7"/>
    </row>
    <row r="7901" spans="8:8" x14ac:dyDescent="0.2">
      <c r="H7901" s="7"/>
    </row>
    <row r="7902" spans="8:8" x14ac:dyDescent="0.2">
      <c r="H7902" s="7"/>
    </row>
    <row r="7903" spans="8:8" x14ac:dyDescent="0.2">
      <c r="H7903" s="7"/>
    </row>
    <row r="7904" spans="8:8" x14ac:dyDescent="0.2">
      <c r="H7904" s="7"/>
    </row>
    <row r="7905" spans="8:8" x14ac:dyDescent="0.2">
      <c r="H7905" s="7"/>
    </row>
    <row r="7906" spans="8:8" x14ac:dyDescent="0.2">
      <c r="H7906" s="7"/>
    </row>
    <row r="7907" spans="8:8" x14ac:dyDescent="0.2">
      <c r="H7907" s="7"/>
    </row>
    <row r="7908" spans="8:8" x14ac:dyDescent="0.2">
      <c r="H7908" s="7"/>
    </row>
    <row r="7909" spans="8:8" x14ac:dyDescent="0.2">
      <c r="H7909" s="7"/>
    </row>
    <row r="7910" spans="8:8" x14ac:dyDescent="0.2">
      <c r="H7910" s="7"/>
    </row>
    <row r="7911" spans="8:8" x14ac:dyDescent="0.2">
      <c r="H7911" s="7"/>
    </row>
    <row r="7912" spans="8:8" x14ac:dyDescent="0.2">
      <c r="H7912" s="7"/>
    </row>
    <row r="7913" spans="8:8" x14ac:dyDescent="0.2">
      <c r="H7913" s="7"/>
    </row>
    <row r="7914" spans="8:8" x14ac:dyDescent="0.2">
      <c r="H7914" s="7"/>
    </row>
    <row r="7915" spans="8:8" x14ac:dyDescent="0.2">
      <c r="H7915" s="7"/>
    </row>
    <row r="7916" spans="8:8" x14ac:dyDescent="0.2">
      <c r="H7916" s="7"/>
    </row>
    <row r="7917" spans="8:8" x14ac:dyDescent="0.2">
      <c r="H7917" s="7"/>
    </row>
    <row r="7918" spans="8:8" x14ac:dyDescent="0.2">
      <c r="H7918" s="7"/>
    </row>
    <row r="7919" spans="8:8" x14ac:dyDescent="0.2">
      <c r="H7919" s="7"/>
    </row>
    <row r="7920" spans="8:8" x14ac:dyDescent="0.2">
      <c r="H7920" s="7"/>
    </row>
    <row r="7921" spans="8:8" x14ac:dyDescent="0.2">
      <c r="H7921" s="7"/>
    </row>
    <row r="7922" spans="8:8" x14ac:dyDescent="0.2">
      <c r="H7922" s="7"/>
    </row>
    <row r="7923" spans="8:8" x14ac:dyDescent="0.2">
      <c r="H7923" s="7"/>
    </row>
    <row r="7924" spans="8:8" x14ac:dyDescent="0.2">
      <c r="H7924" s="7"/>
    </row>
    <row r="7925" spans="8:8" x14ac:dyDescent="0.2">
      <c r="H7925" s="7"/>
    </row>
    <row r="7926" spans="8:8" x14ac:dyDescent="0.2">
      <c r="H7926" s="7"/>
    </row>
    <row r="7927" spans="8:8" x14ac:dyDescent="0.2">
      <c r="H7927" s="7"/>
    </row>
    <row r="7928" spans="8:8" x14ac:dyDescent="0.2">
      <c r="H7928" s="7"/>
    </row>
    <row r="7929" spans="8:8" x14ac:dyDescent="0.2">
      <c r="H7929" s="7"/>
    </row>
    <row r="7930" spans="8:8" x14ac:dyDescent="0.2">
      <c r="H7930" s="7"/>
    </row>
    <row r="7931" spans="8:8" x14ac:dyDescent="0.2">
      <c r="H7931" s="7"/>
    </row>
    <row r="7932" spans="8:8" x14ac:dyDescent="0.2">
      <c r="H7932" s="7"/>
    </row>
    <row r="7933" spans="8:8" x14ac:dyDescent="0.2">
      <c r="H7933" s="7"/>
    </row>
    <row r="7934" spans="8:8" x14ac:dyDescent="0.2">
      <c r="H7934" s="7"/>
    </row>
    <row r="7935" spans="8:8" x14ac:dyDescent="0.2">
      <c r="H7935" s="7"/>
    </row>
    <row r="7936" spans="8:8" x14ac:dyDescent="0.2">
      <c r="H7936" s="7"/>
    </row>
    <row r="7937" spans="8:8" x14ac:dyDescent="0.2">
      <c r="H7937" s="7"/>
    </row>
    <row r="7938" spans="8:8" x14ac:dyDescent="0.2">
      <c r="H7938" s="7"/>
    </row>
    <row r="7939" spans="8:8" x14ac:dyDescent="0.2">
      <c r="H7939" s="7"/>
    </row>
    <row r="7940" spans="8:8" x14ac:dyDescent="0.2">
      <c r="H7940" s="7"/>
    </row>
    <row r="7941" spans="8:8" x14ac:dyDescent="0.2">
      <c r="H7941" s="7"/>
    </row>
    <row r="7942" spans="8:8" x14ac:dyDescent="0.2">
      <c r="H7942" s="7"/>
    </row>
    <row r="7943" spans="8:8" x14ac:dyDescent="0.2">
      <c r="H7943" s="7"/>
    </row>
    <row r="7944" spans="8:8" x14ac:dyDescent="0.2">
      <c r="H7944" s="7"/>
    </row>
    <row r="7945" spans="8:8" x14ac:dyDescent="0.2">
      <c r="H7945" s="7"/>
    </row>
    <row r="7946" spans="8:8" x14ac:dyDescent="0.2">
      <c r="H7946" s="7"/>
    </row>
    <row r="7947" spans="8:8" x14ac:dyDescent="0.2">
      <c r="H7947" s="7"/>
    </row>
    <row r="7948" spans="8:8" x14ac:dyDescent="0.2">
      <c r="H7948" s="7"/>
    </row>
    <row r="7949" spans="8:8" x14ac:dyDescent="0.2">
      <c r="H7949" s="7"/>
    </row>
    <row r="7950" spans="8:8" x14ac:dyDescent="0.2">
      <c r="H7950" s="7"/>
    </row>
    <row r="7951" spans="8:8" x14ac:dyDescent="0.2">
      <c r="H7951" s="7"/>
    </row>
    <row r="7952" spans="8:8" x14ac:dyDescent="0.2">
      <c r="H7952" s="7"/>
    </row>
    <row r="7953" spans="8:8" x14ac:dyDescent="0.2">
      <c r="H7953" s="7"/>
    </row>
    <row r="7954" spans="8:8" x14ac:dyDescent="0.2">
      <c r="H7954" s="7"/>
    </row>
    <row r="7955" spans="8:8" x14ac:dyDescent="0.2">
      <c r="H7955" s="7"/>
    </row>
    <row r="7956" spans="8:8" x14ac:dyDescent="0.2">
      <c r="H7956" s="7"/>
    </row>
    <row r="7957" spans="8:8" x14ac:dyDescent="0.2">
      <c r="H7957" s="7"/>
    </row>
    <row r="7958" spans="8:8" x14ac:dyDescent="0.2">
      <c r="H7958" s="7"/>
    </row>
    <row r="7959" spans="8:8" x14ac:dyDescent="0.2">
      <c r="H7959" s="7"/>
    </row>
    <row r="7960" spans="8:8" x14ac:dyDescent="0.2">
      <c r="H7960" s="7"/>
    </row>
    <row r="7961" spans="8:8" x14ac:dyDescent="0.2">
      <c r="H7961" s="7"/>
    </row>
    <row r="7962" spans="8:8" x14ac:dyDescent="0.2">
      <c r="H7962" s="7"/>
    </row>
    <row r="7963" spans="8:8" x14ac:dyDescent="0.2">
      <c r="H7963" s="7"/>
    </row>
    <row r="7964" spans="8:8" x14ac:dyDescent="0.2">
      <c r="H7964" s="7"/>
    </row>
    <row r="7965" spans="8:8" x14ac:dyDescent="0.2">
      <c r="H7965" s="7"/>
    </row>
    <row r="7966" spans="8:8" x14ac:dyDescent="0.2">
      <c r="H7966" s="7"/>
    </row>
    <row r="7967" spans="8:8" x14ac:dyDescent="0.2">
      <c r="H7967" s="7"/>
    </row>
    <row r="7968" spans="8:8" x14ac:dyDescent="0.2">
      <c r="H7968" s="7"/>
    </row>
    <row r="7969" spans="8:8" x14ac:dyDescent="0.2">
      <c r="H7969" s="7"/>
    </row>
    <row r="7970" spans="8:8" x14ac:dyDescent="0.2">
      <c r="H7970" s="7"/>
    </row>
    <row r="7971" spans="8:8" x14ac:dyDescent="0.2">
      <c r="H7971" s="7"/>
    </row>
    <row r="7972" spans="8:8" x14ac:dyDescent="0.2">
      <c r="H7972" s="7"/>
    </row>
    <row r="7973" spans="8:8" x14ac:dyDescent="0.2">
      <c r="H7973" s="7"/>
    </row>
    <row r="7974" spans="8:8" x14ac:dyDescent="0.2">
      <c r="H7974" s="7"/>
    </row>
    <row r="7975" spans="8:8" x14ac:dyDescent="0.2">
      <c r="H7975" s="7"/>
    </row>
    <row r="7976" spans="8:8" x14ac:dyDescent="0.2">
      <c r="H7976" s="7"/>
    </row>
    <row r="7977" spans="8:8" x14ac:dyDescent="0.2">
      <c r="H7977" s="7"/>
    </row>
    <row r="7978" spans="8:8" x14ac:dyDescent="0.2">
      <c r="H7978" s="7"/>
    </row>
    <row r="7979" spans="8:8" x14ac:dyDescent="0.2">
      <c r="H7979" s="7"/>
    </row>
    <row r="7980" spans="8:8" x14ac:dyDescent="0.2">
      <c r="H7980" s="7"/>
    </row>
    <row r="7981" spans="8:8" x14ac:dyDescent="0.2">
      <c r="H7981" s="7"/>
    </row>
    <row r="7982" spans="8:8" x14ac:dyDescent="0.2">
      <c r="H7982" s="7"/>
    </row>
    <row r="7983" spans="8:8" x14ac:dyDescent="0.2">
      <c r="H7983" s="7"/>
    </row>
    <row r="7984" spans="8:8" x14ac:dyDescent="0.2">
      <c r="H7984" s="7"/>
    </row>
    <row r="7985" spans="8:8" x14ac:dyDescent="0.2">
      <c r="H7985" s="7"/>
    </row>
    <row r="7986" spans="8:8" x14ac:dyDescent="0.2">
      <c r="H7986" s="7"/>
    </row>
    <row r="7987" spans="8:8" x14ac:dyDescent="0.2">
      <c r="H7987" s="7"/>
    </row>
    <row r="7988" spans="8:8" x14ac:dyDescent="0.2">
      <c r="H7988" s="7"/>
    </row>
    <row r="7989" spans="8:8" x14ac:dyDescent="0.2">
      <c r="H7989" s="7"/>
    </row>
    <row r="7990" spans="8:8" x14ac:dyDescent="0.2">
      <c r="H7990" s="7"/>
    </row>
    <row r="7991" spans="8:8" x14ac:dyDescent="0.2">
      <c r="H7991" s="7"/>
    </row>
    <row r="7992" spans="8:8" x14ac:dyDescent="0.2">
      <c r="H7992" s="7"/>
    </row>
    <row r="7993" spans="8:8" x14ac:dyDescent="0.2">
      <c r="H7993" s="7"/>
    </row>
    <row r="7994" spans="8:8" x14ac:dyDescent="0.2">
      <c r="H7994" s="7"/>
    </row>
    <row r="7995" spans="8:8" x14ac:dyDescent="0.2">
      <c r="H7995" s="7"/>
    </row>
    <row r="7996" spans="8:8" x14ac:dyDescent="0.2">
      <c r="H7996" s="7"/>
    </row>
    <row r="7997" spans="8:8" x14ac:dyDescent="0.2">
      <c r="H7997" s="7"/>
    </row>
    <row r="7998" spans="8:8" x14ac:dyDescent="0.2">
      <c r="H7998" s="7"/>
    </row>
    <row r="7999" spans="8:8" x14ac:dyDescent="0.2">
      <c r="H7999" s="7"/>
    </row>
    <row r="8000" spans="8:8" x14ac:dyDescent="0.2">
      <c r="H8000" s="7"/>
    </row>
    <row r="8001" spans="8:8" x14ac:dyDescent="0.2">
      <c r="H8001" s="7"/>
    </row>
    <row r="8002" spans="8:8" x14ac:dyDescent="0.2">
      <c r="H8002" s="7"/>
    </row>
    <row r="8003" spans="8:8" x14ac:dyDescent="0.2">
      <c r="H8003" s="7"/>
    </row>
    <row r="8004" spans="8:8" x14ac:dyDescent="0.2">
      <c r="H8004" s="7"/>
    </row>
    <row r="8005" spans="8:8" x14ac:dyDescent="0.2">
      <c r="H8005" s="7"/>
    </row>
    <row r="8006" spans="8:8" x14ac:dyDescent="0.2">
      <c r="H8006" s="7"/>
    </row>
    <row r="8007" spans="8:8" x14ac:dyDescent="0.2">
      <c r="H8007" s="7"/>
    </row>
    <row r="8008" spans="8:8" x14ac:dyDescent="0.2">
      <c r="H8008" s="7"/>
    </row>
    <row r="8009" spans="8:8" x14ac:dyDescent="0.2">
      <c r="H8009" s="7"/>
    </row>
    <row r="8010" spans="8:8" x14ac:dyDescent="0.2">
      <c r="H8010" s="7"/>
    </row>
    <row r="8011" spans="8:8" x14ac:dyDescent="0.2">
      <c r="H8011" s="7"/>
    </row>
    <row r="8012" spans="8:8" x14ac:dyDescent="0.2">
      <c r="H8012" s="7"/>
    </row>
    <row r="8013" spans="8:8" x14ac:dyDescent="0.2">
      <c r="H8013" s="7"/>
    </row>
    <row r="8014" spans="8:8" x14ac:dyDescent="0.2">
      <c r="H8014" s="7"/>
    </row>
    <row r="8015" spans="8:8" x14ac:dyDescent="0.2">
      <c r="H8015" s="7"/>
    </row>
    <row r="8016" spans="8:8" x14ac:dyDescent="0.2">
      <c r="H8016" s="7"/>
    </row>
    <row r="8017" spans="8:8" x14ac:dyDescent="0.2">
      <c r="H8017" s="7"/>
    </row>
    <row r="8018" spans="8:8" x14ac:dyDescent="0.2">
      <c r="H8018" s="7"/>
    </row>
    <row r="8019" spans="8:8" x14ac:dyDescent="0.2">
      <c r="H8019" s="7"/>
    </row>
    <row r="8020" spans="8:8" x14ac:dyDescent="0.2">
      <c r="H8020" s="7"/>
    </row>
    <row r="8021" spans="8:8" x14ac:dyDescent="0.2">
      <c r="H8021" s="7"/>
    </row>
    <row r="8022" spans="8:8" x14ac:dyDescent="0.2">
      <c r="H8022" s="7"/>
    </row>
    <row r="8023" spans="8:8" x14ac:dyDescent="0.2">
      <c r="H8023" s="7"/>
    </row>
    <row r="8024" spans="8:8" x14ac:dyDescent="0.2">
      <c r="H8024" s="7"/>
    </row>
    <row r="8025" spans="8:8" x14ac:dyDescent="0.2">
      <c r="H8025" s="7"/>
    </row>
    <row r="8026" spans="8:8" x14ac:dyDescent="0.2">
      <c r="H8026" s="7"/>
    </row>
    <row r="8027" spans="8:8" x14ac:dyDescent="0.2">
      <c r="H8027" s="7"/>
    </row>
    <row r="8028" spans="8:8" x14ac:dyDescent="0.2">
      <c r="H8028" s="7"/>
    </row>
    <row r="8029" spans="8:8" x14ac:dyDescent="0.2">
      <c r="H8029" s="7"/>
    </row>
    <row r="8030" spans="8:8" x14ac:dyDescent="0.2">
      <c r="H8030" s="7"/>
    </row>
    <row r="8031" spans="8:8" x14ac:dyDescent="0.2">
      <c r="H8031" s="7"/>
    </row>
    <row r="8032" spans="8:8" x14ac:dyDescent="0.2">
      <c r="H8032" s="7"/>
    </row>
    <row r="8033" spans="8:8" x14ac:dyDescent="0.2">
      <c r="H8033" s="7"/>
    </row>
    <row r="8034" spans="8:8" x14ac:dyDescent="0.2">
      <c r="H8034" s="7"/>
    </row>
    <row r="8035" spans="8:8" x14ac:dyDescent="0.2">
      <c r="H8035" s="7"/>
    </row>
    <row r="8036" spans="8:8" x14ac:dyDescent="0.2">
      <c r="H8036" s="7"/>
    </row>
    <row r="8037" spans="8:8" x14ac:dyDescent="0.2">
      <c r="H8037" s="7"/>
    </row>
    <row r="8038" spans="8:8" x14ac:dyDescent="0.2">
      <c r="H8038" s="7"/>
    </row>
    <row r="8039" spans="8:8" x14ac:dyDescent="0.2">
      <c r="H8039" s="7"/>
    </row>
    <row r="8040" spans="8:8" x14ac:dyDescent="0.2">
      <c r="H8040" s="7"/>
    </row>
    <row r="8041" spans="8:8" x14ac:dyDescent="0.2">
      <c r="H8041" s="7"/>
    </row>
    <row r="8042" spans="8:8" x14ac:dyDescent="0.2">
      <c r="H8042" s="7"/>
    </row>
    <row r="8043" spans="8:8" x14ac:dyDescent="0.2">
      <c r="H8043" s="7"/>
    </row>
    <row r="8044" spans="8:8" x14ac:dyDescent="0.2">
      <c r="H8044" s="7"/>
    </row>
    <row r="8045" spans="8:8" x14ac:dyDescent="0.2">
      <c r="H8045" s="7"/>
    </row>
    <row r="8046" spans="8:8" x14ac:dyDescent="0.2">
      <c r="H8046" s="7"/>
    </row>
    <row r="8047" spans="8:8" x14ac:dyDescent="0.2">
      <c r="H8047" s="7"/>
    </row>
    <row r="8048" spans="8:8" x14ac:dyDescent="0.2">
      <c r="H8048" s="7"/>
    </row>
    <row r="8049" spans="8:8" x14ac:dyDescent="0.2">
      <c r="H8049" s="7"/>
    </row>
    <row r="8050" spans="8:8" x14ac:dyDescent="0.2">
      <c r="H8050" s="7"/>
    </row>
    <row r="8051" spans="8:8" x14ac:dyDescent="0.2">
      <c r="H8051" s="7"/>
    </row>
    <row r="8052" spans="8:8" x14ac:dyDescent="0.2">
      <c r="H8052" s="7"/>
    </row>
    <row r="8053" spans="8:8" x14ac:dyDescent="0.2">
      <c r="H8053" s="7"/>
    </row>
    <row r="8054" spans="8:8" x14ac:dyDescent="0.2">
      <c r="H8054" s="7"/>
    </row>
    <row r="8055" spans="8:8" x14ac:dyDescent="0.2">
      <c r="H8055" s="7"/>
    </row>
    <row r="8056" spans="8:8" x14ac:dyDescent="0.2">
      <c r="H8056" s="7"/>
    </row>
    <row r="8057" spans="8:8" x14ac:dyDescent="0.2">
      <c r="H8057" s="7"/>
    </row>
    <row r="8058" spans="8:8" x14ac:dyDescent="0.2">
      <c r="H8058" s="7"/>
    </row>
    <row r="8059" spans="8:8" x14ac:dyDescent="0.2">
      <c r="H8059" s="7"/>
    </row>
    <row r="8060" spans="8:8" x14ac:dyDescent="0.2">
      <c r="H8060" s="7"/>
    </row>
    <row r="8061" spans="8:8" x14ac:dyDescent="0.2">
      <c r="H8061" s="7"/>
    </row>
    <row r="8062" spans="8:8" x14ac:dyDescent="0.2">
      <c r="H8062" s="7"/>
    </row>
    <row r="8063" spans="8:8" x14ac:dyDescent="0.2">
      <c r="H8063" s="7"/>
    </row>
    <row r="8064" spans="8:8" x14ac:dyDescent="0.2">
      <c r="H8064" s="7"/>
    </row>
    <row r="8065" spans="8:8" x14ac:dyDescent="0.2">
      <c r="H8065" s="7"/>
    </row>
    <row r="8066" spans="8:8" x14ac:dyDescent="0.2">
      <c r="H8066" s="7"/>
    </row>
    <row r="8067" spans="8:8" x14ac:dyDescent="0.2">
      <c r="H8067" s="7"/>
    </row>
    <row r="8068" spans="8:8" x14ac:dyDescent="0.2">
      <c r="H8068" s="7"/>
    </row>
    <row r="8069" spans="8:8" x14ac:dyDescent="0.2">
      <c r="H8069" s="7"/>
    </row>
    <row r="8070" spans="8:8" x14ac:dyDescent="0.2">
      <c r="H8070" s="7"/>
    </row>
    <row r="8071" spans="8:8" x14ac:dyDescent="0.2">
      <c r="H8071" s="7"/>
    </row>
    <row r="8072" spans="8:8" x14ac:dyDescent="0.2">
      <c r="H8072" s="7"/>
    </row>
    <row r="8073" spans="8:8" x14ac:dyDescent="0.2">
      <c r="H8073" s="7"/>
    </row>
    <row r="8074" spans="8:8" x14ac:dyDescent="0.2">
      <c r="H8074" s="7"/>
    </row>
    <row r="8075" spans="8:8" x14ac:dyDescent="0.2">
      <c r="H8075" s="7"/>
    </row>
    <row r="8076" spans="8:8" x14ac:dyDescent="0.2">
      <c r="H8076" s="7"/>
    </row>
    <row r="8077" spans="8:8" x14ac:dyDescent="0.2">
      <c r="H8077" s="7"/>
    </row>
    <row r="8078" spans="8:8" x14ac:dyDescent="0.2">
      <c r="H8078" s="7"/>
    </row>
    <row r="8079" spans="8:8" x14ac:dyDescent="0.2">
      <c r="H8079" s="7"/>
    </row>
    <row r="8080" spans="8:8" x14ac:dyDescent="0.2">
      <c r="H8080" s="7"/>
    </row>
    <row r="8081" spans="8:8" x14ac:dyDescent="0.2">
      <c r="H8081" s="7"/>
    </row>
    <row r="8082" spans="8:8" x14ac:dyDescent="0.2">
      <c r="H8082" s="7"/>
    </row>
    <row r="8083" spans="8:8" x14ac:dyDescent="0.2">
      <c r="H8083" s="7"/>
    </row>
    <row r="8084" spans="8:8" x14ac:dyDescent="0.2">
      <c r="H8084" s="7"/>
    </row>
    <row r="8085" spans="8:8" x14ac:dyDescent="0.2">
      <c r="H8085" s="7"/>
    </row>
    <row r="8086" spans="8:8" x14ac:dyDescent="0.2">
      <c r="H8086" s="7"/>
    </row>
    <row r="8087" spans="8:8" x14ac:dyDescent="0.2">
      <c r="H8087" s="7"/>
    </row>
    <row r="8088" spans="8:8" x14ac:dyDescent="0.2">
      <c r="H8088" s="7"/>
    </row>
    <row r="8089" spans="8:8" x14ac:dyDescent="0.2">
      <c r="H8089" s="7"/>
    </row>
    <row r="8090" spans="8:8" x14ac:dyDescent="0.2">
      <c r="H8090" s="7"/>
    </row>
    <row r="8091" spans="8:8" x14ac:dyDescent="0.2">
      <c r="H8091" s="7"/>
    </row>
    <row r="8092" spans="8:8" x14ac:dyDescent="0.2">
      <c r="H8092" s="7"/>
    </row>
    <row r="8093" spans="8:8" x14ac:dyDescent="0.2">
      <c r="H8093" s="7"/>
    </row>
    <row r="8094" spans="8:8" x14ac:dyDescent="0.2">
      <c r="H8094" s="7"/>
    </row>
    <row r="8095" spans="8:8" x14ac:dyDescent="0.2">
      <c r="H8095" s="7"/>
    </row>
    <row r="8096" spans="8:8" x14ac:dyDescent="0.2">
      <c r="H8096" s="7"/>
    </row>
    <row r="8097" spans="8:8" x14ac:dyDescent="0.2">
      <c r="H8097" s="7"/>
    </row>
    <row r="8098" spans="8:8" x14ac:dyDescent="0.2">
      <c r="H8098" s="7"/>
    </row>
    <row r="8099" spans="8:8" x14ac:dyDescent="0.2">
      <c r="H8099" s="7"/>
    </row>
    <row r="8100" spans="8:8" x14ac:dyDescent="0.2">
      <c r="H8100" s="7"/>
    </row>
    <row r="8101" spans="8:8" x14ac:dyDescent="0.2">
      <c r="H8101" s="7"/>
    </row>
    <row r="8102" spans="8:8" x14ac:dyDescent="0.2">
      <c r="H8102" s="7"/>
    </row>
    <row r="8103" spans="8:8" x14ac:dyDescent="0.2">
      <c r="H8103" s="7"/>
    </row>
    <row r="8104" spans="8:8" x14ac:dyDescent="0.2">
      <c r="H8104" s="7"/>
    </row>
    <row r="8105" spans="8:8" x14ac:dyDescent="0.2">
      <c r="H8105" s="7"/>
    </row>
    <row r="8106" spans="8:8" x14ac:dyDescent="0.2">
      <c r="H8106" s="7"/>
    </row>
    <row r="8107" spans="8:8" x14ac:dyDescent="0.2">
      <c r="H8107" s="7"/>
    </row>
    <row r="8108" spans="8:8" x14ac:dyDescent="0.2">
      <c r="H8108" s="7"/>
    </row>
    <row r="8109" spans="8:8" x14ac:dyDescent="0.2">
      <c r="H8109" s="7"/>
    </row>
    <row r="8110" spans="8:8" x14ac:dyDescent="0.2">
      <c r="H8110" s="7"/>
    </row>
    <row r="8111" spans="8:8" x14ac:dyDescent="0.2">
      <c r="H8111" s="7"/>
    </row>
    <row r="8112" spans="8:8" x14ac:dyDescent="0.2">
      <c r="H8112" s="7"/>
    </row>
    <row r="8113" spans="8:8" x14ac:dyDescent="0.2">
      <c r="H8113" s="7"/>
    </row>
    <row r="8114" spans="8:8" x14ac:dyDescent="0.2">
      <c r="H8114" s="7"/>
    </row>
    <row r="8115" spans="8:8" x14ac:dyDescent="0.2">
      <c r="H8115" s="7"/>
    </row>
    <row r="8116" spans="8:8" x14ac:dyDescent="0.2">
      <c r="H8116" s="7"/>
    </row>
    <row r="8117" spans="8:8" x14ac:dyDescent="0.2">
      <c r="H8117" s="7"/>
    </row>
    <row r="8118" spans="8:8" x14ac:dyDescent="0.2">
      <c r="H8118" s="7"/>
    </row>
    <row r="8119" spans="8:8" x14ac:dyDescent="0.2">
      <c r="H8119" s="7"/>
    </row>
    <row r="8120" spans="8:8" x14ac:dyDescent="0.2">
      <c r="H8120" s="7"/>
    </row>
    <row r="8121" spans="8:8" x14ac:dyDescent="0.2">
      <c r="H8121" s="7"/>
    </row>
    <row r="8122" spans="8:8" x14ac:dyDescent="0.2">
      <c r="H8122" s="7"/>
    </row>
    <row r="8123" spans="8:8" x14ac:dyDescent="0.2">
      <c r="H8123" s="7"/>
    </row>
    <row r="8124" spans="8:8" x14ac:dyDescent="0.2">
      <c r="H8124" s="7"/>
    </row>
    <row r="8125" spans="8:8" x14ac:dyDescent="0.2">
      <c r="H8125" s="7"/>
    </row>
    <row r="8126" spans="8:8" x14ac:dyDescent="0.2">
      <c r="H8126" s="7"/>
    </row>
    <row r="8127" spans="8:8" x14ac:dyDescent="0.2">
      <c r="H8127" s="7"/>
    </row>
    <row r="8128" spans="8:8" x14ac:dyDescent="0.2">
      <c r="H8128" s="7"/>
    </row>
    <row r="8129" spans="8:8" x14ac:dyDescent="0.2">
      <c r="H8129" s="7"/>
    </row>
    <row r="8130" spans="8:8" x14ac:dyDescent="0.2">
      <c r="H8130" s="7"/>
    </row>
    <row r="8131" spans="8:8" x14ac:dyDescent="0.2">
      <c r="H8131" s="7"/>
    </row>
    <row r="8132" spans="8:8" x14ac:dyDescent="0.2">
      <c r="H8132" s="7"/>
    </row>
    <row r="8133" spans="8:8" x14ac:dyDescent="0.2">
      <c r="H8133" s="7"/>
    </row>
    <row r="8134" spans="8:8" x14ac:dyDescent="0.2">
      <c r="H8134" s="7"/>
    </row>
    <row r="8135" spans="8:8" x14ac:dyDescent="0.2">
      <c r="H8135" s="7"/>
    </row>
    <row r="8136" spans="8:8" x14ac:dyDescent="0.2">
      <c r="H8136" s="7"/>
    </row>
    <row r="8137" spans="8:8" x14ac:dyDescent="0.2">
      <c r="H8137" s="7"/>
    </row>
    <row r="8138" spans="8:8" x14ac:dyDescent="0.2">
      <c r="H8138" s="7"/>
    </row>
    <row r="8139" spans="8:8" x14ac:dyDescent="0.2">
      <c r="H8139" s="7"/>
    </row>
    <row r="8140" spans="8:8" x14ac:dyDescent="0.2">
      <c r="H8140" s="7"/>
    </row>
    <row r="8141" spans="8:8" x14ac:dyDescent="0.2">
      <c r="H8141" s="7"/>
    </row>
    <row r="8142" spans="8:8" x14ac:dyDescent="0.2">
      <c r="H8142" s="7"/>
    </row>
    <row r="8143" spans="8:8" x14ac:dyDescent="0.2">
      <c r="H8143" s="7"/>
    </row>
    <row r="8144" spans="8:8" x14ac:dyDescent="0.2">
      <c r="H8144" s="7"/>
    </row>
    <row r="8145" spans="8:8" x14ac:dyDescent="0.2">
      <c r="H8145" s="7"/>
    </row>
    <row r="8146" spans="8:8" x14ac:dyDescent="0.2">
      <c r="H8146" s="7"/>
    </row>
    <row r="8147" spans="8:8" x14ac:dyDescent="0.2">
      <c r="H8147" s="7"/>
    </row>
    <row r="8148" spans="8:8" x14ac:dyDescent="0.2">
      <c r="H8148" s="7"/>
    </row>
    <row r="8149" spans="8:8" x14ac:dyDescent="0.2">
      <c r="H8149" s="7"/>
    </row>
    <row r="8150" spans="8:8" x14ac:dyDescent="0.2">
      <c r="H8150" s="7"/>
    </row>
    <row r="8151" spans="8:8" x14ac:dyDescent="0.2">
      <c r="H8151" s="7"/>
    </row>
    <row r="8152" spans="8:8" x14ac:dyDescent="0.2">
      <c r="H8152" s="7"/>
    </row>
    <row r="8153" spans="8:8" x14ac:dyDescent="0.2">
      <c r="H8153" s="7"/>
    </row>
    <row r="8154" spans="8:8" x14ac:dyDescent="0.2">
      <c r="H8154" s="7"/>
    </row>
    <row r="8155" spans="8:8" x14ac:dyDescent="0.2">
      <c r="H8155" s="7"/>
    </row>
    <row r="8156" spans="8:8" x14ac:dyDescent="0.2">
      <c r="H8156" s="7"/>
    </row>
    <row r="8157" spans="8:8" x14ac:dyDescent="0.2">
      <c r="H8157" s="7"/>
    </row>
    <row r="8158" spans="8:8" x14ac:dyDescent="0.2">
      <c r="H8158" s="7"/>
    </row>
    <row r="8159" spans="8:8" x14ac:dyDescent="0.2">
      <c r="H8159" s="7"/>
    </row>
    <row r="8160" spans="8:8" x14ac:dyDescent="0.2">
      <c r="H8160" s="7"/>
    </row>
    <row r="8161" spans="8:8" x14ac:dyDescent="0.2">
      <c r="H8161" s="7"/>
    </row>
    <row r="8162" spans="8:8" x14ac:dyDescent="0.2">
      <c r="H8162" s="7"/>
    </row>
    <row r="8163" spans="8:8" x14ac:dyDescent="0.2">
      <c r="H8163" s="7"/>
    </row>
    <row r="8164" spans="8:8" x14ac:dyDescent="0.2">
      <c r="H8164" s="7"/>
    </row>
    <row r="8165" spans="8:8" x14ac:dyDescent="0.2">
      <c r="H8165" s="7"/>
    </row>
    <row r="8166" spans="8:8" x14ac:dyDescent="0.2">
      <c r="H8166" s="7"/>
    </row>
    <row r="8167" spans="8:8" x14ac:dyDescent="0.2">
      <c r="H8167" s="7"/>
    </row>
    <row r="8168" spans="8:8" x14ac:dyDescent="0.2">
      <c r="H8168" s="7"/>
    </row>
    <row r="8169" spans="8:8" x14ac:dyDescent="0.2">
      <c r="H8169" s="7"/>
    </row>
    <row r="8170" spans="8:8" x14ac:dyDescent="0.2">
      <c r="H8170" s="7"/>
    </row>
    <row r="8171" spans="8:8" x14ac:dyDescent="0.2">
      <c r="H8171" s="7"/>
    </row>
    <row r="8172" spans="8:8" x14ac:dyDescent="0.2">
      <c r="H8172" s="7"/>
    </row>
    <row r="8173" spans="8:8" x14ac:dyDescent="0.2">
      <c r="H8173" s="7"/>
    </row>
    <row r="8174" spans="8:8" x14ac:dyDescent="0.2">
      <c r="H8174" s="7"/>
    </row>
    <row r="8175" spans="8:8" x14ac:dyDescent="0.2">
      <c r="H8175" s="7"/>
    </row>
    <row r="8176" spans="8:8" x14ac:dyDescent="0.2">
      <c r="H8176" s="7"/>
    </row>
    <row r="8177" spans="8:8" x14ac:dyDescent="0.2">
      <c r="H8177" s="7"/>
    </row>
    <row r="8178" spans="8:8" x14ac:dyDescent="0.2">
      <c r="H8178" s="7"/>
    </row>
    <row r="8179" spans="8:8" x14ac:dyDescent="0.2">
      <c r="H8179" s="7"/>
    </row>
    <row r="8180" spans="8:8" x14ac:dyDescent="0.2">
      <c r="H8180" s="7"/>
    </row>
    <row r="8181" spans="8:8" x14ac:dyDescent="0.2">
      <c r="H8181" s="7"/>
    </row>
    <row r="8182" spans="8:8" x14ac:dyDescent="0.2">
      <c r="H8182" s="7"/>
    </row>
    <row r="8183" spans="8:8" x14ac:dyDescent="0.2">
      <c r="H8183" s="7"/>
    </row>
    <row r="8184" spans="8:8" x14ac:dyDescent="0.2">
      <c r="H8184" s="7"/>
    </row>
    <row r="8185" spans="8:8" x14ac:dyDescent="0.2">
      <c r="H8185" s="7"/>
    </row>
    <row r="8186" spans="8:8" x14ac:dyDescent="0.2">
      <c r="H8186" s="7"/>
    </row>
    <row r="8187" spans="8:8" x14ac:dyDescent="0.2">
      <c r="H8187" s="7"/>
    </row>
    <row r="8188" spans="8:8" x14ac:dyDescent="0.2">
      <c r="H8188" s="7"/>
    </row>
    <row r="8189" spans="8:8" x14ac:dyDescent="0.2">
      <c r="H8189" s="7"/>
    </row>
    <row r="8190" spans="8:8" x14ac:dyDescent="0.2">
      <c r="H8190" s="7"/>
    </row>
    <row r="8191" spans="8:8" x14ac:dyDescent="0.2">
      <c r="H8191" s="7"/>
    </row>
    <row r="8192" spans="8:8" x14ac:dyDescent="0.2">
      <c r="H8192" s="7"/>
    </row>
    <row r="8193" spans="8:8" x14ac:dyDescent="0.2">
      <c r="H8193" s="7"/>
    </row>
    <row r="8194" spans="8:8" x14ac:dyDescent="0.2">
      <c r="H8194" s="7"/>
    </row>
    <row r="8195" spans="8:8" x14ac:dyDescent="0.2">
      <c r="H8195" s="7"/>
    </row>
    <row r="8196" spans="8:8" x14ac:dyDescent="0.2">
      <c r="H8196" s="7"/>
    </row>
    <row r="8197" spans="8:8" x14ac:dyDescent="0.2">
      <c r="H8197" s="7"/>
    </row>
    <row r="8198" spans="8:8" x14ac:dyDescent="0.2">
      <c r="H8198" s="7"/>
    </row>
    <row r="8199" spans="8:8" x14ac:dyDescent="0.2">
      <c r="H8199" s="7"/>
    </row>
    <row r="8200" spans="8:8" x14ac:dyDescent="0.2">
      <c r="H8200" s="7"/>
    </row>
    <row r="8201" spans="8:8" x14ac:dyDescent="0.2">
      <c r="H8201" s="7"/>
    </row>
    <row r="8202" spans="8:8" x14ac:dyDescent="0.2">
      <c r="H8202" s="7"/>
    </row>
    <row r="8203" spans="8:8" x14ac:dyDescent="0.2">
      <c r="H8203" s="7"/>
    </row>
    <row r="8204" spans="8:8" x14ac:dyDescent="0.2">
      <c r="H8204" s="7"/>
    </row>
    <row r="8205" spans="8:8" x14ac:dyDescent="0.2">
      <c r="H8205" s="7"/>
    </row>
    <row r="8206" spans="8:8" x14ac:dyDescent="0.2">
      <c r="H8206" s="7"/>
    </row>
    <row r="8207" spans="8:8" x14ac:dyDescent="0.2">
      <c r="H8207" s="7"/>
    </row>
    <row r="8208" spans="8:8" x14ac:dyDescent="0.2">
      <c r="H8208" s="7"/>
    </row>
    <row r="8209" spans="8:8" x14ac:dyDescent="0.2">
      <c r="H8209" s="7"/>
    </row>
    <row r="8210" spans="8:8" x14ac:dyDescent="0.2">
      <c r="H8210" s="7"/>
    </row>
    <row r="8211" spans="8:8" x14ac:dyDescent="0.2">
      <c r="H8211" s="7"/>
    </row>
    <row r="8212" spans="8:8" x14ac:dyDescent="0.2">
      <c r="H8212" s="7"/>
    </row>
    <row r="8213" spans="8:8" x14ac:dyDescent="0.2">
      <c r="H8213" s="7"/>
    </row>
    <row r="8214" spans="8:8" x14ac:dyDescent="0.2">
      <c r="H8214" s="7"/>
    </row>
    <row r="8215" spans="8:8" x14ac:dyDescent="0.2">
      <c r="H8215" s="7"/>
    </row>
    <row r="8216" spans="8:8" x14ac:dyDescent="0.2">
      <c r="H8216" s="7"/>
    </row>
    <row r="8217" spans="8:8" x14ac:dyDescent="0.2">
      <c r="H8217" s="7"/>
    </row>
    <row r="8218" spans="8:8" x14ac:dyDescent="0.2">
      <c r="H8218" s="7"/>
    </row>
    <row r="8219" spans="8:8" x14ac:dyDescent="0.2">
      <c r="H8219" s="7"/>
    </row>
    <row r="8220" spans="8:8" x14ac:dyDescent="0.2">
      <c r="H8220" s="7"/>
    </row>
    <row r="8221" spans="8:8" x14ac:dyDescent="0.2">
      <c r="H8221" s="7"/>
    </row>
    <row r="8222" spans="8:8" x14ac:dyDescent="0.2">
      <c r="H8222" s="7"/>
    </row>
    <row r="8223" spans="8:8" x14ac:dyDescent="0.2">
      <c r="H8223" s="7"/>
    </row>
    <row r="8224" spans="8:8" x14ac:dyDescent="0.2">
      <c r="H8224" s="7"/>
    </row>
    <row r="8225" spans="8:8" x14ac:dyDescent="0.2">
      <c r="H8225" s="7"/>
    </row>
    <row r="8226" spans="8:8" x14ac:dyDescent="0.2">
      <c r="H8226" s="7"/>
    </row>
    <row r="8227" spans="8:8" x14ac:dyDescent="0.2">
      <c r="H8227" s="7"/>
    </row>
    <row r="8228" spans="8:8" x14ac:dyDescent="0.2">
      <c r="H8228" s="7"/>
    </row>
    <row r="8229" spans="8:8" x14ac:dyDescent="0.2">
      <c r="H8229" s="7"/>
    </row>
    <row r="8230" spans="8:8" x14ac:dyDescent="0.2">
      <c r="H8230" s="7"/>
    </row>
    <row r="8231" spans="8:8" x14ac:dyDescent="0.2">
      <c r="H8231" s="7"/>
    </row>
    <row r="8232" spans="8:8" x14ac:dyDescent="0.2">
      <c r="H8232" s="7"/>
    </row>
    <row r="8233" spans="8:8" x14ac:dyDescent="0.2">
      <c r="H8233" s="7"/>
    </row>
    <row r="8234" spans="8:8" x14ac:dyDescent="0.2">
      <c r="H8234" s="7"/>
    </row>
    <row r="8235" spans="8:8" x14ac:dyDescent="0.2">
      <c r="H8235" s="7"/>
    </row>
    <row r="8236" spans="8:8" x14ac:dyDescent="0.2">
      <c r="H8236" s="7"/>
    </row>
    <row r="8237" spans="8:8" x14ac:dyDescent="0.2">
      <c r="H8237" s="7"/>
    </row>
    <row r="8238" spans="8:8" x14ac:dyDescent="0.2">
      <c r="H8238" s="7"/>
    </row>
    <row r="8239" spans="8:8" x14ac:dyDescent="0.2">
      <c r="H8239" s="7"/>
    </row>
    <row r="8240" spans="8:8" x14ac:dyDescent="0.2">
      <c r="H8240" s="7"/>
    </row>
    <row r="8241" spans="8:8" x14ac:dyDescent="0.2">
      <c r="H8241" s="7"/>
    </row>
    <row r="8242" spans="8:8" x14ac:dyDescent="0.2">
      <c r="H8242" s="7"/>
    </row>
    <row r="8243" spans="8:8" x14ac:dyDescent="0.2">
      <c r="H8243" s="7"/>
    </row>
    <row r="8244" spans="8:8" x14ac:dyDescent="0.2">
      <c r="H8244" s="7"/>
    </row>
    <row r="8245" spans="8:8" x14ac:dyDescent="0.2">
      <c r="H8245" s="7"/>
    </row>
    <row r="8246" spans="8:8" x14ac:dyDescent="0.2">
      <c r="H8246" s="7"/>
    </row>
    <row r="8247" spans="8:8" x14ac:dyDescent="0.2">
      <c r="H8247" s="7"/>
    </row>
    <row r="8248" spans="8:8" x14ac:dyDescent="0.2">
      <c r="H8248" s="7"/>
    </row>
    <row r="8249" spans="8:8" x14ac:dyDescent="0.2">
      <c r="H8249" s="7"/>
    </row>
    <row r="8250" spans="8:8" x14ac:dyDescent="0.2">
      <c r="H8250" s="7"/>
    </row>
    <row r="8251" spans="8:8" x14ac:dyDescent="0.2">
      <c r="H8251" s="7"/>
    </row>
    <row r="8252" spans="8:8" x14ac:dyDescent="0.2">
      <c r="H8252" s="7"/>
    </row>
    <row r="8253" spans="8:8" x14ac:dyDescent="0.2">
      <c r="H8253" s="7"/>
    </row>
    <row r="8254" spans="8:8" x14ac:dyDescent="0.2">
      <c r="H8254" s="7"/>
    </row>
    <row r="8255" spans="8:8" x14ac:dyDescent="0.2">
      <c r="H8255" s="7"/>
    </row>
    <row r="8256" spans="8:8" x14ac:dyDescent="0.2">
      <c r="H8256" s="7"/>
    </row>
    <row r="8257" spans="8:8" x14ac:dyDescent="0.2">
      <c r="H8257" s="7"/>
    </row>
    <row r="8258" spans="8:8" x14ac:dyDescent="0.2">
      <c r="H8258" s="7"/>
    </row>
    <row r="8259" spans="8:8" x14ac:dyDescent="0.2">
      <c r="H8259" s="7"/>
    </row>
    <row r="8260" spans="8:8" x14ac:dyDescent="0.2">
      <c r="H8260" s="7"/>
    </row>
    <row r="8261" spans="8:8" x14ac:dyDescent="0.2">
      <c r="H8261" s="7"/>
    </row>
    <row r="8262" spans="8:8" x14ac:dyDescent="0.2">
      <c r="H8262" s="7"/>
    </row>
    <row r="8263" spans="8:8" x14ac:dyDescent="0.2">
      <c r="H8263" s="7"/>
    </row>
    <row r="8264" spans="8:8" x14ac:dyDescent="0.2">
      <c r="H8264" s="7"/>
    </row>
    <row r="8265" spans="8:8" x14ac:dyDescent="0.2">
      <c r="H8265" s="7"/>
    </row>
    <row r="8266" spans="8:8" x14ac:dyDescent="0.2">
      <c r="H8266" s="7"/>
    </row>
    <row r="8267" spans="8:8" x14ac:dyDescent="0.2">
      <c r="H8267" s="7"/>
    </row>
    <row r="8268" spans="8:8" x14ac:dyDescent="0.2">
      <c r="H8268" s="7"/>
    </row>
    <row r="8269" spans="8:8" x14ac:dyDescent="0.2">
      <c r="H8269" s="7"/>
    </row>
    <row r="8270" spans="8:8" x14ac:dyDescent="0.2">
      <c r="H8270" s="7"/>
    </row>
    <row r="8271" spans="8:8" x14ac:dyDescent="0.2">
      <c r="H8271" s="7"/>
    </row>
    <row r="8272" spans="8:8" x14ac:dyDescent="0.2">
      <c r="H8272" s="7"/>
    </row>
    <row r="8273" spans="8:8" x14ac:dyDescent="0.2">
      <c r="H8273" s="7"/>
    </row>
    <row r="8274" spans="8:8" x14ac:dyDescent="0.2">
      <c r="H8274" s="7"/>
    </row>
    <row r="8275" spans="8:8" x14ac:dyDescent="0.2">
      <c r="H8275" s="7"/>
    </row>
    <row r="8276" spans="8:8" x14ac:dyDescent="0.2">
      <c r="H8276" s="7"/>
    </row>
    <row r="8277" spans="8:8" x14ac:dyDescent="0.2">
      <c r="H8277" s="7"/>
    </row>
    <row r="8278" spans="8:8" x14ac:dyDescent="0.2">
      <c r="H8278" s="7"/>
    </row>
    <row r="8279" spans="8:8" x14ac:dyDescent="0.2">
      <c r="H8279" s="7"/>
    </row>
    <row r="8280" spans="8:8" x14ac:dyDescent="0.2">
      <c r="H8280" s="7"/>
    </row>
    <row r="8281" spans="8:8" x14ac:dyDescent="0.2">
      <c r="H8281" s="7"/>
    </row>
    <row r="8282" spans="8:8" x14ac:dyDescent="0.2">
      <c r="H8282" s="7"/>
    </row>
    <row r="8283" spans="8:8" x14ac:dyDescent="0.2">
      <c r="H8283" s="7"/>
    </row>
    <row r="8284" spans="8:8" x14ac:dyDescent="0.2">
      <c r="H8284" s="7"/>
    </row>
    <row r="8285" spans="8:8" x14ac:dyDescent="0.2">
      <c r="H8285" s="7"/>
    </row>
    <row r="8286" spans="8:8" x14ac:dyDescent="0.2">
      <c r="H8286" s="7"/>
    </row>
    <row r="8287" spans="8:8" x14ac:dyDescent="0.2">
      <c r="H8287" s="7"/>
    </row>
    <row r="8288" spans="8:8" x14ac:dyDescent="0.2">
      <c r="H8288" s="7"/>
    </row>
    <row r="8289" spans="8:8" x14ac:dyDescent="0.2">
      <c r="H8289" s="7"/>
    </row>
    <row r="8290" spans="8:8" x14ac:dyDescent="0.2">
      <c r="H8290" s="7"/>
    </row>
    <row r="8291" spans="8:8" x14ac:dyDescent="0.2">
      <c r="H8291" s="7"/>
    </row>
    <row r="8292" spans="8:8" x14ac:dyDescent="0.2">
      <c r="H8292" s="7"/>
    </row>
    <row r="8293" spans="8:8" x14ac:dyDescent="0.2">
      <c r="H8293" s="7"/>
    </row>
    <row r="8294" spans="8:8" x14ac:dyDescent="0.2">
      <c r="H8294" s="7"/>
    </row>
    <row r="8295" spans="8:8" x14ac:dyDescent="0.2">
      <c r="H8295" s="7"/>
    </row>
    <row r="8296" spans="8:8" x14ac:dyDescent="0.2">
      <c r="H8296" s="7"/>
    </row>
    <row r="8297" spans="8:8" x14ac:dyDescent="0.2">
      <c r="H8297" s="7"/>
    </row>
    <row r="8298" spans="8:8" x14ac:dyDescent="0.2">
      <c r="H8298" s="7"/>
    </row>
    <row r="8299" spans="8:8" x14ac:dyDescent="0.2">
      <c r="H8299" s="7"/>
    </row>
    <row r="8300" spans="8:8" x14ac:dyDescent="0.2">
      <c r="H8300" s="7"/>
    </row>
    <row r="8301" spans="8:8" x14ac:dyDescent="0.2">
      <c r="H8301" s="7"/>
    </row>
    <row r="8302" spans="8:8" x14ac:dyDescent="0.2">
      <c r="H8302" s="7"/>
    </row>
    <row r="8303" spans="8:8" x14ac:dyDescent="0.2">
      <c r="H8303" s="7"/>
    </row>
    <row r="8304" spans="8:8" x14ac:dyDescent="0.2">
      <c r="H8304" s="7"/>
    </row>
    <row r="8305" spans="8:8" x14ac:dyDescent="0.2">
      <c r="H8305" s="7"/>
    </row>
    <row r="8306" spans="8:8" x14ac:dyDescent="0.2">
      <c r="H8306" s="7"/>
    </row>
    <row r="8307" spans="8:8" x14ac:dyDescent="0.2">
      <c r="H8307" s="7"/>
    </row>
    <row r="8308" spans="8:8" x14ac:dyDescent="0.2">
      <c r="H8308" s="7"/>
    </row>
    <row r="8309" spans="8:8" x14ac:dyDescent="0.2">
      <c r="H8309" s="7"/>
    </row>
    <row r="8310" spans="8:8" x14ac:dyDescent="0.2">
      <c r="H8310" s="7"/>
    </row>
    <row r="8311" spans="8:8" x14ac:dyDescent="0.2">
      <c r="H8311" s="7"/>
    </row>
    <row r="8312" spans="8:8" x14ac:dyDescent="0.2">
      <c r="H8312" s="7"/>
    </row>
    <row r="8313" spans="8:8" x14ac:dyDescent="0.2">
      <c r="H8313" s="7"/>
    </row>
    <row r="8314" spans="8:8" x14ac:dyDescent="0.2">
      <c r="H8314" s="7"/>
    </row>
    <row r="8315" spans="8:8" x14ac:dyDescent="0.2">
      <c r="H8315" s="7"/>
    </row>
    <row r="8316" spans="8:8" x14ac:dyDescent="0.2">
      <c r="H8316" s="7"/>
    </row>
    <row r="8317" spans="8:8" x14ac:dyDescent="0.2">
      <c r="H8317" s="7"/>
    </row>
    <row r="8318" spans="8:8" x14ac:dyDescent="0.2">
      <c r="H8318" s="7"/>
    </row>
    <row r="8319" spans="8:8" x14ac:dyDescent="0.2">
      <c r="H8319" s="7"/>
    </row>
    <row r="8320" spans="8:8" x14ac:dyDescent="0.2">
      <c r="H8320" s="7"/>
    </row>
    <row r="8321" spans="8:8" x14ac:dyDescent="0.2">
      <c r="H8321" s="7"/>
    </row>
    <row r="8322" spans="8:8" x14ac:dyDescent="0.2">
      <c r="H8322" s="7"/>
    </row>
    <row r="8323" spans="8:8" x14ac:dyDescent="0.2">
      <c r="H8323" s="7"/>
    </row>
    <row r="8324" spans="8:8" x14ac:dyDescent="0.2">
      <c r="H8324" s="7"/>
    </row>
    <row r="8325" spans="8:8" x14ac:dyDescent="0.2">
      <c r="H8325" s="7"/>
    </row>
    <row r="8326" spans="8:8" x14ac:dyDescent="0.2">
      <c r="H8326" s="7"/>
    </row>
    <row r="8327" spans="8:8" x14ac:dyDescent="0.2">
      <c r="H8327" s="7"/>
    </row>
    <row r="8328" spans="8:8" x14ac:dyDescent="0.2">
      <c r="H8328" s="7"/>
    </row>
    <row r="8329" spans="8:8" x14ac:dyDescent="0.2">
      <c r="H8329" s="7"/>
    </row>
    <row r="8330" spans="8:8" x14ac:dyDescent="0.2">
      <c r="H8330" s="7"/>
    </row>
    <row r="8331" spans="8:8" x14ac:dyDescent="0.2">
      <c r="H8331" s="7"/>
    </row>
    <row r="8332" spans="8:8" x14ac:dyDescent="0.2">
      <c r="H8332" s="7"/>
    </row>
    <row r="8333" spans="8:8" x14ac:dyDescent="0.2">
      <c r="H8333" s="7"/>
    </row>
    <row r="8334" spans="8:8" x14ac:dyDescent="0.2">
      <c r="H8334" s="7"/>
    </row>
    <row r="8335" spans="8:8" x14ac:dyDescent="0.2">
      <c r="H8335" s="7"/>
    </row>
    <row r="8336" spans="8:8" x14ac:dyDescent="0.2">
      <c r="H8336" s="7"/>
    </row>
    <row r="8337" spans="8:8" x14ac:dyDescent="0.2">
      <c r="H8337" s="7"/>
    </row>
    <row r="8338" spans="8:8" x14ac:dyDescent="0.2">
      <c r="H8338" s="7"/>
    </row>
    <row r="8339" spans="8:8" x14ac:dyDescent="0.2">
      <c r="H8339" s="7"/>
    </row>
    <row r="8340" spans="8:8" x14ac:dyDescent="0.2">
      <c r="H8340" s="7"/>
    </row>
    <row r="8341" spans="8:8" x14ac:dyDescent="0.2">
      <c r="H8341" s="7"/>
    </row>
    <row r="8342" spans="8:8" x14ac:dyDescent="0.2">
      <c r="H8342" s="7"/>
    </row>
    <row r="8343" spans="8:8" x14ac:dyDescent="0.2">
      <c r="H8343" s="7"/>
    </row>
    <row r="8344" spans="8:8" x14ac:dyDescent="0.2">
      <c r="H8344" s="7"/>
    </row>
    <row r="8345" spans="8:8" x14ac:dyDescent="0.2">
      <c r="H8345" s="7"/>
    </row>
    <row r="8346" spans="8:8" x14ac:dyDescent="0.2">
      <c r="H8346" s="7"/>
    </row>
    <row r="8347" spans="8:8" x14ac:dyDescent="0.2">
      <c r="H8347" s="7"/>
    </row>
    <row r="8348" spans="8:8" x14ac:dyDescent="0.2">
      <c r="H8348" s="7"/>
    </row>
    <row r="8349" spans="8:8" x14ac:dyDescent="0.2">
      <c r="H8349" s="7"/>
    </row>
    <row r="8350" spans="8:8" x14ac:dyDescent="0.2">
      <c r="H8350" s="7"/>
    </row>
    <row r="8351" spans="8:8" x14ac:dyDescent="0.2">
      <c r="H8351" s="7"/>
    </row>
    <row r="8352" spans="8:8" x14ac:dyDescent="0.2">
      <c r="H8352" s="7"/>
    </row>
    <row r="8353" spans="8:8" x14ac:dyDescent="0.2">
      <c r="H8353" s="7"/>
    </row>
    <row r="8354" spans="8:8" x14ac:dyDescent="0.2">
      <c r="H8354" s="7"/>
    </row>
    <row r="8355" spans="8:8" x14ac:dyDescent="0.2">
      <c r="H8355" s="7"/>
    </row>
    <row r="8356" spans="8:8" x14ac:dyDescent="0.2">
      <c r="H8356" s="7"/>
    </row>
    <row r="8357" spans="8:8" x14ac:dyDescent="0.2">
      <c r="H8357" s="7"/>
    </row>
    <row r="8358" spans="8:8" x14ac:dyDescent="0.2">
      <c r="H8358" s="7"/>
    </row>
    <row r="8359" spans="8:8" x14ac:dyDescent="0.2">
      <c r="H8359" s="7"/>
    </row>
    <row r="8360" spans="8:8" x14ac:dyDescent="0.2">
      <c r="H8360" s="7"/>
    </row>
    <row r="8361" spans="8:8" x14ac:dyDescent="0.2">
      <c r="H8361" s="7"/>
    </row>
    <row r="8362" spans="8:8" x14ac:dyDescent="0.2">
      <c r="H8362" s="7"/>
    </row>
    <row r="8363" spans="8:8" x14ac:dyDescent="0.2">
      <c r="H8363" s="7"/>
    </row>
    <row r="8364" spans="8:8" x14ac:dyDescent="0.2">
      <c r="H8364" s="7"/>
    </row>
    <row r="8365" spans="8:8" x14ac:dyDescent="0.2">
      <c r="H8365" s="7"/>
    </row>
    <row r="8366" spans="8:8" x14ac:dyDescent="0.2">
      <c r="H8366" s="7"/>
    </row>
    <row r="8367" spans="8:8" x14ac:dyDescent="0.2">
      <c r="H8367" s="7"/>
    </row>
    <row r="8368" spans="8:8" x14ac:dyDescent="0.2">
      <c r="H8368" s="7"/>
    </row>
    <row r="8369" spans="8:8" x14ac:dyDescent="0.2">
      <c r="H8369" s="7"/>
    </row>
    <row r="8370" spans="8:8" x14ac:dyDescent="0.2">
      <c r="H8370" s="7"/>
    </row>
    <row r="8371" spans="8:8" x14ac:dyDescent="0.2">
      <c r="H8371" s="7"/>
    </row>
    <row r="8372" spans="8:8" x14ac:dyDescent="0.2">
      <c r="H8372" s="7"/>
    </row>
    <row r="8373" spans="8:8" x14ac:dyDescent="0.2">
      <c r="H8373" s="7"/>
    </row>
    <row r="8374" spans="8:8" x14ac:dyDescent="0.2">
      <c r="H8374" s="7"/>
    </row>
    <row r="8375" spans="8:8" x14ac:dyDescent="0.2">
      <c r="H8375" s="7"/>
    </row>
    <row r="8376" spans="8:8" x14ac:dyDescent="0.2">
      <c r="H8376" s="7"/>
    </row>
    <row r="8377" spans="8:8" x14ac:dyDescent="0.2">
      <c r="H8377" s="7"/>
    </row>
    <row r="8378" spans="8:8" x14ac:dyDescent="0.2">
      <c r="H8378" s="7"/>
    </row>
    <row r="8379" spans="8:8" x14ac:dyDescent="0.2">
      <c r="H8379" s="7"/>
    </row>
    <row r="8380" spans="8:8" x14ac:dyDescent="0.2">
      <c r="H8380" s="7"/>
    </row>
    <row r="8381" spans="8:8" x14ac:dyDescent="0.2">
      <c r="H8381" s="7"/>
    </row>
    <row r="8382" spans="8:8" x14ac:dyDescent="0.2">
      <c r="H8382" s="7"/>
    </row>
    <row r="8383" spans="8:8" x14ac:dyDescent="0.2">
      <c r="H8383" s="7"/>
    </row>
    <row r="8384" spans="8:8" x14ac:dyDescent="0.2">
      <c r="H8384" s="7"/>
    </row>
    <row r="8385" spans="8:8" x14ac:dyDescent="0.2">
      <c r="H8385" s="7"/>
    </row>
    <row r="8386" spans="8:8" x14ac:dyDescent="0.2">
      <c r="H8386" s="7"/>
    </row>
    <row r="8387" spans="8:8" x14ac:dyDescent="0.2">
      <c r="H8387" s="7"/>
    </row>
    <row r="8388" spans="8:8" x14ac:dyDescent="0.2">
      <c r="H8388" s="7"/>
    </row>
    <row r="8389" spans="8:8" x14ac:dyDescent="0.2">
      <c r="H8389" s="7"/>
    </row>
    <row r="8390" spans="8:8" x14ac:dyDescent="0.2">
      <c r="H8390" s="7"/>
    </row>
    <row r="8391" spans="8:8" x14ac:dyDescent="0.2">
      <c r="H8391" s="7"/>
    </row>
    <row r="8392" spans="8:8" x14ac:dyDescent="0.2">
      <c r="H8392" s="7"/>
    </row>
    <row r="8393" spans="8:8" x14ac:dyDescent="0.2">
      <c r="H8393" s="7"/>
    </row>
    <row r="8394" spans="8:8" x14ac:dyDescent="0.2">
      <c r="H8394" s="7"/>
    </row>
    <row r="8395" spans="8:8" x14ac:dyDescent="0.2">
      <c r="H8395" s="7"/>
    </row>
    <row r="8396" spans="8:8" x14ac:dyDescent="0.2">
      <c r="H8396" s="7"/>
    </row>
    <row r="8397" spans="8:8" x14ac:dyDescent="0.2">
      <c r="H8397" s="7"/>
    </row>
    <row r="8398" spans="8:8" x14ac:dyDescent="0.2">
      <c r="H8398" s="7"/>
    </row>
    <row r="8399" spans="8:8" x14ac:dyDescent="0.2">
      <c r="H8399" s="7"/>
    </row>
    <row r="8400" spans="8:8" x14ac:dyDescent="0.2">
      <c r="H8400" s="7"/>
    </row>
    <row r="8401" spans="8:8" x14ac:dyDescent="0.2">
      <c r="H8401" s="7"/>
    </row>
    <row r="8402" spans="8:8" x14ac:dyDescent="0.2">
      <c r="H8402" s="7"/>
    </row>
    <row r="8403" spans="8:8" x14ac:dyDescent="0.2">
      <c r="H8403" s="7"/>
    </row>
    <row r="8404" spans="8:8" x14ac:dyDescent="0.2">
      <c r="H8404" s="7"/>
    </row>
    <row r="8405" spans="8:8" x14ac:dyDescent="0.2">
      <c r="H8405" s="7"/>
    </row>
    <row r="8406" spans="8:8" x14ac:dyDescent="0.2">
      <c r="H8406" s="7"/>
    </row>
    <row r="8407" spans="8:8" x14ac:dyDescent="0.2">
      <c r="H8407" s="7"/>
    </row>
    <row r="8408" spans="8:8" x14ac:dyDescent="0.2">
      <c r="H8408" s="7"/>
    </row>
    <row r="8409" spans="8:8" x14ac:dyDescent="0.2">
      <c r="H8409" s="7"/>
    </row>
    <row r="8410" spans="8:8" x14ac:dyDescent="0.2">
      <c r="H8410" s="7"/>
    </row>
    <row r="8411" spans="8:8" x14ac:dyDescent="0.2">
      <c r="H8411" s="7"/>
    </row>
    <row r="8412" spans="8:8" x14ac:dyDescent="0.2">
      <c r="H8412" s="7"/>
    </row>
    <row r="8413" spans="8:8" x14ac:dyDescent="0.2">
      <c r="H8413" s="7"/>
    </row>
    <row r="8414" spans="8:8" x14ac:dyDescent="0.2">
      <c r="H8414" s="7"/>
    </row>
    <row r="8415" spans="8:8" x14ac:dyDescent="0.2">
      <c r="H8415" s="7"/>
    </row>
    <row r="8416" spans="8:8" x14ac:dyDescent="0.2">
      <c r="H8416" s="7"/>
    </row>
    <row r="8417" spans="8:8" x14ac:dyDescent="0.2">
      <c r="H8417" s="7"/>
    </row>
    <row r="8418" spans="8:8" x14ac:dyDescent="0.2">
      <c r="H8418" s="7"/>
    </row>
    <row r="8419" spans="8:8" x14ac:dyDescent="0.2">
      <c r="H8419" s="7"/>
    </row>
    <row r="8420" spans="8:8" x14ac:dyDescent="0.2">
      <c r="H8420" s="7"/>
    </row>
    <row r="8421" spans="8:8" x14ac:dyDescent="0.2">
      <c r="H8421" s="7"/>
    </row>
    <row r="8422" spans="8:8" x14ac:dyDescent="0.2">
      <c r="H8422" s="7"/>
    </row>
    <row r="8423" spans="8:8" x14ac:dyDescent="0.2">
      <c r="H8423" s="7"/>
    </row>
    <row r="8424" spans="8:8" x14ac:dyDescent="0.2">
      <c r="H8424" s="7"/>
    </row>
    <row r="8425" spans="8:8" x14ac:dyDescent="0.2">
      <c r="H8425" s="7"/>
    </row>
    <row r="8426" spans="8:8" x14ac:dyDescent="0.2">
      <c r="H8426" s="7"/>
    </row>
    <row r="8427" spans="8:8" x14ac:dyDescent="0.2">
      <c r="H8427" s="7"/>
    </row>
    <row r="8428" spans="8:8" x14ac:dyDescent="0.2">
      <c r="H8428" s="7"/>
    </row>
    <row r="8429" spans="8:8" x14ac:dyDescent="0.2">
      <c r="H8429" s="7"/>
    </row>
    <row r="8430" spans="8:8" x14ac:dyDescent="0.2">
      <c r="H8430" s="7"/>
    </row>
    <row r="8431" spans="8:8" x14ac:dyDescent="0.2">
      <c r="H8431" s="7"/>
    </row>
    <row r="8432" spans="8:8" x14ac:dyDescent="0.2">
      <c r="H8432" s="7"/>
    </row>
    <row r="8433" spans="8:8" x14ac:dyDescent="0.2">
      <c r="H8433" s="7"/>
    </row>
    <row r="8434" spans="8:8" x14ac:dyDescent="0.2">
      <c r="H8434" s="7"/>
    </row>
    <row r="8435" spans="8:8" x14ac:dyDescent="0.2">
      <c r="H8435" s="7"/>
    </row>
    <row r="8436" spans="8:8" x14ac:dyDescent="0.2">
      <c r="H8436" s="7"/>
    </row>
    <row r="8437" spans="8:8" x14ac:dyDescent="0.2">
      <c r="H8437" s="7"/>
    </row>
    <row r="8438" spans="8:8" x14ac:dyDescent="0.2">
      <c r="H8438" s="7"/>
    </row>
    <row r="8439" spans="8:8" x14ac:dyDescent="0.2">
      <c r="H8439" s="7"/>
    </row>
    <row r="8440" spans="8:8" x14ac:dyDescent="0.2">
      <c r="H8440" s="7"/>
    </row>
    <row r="8441" spans="8:8" x14ac:dyDescent="0.2">
      <c r="H8441" s="7"/>
    </row>
    <row r="8442" spans="8:8" x14ac:dyDescent="0.2">
      <c r="H8442" s="7"/>
    </row>
    <row r="8443" spans="8:8" x14ac:dyDescent="0.2">
      <c r="H8443" s="7"/>
    </row>
    <row r="8444" spans="8:8" x14ac:dyDescent="0.2">
      <c r="H8444" s="7"/>
    </row>
    <row r="8445" spans="8:8" x14ac:dyDescent="0.2">
      <c r="H8445" s="7"/>
    </row>
    <row r="8446" spans="8:8" x14ac:dyDescent="0.2">
      <c r="H8446" s="7"/>
    </row>
    <row r="8447" spans="8:8" x14ac:dyDescent="0.2">
      <c r="H8447" s="7"/>
    </row>
    <row r="8448" spans="8:8" x14ac:dyDescent="0.2">
      <c r="H8448" s="7"/>
    </row>
    <row r="8449" spans="8:8" x14ac:dyDescent="0.2">
      <c r="H8449" s="7"/>
    </row>
    <row r="8450" spans="8:8" x14ac:dyDescent="0.2">
      <c r="H8450" s="7"/>
    </row>
    <row r="8451" spans="8:8" x14ac:dyDescent="0.2">
      <c r="H8451" s="7"/>
    </row>
    <row r="8452" spans="8:8" x14ac:dyDescent="0.2">
      <c r="H8452" s="7"/>
    </row>
    <row r="8453" spans="8:8" x14ac:dyDescent="0.2">
      <c r="H8453" s="7"/>
    </row>
    <row r="8454" spans="8:8" x14ac:dyDescent="0.2">
      <c r="H8454" s="7"/>
    </row>
    <row r="8455" spans="8:8" x14ac:dyDescent="0.2">
      <c r="H8455" s="7"/>
    </row>
    <row r="8456" spans="8:8" x14ac:dyDescent="0.2">
      <c r="H8456" s="7"/>
    </row>
    <row r="8457" spans="8:8" x14ac:dyDescent="0.2">
      <c r="H8457" s="7"/>
    </row>
    <row r="8458" spans="8:8" x14ac:dyDescent="0.2">
      <c r="H8458" s="7"/>
    </row>
    <row r="8459" spans="8:8" x14ac:dyDescent="0.2">
      <c r="H8459" s="7"/>
    </row>
    <row r="8460" spans="8:8" x14ac:dyDescent="0.2">
      <c r="H8460" s="7"/>
    </row>
    <row r="8461" spans="8:8" x14ac:dyDescent="0.2">
      <c r="H8461" s="7"/>
    </row>
    <row r="8462" spans="8:8" x14ac:dyDescent="0.2">
      <c r="H8462" s="7"/>
    </row>
    <row r="8463" spans="8:8" x14ac:dyDescent="0.2">
      <c r="H8463" s="7"/>
    </row>
    <row r="8464" spans="8:8" x14ac:dyDescent="0.2">
      <c r="H8464" s="7"/>
    </row>
    <row r="8465" spans="8:8" x14ac:dyDescent="0.2">
      <c r="H8465" s="7"/>
    </row>
    <row r="8466" spans="8:8" x14ac:dyDescent="0.2">
      <c r="H8466" s="7"/>
    </row>
    <row r="8467" spans="8:8" x14ac:dyDescent="0.2">
      <c r="H8467" s="7"/>
    </row>
    <row r="8468" spans="8:8" x14ac:dyDescent="0.2">
      <c r="H8468" s="7"/>
    </row>
    <row r="8469" spans="8:8" x14ac:dyDescent="0.2">
      <c r="H8469" s="7"/>
    </row>
    <row r="8470" spans="8:8" x14ac:dyDescent="0.2">
      <c r="H8470" s="7"/>
    </row>
    <row r="8471" spans="8:8" x14ac:dyDescent="0.2">
      <c r="H8471" s="7"/>
    </row>
    <row r="8472" spans="8:8" x14ac:dyDescent="0.2">
      <c r="H8472" s="7"/>
    </row>
    <row r="8473" spans="8:8" x14ac:dyDescent="0.2">
      <c r="H8473" s="7"/>
    </row>
    <row r="8474" spans="8:8" x14ac:dyDescent="0.2">
      <c r="H8474" s="7"/>
    </row>
    <row r="8475" spans="8:8" x14ac:dyDescent="0.2">
      <c r="H8475" s="7"/>
    </row>
    <row r="8476" spans="8:8" x14ac:dyDescent="0.2">
      <c r="H8476" s="7"/>
    </row>
    <row r="8477" spans="8:8" x14ac:dyDescent="0.2">
      <c r="H8477" s="7"/>
    </row>
    <row r="8478" spans="8:8" x14ac:dyDescent="0.2">
      <c r="H8478" s="7"/>
    </row>
    <row r="8479" spans="8:8" x14ac:dyDescent="0.2">
      <c r="H8479" s="7"/>
    </row>
    <row r="8480" spans="8:8" x14ac:dyDescent="0.2">
      <c r="H8480" s="7"/>
    </row>
    <row r="8481" spans="8:8" x14ac:dyDescent="0.2">
      <c r="H8481" s="7"/>
    </row>
    <row r="8482" spans="8:8" x14ac:dyDescent="0.2">
      <c r="H8482" s="7"/>
    </row>
    <row r="8483" spans="8:8" x14ac:dyDescent="0.2">
      <c r="H8483" s="7"/>
    </row>
    <row r="8484" spans="8:8" x14ac:dyDescent="0.2">
      <c r="H8484" s="7"/>
    </row>
    <row r="8485" spans="8:8" x14ac:dyDescent="0.2">
      <c r="H8485" s="7"/>
    </row>
    <row r="8486" spans="8:8" x14ac:dyDescent="0.2">
      <c r="H8486" s="7"/>
    </row>
    <row r="8487" spans="8:8" x14ac:dyDescent="0.2">
      <c r="H8487" s="7"/>
    </row>
    <row r="8488" spans="8:8" x14ac:dyDescent="0.2">
      <c r="H8488" s="7"/>
    </row>
    <row r="8489" spans="8:8" x14ac:dyDescent="0.2">
      <c r="H8489" s="7"/>
    </row>
    <row r="8490" spans="8:8" x14ac:dyDescent="0.2">
      <c r="H8490" s="7"/>
    </row>
    <row r="8491" spans="8:8" x14ac:dyDescent="0.2">
      <c r="H8491" s="7"/>
    </row>
    <row r="8492" spans="8:8" x14ac:dyDescent="0.2">
      <c r="H8492" s="7"/>
    </row>
    <row r="8493" spans="8:8" x14ac:dyDescent="0.2">
      <c r="H8493" s="7"/>
    </row>
    <row r="8494" spans="8:8" x14ac:dyDescent="0.2">
      <c r="H8494" s="7"/>
    </row>
    <row r="8495" spans="8:8" x14ac:dyDescent="0.2">
      <c r="H8495" s="7"/>
    </row>
    <row r="8496" spans="8:8" x14ac:dyDescent="0.2">
      <c r="H8496" s="7"/>
    </row>
    <row r="8497" spans="8:8" x14ac:dyDescent="0.2">
      <c r="H8497" s="7"/>
    </row>
    <row r="8498" spans="8:8" x14ac:dyDescent="0.2">
      <c r="H8498" s="7"/>
    </row>
    <row r="8499" spans="8:8" x14ac:dyDescent="0.2">
      <c r="H8499" s="7"/>
    </row>
    <row r="8500" spans="8:8" x14ac:dyDescent="0.2">
      <c r="H8500" s="7"/>
    </row>
    <row r="8501" spans="8:8" x14ac:dyDescent="0.2">
      <c r="H8501" s="7"/>
    </row>
    <row r="8502" spans="8:8" x14ac:dyDescent="0.2">
      <c r="H8502" s="7"/>
    </row>
    <row r="8503" spans="8:8" x14ac:dyDescent="0.2">
      <c r="H8503" s="7"/>
    </row>
    <row r="8504" spans="8:8" x14ac:dyDescent="0.2">
      <c r="H8504" s="7"/>
    </row>
    <row r="8505" spans="8:8" x14ac:dyDescent="0.2">
      <c r="H8505" s="7"/>
    </row>
    <row r="8506" spans="8:8" x14ac:dyDescent="0.2">
      <c r="H8506" s="7"/>
    </row>
    <row r="8507" spans="8:8" x14ac:dyDescent="0.2">
      <c r="H8507" s="7"/>
    </row>
    <row r="8508" spans="8:8" x14ac:dyDescent="0.2">
      <c r="H8508" s="7"/>
    </row>
    <row r="8509" spans="8:8" x14ac:dyDescent="0.2">
      <c r="H8509" s="7"/>
    </row>
    <row r="8510" spans="8:8" x14ac:dyDescent="0.2">
      <c r="H8510" s="7"/>
    </row>
    <row r="8511" spans="8:8" x14ac:dyDescent="0.2">
      <c r="H8511" s="7"/>
    </row>
    <row r="8512" spans="8:8" x14ac:dyDescent="0.2">
      <c r="H8512" s="7"/>
    </row>
    <row r="8513" spans="8:8" x14ac:dyDescent="0.2">
      <c r="H8513" s="7"/>
    </row>
    <row r="8514" spans="8:8" x14ac:dyDescent="0.2">
      <c r="H8514" s="7"/>
    </row>
    <row r="8515" spans="8:8" x14ac:dyDescent="0.2">
      <c r="H8515" s="7"/>
    </row>
    <row r="8516" spans="8:8" x14ac:dyDescent="0.2">
      <c r="H8516" s="7"/>
    </row>
    <row r="8517" spans="8:8" x14ac:dyDescent="0.2">
      <c r="H8517" s="7"/>
    </row>
    <row r="8518" spans="8:8" x14ac:dyDescent="0.2">
      <c r="H8518" s="7"/>
    </row>
    <row r="8519" spans="8:8" x14ac:dyDescent="0.2">
      <c r="H8519" s="7"/>
    </row>
    <row r="8520" spans="8:8" x14ac:dyDescent="0.2">
      <c r="H8520" s="7"/>
    </row>
    <row r="8521" spans="8:8" x14ac:dyDescent="0.2">
      <c r="H8521" s="7"/>
    </row>
    <row r="8522" spans="8:8" x14ac:dyDescent="0.2">
      <c r="H8522" s="7"/>
    </row>
    <row r="8523" spans="8:8" x14ac:dyDescent="0.2">
      <c r="H8523" s="7"/>
    </row>
    <row r="8524" spans="8:8" x14ac:dyDescent="0.2">
      <c r="H8524" s="7"/>
    </row>
    <row r="8525" spans="8:8" x14ac:dyDescent="0.2">
      <c r="H8525" s="7"/>
    </row>
    <row r="8526" spans="8:8" x14ac:dyDescent="0.2">
      <c r="H8526" s="7"/>
    </row>
    <row r="8527" spans="8:8" x14ac:dyDescent="0.2">
      <c r="H8527" s="7"/>
    </row>
    <row r="8528" spans="8:8" x14ac:dyDescent="0.2">
      <c r="H8528" s="7"/>
    </row>
    <row r="8529" spans="8:8" x14ac:dyDescent="0.2">
      <c r="H8529" s="7"/>
    </row>
    <row r="8530" spans="8:8" x14ac:dyDescent="0.2">
      <c r="H8530" s="7"/>
    </row>
    <row r="8531" spans="8:8" x14ac:dyDescent="0.2">
      <c r="H8531" s="7"/>
    </row>
    <row r="8532" spans="8:8" x14ac:dyDescent="0.2">
      <c r="H8532" s="7"/>
    </row>
    <row r="8533" spans="8:8" x14ac:dyDescent="0.2">
      <c r="H8533" s="7"/>
    </row>
    <row r="8534" spans="8:8" x14ac:dyDescent="0.2">
      <c r="H8534" s="7"/>
    </row>
    <row r="8535" spans="8:8" x14ac:dyDescent="0.2">
      <c r="H8535" s="7"/>
    </row>
    <row r="8536" spans="8:8" x14ac:dyDescent="0.2">
      <c r="H8536" s="7"/>
    </row>
    <row r="8537" spans="8:8" x14ac:dyDescent="0.2">
      <c r="H8537" s="7"/>
    </row>
    <row r="8538" spans="8:8" x14ac:dyDescent="0.2">
      <c r="H8538" s="7"/>
    </row>
    <row r="8539" spans="8:8" x14ac:dyDescent="0.2">
      <c r="H8539" s="7"/>
    </row>
    <row r="8540" spans="8:8" x14ac:dyDescent="0.2">
      <c r="H8540" s="7"/>
    </row>
    <row r="8541" spans="8:8" x14ac:dyDescent="0.2">
      <c r="H8541" s="7"/>
    </row>
    <row r="8542" spans="8:8" x14ac:dyDescent="0.2">
      <c r="H8542" s="7"/>
    </row>
    <row r="8543" spans="8:8" x14ac:dyDescent="0.2">
      <c r="H8543" s="7"/>
    </row>
    <row r="8544" spans="8:8" x14ac:dyDescent="0.2">
      <c r="H8544" s="7"/>
    </row>
    <row r="8545" spans="8:8" x14ac:dyDescent="0.2">
      <c r="H8545" s="7"/>
    </row>
    <row r="8546" spans="8:8" x14ac:dyDescent="0.2">
      <c r="H8546" s="7"/>
    </row>
    <row r="8547" spans="8:8" x14ac:dyDescent="0.2">
      <c r="H8547" s="7"/>
    </row>
    <row r="8548" spans="8:8" x14ac:dyDescent="0.2">
      <c r="H8548" s="7"/>
    </row>
    <row r="8549" spans="8:8" x14ac:dyDescent="0.2">
      <c r="H8549" s="7"/>
    </row>
    <row r="8550" spans="8:8" x14ac:dyDescent="0.2">
      <c r="H8550" s="7"/>
    </row>
    <row r="8551" spans="8:8" x14ac:dyDescent="0.2">
      <c r="H8551" s="7"/>
    </row>
    <row r="8552" spans="8:8" x14ac:dyDescent="0.2">
      <c r="H8552" s="7"/>
    </row>
    <row r="8553" spans="8:8" x14ac:dyDescent="0.2">
      <c r="H8553" s="7"/>
    </row>
    <row r="8554" spans="8:8" x14ac:dyDescent="0.2">
      <c r="H8554" s="7"/>
    </row>
    <row r="8555" spans="8:8" x14ac:dyDescent="0.2">
      <c r="H8555" s="7"/>
    </row>
    <row r="8556" spans="8:8" x14ac:dyDescent="0.2">
      <c r="H8556" s="7"/>
    </row>
    <row r="8557" spans="8:8" x14ac:dyDescent="0.2">
      <c r="H8557" s="7"/>
    </row>
    <row r="8558" spans="8:8" x14ac:dyDescent="0.2">
      <c r="H8558" s="7"/>
    </row>
    <row r="8559" spans="8:8" x14ac:dyDescent="0.2">
      <c r="H8559" s="7"/>
    </row>
    <row r="8560" spans="8:8" x14ac:dyDescent="0.2">
      <c r="H8560" s="7"/>
    </row>
    <row r="8561" spans="8:8" x14ac:dyDescent="0.2">
      <c r="H8561" s="7"/>
    </row>
    <row r="8562" spans="8:8" x14ac:dyDescent="0.2">
      <c r="H8562" s="7"/>
    </row>
    <row r="8563" spans="8:8" x14ac:dyDescent="0.2">
      <c r="H8563" s="7"/>
    </row>
    <row r="8564" spans="8:8" x14ac:dyDescent="0.2">
      <c r="H8564" s="7"/>
    </row>
    <row r="8565" spans="8:8" x14ac:dyDescent="0.2">
      <c r="H8565" s="7"/>
    </row>
    <row r="8566" spans="8:8" x14ac:dyDescent="0.2">
      <c r="H8566" s="7"/>
    </row>
    <row r="8567" spans="8:8" x14ac:dyDescent="0.2">
      <c r="H8567" s="7"/>
    </row>
    <row r="8568" spans="8:8" x14ac:dyDescent="0.2">
      <c r="H8568" s="7"/>
    </row>
    <row r="8569" spans="8:8" x14ac:dyDescent="0.2">
      <c r="H8569" s="7"/>
    </row>
    <row r="8570" spans="8:8" x14ac:dyDescent="0.2">
      <c r="H8570" s="7"/>
    </row>
    <row r="8571" spans="8:8" x14ac:dyDescent="0.2">
      <c r="H8571" s="7"/>
    </row>
    <row r="8572" spans="8:8" x14ac:dyDescent="0.2">
      <c r="H8572" s="7"/>
    </row>
    <row r="8573" spans="8:8" x14ac:dyDescent="0.2">
      <c r="H8573" s="7"/>
    </row>
    <row r="8574" spans="8:8" x14ac:dyDescent="0.2">
      <c r="H8574" s="7"/>
    </row>
    <row r="8575" spans="8:8" x14ac:dyDescent="0.2">
      <c r="H8575" s="7"/>
    </row>
    <row r="8576" spans="8:8" x14ac:dyDescent="0.2">
      <c r="H8576" s="7"/>
    </row>
    <row r="8577" spans="8:8" x14ac:dyDescent="0.2">
      <c r="H8577" s="7"/>
    </row>
    <row r="8578" spans="8:8" x14ac:dyDescent="0.2">
      <c r="H8578" s="7"/>
    </row>
    <row r="8579" spans="8:8" x14ac:dyDescent="0.2">
      <c r="H8579" s="7"/>
    </row>
    <row r="8580" spans="8:8" x14ac:dyDescent="0.2">
      <c r="H8580" s="7"/>
    </row>
    <row r="8581" spans="8:8" x14ac:dyDescent="0.2">
      <c r="H8581" s="7"/>
    </row>
    <row r="8582" spans="8:8" x14ac:dyDescent="0.2">
      <c r="H8582" s="7"/>
    </row>
    <row r="8583" spans="8:8" x14ac:dyDescent="0.2">
      <c r="H8583" s="7"/>
    </row>
    <row r="8584" spans="8:8" x14ac:dyDescent="0.2">
      <c r="H8584" s="7"/>
    </row>
    <row r="8585" spans="8:8" x14ac:dyDescent="0.2">
      <c r="H8585" s="7"/>
    </row>
    <row r="8586" spans="8:8" x14ac:dyDescent="0.2">
      <c r="H8586" s="7"/>
    </row>
    <row r="8587" spans="8:8" x14ac:dyDescent="0.2">
      <c r="H8587" s="7"/>
    </row>
    <row r="8588" spans="8:8" x14ac:dyDescent="0.2">
      <c r="H8588" s="7"/>
    </row>
    <row r="8589" spans="8:8" x14ac:dyDescent="0.2">
      <c r="H8589" s="7"/>
    </row>
    <row r="8590" spans="8:8" x14ac:dyDescent="0.2">
      <c r="H8590" s="7"/>
    </row>
    <row r="8591" spans="8:8" x14ac:dyDescent="0.2">
      <c r="H8591" s="7"/>
    </row>
    <row r="8592" spans="8:8" x14ac:dyDescent="0.2">
      <c r="H8592" s="7"/>
    </row>
    <row r="8593" spans="8:8" x14ac:dyDescent="0.2">
      <c r="H8593" s="7"/>
    </row>
    <row r="8594" spans="8:8" x14ac:dyDescent="0.2">
      <c r="H8594" s="7"/>
    </row>
    <row r="8595" spans="8:8" x14ac:dyDescent="0.2">
      <c r="H8595" s="7"/>
    </row>
    <row r="8596" spans="8:8" x14ac:dyDescent="0.2">
      <c r="H8596" s="7"/>
    </row>
    <row r="8597" spans="8:8" x14ac:dyDescent="0.2">
      <c r="H8597" s="7"/>
    </row>
    <row r="8598" spans="8:8" x14ac:dyDescent="0.2">
      <c r="H8598" s="7"/>
    </row>
    <row r="8599" spans="8:8" x14ac:dyDescent="0.2">
      <c r="H8599" s="7"/>
    </row>
    <row r="8600" spans="8:8" x14ac:dyDescent="0.2">
      <c r="H8600" s="7"/>
    </row>
    <row r="8601" spans="8:8" x14ac:dyDescent="0.2">
      <c r="H8601" s="7"/>
    </row>
    <row r="8602" spans="8:8" x14ac:dyDescent="0.2">
      <c r="H8602" s="7"/>
    </row>
    <row r="8603" spans="8:8" x14ac:dyDescent="0.2">
      <c r="H8603" s="7"/>
    </row>
    <row r="8604" spans="8:8" x14ac:dyDescent="0.2">
      <c r="H8604" s="7"/>
    </row>
    <row r="8605" spans="8:8" x14ac:dyDescent="0.2">
      <c r="H8605" s="7"/>
    </row>
    <row r="8606" spans="8:8" x14ac:dyDescent="0.2">
      <c r="H8606" s="7"/>
    </row>
    <row r="8607" spans="8:8" x14ac:dyDescent="0.2">
      <c r="H8607" s="7"/>
    </row>
    <row r="8608" spans="8:8" x14ac:dyDescent="0.2">
      <c r="H8608" s="7"/>
    </row>
    <row r="8609" spans="8:8" x14ac:dyDescent="0.2">
      <c r="H8609" s="7"/>
    </row>
    <row r="8610" spans="8:8" x14ac:dyDescent="0.2">
      <c r="H8610" s="7"/>
    </row>
    <row r="8611" spans="8:8" x14ac:dyDescent="0.2">
      <c r="H8611" s="7"/>
    </row>
    <row r="8612" spans="8:8" x14ac:dyDescent="0.2">
      <c r="H8612" s="7"/>
    </row>
    <row r="8613" spans="8:8" x14ac:dyDescent="0.2">
      <c r="H8613" s="7"/>
    </row>
    <row r="8614" spans="8:8" x14ac:dyDescent="0.2">
      <c r="H8614" s="7"/>
    </row>
    <row r="8615" spans="8:8" x14ac:dyDescent="0.2">
      <c r="H8615" s="7"/>
    </row>
    <row r="8616" spans="8:8" x14ac:dyDescent="0.2">
      <c r="H8616" s="7"/>
    </row>
    <row r="8617" spans="8:8" x14ac:dyDescent="0.2">
      <c r="H8617" s="7"/>
    </row>
    <row r="8618" spans="8:8" x14ac:dyDescent="0.2">
      <c r="H8618" s="7"/>
    </row>
    <row r="8619" spans="8:8" x14ac:dyDescent="0.2">
      <c r="H8619" s="7"/>
    </row>
    <row r="8620" spans="8:8" x14ac:dyDescent="0.2">
      <c r="H8620" s="7"/>
    </row>
    <row r="8621" spans="8:8" x14ac:dyDescent="0.2">
      <c r="H8621" s="7"/>
    </row>
    <row r="8622" spans="8:8" x14ac:dyDescent="0.2">
      <c r="H8622" s="7"/>
    </row>
    <row r="8623" spans="8:8" x14ac:dyDescent="0.2">
      <c r="H8623" s="7"/>
    </row>
    <row r="8624" spans="8:8" x14ac:dyDescent="0.2">
      <c r="H8624" s="7"/>
    </row>
    <row r="8625" spans="8:8" x14ac:dyDescent="0.2">
      <c r="H8625" s="7"/>
    </row>
    <row r="8626" spans="8:8" x14ac:dyDescent="0.2">
      <c r="H8626" s="7"/>
    </row>
    <row r="8627" spans="8:8" x14ac:dyDescent="0.2">
      <c r="H8627" s="7"/>
    </row>
    <row r="8628" spans="8:8" x14ac:dyDescent="0.2">
      <c r="H8628" s="7"/>
    </row>
    <row r="8629" spans="8:8" x14ac:dyDescent="0.2">
      <c r="H8629" s="7"/>
    </row>
    <row r="8630" spans="8:8" x14ac:dyDescent="0.2">
      <c r="H8630" s="7"/>
    </row>
    <row r="8631" spans="8:8" x14ac:dyDescent="0.2">
      <c r="H8631" s="7"/>
    </row>
    <row r="8632" spans="8:8" x14ac:dyDescent="0.2">
      <c r="H8632" s="7"/>
    </row>
    <row r="8633" spans="8:8" x14ac:dyDescent="0.2">
      <c r="H8633" s="7"/>
    </row>
    <row r="8634" spans="8:8" x14ac:dyDescent="0.2">
      <c r="H8634" s="7"/>
    </row>
    <row r="8635" spans="8:8" x14ac:dyDescent="0.2">
      <c r="H8635" s="7"/>
    </row>
    <row r="8636" spans="8:8" x14ac:dyDescent="0.2">
      <c r="H8636" s="7"/>
    </row>
    <row r="8637" spans="8:8" x14ac:dyDescent="0.2">
      <c r="H8637" s="7"/>
    </row>
    <row r="8638" spans="8:8" x14ac:dyDescent="0.2">
      <c r="H8638" s="7"/>
    </row>
    <row r="8639" spans="8:8" x14ac:dyDescent="0.2">
      <c r="H8639" s="7"/>
    </row>
    <row r="8640" spans="8:8" x14ac:dyDescent="0.2">
      <c r="H8640" s="7"/>
    </row>
    <row r="8641" spans="8:8" x14ac:dyDescent="0.2">
      <c r="H8641" s="7"/>
    </row>
    <row r="8642" spans="8:8" x14ac:dyDescent="0.2">
      <c r="H8642" s="7"/>
    </row>
    <row r="8643" spans="8:8" x14ac:dyDescent="0.2">
      <c r="H8643" s="7"/>
    </row>
    <row r="8644" spans="8:8" x14ac:dyDescent="0.2">
      <c r="H8644" s="7"/>
    </row>
    <row r="8645" spans="8:8" x14ac:dyDescent="0.2">
      <c r="H8645" s="7"/>
    </row>
    <row r="8646" spans="8:8" x14ac:dyDescent="0.2">
      <c r="H8646" s="7"/>
    </row>
    <row r="8647" spans="8:8" x14ac:dyDescent="0.2">
      <c r="H8647" s="7"/>
    </row>
    <row r="8648" spans="8:8" x14ac:dyDescent="0.2">
      <c r="H8648" s="7"/>
    </row>
    <row r="8649" spans="8:8" x14ac:dyDescent="0.2">
      <c r="H8649" s="7"/>
    </row>
    <row r="8650" spans="8:8" x14ac:dyDescent="0.2">
      <c r="H8650" s="7"/>
    </row>
    <row r="8651" spans="8:8" x14ac:dyDescent="0.2">
      <c r="H8651" s="7"/>
    </row>
    <row r="8652" spans="8:8" x14ac:dyDescent="0.2">
      <c r="H8652" s="7"/>
    </row>
    <row r="8653" spans="8:8" x14ac:dyDescent="0.2">
      <c r="H8653" s="7"/>
    </row>
    <row r="8654" spans="8:8" x14ac:dyDescent="0.2">
      <c r="H8654" s="7"/>
    </row>
    <row r="8655" spans="8:8" x14ac:dyDescent="0.2">
      <c r="H8655" s="7"/>
    </row>
    <row r="8656" spans="8:8" x14ac:dyDescent="0.2">
      <c r="H8656" s="7"/>
    </row>
    <row r="8657" spans="8:8" x14ac:dyDescent="0.2">
      <c r="H8657" s="7"/>
    </row>
    <row r="8658" spans="8:8" x14ac:dyDescent="0.2">
      <c r="H8658" s="7"/>
    </row>
    <row r="8659" spans="8:8" x14ac:dyDescent="0.2">
      <c r="H8659" s="7"/>
    </row>
    <row r="8660" spans="8:8" x14ac:dyDescent="0.2">
      <c r="H8660" s="7"/>
    </row>
    <row r="8661" spans="8:8" x14ac:dyDescent="0.2">
      <c r="H8661" s="7"/>
    </row>
    <row r="8662" spans="8:8" x14ac:dyDescent="0.2">
      <c r="H8662" s="7"/>
    </row>
    <row r="8663" spans="8:8" x14ac:dyDescent="0.2">
      <c r="H8663" s="7"/>
    </row>
    <row r="8664" spans="8:8" x14ac:dyDescent="0.2">
      <c r="H8664" s="7"/>
    </row>
    <row r="8665" spans="8:8" x14ac:dyDescent="0.2">
      <c r="H8665" s="7"/>
    </row>
    <row r="8666" spans="8:8" x14ac:dyDescent="0.2">
      <c r="H8666" s="7"/>
    </row>
    <row r="8667" spans="8:8" x14ac:dyDescent="0.2">
      <c r="H8667" s="7"/>
    </row>
    <row r="8668" spans="8:8" x14ac:dyDescent="0.2">
      <c r="H8668" s="7"/>
    </row>
    <row r="8669" spans="8:8" x14ac:dyDescent="0.2">
      <c r="H8669" s="7"/>
    </row>
    <row r="8670" spans="8:8" x14ac:dyDescent="0.2">
      <c r="H8670" s="7"/>
    </row>
    <row r="8671" spans="8:8" x14ac:dyDescent="0.2">
      <c r="H8671" s="7"/>
    </row>
    <row r="8672" spans="8:8" x14ac:dyDescent="0.2">
      <c r="H8672" s="7"/>
    </row>
    <row r="8673" spans="8:8" x14ac:dyDescent="0.2">
      <c r="H8673" s="7"/>
    </row>
    <row r="8674" spans="8:8" x14ac:dyDescent="0.2">
      <c r="H8674" s="7"/>
    </row>
    <row r="8675" spans="8:8" x14ac:dyDescent="0.2">
      <c r="H8675" s="7"/>
    </row>
    <row r="8676" spans="8:8" x14ac:dyDescent="0.2">
      <c r="H8676" s="7"/>
    </row>
    <row r="8677" spans="8:8" x14ac:dyDescent="0.2">
      <c r="H8677" s="7"/>
    </row>
    <row r="8678" spans="8:8" x14ac:dyDescent="0.2">
      <c r="H8678" s="7"/>
    </row>
    <row r="8679" spans="8:8" x14ac:dyDescent="0.2">
      <c r="H8679" s="7"/>
    </row>
    <row r="8680" spans="8:8" x14ac:dyDescent="0.2">
      <c r="H8680" s="7"/>
    </row>
    <row r="8681" spans="8:8" x14ac:dyDescent="0.2">
      <c r="H8681" s="7"/>
    </row>
    <row r="8682" spans="8:8" x14ac:dyDescent="0.2">
      <c r="H8682" s="7"/>
    </row>
    <row r="8683" spans="8:8" x14ac:dyDescent="0.2">
      <c r="H8683" s="7"/>
    </row>
    <row r="8684" spans="8:8" x14ac:dyDescent="0.2">
      <c r="H8684" s="7"/>
    </row>
    <row r="8685" spans="8:8" x14ac:dyDescent="0.2">
      <c r="H8685" s="7"/>
    </row>
    <row r="8686" spans="8:8" x14ac:dyDescent="0.2">
      <c r="H8686" s="7"/>
    </row>
    <row r="8687" spans="8:8" x14ac:dyDescent="0.2">
      <c r="H8687" s="7"/>
    </row>
    <row r="8688" spans="8:8" x14ac:dyDescent="0.2">
      <c r="H8688" s="7"/>
    </row>
    <row r="8689" spans="8:8" x14ac:dyDescent="0.2">
      <c r="H8689" s="7"/>
    </row>
    <row r="8690" spans="8:8" x14ac:dyDescent="0.2">
      <c r="H8690" s="7"/>
    </row>
    <row r="8691" spans="8:8" x14ac:dyDescent="0.2">
      <c r="H8691" s="7"/>
    </row>
    <row r="8692" spans="8:8" x14ac:dyDescent="0.2">
      <c r="H8692" s="7"/>
    </row>
    <row r="8693" spans="8:8" x14ac:dyDescent="0.2">
      <c r="H8693" s="7"/>
    </row>
    <row r="8694" spans="8:8" x14ac:dyDescent="0.2">
      <c r="H8694" s="7"/>
    </row>
    <row r="8695" spans="8:8" x14ac:dyDescent="0.2">
      <c r="H8695" s="7"/>
    </row>
    <row r="8696" spans="8:8" x14ac:dyDescent="0.2">
      <c r="H8696" s="7"/>
    </row>
    <row r="8697" spans="8:8" x14ac:dyDescent="0.2">
      <c r="H8697" s="7"/>
    </row>
    <row r="8698" spans="8:8" x14ac:dyDescent="0.2">
      <c r="H8698" s="7"/>
    </row>
    <row r="8699" spans="8:8" x14ac:dyDescent="0.2">
      <c r="H8699" s="7"/>
    </row>
    <row r="8700" spans="8:8" x14ac:dyDescent="0.2">
      <c r="H8700" s="7"/>
    </row>
    <row r="8701" spans="8:8" x14ac:dyDescent="0.2">
      <c r="H8701" s="7"/>
    </row>
    <row r="8702" spans="8:8" x14ac:dyDescent="0.2">
      <c r="H8702" s="7"/>
    </row>
    <row r="8703" spans="8:8" x14ac:dyDescent="0.2">
      <c r="H8703" s="7"/>
    </row>
    <row r="8704" spans="8:8" x14ac:dyDescent="0.2">
      <c r="H8704" s="7"/>
    </row>
    <row r="8705" spans="8:8" x14ac:dyDescent="0.2">
      <c r="H8705" s="7"/>
    </row>
    <row r="8706" spans="8:8" x14ac:dyDescent="0.2">
      <c r="H8706" s="7"/>
    </row>
    <row r="8707" spans="8:8" x14ac:dyDescent="0.2">
      <c r="H8707" s="7"/>
    </row>
    <row r="8708" spans="8:8" x14ac:dyDescent="0.2">
      <c r="H8708" s="7"/>
    </row>
    <row r="8709" spans="8:8" x14ac:dyDescent="0.2">
      <c r="H8709" s="7"/>
    </row>
    <row r="8710" spans="8:8" x14ac:dyDescent="0.2">
      <c r="H8710" s="7"/>
    </row>
    <row r="8711" spans="8:8" x14ac:dyDescent="0.2">
      <c r="H8711" s="7"/>
    </row>
    <row r="8712" spans="8:8" x14ac:dyDescent="0.2">
      <c r="H8712" s="7"/>
    </row>
    <row r="8713" spans="8:8" x14ac:dyDescent="0.2">
      <c r="H8713" s="7"/>
    </row>
    <row r="8714" spans="8:8" x14ac:dyDescent="0.2">
      <c r="H8714" s="7"/>
    </row>
    <row r="8715" spans="8:8" x14ac:dyDescent="0.2">
      <c r="H8715" s="7"/>
    </row>
    <row r="8716" spans="8:8" x14ac:dyDescent="0.2">
      <c r="H8716" s="7"/>
    </row>
    <row r="8717" spans="8:8" x14ac:dyDescent="0.2">
      <c r="H8717" s="7"/>
    </row>
    <row r="8718" spans="8:8" x14ac:dyDescent="0.2">
      <c r="H8718" s="7"/>
    </row>
    <row r="8719" spans="8:8" x14ac:dyDescent="0.2">
      <c r="H8719" s="7"/>
    </row>
    <row r="8720" spans="8:8" x14ac:dyDescent="0.2">
      <c r="H8720" s="7"/>
    </row>
    <row r="8721" spans="8:8" x14ac:dyDescent="0.2">
      <c r="H8721" s="7"/>
    </row>
    <row r="8722" spans="8:8" x14ac:dyDescent="0.2">
      <c r="H8722" s="7"/>
    </row>
    <row r="8723" spans="8:8" x14ac:dyDescent="0.2">
      <c r="H8723" s="7"/>
    </row>
    <row r="8724" spans="8:8" x14ac:dyDescent="0.2">
      <c r="H8724" s="7"/>
    </row>
    <row r="8725" spans="8:8" x14ac:dyDescent="0.2">
      <c r="H8725" s="7"/>
    </row>
    <row r="8726" spans="8:8" x14ac:dyDescent="0.2">
      <c r="H8726" s="7"/>
    </row>
    <row r="8727" spans="8:8" x14ac:dyDescent="0.2">
      <c r="H8727" s="7"/>
    </row>
    <row r="8728" spans="8:8" x14ac:dyDescent="0.2">
      <c r="H8728" s="7"/>
    </row>
    <row r="8729" spans="8:8" x14ac:dyDescent="0.2">
      <c r="H8729" s="7"/>
    </row>
    <row r="8730" spans="8:8" x14ac:dyDescent="0.2">
      <c r="H8730" s="7"/>
    </row>
    <row r="8731" spans="8:8" x14ac:dyDescent="0.2">
      <c r="H8731" s="7"/>
    </row>
    <row r="8732" spans="8:8" x14ac:dyDescent="0.2">
      <c r="H8732" s="7"/>
    </row>
    <row r="8733" spans="8:8" x14ac:dyDescent="0.2">
      <c r="H8733" s="7"/>
    </row>
    <row r="8734" spans="8:8" x14ac:dyDescent="0.2">
      <c r="H8734" s="7"/>
    </row>
    <row r="8735" spans="8:8" x14ac:dyDescent="0.2">
      <c r="H8735" s="7"/>
    </row>
    <row r="8736" spans="8:8" x14ac:dyDescent="0.2">
      <c r="H8736" s="7"/>
    </row>
    <row r="8737" spans="8:8" x14ac:dyDescent="0.2">
      <c r="H8737" s="7"/>
    </row>
    <row r="8738" spans="8:8" x14ac:dyDescent="0.2">
      <c r="H8738" s="7"/>
    </row>
    <row r="8739" spans="8:8" x14ac:dyDescent="0.2">
      <c r="H8739" s="7"/>
    </row>
    <row r="8740" spans="8:8" x14ac:dyDescent="0.2">
      <c r="H8740" s="7"/>
    </row>
    <row r="8741" spans="8:8" x14ac:dyDescent="0.2">
      <c r="H8741" s="7"/>
    </row>
    <row r="8742" spans="8:8" x14ac:dyDescent="0.2">
      <c r="H8742" s="7"/>
    </row>
    <row r="8743" spans="8:8" x14ac:dyDescent="0.2">
      <c r="H8743" s="7"/>
    </row>
    <row r="8744" spans="8:8" x14ac:dyDescent="0.2">
      <c r="H8744" s="7"/>
    </row>
    <row r="8745" spans="8:8" x14ac:dyDescent="0.2">
      <c r="H8745" s="7"/>
    </row>
    <row r="8746" spans="8:8" x14ac:dyDescent="0.2">
      <c r="H8746" s="7"/>
    </row>
    <row r="8747" spans="8:8" x14ac:dyDescent="0.2">
      <c r="H8747" s="7"/>
    </row>
    <row r="8748" spans="8:8" x14ac:dyDescent="0.2">
      <c r="H8748" s="7"/>
    </row>
    <row r="8749" spans="8:8" x14ac:dyDescent="0.2">
      <c r="H8749" s="7"/>
    </row>
    <row r="8750" spans="8:8" x14ac:dyDescent="0.2">
      <c r="H8750" s="7"/>
    </row>
    <row r="8751" spans="8:8" x14ac:dyDescent="0.2">
      <c r="H8751" s="7"/>
    </row>
    <row r="8752" spans="8:8" x14ac:dyDescent="0.2">
      <c r="H8752" s="7"/>
    </row>
    <row r="8753" spans="8:8" x14ac:dyDescent="0.2">
      <c r="H8753" s="7"/>
    </row>
    <row r="8754" spans="8:8" x14ac:dyDescent="0.2">
      <c r="H8754" s="7"/>
    </row>
    <row r="8755" spans="8:8" x14ac:dyDescent="0.2">
      <c r="H8755" s="7"/>
    </row>
    <row r="8756" spans="8:8" x14ac:dyDescent="0.2">
      <c r="H8756" s="7"/>
    </row>
    <row r="8757" spans="8:8" x14ac:dyDescent="0.2">
      <c r="H8757" s="7"/>
    </row>
    <row r="8758" spans="8:8" x14ac:dyDescent="0.2">
      <c r="H8758" s="7"/>
    </row>
    <row r="8759" spans="8:8" x14ac:dyDescent="0.2">
      <c r="H8759" s="7"/>
    </row>
    <row r="8760" spans="8:8" x14ac:dyDescent="0.2">
      <c r="H8760" s="7"/>
    </row>
    <row r="8761" spans="8:8" x14ac:dyDescent="0.2">
      <c r="H8761" s="7"/>
    </row>
    <row r="8762" spans="8:8" x14ac:dyDescent="0.2">
      <c r="H8762" s="7"/>
    </row>
    <row r="8763" spans="8:8" x14ac:dyDescent="0.2">
      <c r="H8763" s="7"/>
    </row>
    <row r="8764" spans="8:8" x14ac:dyDescent="0.2">
      <c r="H8764" s="7"/>
    </row>
    <row r="8765" spans="8:8" x14ac:dyDescent="0.2">
      <c r="H8765" s="7"/>
    </row>
    <row r="8766" spans="8:8" x14ac:dyDescent="0.2">
      <c r="H8766" s="7"/>
    </row>
    <row r="8767" spans="8:8" x14ac:dyDescent="0.2">
      <c r="H8767" s="7"/>
    </row>
    <row r="8768" spans="8:8" x14ac:dyDescent="0.2">
      <c r="H8768" s="7"/>
    </row>
    <row r="8769" spans="8:8" x14ac:dyDescent="0.2">
      <c r="H8769" s="7"/>
    </row>
    <row r="8770" spans="8:8" x14ac:dyDescent="0.2">
      <c r="H8770" s="7"/>
    </row>
    <row r="8771" spans="8:8" x14ac:dyDescent="0.2">
      <c r="H8771" s="7"/>
    </row>
    <row r="8772" spans="8:8" x14ac:dyDescent="0.2">
      <c r="H8772" s="7"/>
    </row>
    <row r="8773" spans="8:8" x14ac:dyDescent="0.2">
      <c r="H8773" s="7"/>
    </row>
    <row r="8774" spans="8:8" x14ac:dyDescent="0.2">
      <c r="H8774" s="7"/>
    </row>
    <row r="8775" spans="8:8" x14ac:dyDescent="0.2">
      <c r="H8775" s="7"/>
    </row>
    <row r="8776" spans="8:8" x14ac:dyDescent="0.2">
      <c r="H8776" s="7"/>
    </row>
    <row r="8777" spans="8:8" x14ac:dyDescent="0.2">
      <c r="H8777" s="7"/>
    </row>
    <row r="8778" spans="8:8" x14ac:dyDescent="0.2">
      <c r="H8778" s="7"/>
    </row>
    <row r="8779" spans="8:8" x14ac:dyDescent="0.2">
      <c r="H8779" s="7"/>
    </row>
    <row r="8780" spans="8:8" x14ac:dyDescent="0.2">
      <c r="H8780" s="7"/>
    </row>
    <row r="8781" spans="8:8" x14ac:dyDescent="0.2">
      <c r="H8781" s="7"/>
    </row>
    <row r="8782" spans="8:8" x14ac:dyDescent="0.2">
      <c r="H8782" s="7"/>
    </row>
    <row r="8783" spans="8:8" x14ac:dyDescent="0.2">
      <c r="H8783" s="7"/>
    </row>
    <row r="8784" spans="8:8" x14ac:dyDescent="0.2">
      <c r="H8784" s="7"/>
    </row>
    <row r="8785" spans="8:8" x14ac:dyDescent="0.2">
      <c r="H8785" s="7"/>
    </row>
    <row r="8786" spans="8:8" x14ac:dyDescent="0.2">
      <c r="H8786" s="7"/>
    </row>
    <row r="8787" spans="8:8" x14ac:dyDescent="0.2">
      <c r="H8787" s="7"/>
    </row>
    <row r="8788" spans="8:8" x14ac:dyDescent="0.2">
      <c r="H8788" s="7"/>
    </row>
    <row r="8789" spans="8:8" x14ac:dyDescent="0.2">
      <c r="H8789" s="7"/>
    </row>
    <row r="8790" spans="8:8" x14ac:dyDescent="0.2">
      <c r="H8790" s="7"/>
    </row>
    <row r="8791" spans="8:8" x14ac:dyDescent="0.2">
      <c r="H8791" s="7"/>
    </row>
    <row r="8792" spans="8:8" x14ac:dyDescent="0.2">
      <c r="H8792" s="7"/>
    </row>
    <row r="8793" spans="8:8" x14ac:dyDescent="0.2">
      <c r="H8793" s="7"/>
    </row>
    <row r="8794" spans="8:8" x14ac:dyDescent="0.2">
      <c r="H8794" s="7"/>
    </row>
    <row r="8795" spans="8:8" x14ac:dyDescent="0.2">
      <c r="H8795" s="7"/>
    </row>
    <row r="8796" spans="8:8" x14ac:dyDescent="0.2">
      <c r="H8796" s="7"/>
    </row>
    <row r="8797" spans="8:8" x14ac:dyDescent="0.2">
      <c r="H8797" s="7"/>
    </row>
    <row r="8798" spans="8:8" x14ac:dyDescent="0.2">
      <c r="H8798" s="7"/>
    </row>
    <row r="8799" spans="8:8" x14ac:dyDescent="0.2">
      <c r="H8799" s="7"/>
    </row>
    <row r="8800" spans="8:8" x14ac:dyDescent="0.2">
      <c r="H8800" s="7"/>
    </row>
    <row r="8801" spans="8:8" x14ac:dyDescent="0.2">
      <c r="H8801" s="7"/>
    </row>
    <row r="8802" spans="8:8" x14ac:dyDescent="0.2">
      <c r="H8802" s="7"/>
    </row>
    <row r="8803" spans="8:8" x14ac:dyDescent="0.2">
      <c r="H8803" s="7"/>
    </row>
    <row r="8804" spans="8:8" x14ac:dyDescent="0.2">
      <c r="H8804" s="7"/>
    </row>
    <row r="8805" spans="8:8" x14ac:dyDescent="0.2">
      <c r="H8805" s="7"/>
    </row>
    <row r="8806" spans="8:8" x14ac:dyDescent="0.2">
      <c r="H8806" s="7"/>
    </row>
    <row r="8807" spans="8:8" x14ac:dyDescent="0.2">
      <c r="H8807" s="7"/>
    </row>
    <row r="8808" spans="8:8" x14ac:dyDescent="0.2">
      <c r="H8808" s="7"/>
    </row>
    <row r="8809" spans="8:8" x14ac:dyDescent="0.2">
      <c r="H8809" s="7"/>
    </row>
    <row r="8810" spans="8:8" x14ac:dyDescent="0.2">
      <c r="H8810" s="7"/>
    </row>
    <row r="8811" spans="8:8" x14ac:dyDescent="0.2">
      <c r="H8811" s="7"/>
    </row>
    <row r="8812" spans="8:8" x14ac:dyDescent="0.2">
      <c r="H8812" s="7"/>
    </row>
    <row r="8813" spans="8:8" x14ac:dyDescent="0.2">
      <c r="H8813" s="7"/>
    </row>
    <row r="8814" spans="8:8" x14ac:dyDescent="0.2">
      <c r="H8814" s="7"/>
    </row>
    <row r="8815" spans="8:8" x14ac:dyDescent="0.2">
      <c r="H8815" s="7"/>
    </row>
    <row r="8816" spans="8:8" x14ac:dyDescent="0.2">
      <c r="H8816" s="7"/>
    </row>
    <row r="8817" spans="8:8" x14ac:dyDescent="0.2">
      <c r="H8817" s="7"/>
    </row>
    <row r="8818" spans="8:8" x14ac:dyDescent="0.2">
      <c r="H8818" s="7"/>
    </row>
    <row r="8819" spans="8:8" x14ac:dyDescent="0.2">
      <c r="H8819" s="7"/>
    </row>
    <row r="8820" spans="8:8" x14ac:dyDescent="0.2">
      <c r="H8820" s="7"/>
    </row>
    <row r="8821" spans="8:8" x14ac:dyDescent="0.2">
      <c r="H8821" s="7"/>
    </row>
    <row r="8822" spans="8:8" x14ac:dyDescent="0.2">
      <c r="H8822" s="7"/>
    </row>
    <row r="8823" spans="8:8" x14ac:dyDescent="0.2">
      <c r="H8823" s="7"/>
    </row>
    <row r="8824" spans="8:8" x14ac:dyDescent="0.2">
      <c r="H8824" s="7"/>
    </row>
    <row r="8825" spans="8:8" x14ac:dyDescent="0.2">
      <c r="H8825" s="7"/>
    </row>
    <row r="8826" spans="8:8" x14ac:dyDescent="0.2">
      <c r="H8826" s="7"/>
    </row>
    <row r="8827" spans="8:8" x14ac:dyDescent="0.2">
      <c r="H8827" s="7"/>
    </row>
    <row r="8828" spans="8:8" x14ac:dyDescent="0.2">
      <c r="H8828" s="7"/>
    </row>
    <row r="8829" spans="8:8" x14ac:dyDescent="0.2">
      <c r="H8829" s="7"/>
    </row>
    <row r="8830" spans="8:8" x14ac:dyDescent="0.2">
      <c r="H8830" s="7"/>
    </row>
    <row r="8831" spans="8:8" x14ac:dyDescent="0.2">
      <c r="H8831" s="7"/>
    </row>
    <row r="8832" spans="8:8" x14ac:dyDescent="0.2">
      <c r="H8832" s="7"/>
    </row>
    <row r="8833" spans="8:8" x14ac:dyDescent="0.2">
      <c r="H8833" s="7"/>
    </row>
    <row r="8834" spans="8:8" x14ac:dyDescent="0.2">
      <c r="H8834" s="7"/>
    </row>
    <row r="8835" spans="8:8" x14ac:dyDescent="0.2">
      <c r="H8835" s="7"/>
    </row>
    <row r="8836" spans="8:8" x14ac:dyDescent="0.2">
      <c r="H8836" s="7"/>
    </row>
    <row r="8837" spans="8:8" x14ac:dyDescent="0.2">
      <c r="H8837" s="7"/>
    </row>
    <row r="8838" spans="8:8" x14ac:dyDescent="0.2">
      <c r="H8838" s="7"/>
    </row>
    <row r="8839" spans="8:8" x14ac:dyDescent="0.2">
      <c r="H8839" s="7"/>
    </row>
    <row r="8840" spans="8:8" x14ac:dyDescent="0.2">
      <c r="H8840" s="7"/>
    </row>
    <row r="8841" spans="8:8" x14ac:dyDescent="0.2">
      <c r="H8841" s="7"/>
    </row>
    <row r="8842" spans="8:8" x14ac:dyDescent="0.2">
      <c r="H8842" s="7"/>
    </row>
    <row r="8843" spans="8:8" x14ac:dyDescent="0.2">
      <c r="H8843" s="7"/>
    </row>
    <row r="8844" spans="8:8" x14ac:dyDescent="0.2">
      <c r="H8844" s="7"/>
    </row>
    <row r="8845" spans="8:8" x14ac:dyDescent="0.2">
      <c r="H8845" s="7"/>
    </row>
    <row r="8846" spans="8:8" x14ac:dyDescent="0.2">
      <c r="H8846" s="7"/>
    </row>
    <row r="8847" spans="8:8" x14ac:dyDescent="0.2">
      <c r="H8847" s="7"/>
    </row>
    <row r="8848" spans="8:8" x14ac:dyDescent="0.2">
      <c r="H8848" s="7"/>
    </row>
    <row r="8849" spans="8:8" x14ac:dyDescent="0.2">
      <c r="H8849" s="7"/>
    </row>
    <row r="8850" spans="8:8" x14ac:dyDescent="0.2">
      <c r="H8850" s="7"/>
    </row>
    <row r="8851" spans="8:8" x14ac:dyDescent="0.2">
      <c r="H8851" s="7"/>
    </row>
    <row r="8852" spans="8:8" x14ac:dyDescent="0.2">
      <c r="H8852" s="7"/>
    </row>
    <row r="8853" spans="8:8" x14ac:dyDescent="0.2">
      <c r="H8853" s="7"/>
    </row>
    <row r="8854" spans="8:8" x14ac:dyDescent="0.2">
      <c r="H8854" s="7"/>
    </row>
    <row r="8855" spans="8:8" x14ac:dyDescent="0.2">
      <c r="H8855" s="7"/>
    </row>
    <row r="8856" spans="8:8" x14ac:dyDescent="0.2">
      <c r="H8856" s="7"/>
    </row>
    <row r="8857" spans="8:8" x14ac:dyDescent="0.2">
      <c r="H8857" s="7"/>
    </row>
    <row r="8858" spans="8:8" x14ac:dyDescent="0.2">
      <c r="H8858" s="7"/>
    </row>
    <row r="8859" spans="8:8" x14ac:dyDescent="0.2">
      <c r="H8859" s="7"/>
    </row>
    <row r="8860" spans="8:8" x14ac:dyDescent="0.2">
      <c r="H8860" s="7"/>
    </row>
    <row r="8861" spans="8:8" x14ac:dyDescent="0.2">
      <c r="H8861" s="7"/>
    </row>
    <row r="8862" spans="8:8" x14ac:dyDescent="0.2">
      <c r="H8862" s="7"/>
    </row>
    <row r="8863" spans="8:8" x14ac:dyDescent="0.2">
      <c r="H8863" s="7"/>
    </row>
    <row r="8864" spans="8:8" x14ac:dyDescent="0.2">
      <c r="H8864" s="7"/>
    </row>
    <row r="8865" spans="8:8" x14ac:dyDescent="0.2">
      <c r="H8865" s="7"/>
    </row>
    <row r="8866" spans="8:8" x14ac:dyDescent="0.2">
      <c r="H8866" s="7"/>
    </row>
    <row r="8867" spans="8:8" x14ac:dyDescent="0.2">
      <c r="H8867" s="7"/>
    </row>
    <row r="8868" spans="8:8" x14ac:dyDescent="0.2">
      <c r="H8868" s="7"/>
    </row>
    <row r="8869" spans="8:8" x14ac:dyDescent="0.2">
      <c r="H8869" s="7"/>
    </row>
    <row r="8870" spans="8:8" x14ac:dyDescent="0.2">
      <c r="H8870" s="7"/>
    </row>
    <row r="8871" spans="8:8" x14ac:dyDescent="0.2">
      <c r="H8871" s="7"/>
    </row>
    <row r="8872" spans="8:8" x14ac:dyDescent="0.2">
      <c r="H8872" s="7"/>
    </row>
    <row r="8873" spans="8:8" x14ac:dyDescent="0.2">
      <c r="H8873" s="7"/>
    </row>
    <row r="8874" spans="8:8" x14ac:dyDescent="0.2">
      <c r="H8874" s="7"/>
    </row>
    <row r="8875" spans="8:8" x14ac:dyDescent="0.2">
      <c r="H8875" s="7"/>
    </row>
    <row r="8876" spans="8:8" x14ac:dyDescent="0.2">
      <c r="H8876" s="7"/>
    </row>
    <row r="8877" spans="8:8" x14ac:dyDescent="0.2">
      <c r="H8877" s="7"/>
    </row>
    <row r="8878" spans="8:8" x14ac:dyDescent="0.2">
      <c r="H8878" s="7"/>
    </row>
    <row r="8879" spans="8:8" x14ac:dyDescent="0.2">
      <c r="H8879" s="7"/>
    </row>
    <row r="8880" spans="8:8" x14ac:dyDescent="0.2">
      <c r="H8880" s="7"/>
    </row>
    <row r="8881" spans="8:8" x14ac:dyDescent="0.2">
      <c r="H8881" s="7"/>
    </row>
    <row r="8882" spans="8:8" x14ac:dyDescent="0.2">
      <c r="H8882" s="7"/>
    </row>
    <row r="8883" spans="8:8" x14ac:dyDescent="0.2">
      <c r="H8883" s="7"/>
    </row>
    <row r="8884" spans="8:8" x14ac:dyDescent="0.2">
      <c r="H8884" s="7"/>
    </row>
    <row r="8885" spans="8:8" x14ac:dyDescent="0.2">
      <c r="H8885" s="7"/>
    </row>
    <row r="8886" spans="8:8" x14ac:dyDescent="0.2">
      <c r="H8886" s="7"/>
    </row>
    <row r="8887" spans="8:8" x14ac:dyDescent="0.2">
      <c r="H8887" s="7"/>
    </row>
    <row r="8888" spans="8:8" x14ac:dyDescent="0.2">
      <c r="H8888" s="7"/>
    </row>
    <row r="8889" spans="8:8" x14ac:dyDescent="0.2">
      <c r="H8889" s="7"/>
    </row>
    <row r="8890" spans="8:8" x14ac:dyDescent="0.2">
      <c r="H8890" s="7"/>
    </row>
    <row r="8891" spans="8:8" x14ac:dyDescent="0.2">
      <c r="H8891" s="7"/>
    </row>
    <row r="8892" spans="8:8" x14ac:dyDescent="0.2">
      <c r="H8892" s="7"/>
    </row>
    <row r="8893" spans="8:8" x14ac:dyDescent="0.2">
      <c r="H8893" s="7"/>
    </row>
    <row r="8894" spans="8:8" x14ac:dyDescent="0.2">
      <c r="H8894" s="7"/>
    </row>
    <row r="8895" spans="8:8" x14ac:dyDescent="0.2">
      <c r="H8895" s="7"/>
    </row>
    <row r="8896" spans="8:8" x14ac:dyDescent="0.2">
      <c r="H8896" s="7"/>
    </row>
    <row r="8897" spans="8:8" x14ac:dyDescent="0.2">
      <c r="H8897" s="7"/>
    </row>
    <row r="8898" spans="8:8" x14ac:dyDescent="0.2">
      <c r="H8898" s="7"/>
    </row>
    <row r="8899" spans="8:8" x14ac:dyDescent="0.2">
      <c r="H8899" s="7"/>
    </row>
    <row r="8900" spans="8:8" x14ac:dyDescent="0.2">
      <c r="H8900" s="7"/>
    </row>
    <row r="8901" spans="8:8" x14ac:dyDescent="0.2">
      <c r="H8901" s="7"/>
    </row>
    <row r="8902" spans="8:8" x14ac:dyDescent="0.2">
      <c r="H8902" s="7"/>
    </row>
    <row r="8903" spans="8:8" x14ac:dyDescent="0.2">
      <c r="H8903" s="7"/>
    </row>
    <row r="8904" spans="8:8" x14ac:dyDescent="0.2">
      <c r="H8904" s="7"/>
    </row>
    <row r="8905" spans="8:8" x14ac:dyDescent="0.2">
      <c r="H8905" s="7"/>
    </row>
    <row r="8906" spans="8:8" x14ac:dyDescent="0.2">
      <c r="H8906" s="7"/>
    </row>
    <row r="8907" spans="8:8" x14ac:dyDescent="0.2">
      <c r="H8907" s="7"/>
    </row>
    <row r="8908" spans="8:8" x14ac:dyDescent="0.2">
      <c r="H8908" s="7"/>
    </row>
    <row r="8909" spans="8:8" x14ac:dyDescent="0.2">
      <c r="H8909" s="7"/>
    </row>
    <row r="8910" spans="8:8" x14ac:dyDescent="0.2">
      <c r="H8910" s="7"/>
    </row>
    <row r="8911" spans="8:8" x14ac:dyDescent="0.2">
      <c r="H8911" s="7"/>
    </row>
    <row r="8912" spans="8:8" x14ac:dyDescent="0.2">
      <c r="H8912" s="7"/>
    </row>
    <row r="8913" spans="8:8" x14ac:dyDescent="0.2">
      <c r="H8913" s="7"/>
    </row>
    <row r="8914" spans="8:8" x14ac:dyDescent="0.2">
      <c r="H8914" s="7"/>
    </row>
    <row r="8915" spans="8:8" x14ac:dyDescent="0.2">
      <c r="H8915" s="7"/>
    </row>
    <row r="8916" spans="8:8" x14ac:dyDescent="0.2">
      <c r="H8916" s="7"/>
    </row>
    <row r="8917" spans="8:8" x14ac:dyDescent="0.2">
      <c r="H8917" s="7"/>
    </row>
    <row r="8918" spans="8:8" x14ac:dyDescent="0.2">
      <c r="H8918" s="7"/>
    </row>
    <row r="8919" spans="8:8" x14ac:dyDescent="0.2">
      <c r="H8919" s="7"/>
    </row>
    <row r="8920" spans="8:8" x14ac:dyDescent="0.2">
      <c r="H8920" s="7"/>
    </row>
    <row r="8921" spans="8:8" x14ac:dyDescent="0.2">
      <c r="H8921" s="7"/>
    </row>
    <row r="8922" spans="8:8" x14ac:dyDescent="0.2">
      <c r="H8922" s="7"/>
    </row>
    <row r="8923" spans="8:8" x14ac:dyDescent="0.2">
      <c r="H8923" s="7"/>
    </row>
    <row r="8924" spans="8:8" x14ac:dyDescent="0.2">
      <c r="H8924" s="7"/>
    </row>
    <row r="8925" spans="8:8" x14ac:dyDescent="0.2">
      <c r="H8925" s="7"/>
    </row>
    <row r="8926" spans="8:8" x14ac:dyDescent="0.2">
      <c r="H8926" s="7"/>
    </row>
    <row r="8927" spans="8:8" x14ac:dyDescent="0.2">
      <c r="H8927" s="7"/>
    </row>
    <row r="8928" spans="8:8" x14ac:dyDescent="0.2">
      <c r="H8928" s="7"/>
    </row>
    <row r="8929" spans="8:8" x14ac:dyDescent="0.2">
      <c r="H8929" s="7"/>
    </row>
    <row r="8930" spans="8:8" x14ac:dyDescent="0.2">
      <c r="H8930" s="7"/>
    </row>
    <row r="8931" spans="8:8" x14ac:dyDescent="0.2">
      <c r="H8931" s="7"/>
    </row>
    <row r="8932" spans="8:8" x14ac:dyDescent="0.2">
      <c r="H8932" s="7"/>
    </row>
    <row r="8933" spans="8:8" x14ac:dyDescent="0.2">
      <c r="H8933" s="7"/>
    </row>
    <row r="8934" spans="8:8" x14ac:dyDescent="0.2">
      <c r="H8934" s="7"/>
    </row>
    <row r="8935" spans="8:8" x14ac:dyDescent="0.2">
      <c r="H8935" s="7"/>
    </row>
    <row r="8936" spans="8:8" x14ac:dyDescent="0.2">
      <c r="H8936" s="7"/>
    </row>
    <row r="8937" spans="8:8" x14ac:dyDescent="0.2">
      <c r="H8937" s="7"/>
    </row>
    <row r="8938" spans="8:8" x14ac:dyDescent="0.2">
      <c r="H8938" s="7"/>
    </row>
    <row r="8939" spans="8:8" x14ac:dyDescent="0.2">
      <c r="H8939" s="7"/>
    </row>
    <row r="8940" spans="8:8" x14ac:dyDescent="0.2">
      <c r="H8940" s="7"/>
    </row>
    <row r="8941" spans="8:8" x14ac:dyDescent="0.2">
      <c r="H8941" s="7"/>
    </row>
    <row r="8942" spans="8:8" x14ac:dyDescent="0.2">
      <c r="H8942" s="7"/>
    </row>
    <row r="8943" spans="8:8" x14ac:dyDescent="0.2">
      <c r="H8943" s="7"/>
    </row>
    <row r="8944" spans="8:8" x14ac:dyDescent="0.2">
      <c r="H8944" s="7"/>
    </row>
    <row r="8945" spans="8:8" x14ac:dyDescent="0.2">
      <c r="H8945" s="7"/>
    </row>
    <row r="8946" spans="8:8" x14ac:dyDescent="0.2">
      <c r="H8946" s="7"/>
    </row>
    <row r="8947" spans="8:8" x14ac:dyDescent="0.2">
      <c r="H8947" s="7"/>
    </row>
    <row r="8948" spans="8:8" x14ac:dyDescent="0.2">
      <c r="H8948" s="7"/>
    </row>
    <row r="8949" spans="8:8" x14ac:dyDescent="0.2">
      <c r="H8949" s="7"/>
    </row>
    <row r="8950" spans="8:8" x14ac:dyDescent="0.2">
      <c r="H8950" s="7"/>
    </row>
    <row r="8951" spans="8:8" x14ac:dyDescent="0.2">
      <c r="H8951" s="7"/>
    </row>
    <row r="8952" spans="8:8" x14ac:dyDescent="0.2">
      <c r="H8952" s="7"/>
    </row>
    <row r="8953" spans="8:8" x14ac:dyDescent="0.2">
      <c r="H8953" s="7"/>
    </row>
    <row r="8954" spans="8:8" x14ac:dyDescent="0.2">
      <c r="H8954" s="7"/>
    </row>
    <row r="8955" spans="8:8" x14ac:dyDescent="0.2">
      <c r="H8955" s="7"/>
    </row>
    <row r="8956" spans="8:8" x14ac:dyDescent="0.2">
      <c r="H8956" s="7"/>
    </row>
    <row r="8957" spans="8:8" x14ac:dyDescent="0.2">
      <c r="H8957" s="7"/>
    </row>
    <row r="8958" spans="8:8" x14ac:dyDescent="0.2">
      <c r="H8958" s="7"/>
    </row>
    <row r="8959" spans="8:8" x14ac:dyDescent="0.2">
      <c r="H8959" s="7"/>
    </row>
    <row r="8960" spans="8:8" x14ac:dyDescent="0.2">
      <c r="H8960" s="7"/>
    </row>
    <row r="8961" spans="8:8" x14ac:dyDescent="0.2">
      <c r="H8961" s="7"/>
    </row>
    <row r="8962" spans="8:8" x14ac:dyDescent="0.2">
      <c r="H8962" s="7"/>
    </row>
    <row r="8963" spans="8:8" x14ac:dyDescent="0.2">
      <c r="H8963" s="7"/>
    </row>
    <row r="8964" spans="8:8" x14ac:dyDescent="0.2">
      <c r="H8964" s="7"/>
    </row>
    <row r="8965" spans="8:8" x14ac:dyDescent="0.2">
      <c r="H8965" s="7"/>
    </row>
    <row r="8966" spans="8:8" x14ac:dyDescent="0.2">
      <c r="H8966" s="7"/>
    </row>
    <row r="8967" spans="8:8" x14ac:dyDescent="0.2">
      <c r="H8967" s="7"/>
    </row>
    <row r="8968" spans="8:8" x14ac:dyDescent="0.2">
      <c r="H8968" s="7"/>
    </row>
    <row r="8969" spans="8:8" x14ac:dyDescent="0.2">
      <c r="H8969" s="7"/>
    </row>
    <row r="8970" spans="8:8" x14ac:dyDescent="0.2">
      <c r="H8970" s="7"/>
    </row>
    <row r="8971" spans="8:8" x14ac:dyDescent="0.2">
      <c r="H8971" s="7"/>
    </row>
    <row r="8972" spans="8:8" x14ac:dyDescent="0.2">
      <c r="H8972" s="7"/>
    </row>
    <row r="8973" spans="8:8" x14ac:dyDescent="0.2">
      <c r="H8973" s="7"/>
    </row>
    <row r="8974" spans="8:8" x14ac:dyDescent="0.2">
      <c r="H8974" s="7"/>
    </row>
    <row r="8975" spans="8:8" x14ac:dyDescent="0.2">
      <c r="H8975" s="7"/>
    </row>
    <row r="8976" spans="8:8" x14ac:dyDescent="0.2">
      <c r="H8976" s="7"/>
    </row>
    <row r="8977" spans="8:8" x14ac:dyDescent="0.2">
      <c r="H8977" s="7"/>
    </row>
    <row r="8978" spans="8:8" x14ac:dyDescent="0.2">
      <c r="H8978" s="7"/>
    </row>
    <row r="8979" spans="8:8" x14ac:dyDescent="0.2">
      <c r="H8979" s="7"/>
    </row>
    <row r="8980" spans="8:8" x14ac:dyDescent="0.2">
      <c r="H8980" s="7"/>
    </row>
    <row r="8981" spans="8:8" x14ac:dyDescent="0.2">
      <c r="H8981" s="7"/>
    </row>
    <row r="8982" spans="8:8" x14ac:dyDescent="0.2">
      <c r="H8982" s="7"/>
    </row>
    <row r="8983" spans="8:8" x14ac:dyDescent="0.2">
      <c r="H8983" s="7"/>
    </row>
    <row r="8984" spans="8:8" x14ac:dyDescent="0.2">
      <c r="H8984" s="7"/>
    </row>
    <row r="8985" spans="8:8" x14ac:dyDescent="0.2">
      <c r="H8985" s="7"/>
    </row>
    <row r="8986" spans="8:8" x14ac:dyDescent="0.2">
      <c r="H8986" s="7"/>
    </row>
    <row r="8987" spans="8:8" x14ac:dyDescent="0.2">
      <c r="H8987" s="7"/>
    </row>
    <row r="8988" spans="8:8" x14ac:dyDescent="0.2">
      <c r="H8988" s="7"/>
    </row>
    <row r="8989" spans="8:8" x14ac:dyDescent="0.2">
      <c r="H8989" s="7"/>
    </row>
    <row r="8990" spans="8:8" x14ac:dyDescent="0.2">
      <c r="H8990" s="7"/>
    </row>
    <row r="8991" spans="8:8" x14ac:dyDescent="0.2">
      <c r="H8991" s="7"/>
    </row>
    <row r="8992" spans="8:8" x14ac:dyDescent="0.2">
      <c r="H8992" s="7"/>
    </row>
    <row r="8993" spans="8:8" x14ac:dyDescent="0.2">
      <c r="H8993" s="7"/>
    </row>
    <row r="8994" spans="8:8" x14ac:dyDescent="0.2">
      <c r="H8994" s="7"/>
    </row>
    <row r="8995" spans="8:8" x14ac:dyDescent="0.2">
      <c r="H8995" s="7"/>
    </row>
    <row r="8996" spans="8:8" x14ac:dyDescent="0.2">
      <c r="H8996" s="7"/>
    </row>
    <row r="8997" spans="8:8" x14ac:dyDescent="0.2">
      <c r="H8997" s="7"/>
    </row>
    <row r="8998" spans="8:8" x14ac:dyDescent="0.2">
      <c r="H8998" s="7"/>
    </row>
    <row r="8999" spans="8:8" x14ac:dyDescent="0.2">
      <c r="H8999" s="7"/>
    </row>
    <row r="9000" spans="8:8" x14ac:dyDescent="0.2">
      <c r="H9000" s="7"/>
    </row>
    <row r="9001" spans="8:8" x14ac:dyDescent="0.2">
      <c r="H9001" s="7"/>
    </row>
    <row r="9002" spans="8:8" x14ac:dyDescent="0.2">
      <c r="H9002" s="7"/>
    </row>
    <row r="9003" spans="8:8" x14ac:dyDescent="0.2">
      <c r="H9003" s="7"/>
    </row>
    <row r="9004" spans="8:8" x14ac:dyDescent="0.2">
      <c r="H9004" s="7"/>
    </row>
    <row r="9005" spans="8:8" x14ac:dyDescent="0.2">
      <c r="H9005" s="7"/>
    </row>
    <row r="9006" spans="8:8" x14ac:dyDescent="0.2">
      <c r="H9006" s="7"/>
    </row>
    <row r="9007" spans="8:8" x14ac:dyDescent="0.2">
      <c r="H9007" s="7"/>
    </row>
    <row r="9008" spans="8:8" x14ac:dyDescent="0.2">
      <c r="H9008" s="7"/>
    </row>
    <row r="9009" spans="8:8" x14ac:dyDescent="0.2">
      <c r="H9009" s="7"/>
    </row>
    <row r="9010" spans="8:8" x14ac:dyDescent="0.2">
      <c r="H9010" s="7"/>
    </row>
    <row r="9011" spans="8:8" x14ac:dyDescent="0.2">
      <c r="H9011" s="7"/>
    </row>
    <row r="9012" spans="8:8" x14ac:dyDescent="0.2">
      <c r="H9012" s="7"/>
    </row>
    <row r="9013" spans="8:8" x14ac:dyDescent="0.2">
      <c r="H9013" s="7"/>
    </row>
    <row r="9014" spans="8:8" x14ac:dyDescent="0.2">
      <c r="H9014" s="7"/>
    </row>
    <row r="9015" spans="8:8" x14ac:dyDescent="0.2">
      <c r="H9015" s="7"/>
    </row>
    <row r="9016" spans="8:8" x14ac:dyDescent="0.2">
      <c r="H9016" s="7"/>
    </row>
    <row r="9017" spans="8:8" x14ac:dyDescent="0.2">
      <c r="H9017" s="7"/>
    </row>
    <row r="9018" spans="8:8" x14ac:dyDescent="0.2">
      <c r="H9018" s="7"/>
    </row>
    <row r="9019" spans="8:8" x14ac:dyDescent="0.2">
      <c r="H9019" s="7"/>
    </row>
    <row r="9020" spans="8:8" x14ac:dyDescent="0.2">
      <c r="H9020" s="7"/>
    </row>
    <row r="9021" spans="8:8" x14ac:dyDescent="0.2">
      <c r="H9021" s="7"/>
    </row>
    <row r="9022" spans="8:8" x14ac:dyDescent="0.2">
      <c r="H9022" s="7"/>
    </row>
    <row r="9023" spans="8:8" x14ac:dyDescent="0.2">
      <c r="H9023" s="7"/>
    </row>
    <row r="9024" spans="8:8" x14ac:dyDescent="0.2">
      <c r="H9024" s="7"/>
    </row>
    <row r="9025" spans="8:8" x14ac:dyDescent="0.2">
      <c r="H9025" s="7"/>
    </row>
    <row r="9026" spans="8:8" x14ac:dyDescent="0.2">
      <c r="H9026" s="7"/>
    </row>
    <row r="9027" spans="8:8" x14ac:dyDescent="0.2">
      <c r="H9027" s="7"/>
    </row>
    <row r="9028" spans="8:8" x14ac:dyDescent="0.2">
      <c r="H9028" s="7"/>
    </row>
    <row r="9029" spans="8:8" x14ac:dyDescent="0.2">
      <c r="H9029" s="7"/>
    </row>
    <row r="9030" spans="8:8" x14ac:dyDescent="0.2">
      <c r="H9030" s="7"/>
    </row>
    <row r="9031" spans="8:8" x14ac:dyDescent="0.2">
      <c r="H9031" s="7"/>
    </row>
    <row r="9032" spans="8:8" x14ac:dyDescent="0.2">
      <c r="H9032" s="7"/>
    </row>
    <row r="9033" spans="8:8" x14ac:dyDescent="0.2">
      <c r="H9033" s="7"/>
    </row>
    <row r="9034" spans="8:8" x14ac:dyDescent="0.2">
      <c r="H9034" s="7"/>
    </row>
    <row r="9035" spans="8:8" x14ac:dyDescent="0.2">
      <c r="H9035" s="7"/>
    </row>
    <row r="9036" spans="8:8" x14ac:dyDescent="0.2">
      <c r="H9036" s="7"/>
    </row>
    <row r="9037" spans="8:8" x14ac:dyDescent="0.2">
      <c r="H9037" s="7"/>
    </row>
    <row r="9038" spans="8:8" x14ac:dyDescent="0.2">
      <c r="H9038" s="7"/>
    </row>
    <row r="9039" spans="8:8" x14ac:dyDescent="0.2">
      <c r="H9039" s="7"/>
    </row>
    <row r="9040" spans="8:8" x14ac:dyDescent="0.2">
      <c r="H9040" s="7"/>
    </row>
    <row r="9041" spans="8:8" x14ac:dyDescent="0.2">
      <c r="H9041" s="7"/>
    </row>
    <row r="9042" spans="8:8" x14ac:dyDescent="0.2">
      <c r="H9042" s="7"/>
    </row>
    <row r="9043" spans="8:8" x14ac:dyDescent="0.2">
      <c r="H9043" s="7"/>
    </row>
    <row r="9044" spans="8:8" x14ac:dyDescent="0.2">
      <c r="H9044" s="7"/>
    </row>
    <row r="9045" spans="8:8" x14ac:dyDescent="0.2">
      <c r="H9045" s="7"/>
    </row>
    <row r="9046" spans="8:8" x14ac:dyDescent="0.2">
      <c r="H9046" s="7"/>
    </row>
    <row r="9047" spans="8:8" x14ac:dyDescent="0.2">
      <c r="H9047" s="7"/>
    </row>
    <row r="9048" spans="8:8" x14ac:dyDescent="0.2">
      <c r="H9048" s="7"/>
    </row>
    <row r="9049" spans="8:8" x14ac:dyDescent="0.2">
      <c r="H9049" s="7"/>
    </row>
    <row r="9050" spans="8:8" x14ac:dyDescent="0.2">
      <c r="H9050" s="7"/>
    </row>
    <row r="9051" spans="8:8" x14ac:dyDescent="0.2">
      <c r="H9051" s="7"/>
    </row>
    <row r="9052" spans="8:8" x14ac:dyDescent="0.2">
      <c r="H9052" s="7"/>
    </row>
    <row r="9053" spans="8:8" x14ac:dyDescent="0.2">
      <c r="H9053" s="7"/>
    </row>
    <row r="9054" spans="8:8" x14ac:dyDescent="0.2">
      <c r="H9054" s="7"/>
    </row>
    <row r="9055" spans="8:8" x14ac:dyDescent="0.2">
      <c r="H9055" s="7"/>
    </row>
    <row r="9056" spans="8:8" x14ac:dyDescent="0.2">
      <c r="H9056" s="7"/>
    </row>
    <row r="9057" spans="8:8" x14ac:dyDescent="0.2">
      <c r="H9057" s="7"/>
    </row>
    <row r="9058" spans="8:8" x14ac:dyDescent="0.2">
      <c r="H9058" s="7"/>
    </row>
    <row r="9059" spans="8:8" x14ac:dyDescent="0.2">
      <c r="H9059" s="7"/>
    </row>
    <row r="9060" spans="8:8" x14ac:dyDescent="0.2">
      <c r="H9060" s="7"/>
    </row>
    <row r="9061" spans="8:8" x14ac:dyDescent="0.2">
      <c r="H9061" s="7"/>
    </row>
    <row r="9062" spans="8:8" x14ac:dyDescent="0.2">
      <c r="H9062" s="7"/>
    </row>
    <row r="9063" spans="8:8" x14ac:dyDescent="0.2">
      <c r="H9063" s="7"/>
    </row>
    <row r="9064" spans="8:8" x14ac:dyDescent="0.2">
      <c r="H9064" s="7"/>
    </row>
    <row r="9065" spans="8:8" x14ac:dyDescent="0.2">
      <c r="H9065" s="7"/>
    </row>
    <row r="9066" spans="8:8" x14ac:dyDescent="0.2">
      <c r="H9066" s="7"/>
    </row>
    <row r="9067" spans="8:8" x14ac:dyDescent="0.2">
      <c r="H9067" s="7"/>
    </row>
    <row r="9068" spans="8:8" x14ac:dyDescent="0.2">
      <c r="H9068" s="7"/>
    </row>
    <row r="9069" spans="8:8" x14ac:dyDescent="0.2">
      <c r="H9069" s="7"/>
    </row>
    <row r="9070" spans="8:8" x14ac:dyDescent="0.2">
      <c r="H9070" s="7"/>
    </row>
    <row r="9071" spans="8:8" x14ac:dyDescent="0.2">
      <c r="H9071" s="7"/>
    </row>
    <row r="9072" spans="8:8" x14ac:dyDescent="0.2">
      <c r="H9072" s="7"/>
    </row>
    <row r="9073" spans="8:8" x14ac:dyDescent="0.2">
      <c r="H9073" s="7"/>
    </row>
    <row r="9074" spans="8:8" x14ac:dyDescent="0.2">
      <c r="H9074" s="7"/>
    </row>
    <row r="9075" spans="8:8" x14ac:dyDescent="0.2">
      <c r="H9075" s="7"/>
    </row>
    <row r="9076" spans="8:8" x14ac:dyDescent="0.2">
      <c r="H9076" s="7"/>
    </row>
    <row r="9077" spans="8:8" x14ac:dyDescent="0.2">
      <c r="H9077" s="7"/>
    </row>
    <row r="9078" spans="8:8" x14ac:dyDescent="0.2">
      <c r="H9078" s="7"/>
    </row>
    <row r="9079" spans="8:8" x14ac:dyDescent="0.2">
      <c r="H9079" s="7"/>
    </row>
    <row r="9080" spans="8:8" x14ac:dyDescent="0.2">
      <c r="H9080" s="7"/>
    </row>
    <row r="9081" spans="8:8" x14ac:dyDescent="0.2">
      <c r="H9081" s="7"/>
    </row>
    <row r="9082" spans="8:8" x14ac:dyDescent="0.2">
      <c r="H9082" s="7"/>
    </row>
    <row r="9083" spans="8:8" x14ac:dyDescent="0.2">
      <c r="H9083" s="7"/>
    </row>
    <row r="9084" spans="8:8" x14ac:dyDescent="0.2">
      <c r="H9084" s="7"/>
    </row>
    <row r="9085" spans="8:8" x14ac:dyDescent="0.2">
      <c r="H9085" s="7"/>
    </row>
    <row r="9086" spans="8:8" x14ac:dyDescent="0.2">
      <c r="H9086" s="7"/>
    </row>
    <row r="9087" spans="8:8" x14ac:dyDescent="0.2">
      <c r="H9087" s="7"/>
    </row>
    <row r="9088" spans="8:8" x14ac:dyDescent="0.2">
      <c r="H9088" s="7"/>
    </row>
    <row r="9089" spans="8:8" x14ac:dyDescent="0.2">
      <c r="H9089" s="7"/>
    </row>
    <row r="9090" spans="8:8" x14ac:dyDescent="0.2">
      <c r="H9090" s="7"/>
    </row>
    <row r="9091" spans="8:8" x14ac:dyDescent="0.2">
      <c r="H9091" s="7"/>
    </row>
    <row r="9092" spans="8:8" x14ac:dyDescent="0.2">
      <c r="H9092" s="7"/>
    </row>
    <row r="9093" spans="8:8" x14ac:dyDescent="0.2">
      <c r="H9093" s="7"/>
    </row>
    <row r="9094" spans="8:8" x14ac:dyDescent="0.2">
      <c r="H9094" s="7"/>
    </row>
    <row r="9095" spans="8:8" x14ac:dyDescent="0.2">
      <c r="H9095" s="7"/>
    </row>
    <row r="9096" spans="8:8" x14ac:dyDescent="0.2">
      <c r="H9096" s="7"/>
    </row>
    <row r="9097" spans="8:8" x14ac:dyDescent="0.2">
      <c r="H9097" s="7"/>
    </row>
    <row r="9098" spans="8:8" x14ac:dyDescent="0.2">
      <c r="H9098" s="7"/>
    </row>
    <row r="9099" spans="8:8" x14ac:dyDescent="0.2">
      <c r="H9099" s="7"/>
    </row>
    <row r="9100" spans="8:8" x14ac:dyDescent="0.2">
      <c r="H9100" s="7"/>
    </row>
    <row r="9101" spans="8:8" x14ac:dyDescent="0.2">
      <c r="H9101" s="7"/>
    </row>
    <row r="9102" spans="8:8" x14ac:dyDescent="0.2">
      <c r="H9102" s="7"/>
    </row>
    <row r="9103" spans="8:8" x14ac:dyDescent="0.2">
      <c r="H9103" s="7"/>
    </row>
    <row r="9104" spans="8:8" x14ac:dyDescent="0.2">
      <c r="H9104" s="7"/>
    </row>
    <row r="9105" spans="8:8" x14ac:dyDescent="0.2">
      <c r="H9105" s="7"/>
    </row>
    <row r="9106" spans="8:8" x14ac:dyDescent="0.2">
      <c r="H9106" s="7"/>
    </row>
    <row r="9107" spans="8:8" x14ac:dyDescent="0.2">
      <c r="H9107" s="7"/>
    </row>
    <row r="9108" spans="8:8" x14ac:dyDescent="0.2">
      <c r="H9108" s="7"/>
    </row>
    <row r="9109" spans="8:8" x14ac:dyDescent="0.2">
      <c r="H9109" s="7"/>
    </row>
    <row r="9110" spans="8:8" x14ac:dyDescent="0.2">
      <c r="H9110" s="7"/>
    </row>
    <row r="9111" spans="8:8" x14ac:dyDescent="0.2">
      <c r="H9111" s="7"/>
    </row>
    <row r="9112" spans="8:8" x14ac:dyDescent="0.2">
      <c r="H9112" s="7"/>
    </row>
    <row r="9113" spans="8:8" x14ac:dyDescent="0.2">
      <c r="H9113" s="7"/>
    </row>
    <row r="9114" spans="8:8" x14ac:dyDescent="0.2">
      <c r="H9114" s="7"/>
    </row>
    <row r="9115" spans="8:8" x14ac:dyDescent="0.2">
      <c r="H9115" s="7"/>
    </row>
    <row r="9116" spans="8:8" x14ac:dyDescent="0.2">
      <c r="H9116" s="7"/>
    </row>
    <row r="9117" spans="8:8" x14ac:dyDescent="0.2">
      <c r="H9117" s="7"/>
    </row>
    <row r="9118" spans="8:8" x14ac:dyDescent="0.2">
      <c r="H9118" s="7"/>
    </row>
    <row r="9119" spans="8:8" x14ac:dyDescent="0.2">
      <c r="H9119" s="7"/>
    </row>
    <row r="9120" spans="8:8" x14ac:dyDescent="0.2">
      <c r="H9120" s="7"/>
    </row>
    <row r="9121" spans="8:8" x14ac:dyDescent="0.2">
      <c r="H9121" s="7"/>
    </row>
    <row r="9122" spans="8:8" x14ac:dyDescent="0.2">
      <c r="H9122" s="7"/>
    </row>
    <row r="9123" spans="8:8" x14ac:dyDescent="0.2">
      <c r="H9123" s="7"/>
    </row>
    <row r="9124" spans="8:8" x14ac:dyDescent="0.2">
      <c r="H9124" s="7"/>
    </row>
    <row r="9125" spans="8:8" x14ac:dyDescent="0.2">
      <c r="H9125" s="7"/>
    </row>
    <row r="9126" spans="8:8" x14ac:dyDescent="0.2">
      <c r="H9126" s="7"/>
    </row>
    <row r="9127" spans="8:8" x14ac:dyDescent="0.2">
      <c r="H9127" s="7"/>
    </row>
    <row r="9128" spans="8:8" x14ac:dyDescent="0.2">
      <c r="H9128" s="7"/>
    </row>
    <row r="9129" spans="8:8" x14ac:dyDescent="0.2">
      <c r="H9129" s="7"/>
    </row>
    <row r="9130" spans="8:8" x14ac:dyDescent="0.2">
      <c r="H9130" s="7"/>
    </row>
    <row r="9131" spans="8:8" x14ac:dyDescent="0.2">
      <c r="H9131" s="7"/>
    </row>
    <row r="9132" spans="8:8" x14ac:dyDescent="0.2">
      <c r="H9132" s="7"/>
    </row>
    <row r="9133" spans="8:8" x14ac:dyDescent="0.2">
      <c r="H9133" s="7"/>
    </row>
    <row r="9134" spans="8:8" x14ac:dyDescent="0.2">
      <c r="H9134" s="7"/>
    </row>
    <row r="9135" spans="8:8" x14ac:dyDescent="0.2">
      <c r="H9135" s="7"/>
    </row>
    <row r="9136" spans="8:8" x14ac:dyDescent="0.2">
      <c r="H9136" s="7"/>
    </row>
    <row r="9137" spans="8:8" x14ac:dyDescent="0.2">
      <c r="H9137" s="7"/>
    </row>
    <row r="9138" spans="8:8" x14ac:dyDescent="0.2">
      <c r="H9138" s="7"/>
    </row>
    <row r="9139" spans="8:8" x14ac:dyDescent="0.2">
      <c r="H9139" s="7"/>
    </row>
    <row r="9140" spans="8:8" x14ac:dyDescent="0.2">
      <c r="H9140" s="7"/>
    </row>
    <row r="9141" spans="8:8" x14ac:dyDescent="0.2">
      <c r="H9141" s="7"/>
    </row>
    <row r="9142" spans="8:8" x14ac:dyDescent="0.2">
      <c r="H9142" s="7"/>
    </row>
    <row r="9143" spans="8:8" x14ac:dyDescent="0.2">
      <c r="H9143" s="7"/>
    </row>
    <row r="9144" spans="8:8" x14ac:dyDescent="0.2">
      <c r="H9144" s="7"/>
    </row>
    <row r="9145" spans="8:8" x14ac:dyDescent="0.2">
      <c r="H9145" s="7"/>
    </row>
    <row r="9146" spans="8:8" x14ac:dyDescent="0.2">
      <c r="H9146" s="7"/>
    </row>
    <row r="9147" spans="8:8" x14ac:dyDescent="0.2">
      <c r="H9147" s="7"/>
    </row>
    <row r="9148" spans="8:8" x14ac:dyDescent="0.2">
      <c r="H9148" s="7"/>
    </row>
    <row r="9149" spans="8:8" x14ac:dyDescent="0.2">
      <c r="H9149" s="7"/>
    </row>
    <row r="9150" spans="8:8" x14ac:dyDescent="0.2">
      <c r="H9150" s="7"/>
    </row>
    <row r="9151" spans="8:8" x14ac:dyDescent="0.2">
      <c r="H9151" s="7"/>
    </row>
    <row r="9152" spans="8:8" x14ac:dyDescent="0.2">
      <c r="H9152" s="7"/>
    </row>
    <row r="9153" spans="8:8" x14ac:dyDescent="0.2">
      <c r="H9153" s="7"/>
    </row>
    <row r="9154" spans="8:8" x14ac:dyDescent="0.2">
      <c r="H9154" s="7"/>
    </row>
    <row r="9155" spans="8:8" x14ac:dyDescent="0.2">
      <c r="H9155" s="7"/>
    </row>
    <row r="9156" spans="8:8" x14ac:dyDescent="0.2">
      <c r="H9156" s="7"/>
    </row>
    <row r="9157" spans="8:8" x14ac:dyDescent="0.2">
      <c r="H9157" s="7"/>
    </row>
    <row r="9158" spans="8:8" x14ac:dyDescent="0.2">
      <c r="H9158" s="7"/>
    </row>
    <row r="9159" spans="8:8" x14ac:dyDescent="0.2">
      <c r="H9159" s="7"/>
    </row>
    <row r="9160" spans="8:8" x14ac:dyDescent="0.2">
      <c r="H9160" s="7"/>
    </row>
    <row r="9161" spans="8:8" x14ac:dyDescent="0.2">
      <c r="H9161" s="7"/>
    </row>
    <row r="9162" spans="8:8" x14ac:dyDescent="0.2">
      <c r="H9162" s="7"/>
    </row>
    <row r="9163" spans="8:8" x14ac:dyDescent="0.2">
      <c r="H9163" s="7"/>
    </row>
    <row r="9164" spans="8:8" x14ac:dyDescent="0.2">
      <c r="H9164" s="7"/>
    </row>
    <row r="9165" spans="8:8" x14ac:dyDescent="0.2">
      <c r="H9165" s="7"/>
    </row>
    <row r="9166" spans="8:8" x14ac:dyDescent="0.2">
      <c r="H9166" s="7"/>
    </row>
    <row r="9167" spans="8:8" x14ac:dyDescent="0.2">
      <c r="H9167" s="7"/>
    </row>
    <row r="9168" spans="8:8" x14ac:dyDescent="0.2">
      <c r="H9168" s="7"/>
    </row>
    <row r="9169" spans="8:8" x14ac:dyDescent="0.2">
      <c r="H9169" s="7"/>
    </row>
    <row r="9170" spans="8:8" x14ac:dyDescent="0.2">
      <c r="H9170" s="7"/>
    </row>
    <row r="9171" spans="8:8" x14ac:dyDescent="0.2">
      <c r="H9171" s="7"/>
    </row>
    <row r="9172" spans="8:8" x14ac:dyDescent="0.2">
      <c r="H9172" s="7"/>
    </row>
    <row r="9173" spans="8:8" x14ac:dyDescent="0.2">
      <c r="H9173" s="7"/>
    </row>
    <row r="9174" spans="8:8" x14ac:dyDescent="0.2">
      <c r="H9174" s="7"/>
    </row>
    <row r="9175" spans="8:8" x14ac:dyDescent="0.2">
      <c r="H9175" s="7"/>
    </row>
    <row r="9176" spans="8:8" x14ac:dyDescent="0.2">
      <c r="H9176" s="7"/>
    </row>
    <row r="9177" spans="8:8" x14ac:dyDescent="0.2">
      <c r="H9177" s="7"/>
    </row>
    <row r="9178" spans="8:8" x14ac:dyDescent="0.2">
      <c r="H9178" s="7"/>
    </row>
    <row r="9179" spans="8:8" x14ac:dyDescent="0.2">
      <c r="H9179" s="7"/>
    </row>
    <row r="9180" spans="8:8" x14ac:dyDescent="0.2">
      <c r="H9180" s="7"/>
    </row>
    <row r="9181" spans="8:8" x14ac:dyDescent="0.2">
      <c r="H9181" s="7"/>
    </row>
    <row r="9182" spans="8:8" x14ac:dyDescent="0.2">
      <c r="H9182" s="7"/>
    </row>
    <row r="9183" spans="8:8" x14ac:dyDescent="0.2">
      <c r="H9183" s="7"/>
    </row>
    <row r="9184" spans="8:8" x14ac:dyDescent="0.2">
      <c r="H9184" s="7"/>
    </row>
    <row r="9185" spans="8:8" x14ac:dyDescent="0.2">
      <c r="H9185" s="7"/>
    </row>
    <row r="9186" spans="8:8" x14ac:dyDescent="0.2">
      <c r="H9186" s="7"/>
    </row>
    <row r="9187" spans="8:8" x14ac:dyDescent="0.2">
      <c r="H9187" s="7"/>
    </row>
    <row r="9188" spans="8:8" x14ac:dyDescent="0.2">
      <c r="H9188" s="7"/>
    </row>
    <row r="9189" spans="8:8" x14ac:dyDescent="0.2">
      <c r="H9189" s="7"/>
    </row>
    <row r="9190" spans="8:8" x14ac:dyDescent="0.2">
      <c r="H9190" s="7"/>
    </row>
    <row r="9191" spans="8:8" x14ac:dyDescent="0.2">
      <c r="H9191" s="7"/>
    </row>
    <row r="9192" spans="8:8" x14ac:dyDescent="0.2">
      <c r="H9192" s="7"/>
    </row>
    <row r="9193" spans="8:8" x14ac:dyDescent="0.2">
      <c r="H9193" s="7"/>
    </row>
    <row r="9194" spans="8:8" x14ac:dyDescent="0.2">
      <c r="H9194" s="7"/>
    </row>
    <row r="9195" spans="8:8" x14ac:dyDescent="0.2">
      <c r="H9195" s="7"/>
    </row>
    <row r="9196" spans="8:8" x14ac:dyDescent="0.2">
      <c r="H9196" s="7"/>
    </row>
    <row r="9197" spans="8:8" x14ac:dyDescent="0.2">
      <c r="H9197" s="7"/>
    </row>
    <row r="9198" spans="8:8" x14ac:dyDescent="0.2">
      <c r="H9198" s="7"/>
    </row>
    <row r="9199" spans="8:8" x14ac:dyDescent="0.2">
      <c r="H9199" s="7"/>
    </row>
    <row r="9200" spans="8:8" x14ac:dyDescent="0.2">
      <c r="H9200" s="7"/>
    </row>
    <row r="9201" spans="8:8" x14ac:dyDescent="0.2">
      <c r="H9201" s="7"/>
    </row>
    <row r="9202" spans="8:8" x14ac:dyDescent="0.2">
      <c r="H9202" s="7"/>
    </row>
    <row r="9203" spans="8:8" x14ac:dyDescent="0.2">
      <c r="H9203" s="7"/>
    </row>
    <row r="9204" spans="8:8" x14ac:dyDescent="0.2">
      <c r="H9204" s="7"/>
    </row>
    <row r="9205" spans="8:8" x14ac:dyDescent="0.2">
      <c r="H9205" s="7"/>
    </row>
    <row r="9206" spans="8:8" x14ac:dyDescent="0.2">
      <c r="H9206" s="7"/>
    </row>
    <row r="9207" spans="8:8" x14ac:dyDescent="0.2">
      <c r="H9207" s="7"/>
    </row>
    <row r="9208" spans="8:8" x14ac:dyDescent="0.2">
      <c r="H9208" s="7"/>
    </row>
    <row r="9209" spans="8:8" x14ac:dyDescent="0.2">
      <c r="H9209" s="7"/>
    </row>
    <row r="9210" spans="8:8" x14ac:dyDescent="0.2">
      <c r="H9210" s="7"/>
    </row>
    <row r="9211" spans="8:8" x14ac:dyDescent="0.2">
      <c r="H9211" s="7"/>
    </row>
    <row r="9212" spans="8:8" x14ac:dyDescent="0.2">
      <c r="H9212" s="7"/>
    </row>
    <row r="9213" spans="8:8" x14ac:dyDescent="0.2">
      <c r="H9213" s="7"/>
    </row>
    <row r="9214" spans="8:8" x14ac:dyDescent="0.2">
      <c r="H9214" s="7"/>
    </row>
    <row r="9215" spans="8:8" x14ac:dyDescent="0.2">
      <c r="H9215" s="7"/>
    </row>
    <row r="9216" spans="8:8" x14ac:dyDescent="0.2">
      <c r="H9216" s="7"/>
    </row>
    <row r="9217" spans="8:8" x14ac:dyDescent="0.2">
      <c r="H9217" s="7"/>
    </row>
    <row r="9218" spans="8:8" x14ac:dyDescent="0.2">
      <c r="H9218" s="7"/>
    </row>
    <row r="9219" spans="8:8" x14ac:dyDescent="0.2">
      <c r="H9219" s="7"/>
    </row>
    <row r="9220" spans="8:8" x14ac:dyDescent="0.2">
      <c r="H9220" s="7"/>
    </row>
    <row r="9221" spans="8:8" x14ac:dyDescent="0.2">
      <c r="H9221" s="7"/>
    </row>
    <row r="9222" spans="8:8" x14ac:dyDescent="0.2">
      <c r="H9222" s="7"/>
    </row>
    <row r="9223" spans="8:8" x14ac:dyDescent="0.2">
      <c r="H9223" s="7"/>
    </row>
    <row r="9224" spans="8:8" x14ac:dyDescent="0.2">
      <c r="H9224" s="7"/>
    </row>
    <row r="9225" spans="8:8" x14ac:dyDescent="0.2">
      <c r="H9225" s="7"/>
    </row>
    <row r="9226" spans="8:8" x14ac:dyDescent="0.2">
      <c r="H9226" s="7"/>
    </row>
    <row r="9227" spans="8:8" x14ac:dyDescent="0.2">
      <c r="H9227" s="7"/>
    </row>
    <row r="9228" spans="8:8" x14ac:dyDescent="0.2">
      <c r="H9228" s="7"/>
    </row>
    <row r="9229" spans="8:8" x14ac:dyDescent="0.2">
      <c r="H9229" s="7"/>
    </row>
    <row r="9230" spans="8:8" x14ac:dyDescent="0.2">
      <c r="H9230" s="7"/>
    </row>
    <row r="9231" spans="8:8" x14ac:dyDescent="0.2">
      <c r="H9231" s="7"/>
    </row>
    <row r="9232" spans="8:8" x14ac:dyDescent="0.2">
      <c r="H9232" s="7"/>
    </row>
    <row r="9233" spans="8:8" x14ac:dyDescent="0.2">
      <c r="H9233" s="7"/>
    </row>
    <row r="9234" spans="8:8" x14ac:dyDescent="0.2">
      <c r="H9234" s="7"/>
    </row>
    <row r="9235" spans="8:8" x14ac:dyDescent="0.2">
      <c r="H9235" s="7"/>
    </row>
    <row r="9236" spans="8:8" x14ac:dyDescent="0.2">
      <c r="H9236" s="7"/>
    </row>
    <row r="9237" spans="8:8" x14ac:dyDescent="0.2">
      <c r="H9237" s="7"/>
    </row>
    <row r="9238" spans="8:8" x14ac:dyDescent="0.2">
      <c r="H9238" s="7"/>
    </row>
    <row r="9239" spans="8:8" x14ac:dyDescent="0.2">
      <c r="H9239" s="7"/>
    </row>
    <row r="9240" spans="8:8" x14ac:dyDescent="0.2">
      <c r="H9240" s="7"/>
    </row>
    <row r="9241" spans="8:8" x14ac:dyDescent="0.2">
      <c r="H9241" s="7"/>
    </row>
    <row r="9242" spans="8:8" x14ac:dyDescent="0.2">
      <c r="H9242" s="7"/>
    </row>
    <row r="9243" spans="8:8" x14ac:dyDescent="0.2">
      <c r="H9243" s="7"/>
    </row>
    <row r="9244" spans="8:8" x14ac:dyDescent="0.2">
      <c r="H9244" s="7"/>
    </row>
    <row r="9245" spans="8:8" x14ac:dyDescent="0.2">
      <c r="H9245" s="7"/>
    </row>
    <row r="9246" spans="8:8" x14ac:dyDescent="0.2">
      <c r="H9246" s="7"/>
    </row>
    <row r="9247" spans="8:8" x14ac:dyDescent="0.2">
      <c r="H9247" s="7"/>
    </row>
    <row r="9248" spans="8:8" x14ac:dyDescent="0.2">
      <c r="H9248" s="7"/>
    </row>
    <row r="9249" spans="8:8" x14ac:dyDescent="0.2">
      <c r="H9249" s="7"/>
    </row>
    <row r="9250" spans="8:8" x14ac:dyDescent="0.2">
      <c r="H9250" s="7"/>
    </row>
    <row r="9251" spans="8:8" x14ac:dyDescent="0.2">
      <c r="H9251" s="7"/>
    </row>
    <row r="9252" spans="8:8" x14ac:dyDescent="0.2">
      <c r="H9252" s="7"/>
    </row>
    <row r="9253" spans="8:8" x14ac:dyDescent="0.2">
      <c r="H9253" s="7"/>
    </row>
    <row r="9254" spans="8:8" x14ac:dyDescent="0.2">
      <c r="H9254" s="7"/>
    </row>
    <row r="9255" spans="8:8" x14ac:dyDescent="0.2">
      <c r="H9255" s="7"/>
    </row>
    <row r="9256" spans="8:8" x14ac:dyDescent="0.2">
      <c r="H9256" s="7"/>
    </row>
    <row r="9257" spans="8:8" x14ac:dyDescent="0.2">
      <c r="H9257" s="7"/>
    </row>
    <row r="9258" spans="8:8" x14ac:dyDescent="0.2">
      <c r="H9258" s="7"/>
    </row>
    <row r="9259" spans="8:8" x14ac:dyDescent="0.2">
      <c r="H9259" s="7"/>
    </row>
    <row r="9260" spans="8:8" x14ac:dyDescent="0.2">
      <c r="H9260" s="7"/>
    </row>
    <row r="9261" spans="8:8" x14ac:dyDescent="0.2">
      <c r="H9261" s="7"/>
    </row>
    <row r="9262" spans="8:8" x14ac:dyDescent="0.2">
      <c r="H9262" s="7"/>
    </row>
    <row r="9263" spans="8:8" x14ac:dyDescent="0.2">
      <c r="H9263" s="7"/>
    </row>
    <row r="9264" spans="8:8" x14ac:dyDescent="0.2">
      <c r="H9264" s="7"/>
    </row>
    <row r="9265" spans="8:8" x14ac:dyDescent="0.2">
      <c r="H9265" s="7"/>
    </row>
    <row r="9266" spans="8:8" x14ac:dyDescent="0.2">
      <c r="H9266" s="7"/>
    </row>
    <row r="9267" spans="8:8" x14ac:dyDescent="0.2">
      <c r="H9267" s="7"/>
    </row>
    <row r="9268" spans="8:8" x14ac:dyDescent="0.2">
      <c r="H9268" s="7"/>
    </row>
    <row r="9269" spans="8:8" x14ac:dyDescent="0.2">
      <c r="H9269" s="7"/>
    </row>
    <row r="9270" spans="8:8" x14ac:dyDescent="0.2">
      <c r="H9270" s="7"/>
    </row>
    <row r="9271" spans="8:8" x14ac:dyDescent="0.2">
      <c r="H9271" s="7"/>
    </row>
    <row r="9272" spans="8:8" x14ac:dyDescent="0.2">
      <c r="H9272" s="7"/>
    </row>
    <row r="9273" spans="8:8" x14ac:dyDescent="0.2">
      <c r="H9273" s="7"/>
    </row>
    <row r="9274" spans="8:8" x14ac:dyDescent="0.2">
      <c r="H9274" s="7"/>
    </row>
    <row r="9275" spans="8:8" x14ac:dyDescent="0.2">
      <c r="H9275" s="7"/>
    </row>
    <row r="9276" spans="8:8" x14ac:dyDescent="0.2">
      <c r="H9276" s="7"/>
    </row>
    <row r="9277" spans="8:8" x14ac:dyDescent="0.2">
      <c r="H9277" s="7"/>
    </row>
    <row r="9278" spans="8:8" x14ac:dyDescent="0.2">
      <c r="H9278" s="7"/>
    </row>
    <row r="9279" spans="8:8" x14ac:dyDescent="0.2">
      <c r="H9279" s="7"/>
    </row>
    <row r="9280" spans="8:8" x14ac:dyDescent="0.2">
      <c r="H9280" s="7"/>
    </row>
    <row r="9281" spans="8:8" x14ac:dyDescent="0.2">
      <c r="H9281" s="7"/>
    </row>
    <row r="9282" spans="8:8" x14ac:dyDescent="0.2">
      <c r="H9282" s="7"/>
    </row>
    <row r="9283" spans="8:8" x14ac:dyDescent="0.2">
      <c r="H9283" s="7"/>
    </row>
    <row r="9284" spans="8:8" x14ac:dyDescent="0.2">
      <c r="H9284" s="7"/>
    </row>
    <row r="9285" spans="8:8" x14ac:dyDescent="0.2">
      <c r="H9285" s="7"/>
    </row>
    <row r="9286" spans="8:8" x14ac:dyDescent="0.2">
      <c r="H9286" s="7"/>
    </row>
    <row r="9287" spans="8:8" x14ac:dyDescent="0.2">
      <c r="H9287" s="7"/>
    </row>
    <row r="9288" spans="8:8" x14ac:dyDescent="0.2">
      <c r="H9288" s="7"/>
    </row>
    <row r="9289" spans="8:8" x14ac:dyDescent="0.2">
      <c r="H9289" s="7"/>
    </row>
    <row r="9290" spans="8:8" x14ac:dyDescent="0.2">
      <c r="H9290" s="7"/>
    </row>
    <row r="9291" spans="8:8" x14ac:dyDescent="0.2">
      <c r="H9291" s="7"/>
    </row>
    <row r="9292" spans="8:8" x14ac:dyDescent="0.2">
      <c r="H9292" s="7"/>
    </row>
    <row r="9293" spans="8:8" x14ac:dyDescent="0.2">
      <c r="H9293" s="7"/>
    </row>
    <row r="9294" spans="8:8" x14ac:dyDescent="0.2">
      <c r="H9294" s="7"/>
    </row>
    <row r="9295" spans="8:8" x14ac:dyDescent="0.2">
      <c r="H9295" s="7"/>
    </row>
    <row r="9296" spans="8:8" x14ac:dyDescent="0.2">
      <c r="H9296" s="7"/>
    </row>
    <row r="9297" spans="8:8" x14ac:dyDescent="0.2">
      <c r="H9297" s="7"/>
    </row>
    <row r="9298" spans="8:8" x14ac:dyDescent="0.2">
      <c r="H9298" s="7"/>
    </row>
    <row r="9299" spans="8:8" x14ac:dyDescent="0.2">
      <c r="H9299" s="7"/>
    </row>
    <row r="9300" spans="8:8" x14ac:dyDescent="0.2">
      <c r="H9300" s="7"/>
    </row>
    <row r="9301" spans="8:8" x14ac:dyDescent="0.2">
      <c r="H9301" s="7"/>
    </row>
    <row r="9302" spans="8:8" x14ac:dyDescent="0.2">
      <c r="H9302" s="7"/>
    </row>
    <row r="9303" spans="8:8" x14ac:dyDescent="0.2">
      <c r="H9303" s="7"/>
    </row>
    <row r="9304" spans="8:8" x14ac:dyDescent="0.2">
      <c r="H9304" s="7"/>
    </row>
    <row r="9305" spans="8:8" x14ac:dyDescent="0.2">
      <c r="H9305" s="7"/>
    </row>
    <row r="9306" spans="8:8" x14ac:dyDescent="0.2">
      <c r="H9306" s="7"/>
    </row>
    <row r="9307" spans="8:8" x14ac:dyDescent="0.2">
      <c r="H9307" s="7"/>
    </row>
    <row r="9308" spans="8:8" x14ac:dyDescent="0.2">
      <c r="H9308" s="7"/>
    </row>
    <row r="9309" spans="8:8" x14ac:dyDescent="0.2">
      <c r="H9309" s="7"/>
    </row>
    <row r="9310" spans="8:8" x14ac:dyDescent="0.2">
      <c r="H9310" s="7"/>
    </row>
    <row r="9311" spans="8:8" x14ac:dyDescent="0.2">
      <c r="H9311" s="7"/>
    </row>
    <row r="9312" spans="8:8" x14ac:dyDescent="0.2">
      <c r="H9312" s="7"/>
    </row>
    <row r="9313" spans="8:8" x14ac:dyDescent="0.2">
      <c r="H9313" s="7"/>
    </row>
    <row r="9314" spans="8:8" x14ac:dyDescent="0.2">
      <c r="H9314" s="7"/>
    </row>
    <row r="9315" spans="8:8" x14ac:dyDescent="0.2">
      <c r="H9315" s="7"/>
    </row>
    <row r="9316" spans="8:8" x14ac:dyDescent="0.2">
      <c r="H9316" s="7"/>
    </row>
    <row r="9317" spans="8:8" x14ac:dyDescent="0.2">
      <c r="H9317" s="7"/>
    </row>
    <row r="9318" spans="8:8" x14ac:dyDescent="0.2">
      <c r="H9318" s="7"/>
    </row>
    <row r="9319" spans="8:8" x14ac:dyDescent="0.2">
      <c r="H9319" s="7"/>
    </row>
    <row r="9320" spans="8:8" x14ac:dyDescent="0.2">
      <c r="H9320" s="7"/>
    </row>
    <row r="9321" spans="8:8" x14ac:dyDescent="0.2">
      <c r="H9321" s="7"/>
    </row>
    <row r="9322" spans="8:8" x14ac:dyDescent="0.2">
      <c r="H9322" s="7"/>
    </row>
    <row r="9323" spans="8:8" x14ac:dyDescent="0.2">
      <c r="H9323" s="7"/>
    </row>
    <row r="9324" spans="8:8" x14ac:dyDescent="0.2">
      <c r="H9324" s="7"/>
    </row>
    <row r="9325" spans="8:8" x14ac:dyDescent="0.2">
      <c r="H9325" s="7"/>
    </row>
    <row r="9326" spans="8:8" x14ac:dyDescent="0.2">
      <c r="H9326" s="7"/>
    </row>
    <row r="9327" spans="8:8" x14ac:dyDescent="0.2">
      <c r="H9327" s="7"/>
    </row>
    <row r="9328" spans="8:8" x14ac:dyDescent="0.2">
      <c r="H9328" s="7"/>
    </row>
    <row r="9329" spans="8:8" x14ac:dyDescent="0.2">
      <c r="H9329" s="7"/>
    </row>
    <row r="9330" spans="8:8" x14ac:dyDescent="0.2">
      <c r="H9330" s="7"/>
    </row>
    <row r="9331" spans="8:8" x14ac:dyDescent="0.2">
      <c r="H9331" s="7"/>
    </row>
    <row r="9332" spans="8:8" x14ac:dyDescent="0.2">
      <c r="H9332" s="7"/>
    </row>
    <row r="9333" spans="8:8" x14ac:dyDescent="0.2">
      <c r="H9333" s="7"/>
    </row>
    <row r="9334" spans="8:8" x14ac:dyDescent="0.2">
      <c r="H9334" s="7"/>
    </row>
    <row r="9335" spans="8:8" x14ac:dyDescent="0.2">
      <c r="H9335" s="7"/>
    </row>
    <row r="9336" spans="8:8" x14ac:dyDescent="0.2">
      <c r="H9336" s="7"/>
    </row>
    <row r="9337" spans="8:8" x14ac:dyDescent="0.2">
      <c r="H9337" s="7"/>
    </row>
    <row r="9338" spans="8:8" x14ac:dyDescent="0.2">
      <c r="H9338" s="7"/>
    </row>
    <row r="9339" spans="8:8" x14ac:dyDescent="0.2">
      <c r="H9339" s="7"/>
    </row>
    <row r="9340" spans="8:8" x14ac:dyDescent="0.2">
      <c r="H9340" s="7"/>
    </row>
    <row r="9341" spans="8:8" x14ac:dyDescent="0.2">
      <c r="H9341" s="7"/>
    </row>
    <row r="9342" spans="8:8" x14ac:dyDescent="0.2">
      <c r="H9342" s="7"/>
    </row>
    <row r="9343" spans="8:8" x14ac:dyDescent="0.2">
      <c r="H9343" s="7"/>
    </row>
    <row r="9344" spans="8:8" x14ac:dyDescent="0.2">
      <c r="H9344" s="7"/>
    </row>
    <row r="9345" spans="8:8" x14ac:dyDescent="0.2">
      <c r="H9345" s="7"/>
    </row>
    <row r="9346" spans="8:8" x14ac:dyDescent="0.2">
      <c r="H9346" s="7"/>
    </row>
    <row r="9347" spans="8:8" x14ac:dyDescent="0.2">
      <c r="H9347" s="7"/>
    </row>
    <row r="9348" spans="8:8" x14ac:dyDescent="0.2">
      <c r="H9348" s="7"/>
    </row>
    <row r="9349" spans="8:8" x14ac:dyDescent="0.2">
      <c r="H9349" s="7"/>
    </row>
    <row r="9350" spans="8:8" x14ac:dyDescent="0.2">
      <c r="H9350" s="7"/>
    </row>
    <row r="9351" spans="8:8" x14ac:dyDescent="0.2">
      <c r="H9351" s="7"/>
    </row>
    <row r="9352" spans="8:8" x14ac:dyDescent="0.2">
      <c r="H9352" s="7"/>
    </row>
    <row r="9353" spans="8:8" x14ac:dyDescent="0.2">
      <c r="H9353" s="7"/>
    </row>
    <row r="9354" spans="8:8" x14ac:dyDescent="0.2">
      <c r="H9354" s="7"/>
    </row>
    <row r="9355" spans="8:8" x14ac:dyDescent="0.2">
      <c r="H9355" s="7"/>
    </row>
    <row r="9356" spans="8:8" x14ac:dyDescent="0.2">
      <c r="H9356" s="7"/>
    </row>
    <row r="9357" spans="8:8" x14ac:dyDescent="0.2">
      <c r="H9357" s="7"/>
    </row>
    <row r="9358" spans="8:8" x14ac:dyDescent="0.2">
      <c r="H9358" s="7"/>
    </row>
    <row r="9359" spans="8:8" x14ac:dyDescent="0.2">
      <c r="H9359" s="7"/>
    </row>
    <row r="9360" spans="8:8" x14ac:dyDescent="0.2">
      <c r="H9360" s="7"/>
    </row>
    <row r="9361" spans="8:8" x14ac:dyDescent="0.2">
      <c r="H9361" s="7"/>
    </row>
    <row r="9362" spans="8:8" x14ac:dyDescent="0.2">
      <c r="H9362" s="7"/>
    </row>
    <row r="9363" spans="8:8" x14ac:dyDescent="0.2">
      <c r="H9363" s="7"/>
    </row>
    <row r="9364" spans="8:8" x14ac:dyDescent="0.2">
      <c r="H9364" s="7"/>
    </row>
    <row r="9365" spans="8:8" x14ac:dyDescent="0.2">
      <c r="H9365" s="7"/>
    </row>
    <row r="9366" spans="8:8" x14ac:dyDescent="0.2">
      <c r="H9366" s="7"/>
    </row>
    <row r="9367" spans="8:8" x14ac:dyDescent="0.2">
      <c r="H9367" s="7"/>
    </row>
    <row r="9368" spans="8:8" x14ac:dyDescent="0.2">
      <c r="H9368" s="7"/>
    </row>
    <row r="9369" spans="8:8" x14ac:dyDescent="0.2">
      <c r="H9369" s="7"/>
    </row>
    <row r="9370" spans="8:8" x14ac:dyDescent="0.2">
      <c r="H9370" s="7"/>
    </row>
    <row r="9371" spans="8:8" x14ac:dyDescent="0.2">
      <c r="H9371" s="7"/>
    </row>
    <row r="9372" spans="8:8" x14ac:dyDescent="0.2">
      <c r="H9372" s="7"/>
    </row>
    <row r="9373" spans="8:8" x14ac:dyDescent="0.2">
      <c r="H9373" s="7"/>
    </row>
    <row r="9374" spans="8:8" x14ac:dyDescent="0.2">
      <c r="H9374" s="7"/>
    </row>
    <row r="9375" spans="8:8" x14ac:dyDescent="0.2">
      <c r="H9375" s="7"/>
    </row>
    <row r="9376" spans="8:8" x14ac:dyDescent="0.2">
      <c r="H9376" s="7"/>
    </row>
    <row r="9377" spans="8:8" x14ac:dyDescent="0.2">
      <c r="H9377" s="7"/>
    </row>
    <row r="9378" spans="8:8" x14ac:dyDescent="0.2">
      <c r="H9378" s="7"/>
    </row>
    <row r="9379" spans="8:8" x14ac:dyDescent="0.2">
      <c r="H9379" s="7"/>
    </row>
    <row r="9380" spans="8:8" x14ac:dyDescent="0.2">
      <c r="H9380" s="7"/>
    </row>
    <row r="9381" spans="8:8" x14ac:dyDescent="0.2">
      <c r="H9381" s="7"/>
    </row>
    <row r="9382" spans="8:8" x14ac:dyDescent="0.2">
      <c r="H9382" s="7"/>
    </row>
    <row r="9383" spans="8:8" x14ac:dyDescent="0.2">
      <c r="H9383" s="7"/>
    </row>
    <row r="9384" spans="8:8" x14ac:dyDescent="0.2">
      <c r="H9384" s="7"/>
    </row>
    <row r="9385" spans="8:8" x14ac:dyDescent="0.2">
      <c r="H9385" s="7"/>
    </row>
    <row r="9386" spans="8:8" x14ac:dyDescent="0.2">
      <c r="H9386" s="7"/>
    </row>
    <row r="9387" spans="8:8" x14ac:dyDescent="0.2">
      <c r="H9387" s="7"/>
    </row>
    <row r="9388" spans="8:8" x14ac:dyDescent="0.2">
      <c r="H9388" s="7"/>
    </row>
    <row r="9389" spans="8:8" x14ac:dyDescent="0.2">
      <c r="H9389" s="7"/>
    </row>
    <row r="9390" spans="8:8" x14ac:dyDescent="0.2">
      <c r="H9390" s="7"/>
    </row>
    <row r="9391" spans="8:8" x14ac:dyDescent="0.2">
      <c r="H9391" s="7"/>
    </row>
    <row r="9392" spans="8:8" x14ac:dyDescent="0.2">
      <c r="H9392" s="7"/>
    </row>
    <row r="9393" spans="8:8" x14ac:dyDescent="0.2">
      <c r="H9393" s="7"/>
    </row>
    <row r="9394" spans="8:8" x14ac:dyDescent="0.2">
      <c r="H9394" s="7"/>
    </row>
    <row r="9395" spans="8:8" x14ac:dyDescent="0.2">
      <c r="H9395" s="7"/>
    </row>
    <row r="9396" spans="8:8" x14ac:dyDescent="0.2">
      <c r="H9396" s="7"/>
    </row>
    <row r="9397" spans="8:8" x14ac:dyDescent="0.2">
      <c r="H9397" s="7"/>
    </row>
    <row r="9398" spans="8:8" x14ac:dyDescent="0.2">
      <c r="H9398" s="7"/>
    </row>
    <row r="9399" spans="8:8" x14ac:dyDescent="0.2">
      <c r="H9399" s="7"/>
    </row>
    <row r="9400" spans="8:8" x14ac:dyDescent="0.2">
      <c r="H9400" s="7"/>
    </row>
    <row r="9401" spans="8:8" x14ac:dyDescent="0.2">
      <c r="H9401" s="7"/>
    </row>
    <row r="9402" spans="8:8" x14ac:dyDescent="0.2">
      <c r="H9402" s="7"/>
    </row>
    <row r="9403" spans="8:8" x14ac:dyDescent="0.2">
      <c r="H9403" s="7"/>
    </row>
    <row r="9404" spans="8:8" x14ac:dyDescent="0.2">
      <c r="H9404" s="7"/>
    </row>
    <row r="9405" spans="8:8" x14ac:dyDescent="0.2">
      <c r="H9405" s="7"/>
    </row>
    <row r="9406" spans="8:8" x14ac:dyDescent="0.2">
      <c r="H9406" s="7"/>
    </row>
    <row r="9407" spans="8:8" x14ac:dyDescent="0.2">
      <c r="H9407" s="7"/>
    </row>
    <row r="9408" spans="8:8" x14ac:dyDescent="0.2">
      <c r="H9408" s="7"/>
    </row>
    <row r="9409" spans="8:8" x14ac:dyDescent="0.2">
      <c r="H9409" s="7"/>
    </row>
    <row r="9410" spans="8:8" x14ac:dyDescent="0.2">
      <c r="H9410" s="7"/>
    </row>
    <row r="9411" spans="8:8" x14ac:dyDescent="0.2">
      <c r="H9411" s="7"/>
    </row>
    <row r="9412" spans="8:8" x14ac:dyDescent="0.2">
      <c r="H9412" s="7"/>
    </row>
    <row r="9413" spans="8:8" x14ac:dyDescent="0.2">
      <c r="H9413" s="7"/>
    </row>
    <row r="9414" spans="8:8" x14ac:dyDescent="0.2">
      <c r="H9414" s="7"/>
    </row>
    <row r="9415" spans="8:8" x14ac:dyDescent="0.2">
      <c r="H9415" s="7"/>
    </row>
    <row r="9416" spans="8:8" x14ac:dyDescent="0.2">
      <c r="H9416" s="7"/>
    </row>
    <row r="9417" spans="8:8" x14ac:dyDescent="0.2">
      <c r="H9417" s="7"/>
    </row>
    <row r="9418" spans="8:8" x14ac:dyDescent="0.2">
      <c r="H9418" s="7"/>
    </row>
    <row r="9419" spans="8:8" x14ac:dyDescent="0.2">
      <c r="H9419" s="7"/>
    </row>
    <row r="9420" spans="8:8" x14ac:dyDescent="0.2">
      <c r="H9420" s="7"/>
    </row>
    <row r="9421" spans="8:8" x14ac:dyDescent="0.2">
      <c r="H9421" s="7"/>
    </row>
    <row r="9422" spans="8:8" x14ac:dyDescent="0.2">
      <c r="H9422" s="7"/>
    </row>
    <row r="9423" spans="8:8" x14ac:dyDescent="0.2">
      <c r="H9423" s="7"/>
    </row>
    <row r="9424" spans="8:8" x14ac:dyDescent="0.2">
      <c r="H9424" s="7"/>
    </row>
    <row r="9425" spans="8:8" x14ac:dyDescent="0.2">
      <c r="H9425" s="7"/>
    </row>
    <row r="9426" spans="8:8" x14ac:dyDescent="0.2">
      <c r="H9426" s="7"/>
    </row>
    <row r="9427" spans="8:8" x14ac:dyDescent="0.2">
      <c r="H9427" s="7"/>
    </row>
    <row r="9428" spans="8:8" x14ac:dyDescent="0.2">
      <c r="H9428" s="7"/>
    </row>
    <row r="9429" spans="8:8" x14ac:dyDescent="0.2">
      <c r="H9429" s="7"/>
    </row>
    <row r="9430" spans="8:8" x14ac:dyDescent="0.2">
      <c r="H9430" s="7"/>
    </row>
    <row r="9431" spans="8:8" x14ac:dyDescent="0.2">
      <c r="H9431" s="7"/>
    </row>
    <row r="9432" spans="8:8" x14ac:dyDescent="0.2">
      <c r="H9432" s="7"/>
    </row>
    <row r="9433" spans="8:8" x14ac:dyDescent="0.2">
      <c r="H9433" s="7"/>
    </row>
    <row r="9434" spans="8:8" x14ac:dyDescent="0.2">
      <c r="H9434" s="7"/>
    </row>
    <row r="9435" spans="8:8" x14ac:dyDescent="0.2">
      <c r="H9435" s="7"/>
    </row>
    <row r="9436" spans="8:8" x14ac:dyDescent="0.2">
      <c r="H9436" s="7"/>
    </row>
    <row r="9437" spans="8:8" x14ac:dyDescent="0.2">
      <c r="H9437" s="7"/>
    </row>
    <row r="9438" spans="8:8" x14ac:dyDescent="0.2">
      <c r="H9438" s="7"/>
    </row>
    <row r="9439" spans="8:8" x14ac:dyDescent="0.2">
      <c r="H9439" s="7"/>
    </row>
    <row r="9440" spans="8:8" x14ac:dyDescent="0.2">
      <c r="H9440" s="7"/>
    </row>
    <row r="9441" spans="8:8" x14ac:dyDescent="0.2">
      <c r="H9441" s="7"/>
    </row>
    <row r="9442" spans="8:8" x14ac:dyDescent="0.2">
      <c r="H9442" s="7"/>
    </row>
    <row r="9443" spans="8:8" x14ac:dyDescent="0.2">
      <c r="H9443" s="7"/>
    </row>
    <row r="9444" spans="8:8" x14ac:dyDescent="0.2">
      <c r="H9444" s="7"/>
    </row>
    <row r="9445" spans="8:8" x14ac:dyDescent="0.2">
      <c r="H9445" s="7"/>
    </row>
    <row r="9446" spans="8:8" x14ac:dyDescent="0.2">
      <c r="H9446" s="7"/>
    </row>
    <row r="9447" spans="8:8" x14ac:dyDescent="0.2">
      <c r="H9447" s="7"/>
    </row>
    <row r="9448" spans="8:8" x14ac:dyDescent="0.2">
      <c r="H9448" s="7"/>
    </row>
    <row r="9449" spans="8:8" x14ac:dyDescent="0.2">
      <c r="H9449" s="7"/>
    </row>
    <row r="9450" spans="8:8" x14ac:dyDescent="0.2">
      <c r="H9450" s="7"/>
    </row>
    <row r="9451" spans="8:8" x14ac:dyDescent="0.2">
      <c r="H9451" s="7"/>
    </row>
    <row r="9452" spans="8:8" x14ac:dyDescent="0.2">
      <c r="H9452" s="7"/>
    </row>
    <row r="9453" spans="8:8" x14ac:dyDescent="0.2">
      <c r="H9453" s="7"/>
    </row>
    <row r="9454" spans="8:8" x14ac:dyDescent="0.2">
      <c r="H9454" s="7"/>
    </row>
    <row r="9455" spans="8:8" x14ac:dyDescent="0.2">
      <c r="H9455" s="7"/>
    </row>
    <row r="9456" spans="8:8" x14ac:dyDescent="0.2">
      <c r="H9456" s="7"/>
    </row>
    <row r="9457" spans="8:8" x14ac:dyDescent="0.2">
      <c r="H9457" s="7"/>
    </row>
    <row r="9458" spans="8:8" x14ac:dyDescent="0.2">
      <c r="H9458" s="7"/>
    </row>
    <row r="9459" spans="8:8" x14ac:dyDescent="0.2">
      <c r="H9459" s="7"/>
    </row>
    <row r="9460" spans="8:8" x14ac:dyDescent="0.2">
      <c r="H9460" s="7"/>
    </row>
    <row r="9461" spans="8:8" x14ac:dyDescent="0.2">
      <c r="H9461" s="7"/>
    </row>
    <row r="9462" spans="8:8" x14ac:dyDescent="0.2">
      <c r="H9462" s="7"/>
    </row>
    <row r="9463" spans="8:8" x14ac:dyDescent="0.2">
      <c r="H9463" s="7"/>
    </row>
    <row r="9464" spans="8:8" x14ac:dyDescent="0.2">
      <c r="H9464" s="7"/>
    </row>
    <row r="9465" spans="8:8" x14ac:dyDescent="0.2">
      <c r="H9465" s="7"/>
    </row>
    <row r="9466" spans="8:8" x14ac:dyDescent="0.2">
      <c r="H9466" s="7"/>
    </row>
    <row r="9467" spans="8:8" x14ac:dyDescent="0.2">
      <c r="H9467" s="7"/>
    </row>
    <row r="9468" spans="8:8" x14ac:dyDescent="0.2">
      <c r="H9468" s="7"/>
    </row>
    <row r="9469" spans="8:8" x14ac:dyDescent="0.2">
      <c r="H9469" s="7"/>
    </row>
    <row r="9470" spans="8:8" x14ac:dyDescent="0.2">
      <c r="H9470" s="7"/>
    </row>
    <row r="9471" spans="8:8" x14ac:dyDescent="0.2">
      <c r="H9471" s="7"/>
    </row>
    <row r="9472" spans="8:8" x14ac:dyDescent="0.2">
      <c r="H9472" s="7"/>
    </row>
    <row r="9473" spans="8:8" x14ac:dyDescent="0.2">
      <c r="H9473" s="7"/>
    </row>
    <row r="9474" spans="8:8" x14ac:dyDescent="0.2">
      <c r="H9474" s="7"/>
    </row>
    <row r="9475" spans="8:8" x14ac:dyDescent="0.2">
      <c r="H9475" s="7"/>
    </row>
    <row r="9476" spans="8:8" x14ac:dyDescent="0.2">
      <c r="H9476" s="7"/>
    </row>
    <row r="9477" spans="8:8" x14ac:dyDescent="0.2">
      <c r="H9477" s="7"/>
    </row>
    <row r="9478" spans="8:8" x14ac:dyDescent="0.2">
      <c r="H9478" s="7"/>
    </row>
    <row r="9479" spans="8:8" x14ac:dyDescent="0.2">
      <c r="H9479" s="7"/>
    </row>
    <row r="9480" spans="8:8" x14ac:dyDescent="0.2">
      <c r="H9480" s="7"/>
    </row>
    <row r="9481" spans="8:8" x14ac:dyDescent="0.2">
      <c r="H9481" s="7"/>
    </row>
    <row r="9482" spans="8:8" x14ac:dyDescent="0.2">
      <c r="H9482" s="7"/>
    </row>
    <row r="9483" spans="8:8" x14ac:dyDescent="0.2">
      <c r="H9483" s="7"/>
    </row>
    <row r="9484" spans="8:8" x14ac:dyDescent="0.2">
      <c r="H9484" s="7"/>
    </row>
    <row r="9485" spans="8:8" x14ac:dyDescent="0.2">
      <c r="H9485" s="7"/>
    </row>
    <row r="9486" spans="8:8" x14ac:dyDescent="0.2">
      <c r="H9486" s="7"/>
    </row>
    <row r="9487" spans="8:8" x14ac:dyDescent="0.2">
      <c r="H9487" s="7"/>
    </row>
    <row r="9488" spans="8:8" x14ac:dyDescent="0.2">
      <c r="H9488" s="7"/>
    </row>
    <row r="9489" spans="8:8" x14ac:dyDescent="0.2">
      <c r="H9489" s="7"/>
    </row>
    <row r="9490" spans="8:8" x14ac:dyDescent="0.2">
      <c r="H9490" s="7"/>
    </row>
    <row r="9491" spans="8:8" x14ac:dyDescent="0.2">
      <c r="H9491" s="7"/>
    </row>
    <row r="9492" spans="8:8" x14ac:dyDescent="0.2">
      <c r="H9492" s="7"/>
    </row>
    <row r="9493" spans="8:8" x14ac:dyDescent="0.2">
      <c r="H9493" s="7"/>
    </row>
    <row r="9494" spans="8:8" x14ac:dyDescent="0.2">
      <c r="H9494" s="7"/>
    </row>
    <row r="9495" spans="8:8" x14ac:dyDescent="0.2">
      <c r="H9495" s="7"/>
    </row>
    <row r="9496" spans="8:8" x14ac:dyDescent="0.2">
      <c r="H9496" s="7"/>
    </row>
    <row r="9497" spans="8:8" x14ac:dyDescent="0.2">
      <c r="H9497" s="7"/>
    </row>
    <row r="9498" spans="8:8" x14ac:dyDescent="0.2">
      <c r="H9498" s="7"/>
    </row>
    <row r="9499" spans="8:8" x14ac:dyDescent="0.2">
      <c r="H9499" s="7"/>
    </row>
    <row r="9500" spans="8:8" x14ac:dyDescent="0.2">
      <c r="H9500" s="7"/>
    </row>
    <row r="9501" spans="8:8" x14ac:dyDescent="0.2">
      <c r="H9501" s="7"/>
    </row>
    <row r="9502" spans="8:8" x14ac:dyDescent="0.2">
      <c r="H9502" s="7"/>
    </row>
    <row r="9503" spans="8:8" x14ac:dyDescent="0.2">
      <c r="H9503" s="7"/>
    </row>
    <row r="9504" spans="8:8" x14ac:dyDescent="0.2">
      <c r="H9504" s="7"/>
    </row>
    <row r="9505" spans="8:8" x14ac:dyDescent="0.2">
      <c r="H9505" s="7"/>
    </row>
    <row r="9506" spans="8:8" x14ac:dyDescent="0.2">
      <c r="H9506" s="7"/>
    </row>
    <row r="9507" spans="8:8" x14ac:dyDescent="0.2">
      <c r="H9507" s="7"/>
    </row>
    <row r="9508" spans="8:8" x14ac:dyDescent="0.2">
      <c r="H9508" s="7"/>
    </row>
    <row r="9509" spans="8:8" x14ac:dyDescent="0.2">
      <c r="H9509" s="7"/>
    </row>
    <row r="9510" spans="8:8" x14ac:dyDescent="0.2">
      <c r="H9510" s="7"/>
    </row>
    <row r="9511" spans="8:8" x14ac:dyDescent="0.2">
      <c r="H9511" s="7"/>
    </row>
    <row r="9512" spans="8:8" x14ac:dyDescent="0.2">
      <c r="H9512" s="7"/>
    </row>
    <row r="9513" spans="8:8" x14ac:dyDescent="0.2">
      <c r="H9513" s="7"/>
    </row>
    <row r="9514" spans="8:8" x14ac:dyDescent="0.2">
      <c r="H9514" s="7"/>
    </row>
    <row r="9515" spans="8:8" x14ac:dyDescent="0.2">
      <c r="H9515" s="7"/>
    </row>
    <row r="9516" spans="8:8" x14ac:dyDescent="0.2">
      <c r="H9516" s="7"/>
    </row>
    <row r="9517" spans="8:8" x14ac:dyDescent="0.2">
      <c r="H9517" s="7"/>
    </row>
    <row r="9518" spans="8:8" x14ac:dyDescent="0.2">
      <c r="H9518" s="7"/>
    </row>
    <row r="9519" spans="8:8" x14ac:dyDescent="0.2">
      <c r="H9519" s="7"/>
    </row>
    <row r="9520" spans="8:8" x14ac:dyDescent="0.2">
      <c r="H9520" s="7"/>
    </row>
    <row r="9521" spans="8:8" x14ac:dyDescent="0.2">
      <c r="H9521" s="7"/>
    </row>
    <row r="9522" spans="8:8" x14ac:dyDescent="0.2">
      <c r="H9522" s="7"/>
    </row>
    <row r="9523" spans="8:8" x14ac:dyDescent="0.2">
      <c r="H9523" s="7"/>
    </row>
    <row r="9524" spans="8:8" x14ac:dyDescent="0.2">
      <c r="H9524" s="7"/>
    </row>
    <row r="9525" spans="8:8" x14ac:dyDescent="0.2">
      <c r="H9525" s="7"/>
    </row>
    <row r="9526" spans="8:8" x14ac:dyDescent="0.2">
      <c r="H9526" s="7"/>
    </row>
    <row r="9527" spans="8:8" x14ac:dyDescent="0.2">
      <c r="H9527" s="7"/>
    </row>
    <row r="9528" spans="8:8" x14ac:dyDescent="0.2">
      <c r="H9528" s="7"/>
    </row>
    <row r="9529" spans="8:8" x14ac:dyDescent="0.2">
      <c r="H9529" s="7"/>
    </row>
    <row r="9530" spans="8:8" x14ac:dyDescent="0.2">
      <c r="H9530" s="7"/>
    </row>
    <row r="9531" spans="8:8" x14ac:dyDescent="0.2">
      <c r="H9531" s="7"/>
    </row>
    <row r="9532" spans="8:8" x14ac:dyDescent="0.2">
      <c r="H9532" s="7"/>
    </row>
    <row r="9533" spans="8:8" x14ac:dyDescent="0.2">
      <c r="H9533" s="7"/>
    </row>
    <row r="9534" spans="8:8" x14ac:dyDescent="0.2">
      <c r="H9534" s="7"/>
    </row>
    <row r="9535" spans="8:8" x14ac:dyDescent="0.2">
      <c r="H9535" s="7"/>
    </row>
    <row r="9536" spans="8:8" x14ac:dyDescent="0.2">
      <c r="H9536" s="7"/>
    </row>
    <row r="9537" spans="8:8" x14ac:dyDescent="0.2">
      <c r="H9537" s="7"/>
    </row>
    <row r="9538" spans="8:8" x14ac:dyDescent="0.2">
      <c r="H9538" s="7"/>
    </row>
    <row r="9539" spans="8:8" x14ac:dyDescent="0.2">
      <c r="H9539" s="7"/>
    </row>
    <row r="9540" spans="8:8" x14ac:dyDescent="0.2">
      <c r="H9540" s="7"/>
    </row>
    <row r="9541" spans="8:8" x14ac:dyDescent="0.2">
      <c r="H9541" s="7"/>
    </row>
    <row r="9542" spans="8:8" x14ac:dyDescent="0.2">
      <c r="H9542" s="7"/>
    </row>
    <row r="9543" spans="8:8" x14ac:dyDescent="0.2">
      <c r="H9543" s="7"/>
    </row>
    <row r="9544" spans="8:8" x14ac:dyDescent="0.2">
      <c r="H9544" s="7"/>
    </row>
    <row r="9545" spans="8:8" x14ac:dyDescent="0.2">
      <c r="H9545" s="7"/>
    </row>
    <row r="9546" spans="8:8" x14ac:dyDescent="0.2">
      <c r="H9546" s="7"/>
    </row>
    <row r="9547" spans="8:8" x14ac:dyDescent="0.2">
      <c r="H9547" s="7"/>
    </row>
    <row r="9548" spans="8:8" x14ac:dyDescent="0.2">
      <c r="H9548" s="7"/>
    </row>
    <row r="9549" spans="8:8" x14ac:dyDescent="0.2">
      <c r="H9549" s="7"/>
    </row>
    <row r="9550" spans="8:8" x14ac:dyDescent="0.2">
      <c r="H9550" s="7"/>
    </row>
    <row r="9551" spans="8:8" x14ac:dyDescent="0.2">
      <c r="H9551" s="7"/>
    </row>
    <row r="9552" spans="8:8" x14ac:dyDescent="0.2">
      <c r="H9552" s="7"/>
    </row>
    <row r="9553" spans="8:8" x14ac:dyDescent="0.2">
      <c r="H9553" s="7"/>
    </row>
    <row r="9554" spans="8:8" x14ac:dyDescent="0.2">
      <c r="H9554" s="7"/>
    </row>
    <row r="9555" spans="8:8" x14ac:dyDescent="0.2">
      <c r="H9555" s="7"/>
    </row>
    <row r="9556" spans="8:8" x14ac:dyDescent="0.2">
      <c r="H9556" s="7"/>
    </row>
    <row r="9557" spans="8:8" x14ac:dyDescent="0.2">
      <c r="H9557" s="7"/>
    </row>
    <row r="9558" spans="8:8" x14ac:dyDescent="0.2">
      <c r="H9558" s="7"/>
    </row>
    <row r="9559" spans="8:8" x14ac:dyDescent="0.2">
      <c r="H9559" s="7"/>
    </row>
    <row r="9560" spans="8:8" x14ac:dyDescent="0.2">
      <c r="H9560" s="7"/>
    </row>
    <row r="9561" spans="8:8" x14ac:dyDescent="0.2">
      <c r="H9561" s="7"/>
    </row>
    <row r="9562" spans="8:8" x14ac:dyDescent="0.2">
      <c r="H9562" s="7"/>
    </row>
    <row r="9563" spans="8:8" x14ac:dyDescent="0.2">
      <c r="H9563" s="7"/>
    </row>
    <row r="9564" spans="8:8" x14ac:dyDescent="0.2">
      <c r="H9564" s="7"/>
    </row>
    <row r="9565" spans="8:8" x14ac:dyDescent="0.2">
      <c r="H9565" s="7"/>
    </row>
    <row r="9566" spans="8:8" x14ac:dyDescent="0.2">
      <c r="H9566" s="7"/>
    </row>
    <row r="9567" spans="8:8" x14ac:dyDescent="0.2">
      <c r="H9567" s="7"/>
    </row>
    <row r="9568" spans="8:8" x14ac:dyDescent="0.2">
      <c r="H9568" s="7"/>
    </row>
    <row r="9569" spans="8:8" x14ac:dyDescent="0.2">
      <c r="H9569" s="7"/>
    </row>
    <row r="9570" spans="8:8" x14ac:dyDescent="0.2">
      <c r="H9570" s="7"/>
    </row>
    <row r="9571" spans="8:8" x14ac:dyDescent="0.2">
      <c r="H9571" s="7"/>
    </row>
    <row r="9572" spans="8:8" x14ac:dyDescent="0.2">
      <c r="H9572" s="7"/>
    </row>
    <row r="9573" spans="8:8" x14ac:dyDescent="0.2">
      <c r="H9573" s="7"/>
    </row>
    <row r="9574" spans="8:8" x14ac:dyDescent="0.2">
      <c r="H9574" s="7"/>
    </row>
    <row r="9575" spans="8:8" x14ac:dyDescent="0.2">
      <c r="H9575" s="7"/>
    </row>
    <row r="9576" spans="8:8" x14ac:dyDescent="0.2">
      <c r="H9576" s="7"/>
    </row>
    <row r="9577" spans="8:8" x14ac:dyDescent="0.2">
      <c r="H9577" s="7"/>
    </row>
    <row r="9578" spans="8:8" x14ac:dyDescent="0.2">
      <c r="H9578" s="7"/>
    </row>
    <row r="9579" spans="8:8" x14ac:dyDescent="0.2">
      <c r="H9579" s="7"/>
    </row>
    <row r="9580" spans="8:8" x14ac:dyDescent="0.2">
      <c r="H9580" s="7"/>
    </row>
    <row r="9581" spans="8:8" x14ac:dyDescent="0.2">
      <c r="H9581" s="7"/>
    </row>
    <row r="9582" spans="8:8" x14ac:dyDescent="0.2">
      <c r="H9582" s="7"/>
    </row>
    <row r="9583" spans="8:8" x14ac:dyDescent="0.2">
      <c r="H9583" s="7"/>
    </row>
    <row r="9584" spans="8:8" x14ac:dyDescent="0.2">
      <c r="H9584" s="7"/>
    </row>
    <row r="9585" spans="8:8" x14ac:dyDescent="0.2">
      <c r="H9585" s="7"/>
    </row>
    <row r="9586" spans="8:8" x14ac:dyDescent="0.2">
      <c r="H9586" s="7"/>
    </row>
    <row r="9587" spans="8:8" x14ac:dyDescent="0.2">
      <c r="H9587" s="7"/>
    </row>
    <row r="9588" spans="8:8" x14ac:dyDescent="0.2">
      <c r="H9588" s="7"/>
    </row>
    <row r="9589" spans="8:8" x14ac:dyDescent="0.2">
      <c r="H9589" s="7"/>
    </row>
    <row r="9590" spans="8:8" x14ac:dyDescent="0.2">
      <c r="H9590" s="7"/>
    </row>
    <row r="9591" spans="8:8" x14ac:dyDescent="0.2">
      <c r="H9591" s="7"/>
    </row>
    <row r="9592" spans="8:8" x14ac:dyDescent="0.2">
      <c r="H9592" s="7"/>
    </row>
    <row r="9593" spans="8:8" x14ac:dyDescent="0.2">
      <c r="H9593" s="7"/>
    </row>
    <row r="9594" spans="8:8" x14ac:dyDescent="0.2">
      <c r="H9594" s="7"/>
    </row>
    <row r="9595" spans="8:8" x14ac:dyDescent="0.2">
      <c r="H9595" s="7"/>
    </row>
    <row r="9596" spans="8:8" x14ac:dyDescent="0.2">
      <c r="H9596" s="7"/>
    </row>
    <row r="9597" spans="8:8" x14ac:dyDescent="0.2">
      <c r="H9597" s="7"/>
    </row>
    <row r="9598" spans="8:8" x14ac:dyDescent="0.2">
      <c r="H9598" s="7"/>
    </row>
    <row r="9599" spans="8:8" x14ac:dyDescent="0.2">
      <c r="H9599" s="7"/>
    </row>
    <row r="9600" spans="8:8" x14ac:dyDescent="0.2">
      <c r="H9600" s="7"/>
    </row>
    <row r="9601" spans="8:8" x14ac:dyDescent="0.2">
      <c r="H9601" s="7"/>
    </row>
    <row r="9602" spans="8:8" x14ac:dyDescent="0.2">
      <c r="H9602" s="7"/>
    </row>
    <row r="9603" spans="8:8" x14ac:dyDescent="0.2">
      <c r="H9603" s="7"/>
    </row>
    <row r="9604" spans="8:8" x14ac:dyDescent="0.2">
      <c r="H9604" s="7"/>
    </row>
    <row r="9605" spans="8:8" x14ac:dyDescent="0.2">
      <c r="H9605" s="7"/>
    </row>
    <row r="9606" spans="8:8" x14ac:dyDescent="0.2">
      <c r="H9606" s="7"/>
    </row>
    <row r="9607" spans="8:8" x14ac:dyDescent="0.2">
      <c r="H9607" s="7"/>
    </row>
    <row r="9608" spans="8:8" x14ac:dyDescent="0.2">
      <c r="H9608" s="7"/>
    </row>
    <row r="9609" spans="8:8" x14ac:dyDescent="0.2">
      <c r="H9609" s="7"/>
    </row>
    <row r="9610" spans="8:8" x14ac:dyDescent="0.2">
      <c r="H9610" s="7"/>
    </row>
    <row r="9611" spans="8:8" x14ac:dyDescent="0.2">
      <c r="H9611" s="7"/>
    </row>
    <row r="9612" spans="8:8" x14ac:dyDescent="0.2">
      <c r="H9612" s="7"/>
    </row>
    <row r="9613" spans="8:8" x14ac:dyDescent="0.2">
      <c r="H9613" s="7"/>
    </row>
    <row r="9614" spans="8:8" x14ac:dyDescent="0.2">
      <c r="H9614" s="7"/>
    </row>
    <row r="9615" spans="8:8" x14ac:dyDescent="0.2">
      <c r="H9615" s="7"/>
    </row>
    <row r="9616" spans="8:8" x14ac:dyDescent="0.2">
      <c r="H9616" s="7"/>
    </row>
    <row r="9617" spans="8:8" x14ac:dyDescent="0.2">
      <c r="H9617" s="7"/>
    </row>
    <row r="9618" spans="8:8" x14ac:dyDescent="0.2">
      <c r="H9618" s="7"/>
    </row>
    <row r="9619" spans="8:8" x14ac:dyDescent="0.2">
      <c r="H9619" s="7"/>
    </row>
    <row r="9620" spans="8:8" x14ac:dyDescent="0.2">
      <c r="H9620" s="7"/>
    </row>
    <row r="9621" spans="8:8" x14ac:dyDescent="0.2">
      <c r="H9621" s="7"/>
    </row>
    <row r="9622" spans="8:8" x14ac:dyDescent="0.2">
      <c r="H9622" s="7"/>
    </row>
    <row r="9623" spans="8:8" x14ac:dyDescent="0.2">
      <c r="H9623" s="7"/>
    </row>
    <row r="9624" spans="8:8" x14ac:dyDescent="0.2">
      <c r="H9624" s="7"/>
    </row>
    <row r="9625" spans="8:8" x14ac:dyDescent="0.2">
      <c r="H9625" s="7"/>
    </row>
    <row r="9626" spans="8:8" x14ac:dyDescent="0.2">
      <c r="H9626" s="7"/>
    </row>
    <row r="9627" spans="8:8" x14ac:dyDescent="0.2">
      <c r="H9627" s="7"/>
    </row>
    <row r="9628" spans="8:8" x14ac:dyDescent="0.2">
      <c r="H9628" s="7"/>
    </row>
    <row r="9629" spans="8:8" x14ac:dyDescent="0.2">
      <c r="H9629" s="7"/>
    </row>
    <row r="9630" spans="8:8" x14ac:dyDescent="0.2">
      <c r="H9630" s="7"/>
    </row>
    <row r="9631" spans="8:8" x14ac:dyDescent="0.2">
      <c r="H9631" s="7"/>
    </row>
    <row r="9632" spans="8:8" x14ac:dyDescent="0.2">
      <c r="H9632" s="7"/>
    </row>
    <row r="9633" spans="8:8" x14ac:dyDescent="0.2">
      <c r="H9633" s="7"/>
    </row>
    <row r="9634" spans="8:8" x14ac:dyDescent="0.2">
      <c r="H9634" s="7"/>
    </row>
    <row r="9635" spans="8:8" x14ac:dyDescent="0.2">
      <c r="H9635" s="7"/>
    </row>
    <row r="9636" spans="8:8" x14ac:dyDescent="0.2">
      <c r="H9636" s="7"/>
    </row>
    <row r="9637" spans="8:8" x14ac:dyDescent="0.2">
      <c r="H9637" s="7"/>
    </row>
    <row r="9638" spans="8:8" x14ac:dyDescent="0.2">
      <c r="H9638" s="7"/>
    </row>
    <row r="9639" spans="8:8" x14ac:dyDescent="0.2">
      <c r="H9639" s="7"/>
    </row>
    <row r="9640" spans="8:8" x14ac:dyDescent="0.2">
      <c r="H9640" s="7"/>
    </row>
    <row r="9641" spans="8:8" x14ac:dyDescent="0.2">
      <c r="H9641" s="7"/>
    </row>
    <row r="9642" spans="8:8" x14ac:dyDescent="0.2">
      <c r="H9642" s="7"/>
    </row>
    <row r="9643" spans="8:8" x14ac:dyDescent="0.2">
      <c r="H9643" s="7"/>
    </row>
    <row r="9644" spans="8:8" x14ac:dyDescent="0.2">
      <c r="H9644" s="7"/>
    </row>
    <row r="9645" spans="8:8" x14ac:dyDescent="0.2">
      <c r="H9645" s="7"/>
    </row>
    <row r="9646" spans="8:8" x14ac:dyDescent="0.2">
      <c r="H9646" s="7"/>
    </row>
    <row r="9647" spans="8:8" x14ac:dyDescent="0.2">
      <c r="H9647" s="7"/>
    </row>
    <row r="9648" spans="8:8" x14ac:dyDescent="0.2">
      <c r="H9648" s="7"/>
    </row>
    <row r="9649" spans="8:8" x14ac:dyDescent="0.2">
      <c r="H9649" s="7"/>
    </row>
    <row r="9650" spans="8:8" x14ac:dyDescent="0.2">
      <c r="H9650" s="7"/>
    </row>
    <row r="9651" spans="8:8" x14ac:dyDescent="0.2">
      <c r="H9651" s="7"/>
    </row>
    <row r="9652" spans="8:8" x14ac:dyDescent="0.2">
      <c r="H9652" s="7"/>
    </row>
    <row r="9653" spans="8:8" x14ac:dyDescent="0.2">
      <c r="H9653" s="7"/>
    </row>
    <row r="9654" spans="8:8" x14ac:dyDescent="0.2">
      <c r="H9654" s="7"/>
    </row>
    <row r="9655" spans="8:8" x14ac:dyDescent="0.2">
      <c r="H9655" s="7"/>
    </row>
    <row r="9656" spans="8:8" x14ac:dyDescent="0.2">
      <c r="H9656" s="7"/>
    </row>
    <row r="9657" spans="8:8" x14ac:dyDescent="0.2">
      <c r="H9657" s="7"/>
    </row>
    <row r="9658" spans="8:8" x14ac:dyDescent="0.2">
      <c r="H9658" s="7"/>
    </row>
    <row r="9659" spans="8:8" x14ac:dyDescent="0.2">
      <c r="H9659" s="7"/>
    </row>
    <row r="9660" spans="8:8" x14ac:dyDescent="0.2">
      <c r="H9660" s="7"/>
    </row>
    <row r="9661" spans="8:8" x14ac:dyDescent="0.2">
      <c r="H9661" s="7"/>
    </row>
    <row r="9662" spans="8:8" x14ac:dyDescent="0.2">
      <c r="H9662" s="7"/>
    </row>
    <row r="9663" spans="8:8" x14ac:dyDescent="0.2">
      <c r="H9663" s="7"/>
    </row>
    <row r="9664" spans="8:8" x14ac:dyDescent="0.2">
      <c r="H9664" s="7"/>
    </row>
    <row r="9665" spans="8:8" x14ac:dyDescent="0.2">
      <c r="H9665" s="7"/>
    </row>
    <row r="9666" spans="8:8" x14ac:dyDescent="0.2">
      <c r="H9666" s="7"/>
    </row>
    <row r="9667" spans="8:8" x14ac:dyDescent="0.2">
      <c r="H9667" s="7"/>
    </row>
    <row r="9668" spans="8:8" x14ac:dyDescent="0.2">
      <c r="H9668" s="7"/>
    </row>
    <row r="9669" spans="8:8" x14ac:dyDescent="0.2">
      <c r="H9669" s="7"/>
    </row>
    <row r="9670" spans="8:8" x14ac:dyDescent="0.2">
      <c r="H9670" s="7"/>
    </row>
    <row r="9671" spans="8:8" x14ac:dyDescent="0.2">
      <c r="H9671" s="7"/>
    </row>
    <row r="9672" spans="8:8" x14ac:dyDescent="0.2">
      <c r="H9672" s="7"/>
    </row>
    <row r="9673" spans="8:8" x14ac:dyDescent="0.2">
      <c r="H9673" s="7"/>
    </row>
    <row r="9674" spans="8:8" x14ac:dyDescent="0.2">
      <c r="H9674" s="7"/>
    </row>
    <row r="9675" spans="8:8" x14ac:dyDescent="0.2">
      <c r="H9675" s="7"/>
    </row>
    <row r="9676" spans="8:8" x14ac:dyDescent="0.2">
      <c r="H9676" s="7"/>
    </row>
    <row r="9677" spans="8:8" x14ac:dyDescent="0.2">
      <c r="H9677" s="7"/>
    </row>
    <row r="9678" spans="8:8" x14ac:dyDescent="0.2">
      <c r="H9678" s="7"/>
    </row>
    <row r="9679" spans="8:8" x14ac:dyDescent="0.2">
      <c r="H9679" s="7"/>
    </row>
    <row r="9680" spans="8:8" x14ac:dyDescent="0.2">
      <c r="H9680" s="7"/>
    </row>
    <row r="9681" spans="8:8" x14ac:dyDescent="0.2">
      <c r="H9681" s="7"/>
    </row>
    <row r="9682" spans="8:8" x14ac:dyDescent="0.2">
      <c r="H9682" s="7"/>
    </row>
    <row r="9683" spans="8:8" x14ac:dyDescent="0.2">
      <c r="H9683" s="7"/>
    </row>
    <row r="9684" spans="8:8" x14ac:dyDescent="0.2">
      <c r="H9684" s="7"/>
    </row>
    <row r="9685" spans="8:8" x14ac:dyDescent="0.2">
      <c r="H9685" s="7"/>
    </row>
    <row r="9686" spans="8:8" x14ac:dyDescent="0.2">
      <c r="H9686" s="7"/>
    </row>
    <row r="9687" spans="8:8" x14ac:dyDescent="0.2">
      <c r="H9687" s="7"/>
    </row>
    <row r="9688" spans="8:8" x14ac:dyDescent="0.2">
      <c r="H9688" s="7"/>
    </row>
    <row r="9689" spans="8:8" x14ac:dyDescent="0.2">
      <c r="H9689" s="7"/>
    </row>
    <row r="9690" spans="8:8" x14ac:dyDescent="0.2">
      <c r="H9690" s="7"/>
    </row>
    <row r="9691" spans="8:8" x14ac:dyDescent="0.2">
      <c r="H9691" s="7"/>
    </row>
    <row r="9692" spans="8:8" x14ac:dyDescent="0.2">
      <c r="H9692" s="7"/>
    </row>
    <row r="9693" spans="8:8" x14ac:dyDescent="0.2">
      <c r="H9693" s="7"/>
    </row>
    <row r="9694" spans="8:8" x14ac:dyDescent="0.2">
      <c r="H9694" s="7"/>
    </row>
    <row r="9695" spans="8:8" x14ac:dyDescent="0.2">
      <c r="H9695" s="7"/>
    </row>
    <row r="9696" spans="8:8" x14ac:dyDescent="0.2">
      <c r="H9696" s="7"/>
    </row>
    <row r="9697" spans="8:8" x14ac:dyDescent="0.2">
      <c r="H9697" s="7"/>
    </row>
    <row r="9698" spans="8:8" x14ac:dyDescent="0.2">
      <c r="H9698" s="7"/>
    </row>
    <row r="9699" spans="8:8" x14ac:dyDescent="0.2">
      <c r="H9699" s="7"/>
    </row>
    <row r="9700" spans="8:8" x14ac:dyDescent="0.2">
      <c r="H9700" s="7"/>
    </row>
    <row r="9701" spans="8:8" x14ac:dyDescent="0.2">
      <c r="H9701" s="7"/>
    </row>
    <row r="9702" spans="8:8" x14ac:dyDescent="0.2">
      <c r="H9702" s="7"/>
    </row>
    <row r="9703" spans="8:8" x14ac:dyDescent="0.2">
      <c r="H9703" s="7"/>
    </row>
    <row r="9704" spans="8:8" x14ac:dyDescent="0.2">
      <c r="H9704" s="7"/>
    </row>
    <row r="9705" spans="8:8" x14ac:dyDescent="0.2">
      <c r="H9705" s="7"/>
    </row>
    <row r="9706" spans="8:8" x14ac:dyDescent="0.2">
      <c r="H9706" s="7"/>
    </row>
    <row r="9707" spans="8:8" x14ac:dyDescent="0.2">
      <c r="H9707" s="7"/>
    </row>
    <row r="9708" spans="8:8" x14ac:dyDescent="0.2">
      <c r="H9708" s="7"/>
    </row>
    <row r="9709" spans="8:8" x14ac:dyDescent="0.2">
      <c r="H9709" s="7"/>
    </row>
    <row r="9710" spans="8:8" x14ac:dyDescent="0.2">
      <c r="H9710" s="7"/>
    </row>
    <row r="9711" spans="8:8" x14ac:dyDescent="0.2">
      <c r="H9711" s="7"/>
    </row>
    <row r="9712" spans="8:8" x14ac:dyDescent="0.2">
      <c r="H9712" s="7"/>
    </row>
    <row r="9713" spans="8:8" x14ac:dyDescent="0.2">
      <c r="H9713" s="7"/>
    </row>
    <row r="9714" spans="8:8" x14ac:dyDescent="0.2">
      <c r="H9714" s="7"/>
    </row>
    <row r="9715" spans="8:8" x14ac:dyDescent="0.2">
      <c r="H9715" s="7"/>
    </row>
    <row r="9716" spans="8:8" x14ac:dyDescent="0.2">
      <c r="H9716" s="7"/>
    </row>
    <row r="9717" spans="8:8" x14ac:dyDescent="0.2">
      <c r="H9717" s="7"/>
    </row>
    <row r="9718" spans="8:8" x14ac:dyDescent="0.2">
      <c r="H9718" s="7"/>
    </row>
    <row r="9719" spans="8:8" x14ac:dyDescent="0.2">
      <c r="H9719" s="7"/>
    </row>
    <row r="9720" spans="8:8" x14ac:dyDescent="0.2">
      <c r="H9720" s="7"/>
    </row>
    <row r="9721" spans="8:8" x14ac:dyDescent="0.2">
      <c r="H9721" s="7"/>
    </row>
    <row r="9722" spans="8:8" x14ac:dyDescent="0.2">
      <c r="H9722" s="7"/>
    </row>
    <row r="9723" spans="8:8" x14ac:dyDescent="0.2">
      <c r="H9723" s="7"/>
    </row>
    <row r="9724" spans="8:8" x14ac:dyDescent="0.2">
      <c r="H9724" s="7"/>
    </row>
    <row r="9725" spans="8:8" x14ac:dyDescent="0.2">
      <c r="H9725" s="7"/>
    </row>
    <row r="9726" spans="8:8" x14ac:dyDescent="0.2">
      <c r="H9726" s="7"/>
    </row>
    <row r="9727" spans="8:8" x14ac:dyDescent="0.2">
      <c r="H9727" s="7"/>
    </row>
    <row r="9728" spans="8:8" x14ac:dyDescent="0.2">
      <c r="H9728" s="7"/>
    </row>
    <row r="9729" spans="8:8" x14ac:dyDescent="0.2">
      <c r="H9729" s="7"/>
    </row>
    <row r="9730" spans="8:8" x14ac:dyDescent="0.2">
      <c r="H9730" s="7"/>
    </row>
    <row r="9731" spans="8:8" x14ac:dyDescent="0.2">
      <c r="H9731" s="7"/>
    </row>
    <row r="9732" spans="8:8" x14ac:dyDescent="0.2">
      <c r="H9732" s="7"/>
    </row>
    <row r="9733" spans="8:8" x14ac:dyDescent="0.2">
      <c r="H9733" s="7"/>
    </row>
    <row r="9734" spans="8:8" x14ac:dyDescent="0.2">
      <c r="H9734" s="7"/>
    </row>
    <row r="9735" spans="8:8" x14ac:dyDescent="0.2">
      <c r="H9735" s="7"/>
    </row>
    <row r="9736" spans="8:8" x14ac:dyDescent="0.2">
      <c r="H9736" s="7"/>
    </row>
    <row r="9737" spans="8:8" x14ac:dyDescent="0.2">
      <c r="H9737" s="7"/>
    </row>
    <row r="9738" spans="8:8" x14ac:dyDescent="0.2">
      <c r="H9738" s="7"/>
    </row>
    <row r="9739" spans="8:8" x14ac:dyDescent="0.2">
      <c r="H9739" s="7"/>
    </row>
    <row r="9740" spans="8:8" x14ac:dyDescent="0.2">
      <c r="H9740" s="7"/>
    </row>
    <row r="9741" spans="8:8" x14ac:dyDescent="0.2">
      <c r="H9741" s="7"/>
    </row>
    <row r="9742" spans="8:8" x14ac:dyDescent="0.2">
      <c r="H9742" s="7"/>
    </row>
    <row r="9743" spans="8:8" x14ac:dyDescent="0.2">
      <c r="H9743" s="7"/>
    </row>
    <row r="9744" spans="8:8" x14ac:dyDescent="0.2">
      <c r="H9744" s="7"/>
    </row>
    <row r="9745" spans="8:8" x14ac:dyDescent="0.2">
      <c r="H9745" s="7"/>
    </row>
    <row r="9746" spans="8:8" x14ac:dyDescent="0.2">
      <c r="H9746" s="7"/>
    </row>
    <row r="9747" spans="8:8" x14ac:dyDescent="0.2">
      <c r="H9747" s="7"/>
    </row>
    <row r="9748" spans="8:8" x14ac:dyDescent="0.2">
      <c r="H9748" s="7"/>
    </row>
    <row r="9749" spans="8:8" x14ac:dyDescent="0.2">
      <c r="H9749" s="7"/>
    </row>
    <row r="9750" spans="8:8" x14ac:dyDescent="0.2">
      <c r="H9750" s="7"/>
    </row>
    <row r="9751" spans="8:8" x14ac:dyDescent="0.2">
      <c r="H9751" s="7"/>
    </row>
    <row r="9752" spans="8:8" x14ac:dyDescent="0.2">
      <c r="H9752" s="7"/>
    </row>
    <row r="9753" spans="8:8" x14ac:dyDescent="0.2">
      <c r="H9753" s="7"/>
    </row>
    <row r="9754" spans="8:8" x14ac:dyDescent="0.2">
      <c r="H9754" s="7"/>
    </row>
    <row r="9755" spans="8:8" x14ac:dyDescent="0.2">
      <c r="H9755" s="7"/>
    </row>
    <row r="9756" spans="8:8" x14ac:dyDescent="0.2">
      <c r="H9756" s="7"/>
    </row>
    <row r="9757" spans="8:8" x14ac:dyDescent="0.2">
      <c r="H9757" s="7"/>
    </row>
    <row r="9758" spans="8:8" x14ac:dyDescent="0.2">
      <c r="H9758" s="7"/>
    </row>
    <row r="9759" spans="8:8" x14ac:dyDescent="0.2">
      <c r="H9759" s="7"/>
    </row>
    <row r="9760" spans="8:8" x14ac:dyDescent="0.2">
      <c r="H9760" s="7"/>
    </row>
    <row r="9761" spans="8:8" x14ac:dyDescent="0.2">
      <c r="H9761" s="7"/>
    </row>
    <row r="9762" spans="8:8" x14ac:dyDescent="0.2">
      <c r="H9762" s="7"/>
    </row>
    <row r="9763" spans="8:8" x14ac:dyDescent="0.2">
      <c r="H9763" s="7"/>
    </row>
    <row r="9764" spans="8:8" x14ac:dyDescent="0.2">
      <c r="H9764" s="7"/>
    </row>
    <row r="9765" spans="8:8" x14ac:dyDescent="0.2">
      <c r="H9765" s="7"/>
    </row>
    <row r="9766" spans="8:8" x14ac:dyDescent="0.2">
      <c r="H9766" s="7"/>
    </row>
    <row r="9767" spans="8:8" x14ac:dyDescent="0.2">
      <c r="H9767" s="7"/>
    </row>
    <row r="9768" spans="8:8" x14ac:dyDescent="0.2">
      <c r="H9768" s="7"/>
    </row>
    <row r="9769" spans="8:8" x14ac:dyDescent="0.2">
      <c r="H9769" s="7"/>
    </row>
    <row r="9770" spans="8:8" x14ac:dyDescent="0.2">
      <c r="H9770" s="7"/>
    </row>
    <row r="9771" spans="8:8" x14ac:dyDescent="0.2">
      <c r="H9771" s="7"/>
    </row>
    <row r="9772" spans="8:8" x14ac:dyDescent="0.2">
      <c r="H9772" s="7"/>
    </row>
    <row r="9773" spans="8:8" x14ac:dyDescent="0.2">
      <c r="H9773" s="7"/>
    </row>
    <row r="9774" spans="8:8" x14ac:dyDescent="0.2">
      <c r="H9774" s="7"/>
    </row>
    <row r="9775" spans="8:8" x14ac:dyDescent="0.2">
      <c r="H9775" s="7"/>
    </row>
    <row r="9776" spans="8:8" x14ac:dyDescent="0.2">
      <c r="H9776" s="7"/>
    </row>
    <row r="9777" spans="8:8" x14ac:dyDescent="0.2">
      <c r="H9777" s="7"/>
    </row>
    <row r="9778" spans="8:8" x14ac:dyDescent="0.2">
      <c r="H9778" s="7"/>
    </row>
    <row r="9779" spans="8:8" x14ac:dyDescent="0.2">
      <c r="H9779" s="7"/>
    </row>
    <row r="9780" spans="8:8" x14ac:dyDescent="0.2">
      <c r="H9780" s="7"/>
    </row>
    <row r="9781" spans="8:8" x14ac:dyDescent="0.2">
      <c r="H9781" s="7"/>
    </row>
    <row r="9782" spans="8:8" x14ac:dyDescent="0.2">
      <c r="H9782" s="7"/>
    </row>
    <row r="9783" spans="8:8" x14ac:dyDescent="0.2">
      <c r="H9783" s="7"/>
    </row>
    <row r="9784" spans="8:8" x14ac:dyDescent="0.2">
      <c r="H9784" s="7"/>
    </row>
    <row r="9785" spans="8:8" x14ac:dyDescent="0.2">
      <c r="H9785" s="7"/>
    </row>
    <row r="9786" spans="8:8" x14ac:dyDescent="0.2">
      <c r="H9786" s="7"/>
    </row>
    <row r="9787" spans="8:8" x14ac:dyDescent="0.2">
      <c r="H9787" s="7"/>
    </row>
    <row r="9788" spans="8:8" x14ac:dyDescent="0.2">
      <c r="H9788" s="7"/>
    </row>
    <row r="9789" spans="8:8" x14ac:dyDescent="0.2">
      <c r="H9789" s="7"/>
    </row>
    <row r="9790" spans="8:8" x14ac:dyDescent="0.2">
      <c r="H9790" s="7"/>
    </row>
    <row r="9791" spans="8:8" x14ac:dyDescent="0.2">
      <c r="H9791" s="7"/>
    </row>
    <row r="9792" spans="8:8" x14ac:dyDescent="0.2">
      <c r="H9792" s="7"/>
    </row>
    <row r="9793" spans="8:8" x14ac:dyDescent="0.2">
      <c r="H9793" s="7"/>
    </row>
    <row r="9794" spans="8:8" x14ac:dyDescent="0.2">
      <c r="H9794" s="7"/>
    </row>
    <row r="9795" spans="8:8" x14ac:dyDescent="0.2">
      <c r="H9795" s="7"/>
    </row>
    <row r="9796" spans="8:8" x14ac:dyDescent="0.2">
      <c r="H9796" s="7"/>
    </row>
    <row r="9797" spans="8:8" x14ac:dyDescent="0.2">
      <c r="H9797" s="7"/>
    </row>
    <row r="9798" spans="8:8" x14ac:dyDescent="0.2">
      <c r="H9798" s="7"/>
    </row>
    <row r="9799" spans="8:8" x14ac:dyDescent="0.2">
      <c r="H9799" s="7"/>
    </row>
    <row r="9800" spans="8:8" x14ac:dyDescent="0.2">
      <c r="H9800" s="7"/>
    </row>
    <row r="9801" spans="8:8" x14ac:dyDescent="0.2">
      <c r="H9801" s="7"/>
    </row>
    <row r="9802" spans="8:8" x14ac:dyDescent="0.2">
      <c r="H9802" s="7"/>
    </row>
    <row r="9803" spans="8:8" x14ac:dyDescent="0.2">
      <c r="H9803" s="7"/>
    </row>
    <row r="9804" spans="8:8" x14ac:dyDescent="0.2">
      <c r="H9804" s="7"/>
    </row>
    <row r="9805" spans="8:8" x14ac:dyDescent="0.2">
      <c r="H9805" s="7"/>
    </row>
    <row r="9806" spans="8:8" x14ac:dyDescent="0.2">
      <c r="H9806" s="7"/>
    </row>
    <row r="9807" spans="8:8" x14ac:dyDescent="0.2">
      <c r="H9807" s="7"/>
    </row>
    <row r="9808" spans="8:8" x14ac:dyDescent="0.2">
      <c r="H9808" s="7"/>
    </row>
    <row r="9809" spans="8:8" x14ac:dyDescent="0.2">
      <c r="H9809" s="7"/>
    </row>
    <row r="9810" spans="8:8" x14ac:dyDescent="0.2">
      <c r="H9810" s="7"/>
    </row>
    <row r="9811" spans="8:8" x14ac:dyDescent="0.2">
      <c r="H9811" s="7"/>
    </row>
    <row r="9812" spans="8:8" x14ac:dyDescent="0.2">
      <c r="H9812" s="7"/>
    </row>
    <row r="9813" spans="8:8" x14ac:dyDescent="0.2">
      <c r="H9813" s="7"/>
    </row>
    <row r="9814" spans="8:8" x14ac:dyDescent="0.2">
      <c r="H9814" s="7"/>
    </row>
    <row r="9815" spans="8:8" x14ac:dyDescent="0.2">
      <c r="H9815" s="7"/>
    </row>
    <row r="9816" spans="8:8" x14ac:dyDescent="0.2">
      <c r="H9816" s="7"/>
    </row>
    <row r="9817" spans="8:8" x14ac:dyDescent="0.2">
      <c r="H9817" s="7"/>
    </row>
    <row r="9818" spans="8:8" x14ac:dyDescent="0.2">
      <c r="H9818" s="7"/>
    </row>
    <row r="9819" spans="8:8" x14ac:dyDescent="0.2">
      <c r="H9819" s="7"/>
    </row>
    <row r="9820" spans="8:8" x14ac:dyDescent="0.2">
      <c r="H9820" s="7"/>
    </row>
    <row r="9821" spans="8:8" x14ac:dyDescent="0.2">
      <c r="H9821" s="7"/>
    </row>
    <row r="9822" spans="8:8" x14ac:dyDescent="0.2">
      <c r="H9822" s="7"/>
    </row>
    <row r="9823" spans="8:8" x14ac:dyDescent="0.2">
      <c r="H9823" s="7"/>
    </row>
    <row r="9824" spans="8:8" x14ac:dyDescent="0.2">
      <c r="H9824" s="7"/>
    </row>
    <row r="9825" spans="8:8" x14ac:dyDescent="0.2">
      <c r="H9825" s="7"/>
    </row>
    <row r="9826" spans="8:8" x14ac:dyDescent="0.2">
      <c r="H9826" s="7"/>
    </row>
    <row r="9827" spans="8:8" x14ac:dyDescent="0.2">
      <c r="H9827" s="7"/>
    </row>
    <row r="9828" spans="8:8" x14ac:dyDescent="0.2">
      <c r="H9828" s="7"/>
    </row>
    <row r="9829" spans="8:8" x14ac:dyDescent="0.2">
      <c r="H9829" s="7"/>
    </row>
    <row r="9830" spans="8:8" x14ac:dyDescent="0.2">
      <c r="H9830" s="7"/>
    </row>
    <row r="9831" spans="8:8" x14ac:dyDescent="0.2">
      <c r="H9831" s="7"/>
    </row>
    <row r="9832" spans="8:8" x14ac:dyDescent="0.2">
      <c r="H9832" s="7"/>
    </row>
    <row r="9833" spans="8:8" x14ac:dyDescent="0.2">
      <c r="H9833" s="7"/>
    </row>
    <row r="9834" spans="8:8" x14ac:dyDescent="0.2">
      <c r="H9834" s="7"/>
    </row>
    <row r="9835" spans="8:8" x14ac:dyDescent="0.2">
      <c r="H9835" s="7"/>
    </row>
    <row r="9836" spans="8:8" x14ac:dyDescent="0.2">
      <c r="H9836" s="7"/>
    </row>
    <row r="9837" spans="8:8" x14ac:dyDescent="0.2">
      <c r="H9837" s="7"/>
    </row>
    <row r="9838" spans="8:8" x14ac:dyDescent="0.2">
      <c r="H9838" s="7"/>
    </row>
    <row r="9839" spans="8:8" x14ac:dyDescent="0.2">
      <c r="H9839" s="7"/>
    </row>
    <row r="9840" spans="8:8" x14ac:dyDescent="0.2">
      <c r="H9840" s="7"/>
    </row>
    <row r="9841" spans="8:8" x14ac:dyDescent="0.2">
      <c r="H9841" s="7"/>
    </row>
    <row r="9842" spans="8:8" x14ac:dyDescent="0.2">
      <c r="H9842" s="7"/>
    </row>
    <row r="9843" spans="8:8" x14ac:dyDescent="0.2">
      <c r="H9843" s="7"/>
    </row>
    <row r="9844" spans="8:8" x14ac:dyDescent="0.2">
      <c r="H9844" s="7"/>
    </row>
    <row r="9845" spans="8:8" x14ac:dyDescent="0.2">
      <c r="H9845" s="7"/>
    </row>
    <row r="9846" spans="8:8" x14ac:dyDescent="0.2">
      <c r="H9846" s="7"/>
    </row>
    <row r="9847" spans="8:8" x14ac:dyDescent="0.2">
      <c r="H9847" s="7"/>
    </row>
    <row r="9848" spans="8:8" x14ac:dyDescent="0.2">
      <c r="H9848" s="7"/>
    </row>
    <row r="9849" spans="8:8" x14ac:dyDescent="0.2">
      <c r="H9849" s="7"/>
    </row>
    <row r="9850" spans="8:8" x14ac:dyDescent="0.2">
      <c r="H9850" s="7"/>
    </row>
    <row r="9851" spans="8:8" x14ac:dyDescent="0.2">
      <c r="H9851" s="7"/>
    </row>
    <row r="9852" spans="8:8" x14ac:dyDescent="0.2">
      <c r="H9852" s="7"/>
    </row>
    <row r="9853" spans="8:8" x14ac:dyDescent="0.2">
      <c r="H9853" s="7"/>
    </row>
    <row r="9854" spans="8:8" x14ac:dyDescent="0.2">
      <c r="H9854" s="7"/>
    </row>
    <row r="9855" spans="8:8" x14ac:dyDescent="0.2">
      <c r="H9855" s="7"/>
    </row>
    <row r="9856" spans="8:8" x14ac:dyDescent="0.2">
      <c r="H9856" s="7"/>
    </row>
    <row r="9857" spans="8:8" x14ac:dyDescent="0.2">
      <c r="H9857" s="7"/>
    </row>
    <row r="9858" spans="8:8" x14ac:dyDescent="0.2">
      <c r="H9858" s="7"/>
    </row>
    <row r="9859" spans="8:8" x14ac:dyDescent="0.2">
      <c r="H9859" s="7"/>
    </row>
    <row r="9860" spans="8:8" x14ac:dyDescent="0.2">
      <c r="H9860" s="7"/>
    </row>
    <row r="9861" spans="8:8" x14ac:dyDescent="0.2">
      <c r="H9861" s="7"/>
    </row>
    <row r="9862" spans="8:8" x14ac:dyDescent="0.2">
      <c r="H9862" s="7"/>
    </row>
    <row r="9863" spans="8:8" x14ac:dyDescent="0.2">
      <c r="H9863" s="7"/>
    </row>
    <row r="9864" spans="8:8" x14ac:dyDescent="0.2">
      <c r="H9864" s="7"/>
    </row>
    <row r="9865" spans="8:8" x14ac:dyDescent="0.2">
      <c r="H9865" s="7"/>
    </row>
    <row r="9866" spans="8:8" x14ac:dyDescent="0.2">
      <c r="H9866" s="7"/>
    </row>
    <row r="9867" spans="8:8" x14ac:dyDescent="0.2">
      <c r="H9867" s="7"/>
    </row>
    <row r="9868" spans="8:8" x14ac:dyDescent="0.2">
      <c r="H9868" s="7"/>
    </row>
    <row r="9869" spans="8:8" x14ac:dyDescent="0.2">
      <c r="H9869" s="7"/>
    </row>
    <row r="9870" spans="8:8" x14ac:dyDescent="0.2">
      <c r="H9870" s="7"/>
    </row>
    <row r="9871" spans="8:8" x14ac:dyDescent="0.2">
      <c r="H9871" s="7"/>
    </row>
    <row r="9872" spans="8:8" x14ac:dyDescent="0.2">
      <c r="H9872" s="7"/>
    </row>
    <row r="9873" spans="8:8" x14ac:dyDescent="0.2">
      <c r="H9873" s="7"/>
    </row>
    <row r="9874" spans="8:8" x14ac:dyDescent="0.2">
      <c r="H9874" s="7"/>
    </row>
    <row r="9875" spans="8:8" x14ac:dyDescent="0.2">
      <c r="H9875" s="7"/>
    </row>
    <row r="9876" spans="8:8" x14ac:dyDescent="0.2">
      <c r="H9876" s="7"/>
    </row>
    <row r="9877" spans="8:8" x14ac:dyDescent="0.2">
      <c r="H9877" s="7"/>
    </row>
    <row r="9878" spans="8:8" x14ac:dyDescent="0.2">
      <c r="H9878" s="7"/>
    </row>
    <row r="9879" spans="8:8" x14ac:dyDescent="0.2">
      <c r="H9879" s="7"/>
    </row>
    <row r="9880" spans="8:8" x14ac:dyDescent="0.2">
      <c r="H9880" s="7"/>
    </row>
    <row r="9881" spans="8:8" x14ac:dyDescent="0.2">
      <c r="H9881" s="7"/>
    </row>
    <row r="9882" spans="8:8" x14ac:dyDescent="0.2">
      <c r="H9882" s="7"/>
    </row>
    <row r="9883" spans="8:8" x14ac:dyDescent="0.2">
      <c r="H9883" s="7"/>
    </row>
    <row r="9884" spans="8:8" x14ac:dyDescent="0.2">
      <c r="H9884" s="7"/>
    </row>
    <row r="9885" spans="8:8" x14ac:dyDescent="0.2">
      <c r="H9885" s="7"/>
    </row>
    <row r="9886" spans="8:8" x14ac:dyDescent="0.2">
      <c r="H9886" s="7"/>
    </row>
    <row r="9887" spans="8:8" x14ac:dyDescent="0.2">
      <c r="H9887" s="7"/>
    </row>
    <row r="9888" spans="8:8" x14ac:dyDescent="0.2">
      <c r="H9888" s="7"/>
    </row>
    <row r="9889" spans="8:8" x14ac:dyDescent="0.2">
      <c r="H9889" s="7"/>
    </row>
    <row r="9890" spans="8:8" x14ac:dyDescent="0.2">
      <c r="H9890" s="7"/>
    </row>
    <row r="9891" spans="8:8" x14ac:dyDescent="0.2">
      <c r="H9891" s="7"/>
    </row>
    <row r="9892" spans="8:8" x14ac:dyDescent="0.2">
      <c r="H9892" s="7"/>
    </row>
    <row r="9893" spans="8:8" x14ac:dyDescent="0.2">
      <c r="H9893" s="7"/>
    </row>
    <row r="9894" spans="8:8" x14ac:dyDescent="0.2">
      <c r="H9894" s="7"/>
    </row>
    <row r="9895" spans="8:8" x14ac:dyDescent="0.2">
      <c r="H9895" s="7"/>
    </row>
    <row r="9896" spans="8:8" x14ac:dyDescent="0.2">
      <c r="H9896" s="7"/>
    </row>
    <row r="9897" spans="8:8" x14ac:dyDescent="0.2">
      <c r="H9897" s="7"/>
    </row>
    <row r="9898" spans="8:8" x14ac:dyDescent="0.2">
      <c r="H9898" s="7"/>
    </row>
    <row r="9899" spans="8:8" x14ac:dyDescent="0.2">
      <c r="H9899" s="7"/>
    </row>
    <row r="9900" spans="8:8" x14ac:dyDescent="0.2">
      <c r="H9900" s="7"/>
    </row>
    <row r="9901" spans="8:8" x14ac:dyDescent="0.2">
      <c r="H9901" s="7"/>
    </row>
    <row r="9902" spans="8:8" x14ac:dyDescent="0.2">
      <c r="H9902" s="7"/>
    </row>
    <row r="9903" spans="8:8" x14ac:dyDescent="0.2">
      <c r="H9903" s="7"/>
    </row>
    <row r="9904" spans="8:8" x14ac:dyDescent="0.2">
      <c r="H9904" s="7"/>
    </row>
    <row r="9905" spans="8:8" x14ac:dyDescent="0.2">
      <c r="H9905" s="7"/>
    </row>
    <row r="9906" spans="8:8" x14ac:dyDescent="0.2">
      <c r="H9906" s="7"/>
    </row>
    <row r="9907" spans="8:8" x14ac:dyDescent="0.2">
      <c r="H9907" s="7"/>
    </row>
    <row r="9908" spans="8:8" x14ac:dyDescent="0.2">
      <c r="H9908" s="7"/>
    </row>
    <row r="9909" spans="8:8" x14ac:dyDescent="0.2">
      <c r="H9909" s="7"/>
    </row>
    <row r="9910" spans="8:8" x14ac:dyDescent="0.2">
      <c r="H9910" s="7"/>
    </row>
    <row r="9911" spans="8:8" x14ac:dyDescent="0.2">
      <c r="H9911" s="7"/>
    </row>
    <row r="9912" spans="8:8" x14ac:dyDescent="0.2">
      <c r="H9912" s="7"/>
    </row>
    <row r="9913" spans="8:8" x14ac:dyDescent="0.2">
      <c r="H9913" s="7"/>
    </row>
    <row r="9914" spans="8:8" x14ac:dyDescent="0.2">
      <c r="H9914" s="7"/>
    </row>
    <row r="9915" spans="8:8" x14ac:dyDescent="0.2">
      <c r="H9915" s="7"/>
    </row>
    <row r="9916" spans="8:8" x14ac:dyDescent="0.2">
      <c r="H9916" s="7"/>
    </row>
    <row r="9917" spans="8:8" x14ac:dyDescent="0.2">
      <c r="H9917" s="7"/>
    </row>
    <row r="9918" spans="8:8" x14ac:dyDescent="0.2">
      <c r="H9918" s="7"/>
    </row>
    <row r="9919" spans="8:8" x14ac:dyDescent="0.2">
      <c r="H9919" s="7"/>
    </row>
    <row r="9920" spans="8:8" x14ac:dyDescent="0.2">
      <c r="H9920" s="7"/>
    </row>
    <row r="9921" spans="8:8" x14ac:dyDescent="0.2">
      <c r="H9921" s="7"/>
    </row>
    <row r="9922" spans="8:8" x14ac:dyDescent="0.2">
      <c r="H9922" s="7"/>
    </row>
    <row r="9923" spans="8:8" x14ac:dyDescent="0.2">
      <c r="H9923" s="7"/>
    </row>
    <row r="9924" spans="8:8" x14ac:dyDescent="0.2">
      <c r="H9924" s="7"/>
    </row>
    <row r="9925" spans="8:8" x14ac:dyDescent="0.2">
      <c r="H9925" s="7"/>
    </row>
    <row r="9926" spans="8:8" x14ac:dyDescent="0.2">
      <c r="H9926" s="7"/>
    </row>
    <row r="9927" spans="8:8" x14ac:dyDescent="0.2">
      <c r="H9927" s="7"/>
    </row>
    <row r="9928" spans="8:8" x14ac:dyDescent="0.2">
      <c r="H9928" s="7"/>
    </row>
    <row r="9929" spans="8:8" x14ac:dyDescent="0.2">
      <c r="H9929" s="7"/>
    </row>
    <row r="9930" spans="8:8" x14ac:dyDescent="0.2">
      <c r="H9930" s="7"/>
    </row>
    <row r="9931" spans="8:8" x14ac:dyDescent="0.2">
      <c r="H9931" s="7"/>
    </row>
    <row r="9932" spans="8:8" x14ac:dyDescent="0.2">
      <c r="H9932" s="7"/>
    </row>
    <row r="9933" spans="8:8" x14ac:dyDescent="0.2">
      <c r="H9933" s="7"/>
    </row>
    <row r="9934" spans="8:8" x14ac:dyDescent="0.2">
      <c r="H9934" s="7"/>
    </row>
    <row r="9935" spans="8:8" x14ac:dyDescent="0.2">
      <c r="H9935" s="7"/>
    </row>
    <row r="9936" spans="8:8" x14ac:dyDescent="0.2">
      <c r="H9936" s="7"/>
    </row>
    <row r="9937" spans="8:8" x14ac:dyDescent="0.2">
      <c r="H9937" s="7"/>
    </row>
    <row r="9938" spans="8:8" x14ac:dyDescent="0.2">
      <c r="H9938" s="7"/>
    </row>
    <row r="9939" spans="8:8" x14ac:dyDescent="0.2">
      <c r="H9939" s="7"/>
    </row>
    <row r="9940" spans="8:8" x14ac:dyDescent="0.2">
      <c r="H9940" s="7"/>
    </row>
    <row r="9941" spans="8:8" x14ac:dyDescent="0.2">
      <c r="H9941" s="7"/>
    </row>
    <row r="9942" spans="8:8" x14ac:dyDescent="0.2">
      <c r="H9942" s="7"/>
    </row>
    <row r="9943" spans="8:8" x14ac:dyDescent="0.2">
      <c r="H9943" s="7"/>
    </row>
    <row r="9944" spans="8:8" x14ac:dyDescent="0.2">
      <c r="H9944" s="7"/>
    </row>
    <row r="9945" spans="8:8" x14ac:dyDescent="0.2">
      <c r="H9945" s="7"/>
    </row>
    <row r="9946" spans="8:8" x14ac:dyDescent="0.2">
      <c r="H9946" s="7"/>
    </row>
    <row r="9947" spans="8:8" x14ac:dyDescent="0.2">
      <c r="H9947" s="7"/>
    </row>
    <row r="9948" spans="8:8" x14ac:dyDescent="0.2">
      <c r="H9948" s="7"/>
    </row>
    <row r="9949" spans="8:8" x14ac:dyDescent="0.2">
      <c r="H9949" s="7"/>
    </row>
    <row r="9950" spans="8:8" x14ac:dyDescent="0.2">
      <c r="H9950" s="7"/>
    </row>
    <row r="9951" spans="8:8" x14ac:dyDescent="0.2">
      <c r="H9951" s="7"/>
    </row>
    <row r="9952" spans="8:8" x14ac:dyDescent="0.2">
      <c r="H9952" s="7"/>
    </row>
    <row r="9953" spans="8:8" x14ac:dyDescent="0.2">
      <c r="H9953" s="7"/>
    </row>
    <row r="9954" spans="8:8" x14ac:dyDescent="0.2">
      <c r="H9954" s="7"/>
    </row>
    <row r="9955" spans="8:8" x14ac:dyDescent="0.2">
      <c r="H9955" s="7"/>
    </row>
    <row r="9956" spans="8:8" x14ac:dyDescent="0.2">
      <c r="H9956" s="7"/>
    </row>
    <row r="9957" spans="8:8" x14ac:dyDescent="0.2">
      <c r="H9957" s="7"/>
    </row>
    <row r="9958" spans="8:8" x14ac:dyDescent="0.2">
      <c r="H9958" s="7"/>
    </row>
    <row r="9959" spans="8:8" x14ac:dyDescent="0.2">
      <c r="H9959" s="7"/>
    </row>
    <row r="9960" spans="8:8" x14ac:dyDescent="0.2">
      <c r="H9960" s="7"/>
    </row>
    <row r="9961" spans="8:8" x14ac:dyDescent="0.2">
      <c r="H9961" s="7"/>
    </row>
    <row r="9962" spans="8:8" x14ac:dyDescent="0.2">
      <c r="H9962" s="7"/>
    </row>
    <row r="9963" spans="8:8" x14ac:dyDescent="0.2">
      <c r="H9963" s="7"/>
    </row>
    <row r="9964" spans="8:8" x14ac:dyDescent="0.2">
      <c r="H9964" s="7"/>
    </row>
    <row r="9965" spans="8:8" x14ac:dyDescent="0.2">
      <c r="H9965" s="7"/>
    </row>
    <row r="9966" spans="8:8" x14ac:dyDescent="0.2">
      <c r="H9966" s="7"/>
    </row>
    <row r="9967" spans="8:8" x14ac:dyDescent="0.2">
      <c r="H9967" s="7"/>
    </row>
    <row r="9968" spans="8:8" x14ac:dyDescent="0.2">
      <c r="H9968" s="7"/>
    </row>
    <row r="9969" spans="8:8" x14ac:dyDescent="0.2">
      <c r="H9969" s="7"/>
    </row>
    <row r="9970" spans="8:8" x14ac:dyDescent="0.2">
      <c r="H9970" s="7"/>
    </row>
    <row r="9971" spans="8:8" x14ac:dyDescent="0.2">
      <c r="H9971" s="7"/>
    </row>
    <row r="9972" spans="8:8" x14ac:dyDescent="0.2">
      <c r="H9972" s="7"/>
    </row>
    <row r="9973" spans="8:8" x14ac:dyDescent="0.2">
      <c r="H9973" s="7"/>
    </row>
    <row r="9974" spans="8:8" x14ac:dyDescent="0.2">
      <c r="H9974" s="7"/>
    </row>
    <row r="9975" spans="8:8" x14ac:dyDescent="0.2">
      <c r="H9975" s="7"/>
    </row>
    <row r="9976" spans="8:8" x14ac:dyDescent="0.2">
      <c r="H9976" s="7"/>
    </row>
    <row r="9977" spans="8:8" x14ac:dyDescent="0.2">
      <c r="H9977" s="7"/>
    </row>
    <row r="9978" spans="8:8" x14ac:dyDescent="0.2">
      <c r="H9978" s="7"/>
    </row>
    <row r="9979" spans="8:8" x14ac:dyDescent="0.2">
      <c r="H9979" s="7"/>
    </row>
    <row r="9980" spans="8:8" x14ac:dyDescent="0.2">
      <c r="H9980" s="7"/>
    </row>
    <row r="9981" spans="8:8" x14ac:dyDescent="0.2">
      <c r="H9981" s="7"/>
    </row>
    <row r="9982" spans="8:8" x14ac:dyDescent="0.2">
      <c r="H9982" s="7"/>
    </row>
    <row r="9983" spans="8:8" x14ac:dyDescent="0.2">
      <c r="H9983" s="7"/>
    </row>
    <row r="9984" spans="8:8" x14ac:dyDescent="0.2">
      <c r="H9984" s="7"/>
    </row>
    <row r="9985" spans="8:8" x14ac:dyDescent="0.2">
      <c r="H9985" s="7"/>
    </row>
    <row r="9986" spans="8:8" x14ac:dyDescent="0.2">
      <c r="H9986" s="7"/>
    </row>
    <row r="9987" spans="8:8" x14ac:dyDescent="0.2">
      <c r="H9987" s="7"/>
    </row>
    <row r="9988" spans="8:8" x14ac:dyDescent="0.2">
      <c r="H9988" s="7"/>
    </row>
    <row r="9989" spans="8:8" x14ac:dyDescent="0.2">
      <c r="H9989" s="7"/>
    </row>
    <row r="9990" spans="8:8" x14ac:dyDescent="0.2">
      <c r="H9990" s="7"/>
    </row>
    <row r="9991" spans="8:8" x14ac:dyDescent="0.2">
      <c r="H9991" s="7"/>
    </row>
    <row r="9992" spans="8:8" x14ac:dyDescent="0.2">
      <c r="H9992" s="7"/>
    </row>
    <row r="9993" spans="8:8" x14ac:dyDescent="0.2">
      <c r="H9993" s="7"/>
    </row>
    <row r="9994" spans="8:8" x14ac:dyDescent="0.2">
      <c r="H9994" s="7"/>
    </row>
    <row r="9995" spans="8:8" x14ac:dyDescent="0.2">
      <c r="H9995" s="7"/>
    </row>
    <row r="9996" spans="8:8" x14ac:dyDescent="0.2">
      <c r="H9996" s="7"/>
    </row>
    <row r="9997" spans="8:8" x14ac:dyDescent="0.2">
      <c r="H9997" s="7"/>
    </row>
    <row r="9998" spans="8:8" x14ac:dyDescent="0.2">
      <c r="H9998" s="7"/>
    </row>
    <row r="9999" spans="8:8" x14ac:dyDescent="0.2">
      <c r="H9999" s="7"/>
    </row>
    <row r="10000" spans="8:8" x14ac:dyDescent="0.2">
      <c r="H10000" s="7"/>
    </row>
    <row r="10001" spans="8:8" x14ac:dyDescent="0.2">
      <c r="H10001" s="7"/>
    </row>
    <row r="10002" spans="8:8" x14ac:dyDescent="0.2">
      <c r="H10002" s="7"/>
    </row>
    <row r="10003" spans="8:8" x14ac:dyDescent="0.2">
      <c r="H10003" s="7"/>
    </row>
    <row r="10004" spans="8:8" x14ac:dyDescent="0.2">
      <c r="H10004" s="7"/>
    </row>
    <row r="10005" spans="8:8" x14ac:dyDescent="0.2">
      <c r="H10005" s="7"/>
    </row>
    <row r="10006" spans="8:8" x14ac:dyDescent="0.2">
      <c r="H10006" s="7"/>
    </row>
    <row r="10007" spans="8:8" x14ac:dyDescent="0.2">
      <c r="H10007" s="7"/>
    </row>
    <row r="10008" spans="8:8" x14ac:dyDescent="0.2">
      <c r="H10008" s="7"/>
    </row>
    <row r="10009" spans="8:8" x14ac:dyDescent="0.2">
      <c r="H10009" s="7"/>
    </row>
    <row r="10010" spans="8:8" x14ac:dyDescent="0.2">
      <c r="H10010" s="7"/>
    </row>
    <row r="10011" spans="8:8" x14ac:dyDescent="0.2">
      <c r="H10011" s="7"/>
    </row>
    <row r="10012" spans="8:8" x14ac:dyDescent="0.2">
      <c r="H10012" s="7"/>
    </row>
    <row r="10013" spans="8:8" x14ac:dyDescent="0.2">
      <c r="H10013" s="7"/>
    </row>
    <row r="10014" spans="8:8" x14ac:dyDescent="0.2">
      <c r="H10014" s="7"/>
    </row>
    <row r="10015" spans="8:8" x14ac:dyDescent="0.2">
      <c r="H10015" s="7"/>
    </row>
    <row r="10016" spans="8:8" x14ac:dyDescent="0.2">
      <c r="H10016" s="7"/>
    </row>
    <row r="10017" spans="8:8" x14ac:dyDescent="0.2">
      <c r="H10017" s="7"/>
    </row>
    <row r="10018" spans="8:8" x14ac:dyDescent="0.2">
      <c r="H10018" s="7"/>
    </row>
    <row r="10019" spans="8:8" x14ac:dyDescent="0.2">
      <c r="H10019" s="7"/>
    </row>
    <row r="10020" spans="8:8" x14ac:dyDescent="0.2">
      <c r="H10020" s="7"/>
    </row>
    <row r="10021" spans="8:8" x14ac:dyDescent="0.2">
      <c r="H10021" s="7"/>
    </row>
    <row r="10022" spans="8:8" x14ac:dyDescent="0.2">
      <c r="H10022" s="7"/>
    </row>
    <row r="10023" spans="8:8" x14ac:dyDescent="0.2">
      <c r="H10023" s="7"/>
    </row>
    <row r="10024" spans="8:8" x14ac:dyDescent="0.2">
      <c r="H10024" s="7"/>
    </row>
    <row r="10025" spans="8:8" x14ac:dyDescent="0.2">
      <c r="H10025" s="7"/>
    </row>
    <row r="10026" spans="8:8" x14ac:dyDescent="0.2">
      <c r="H10026" s="7"/>
    </row>
    <row r="10027" spans="8:8" x14ac:dyDescent="0.2">
      <c r="H10027" s="7"/>
    </row>
    <row r="10028" spans="8:8" x14ac:dyDescent="0.2">
      <c r="H10028" s="7"/>
    </row>
    <row r="10029" spans="8:8" x14ac:dyDescent="0.2">
      <c r="H10029" s="7"/>
    </row>
    <row r="10030" spans="8:8" x14ac:dyDescent="0.2">
      <c r="H10030" s="7"/>
    </row>
    <row r="10031" spans="8:8" x14ac:dyDescent="0.2">
      <c r="H10031" s="7"/>
    </row>
    <row r="10032" spans="8:8" x14ac:dyDescent="0.2">
      <c r="H10032" s="7"/>
    </row>
    <row r="10033" spans="8:8" x14ac:dyDescent="0.2">
      <c r="H10033" s="7"/>
    </row>
    <row r="10034" spans="8:8" x14ac:dyDescent="0.2">
      <c r="H10034" s="7"/>
    </row>
    <row r="10035" spans="8:8" x14ac:dyDescent="0.2">
      <c r="H10035" s="7"/>
    </row>
    <row r="10036" spans="8:8" x14ac:dyDescent="0.2">
      <c r="H10036" s="7"/>
    </row>
    <row r="10037" spans="8:8" x14ac:dyDescent="0.2">
      <c r="H10037" s="7"/>
    </row>
    <row r="10038" spans="8:8" x14ac:dyDescent="0.2">
      <c r="H10038" s="7"/>
    </row>
    <row r="10039" spans="8:8" x14ac:dyDescent="0.2">
      <c r="H10039" s="7"/>
    </row>
    <row r="10040" spans="8:8" x14ac:dyDescent="0.2">
      <c r="H10040" s="7"/>
    </row>
    <row r="10041" spans="8:8" x14ac:dyDescent="0.2">
      <c r="H10041" s="7"/>
    </row>
    <row r="10042" spans="8:8" x14ac:dyDescent="0.2">
      <c r="H10042" s="7"/>
    </row>
    <row r="10043" spans="8:8" x14ac:dyDescent="0.2">
      <c r="H10043" s="7"/>
    </row>
    <row r="10044" spans="8:8" x14ac:dyDescent="0.2">
      <c r="H10044" s="7"/>
    </row>
    <row r="10045" spans="8:8" x14ac:dyDescent="0.2">
      <c r="H10045" s="7"/>
    </row>
    <row r="10046" spans="8:8" x14ac:dyDescent="0.2">
      <c r="H10046" s="7"/>
    </row>
    <row r="10047" spans="8:8" x14ac:dyDescent="0.2">
      <c r="H10047" s="7"/>
    </row>
    <row r="10048" spans="8:8" x14ac:dyDescent="0.2">
      <c r="H10048" s="7"/>
    </row>
    <row r="10049" spans="8:8" x14ac:dyDescent="0.2">
      <c r="H10049" s="7"/>
    </row>
    <row r="10050" spans="8:8" x14ac:dyDescent="0.2">
      <c r="H10050" s="7"/>
    </row>
    <row r="10051" spans="8:8" x14ac:dyDescent="0.2">
      <c r="H10051" s="7"/>
    </row>
    <row r="10052" spans="8:8" x14ac:dyDescent="0.2">
      <c r="H10052" s="7"/>
    </row>
    <row r="10053" spans="8:8" x14ac:dyDescent="0.2">
      <c r="H10053" s="7"/>
    </row>
    <row r="10054" spans="8:8" x14ac:dyDescent="0.2">
      <c r="H10054" s="7"/>
    </row>
    <row r="10055" spans="8:8" x14ac:dyDescent="0.2">
      <c r="H10055" s="7"/>
    </row>
    <row r="10056" spans="8:8" x14ac:dyDescent="0.2">
      <c r="H10056" s="7"/>
    </row>
    <row r="10057" spans="8:8" x14ac:dyDescent="0.2">
      <c r="H10057" s="7"/>
    </row>
    <row r="10058" spans="8:8" x14ac:dyDescent="0.2">
      <c r="H10058" s="7"/>
    </row>
    <row r="10059" spans="8:8" x14ac:dyDescent="0.2">
      <c r="H10059" s="7"/>
    </row>
    <row r="10060" spans="8:8" x14ac:dyDescent="0.2">
      <c r="H10060" s="7"/>
    </row>
    <row r="10061" spans="8:8" x14ac:dyDescent="0.2">
      <c r="H10061" s="7"/>
    </row>
    <row r="10062" spans="8:8" x14ac:dyDescent="0.2">
      <c r="H10062" s="7"/>
    </row>
    <row r="10063" spans="8:8" x14ac:dyDescent="0.2">
      <c r="H10063" s="7"/>
    </row>
    <row r="10064" spans="8:8" x14ac:dyDescent="0.2">
      <c r="H10064" s="7"/>
    </row>
    <row r="10065" spans="8:8" x14ac:dyDescent="0.2">
      <c r="H10065" s="7"/>
    </row>
    <row r="10066" spans="8:8" x14ac:dyDescent="0.2">
      <c r="H10066" s="7"/>
    </row>
    <row r="10067" spans="8:8" x14ac:dyDescent="0.2">
      <c r="H10067" s="7"/>
    </row>
    <row r="10068" spans="8:8" x14ac:dyDescent="0.2">
      <c r="H10068" s="7"/>
    </row>
    <row r="10069" spans="8:8" x14ac:dyDescent="0.2">
      <c r="H10069" s="7"/>
    </row>
    <row r="10070" spans="8:8" x14ac:dyDescent="0.2">
      <c r="H10070" s="7"/>
    </row>
    <row r="10071" spans="8:8" x14ac:dyDescent="0.2">
      <c r="H10071" s="7"/>
    </row>
    <row r="10072" spans="8:8" x14ac:dyDescent="0.2">
      <c r="H10072" s="7"/>
    </row>
    <row r="10073" spans="8:8" x14ac:dyDescent="0.2">
      <c r="H10073" s="7"/>
    </row>
    <row r="10074" spans="8:8" x14ac:dyDescent="0.2">
      <c r="H10074" s="7"/>
    </row>
    <row r="10075" spans="8:8" x14ac:dyDescent="0.2">
      <c r="H10075" s="7"/>
    </row>
    <row r="10076" spans="8:8" x14ac:dyDescent="0.2">
      <c r="H10076" s="7"/>
    </row>
    <row r="10077" spans="8:8" x14ac:dyDescent="0.2">
      <c r="H10077" s="7"/>
    </row>
    <row r="10078" spans="8:8" x14ac:dyDescent="0.2">
      <c r="H10078" s="7"/>
    </row>
    <row r="10079" spans="8:8" x14ac:dyDescent="0.2">
      <c r="H10079" s="7"/>
    </row>
    <row r="10080" spans="8:8" x14ac:dyDescent="0.2">
      <c r="H10080" s="7"/>
    </row>
    <row r="10081" spans="8:8" x14ac:dyDescent="0.2">
      <c r="H10081" s="7"/>
    </row>
    <row r="10082" spans="8:8" x14ac:dyDescent="0.2">
      <c r="H10082" s="7"/>
    </row>
    <row r="10083" spans="8:8" x14ac:dyDescent="0.2">
      <c r="H10083" s="7"/>
    </row>
    <row r="10084" spans="8:8" x14ac:dyDescent="0.2">
      <c r="H10084" s="7"/>
    </row>
    <row r="10085" spans="8:8" x14ac:dyDescent="0.2">
      <c r="H10085" s="7"/>
    </row>
    <row r="10086" spans="8:8" x14ac:dyDescent="0.2">
      <c r="H10086" s="7"/>
    </row>
    <row r="10087" spans="8:8" x14ac:dyDescent="0.2">
      <c r="H10087" s="7"/>
    </row>
    <row r="10088" spans="8:8" x14ac:dyDescent="0.2">
      <c r="H10088" s="7"/>
    </row>
    <row r="10089" spans="8:8" x14ac:dyDescent="0.2">
      <c r="H10089" s="7"/>
    </row>
    <row r="10090" spans="8:8" x14ac:dyDescent="0.2">
      <c r="H10090" s="7"/>
    </row>
    <row r="10091" spans="8:8" x14ac:dyDescent="0.2">
      <c r="H10091" s="7"/>
    </row>
    <row r="10092" spans="8:8" x14ac:dyDescent="0.2">
      <c r="H10092" s="7"/>
    </row>
    <row r="10093" spans="8:8" x14ac:dyDescent="0.2">
      <c r="H10093" s="7"/>
    </row>
    <row r="10094" spans="8:8" x14ac:dyDescent="0.2">
      <c r="H10094" s="7"/>
    </row>
    <row r="10095" spans="8:8" x14ac:dyDescent="0.2">
      <c r="H10095" s="7"/>
    </row>
    <row r="10096" spans="8:8" x14ac:dyDescent="0.2">
      <c r="H10096" s="7"/>
    </row>
    <row r="10097" spans="8:8" x14ac:dyDescent="0.2">
      <c r="H10097" s="7"/>
    </row>
    <row r="10098" spans="8:8" x14ac:dyDescent="0.2">
      <c r="H10098" s="7"/>
    </row>
    <row r="10099" spans="8:8" x14ac:dyDescent="0.2">
      <c r="H10099" s="7"/>
    </row>
    <row r="10100" spans="8:8" x14ac:dyDescent="0.2">
      <c r="H10100" s="7"/>
    </row>
    <row r="10101" spans="8:8" x14ac:dyDescent="0.2">
      <c r="H10101" s="7"/>
    </row>
    <row r="10102" spans="8:8" x14ac:dyDescent="0.2">
      <c r="H10102" s="7"/>
    </row>
    <row r="10103" spans="8:8" x14ac:dyDescent="0.2">
      <c r="H10103" s="7"/>
    </row>
    <row r="10104" spans="8:8" x14ac:dyDescent="0.2">
      <c r="H10104" s="7"/>
    </row>
    <row r="10105" spans="8:8" x14ac:dyDescent="0.2">
      <c r="H10105" s="7"/>
    </row>
    <row r="10106" spans="8:8" x14ac:dyDescent="0.2">
      <c r="H10106" s="7"/>
    </row>
    <row r="10107" spans="8:8" x14ac:dyDescent="0.2">
      <c r="H10107" s="7"/>
    </row>
    <row r="10108" spans="8:8" x14ac:dyDescent="0.2">
      <c r="H10108" s="7"/>
    </row>
    <row r="10109" spans="8:8" x14ac:dyDescent="0.2">
      <c r="H10109" s="7"/>
    </row>
    <row r="10110" spans="8:8" x14ac:dyDescent="0.2">
      <c r="H10110" s="7"/>
    </row>
    <row r="10111" spans="8:8" x14ac:dyDescent="0.2">
      <c r="H10111" s="7"/>
    </row>
    <row r="10112" spans="8:8" x14ac:dyDescent="0.2">
      <c r="H10112" s="7"/>
    </row>
    <row r="10113" spans="8:8" x14ac:dyDescent="0.2">
      <c r="H10113" s="7"/>
    </row>
    <row r="10114" spans="8:8" x14ac:dyDescent="0.2">
      <c r="H10114" s="7"/>
    </row>
    <row r="10115" spans="8:8" x14ac:dyDescent="0.2">
      <c r="H10115" s="7"/>
    </row>
    <row r="10116" spans="8:8" x14ac:dyDescent="0.2">
      <c r="H10116" s="7"/>
    </row>
    <row r="10117" spans="8:8" x14ac:dyDescent="0.2">
      <c r="H10117" s="7"/>
    </row>
    <row r="10118" spans="8:8" x14ac:dyDescent="0.2">
      <c r="H10118" s="7"/>
    </row>
    <row r="10119" spans="8:8" x14ac:dyDescent="0.2">
      <c r="H10119" s="7"/>
    </row>
    <row r="10120" spans="8:8" x14ac:dyDescent="0.2">
      <c r="H10120" s="7"/>
    </row>
    <row r="10121" spans="8:8" x14ac:dyDescent="0.2">
      <c r="H10121" s="7"/>
    </row>
    <row r="10122" spans="8:8" x14ac:dyDescent="0.2">
      <c r="H10122" s="7"/>
    </row>
    <row r="10123" spans="8:8" x14ac:dyDescent="0.2">
      <c r="H10123" s="7"/>
    </row>
    <row r="10124" spans="8:8" x14ac:dyDescent="0.2">
      <c r="H10124" s="7"/>
    </row>
    <row r="10125" spans="8:8" x14ac:dyDescent="0.2">
      <c r="H10125" s="7"/>
    </row>
    <row r="10126" spans="8:8" x14ac:dyDescent="0.2">
      <c r="H10126" s="7"/>
    </row>
    <row r="10127" spans="8:8" x14ac:dyDescent="0.2">
      <c r="H10127" s="7"/>
    </row>
    <row r="10128" spans="8:8" x14ac:dyDescent="0.2">
      <c r="H10128" s="7"/>
    </row>
    <row r="10129" spans="8:8" x14ac:dyDescent="0.2">
      <c r="H10129" s="7"/>
    </row>
    <row r="10130" spans="8:8" x14ac:dyDescent="0.2">
      <c r="H10130" s="7"/>
    </row>
    <row r="10131" spans="8:8" x14ac:dyDescent="0.2">
      <c r="H10131" s="7"/>
    </row>
    <row r="10132" spans="8:8" x14ac:dyDescent="0.2">
      <c r="H10132" s="7"/>
    </row>
    <row r="10133" spans="8:8" x14ac:dyDescent="0.2">
      <c r="H10133" s="7"/>
    </row>
    <row r="10134" spans="8:8" x14ac:dyDescent="0.2">
      <c r="H10134" s="7"/>
    </row>
    <row r="10135" spans="8:8" x14ac:dyDescent="0.2">
      <c r="H10135" s="7"/>
    </row>
    <row r="10136" spans="8:8" x14ac:dyDescent="0.2">
      <c r="H10136" s="7"/>
    </row>
    <row r="10137" spans="8:8" x14ac:dyDescent="0.2">
      <c r="H10137" s="7"/>
    </row>
    <row r="10138" spans="8:8" x14ac:dyDescent="0.2">
      <c r="H10138" s="7"/>
    </row>
    <row r="10139" spans="8:8" x14ac:dyDescent="0.2">
      <c r="H10139" s="7"/>
    </row>
    <row r="10140" spans="8:8" x14ac:dyDescent="0.2">
      <c r="H10140" s="7"/>
    </row>
    <row r="10141" spans="8:8" x14ac:dyDescent="0.2">
      <c r="H10141" s="7"/>
    </row>
    <row r="10142" spans="8:8" x14ac:dyDescent="0.2">
      <c r="H10142" s="7"/>
    </row>
    <row r="10143" spans="8:8" x14ac:dyDescent="0.2">
      <c r="H10143" s="7"/>
    </row>
    <row r="10144" spans="8:8" x14ac:dyDescent="0.2">
      <c r="H10144" s="7"/>
    </row>
    <row r="10145" spans="8:8" x14ac:dyDescent="0.2">
      <c r="H10145" s="7"/>
    </row>
    <row r="10146" spans="8:8" x14ac:dyDescent="0.2">
      <c r="H10146" s="7"/>
    </row>
    <row r="10147" spans="8:8" x14ac:dyDescent="0.2">
      <c r="H10147" s="7"/>
    </row>
    <row r="10148" spans="8:8" x14ac:dyDescent="0.2">
      <c r="H10148" s="7"/>
    </row>
    <row r="10149" spans="8:8" x14ac:dyDescent="0.2">
      <c r="H10149" s="7"/>
    </row>
    <row r="10150" spans="8:8" x14ac:dyDescent="0.2">
      <c r="H10150" s="7"/>
    </row>
    <row r="10151" spans="8:8" x14ac:dyDescent="0.2">
      <c r="H10151" s="7"/>
    </row>
    <row r="10152" spans="8:8" x14ac:dyDescent="0.2">
      <c r="H10152" s="7"/>
    </row>
    <row r="10153" spans="8:8" x14ac:dyDescent="0.2">
      <c r="H10153" s="7"/>
    </row>
    <row r="10154" spans="8:8" x14ac:dyDescent="0.2">
      <c r="H10154" s="7"/>
    </row>
    <row r="10155" spans="8:8" x14ac:dyDescent="0.2">
      <c r="H10155" s="7"/>
    </row>
    <row r="10156" spans="8:8" x14ac:dyDescent="0.2">
      <c r="H10156" s="7"/>
    </row>
    <row r="10157" spans="8:8" x14ac:dyDescent="0.2">
      <c r="H10157" s="7"/>
    </row>
    <row r="10158" spans="8:8" x14ac:dyDescent="0.2">
      <c r="H10158" s="7"/>
    </row>
    <row r="10159" spans="8:8" x14ac:dyDescent="0.2">
      <c r="H10159" s="7"/>
    </row>
    <row r="10160" spans="8:8" x14ac:dyDescent="0.2">
      <c r="H10160" s="7"/>
    </row>
    <row r="10161" spans="8:8" x14ac:dyDescent="0.2">
      <c r="H10161" s="7"/>
    </row>
    <row r="10162" spans="8:8" x14ac:dyDescent="0.2">
      <c r="H10162" s="7"/>
    </row>
    <row r="10163" spans="8:8" x14ac:dyDescent="0.2">
      <c r="H10163" s="7"/>
    </row>
    <row r="10164" spans="8:8" x14ac:dyDescent="0.2">
      <c r="H10164" s="7"/>
    </row>
    <row r="10165" spans="8:8" x14ac:dyDescent="0.2">
      <c r="H10165" s="7"/>
    </row>
    <row r="10166" spans="8:8" x14ac:dyDescent="0.2">
      <c r="H10166" s="7"/>
    </row>
    <row r="10167" spans="8:8" x14ac:dyDescent="0.2">
      <c r="H10167" s="7"/>
    </row>
    <row r="10168" spans="8:8" x14ac:dyDescent="0.2">
      <c r="H10168" s="7"/>
    </row>
    <row r="10169" spans="8:8" x14ac:dyDescent="0.2">
      <c r="H10169" s="7"/>
    </row>
    <row r="10170" spans="8:8" x14ac:dyDescent="0.2">
      <c r="H10170" s="7"/>
    </row>
    <row r="10171" spans="8:8" x14ac:dyDescent="0.2">
      <c r="H10171" s="7"/>
    </row>
    <row r="10172" spans="8:8" x14ac:dyDescent="0.2">
      <c r="H10172" s="7"/>
    </row>
    <row r="10173" spans="8:8" x14ac:dyDescent="0.2">
      <c r="H10173" s="7"/>
    </row>
    <row r="10174" spans="8:8" x14ac:dyDescent="0.2">
      <c r="H10174" s="7"/>
    </row>
    <row r="10175" spans="8:8" x14ac:dyDescent="0.2">
      <c r="H10175" s="7"/>
    </row>
    <row r="10176" spans="8:8" x14ac:dyDescent="0.2">
      <c r="H10176" s="7"/>
    </row>
    <row r="10177" spans="8:8" x14ac:dyDescent="0.2">
      <c r="H10177" s="7"/>
    </row>
    <row r="10178" spans="8:8" x14ac:dyDescent="0.2">
      <c r="H10178" s="7"/>
    </row>
    <row r="10179" spans="8:8" x14ac:dyDescent="0.2">
      <c r="H10179" s="7"/>
    </row>
    <row r="10180" spans="8:8" x14ac:dyDescent="0.2">
      <c r="H10180" s="7"/>
    </row>
    <row r="10181" spans="8:8" x14ac:dyDescent="0.2">
      <c r="H10181" s="7"/>
    </row>
    <row r="10182" spans="8:8" x14ac:dyDescent="0.2">
      <c r="H10182" s="7"/>
    </row>
    <row r="10183" spans="8:8" x14ac:dyDescent="0.2">
      <c r="H10183" s="7"/>
    </row>
    <row r="10184" spans="8:8" x14ac:dyDescent="0.2">
      <c r="H10184" s="7"/>
    </row>
    <row r="10185" spans="8:8" x14ac:dyDescent="0.2">
      <c r="H10185" s="7"/>
    </row>
    <row r="10186" spans="8:8" x14ac:dyDescent="0.2">
      <c r="H10186" s="7"/>
    </row>
    <row r="10187" spans="8:8" x14ac:dyDescent="0.2">
      <c r="H10187" s="7"/>
    </row>
    <row r="10188" spans="8:8" x14ac:dyDescent="0.2">
      <c r="H10188" s="7"/>
    </row>
    <row r="10189" spans="8:8" x14ac:dyDescent="0.2">
      <c r="H10189" s="7"/>
    </row>
    <row r="10190" spans="8:8" x14ac:dyDescent="0.2">
      <c r="H10190" s="7"/>
    </row>
    <row r="10191" spans="8:8" x14ac:dyDescent="0.2">
      <c r="H10191" s="7"/>
    </row>
    <row r="10192" spans="8:8" x14ac:dyDescent="0.2">
      <c r="H10192" s="7"/>
    </row>
    <row r="10193" spans="8:8" x14ac:dyDescent="0.2">
      <c r="H10193" s="7"/>
    </row>
    <row r="10194" spans="8:8" x14ac:dyDescent="0.2">
      <c r="H10194" s="7"/>
    </row>
    <row r="10195" spans="8:8" x14ac:dyDescent="0.2">
      <c r="H10195" s="7"/>
    </row>
    <row r="10196" spans="8:8" x14ac:dyDescent="0.2">
      <c r="H10196" s="7"/>
    </row>
    <row r="10197" spans="8:8" x14ac:dyDescent="0.2">
      <c r="H10197" s="7"/>
    </row>
    <row r="10198" spans="8:8" x14ac:dyDescent="0.2">
      <c r="H10198" s="7"/>
    </row>
    <row r="10199" spans="8:8" x14ac:dyDescent="0.2">
      <c r="H10199" s="7"/>
    </row>
    <row r="10200" spans="8:8" x14ac:dyDescent="0.2">
      <c r="H10200" s="7"/>
    </row>
    <row r="10201" spans="8:8" x14ac:dyDescent="0.2">
      <c r="H10201" s="7"/>
    </row>
    <row r="10202" spans="8:8" x14ac:dyDescent="0.2">
      <c r="H10202" s="7"/>
    </row>
    <row r="10203" spans="8:8" x14ac:dyDescent="0.2">
      <c r="H10203" s="7"/>
    </row>
    <row r="10204" spans="8:8" x14ac:dyDescent="0.2">
      <c r="H10204" s="7"/>
    </row>
    <row r="10205" spans="8:8" x14ac:dyDescent="0.2">
      <c r="H10205" s="7"/>
    </row>
    <row r="10206" spans="8:8" x14ac:dyDescent="0.2">
      <c r="H10206" s="7"/>
    </row>
    <row r="10207" spans="8:8" x14ac:dyDescent="0.2">
      <c r="H10207" s="7"/>
    </row>
    <row r="10208" spans="8:8" x14ac:dyDescent="0.2">
      <c r="H10208" s="7"/>
    </row>
    <row r="10209" spans="8:8" x14ac:dyDescent="0.2">
      <c r="H10209" s="7"/>
    </row>
    <row r="10210" spans="8:8" x14ac:dyDescent="0.2">
      <c r="H10210" s="7"/>
    </row>
    <row r="10211" spans="8:8" x14ac:dyDescent="0.2">
      <c r="H10211" s="7"/>
    </row>
    <row r="10212" spans="8:8" x14ac:dyDescent="0.2">
      <c r="H10212" s="7"/>
    </row>
    <row r="10213" spans="8:8" x14ac:dyDescent="0.2">
      <c r="H10213" s="7"/>
    </row>
    <row r="10214" spans="8:8" x14ac:dyDescent="0.2">
      <c r="H10214" s="7"/>
    </row>
    <row r="10215" spans="8:8" x14ac:dyDescent="0.2">
      <c r="H10215" s="7"/>
    </row>
    <row r="10216" spans="8:8" x14ac:dyDescent="0.2">
      <c r="H10216" s="7"/>
    </row>
    <row r="10217" spans="8:8" x14ac:dyDescent="0.2">
      <c r="H10217" s="7"/>
    </row>
    <row r="10218" spans="8:8" x14ac:dyDescent="0.2">
      <c r="H10218" s="7"/>
    </row>
    <row r="10219" spans="8:8" x14ac:dyDescent="0.2">
      <c r="H10219" s="7"/>
    </row>
    <row r="10220" spans="8:8" x14ac:dyDescent="0.2">
      <c r="H10220" s="7"/>
    </row>
    <row r="10221" spans="8:8" x14ac:dyDescent="0.2">
      <c r="H10221" s="7"/>
    </row>
    <row r="10222" spans="8:8" x14ac:dyDescent="0.2">
      <c r="H10222" s="7"/>
    </row>
    <row r="10223" spans="8:8" x14ac:dyDescent="0.2">
      <c r="H10223" s="7"/>
    </row>
    <row r="10224" spans="8:8" x14ac:dyDescent="0.2">
      <c r="H10224" s="7"/>
    </row>
    <row r="10225" spans="8:8" x14ac:dyDescent="0.2">
      <c r="H10225" s="7"/>
    </row>
    <row r="10226" spans="8:8" x14ac:dyDescent="0.2">
      <c r="H10226" s="7"/>
    </row>
    <row r="10227" spans="8:8" x14ac:dyDescent="0.2">
      <c r="H10227" s="7"/>
    </row>
    <row r="10228" spans="8:8" x14ac:dyDescent="0.2">
      <c r="H10228" s="7"/>
    </row>
    <row r="10229" spans="8:8" x14ac:dyDescent="0.2">
      <c r="H10229" s="7"/>
    </row>
    <row r="10230" spans="8:8" x14ac:dyDescent="0.2">
      <c r="H10230" s="7"/>
    </row>
    <row r="10231" spans="8:8" x14ac:dyDescent="0.2">
      <c r="H10231" s="7"/>
    </row>
    <row r="10232" spans="8:8" x14ac:dyDescent="0.2">
      <c r="H10232" s="7"/>
    </row>
    <row r="10233" spans="8:8" x14ac:dyDescent="0.2">
      <c r="H10233" s="7"/>
    </row>
    <row r="10234" spans="8:8" x14ac:dyDescent="0.2">
      <c r="H10234" s="7"/>
    </row>
    <row r="10235" spans="8:8" x14ac:dyDescent="0.2">
      <c r="H10235" s="7"/>
    </row>
    <row r="10236" spans="8:8" x14ac:dyDescent="0.2">
      <c r="H10236" s="7"/>
    </row>
    <row r="10237" spans="8:8" x14ac:dyDescent="0.2">
      <c r="H10237" s="7"/>
    </row>
    <row r="10238" spans="8:8" x14ac:dyDescent="0.2">
      <c r="H10238" s="7"/>
    </row>
    <row r="10239" spans="8:8" x14ac:dyDescent="0.2">
      <c r="H10239" s="7"/>
    </row>
    <row r="10240" spans="8:8" x14ac:dyDescent="0.2">
      <c r="H10240" s="7"/>
    </row>
    <row r="10241" spans="8:8" x14ac:dyDescent="0.2">
      <c r="H10241" s="7"/>
    </row>
    <row r="10242" spans="8:8" x14ac:dyDescent="0.2">
      <c r="H10242" s="7"/>
    </row>
    <row r="10243" spans="8:8" x14ac:dyDescent="0.2">
      <c r="H10243" s="7"/>
    </row>
    <row r="10244" spans="8:8" x14ac:dyDescent="0.2">
      <c r="H10244" s="7"/>
    </row>
    <row r="10245" spans="8:8" x14ac:dyDescent="0.2">
      <c r="H10245" s="7"/>
    </row>
    <row r="10246" spans="8:8" x14ac:dyDescent="0.2">
      <c r="H10246" s="7"/>
    </row>
    <row r="10247" spans="8:8" x14ac:dyDescent="0.2">
      <c r="H10247" s="7"/>
    </row>
    <row r="10248" spans="8:8" x14ac:dyDescent="0.2">
      <c r="H10248" s="7"/>
    </row>
    <row r="10249" spans="8:8" x14ac:dyDescent="0.2">
      <c r="H10249" s="7"/>
    </row>
    <row r="10250" spans="8:8" x14ac:dyDescent="0.2">
      <c r="H10250" s="7"/>
    </row>
    <row r="10251" spans="8:8" x14ac:dyDescent="0.2">
      <c r="H10251" s="7"/>
    </row>
    <row r="10252" spans="8:8" x14ac:dyDescent="0.2">
      <c r="H10252" s="7"/>
    </row>
    <row r="10253" spans="8:8" x14ac:dyDescent="0.2">
      <c r="H10253" s="7"/>
    </row>
    <row r="10254" spans="8:8" x14ac:dyDescent="0.2">
      <c r="H10254" s="7"/>
    </row>
    <row r="10255" spans="8:8" x14ac:dyDescent="0.2">
      <c r="H10255" s="7"/>
    </row>
    <row r="10256" spans="8:8" x14ac:dyDescent="0.2">
      <c r="H10256" s="7"/>
    </row>
    <row r="10257" spans="8:8" x14ac:dyDescent="0.2">
      <c r="H10257" s="7"/>
    </row>
    <row r="10258" spans="8:8" x14ac:dyDescent="0.2">
      <c r="H10258" s="7"/>
    </row>
    <row r="10259" spans="8:8" x14ac:dyDescent="0.2">
      <c r="H10259" s="7"/>
    </row>
    <row r="10260" spans="8:8" x14ac:dyDescent="0.2">
      <c r="H10260" s="7"/>
    </row>
    <row r="10261" spans="8:8" x14ac:dyDescent="0.2">
      <c r="H10261" s="7"/>
    </row>
    <row r="10262" spans="8:8" x14ac:dyDescent="0.2">
      <c r="H10262" s="7"/>
    </row>
    <row r="10263" spans="8:8" x14ac:dyDescent="0.2">
      <c r="H10263" s="7"/>
    </row>
    <row r="10264" spans="8:8" x14ac:dyDescent="0.2">
      <c r="H10264" s="7"/>
    </row>
    <row r="10265" spans="8:8" x14ac:dyDescent="0.2">
      <c r="H10265" s="7"/>
    </row>
    <row r="10266" spans="8:8" x14ac:dyDescent="0.2">
      <c r="H10266" s="7"/>
    </row>
    <row r="10267" spans="8:8" x14ac:dyDescent="0.2">
      <c r="H10267" s="7"/>
    </row>
    <row r="10268" spans="8:8" x14ac:dyDescent="0.2">
      <c r="H10268" s="7"/>
    </row>
    <row r="10269" spans="8:8" x14ac:dyDescent="0.2">
      <c r="H10269" s="7"/>
    </row>
    <row r="10270" spans="8:8" x14ac:dyDescent="0.2">
      <c r="H10270" s="7"/>
    </row>
    <row r="10271" spans="8:8" x14ac:dyDescent="0.2">
      <c r="H10271" s="7"/>
    </row>
    <row r="10272" spans="8:8" x14ac:dyDescent="0.2">
      <c r="H10272" s="7"/>
    </row>
    <row r="10273" spans="8:8" x14ac:dyDescent="0.2">
      <c r="H10273" s="7"/>
    </row>
    <row r="10274" spans="8:8" x14ac:dyDescent="0.2">
      <c r="H10274" s="7"/>
    </row>
    <row r="10275" spans="8:8" x14ac:dyDescent="0.2">
      <c r="H10275" s="7"/>
    </row>
    <row r="10276" spans="8:8" x14ac:dyDescent="0.2">
      <c r="H10276" s="7"/>
    </row>
    <row r="10277" spans="8:8" x14ac:dyDescent="0.2">
      <c r="H10277" s="7"/>
    </row>
    <row r="10278" spans="8:8" x14ac:dyDescent="0.2">
      <c r="H10278" s="7"/>
    </row>
    <row r="10279" spans="8:8" x14ac:dyDescent="0.2">
      <c r="H10279" s="7"/>
    </row>
    <row r="10280" spans="8:8" x14ac:dyDescent="0.2">
      <c r="H10280" s="7"/>
    </row>
    <row r="10281" spans="8:8" x14ac:dyDescent="0.2">
      <c r="H10281" s="7"/>
    </row>
    <row r="10282" spans="8:8" x14ac:dyDescent="0.2">
      <c r="H10282" s="7"/>
    </row>
    <row r="10283" spans="8:8" x14ac:dyDescent="0.2">
      <c r="H10283" s="7"/>
    </row>
    <row r="10284" spans="8:8" x14ac:dyDescent="0.2">
      <c r="H10284" s="7"/>
    </row>
    <row r="10285" spans="8:8" x14ac:dyDescent="0.2">
      <c r="H10285" s="7"/>
    </row>
    <row r="10286" spans="8:8" x14ac:dyDescent="0.2">
      <c r="H10286" s="7"/>
    </row>
    <row r="10287" spans="8:8" x14ac:dyDescent="0.2">
      <c r="H10287" s="7"/>
    </row>
    <row r="10288" spans="8:8" x14ac:dyDescent="0.2">
      <c r="H10288" s="7"/>
    </row>
    <row r="10289" spans="8:8" x14ac:dyDescent="0.2">
      <c r="H10289" s="7"/>
    </row>
    <row r="10290" spans="8:8" x14ac:dyDescent="0.2">
      <c r="H10290" s="7"/>
    </row>
    <row r="10291" spans="8:8" x14ac:dyDescent="0.2">
      <c r="H10291" s="7"/>
    </row>
    <row r="10292" spans="8:8" x14ac:dyDescent="0.2">
      <c r="H10292" s="7"/>
    </row>
    <row r="10293" spans="8:8" x14ac:dyDescent="0.2">
      <c r="H10293" s="7"/>
    </row>
    <row r="10294" spans="8:8" x14ac:dyDescent="0.2">
      <c r="H10294" s="7"/>
    </row>
    <row r="10295" spans="8:8" x14ac:dyDescent="0.2">
      <c r="H10295" s="7"/>
    </row>
    <row r="10296" spans="8:8" x14ac:dyDescent="0.2">
      <c r="H10296" s="7"/>
    </row>
    <row r="10297" spans="8:8" x14ac:dyDescent="0.2">
      <c r="H10297" s="7"/>
    </row>
    <row r="10298" spans="8:8" x14ac:dyDescent="0.2">
      <c r="H10298" s="7"/>
    </row>
    <row r="10299" spans="8:8" x14ac:dyDescent="0.2">
      <c r="H10299" s="7"/>
    </row>
    <row r="10300" spans="8:8" x14ac:dyDescent="0.2">
      <c r="H10300" s="7"/>
    </row>
    <row r="10301" spans="8:8" x14ac:dyDescent="0.2">
      <c r="H10301" s="7"/>
    </row>
    <row r="10302" spans="8:8" x14ac:dyDescent="0.2">
      <c r="H10302" s="7"/>
    </row>
    <row r="10303" spans="8:8" x14ac:dyDescent="0.2">
      <c r="H10303" s="7"/>
    </row>
    <row r="10304" spans="8:8" x14ac:dyDescent="0.2">
      <c r="H10304" s="7"/>
    </row>
    <row r="10305" spans="8:8" x14ac:dyDescent="0.2">
      <c r="H10305" s="7"/>
    </row>
    <row r="10306" spans="8:8" x14ac:dyDescent="0.2">
      <c r="H10306" s="7"/>
    </row>
    <row r="10307" spans="8:8" x14ac:dyDescent="0.2">
      <c r="H10307" s="7"/>
    </row>
    <row r="10308" spans="8:8" x14ac:dyDescent="0.2">
      <c r="H10308" s="7"/>
    </row>
    <row r="10309" spans="8:8" x14ac:dyDescent="0.2">
      <c r="H10309" s="7"/>
    </row>
    <row r="10310" spans="8:8" x14ac:dyDescent="0.2">
      <c r="H10310" s="7"/>
    </row>
    <row r="10311" spans="8:8" x14ac:dyDescent="0.2">
      <c r="H10311" s="7"/>
    </row>
    <row r="10312" spans="8:8" x14ac:dyDescent="0.2">
      <c r="H10312" s="7"/>
    </row>
    <row r="10313" spans="8:8" x14ac:dyDescent="0.2">
      <c r="H10313" s="7"/>
    </row>
    <row r="10314" spans="8:8" x14ac:dyDescent="0.2">
      <c r="H10314" s="7"/>
    </row>
    <row r="10315" spans="8:8" x14ac:dyDescent="0.2">
      <c r="H10315" s="7"/>
    </row>
    <row r="10316" spans="8:8" x14ac:dyDescent="0.2">
      <c r="H10316" s="7"/>
    </row>
    <row r="10317" spans="8:8" x14ac:dyDescent="0.2">
      <c r="H10317" s="7"/>
    </row>
    <row r="10318" spans="8:8" x14ac:dyDescent="0.2">
      <c r="H10318" s="7"/>
    </row>
    <row r="10319" spans="8:8" x14ac:dyDescent="0.2">
      <c r="H10319" s="7"/>
    </row>
    <row r="10320" spans="8:8" x14ac:dyDescent="0.2">
      <c r="H10320" s="7"/>
    </row>
    <row r="10321" spans="8:8" x14ac:dyDescent="0.2">
      <c r="H10321" s="7"/>
    </row>
    <row r="10322" spans="8:8" x14ac:dyDescent="0.2">
      <c r="H10322" s="7"/>
    </row>
    <row r="10323" spans="8:8" x14ac:dyDescent="0.2">
      <c r="H10323" s="7"/>
    </row>
    <row r="10324" spans="8:8" x14ac:dyDescent="0.2">
      <c r="H10324" s="7"/>
    </row>
    <row r="10325" spans="8:8" x14ac:dyDescent="0.2">
      <c r="H10325" s="7"/>
    </row>
    <row r="10326" spans="8:8" x14ac:dyDescent="0.2">
      <c r="H10326" s="7"/>
    </row>
    <row r="10327" spans="8:8" x14ac:dyDescent="0.2">
      <c r="H10327" s="7"/>
    </row>
    <row r="10328" spans="8:8" x14ac:dyDescent="0.2">
      <c r="H10328" s="7"/>
    </row>
    <row r="10329" spans="8:8" x14ac:dyDescent="0.2">
      <c r="H10329" s="7"/>
    </row>
    <row r="10330" spans="8:8" x14ac:dyDescent="0.2">
      <c r="H10330" s="7"/>
    </row>
    <row r="10331" spans="8:8" x14ac:dyDescent="0.2">
      <c r="H10331" s="7"/>
    </row>
    <row r="10332" spans="8:8" x14ac:dyDescent="0.2">
      <c r="H10332" s="7"/>
    </row>
    <row r="10333" spans="8:8" x14ac:dyDescent="0.2">
      <c r="H10333" s="7"/>
    </row>
    <row r="10334" spans="8:8" x14ac:dyDescent="0.2">
      <c r="H10334" s="7"/>
    </row>
    <row r="10335" spans="8:8" x14ac:dyDescent="0.2">
      <c r="H10335" s="7"/>
    </row>
    <row r="10336" spans="8:8" x14ac:dyDescent="0.2">
      <c r="H10336" s="7"/>
    </row>
    <row r="10337" spans="8:8" x14ac:dyDescent="0.2">
      <c r="H10337" s="7"/>
    </row>
    <row r="10338" spans="8:8" x14ac:dyDescent="0.2">
      <c r="H10338" s="7"/>
    </row>
    <row r="10339" spans="8:8" x14ac:dyDescent="0.2">
      <c r="H10339" s="7"/>
    </row>
    <row r="10340" spans="8:8" x14ac:dyDescent="0.2">
      <c r="H10340" s="7"/>
    </row>
    <row r="10341" spans="8:8" x14ac:dyDescent="0.2">
      <c r="H10341" s="7"/>
    </row>
    <row r="10342" spans="8:8" x14ac:dyDescent="0.2">
      <c r="H10342" s="7"/>
    </row>
    <row r="10343" spans="8:8" x14ac:dyDescent="0.2">
      <c r="H10343" s="7"/>
    </row>
    <row r="10344" spans="8:8" x14ac:dyDescent="0.2">
      <c r="H10344" s="7"/>
    </row>
    <row r="10345" spans="8:8" x14ac:dyDescent="0.2">
      <c r="H10345" s="7"/>
    </row>
    <row r="10346" spans="8:8" x14ac:dyDescent="0.2">
      <c r="H10346" s="7"/>
    </row>
    <row r="10347" spans="8:8" x14ac:dyDescent="0.2">
      <c r="H10347" s="7"/>
    </row>
    <row r="10348" spans="8:8" x14ac:dyDescent="0.2">
      <c r="H10348" s="7"/>
    </row>
    <row r="10349" spans="8:8" x14ac:dyDescent="0.2">
      <c r="H10349" s="7"/>
    </row>
    <row r="10350" spans="8:8" x14ac:dyDescent="0.2">
      <c r="H10350" s="7"/>
    </row>
    <row r="10351" spans="8:8" x14ac:dyDescent="0.2">
      <c r="H10351" s="7"/>
    </row>
    <row r="10352" spans="8:8" x14ac:dyDescent="0.2">
      <c r="H10352" s="7"/>
    </row>
    <row r="10353" spans="8:8" x14ac:dyDescent="0.2">
      <c r="H10353" s="7"/>
    </row>
    <row r="10354" spans="8:8" x14ac:dyDescent="0.2">
      <c r="H10354" s="7"/>
    </row>
    <row r="10355" spans="8:8" x14ac:dyDescent="0.2">
      <c r="H10355" s="7"/>
    </row>
    <row r="10356" spans="8:8" x14ac:dyDescent="0.2">
      <c r="H10356" s="7"/>
    </row>
    <row r="10357" spans="8:8" x14ac:dyDescent="0.2">
      <c r="H10357" s="7"/>
    </row>
    <row r="10358" spans="8:8" x14ac:dyDescent="0.2">
      <c r="H10358" s="7"/>
    </row>
    <row r="10359" spans="8:8" x14ac:dyDescent="0.2">
      <c r="H10359" s="7"/>
    </row>
    <row r="10360" spans="8:8" x14ac:dyDescent="0.2">
      <c r="H10360" s="7"/>
    </row>
    <row r="10361" spans="8:8" x14ac:dyDescent="0.2">
      <c r="H10361" s="7"/>
    </row>
    <row r="10362" spans="8:8" x14ac:dyDescent="0.2">
      <c r="H10362" s="7"/>
    </row>
    <row r="10363" spans="8:8" x14ac:dyDescent="0.2">
      <c r="H10363" s="7"/>
    </row>
    <row r="10364" spans="8:8" x14ac:dyDescent="0.2">
      <c r="H10364" s="7"/>
    </row>
    <row r="10365" spans="8:8" x14ac:dyDescent="0.2">
      <c r="H10365" s="7"/>
    </row>
    <row r="10366" spans="8:8" x14ac:dyDescent="0.2">
      <c r="H10366" s="7"/>
    </row>
    <row r="10367" spans="8:8" x14ac:dyDescent="0.2">
      <c r="H10367" s="7"/>
    </row>
    <row r="10368" spans="8:8" x14ac:dyDescent="0.2">
      <c r="H10368" s="7"/>
    </row>
    <row r="10369" spans="8:8" x14ac:dyDescent="0.2">
      <c r="H10369" s="7"/>
    </row>
    <row r="10370" spans="8:8" x14ac:dyDescent="0.2">
      <c r="H10370" s="7"/>
    </row>
    <row r="10371" spans="8:8" x14ac:dyDescent="0.2">
      <c r="H10371" s="7"/>
    </row>
    <row r="10372" spans="8:8" x14ac:dyDescent="0.2">
      <c r="H10372" s="7"/>
    </row>
    <row r="10373" spans="8:8" x14ac:dyDescent="0.2">
      <c r="H10373" s="7"/>
    </row>
    <row r="10374" spans="8:8" x14ac:dyDescent="0.2">
      <c r="H10374" s="7"/>
    </row>
    <row r="10375" spans="8:8" x14ac:dyDescent="0.2">
      <c r="H10375" s="7"/>
    </row>
    <row r="10376" spans="8:8" x14ac:dyDescent="0.2">
      <c r="H10376" s="7"/>
    </row>
    <row r="10377" spans="8:8" x14ac:dyDescent="0.2">
      <c r="H10377" s="7"/>
    </row>
    <row r="10378" spans="8:8" x14ac:dyDescent="0.2">
      <c r="H10378" s="7"/>
    </row>
    <row r="10379" spans="8:8" x14ac:dyDescent="0.2">
      <c r="H10379" s="7"/>
    </row>
    <row r="10380" spans="8:8" x14ac:dyDescent="0.2">
      <c r="H10380" s="7"/>
    </row>
    <row r="10381" spans="8:8" x14ac:dyDescent="0.2">
      <c r="H10381" s="7"/>
    </row>
    <row r="10382" spans="8:8" x14ac:dyDescent="0.2">
      <c r="H10382" s="7"/>
    </row>
    <row r="10383" spans="8:8" x14ac:dyDescent="0.2">
      <c r="H10383" s="7"/>
    </row>
    <row r="10384" spans="8:8" x14ac:dyDescent="0.2">
      <c r="H10384" s="7"/>
    </row>
    <row r="10385" spans="8:8" x14ac:dyDescent="0.2">
      <c r="H10385" s="7"/>
    </row>
    <row r="10386" spans="8:8" x14ac:dyDescent="0.2">
      <c r="H10386" s="7"/>
    </row>
    <row r="10387" spans="8:8" x14ac:dyDescent="0.2">
      <c r="H10387" s="7"/>
    </row>
    <row r="10388" spans="8:8" x14ac:dyDescent="0.2">
      <c r="H10388" s="7"/>
    </row>
    <row r="10389" spans="8:8" x14ac:dyDescent="0.2">
      <c r="H10389" s="7"/>
    </row>
    <row r="10390" spans="8:8" x14ac:dyDescent="0.2">
      <c r="H10390" s="7"/>
    </row>
    <row r="10391" spans="8:8" x14ac:dyDescent="0.2">
      <c r="H10391" s="7"/>
    </row>
    <row r="10392" spans="8:8" x14ac:dyDescent="0.2">
      <c r="H10392" s="7"/>
    </row>
    <row r="10393" spans="8:8" x14ac:dyDescent="0.2">
      <c r="H10393" s="7"/>
    </row>
    <row r="10394" spans="8:8" x14ac:dyDescent="0.2">
      <c r="H10394" s="7"/>
    </row>
    <row r="10395" spans="8:8" x14ac:dyDescent="0.2">
      <c r="H10395" s="7"/>
    </row>
    <row r="10396" spans="8:8" x14ac:dyDescent="0.2">
      <c r="H10396" s="7"/>
    </row>
    <row r="10397" spans="8:8" x14ac:dyDescent="0.2">
      <c r="H10397" s="7"/>
    </row>
    <row r="10398" spans="8:8" x14ac:dyDescent="0.2">
      <c r="H10398" s="7"/>
    </row>
    <row r="10399" spans="8:8" x14ac:dyDescent="0.2">
      <c r="H10399" s="7"/>
    </row>
    <row r="10400" spans="8:8" x14ac:dyDescent="0.2">
      <c r="H10400" s="7"/>
    </row>
    <row r="10401" spans="8:8" x14ac:dyDescent="0.2">
      <c r="H10401" s="7"/>
    </row>
    <row r="10402" spans="8:8" x14ac:dyDescent="0.2">
      <c r="H10402" s="7"/>
    </row>
    <row r="10403" spans="8:8" x14ac:dyDescent="0.2">
      <c r="H10403" s="7"/>
    </row>
    <row r="10404" spans="8:8" x14ac:dyDescent="0.2">
      <c r="H10404" s="7"/>
    </row>
    <row r="10405" spans="8:8" x14ac:dyDescent="0.2">
      <c r="H10405" s="7"/>
    </row>
    <row r="10406" spans="8:8" x14ac:dyDescent="0.2">
      <c r="H10406" s="7"/>
    </row>
    <row r="10407" spans="8:8" x14ac:dyDescent="0.2">
      <c r="H10407" s="7"/>
    </row>
    <row r="10408" spans="8:8" x14ac:dyDescent="0.2">
      <c r="H10408" s="7"/>
    </row>
    <row r="10409" spans="8:8" x14ac:dyDescent="0.2">
      <c r="H10409" s="7"/>
    </row>
    <row r="10410" spans="8:8" x14ac:dyDescent="0.2">
      <c r="H10410" s="7"/>
    </row>
    <row r="10411" spans="8:8" x14ac:dyDescent="0.2">
      <c r="H10411" s="7"/>
    </row>
    <row r="10412" spans="8:8" x14ac:dyDescent="0.2">
      <c r="H10412" s="7"/>
    </row>
    <row r="10413" spans="8:8" x14ac:dyDescent="0.2">
      <c r="H10413" s="7"/>
    </row>
    <row r="10414" spans="8:8" x14ac:dyDescent="0.2">
      <c r="H10414" s="7"/>
    </row>
    <row r="10415" spans="8:8" x14ac:dyDescent="0.2">
      <c r="H10415" s="7"/>
    </row>
    <row r="10416" spans="8:8" x14ac:dyDescent="0.2">
      <c r="H10416" s="7"/>
    </row>
    <row r="10417" spans="8:8" x14ac:dyDescent="0.2">
      <c r="H10417" s="7"/>
    </row>
    <row r="10418" spans="8:8" x14ac:dyDescent="0.2">
      <c r="H10418" s="7"/>
    </row>
    <row r="10419" spans="8:8" x14ac:dyDescent="0.2">
      <c r="H10419" s="7"/>
    </row>
    <row r="10420" spans="8:8" x14ac:dyDescent="0.2">
      <c r="H10420" s="7"/>
    </row>
    <row r="10421" spans="8:8" x14ac:dyDescent="0.2">
      <c r="H10421" s="7"/>
    </row>
    <row r="10422" spans="8:8" x14ac:dyDescent="0.2">
      <c r="H10422" s="7"/>
    </row>
    <row r="10423" spans="8:8" x14ac:dyDescent="0.2">
      <c r="H10423" s="7"/>
    </row>
    <row r="10424" spans="8:8" x14ac:dyDescent="0.2">
      <c r="H10424" s="7"/>
    </row>
    <row r="10425" spans="8:8" x14ac:dyDescent="0.2">
      <c r="H10425" s="7"/>
    </row>
    <row r="10426" spans="8:8" x14ac:dyDescent="0.2">
      <c r="H10426" s="7"/>
    </row>
    <row r="10427" spans="8:8" x14ac:dyDescent="0.2">
      <c r="H10427" s="7"/>
    </row>
    <row r="10428" spans="8:8" x14ac:dyDescent="0.2">
      <c r="H10428" s="7"/>
    </row>
    <row r="10429" spans="8:8" x14ac:dyDescent="0.2">
      <c r="H10429" s="7"/>
    </row>
    <row r="10430" spans="8:8" x14ac:dyDescent="0.2">
      <c r="H10430" s="7"/>
    </row>
    <row r="10431" spans="8:8" x14ac:dyDescent="0.2">
      <c r="H10431" s="7"/>
    </row>
    <row r="10432" spans="8:8" x14ac:dyDescent="0.2">
      <c r="H10432" s="7"/>
    </row>
    <row r="10433" spans="8:8" x14ac:dyDescent="0.2">
      <c r="H10433" s="7"/>
    </row>
    <row r="10434" spans="8:8" x14ac:dyDescent="0.2">
      <c r="H10434" s="7"/>
    </row>
    <row r="10435" spans="8:8" x14ac:dyDescent="0.2">
      <c r="H10435" s="7"/>
    </row>
    <row r="10436" spans="8:8" x14ac:dyDescent="0.2">
      <c r="H10436" s="7"/>
    </row>
    <row r="10437" spans="8:8" x14ac:dyDescent="0.2">
      <c r="H10437" s="7"/>
    </row>
    <row r="10438" spans="8:8" x14ac:dyDescent="0.2">
      <c r="H10438" s="7"/>
    </row>
    <row r="10439" spans="8:8" x14ac:dyDescent="0.2">
      <c r="H10439" s="7"/>
    </row>
    <row r="10440" spans="8:8" x14ac:dyDescent="0.2">
      <c r="H10440" s="7"/>
    </row>
    <row r="10441" spans="8:8" x14ac:dyDescent="0.2">
      <c r="H10441" s="7"/>
    </row>
    <row r="10442" spans="8:8" x14ac:dyDescent="0.2">
      <c r="H10442" s="7"/>
    </row>
    <row r="10443" spans="8:8" x14ac:dyDescent="0.2">
      <c r="H10443" s="7"/>
    </row>
    <row r="10444" spans="8:8" x14ac:dyDescent="0.2">
      <c r="H10444" s="7"/>
    </row>
    <row r="10445" spans="8:8" x14ac:dyDescent="0.2">
      <c r="H10445" s="7"/>
    </row>
    <row r="10446" spans="8:8" x14ac:dyDescent="0.2">
      <c r="H10446" s="7"/>
    </row>
    <row r="10447" spans="8:8" x14ac:dyDescent="0.2">
      <c r="H10447" s="7"/>
    </row>
    <row r="10448" spans="8:8" x14ac:dyDescent="0.2">
      <c r="H10448" s="7"/>
    </row>
    <row r="10449" spans="8:8" x14ac:dyDescent="0.2">
      <c r="H10449" s="7"/>
    </row>
    <row r="10450" spans="8:8" x14ac:dyDescent="0.2">
      <c r="H10450" s="7"/>
    </row>
    <row r="10451" spans="8:8" x14ac:dyDescent="0.2">
      <c r="H10451" s="7"/>
    </row>
    <row r="10452" spans="8:8" x14ac:dyDescent="0.2">
      <c r="H10452" s="7"/>
    </row>
    <row r="10453" spans="8:8" x14ac:dyDescent="0.2">
      <c r="H10453" s="7"/>
    </row>
    <row r="10454" spans="8:8" x14ac:dyDescent="0.2">
      <c r="H10454" s="7"/>
    </row>
    <row r="10455" spans="8:8" x14ac:dyDescent="0.2">
      <c r="H10455" s="7"/>
    </row>
    <row r="10456" spans="8:8" x14ac:dyDescent="0.2">
      <c r="H10456" s="7"/>
    </row>
    <row r="10457" spans="8:8" x14ac:dyDescent="0.2">
      <c r="H10457" s="7"/>
    </row>
    <row r="10458" spans="8:8" x14ac:dyDescent="0.2">
      <c r="H10458" s="7"/>
    </row>
    <row r="10459" spans="8:8" x14ac:dyDescent="0.2">
      <c r="H10459" s="7"/>
    </row>
    <row r="10460" spans="8:8" x14ac:dyDescent="0.2">
      <c r="H10460" s="7"/>
    </row>
    <row r="10461" spans="8:8" x14ac:dyDescent="0.2">
      <c r="H10461" s="7"/>
    </row>
    <row r="10462" spans="8:8" x14ac:dyDescent="0.2">
      <c r="H10462" s="7"/>
    </row>
    <row r="10463" spans="8:8" x14ac:dyDescent="0.2">
      <c r="H10463" s="7"/>
    </row>
    <row r="10464" spans="8:8" x14ac:dyDescent="0.2">
      <c r="H10464" s="7"/>
    </row>
    <row r="10465" spans="8:8" x14ac:dyDescent="0.2">
      <c r="H10465" s="7"/>
    </row>
    <row r="10466" spans="8:8" x14ac:dyDescent="0.2">
      <c r="H10466" s="7"/>
    </row>
    <row r="10467" spans="8:8" x14ac:dyDescent="0.2">
      <c r="H10467" s="7"/>
    </row>
    <row r="10468" spans="8:8" x14ac:dyDescent="0.2">
      <c r="H10468" s="7"/>
    </row>
    <row r="10469" spans="8:8" x14ac:dyDescent="0.2">
      <c r="H10469" s="7"/>
    </row>
    <row r="10470" spans="8:8" x14ac:dyDescent="0.2">
      <c r="H10470" s="7"/>
    </row>
    <row r="10471" spans="8:8" x14ac:dyDescent="0.2">
      <c r="H10471" s="7"/>
    </row>
    <row r="10472" spans="8:8" x14ac:dyDescent="0.2">
      <c r="H10472" s="7"/>
    </row>
    <row r="10473" spans="8:8" x14ac:dyDescent="0.2">
      <c r="H10473" s="7"/>
    </row>
    <row r="10474" spans="8:8" x14ac:dyDescent="0.2">
      <c r="H10474" s="7"/>
    </row>
    <row r="10475" spans="8:8" x14ac:dyDescent="0.2">
      <c r="H10475" s="7"/>
    </row>
    <row r="10476" spans="8:8" x14ac:dyDescent="0.2">
      <c r="H10476" s="7"/>
    </row>
    <row r="10477" spans="8:8" x14ac:dyDescent="0.2">
      <c r="H10477" s="7"/>
    </row>
    <row r="10478" spans="8:8" x14ac:dyDescent="0.2">
      <c r="H10478" s="7"/>
    </row>
    <row r="10479" spans="8:8" x14ac:dyDescent="0.2">
      <c r="H10479" s="7"/>
    </row>
    <row r="10480" spans="8:8" x14ac:dyDescent="0.2">
      <c r="H10480" s="7"/>
    </row>
    <row r="10481" spans="8:8" x14ac:dyDescent="0.2">
      <c r="H10481" s="7"/>
    </row>
    <row r="10482" spans="8:8" x14ac:dyDescent="0.2">
      <c r="H10482" s="7"/>
    </row>
    <row r="10483" spans="8:8" x14ac:dyDescent="0.2">
      <c r="H10483" s="7"/>
    </row>
    <row r="10484" spans="8:8" x14ac:dyDescent="0.2">
      <c r="H10484" s="7"/>
    </row>
    <row r="10485" spans="8:8" x14ac:dyDescent="0.2">
      <c r="H10485" s="7"/>
    </row>
    <row r="10486" spans="8:8" x14ac:dyDescent="0.2">
      <c r="H10486" s="7"/>
    </row>
    <row r="10487" spans="8:8" x14ac:dyDescent="0.2">
      <c r="H10487" s="7"/>
    </row>
    <row r="10488" spans="8:8" x14ac:dyDescent="0.2">
      <c r="H10488" s="7"/>
    </row>
    <row r="10489" spans="8:8" x14ac:dyDescent="0.2">
      <c r="H10489" s="7"/>
    </row>
    <row r="10490" spans="8:8" x14ac:dyDescent="0.2">
      <c r="H10490" s="7"/>
    </row>
    <row r="10491" spans="8:8" x14ac:dyDescent="0.2">
      <c r="H10491" s="7"/>
    </row>
    <row r="10492" spans="8:8" x14ac:dyDescent="0.2">
      <c r="H10492" s="7"/>
    </row>
    <row r="10493" spans="8:8" x14ac:dyDescent="0.2">
      <c r="H10493" s="7"/>
    </row>
    <row r="10494" spans="8:8" x14ac:dyDescent="0.2">
      <c r="H10494" s="7"/>
    </row>
    <row r="10495" spans="8:8" x14ac:dyDescent="0.2">
      <c r="H10495" s="7"/>
    </row>
    <row r="10496" spans="8:8" x14ac:dyDescent="0.2">
      <c r="H10496" s="7"/>
    </row>
    <row r="10497" spans="8:8" x14ac:dyDescent="0.2">
      <c r="H10497" s="7"/>
    </row>
    <row r="10498" spans="8:8" x14ac:dyDescent="0.2">
      <c r="H10498" s="7"/>
    </row>
    <row r="10499" spans="8:8" x14ac:dyDescent="0.2">
      <c r="H10499" s="7"/>
    </row>
    <row r="10500" spans="8:8" x14ac:dyDescent="0.2">
      <c r="H10500" s="7"/>
    </row>
    <row r="10501" spans="8:8" x14ac:dyDescent="0.2">
      <c r="H10501" s="7"/>
    </row>
    <row r="10502" spans="8:8" x14ac:dyDescent="0.2">
      <c r="H10502" s="7"/>
    </row>
    <row r="10503" spans="8:8" x14ac:dyDescent="0.2">
      <c r="H10503" s="7"/>
    </row>
    <row r="10504" spans="8:8" x14ac:dyDescent="0.2">
      <c r="H10504" s="7"/>
    </row>
    <row r="10505" spans="8:8" x14ac:dyDescent="0.2">
      <c r="H10505" s="7"/>
    </row>
    <row r="10506" spans="8:8" x14ac:dyDescent="0.2">
      <c r="H10506" s="7"/>
    </row>
    <row r="10507" spans="8:8" x14ac:dyDescent="0.2">
      <c r="H10507" s="7"/>
    </row>
    <row r="10508" spans="8:8" x14ac:dyDescent="0.2">
      <c r="H10508" s="7"/>
    </row>
    <row r="10509" spans="8:8" x14ac:dyDescent="0.2">
      <c r="H10509" s="7"/>
    </row>
    <row r="10510" spans="8:8" x14ac:dyDescent="0.2">
      <c r="H10510" s="7"/>
    </row>
    <row r="10511" spans="8:8" x14ac:dyDescent="0.2">
      <c r="H10511" s="7"/>
    </row>
    <row r="10512" spans="8:8" x14ac:dyDescent="0.2">
      <c r="H10512" s="7"/>
    </row>
    <row r="10513" spans="8:8" x14ac:dyDescent="0.2">
      <c r="H10513" s="7"/>
    </row>
    <row r="10514" spans="8:8" x14ac:dyDescent="0.2">
      <c r="H10514" s="7"/>
    </row>
    <row r="10515" spans="8:8" x14ac:dyDescent="0.2">
      <c r="H10515" s="7"/>
    </row>
    <row r="10516" spans="8:8" x14ac:dyDescent="0.2">
      <c r="H10516" s="7"/>
    </row>
    <row r="10517" spans="8:8" x14ac:dyDescent="0.2">
      <c r="H10517" s="7"/>
    </row>
    <row r="10518" spans="8:8" x14ac:dyDescent="0.2">
      <c r="H10518" s="7"/>
    </row>
    <row r="10519" spans="8:8" x14ac:dyDescent="0.2">
      <c r="H10519" s="7"/>
    </row>
    <row r="10520" spans="8:8" x14ac:dyDescent="0.2">
      <c r="H10520" s="7"/>
    </row>
    <row r="10521" spans="8:8" x14ac:dyDescent="0.2">
      <c r="H10521" s="7"/>
    </row>
    <row r="10522" spans="8:8" x14ac:dyDescent="0.2">
      <c r="H10522" s="7"/>
    </row>
    <row r="10523" spans="8:8" x14ac:dyDescent="0.2">
      <c r="H10523" s="7"/>
    </row>
    <row r="10524" spans="8:8" x14ac:dyDescent="0.2">
      <c r="H10524" s="7"/>
    </row>
    <row r="10525" spans="8:8" x14ac:dyDescent="0.2">
      <c r="H10525" s="7"/>
    </row>
    <row r="10526" spans="8:8" x14ac:dyDescent="0.2">
      <c r="H10526" s="7"/>
    </row>
    <row r="10527" spans="8:8" x14ac:dyDescent="0.2">
      <c r="H10527" s="7"/>
    </row>
    <row r="10528" spans="8:8" x14ac:dyDescent="0.2">
      <c r="H10528" s="7"/>
    </row>
    <row r="10529" spans="8:8" x14ac:dyDescent="0.2">
      <c r="H10529" s="7"/>
    </row>
    <row r="10530" spans="8:8" x14ac:dyDescent="0.2">
      <c r="H10530" s="7"/>
    </row>
    <row r="10531" spans="8:8" x14ac:dyDescent="0.2">
      <c r="H10531" s="7"/>
    </row>
    <row r="10532" spans="8:8" x14ac:dyDescent="0.2">
      <c r="H10532" s="7"/>
    </row>
    <row r="10533" spans="8:8" x14ac:dyDescent="0.2">
      <c r="H10533" s="7"/>
    </row>
    <row r="10534" spans="8:8" x14ac:dyDescent="0.2">
      <c r="H10534" s="7"/>
    </row>
    <row r="10535" spans="8:8" x14ac:dyDescent="0.2">
      <c r="H10535" s="7"/>
    </row>
    <row r="10536" spans="8:8" x14ac:dyDescent="0.2">
      <c r="H10536" s="7"/>
    </row>
    <row r="10537" spans="8:8" x14ac:dyDescent="0.2">
      <c r="H10537" s="7"/>
    </row>
    <row r="10538" spans="8:8" x14ac:dyDescent="0.2">
      <c r="H10538" s="7"/>
    </row>
    <row r="10539" spans="8:8" x14ac:dyDescent="0.2">
      <c r="H10539" s="7"/>
    </row>
    <row r="10540" spans="8:8" x14ac:dyDescent="0.2">
      <c r="H10540" s="7"/>
    </row>
    <row r="10541" spans="8:8" x14ac:dyDescent="0.2">
      <c r="H10541" s="7"/>
    </row>
    <row r="10542" spans="8:8" x14ac:dyDescent="0.2">
      <c r="H10542" s="7"/>
    </row>
    <row r="10543" spans="8:8" x14ac:dyDescent="0.2">
      <c r="H10543" s="7"/>
    </row>
    <row r="10544" spans="8:8" x14ac:dyDescent="0.2">
      <c r="H10544" s="7"/>
    </row>
    <row r="10545" spans="8:8" x14ac:dyDescent="0.2">
      <c r="H10545" s="7"/>
    </row>
    <row r="10546" spans="8:8" x14ac:dyDescent="0.2">
      <c r="H10546" s="7"/>
    </row>
    <row r="10547" spans="8:8" x14ac:dyDescent="0.2">
      <c r="H10547" s="7"/>
    </row>
    <row r="10548" spans="8:8" x14ac:dyDescent="0.2">
      <c r="H10548" s="7"/>
    </row>
    <row r="10549" spans="8:8" x14ac:dyDescent="0.2">
      <c r="H10549" s="7"/>
    </row>
    <row r="10550" spans="8:8" x14ac:dyDescent="0.2">
      <c r="H10550" s="7"/>
    </row>
    <row r="10551" spans="8:8" x14ac:dyDescent="0.2">
      <c r="H10551" s="7"/>
    </row>
    <row r="10552" spans="8:8" x14ac:dyDescent="0.2">
      <c r="H10552" s="7"/>
    </row>
    <row r="10553" spans="8:8" x14ac:dyDescent="0.2">
      <c r="H10553" s="7"/>
    </row>
    <row r="10554" spans="8:8" x14ac:dyDescent="0.2">
      <c r="H10554" s="7"/>
    </row>
    <row r="10555" spans="8:8" x14ac:dyDescent="0.2">
      <c r="H10555" s="7"/>
    </row>
    <row r="10556" spans="8:8" x14ac:dyDescent="0.2">
      <c r="H10556" s="7"/>
    </row>
    <row r="10557" spans="8:8" x14ac:dyDescent="0.2">
      <c r="H10557" s="7"/>
    </row>
    <row r="10558" spans="8:8" x14ac:dyDescent="0.2">
      <c r="H10558" s="7"/>
    </row>
    <row r="10559" spans="8:8" x14ac:dyDescent="0.2">
      <c r="H10559" s="7"/>
    </row>
    <row r="10560" spans="8:8" x14ac:dyDescent="0.2">
      <c r="H10560" s="7"/>
    </row>
    <row r="10561" spans="8:8" x14ac:dyDescent="0.2">
      <c r="H10561" s="7"/>
    </row>
    <row r="10562" spans="8:8" x14ac:dyDescent="0.2">
      <c r="H10562" s="7"/>
    </row>
    <row r="10563" spans="8:8" x14ac:dyDescent="0.2">
      <c r="H10563" s="7"/>
    </row>
    <row r="10564" spans="8:8" x14ac:dyDescent="0.2">
      <c r="H10564" s="7"/>
    </row>
    <row r="10565" spans="8:8" x14ac:dyDescent="0.2">
      <c r="H10565" s="7"/>
    </row>
    <row r="10566" spans="8:8" x14ac:dyDescent="0.2">
      <c r="H10566" s="7"/>
    </row>
    <row r="10567" spans="8:8" x14ac:dyDescent="0.2">
      <c r="H10567" s="7"/>
    </row>
    <row r="10568" spans="8:8" x14ac:dyDescent="0.2">
      <c r="H10568" s="7"/>
    </row>
    <row r="10569" spans="8:8" x14ac:dyDescent="0.2">
      <c r="H10569" s="7"/>
    </row>
    <row r="10570" spans="8:8" x14ac:dyDescent="0.2">
      <c r="H10570" s="7"/>
    </row>
    <row r="10571" spans="8:8" x14ac:dyDescent="0.2">
      <c r="H10571" s="7"/>
    </row>
    <row r="10572" spans="8:8" x14ac:dyDescent="0.2">
      <c r="H10572" s="7"/>
    </row>
    <row r="10573" spans="8:8" x14ac:dyDescent="0.2">
      <c r="H10573" s="7"/>
    </row>
    <row r="10574" spans="8:8" x14ac:dyDescent="0.2">
      <c r="H10574" s="7"/>
    </row>
    <row r="10575" spans="8:8" x14ac:dyDescent="0.2">
      <c r="H10575" s="7"/>
    </row>
    <row r="10576" spans="8:8" x14ac:dyDescent="0.2">
      <c r="H10576" s="7"/>
    </row>
    <row r="10577" spans="8:8" x14ac:dyDescent="0.2">
      <c r="H10577" s="7"/>
    </row>
    <row r="10578" spans="8:8" x14ac:dyDescent="0.2">
      <c r="H10578" s="7"/>
    </row>
    <row r="10579" spans="8:8" x14ac:dyDescent="0.2">
      <c r="H10579" s="7"/>
    </row>
    <row r="10580" spans="8:8" x14ac:dyDescent="0.2">
      <c r="H10580" s="7"/>
    </row>
    <row r="10581" spans="8:8" x14ac:dyDescent="0.2">
      <c r="H10581" s="7"/>
    </row>
    <row r="10582" spans="8:8" x14ac:dyDescent="0.2">
      <c r="H10582" s="7"/>
    </row>
    <row r="10583" spans="8:8" x14ac:dyDescent="0.2">
      <c r="H10583" s="7"/>
    </row>
    <row r="10584" spans="8:8" x14ac:dyDescent="0.2">
      <c r="H10584" s="7"/>
    </row>
    <row r="10585" spans="8:8" x14ac:dyDescent="0.2">
      <c r="H10585" s="7"/>
    </row>
    <row r="10586" spans="8:8" x14ac:dyDescent="0.2">
      <c r="H10586" s="7"/>
    </row>
    <row r="10587" spans="8:8" x14ac:dyDescent="0.2">
      <c r="H10587" s="7"/>
    </row>
    <row r="10588" spans="8:8" x14ac:dyDescent="0.2">
      <c r="H10588" s="7"/>
    </row>
    <row r="10589" spans="8:8" x14ac:dyDescent="0.2">
      <c r="H10589" s="7"/>
    </row>
    <row r="10590" spans="8:8" x14ac:dyDescent="0.2">
      <c r="H10590" s="7"/>
    </row>
    <row r="10591" spans="8:8" x14ac:dyDescent="0.2">
      <c r="H10591" s="7"/>
    </row>
    <row r="10592" spans="8:8" x14ac:dyDescent="0.2">
      <c r="H10592" s="7"/>
    </row>
    <row r="10593" spans="8:8" x14ac:dyDescent="0.2">
      <c r="H10593" s="7"/>
    </row>
    <row r="10594" spans="8:8" x14ac:dyDescent="0.2">
      <c r="H10594" s="7"/>
    </row>
    <row r="10595" spans="8:8" x14ac:dyDescent="0.2">
      <c r="H10595" s="7"/>
    </row>
    <row r="10596" spans="8:8" x14ac:dyDescent="0.2">
      <c r="H10596" s="7"/>
    </row>
    <row r="10597" spans="8:8" x14ac:dyDescent="0.2">
      <c r="H10597" s="7"/>
    </row>
    <row r="10598" spans="8:8" x14ac:dyDescent="0.2">
      <c r="H10598" s="7"/>
    </row>
    <row r="10599" spans="8:8" x14ac:dyDescent="0.2">
      <c r="H10599" s="7"/>
    </row>
    <row r="10600" spans="8:8" x14ac:dyDescent="0.2">
      <c r="H10600" s="7"/>
    </row>
    <row r="10601" spans="8:8" x14ac:dyDescent="0.2">
      <c r="H10601" s="7"/>
    </row>
    <row r="10602" spans="8:8" x14ac:dyDescent="0.2">
      <c r="H10602" s="7"/>
    </row>
    <row r="10603" spans="8:8" x14ac:dyDescent="0.2">
      <c r="H10603" s="7"/>
    </row>
    <row r="10604" spans="8:8" x14ac:dyDescent="0.2">
      <c r="H10604" s="7"/>
    </row>
    <row r="10605" spans="8:8" x14ac:dyDescent="0.2">
      <c r="H10605" s="7"/>
    </row>
    <row r="10606" spans="8:8" x14ac:dyDescent="0.2">
      <c r="H10606" s="7"/>
    </row>
    <row r="10607" spans="8:8" x14ac:dyDescent="0.2">
      <c r="H10607" s="7"/>
    </row>
    <row r="10608" spans="8:8" x14ac:dyDescent="0.2">
      <c r="H10608" s="7"/>
    </row>
    <row r="10609" spans="8:8" x14ac:dyDescent="0.2">
      <c r="H10609" s="7"/>
    </row>
    <row r="10610" spans="8:8" x14ac:dyDescent="0.2">
      <c r="H10610" s="7"/>
    </row>
    <row r="10611" spans="8:8" x14ac:dyDescent="0.2">
      <c r="H10611" s="7"/>
    </row>
    <row r="10612" spans="8:8" x14ac:dyDescent="0.2">
      <c r="H10612" s="7"/>
    </row>
    <row r="10613" spans="8:8" x14ac:dyDescent="0.2">
      <c r="H10613" s="7"/>
    </row>
    <row r="10614" spans="8:8" x14ac:dyDescent="0.2">
      <c r="H10614" s="7"/>
    </row>
    <row r="10615" spans="8:8" x14ac:dyDescent="0.2">
      <c r="H10615" s="7"/>
    </row>
    <row r="10616" spans="8:8" x14ac:dyDescent="0.2">
      <c r="H10616" s="7"/>
    </row>
    <row r="10617" spans="8:8" x14ac:dyDescent="0.2">
      <c r="H10617" s="7"/>
    </row>
    <row r="10618" spans="8:8" x14ac:dyDescent="0.2">
      <c r="H10618" s="7"/>
    </row>
    <row r="10619" spans="8:8" x14ac:dyDescent="0.2">
      <c r="H10619" s="7"/>
    </row>
    <row r="10620" spans="8:8" x14ac:dyDescent="0.2">
      <c r="H10620" s="7"/>
    </row>
    <row r="10621" spans="8:8" x14ac:dyDescent="0.2">
      <c r="H10621" s="7"/>
    </row>
    <row r="10622" spans="8:8" x14ac:dyDescent="0.2">
      <c r="H10622" s="7"/>
    </row>
    <row r="10623" spans="8:8" x14ac:dyDescent="0.2">
      <c r="H10623" s="7"/>
    </row>
    <row r="10624" spans="8:8" x14ac:dyDescent="0.2">
      <c r="H10624" s="7"/>
    </row>
    <row r="10625" spans="8:8" x14ac:dyDescent="0.2">
      <c r="H10625" s="7"/>
    </row>
    <row r="10626" spans="8:8" x14ac:dyDescent="0.2">
      <c r="H10626" s="7"/>
    </row>
    <row r="10627" spans="8:8" x14ac:dyDescent="0.2">
      <c r="H10627" s="7"/>
    </row>
    <row r="10628" spans="8:8" x14ac:dyDescent="0.2">
      <c r="H10628" s="7"/>
    </row>
    <row r="10629" spans="8:8" x14ac:dyDescent="0.2">
      <c r="H10629" s="7"/>
    </row>
    <row r="10630" spans="8:8" x14ac:dyDescent="0.2">
      <c r="H10630" s="7"/>
    </row>
    <row r="10631" spans="8:8" x14ac:dyDescent="0.2">
      <c r="H10631" s="7"/>
    </row>
    <row r="10632" spans="8:8" x14ac:dyDescent="0.2">
      <c r="H10632" s="7"/>
    </row>
    <row r="10633" spans="8:8" x14ac:dyDescent="0.2">
      <c r="H10633" s="7"/>
    </row>
    <row r="10634" spans="8:8" x14ac:dyDescent="0.2">
      <c r="H10634" s="7"/>
    </row>
    <row r="10635" spans="8:8" x14ac:dyDescent="0.2">
      <c r="H10635" s="7"/>
    </row>
    <row r="10636" spans="8:8" x14ac:dyDescent="0.2">
      <c r="H10636" s="7"/>
    </row>
    <row r="10637" spans="8:8" x14ac:dyDescent="0.2">
      <c r="H10637" s="7"/>
    </row>
    <row r="10638" spans="8:8" x14ac:dyDescent="0.2">
      <c r="H10638" s="7"/>
    </row>
    <row r="10639" spans="8:8" x14ac:dyDescent="0.2">
      <c r="H10639" s="7"/>
    </row>
    <row r="10640" spans="8:8" x14ac:dyDescent="0.2">
      <c r="H10640" s="7"/>
    </row>
    <row r="10641" spans="8:8" x14ac:dyDescent="0.2">
      <c r="H10641" s="7"/>
    </row>
    <row r="10642" spans="8:8" x14ac:dyDescent="0.2">
      <c r="H10642" s="7"/>
    </row>
    <row r="10643" spans="8:8" x14ac:dyDescent="0.2">
      <c r="H10643" s="7"/>
    </row>
    <row r="10644" spans="8:8" x14ac:dyDescent="0.2">
      <c r="H10644" s="7"/>
    </row>
    <row r="10645" spans="8:8" x14ac:dyDescent="0.2">
      <c r="H10645" s="7"/>
    </row>
    <row r="10646" spans="8:8" x14ac:dyDescent="0.2">
      <c r="H10646" s="7"/>
    </row>
    <row r="10647" spans="8:8" x14ac:dyDescent="0.2">
      <c r="H10647" s="7"/>
    </row>
    <row r="10648" spans="8:8" x14ac:dyDescent="0.2">
      <c r="H10648" s="7"/>
    </row>
    <row r="10649" spans="8:8" x14ac:dyDescent="0.2">
      <c r="H10649" s="7"/>
    </row>
    <row r="10650" spans="8:8" x14ac:dyDescent="0.2">
      <c r="H10650" s="7"/>
    </row>
    <row r="10651" spans="8:8" x14ac:dyDescent="0.2">
      <c r="H10651" s="7"/>
    </row>
    <row r="10652" spans="8:8" x14ac:dyDescent="0.2">
      <c r="H10652" s="7"/>
    </row>
    <row r="10653" spans="8:8" x14ac:dyDescent="0.2">
      <c r="H10653" s="7"/>
    </row>
    <row r="10654" spans="8:8" x14ac:dyDescent="0.2">
      <c r="H10654" s="7"/>
    </row>
    <row r="10655" spans="8:8" x14ac:dyDescent="0.2">
      <c r="H10655" s="7"/>
    </row>
    <row r="10656" spans="8:8" x14ac:dyDescent="0.2">
      <c r="H10656" s="7"/>
    </row>
    <row r="10657" spans="8:8" x14ac:dyDescent="0.2">
      <c r="H10657" s="7"/>
    </row>
    <row r="10658" spans="8:8" x14ac:dyDescent="0.2">
      <c r="H10658" s="7"/>
    </row>
    <row r="10659" spans="8:8" x14ac:dyDescent="0.2">
      <c r="H10659" s="7"/>
    </row>
    <row r="10660" spans="8:8" x14ac:dyDescent="0.2">
      <c r="H10660" s="7"/>
    </row>
    <row r="10661" spans="8:8" x14ac:dyDescent="0.2">
      <c r="H10661" s="7"/>
    </row>
    <row r="10662" spans="8:8" x14ac:dyDescent="0.2">
      <c r="H10662" s="7"/>
    </row>
    <row r="10663" spans="8:8" x14ac:dyDescent="0.2">
      <c r="H10663" s="7"/>
    </row>
    <row r="10664" spans="8:8" x14ac:dyDescent="0.2">
      <c r="H10664" s="7"/>
    </row>
    <row r="10665" spans="8:8" x14ac:dyDescent="0.2">
      <c r="H10665" s="7"/>
    </row>
    <row r="10666" spans="8:8" x14ac:dyDescent="0.2">
      <c r="H10666" s="7"/>
    </row>
    <row r="10667" spans="8:8" x14ac:dyDescent="0.2">
      <c r="H10667" s="7"/>
    </row>
    <row r="10668" spans="8:8" x14ac:dyDescent="0.2">
      <c r="H10668" s="7"/>
    </row>
    <row r="10669" spans="8:8" x14ac:dyDescent="0.2">
      <c r="H10669" s="7"/>
    </row>
    <row r="10670" spans="8:8" x14ac:dyDescent="0.2">
      <c r="H10670" s="7"/>
    </row>
    <row r="10671" spans="8:8" x14ac:dyDescent="0.2">
      <c r="H10671" s="7"/>
    </row>
    <row r="10672" spans="8:8" x14ac:dyDescent="0.2">
      <c r="H10672" s="7"/>
    </row>
    <row r="10673" spans="8:8" x14ac:dyDescent="0.2">
      <c r="H10673" s="7"/>
    </row>
    <row r="10674" spans="8:8" x14ac:dyDescent="0.2">
      <c r="H10674" s="7"/>
    </row>
    <row r="10675" spans="8:8" x14ac:dyDescent="0.2">
      <c r="H10675" s="7"/>
    </row>
    <row r="10676" spans="8:8" x14ac:dyDescent="0.2">
      <c r="H10676" s="7"/>
    </row>
    <row r="10677" spans="8:8" x14ac:dyDescent="0.2">
      <c r="H10677" s="7"/>
    </row>
    <row r="10678" spans="8:8" x14ac:dyDescent="0.2">
      <c r="H10678" s="7"/>
    </row>
    <row r="10679" spans="8:8" x14ac:dyDescent="0.2">
      <c r="H10679" s="7"/>
    </row>
    <row r="10680" spans="8:8" x14ac:dyDescent="0.2">
      <c r="H10680" s="7"/>
    </row>
    <row r="10681" spans="8:8" x14ac:dyDescent="0.2">
      <c r="H10681" s="7"/>
    </row>
    <row r="10682" spans="8:8" x14ac:dyDescent="0.2">
      <c r="H10682" s="7"/>
    </row>
    <row r="10683" spans="8:8" x14ac:dyDescent="0.2">
      <c r="H10683" s="7"/>
    </row>
    <row r="10684" spans="8:8" x14ac:dyDescent="0.2">
      <c r="H10684" s="7"/>
    </row>
    <row r="10685" spans="8:8" x14ac:dyDescent="0.2">
      <c r="H10685" s="7"/>
    </row>
    <row r="10686" spans="8:8" x14ac:dyDescent="0.2">
      <c r="H10686" s="7"/>
    </row>
    <row r="10687" spans="8:8" x14ac:dyDescent="0.2">
      <c r="H10687" s="7"/>
    </row>
    <row r="10688" spans="8:8" x14ac:dyDescent="0.2">
      <c r="H10688" s="7"/>
    </row>
    <row r="10689" spans="8:8" x14ac:dyDescent="0.2">
      <c r="H10689" s="7"/>
    </row>
    <row r="10690" spans="8:8" x14ac:dyDescent="0.2">
      <c r="H10690" s="7"/>
    </row>
    <row r="10691" spans="8:8" x14ac:dyDescent="0.2">
      <c r="H10691" s="7"/>
    </row>
    <row r="10692" spans="8:8" x14ac:dyDescent="0.2">
      <c r="H10692" s="7"/>
    </row>
    <row r="10693" spans="8:8" x14ac:dyDescent="0.2">
      <c r="H10693" s="7"/>
    </row>
    <row r="10694" spans="8:8" x14ac:dyDescent="0.2">
      <c r="H10694" s="7"/>
    </row>
    <row r="10695" spans="8:8" x14ac:dyDescent="0.2">
      <c r="H10695" s="7"/>
    </row>
    <row r="10696" spans="8:8" x14ac:dyDescent="0.2">
      <c r="H10696" s="7"/>
    </row>
    <row r="10697" spans="8:8" x14ac:dyDescent="0.2">
      <c r="H10697" s="7"/>
    </row>
    <row r="10698" spans="8:8" x14ac:dyDescent="0.2">
      <c r="H10698" s="7"/>
    </row>
    <row r="10699" spans="8:8" x14ac:dyDescent="0.2">
      <c r="H10699" s="7"/>
    </row>
    <row r="10700" spans="8:8" x14ac:dyDescent="0.2">
      <c r="H10700" s="7"/>
    </row>
    <row r="10701" spans="8:8" x14ac:dyDescent="0.2">
      <c r="H10701" s="7"/>
    </row>
    <row r="10702" spans="8:8" x14ac:dyDescent="0.2">
      <c r="H10702" s="7"/>
    </row>
    <row r="10703" spans="8:8" x14ac:dyDescent="0.2">
      <c r="H10703" s="7"/>
    </row>
    <row r="10704" spans="8:8" x14ac:dyDescent="0.2">
      <c r="H10704" s="7"/>
    </row>
    <row r="10705" spans="8:8" x14ac:dyDescent="0.2">
      <c r="H10705" s="7"/>
    </row>
    <row r="10706" spans="8:8" x14ac:dyDescent="0.2">
      <c r="H10706" s="7"/>
    </row>
    <row r="10707" spans="8:8" x14ac:dyDescent="0.2">
      <c r="H10707" s="7"/>
    </row>
    <row r="10708" spans="8:8" x14ac:dyDescent="0.2">
      <c r="H10708" s="7"/>
    </row>
    <row r="10709" spans="8:8" x14ac:dyDescent="0.2">
      <c r="H10709" s="7"/>
    </row>
    <row r="10710" spans="8:8" x14ac:dyDescent="0.2">
      <c r="H10710" s="7"/>
    </row>
    <row r="10711" spans="8:8" x14ac:dyDescent="0.2">
      <c r="H10711" s="7"/>
    </row>
    <row r="10712" spans="8:8" x14ac:dyDescent="0.2">
      <c r="H10712" s="7"/>
    </row>
    <row r="10713" spans="8:8" x14ac:dyDescent="0.2">
      <c r="H10713" s="7"/>
    </row>
    <row r="10714" spans="8:8" x14ac:dyDescent="0.2">
      <c r="H10714" s="7"/>
    </row>
    <row r="10715" spans="8:8" x14ac:dyDescent="0.2">
      <c r="H10715" s="7"/>
    </row>
    <row r="10716" spans="8:8" x14ac:dyDescent="0.2">
      <c r="H10716" s="7"/>
    </row>
    <row r="10717" spans="8:8" x14ac:dyDescent="0.2">
      <c r="H10717" s="7"/>
    </row>
    <row r="10718" spans="8:8" x14ac:dyDescent="0.2">
      <c r="H10718" s="7"/>
    </row>
    <row r="10719" spans="8:8" x14ac:dyDescent="0.2">
      <c r="H10719" s="7"/>
    </row>
    <row r="10720" spans="8:8" x14ac:dyDescent="0.2">
      <c r="H10720" s="7"/>
    </row>
    <row r="10721" spans="8:8" x14ac:dyDescent="0.2">
      <c r="H10721" s="7"/>
    </row>
    <row r="10722" spans="8:8" x14ac:dyDescent="0.2">
      <c r="H10722" s="7"/>
    </row>
    <row r="10723" spans="8:8" x14ac:dyDescent="0.2">
      <c r="H10723" s="7"/>
    </row>
    <row r="10724" spans="8:8" x14ac:dyDescent="0.2">
      <c r="H10724" s="7"/>
    </row>
    <row r="10725" spans="8:8" x14ac:dyDescent="0.2">
      <c r="H10725" s="7"/>
    </row>
    <row r="10726" spans="8:8" x14ac:dyDescent="0.2">
      <c r="H10726" s="7"/>
    </row>
    <row r="10727" spans="8:8" x14ac:dyDescent="0.2">
      <c r="H10727" s="7"/>
    </row>
    <row r="10728" spans="8:8" x14ac:dyDescent="0.2">
      <c r="H10728" s="7"/>
    </row>
    <row r="10729" spans="8:8" x14ac:dyDescent="0.2">
      <c r="H10729" s="7"/>
    </row>
    <row r="10730" spans="8:8" x14ac:dyDescent="0.2">
      <c r="H10730" s="7"/>
    </row>
    <row r="10731" spans="8:8" x14ac:dyDescent="0.2">
      <c r="H10731" s="7"/>
    </row>
    <row r="10732" spans="8:8" x14ac:dyDescent="0.2">
      <c r="H10732" s="7"/>
    </row>
    <row r="10733" spans="8:8" x14ac:dyDescent="0.2">
      <c r="H10733" s="7"/>
    </row>
    <row r="10734" spans="8:8" x14ac:dyDescent="0.2">
      <c r="H10734" s="7"/>
    </row>
    <row r="10735" spans="8:8" x14ac:dyDescent="0.2">
      <c r="H10735" s="7"/>
    </row>
    <row r="10736" spans="8:8" x14ac:dyDescent="0.2">
      <c r="H10736" s="7"/>
    </row>
    <row r="10737" spans="8:8" x14ac:dyDescent="0.2">
      <c r="H10737" s="7"/>
    </row>
    <row r="10738" spans="8:8" x14ac:dyDescent="0.2">
      <c r="H10738" s="7"/>
    </row>
    <row r="10739" spans="8:8" x14ac:dyDescent="0.2">
      <c r="H10739" s="7"/>
    </row>
    <row r="10740" spans="8:8" x14ac:dyDescent="0.2">
      <c r="H10740" s="7"/>
    </row>
    <row r="10741" spans="8:8" x14ac:dyDescent="0.2">
      <c r="H10741" s="7"/>
    </row>
    <row r="10742" spans="8:8" x14ac:dyDescent="0.2">
      <c r="H10742" s="7"/>
    </row>
    <row r="10743" spans="8:8" x14ac:dyDescent="0.2">
      <c r="H10743" s="7"/>
    </row>
    <row r="10744" spans="8:8" x14ac:dyDescent="0.2">
      <c r="H10744" s="7"/>
    </row>
    <row r="10745" spans="8:8" x14ac:dyDescent="0.2">
      <c r="H10745" s="7"/>
    </row>
    <row r="10746" spans="8:8" x14ac:dyDescent="0.2">
      <c r="H10746" s="7"/>
    </row>
    <row r="10747" spans="8:8" x14ac:dyDescent="0.2">
      <c r="H10747" s="7"/>
    </row>
    <row r="10748" spans="8:8" x14ac:dyDescent="0.2">
      <c r="H10748" s="7"/>
    </row>
    <row r="10749" spans="8:8" x14ac:dyDescent="0.2">
      <c r="H10749" s="7"/>
    </row>
    <row r="10750" spans="8:8" x14ac:dyDescent="0.2">
      <c r="H10750" s="7"/>
    </row>
    <row r="10751" spans="8:8" x14ac:dyDescent="0.2">
      <c r="H10751" s="7"/>
    </row>
    <row r="10752" spans="8:8" x14ac:dyDescent="0.2">
      <c r="H10752" s="7"/>
    </row>
    <row r="10753" spans="8:8" x14ac:dyDescent="0.2">
      <c r="H10753" s="7"/>
    </row>
    <row r="10754" spans="8:8" x14ac:dyDescent="0.2">
      <c r="H10754" s="7"/>
    </row>
    <row r="10755" spans="8:8" x14ac:dyDescent="0.2">
      <c r="H10755" s="7"/>
    </row>
    <row r="10756" spans="8:8" x14ac:dyDescent="0.2">
      <c r="H10756" s="7"/>
    </row>
    <row r="10757" spans="8:8" x14ac:dyDescent="0.2">
      <c r="H10757" s="7"/>
    </row>
    <row r="10758" spans="8:8" x14ac:dyDescent="0.2">
      <c r="H10758" s="7"/>
    </row>
    <row r="10759" spans="8:8" x14ac:dyDescent="0.2">
      <c r="H10759" s="7"/>
    </row>
    <row r="10760" spans="8:8" x14ac:dyDescent="0.2">
      <c r="H10760" s="7"/>
    </row>
    <row r="10761" spans="8:8" x14ac:dyDescent="0.2">
      <c r="H10761" s="7"/>
    </row>
    <row r="10762" spans="8:8" x14ac:dyDescent="0.2">
      <c r="H10762" s="7"/>
    </row>
    <row r="10763" spans="8:8" x14ac:dyDescent="0.2">
      <c r="H10763" s="7"/>
    </row>
    <row r="10764" spans="8:8" x14ac:dyDescent="0.2">
      <c r="H10764" s="7"/>
    </row>
    <row r="10765" spans="8:8" x14ac:dyDescent="0.2">
      <c r="H10765" s="7"/>
    </row>
    <row r="10766" spans="8:8" x14ac:dyDescent="0.2">
      <c r="H10766" s="7"/>
    </row>
    <row r="10767" spans="8:8" x14ac:dyDescent="0.2">
      <c r="H10767" s="7"/>
    </row>
    <row r="10768" spans="8:8" x14ac:dyDescent="0.2">
      <c r="H10768" s="7"/>
    </row>
    <row r="10769" spans="8:8" x14ac:dyDescent="0.2">
      <c r="H10769" s="7"/>
    </row>
    <row r="10770" spans="8:8" x14ac:dyDescent="0.2">
      <c r="H10770" s="7"/>
    </row>
    <row r="10771" spans="8:8" x14ac:dyDescent="0.2">
      <c r="H10771" s="7"/>
    </row>
    <row r="10772" spans="8:8" x14ac:dyDescent="0.2">
      <c r="H10772" s="7"/>
    </row>
    <row r="10773" spans="8:8" x14ac:dyDescent="0.2">
      <c r="H10773" s="7"/>
    </row>
    <row r="10774" spans="8:8" x14ac:dyDescent="0.2">
      <c r="H10774" s="7"/>
    </row>
    <row r="10775" spans="8:8" x14ac:dyDescent="0.2">
      <c r="H10775" s="7"/>
    </row>
    <row r="10776" spans="8:8" x14ac:dyDescent="0.2">
      <c r="H10776" s="7"/>
    </row>
    <row r="10777" spans="8:8" x14ac:dyDescent="0.2">
      <c r="H10777" s="7"/>
    </row>
    <row r="10778" spans="8:8" x14ac:dyDescent="0.2">
      <c r="H10778" s="7"/>
    </row>
    <row r="10779" spans="8:8" x14ac:dyDescent="0.2">
      <c r="H10779" s="7"/>
    </row>
    <row r="10780" spans="8:8" x14ac:dyDescent="0.2">
      <c r="H10780" s="7"/>
    </row>
    <row r="10781" spans="8:8" x14ac:dyDescent="0.2">
      <c r="H10781" s="7"/>
    </row>
    <row r="10782" spans="8:8" x14ac:dyDescent="0.2">
      <c r="H10782" s="7"/>
    </row>
    <row r="10783" spans="8:8" x14ac:dyDescent="0.2">
      <c r="H10783" s="7"/>
    </row>
    <row r="10784" spans="8:8" x14ac:dyDescent="0.2">
      <c r="H10784" s="7"/>
    </row>
    <row r="10785" spans="8:8" x14ac:dyDescent="0.2">
      <c r="H10785" s="7"/>
    </row>
    <row r="10786" spans="8:8" x14ac:dyDescent="0.2">
      <c r="H10786" s="7"/>
    </row>
    <row r="10787" spans="8:8" x14ac:dyDescent="0.2">
      <c r="H10787" s="7"/>
    </row>
    <row r="10788" spans="8:8" x14ac:dyDescent="0.2">
      <c r="H10788" s="7"/>
    </row>
    <row r="10789" spans="8:8" x14ac:dyDescent="0.2">
      <c r="H10789" s="7"/>
    </row>
    <row r="10790" spans="8:8" x14ac:dyDescent="0.2">
      <c r="H10790" s="7"/>
    </row>
    <row r="10791" spans="8:8" x14ac:dyDescent="0.2">
      <c r="H10791" s="7"/>
    </row>
    <row r="10792" spans="8:8" x14ac:dyDescent="0.2">
      <c r="H10792" s="7"/>
    </row>
    <row r="10793" spans="8:8" x14ac:dyDescent="0.2">
      <c r="H10793" s="7"/>
    </row>
    <row r="10794" spans="8:8" x14ac:dyDescent="0.2">
      <c r="H10794" s="7"/>
    </row>
    <row r="10795" spans="8:8" x14ac:dyDescent="0.2">
      <c r="H10795" s="7"/>
    </row>
    <row r="10796" spans="8:8" x14ac:dyDescent="0.2">
      <c r="H10796" s="7"/>
    </row>
    <row r="10797" spans="8:8" x14ac:dyDescent="0.2">
      <c r="H10797" s="7"/>
    </row>
    <row r="10798" spans="8:8" x14ac:dyDescent="0.2">
      <c r="H10798" s="7"/>
    </row>
    <row r="10799" spans="8:8" x14ac:dyDescent="0.2">
      <c r="H10799" s="7"/>
    </row>
    <row r="10800" spans="8:8" x14ac:dyDescent="0.2">
      <c r="H10800" s="7"/>
    </row>
    <row r="10801" spans="8:8" x14ac:dyDescent="0.2">
      <c r="H10801" s="7"/>
    </row>
    <row r="10802" spans="8:8" x14ac:dyDescent="0.2">
      <c r="H10802" s="7"/>
    </row>
    <row r="10803" spans="8:8" x14ac:dyDescent="0.2">
      <c r="H10803" s="7"/>
    </row>
    <row r="10804" spans="8:8" x14ac:dyDescent="0.2">
      <c r="H10804" s="7"/>
    </row>
    <row r="10805" spans="8:8" x14ac:dyDescent="0.2">
      <c r="H10805" s="7"/>
    </row>
    <row r="10806" spans="8:8" x14ac:dyDescent="0.2">
      <c r="H10806" s="7"/>
    </row>
    <row r="10807" spans="8:8" x14ac:dyDescent="0.2">
      <c r="H10807" s="7"/>
    </row>
    <row r="10808" spans="8:8" x14ac:dyDescent="0.2">
      <c r="H10808" s="7"/>
    </row>
    <row r="10809" spans="8:8" x14ac:dyDescent="0.2">
      <c r="H10809" s="7"/>
    </row>
    <row r="10810" spans="8:8" x14ac:dyDescent="0.2">
      <c r="H10810" s="7"/>
    </row>
    <row r="10811" spans="8:8" x14ac:dyDescent="0.2">
      <c r="H10811" s="7"/>
    </row>
    <row r="10812" spans="8:8" x14ac:dyDescent="0.2">
      <c r="H10812" s="7"/>
    </row>
    <row r="10813" spans="8:8" x14ac:dyDescent="0.2">
      <c r="H10813" s="7"/>
    </row>
    <row r="10814" spans="8:8" x14ac:dyDescent="0.2">
      <c r="H10814" s="7"/>
    </row>
    <row r="10815" spans="8:8" x14ac:dyDescent="0.2">
      <c r="H10815" s="7"/>
    </row>
    <row r="10816" spans="8:8" x14ac:dyDescent="0.2">
      <c r="H10816" s="7"/>
    </row>
    <row r="10817" spans="8:8" x14ac:dyDescent="0.2">
      <c r="H10817" s="7"/>
    </row>
    <row r="10818" spans="8:8" x14ac:dyDescent="0.2">
      <c r="H10818" s="7"/>
    </row>
    <row r="10819" spans="8:8" x14ac:dyDescent="0.2">
      <c r="H10819" s="7"/>
    </row>
    <row r="10820" spans="8:8" x14ac:dyDescent="0.2">
      <c r="H10820" s="7"/>
    </row>
    <row r="10821" spans="8:8" x14ac:dyDescent="0.2">
      <c r="H10821" s="7"/>
    </row>
    <row r="10822" spans="8:8" x14ac:dyDescent="0.2">
      <c r="H10822" s="7"/>
    </row>
    <row r="10823" spans="8:8" x14ac:dyDescent="0.2">
      <c r="H10823" s="7"/>
    </row>
    <row r="10824" spans="8:8" x14ac:dyDescent="0.2">
      <c r="H10824" s="7"/>
    </row>
    <row r="10825" spans="8:8" x14ac:dyDescent="0.2">
      <c r="H10825" s="7"/>
    </row>
    <row r="10826" spans="8:8" x14ac:dyDescent="0.2">
      <c r="H10826" s="7"/>
    </row>
    <row r="10827" spans="8:8" x14ac:dyDescent="0.2">
      <c r="H10827" s="7"/>
    </row>
    <row r="10828" spans="8:8" x14ac:dyDescent="0.2">
      <c r="H10828" s="7"/>
    </row>
    <row r="10829" spans="8:8" x14ac:dyDescent="0.2">
      <c r="H10829" s="7"/>
    </row>
    <row r="10830" spans="8:8" x14ac:dyDescent="0.2">
      <c r="H10830" s="7"/>
    </row>
    <row r="10831" spans="8:8" x14ac:dyDescent="0.2">
      <c r="H10831" s="7"/>
    </row>
    <row r="10832" spans="8:8" x14ac:dyDescent="0.2">
      <c r="H10832" s="7"/>
    </row>
    <row r="10833" spans="8:8" x14ac:dyDescent="0.2">
      <c r="H10833" s="7"/>
    </row>
    <row r="10834" spans="8:8" x14ac:dyDescent="0.2">
      <c r="H10834" s="7"/>
    </row>
    <row r="10835" spans="8:8" x14ac:dyDescent="0.2">
      <c r="H10835" s="7"/>
    </row>
    <row r="10836" spans="8:8" x14ac:dyDescent="0.2">
      <c r="H10836" s="7"/>
    </row>
    <row r="10837" spans="8:8" x14ac:dyDescent="0.2">
      <c r="H10837" s="7"/>
    </row>
    <row r="10838" spans="8:8" x14ac:dyDescent="0.2">
      <c r="H10838" s="7"/>
    </row>
    <row r="10839" spans="8:8" x14ac:dyDescent="0.2">
      <c r="H10839" s="7"/>
    </row>
    <row r="10840" spans="8:8" x14ac:dyDescent="0.2">
      <c r="H10840" s="7"/>
    </row>
    <row r="10841" spans="8:8" x14ac:dyDescent="0.2">
      <c r="H10841" s="7"/>
    </row>
    <row r="10842" spans="8:8" x14ac:dyDescent="0.2">
      <c r="H10842" s="7"/>
    </row>
    <row r="10843" spans="8:8" x14ac:dyDescent="0.2">
      <c r="H10843" s="7"/>
    </row>
    <row r="10844" spans="8:8" x14ac:dyDescent="0.2">
      <c r="H10844" s="7"/>
    </row>
    <row r="10845" spans="8:8" x14ac:dyDescent="0.2">
      <c r="H10845" s="7"/>
    </row>
    <row r="10846" spans="8:8" x14ac:dyDescent="0.2">
      <c r="H10846" s="7"/>
    </row>
    <row r="10847" spans="8:8" x14ac:dyDescent="0.2">
      <c r="H10847" s="7"/>
    </row>
    <row r="10848" spans="8:8" x14ac:dyDescent="0.2">
      <c r="H10848" s="7"/>
    </row>
    <row r="10849" spans="8:8" x14ac:dyDescent="0.2">
      <c r="H10849" s="7"/>
    </row>
    <row r="10850" spans="8:8" x14ac:dyDescent="0.2">
      <c r="H10850" s="7"/>
    </row>
    <row r="10851" spans="8:8" x14ac:dyDescent="0.2">
      <c r="H10851" s="7"/>
    </row>
    <row r="10852" spans="8:8" x14ac:dyDescent="0.2">
      <c r="H10852" s="7"/>
    </row>
    <row r="10853" spans="8:8" x14ac:dyDescent="0.2">
      <c r="H10853" s="7"/>
    </row>
    <row r="10854" spans="8:8" x14ac:dyDescent="0.2">
      <c r="H10854" s="7"/>
    </row>
    <row r="10855" spans="8:8" x14ac:dyDescent="0.2">
      <c r="H10855" s="7"/>
    </row>
    <row r="10856" spans="8:8" x14ac:dyDescent="0.2">
      <c r="H10856" s="7"/>
    </row>
    <row r="10857" spans="8:8" x14ac:dyDescent="0.2">
      <c r="H10857" s="7"/>
    </row>
    <row r="10858" spans="8:8" x14ac:dyDescent="0.2">
      <c r="H10858" s="7"/>
    </row>
    <row r="10859" spans="8:8" x14ac:dyDescent="0.2">
      <c r="H10859" s="7"/>
    </row>
    <row r="10860" spans="8:8" x14ac:dyDescent="0.2">
      <c r="H10860" s="7"/>
    </row>
    <row r="10861" spans="8:8" x14ac:dyDescent="0.2">
      <c r="H10861" s="7"/>
    </row>
    <row r="10862" spans="8:8" x14ac:dyDescent="0.2">
      <c r="H10862" s="7"/>
    </row>
    <row r="10863" spans="8:8" x14ac:dyDescent="0.2">
      <c r="H10863" s="7"/>
    </row>
    <row r="10864" spans="8:8" x14ac:dyDescent="0.2">
      <c r="H10864" s="7"/>
    </row>
    <row r="10865" spans="8:8" x14ac:dyDescent="0.2">
      <c r="H10865" s="7"/>
    </row>
    <row r="10866" spans="8:8" x14ac:dyDescent="0.2">
      <c r="H10866" s="7"/>
    </row>
    <row r="10867" spans="8:8" x14ac:dyDescent="0.2">
      <c r="H10867" s="7"/>
    </row>
    <row r="10868" spans="8:8" x14ac:dyDescent="0.2">
      <c r="H10868" s="7"/>
    </row>
    <row r="10869" spans="8:8" x14ac:dyDescent="0.2">
      <c r="H10869" s="7"/>
    </row>
    <row r="10870" spans="8:8" x14ac:dyDescent="0.2">
      <c r="H10870" s="7"/>
    </row>
    <row r="10871" spans="8:8" x14ac:dyDescent="0.2">
      <c r="H10871" s="7"/>
    </row>
    <row r="10872" spans="8:8" x14ac:dyDescent="0.2">
      <c r="H10872" s="7"/>
    </row>
    <row r="10873" spans="8:8" x14ac:dyDescent="0.2">
      <c r="H10873" s="7"/>
    </row>
    <row r="10874" spans="8:8" x14ac:dyDescent="0.2">
      <c r="H10874" s="7"/>
    </row>
    <row r="10875" spans="8:8" x14ac:dyDescent="0.2">
      <c r="H10875" s="7"/>
    </row>
    <row r="10876" spans="8:8" x14ac:dyDescent="0.2">
      <c r="H10876" s="7"/>
    </row>
    <row r="10877" spans="8:8" x14ac:dyDescent="0.2">
      <c r="H10877" s="7"/>
    </row>
    <row r="10878" spans="8:8" x14ac:dyDescent="0.2">
      <c r="H10878" s="7"/>
    </row>
    <row r="10879" spans="8:8" x14ac:dyDescent="0.2">
      <c r="H10879" s="7"/>
    </row>
    <row r="10880" spans="8:8" x14ac:dyDescent="0.2">
      <c r="H10880" s="7"/>
    </row>
    <row r="10881" spans="8:8" x14ac:dyDescent="0.2">
      <c r="H10881" s="7"/>
    </row>
    <row r="10882" spans="8:8" x14ac:dyDescent="0.2">
      <c r="H10882" s="7"/>
    </row>
    <row r="10883" spans="8:8" x14ac:dyDescent="0.2">
      <c r="H10883" s="7"/>
    </row>
    <row r="10884" spans="8:8" x14ac:dyDescent="0.2">
      <c r="H10884" s="7"/>
    </row>
    <row r="10885" spans="8:8" x14ac:dyDescent="0.2">
      <c r="H10885" s="7"/>
    </row>
    <row r="10886" spans="8:8" x14ac:dyDescent="0.2">
      <c r="H10886" s="7"/>
    </row>
    <row r="10887" spans="8:8" x14ac:dyDescent="0.2">
      <c r="H10887" s="7"/>
    </row>
    <row r="10888" spans="8:8" x14ac:dyDescent="0.2">
      <c r="H10888" s="7"/>
    </row>
    <row r="10889" spans="8:8" x14ac:dyDescent="0.2">
      <c r="H10889" s="7"/>
    </row>
    <row r="10890" spans="8:8" x14ac:dyDescent="0.2">
      <c r="H10890" s="7"/>
    </row>
    <row r="10891" spans="8:8" x14ac:dyDescent="0.2">
      <c r="H10891" s="7"/>
    </row>
    <row r="10892" spans="8:8" x14ac:dyDescent="0.2">
      <c r="H10892" s="7"/>
    </row>
    <row r="10893" spans="8:8" x14ac:dyDescent="0.2">
      <c r="H10893" s="7"/>
    </row>
    <row r="10894" spans="8:8" x14ac:dyDescent="0.2">
      <c r="H10894" s="7"/>
    </row>
    <row r="10895" spans="8:8" x14ac:dyDescent="0.2">
      <c r="H10895" s="7"/>
    </row>
    <row r="10896" spans="8:8" x14ac:dyDescent="0.2">
      <c r="H10896" s="7"/>
    </row>
    <row r="10897" spans="8:8" x14ac:dyDescent="0.2">
      <c r="H10897" s="7"/>
    </row>
    <row r="10898" spans="8:8" x14ac:dyDescent="0.2">
      <c r="H10898" s="7"/>
    </row>
    <row r="10899" spans="8:8" x14ac:dyDescent="0.2">
      <c r="H10899" s="7"/>
    </row>
    <row r="10900" spans="8:8" x14ac:dyDescent="0.2">
      <c r="H10900" s="7"/>
    </row>
    <row r="10901" spans="8:8" x14ac:dyDescent="0.2">
      <c r="H10901" s="7"/>
    </row>
    <row r="10902" spans="8:8" x14ac:dyDescent="0.2">
      <c r="H10902" s="7"/>
    </row>
    <row r="10903" spans="8:8" x14ac:dyDescent="0.2">
      <c r="H10903" s="7"/>
    </row>
    <row r="10904" spans="8:8" x14ac:dyDescent="0.2">
      <c r="H10904" s="7"/>
    </row>
    <row r="10905" spans="8:8" x14ac:dyDescent="0.2">
      <c r="H10905" s="7"/>
    </row>
    <row r="10906" spans="8:8" x14ac:dyDescent="0.2">
      <c r="H10906" s="7"/>
    </row>
    <row r="10907" spans="8:8" x14ac:dyDescent="0.2">
      <c r="H10907" s="7"/>
    </row>
    <row r="10908" spans="8:8" x14ac:dyDescent="0.2">
      <c r="H10908" s="7"/>
    </row>
    <row r="10909" spans="8:8" x14ac:dyDescent="0.2">
      <c r="H10909" s="7"/>
    </row>
    <row r="10910" spans="8:8" x14ac:dyDescent="0.2">
      <c r="H10910" s="7"/>
    </row>
    <row r="10911" spans="8:8" x14ac:dyDescent="0.2">
      <c r="H10911" s="7"/>
    </row>
    <row r="10912" spans="8:8" x14ac:dyDescent="0.2">
      <c r="H10912" s="7"/>
    </row>
    <row r="10913" spans="8:8" x14ac:dyDescent="0.2">
      <c r="H10913" s="7"/>
    </row>
    <row r="10914" spans="8:8" x14ac:dyDescent="0.2">
      <c r="H10914" s="7"/>
    </row>
    <row r="10915" spans="8:8" x14ac:dyDescent="0.2">
      <c r="H10915" s="7"/>
    </row>
    <row r="10916" spans="8:8" x14ac:dyDescent="0.2">
      <c r="H10916" s="7"/>
    </row>
    <row r="10917" spans="8:8" x14ac:dyDescent="0.2">
      <c r="H10917" s="7"/>
    </row>
    <row r="10918" spans="8:8" x14ac:dyDescent="0.2">
      <c r="H10918" s="7"/>
    </row>
    <row r="10919" spans="8:8" x14ac:dyDescent="0.2">
      <c r="H10919" s="7"/>
    </row>
    <row r="10920" spans="8:8" x14ac:dyDescent="0.2">
      <c r="H10920" s="7"/>
    </row>
    <row r="10921" spans="8:8" x14ac:dyDescent="0.2">
      <c r="H10921" s="7"/>
    </row>
    <row r="10922" spans="8:8" x14ac:dyDescent="0.2">
      <c r="H10922" s="7"/>
    </row>
    <row r="10923" spans="8:8" x14ac:dyDescent="0.2">
      <c r="H10923" s="7"/>
    </row>
    <row r="10924" spans="8:8" x14ac:dyDescent="0.2">
      <c r="H10924" s="7"/>
    </row>
    <row r="10925" spans="8:8" x14ac:dyDescent="0.2">
      <c r="H10925" s="7"/>
    </row>
    <row r="10926" spans="8:8" x14ac:dyDescent="0.2">
      <c r="H10926" s="7"/>
    </row>
    <row r="10927" spans="8:8" x14ac:dyDescent="0.2">
      <c r="H10927" s="7"/>
    </row>
    <row r="10928" spans="8:8" x14ac:dyDescent="0.2">
      <c r="H10928" s="7"/>
    </row>
    <row r="10929" spans="8:8" x14ac:dyDescent="0.2">
      <c r="H10929" s="7"/>
    </row>
    <row r="10930" spans="8:8" x14ac:dyDescent="0.2">
      <c r="H10930" s="7"/>
    </row>
    <row r="10931" spans="8:8" x14ac:dyDescent="0.2">
      <c r="H10931" s="7"/>
    </row>
    <row r="10932" spans="8:8" x14ac:dyDescent="0.2">
      <c r="H10932" s="7"/>
    </row>
    <row r="10933" spans="8:8" x14ac:dyDescent="0.2">
      <c r="H10933" s="7"/>
    </row>
    <row r="10934" spans="8:8" x14ac:dyDescent="0.2">
      <c r="H10934" s="7"/>
    </row>
    <row r="10935" spans="8:8" x14ac:dyDescent="0.2">
      <c r="H10935" s="7"/>
    </row>
    <row r="10936" spans="8:8" x14ac:dyDescent="0.2">
      <c r="H10936" s="7"/>
    </row>
    <row r="10937" spans="8:8" x14ac:dyDescent="0.2">
      <c r="H10937" s="7"/>
    </row>
    <row r="10938" spans="8:8" x14ac:dyDescent="0.2">
      <c r="H10938" s="7"/>
    </row>
    <row r="10939" spans="8:8" x14ac:dyDescent="0.2">
      <c r="H10939" s="7"/>
    </row>
    <row r="10940" spans="8:8" x14ac:dyDescent="0.2">
      <c r="H10940" s="7"/>
    </row>
    <row r="10941" spans="8:8" x14ac:dyDescent="0.2">
      <c r="H10941" s="7"/>
    </row>
    <row r="10942" spans="8:8" x14ac:dyDescent="0.2">
      <c r="H10942" s="7"/>
    </row>
    <row r="10943" spans="8:8" x14ac:dyDescent="0.2">
      <c r="H10943" s="7"/>
    </row>
    <row r="10944" spans="8:8" x14ac:dyDescent="0.2">
      <c r="H10944" s="7"/>
    </row>
    <row r="10945" spans="8:8" x14ac:dyDescent="0.2">
      <c r="H10945" s="7"/>
    </row>
    <row r="10946" spans="8:8" x14ac:dyDescent="0.2">
      <c r="H10946" s="7"/>
    </row>
    <row r="10947" spans="8:8" x14ac:dyDescent="0.2">
      <c r="H10947" s="7"/>
    </row>
    <row r="10948" spans="8:8" x14ac:dyDescent="0.2">
      <c r="H10948" s="7"/>
    </row>
    <row r="10949" spans="8:8" x14ac:dyDescent="0.2">
      <c r="H10949" s="7"/>
    </row>
    <row r="10950" spans="8:8" x14ac:dyDescent="0.2">
      <c r="H10950" s="7"/>
    </row>
    <row r="10951" spans="8:8" x14ac:dyDescent="0.2">
      <c r="H10951" s="7"/>
    </row>
    <row r="10952" spans="8:8" x14ac:dyDescent="0.2">
      <c r="H10952" s="7"/>
    </row>
    <row r="10953" spans="8:8" x14ac:dyDescent="0.2">
      <c r="H10953" s="7"/>
    </row>
    <row r="10954" spans="8:8" x14ac:dyDescent="0.2">
      <c r="H10954" s="7"/>
    </row>
    <row r="10955" spans="8:8" x14ac:dyDescent="0.2">
      <c r="H10955" s="7"/>
    </row>
    <row r="10956" spans="8:8" x14ac:dyDescent="0.2">
      <c r="H10956" s="7"/>
    </row>
    <row r="10957" spans="8:8" x14ac:dyDescent="0.2">
      <c r="H10957" s="7"/>
    </row>
    <row r="10958" spans="8:8" x14ac:dyDescent="0.2">
      <c r="H10958" s="7"/>
    </row>
    <row r="10959" spans="8:8" x14ac:dyDescent="0.2">
      <c r="H10959" s="7"/>
    </row>
    <row r="10960" spans="8:8" x14ac:dyDescent="0.2">
      <c r="H10960" s="7"/>
    </row>
    <row r="10961" spans="8:8" x14ac:dyDescent="0.2">
      <c r="H10961" s="7"/>
    </row>
    <row r="10962" spans="8:8" x14ac:dyDescent="0.2">
      <c r="H10962" s="7"/>
    </row>
    <row r="10963" spans="8:8" x14ac:dyDescent="0.2">
      <c r="H10963" s="7"/>
    </row>
    <row r="10964" spans="8:8" x14ac:dyDescent="0.2">
      <c r="H10964" s="7"/>
    </row>
    <row r="10965" spans="8:8" x14ac:dyDescent="0.2">
      <c r="H10965" s="7"/>
    </row>
    <row r="10966" spans="8:8" x14ac:dyDescent="0.2">
      <c r="H10966" s="7"/>
    </row>
    <row r="10967" spans="8:8" x14ac:dyDescent="0.2">
      <c r="H10967" s="7"/>
    </row>
    <row r="10968" spans="8:8" x14ac:dyDescent="0.2">
      <c r="H10968" s="7"/>
    </row>
    <row r="10969" spans="8:8" x14ac:dyDescent="0.2">
      <c r="H10969" s="7"/>
    </row>
    <row r="10970" spans="8:8" x14ac:dyDescent="0.2">
      <c r="H10970" s="7"/>
    </row>
    <row r="10971" spans="8:8" x14ac:dyDescent="0.2">
      <c r="H10971" s="7"/>
    </row>
    <row r="10972" spans="8:8" x14ac:dyDescent="0.2">
      <c r="H10972" s="7"/>
    </row>
    <row r="10973" spans="8:8" x14ac:dyDescent="0.2">
      <c r="H10973" s="7"/>
    </row>
    <row r="10974" spans="8:8" x14ac:dyDescent="0.2">
      <c r="H10974" s="7"/>
    </row>
    <row r="10975" spans="8:8" x14ac:dyDescent="0.2">
      <c r="H10975" s="7"/>
    </row>
    <row r="10976" spans="8:8" x14ac:dyDescent="0.2">
      <c r="H10976" s="7"/>
    </row>
    <row r="10977" spans="8:8" x14ac:dyDescent="0.2">
      <c r="H10977" s="7"/>
    </row>
    <row r="10978" spans="8:8" x14ac:dyDescent="0.2">
      <c r="H10978" s="7"/>
    </row>
    <row r="10979" spans="8:8" x14ac:dyDescent="0.2">
      <c r="H10979" s="7"/>
    </row>
    <row r="10980" spans="8:8" x14ac:dyDescent="0.2">
      <c r="H10980" s="7"/>
    </row>
    <row r="10981" spans="8:8" x14ac:dyDescent="0.2">
      <c r="H10981" s="7"/>
    </row>
    <row r="10982" spans="8:8" x14ac:dyDescent="0.2">
      <c r="H10982" s="7"/>
    </row>
    <row r="10983" spans="8:8" x14ac:dyDescent="0.2">
      <c r="H10983" s="7"/>
    </row>
    <row r="10984" spans="8:8" x14ac:dyDescent="0.2">
      <c r="H10984" s="7"/>
    </row>
    <row r="10985" spans="8:8" x14ac:dyDescent="0.2">
      <c r="H10985" s="7"/>
    </row>
    <row r="10986" spans="8:8" x14ac:dyDescent="0.2">
      <c r="H10986" s="7"/>
    </row>
    <row r="10987" spans="8:8" x14ac:dyDescent="0.2">
      <c r="H10987" s="7"/>
    </row>
    <row r="10988" spans="8:8" x14ac:dyDescent="0.2">
      <c r="H10988" s="7"/>
    </row>
    <row r="10989" spans="8:8" x14ac:dyDescent="0.2">
      <c r="H10989" s="7"/>
    </row>
    <row r="10990" spans="8:8" x14ac:dyDescent="0.2">
      <c r="H10990" s="7"/>
    </row>
    <row r="10991" spans="8:8" x14ac:dyDescent="0.2">
      <c r="H10991" s="7"/>
    </row>
    <row r="10992" spans="8:8" x14ac:dyDescent="0.2">
      <c r="H10992" s="7"/>
    </row>
    <row r="10993" spans="8:8" x14ac:dyDescent="0.2">
      <c r="H10993" s="7"/>
    </row>
    <row r="10994" spans="8:8" x14ac:dyDescent="0.2">
      <c r="H10994" s="7"/>
    </row>
    <row r="10995" spans="8:8" x14ac:dyDescent="0.2">
      <c r="H10995" s="7"/>
    </row>
    <row r="10996" spans="8:8" x14ac:dyDescent="0.2">
      <c r="H10996" s="7"/>
    </row>
    <row r="10997" spans="8:8" x14ac:dyDescent="0.2">
      <c r="H10997" s="7"/>
    </row>
    <row r="10998" spans="8:8" x14ac:dyDescent="0.2">
      <c r="H10998" s="7"/>
    </row>
    <row r="10999" spans="8:8" x14ac:dyDescent="0.2">
      <c r="H10999" s="7"/>
    </row>
    <row r="11000" spans="8:8" x14ac:dyDescent="0.2">
      <c r="H11000" s="7"/>
    </row>
    <row r="11001" spans="8:8" x14ac:dyDescent="0.2">
      <c r="H11001" s="7"/>
    </row>
    <row r="11002" spans="8:8" x14ac:dyDescent="0.2">
      <c r="H11002" s="7"/>
    </row>
    <row r="11003" spans="8:8" x14ac:dyDescent="0.2">
      <c r="H11003" s="7"/>
    </row>
    <row r="11004" spans="8:8" x14ac:dyDescent="0.2">
      <c r="H11004" s="7"/>
    </row>
    <row r="11005" spans="8:8" x14ac:dyDescent="0.2">
      <c r="H11005" s="7"/>
    </row>
    <row r="11006" spans="8:8" x14ac:dyDescent="0.2">
      <c r="H11006" s="7"/>
    </row>
    <row r="11007" spans="8:8" x14ac:dyDescent="0.2">
      <c r="H11007" s="7"/>
    </row>
    <row r="11008" spans="8:8" x14ac:dyDescent="0.2">
      <c r="H11008" s="7"/>
    </row>
    <row r="11009" spans="8:8" x14ac:dyDescent="0.2">
      <c r="H11009" s="7"/>
    </row>
    <row r="11010" spans="8:8" x14ac:dyDescent="0.2">
      <c r="H11010" s="7"/>
    </row>
    <row r="11011" spans="8:8" x14ac:dyDescent="0.2">
      <c r="H11011" s="7"/>
    </row>
    <row r="11012" spans="8:8" x14ac:dyDescent="0.2">
      <c r="H11012" s="7"/>
    </row>
    <row r="11013" spans="8:8" x14ac:dyDescent="0.2">
      <c r="H11013" s="7"/>
    </row>
    <row r="11014" spans="8:8" x14ac:dyDescent="0.2">
      <c r="H11014" s="7"/>
    </row>
    <row r="11015" spans="8:8" x14ac:dyDescent="0.2">
      <c r="H11015" s="7"/>
    </row>
    <row r="11016" spans="8:8" x14ac:dyDescent="0.2">
      <c r="H11016" s="7"/>
    </row>
    <row r="11017" spans="8:8" x14ac:dyDescent="0.2">
      <c r="H11017" s="7"/>
    </row>
    <row r="11018" spans="8:8" x14ac:dyDescent="0.2">
      <c r="H11018" s="7"/>
    </row>
    <row r="11019" spans="8:8" x14ac:dyDescent="0.2">
      <c r="H11019" s="7"/>
    </row>
    <row r="11020" spans="8:8" x14ac:dyDescent="0.2">
      <c r="H11020" s="7"/>
    </row>
    <row r="11021" spans="8:8" x14ac:dyDescent="0.2">
      <c r="H11021" s="7"/>
    </row>
    <row r="11022" spans="8:8" x14ac:dyDescent="0.2">
      <c r="H11022" s="7"/>
    </row>
    <row r="11023" spans="8:8" x14ac:dyDescent="0.2">
      <c r="H11023" s="7"/>
    </row>
    <row r="11024" spans="8:8" x14ac:dyDescent="0.2">
      <c r="H11024" s="7"/>
    </row>
    <row r="11025" spans="8:8" x14ac:dyDescent="0.2">
      <c r="H11025" s="7"/>
    </row>
    <row r="11026" spans="8:8" x14ac:dyDescent="0.2">
      <c r="H11026" s="7"/>
    </row>
    <row r="11027" spans="8:8" x14ac:dyDescent="0.2">
      <c r="H11027" s="7"/>
    </row>
    <row r="11028" spans="8:8" x14ac:dyDescent="0.2">
      <c r="H11028" s="7"/>
    </row>
    <row r="11029" spans="8:8" x14ac:dyDescent="0.2">
      <c r="H11029" s="7"/>
    </row>
    <row r="11030" spans="8:8" x14ac:dyDescent="0.2">
      <c r="H11030" s="7"/>
    </row>
    <row r="11031" spans="8:8" x14ac:dyDescent="0.2">
      <c r="H11031" s="7"/>
    </row>
    <row r="11032" spans="8:8" x14ac:dyDescent="0.2">
      <c r="H11032" s="7"/>
    </row>
    <row r="11033" spans="8:8" x14ac:dyDescent="0.2">
      <c r="H11033" s="7"/>
    </row>
    <row r="11034" spans="8:8" x14ac:dyDescent="0.2">
      <c r="H11034" s="7"/>
    </row>
    <row r="11035" spans="8:8" x14ac:dyDescent="0.2">
      <c r="H11035" s="7"/>
    </row>
    <row r="11036" spans="8:8" x14ac:dyDescent="0.2">
      <c r="H11036" s="7"/>
    </row>
    <row r="11037" spans="8:8" x14ac:dyDescent="0.2">
      <c r="H11037" s="7"/>
    </row>
    <row r="11038" spans="8:8" x14ac:dyDescent="0.2">
      <c r="H11038" s="7"/>
    </row>
    <row r="11039" spans="8:8" x14ac:dyDescent="0.2">
      <c r="H11039" s="7"/>
    </row>
    <row r="11040" spans="8:8" x14ac:dyDescent="0.2">
      <c r="H11040" s="7"/>
    </row>
    <row r="11041" spans="8:8" x14ac:dyDescent="0.2">
      <c r="H11041" s="7"/>
    </row>
    <row r="11042" spans="8:8" x14ac:dyDescent="0.2">
      <c r="H11042" s="7"/>
    </row>
    <row r="11043" spans="8:8" x14ac:dyDescent="0.2">
      <c r="H11043" s="7"/>
    </row>
    <row r="11044" spans="8:8" x14ac:dyDescent="0.2">
      <c r="H11044" s="7"/>
    </row>
    <row r="11045" spans="8:8" x14ac:dyDescent="0.2">
      <c r="H11045" s="7"/>
    </row>
    <row r="11046" spans="8:8" x14ac:dyDescent="0.2">
      <c r="H11046" s="7"/>
    </row>
    <row r="11047" spans="8:8" x14ac:dyDescent="0.2">
      <c r="H11047" s="7"/>
    </row>
    <row r="11048" spans="8:8" x14ac:dyDescent="0.2">
      <c r="H11048" s="7"/>
    </row>
    <row r="11049" spans="8:8" x14ac:dyDescent="0.2">
      <c r="H11049" s="7"/>
    </row>
    <row r="11050" spans="8:8" x14ac:dyDescent="0.2">
      <c r="H11050" s="7"/>
    </row>
    <row r="11051" spans="8:8" x14ac:dyDescent="0.2">
      <c r="H11051" s="7"/>
    </row>
    <row r="11052" spans="8:8" x14ac:dyDescent="0.2">
      <c r="H11052" s="7"/>
    </row>
    <row r="11053" spans="8:8" x14ac:dyDescent="0.2">
      <c r="H11053" s="7"/>
    </row>
    <row r="11054" spans="8:8" x14ac:dyDescent="0.2">
      <c r="H11054" s="7"/>
    </row>
    <row r="11055" spans="8:8" x14ac:dyDescent="0.2">
      <c r="H11055" s="7"/>
    </row>
    <row r="11056" spans="8:8" x14ac:dyDescent="0.2">
      <c r="H11056" s="7"/>
    </row>
    <row r="11057" spans="8:8" x14ac:dyDescent="0.2">
      <c r="H11057" s="7"/>
    </row>
    <row r="11058" spans="8:8" x14ac:dyDescent="0.2">
      <c r="H11058" s="7"/>
    </row>
    <row r="11059" spans="8:8" x14ac:dyDescent="0.2">
      <c r="H11059" s="7"/>
    </row>
    <row r="11060" spans="8:8" x14ac:dyDescent="0.2">
      <c r="H11060" s="7"/>
    </row>
    <row r="11061" spans="8:8" x14ac:dyDescent="0.2">
      <c r="H11061" s="7"/>
    </row>
    <row r="11062" spans="8:8" x14ac:dyDescent="0.2">
      <c r="H11062" s="7"/>
    </row>
    <row r="11063" spans="8:8" x14ac:dyDescent="0.2">
      <c r="H11063" s="7"/>
    </row>
    <row r="11064" spans="8:8" x14ac:dyDescent="0.2">
      <c r="H11064" s="7"/>
    </row>
    <row r="11065" spans="8:8" x14ac:dyDescent="0.2">
      <c r="H11065" s="7"/>
    </row>
    <row r="11066" spans="8:8" x14ac:dyDescent="0.2">
      <c r="H11066" s="7"/>
    </row>
    <row r="11067" spans="8:8" x14ac:dyDescent="0.2">
      <c r="H11067" s="7"/>
    </row>
    <row r="11068" spans="8:8" x14ac:dyDescent="0.2">
      <c r="H11068" s="7"/>
    </row>
    <row r="11069" spans="8:8" x14ac:dyDescent="0.2">
      <c r="H11069" s="7"/>
    </row>
    <row r="11070" spans="8:8" x14ac:dyDescent="0.2">
      <c r="H11070" s="7"/>
    </row>
    <row r="11071" spans="8:8" x14ac:dyDescent="0.2">
      <c r="H11071" s="7"/>
    </row>
    <row r="11072" spans="8:8" x14ac:dyDescent="0.2">
      <c r="H11072" s="7"/>
    </row>
    <row r="11073" spans="8:8" x14ac:dyDescent="0.2">
      <c r="H11073" s="7"/>
    </row>
    <row r="11074" spans="8:8" x14ac:dyDescent="0.2">
      <c r="H11074" s="7"/>
    </row>
    <row r="11075" spans="8:8" x14ac:dyDescent="0.2">
      <c r="H11075" s="7"/>
    </row>
    <row r="11076" spans="8:8" x14ac:dyDescent="0.2">
      <c r="H11076" s="7"/>
    </row>
    <row r="11077" spans="8:8" x14ac:dyDescent="0.2">
      <c r="H11077" s="7"/>
    </row>
    <row r="11078" spans="8:8" x14ac:dyDescent="0.2">
      <c r="H11078" s="7"/>
    </row>
    <row r="11079" spans="8:8" x14ac:dyDescent="0.2">
      <c r="H11079" s="7"/>
    </row>
    <row r="11080" spans="8:8" x14ac:dyDescent="0.2">
      <c r="H11080" s="7"/>
    </row>
    <row r="11081" spans="8:8" x14ac:dyDescent="0.2">
      <c r="H11081" s="7"/>
    </row>
    <row r="11082" spans="8:8" x14ac:dyDescent="0.2">
      <c r="H11082" s="7"/>
    </row>
    <row r="11083" spans="8:8" x14ac:dyDescent="0.2">
      <c r="H11083" s="7"/>
    </row>
    <row r="11084" spans="8:8" x14ac:dyDescent="0.2">
      <c r="H11084" s="7"/>
    </row>
    <row r="11085" spans="8:8" x14ac:dyDescent="0.2">
      <c r="H11085" s="7"/>
    </row>
    <row r="11086" spans="8:8" x14ac:dyDescent="0.2">
      <c r="H11086" s="7"/>
    </row>
    <row r="11087" spans="8:8" x14ac:dyDescent="0.2">
      <c r="H11087" s="7"/>
    </row>
    <row r="11088" spans="8:8" x14ac:dyDescent="0.2">
      <c r="H11088" s="7"/>
    </row>
    <row r="11089" spans="8:8" x14ac:dyDescent="0.2">
      <c r="H11089" s="7"/>
    </row>
    <row r="11090" spans="8:8" x14ac:dyDescent="0.2">
      <c r="H11090" s="7"/>
    </row>
    <row r="11091" spans="8:8" x14ac:dyDescent="0.2">
      <c r="H11091" s="7"/>
    </row>
    <row r="11092" spans="8:8" x14ac:dyDescent="0.2">
      <c r="H11092" s="7"/>
    </row>
    <row r="11093" spans="8:8" x14ac:dyDescent="0.2">
      <c r="H11093" s="7"/>
    </row>
    <row r="11094" spans="8:8" x14ac:dyDescent="0.2">
      <c r="H11094" s="7"/>
    </row>
    <row r="11095" spans="8:8" x14ac:dyDescent="0.2">
      <c r="H11095" s="7"/>
    </row>
    <row r="11096" spans="8:8" x14ac:dyDescent="0.2">
      <c r="H11096" s="7"/>
    </row>
    <row r="11097" spans="8:8" x14ac:dyDescent="0.2">
      <c r="H11097" s="7"/>
    </row>
    <row r="11098" spans="8:8" x14ac:dyDescent="0.2">
      <c r="H11098" s="7"/>
    </row>
    <row r="11099" spans="8:8" x14ac:dyDescent="0.2">
      <c r="H11099" s="7"/>
    </row>
    <row r="11100" spans="8:8" x14ac:dyDescent="0.2">
      <c r="H11100" s="7"/>
    </row>
    <row r="11101" spans="8:8" x14ac:dyDescent="0.2">
      <c r="H11101" s="7"/>
    </row>
    <row r="11102" spans="8:8" x14ac:dyDescent="0.2">
      <c r="H11102" s="7"/>
    </row>
    <row r="11103" spans="8:8" x14ac:dyDescent="0.2">
      <c r="H11103" s="7"/>
    </row>
    <row r="11104" spans="8:8" x14ac:dyDescent="0.2">
      <c r="H11104" s="7"/>
    </row>
    <row r="11105" spans="8:8" x14ac:dyDescent="0.2">
      <c r="H11105" s="7"/>
    </row>
    <row r="11106" spans="8:8" x14ac:dyDescent="0.2">
      <c r="H11106" s="7"/>
    </row>
    <row r="11107" spans="8:8" x14ac:dyDescent="0.2">
      <c r="H11107" s="7"/>
    </row>
    <row r="11108" spans="8:8" x14ac:dyDescent="0.2">
      <c r="H11108" s="7"/>
    </row>
    <row r="11109" spans="8:8" x14ac:dyDescent="0.2">
      <c r="H11109" s="7"/>
    </row>
    <row r="11110" spans="8:8" x14ac:dyDescent="0.2">
      <c r="H11110" s="7"/>
    </row>
    <row r="11111" spans="8:8" x14ac:dyDescent="0.2">
      <c r="H11111" s="7"/>
    </row>
    <row r="11112" spans="8:8" x14ac:dyDescent="0.2">
      <c r="H11112" s="7"/>
    </row>
    <row r="11113" spans="8:8" x14ac:dyDescent="0.2">
      <c r="H11113" s="7"/>
    </row>
    <row r="11114" spans="8:8" x14ac:dyDescent="0.2">
      <c r="H11114" s="7"/>
    </row>
    <row r="11115" spans="8:8" x14ac:dyDescent="0.2">
      <c r="H11115" s="7"/>
    </row>
    <row r="11116" spans="8:8" x14ac:dyDescent="0.2">
      <c r="H11116" s="7"/>
    </row>
    <row r="11117" spans="8:8" x14ac:dyDescent="0.2">
      <c r="H11117" s="7"/>
    </row>
    <row r="11118" spans="8:8" x14ac:dyDescent="0.2">
      <c r="H11118" s="7"/>
    </row>
    <row r="11119" spans="8:8" x14ac:dyDescent="0.2">
      <c r="H11119" s="7"/>
    </row>
    <row r="11120" spans="8:8" x14ac:dyDescent="0.2">
      <c r="H11120" s="7"/>
    </row>
    <row r="11121" spans="8:8" x14ac:dyDescent="0.2">
      <c r="H11121" s="7"/>
    </row>
    <row r="11122" spans="8:8" x14ac:dyDescent="0.2">
      <c r="H11122" s="7"/>
    </row>
    <row r="11123" spans="8:8" x14ac:dyDescent="0.2">
      <c r="H11123" s="7"/>
    </row>
    <row r="11124" spans="8:8" x14ac:dyDescent="0.2">
      <c r="H11124" s="7"/>
    </row>
    <row r="11125" spans="8:8" x14ac:dyDescent="0.2">
      <c r="H11125" s="7"/>
    </row>
    <row r="11126" spans="8:8" x14ac:dyDescent="0.2">
      <c r="H11126" s="7"/>
    </row>
    <row r="11127" spans="8:8" x14ac:dyDescent="0.2">
      <c r="H11127" s="7"/>
    </row>
    <row r="11128" spans="8:8" x14ac:dyDescent="0.2">
      <c r="H11128" s="7"/>
    </row>
    <row r="11129" spans="8:8" x14ac:dyDescent="0.2">
      <c r="H11129" s="7"/>
    </row>
    <row r="11130" spans="8:8" x14ac:dyDescent="0.2">
      <c r="H11130" s="7"/>
    </row>
    <row r="11131" spans="8:8" x14ac:dyDescent="0.2">
      <c r="H11131" s="7"/>
    </row>
    <row r="11132" spans="8:8" x14ac:dyDescent="0.2">
      <c r="H11132" s="7"/>
    </row>
    <row r="11133" spans="8:8" x14ac:dyDescent="0.2">
      <c r="H11133" s="7"/>
    </row>
    <row r="11134" spans="8:8" x14ac:dyDescent="0.2">
      <c r="H11134" s="7"/>
    </row>
    <row r="11135" spans="8:8" x14ac:dyDescent="0.2">
      <c r="H11135" s="7"/>
    </row>
    <row r="11136" spans="8:8" x14ac:dyDescent="0.2">
      <c r="H11136" s="7"/>
    </row>
    <row r="11137" spans="8:8" x14ac:dyDescent="0.2">
      <c r="H11137" s="7"/>
    </row>
    <row r="11138" spans="8:8" x14ac:dyDescent="0.2">
      <c r="H11138" s="7"/>
    </row>
    <row r="11139" spans="8:8" x14ac:dyDescent="0.2">
      <c r="H11139" s="7"/>
    </row>
    <row r="11140" spans="8:8" x14ac:dyDescent="0.2">
      <c r="H11140" s="7"/>
    </row>
    <row r="11141" spans="8:8" x14ac:dyDescent="0.2">
      <c r="H11141" s="7"/>
    </row>
    <row r="11142" spans="8:8" x14ac:dyDescent="0.2">
      <c r="H11142" s="7"/>
    </row>
    <row r="11143" spans="8:8" x14ac:dyDescent="0.2">
      <c r="H11143" s="7"/>
    </row>
    <row r="11144" spans="8:8" x14ac:dyDescent="0.2">
      <c r="H11144" s="7"/>
    </row>
    <row r="11145" spans="8:8" x14ac:dyDescent="0.2">
      <c r="H11145" s="7"/>
    </row>
    <row r="11146" spans="8:8" x14ac:dyDescent="0.2">
      <c r="H11146" s="7"/>
    </row>
    <row r="11147" spans="8:8" x14ac:dyDescent="0.2">
      <c r="H11147" s="7"/>
    </row>
    <row r="11148" spans="8:8" x14ac:dyDescent="0.2">
      <c r="H11148" s="7"/>
    </row>
    <row r="11149" spans="8:8" x14ac:dyDescent="0.2">
      <c r="H11149" s="7"/>
    </row>
    <row r="11150" spans="8:8" x14ac:dyDescent="0.2">
      <c r="H11150" s="7"/>
    </row>
    <row r="11151" spans="8:8" x14ac:dyDescent="0.2">
      <c r="H11151" s="7"/>
    </row>
    <row r="11152" spans="8:8" x14ac:dyDescent="0.2">
      <c r="H11152" s="7"/>
    </row>
    <row r="11153" spans="8:8" x14ac:dyDescent="0.2">
      <c r="H11153" s="7"/>
    </row>
    <row r="11154" spans="8:8" x14ac:dyDescent="0.2">
      <c r="H11154" s="7"/>
    </row>
    <row r="11155" spans="8:8" x14ac:dyDescent="0.2">
      <c r="H11155" s="7"/>
    </row>
    <row r="11156" spans="8:8" x14ac:dyDescent="0.2">
      <c r="H11156" s="7"/>
    </row>
    <row r="11157" spans="8:8" x14ac:dyDescent="0.2">
      <c r="H11157" s="7"/>
    </row>
    <row r="11158" spans="8:8" x14ac:dyDescent="0.2">
      <c r="H11158" s="7"/>
    </row>
    <row r="11159" spans="8:8" x14ac:dyDescent="0.2">
      <c r="H11159" s="7"/>
    </row>
    <row r="11160" spans="8:8" x14ac:dyDescent="0.2">
      <c r="H11160" s="7"/>
    </row>
    <row r="11161" spans="8:8" x14ac:dyDescent="0.2">
      <c r="H11161" s="7"/>
    </row>
    <row r="11162" spans="8:8" x14ac:dyDescent="0.2">
      <c r="H11162" s="7"/>
    </row>
    <row r="11163" spans="8:8" x14ac:dyDescent="0.2">
      <c r="H11163" s="7"/>
    </row>
    <row r="11164" spans="8:8" x14ac:dyDescent="0.2">
      <c r="H11164" s="7"/>
    </row>
    <row r="11165" spans="8:8" x14ac:dyDescent="0.2">
      <c r="H11165" s="7"/>
    </row>
    <row r="11166" spans="8:8" x14ac:dyDescent="0.2">
      <c r="H11166" s="7"/>
    </row>
    <row r="11167" spans="8:8" x14ac:dyDescent="0.2">
      <c r="H11167" s="7"/>
    </row>
    <row r="11168" spans="8:8" x14ac:dyDescent="0.2">
      <c r="H11168" s="7"/>
    </row>
    <row r="11169" spans="8:8" x14ac:dyDescent="0.2">
      <c r="H11169" s="7"/>
    </row>
    <row r="11170" spans="8:8" x14ac:dyDescent="0.2">
      <c r="H11170" s="7"/>
    </row>
    <row r="11171" spans="8:8" x14ac:dyDescent="0.2">
      <c r="H11171" s="7"/>
    </row>
    <row r="11172" spans="8:8" x14ac:dyDescent="0.2">
      <c r="H11172" s="7"/>
    </row>
    <row r="11173" spans="8:8" x14ac:dyDescent="0.2">
      <c r="H11173" s="7"/>
    </row>
    <row r="11174" spans="8:8" x14ac:dyDescent="0.2">
      <c r="H11174" s="7"/>
    </row>
    <row r="11175" spans="8:8" x14ac:dyDescent="0.2">
      <c r="H11175" s="7"/>
    </row>
    <row r="11176" spans="8:8" x14ac:dyDescent="0.2">
      <c r="H11176" s="7"/>
    </row>
    <row r="11177" spans="8:8" x14ac:dyDescent="0.2">
      <c r="H11177" s="7"/>
    </row>
    <row r="11178" spans="8:8" x14ac:dyDescent="0.2">
      <c r="H11178" s="7"/>
    </row>
    <row r="11179" spans="8:8" x14ac:dyDescent="0.2">
      <c r="H11179" s="7"/>
    </row>
    <row r="11180" spans="8:8" x14ac:dyDescent="0.2">
      <c r="H11180" s="7"/>
    </row>
    <row r="11181" spans="8:8" x14ac:dyDescent="0.2">
      <c r="H11181" s="7"/>
    </row>
    <row r="11182" spans="8:8" x14ac:dyDescent="0.2">
      <c r="H11182" s="7"/>
    </row>
    <row r="11183" spans="8:8" x14ac:dyDescent="0.2">
      <c r="H11183" s="7"/>
    </row>
    <row r="11184" spans="8:8" x14ac:dyDescent="0.2">
      <c r="H11184" s="7"/>
    </row>
    <row r="11185" spans="8:8" x14ac:dyDescent="0.2">
      <c r="H11185" s="7"/>
    </row>
    <row r="11186" spans="8:8" x14ac:dyDescent="0.2">
      <c r="H11186" s="7"/>
    </row>
    <row r="11187" spans="8:8" x14ac:dyDescent="0.2">
      <c r="H11187" s="7"/>
    </row>
    <row r="11188" spans="8:8" x14ac:dyDescent="0.2">
      <c r="H11188" s="7"/>
    </row>
    <row r="11189" spans="8:8" x14ac:dyDescent="0.2">
      <c r="H11189" s="7"/>
    </row>
    <row r="11190" spans="8:8" x14ac:dyDescent="0.2">
      <c r="H11190" s="7"/>
    </row>
    <row r="11191" spans="8:8" x14ac:dyDescent="0.2">
      <c r="H11191" s="7"/>
    </row>
    <row r="11192" spans="8:8" x14ac:dyDescent="0.2">
      <c r="H11192" s="7"/>
    </row>
    <row r="11193" spans="8:8" x14ac:dyDescent="0.2">
      <c r="H11193" s="7"/>
    </row>
    <row r="11194" spans="8:8" x14ac:dyDescent="0.2">
      <c r="H11194" s="7"/>
    </row>
    <row r="11195" spans="8:8" x14ac:dyDescent="0.2">
      <c r="H11195" s="7"/>
    </row>
    <row r="11196" spans="8:8" x14ac:dyDescent="0.2">
      <c r="H11196" s="7"/>
    </row>
    <row r="11197" spans="8:8" x14ac:dyDescent="0.2">
      <c r="H11197" s="7"/>
    </row>
    <row r="11198" spans="8:8" x14ac:dyDescent="0.2">
      <c r="H11198" s="7"/>
    </row>
    <row r="11199" spans="8:8" x14ac:dyDescent="0.2">
      <c r="H11199" s="7"/>
    </row>
    <row r="11200" spans="8:8" x14ac:dyDescent="0.2">
      <c r="H11200" s="7"/>
    </row>
    <row r="11201" spans="8:8" x14ac:dyDescent="0.2">
      <c r="H11201" s="7"/>
    </row>
    <row r="11202" spans="8:8" x14ac:dyDescent="0.2">
      <c r="H11202" s="7"/>
    </row>
    <row r="11203" spans="8:8" x14ac:dyDescent="0.2">
      <c r="H11203" s="7"/>
    </row>
    <row r="11204" spans="8:8" x14ac:dyDescent="0.2">
      <c r="H11204" s="7"/>
    </row>
    <row r="11205" spans="8:8" x14ac:dyDescent="0.2">
      <c r="H11205" s="7"/>
    </row>
    <row r="11206" spans="8:8" x14ac:dyDescent="0.2">
      <c r="H11206" s="7"/>
    </row>
    <row r="11207" spans="8:8" x14ac:dyDescent="0.2">
      <c r="H11207" s="7"/>
    </row>
    <row r="11208" spans="8:8" x14ac:dyDescent="0.2">
      <c r="H11208" s="7"/>
    </row>
    <row r="11209" spans="8:8" x14ac:dyDescent="0.2">
      <c r="H11209" s="7"/>
    </row>
    <row r="11210" spans="8:8" x14ac:dyDescent="0.2">
      <c r="H11210" s="7"/>
    </row>
    <row r="11211" spans="8:8" x14ac:dyDescent="0.2">
      <c r="H11211" s="7"/>
    </row>
    <row r="11212" spans="8:8" x14ac:dyDescent="0.2">
      <c r="H11212" s="7"/>
    </row>
    <row r="11213" spans="8:8" x14ac:dyDescent="0.2">
      <c r="H11213" s="7"/>
    </row>
    <row r="11214" spans="8:8" x14ac:dyDescent="0.2">
      <c r="H11214" s="7"/>
    </row>
    <row r="11215" spans="8:8" x14ac:dyDescent="0.2">
      <c r="H11215" s="7"/>
    </row>
    <row r="11216" spans="8:8" x14ac:dyDescent="0.2">
      <c r="H11216" s="7"/>
    </row>
    <row r="11217" spans="8:8" x14ac:dyDescent="0.2">
      <c r="H11217" s="7"/>
    </row>
    <row r="11218" spans="8:8" x14ac:dyDescent="0.2">
      <c r="H11218" s="7"/>
    </row>
    <row r="11219" spans="8:8" x14ac:dyDescent="0.2">
      <c r="H11219" s="7"/>
    </row>
    <row r="11220" spans="8:8" x14ac:dyDescent="0.2">
      <c r="H11220" s="7"/>
    </row>
    <row r="11221" spans="8:8" x14ac:dyDescent="0.2">
      <c r="H11221" s="7"/>
    </row>
    <row r="11222" spans="8:8" x14ac:dyDescent="0.2">
      <c r="H11222" s="7"/>
    </row>
    <row r="11223" spans="8:8" x14ac:dyDescent="0.2">
      <c r="H11223" s="7"/>
    </row>
    <row r="11224" spans="8:8" x14ac:dyDescent="0.2">
      <c r="H11224" s="7"/>
    </row>
    <row r="11225" spans="8:8" x14ac:dyDescent="0.2">
      <c r="H11225" s="7"/>
    </row>
    <row r="11226" spans="8:8" x14ac:dyDescent="0.2">
      <c r="H11226" s="7"/>
    </row>
    <row r="11227" spans="8:8" x14ac:dyDescent="0.2">
      <c r="H11227" s="7"/>
    </row>
    <row r="11228" spans="8:8" x14ac:dyDescent="0.2">
      <c r="H11228" s="7"/>
    </row>
    <row r="11229" spans="8:8" x14ac:dyDescent="0.2">
      <c r="H11229" s="7"/>
    </row>
    <row r="11230" spans="8:8" x14ac:dyDescent="0.2">
      <c r="H11230" s="7"/>
    </row>
    <row r="11231" spans="8:8" x14ac:dyDescent="0.2">
      <c r="H11231" s="7"/>
    </row>
    <row r="11232" spans="8:8" x14ac:dyDescent="0.2">
      <c r="H11232" s="7"/>
    </row>
    <row r="11233" spans="8:8" x14ac:dyDescent="0.2">
      <c r="H11233" s="7"/>
    </row>
    <row r="11234" spans="8:8" x14ac:dyDescent="0.2">
      <c r="H11234" s="7"/>
    </row>
    <row r="11235" spans="8:8" x14ac:dyDescent="0.2">
      <c r="H11235" s="7"/>
    </row>
    <row r="11236" spans="8:8" x14ac:dyDescent="0.2">
      <c r="H11236" s="7"/>
    </row>
    <row r="11237" spans="8:8" x14ac:dyDescent="0.2">
      <c r="H11237" s="7"/>
    </row>
    <row r="11238" spans="8:8" x14ac:dyDescent="0.2">
      <c r="H11238" s="7"/>
    </row>
    <row r="11239" spans="8:8" x14ac:dyDescent="0.2">
      <c r="H11239" s="7"/>
    </row>
    <row r="11240" spans="8:8" x14ac:dyDescent="0.2">
      <c r="H11240" s="7"/>
    </row>
    <row r="11241" spans="8:8" x14ac:dyDescent="0.2">
      <c r="H11241" s="7"/>
    </row>
    <row r="11242" spans="8:8" x14ac:dyDescent="0.2">
      <c r="H11242" s="7"/>
    </row>
    <row r="11243" spans="8:8" x14ac:dyDescent="0.2">
      <c r="H11243" s="7"/>
    </row>
    <row r="11244" spans="8:8" x14ac:dyDescent="0.2">
      <c r="H11244" s="7"/>
    </row>
    <row r="11245" spans="8:8" x14ac:dyDescent="0.2">
      <c r="H11245" s="7"/>
    </row>
    <row r="11246" spans="8:8" x14ac:dyDescent="0.2">
      <c r="H11246" s="7"/>
    </row>
    <row r="11247" spans="8:8" x14ac:dyDescent="0.2">
      <c r="H11247" s="7"/>
    </row>
    <row r="11248" spans="8:8" x14ac:dyDescent="0.2">
      <c r="H11248" s="7"/>
    </row>
    <row r="11249" spans="8:8" x14ac:dyDescent="0.2">
      <c r="H11249" s="7"/>
    </row>
    <row r="11250" spans="8:8" x14ac:dyDescent="0.2">
      <c r="H11250" s="7"/>
    </row>
    <row r="11251" spans="8:8" x14ac:dyDescent="0.2">
      <c r="H11251" s="7"/>
    </row>
    <row r="11252" spans="8:8" x14ac:dyDescent="0.2">
      <c r="H11252" s="7"/>
    </row>
    <row r="11253" spans="8:8" x14ac:dyDescent="0.2">
      <c r="H11253" s="7"/>
    </row>
    <row r="11254" spans="8:8" x14ac:dyDescent="0.2">
      <c r="H11254" s="7"/>
    </row>
    <row r="11255" spans="8:8" x14ac:dyDescent="0.2">
      <c r="H11255" s="7"/>
    </row>
    <row r="11256" spans="8:8" x14ac:dyDescent="0.2">
      <c r="H11256" s="7"/>
    </row>
    <row r="11257" spans="8:8" x14ac:dyDescent="0.2">
      <c r="H11257" s="7"/>
    </row>
    <row r="11258" spans="8:8" x14ac:dyDescent="0.2">
      <c r="H11258" s="7"/>
    </row>
    <row r="11259" spans="8:8" x14ac:dyDescent="0.2">
      <c r="H11259" s="7"/>
    </row>
    <row r="11260" spans="8:8" x14ac:dyDescent="0.2">
      <c r="H11260" s="7"/>
    </row>
    <row r="11261" spans="8:8" x14ac:dyDescent="0.2">
      <c r="H11261" s="7"/>
    </row>
    <row r="11262" spans="8:8" x14ac:dyDescent="0.2">
      <c r="H11262" s="7"/>
    </row>
    <row r="11263" spans="8:8" x14ac:dyDescent="0.2">
      <c r="H11263" s="7"/>
    </row>
    <row r="11264" spans="8:8" x14ac:dyDescent="0.2">
      <c r="H11264" s="7"/>
    </row>
    <row r="11265" spans="8:8" x14ac:dyDescent="0.2">
      <c r="H11265" s="7"/>
    </row>
    <row r="11266" spans="8:8" x14ac:dyDescent="0.2">
      <c r="H11266" s="7"/>
    </row>
    <row r="11267" spans="8:8" x14ac:dyDescent="0.2">
      <c r="H11267" s="7"/>
    </row>
    <row r="11268" spans="8:8" x14ac:dyDescent="0.2">
      <c r="H11268" s="7"/>
    </row>
    <row r="11269" spans="8:8" x14ac:dyDescent="0.2">
      <c r="H11269" s="7"/>
    </row>
    <row r="11270" spans="8:8" x14ac:dyDescent="0.2">
      <c r="H11270" s="7"/>
    </row>
    <row r="11271" spans="8:8" x14ac:dyDescent="0.2">
      <c r="H11271" s="7"/>
    </row>
    <row r="11272" spans="8:8" x14ac:dyDescent="0.2">
      <c r="H11272" s="7"/>
    </row>
    <row r="11273" spans="8:8" x14ac:dyDescent="0.2">
      <c r="H11273" s="7"/>
    </row>
    <row r="11274" spans="8:8" x14ac:dyDescent="0.2">
      <c r="H11274" s="7"/>
    </row>
    <row r="11275" spans="8:8" x14ac:dyDescent="0.2">
      <c r="H11275" s="7"/>
    </row>
    <row r="11276" spans="8:8" x14ac:dyDescent="0.2">
      <c r="H11276" s="7"/>
    </row>
    <row r="11277" spans="8:8" x14ac:dyDescent="0.2">
      <c r="H11277" s="7"/>
    </row>
    <row r="11278" spans="8:8" x14ac:dyDescent="0.2">
      <c r="H11278" s="7"/>
    </row>
    <row r="11279" spans="8:8" x14ac:dyDescent="0.2">
      <c r="H11279" s="7"/>
    </row>
    <row r="11280" spans="8:8" x14ac:dyDescent="0.2">
      <c r="H11280" s="7"/>
    </row>
    <row r="11281" spans="8:8" x14ac:dyDescent="0.2">
      <c r="H11281" s="7"/>
    </row>
    <row r="11282" spans="8:8" x14ac:dyDescent="0.2">
      <c r="H11282" s="7"/>
    </row>
    <row r="11283" spans="8:8" x14ac:dyDescent="0.2">
      <c r="H11283" s="7"/>
    </row>
    <row r="11284" spans="8:8" x14ac:dyDescent="0.2">
      <c r="H11284" s="7"/>
    </row>
    <row r="11285" spans="8:8" x14ac:dyDescent="0.2">
      <c r="H11285" s="7"/>
    </row>
    <row r="11286" spans="8:8" x14ac:dyDescent="0.2">
      <c r="H11286" s="7"/>
    </row>
    <row r="11287" spans="8:8" x14ac:dyDescent="0.2">
      <c r="H11287" s="7"/>
    </row>
    <row r="11288" spans="8:8" x14ac:dyDescent="0.2">
      <c r="H11288" s="7"/>
    </row>
    <row r="11289" spans="8:8" x14ac:dyDescent="0.2">
      <c r="H11289" s="7"/>
    </row>
    <row r="11290" spans="8:8" x14ac:dyDescent="0.2">
      <c r="H11290" s="7"/>
    </row>
    <row r="11291" spans="8:8" x14ac:dyDescent="0.2">
      <c r="H11291" s="7"/>
    </row>
    <row r="11292" spans="8:8" x14ac:dyDescent="0.2">
      <c r="H11292" s="7"/>
    </row>
    <row r="11293" spans="8:8" x14ac:dyDescent="0.2">
      <c r="H11293" s="7"/>
    </row>
    <row r="11294" spans="8:8" x14ac:dyDescent="0.2">
      <c r="H11294" s="7"/>
    </row>
    <row r="11295" spans="8:8" x14ac:dyDescent="0.2">
      <c r="H11295" s="7"/>
    </row>
    <row r="11296" spans="8:8" x14ac:dyDescent="0.2">
      <c r="H11296" s="7"/>
    </row>
    <row r="11297" spans="8:8" x14ac:dyDescent="0.2">
      <c r="H11297" s="7"/>
    </row>
    <row r="11298" spans="8:8" x14ac:dyDescent="0.2">
      <c r="H11298" s="7"/>
    </row>
    <row r="11299" spans="8:8" x14ac:dyDescent="0.2">
      <c r="H11299" s="7"/>
    </row>
    <row r="11300" spans="8:8" x14ac:dyDescent="0.2">
      <c r="H11300" s="7"/>
    </row>
    <row r="11301" spans="8:8" x14ac:dyDescent="0.2">
      <c r="H11301" s="7"/>
    </row>
    <row r="11302" spans="8:8" x14ac:dyDescent="0.2">
      <c r="H11302" s="7"/>
    </row>
    <row r="11303" spans="8:8" x14ac:dyDescent="0.2">
      <c r="H11303" s="7"/>
    </row>
    <row r="11304" spans="8:8" x14ac:dyDescent="0.2">
      <c r="H11304" s="7"/>
    </row>
    <row r="11305" spans="8:8" x14ac:dyDescent="0.2">
      <c r="H11305" s="7"/>
    </row>
    <row r="11306" spans="8:8" x14ac:dyDescent="0.2">
      <c r="H11306" s="7"/>
    </row>
    <row r="11307" spans="8:8" x14ac:dyDescent="0.2">
      <c r="H11307" s="7"/>
    </row>
    <row r="11308" spans="8:8" x14ac:dyDescent="0.2">
      <c r="H11308" s="7"/>
    </row>
    <row r="11309" spans="8:8" x14ac:dyDescent="0.2">
      <c r="H11309" s="7"/>
    </row>
    <row r="11310" spans="8:8" x14ac:dyDescent="0.2">
      <c r="H11310" s="7"/>
    </row>
    <row r="11311" spans="8:8" x14ac:dyDescent="0.2">
      <c r="H11311" s="7"/>
    </row>
    <row r="11312" spans="8:8" x14ac:dyDescent="0.2">
      <c r="H11312" s="7"/>
    </row>
    <row r="11313" spans="8:8" x14ac:dyDescent="0.2">
      <c r="H11313" s="7"/>
    </row>
    <row r="11314" spans="8:8" x14ac:dyDescent="0.2">
      <c r="H11314" s="7"/>
    </row>
    <row r="11315" spans="8:8" x14ac:dyDescent="0.2">
      <c r="H11315" s="7"/>
    </row>
    <row r="11316" spans="8:8" x14ac:dyDescent="0.2">
      <c r="H11316" s="7"/>
    </row>
    <row r="11317" spans="8:8" x14ac:dyDescent="0.2">
      <c r="H11317" s="7"/>
    </row>
    <row r="11318" spans="8:8" x14ac:dyDescent="0.2">
      <c r="H11318" s="7"/>
    </row>
    <row r="11319" spans="8:8" x14ac:dyDescent="0.2">
      <c r="H11319" s="7"/>
    </row>
    <row r="11320" spans="8:8" x14ac:dyDescent="0.2">
      <c r="H11320" s="7"/>
    </row>
    <row r="11321" spans="8:8" x14ac:dyDescent="0.2">
      <c r="H11321" s="7"/>
    </row>
    <row r="11322" spans="8:8" x14ac:dyDescent="0.2">
      <c r="H11322" s="7"/>
    </row>
    <row r="11323" spans="8:8" x14ac:dyDescent="0.2">
      <c r="H11323" s="7"/>
    </row>
    <row r="11324" spans="8:8" x14ac:dyDescent="0.2">
      <c r="H11324" s="7"/>
    </row>
    <row r="11325" spans="8:8" x14ac:dyDescent="0.2">
      <c r="H11325" s="7"/>
    </row>
    <row r="11326" spans="8:8" x14ac:dyDescent="0.2">
      <c r="H11326" s="7"/>
    </row>
    <row r="11327" spans="8:8" x14ac:dyDescent="0.2">
      <c r="H11327" s="7"/>
    </row>
    <row r="11328" spans="8:8" x14ac:dyDescent="0.2">
      <c r="H11328" s="7"/>
    </row>
    <row r="11329" spans="8:8" x14ac:dyDescent="0.2">
      <c r="H11329" s="7"/>
    </row>
    <row r="11330" spans="8:8" x14ac:dyDescent="0.2">
      <c r="H11330" s="7"/>
    </row>
    <row r="11331" spans="8:8" x14ac:dyDescent="0.2">
      <c r="H11331" s="7"/>
    </row>
    <row r="11332" spans="8:8" x14ac:dyDescent="0.2">
      <c r="H11332" s="7"/>
    </row>
    <row r="11333" spans="8:8" x14ac:dyDescent="0.2">
      <c r="H11333" s="7"/>
    </row>
    <row r="11334" spans="8:8" x14ac:dyDescent="0.2">
      <c r="H11334" s="7"/>
    </row>
    <row r="11335" spans="8:8" x14ac:dyDescent="0.2">
      <c r="H11335" s="7"/>
    </row>
    <row r="11336" spans="8:8" x14ac:dyDescent="0.2">
      <c r="H11336" s="7"/>
    </row>
    <row r="11337" spans="8:8" x14ac:dyDescent="0.2">
      <c r="H11337" s="7"/>
    </row>
    <row r="11338" spans="8:8" x14ac:dyDescent="0.2">
      <c r="H11338" s="7"/>
    </row>
    <row r="11339" spans="8:8" x14ac:dyDescent="0.2">
      <c r="H11339" s="7"/>
    </row>
    <row r="11340" spans="8:8" x14ac:dyDescent="0.2">
      <c r="H11340" s="7"/>
    </row>
    <row r="11341" spans="8:8" x14ac:dyDescent="0.2">
      <c r="H11341" s="7"/>
    </row>
    <row r="11342" spans="8:8" x14ac:dyDescent="0.2">
      <c r="H11342" s="7"/>
    </row>
    <row r="11343" spans="8:8" x14ac:dyDescent="0.2">
      <c r="H11343" s="7"/>
    </row>
    <row r="11344" spans="8:8" x14ac:dyDescent="0.2">
      <c r="H11344" s="7"/>
    </row>
    <row r="11345" spans="8:8" x14ac:dyDescent="0.2">
      <c r="H11345" s="7"/>
    </row>
    <row r="11346" spans="8:8" x14ac:dyDescent="0.2">
      <c r="H11346" s="7"/>
    </row>
    <row r="11347" spans="8:8" x14ac:dyDescent="0.2">
      <c r="H11347" s="7"/>
    </row>
    <row r="11348" spans="8:8" x14ac:dyDescent="0.2">
      <c r="H11348" s="7"/>
    </row>
    <row r="11349" spans="8:8" x14ac:dyDescent="0.2">
      <c r="H11349" s="7"/>
    </row>
    <row r="11350" spans="8:8" x14ac:dyDescent="0.2">
      <c r="H11350" s="7"/>
    </row>
    <row r="11351" spans="8:8" x14ac:dyDescent="0.2">
      <c r="H11351" s="7"/>
    </row>
    <row r="11352" spans="8:8" x14ac:dyDescent="0.2">
      <c r="H11352" s="7"/>
    </row>
    <row r="11353" spans="8:8" x14ac:dyDescent="0.2">
      <c r="H11353" s="7"/>
    </row>
    <row r="11354" spans="8:8" x14ac:dyDescent="0.2">
      <c r="H11354" s="7"/>
    </row>
    <row r="11355" spans="8:8" x14ac:dyDescent="0.2">
      <c r="H11355" s="7"/>
    </row>
    <row r="11356" spans="8:8" x14ac:dyDescent="0.2">
      <c r="H11356" s="7"/>
    </row>
    <row r="11357" spans="8:8" x14ac:dyDescent="0.2">
      <c r="H11357" s="7"/>
    </row>
    <row r="11358" spans="8:8" x14ac:dyDescent="0.2">
      <c r="H11358" s="7"/>
    </row>
    <row r="11359" spans="8:8" x14ac:dyDescent="0.2">
      <c r="H11359" s="7"/>
    </row>
    <row r="11360" spans="8:8" x14ac:dyDescent="0.2">
      <c r="H11360" s="7"/>
    </row>
    <row r="11361" spans="8:8" x14ac:dyDescent="0.2">
      <c r="H11361" s="7"/>
    </row>
    <row r="11362" spans="8:8" x14ac:dyDescent="0.2">
      <c r="H11362" s="7"/>
    </row>
    <row r="11363" spans="8:8" x14ac:dyDescent="0.2">
      <c r="H11363" s="7"/>
    </row>
    <row r="11364" spans="8:8" x14ac:dyDescent="0.2">
      <c r="H11364" s="7"/>
    </row>
    <row r="11365" spans="8:8" x14ac:dyDescent="0.2">
      <c r="H11365" s="7"/>
    </row>
    <row r="11366" spans="8:8" x14ac:dyDescent="0.2">
      <c r="H11366" s="7"/>
    </row>
    <row r="11367" spans="8:8" x14ac:dyDescent="0.2">
      <c r="H11367" s="7"/>
    </row>
    <row r="11368" spans="8:8" x14ac:dyDescent="0.2">
      <c r="H11368" s="7"/>
    </row>
    <row r="11369" spans="8:8" x14ac:dyDescent="0.2">
      <c r="H11369" s="7"/>
    </row>
    <row r="11370" spans="8:8" x14ac:dyDescent="0.2">
      <c r="H11370" s="7"/>
    </row>
    <row r="11371" spans="8:8" x14ac:dyDescent="0.2">
      <c r="H11371" s="7"/>
    </row>
    <row r="11372" spans="8:8" x14ac:dyDescent="0.2">
      <c r="H11372" s="7"/>
    </row>
    <row r="11373" spans="8:8" x14ac:dyDescent="0.2">
      <c r="H11373" s="7"/>
    </row>
    <row r="11374" spans="8:8" x14ac:dyDescent="0.2">
      <c r="H11374" s="7"/>
    </row>
    <row r="11375" spans="8:8" x14ac:dyDescent="0.2">
      <c r="H11375" s="7"/>
    </row>
    <row r="11376" spans="8:8" x14ac:dyDescent="0.2">
      <c r="H11376" s="7"/>
    </row>
    <row r="11377" spans="8:8" x14ac:dyDescent="0.2">
      <c r="H11377" s="7"/>
    </row>
    <row r="11378" spans="8:8" x14ac:dyDescent="0.2">
      <c r="H11378" s="7"/>
    </row>
    <row r="11379" spans="8:8" x14ac:dyDescent="0.2">
      <c r="H11379" s="7"/>
    </row>
    <row r="11380" spans="8:8" x14ac:dyDescent="0.2">
      <c r="H11380" s="7"/>
    </row>
    <row r="11381" spans="8:8" x14ac:dyDescent="0.2">
      <c r="H11381" s="7"/>
    </row>
    <row r="11382" spans="8:8" x14ac:dyDescent="0.2">
      <c r="H11382" s="7"/>
    </row>
    <row r="11383" spans="8:8" x14ac:dyDescent="0.2">
      <c r="H11383" s="7"/>
    </row>
    <row r="11384" spans="8:8" x14ac:dyDescent="0.2">
      <c r="H11384" s="7"/>
    </row>
    <row r="11385" spans="8:8" x14ac:dyDescent="0.2">
      <c r="H11385" s="7"/>
    </row>
    <row r="11386" spans="8:8" x14ac:dyDescent="0.2">
      <c r="H11386" s="7"/>
    </row>
    <row r="11387" spans="8:8" x14ac:dyDescent="0.2">
      <c r="H11387" s="7"/>
    </row>
    <row r="11388" spans="8:8" x14ac:dyDescent="0.2">
      <c r="H11388" s="7"/>
    </row>
    <row r="11389" spans="8:8" x14ac:dyDescent="0.2">
      <c r="H11389" s="7"/>
    </row>
    <row r="11390" spans="8:8" x14ac:dyDescent="0.2">
      <c r="H11390" s="7"/>
    </row>
    <row r="11391" spans="8:8" x14ac:dyDescent="0.2">
      <c r="H11391" s="7"/>
    </row>
    <row r="11392" spans="8:8" x14ac:dyDescent="0.2">
      <c r="H11392" s="7"/>
    </row>
    <row r="11393" spans="8:8" x14ac:dyDescent="0.2">
      <c r="H11393" s="7"/>
    </row>
    <row r="11394" spans="8:8" x14ac:dyDescent="0.2">
      <c r="H11394" s="7"/>
    </row>
    <row r="11395" spans="8:8" x14ac:dyDescent="0.2">
      <c r="H11395" s="7"/>
    </row>
    <row r="11396" spans="8:8" x14ac:dyDescent="0.2">
      <c r="H11396" s="7"/>
    </row>
    <row r="11397" spans="8:8" x14ac:dyDescent="0.2">
      <c r="H11397" s="7"/>
    </row>
    <row r="11398" spans="8:8" x14ac:dyDescent="0.2">
      <c r="H11398" s="7"/>
    </row>
    <row r="11399" spans="8:8" x14ac:dyDescent="0.2">
      <c r="H11399" s="7"/>
    </row>
    <row r="11400" spans="8:8" x14ac:dyDescent="0.2">
      <c r="H11400" s="7"/>
    </row>
    <row r="11401" spans="8:8" x14ac:dyDescent="0.2">
      <c r="H11401" s="7"/>
    </row>
    <row r="11402" spans="8:8" x14ac:dyDescent="0.2">
      <c r="H11402" s="7"/>
    </row>
    <row r="11403" spans="8:8" x14ac:dyDescent="0.2">
      <c r="H11403" s="7"/>
    </row>
    <row r="11404" spans="8:8" x14ac:dyDescent="0.2">
      <c r="H11404" s="7"/>
    </row>
    <row r="11405" spans="8:8" x14ac:dyDescent="0.2">
      <c r="H11405" s="7"/>
    </row>
    <row r="11406" spans="8:8" x14ac:dyDescent="0.2">
      <c r="H11406" s="7"/>
    </row>
    <row r="11407" spans="8:8" x14ac:dyDescent="0.2">
      <c r="H11407" s="7"/>
    </row>
    <row r="11408" spans="8:8" x14ac:dyDescent="0.2">
      <c r="H11408" s="7"/>
    </row>
    <row r="11409" spans="8:8" x14ac:dyDescent="0.2">
      <c r="H11409" s="7"/>
    </row>
    <row r="11410" spans="8:8" x14ac:dyDescent="0.2">
      <c r="H11410" s="7"/>
    </row>
    <row r="11411" spans="8:8" x14ac:dyDescent="0.2">
      <c r="H11411" s="7"/>
    </row>
    <row r="11412" spans="8:8" x14ac:dyDescent="0.2">
      <c r="H11412" s="7"/>
    </row>
    <row r="11413" spans="8:8" x14ac:dyDescent="0.2">
      <c r="H11413" s="7"/>
    </row>
    <row r="11414" spans="8:8" x14ac:dyDescent="0.2">
      <c r="H11414" s="7"/>
    </row>
    <row r="11415" spans="8:8" x14ac:dyDescent="0.2">
      <c r="H11415" s="7"/>
    </row>
    <row r="11416" spans="8:8" x14ac:dyDescent="0.2">
      <c r="H11416" s="7"/>
    </row>
    <row r="11417" spans="8:8" x14ac:dyDescent="0.2">
      <c r="H11417" s="7"/>
    </row>
    <row r="11418" spans="8:8" x14ac:dyDescent="0.2">
      <c r="H11418" s="7"/>
    </row>
    <row r="11419" spans="8:8" x14ac:dyDescent="0.2">
      <c r="H11419" s="7"/>
    </row>
    <row r="11420" spans="8:8" x14ac:dyDescent="0.2">
      <c r="H11420" s="7"/>
    </row>
    <row r="11421" spans="8:8" x14ac:dyDescent="0.2">
      <c r="H11421" s="7"/>
    </row>
    <row r="11422" spans="8:8" x14ac:dyDescent="0.2">
      <c r="H11422" s="7"/>
    </row>
    <row r="11423" spans="8:8" x14ac:dyDescent="0.2">
      <c r="H11423" s="7"/>
    </row>
    <row r="11424" spans="8:8" x14ac:dyDescent="0.2">
      <c r="H11424" s="7"/>
    </row>
    <row r="11425" spans="8:8" x14ac:dyDescent="0.2">
      <c r="H11425" s="7"/>
    </row>
    <row r="11426" spans="8:8" x14ac:dyDescent="0.2">
      <c r="H11426" s="7"/>
    </row>
    <row r="11427" spans="8:8" x14ac:dyDescent="0.2">
      <c r="H11427" s="7"/>
    </row>
    <row r="11428" spans="8:8" x14ac:dyDescent="0.2">
      <c r="H11428" s="7"/>
    </row>
    <row r="11429" spans="8:8" x14ac:dyDescent="0.2">
      <c r="H11429" s="7"/>
    </row>
    <row r="11430" spans="8:8" x14ac:dyDescent="0.2">
      <c r="H11430" s="7"/>
    </row>
    <row r="11431" spans="8:8" x14ac:dyDescent="0.2">
      <c r="H11431" s="7"/>
    </row>
    <row r="11432" spans="8:8" x14ac:dyDescent="0.2">
      <c r="H11432" s="7"/>
    </row>
    <row r="11433" spans="8:8" x14ac:dyDescent="0.2">
      <c r="H11433" s="7"/>
    </row>
    <row r="11434" spans="8:8" x14ac:dyDescent="0.2">
      <c r="H11434" s="7"/>
    </row>
    <row r="11435" spans="8:8" x14ac:dyDescent="0.2">
      <c r="H11435" s="7"/>
    </row>
    <row r="11436" spans="8:8" x14ac:dyDescent="0.2">
      <c r="H11436" s="7"/>
    </row>
    <row r="11437" spans="8:8" x14ac:dyDescent="0.2">
      <c r="H11437" s="7"/>
    </row>
    <row r="11438" spans="8:8" x14ac:dyDescent="0.2">
      <c r="H11438" s="7"/>
    </row>
    <row r="11439" spans="8:8" x14ac:dyDescent="0.2">
      <c r="H11439" s="7"/>
    </row>
    <row r="11440" spans="8:8" x14ac:dyDescent="0.2">
      <c r="H11440" s="7"/>
    </row>
    <row r="11441" spans="8:8" x14ac:dyDescent="0.2">
      <c r="H11441" s="7"/>
    </row>
    <row r="11442" spans="8:8" x14ac:dyDescent="0.2">
      <c r="H11442" s="7"/>
    </row>
    <row r="11443" spans="8:8" x14ac:dyDescent="0.2">
      <c r="H11443" s="7"/>
    </row>
    <row r="11444" spans="8:8" x14ac:dyDescent="0.2">
      <c r="H11444" s="7"/>
    </row>
    <row r="11445" spans="8:8" x14ac:dyDescent="0.2">
      <c r="H11445" s="7"/>
    </row>
    <row r="11446" spans="8:8" x14ac:dyDescent="0.2">
      <c r="H11446" s="7"/>
    </row>
    <row r="11447" spans="8:8" x14ac:dyDescent="0.2">
      <c r="H11447" s="7"/>
    </row>
    <row r="11448" spans="8:8" x14ac:dyDescent="0.2">
      <c r="H11448" s="7"/>
    </row>
    <row r="11449" spans="8:8" x14ac:dyDescent="0.2">
      <c r="H11449" s="7"/>
    </row>
    <row r="11450" spans="8:8" x14ac:dyDescent="0.2">
      <c r="H11450" s="7"/>
    </row>
    <row r="11451" spans="8:8" x14ac:dyDescent="0.2">
      <c r="H11451" s="7"/>
    </row>
    <row r="11452" spans="8:8" x14ac:dyDescent="0.2">
      <c r="H11452" s="7"/>
    </row>
    <row r="11453" spans="8:8" x14ac:dyDescent="0.2">
      <c r="H11453" s="7"/>
    </row>
    <row r="11454" spans="8:8" x14ac:dyDescent="0.2">
      <c r="H11454" s="7"/>
    </row>
    <row r="11455" spans="8:8" x14ac:dyDescent="0.2">
      <c r="H11455" s="7"/>
    </row>
    <row r="11456" spans="8:8" x14ac:dyDescent="0.2">
      <c r="H11456" s="7"/>
    </row>
    <row r="11457" spans="8:8" x14ac:dyDescent="0.2">
      <c r="H11457" s="7"/>
    </row>
    <row r="11458" spans="8:8" x14ac:dyDescent="0.2">
      <c r="H11458" s="7"/>
    </row>
    <row r="11459" spans="8:8" x14ac:dyDescent="0.2">
      <c r="H11459" s="7"/>
    </row>
    <row r="11460" spans="8:8" x14ac:dyDescent="0.2">
      <c r="H11460" s="7"/>
    </row>
    <row r="11461" spans="8:8" x14ac:dyDescent="0.2">
      <c r="H11461" s="7"/>
    </row>
    <row r="11462" spans="8:8" x14ac:dyDescent="0.2">
      <c r="H11462" s="7"/>
    </row>
    <row r="11463" spans="8:8" x14ac:dyDescent="0.2">
      <c r="H11463" s="7"/>
    </row>
    <row r="11464" spans="8:8" x14ac:dyDescent="0.2">
      <c r="H11464" s="7"/>
    </row>
    <row r="11465" spans="8:8" x14ac:dyDescent="0.2">
      <c r="H11465" s="7"/>
    </row>
    <row r="11466" spans="8:8" x14ac:dyDescent="0.2">
      <c r="H11466" s="7"/>
    </row>
    <row r="11467" spans="8:8" x14ac:dyDescent="0.2">
      <c r="H11467" s="7"/>
    </row>
    <row r="11468" spans="8:8" x14ac:dyDescent="0.2">
      <c r="H11468" s="7"/>
    </row>
    <row r="11469" spans="8:8" x14ac:dyDescent="0.2">
      <c r="H11469" s="7"/>
    </row>
    <row r="11470" spans="8:8" x14ac:dyDescent="0.2">
      <c r="H11470" s="7"/>
    </row>
    <row r="11471" spans="8:8" x14ac:dyDescent="0.2">
      <c r="H11471" s="7"/>
    </row>
    <row r="11472" spans="8:8" x14ac:dyDescent="0.2">
      <c r="H11472" s="7"/>
    </row>
    <row r="11473" spans="8:8" x14ac:dyDescent="0.2">
      <c r="H11473" s="7"/>
    </row>
    <row r="11474" spans="8:8" x14ac:dyDescent="0.2">
      <c r="H11474" s="7"/>
    </row>
    <row r="11475" spans="8:8" x14ac:dyDescent="0.2">
      <c r="H11475" s="7"/>
    </row>
    <row r="11476" spans="8:8" x14ac:dyDescent="0.2">
      <c r="H11476" s="7"/>
    </row>
    <row r="11477" spans="8:8" x14ac:dyDescent="0.2">
      <c r="H11477" s="7"/>
    </row>
    <row r="11478" spans="8:8" x14ac:dyDescent="0.2">
      <c r="H11478" s="7"/>
    </row>
    <row r="11479" spans="8:8" x14ac:dyDescent="0.2">
      <c r="H11479" s="7"/>
    </row>
    <row r="11480" spans="8:8" x14ac:dyDescent="0.2">
      <c r="H11480" s="7"/>
    </row>
    <row r="11481" spans="8:8" x14ac:dyDescent="0.2">
      <c r="H11481" s="7"/>
    </row>
    <row r="11482" spans="8:8" x14ac:dyDescent="0.2">
      <c r="H11482" s="7"/>
    </row>
    <row r="11483" spans="8:8" x14ac:dyDescent="0.2">
      <c r="H11483" s="7"/>
    </row>
    <row r="11484" spans="8:8" x14ac:dyDescent="0.2">
      <c r="H11484" s="7"/>
    </row>
    <row r="11485" spans="8:8" x14ac:dyDescent="0.2">
      <c r="H11485" s="7"/>
    </row>
    <row r="11486" spans="8:8" x14ac:dyDescent="0.2">
      <c r="H11486" s="7"/>
    </row>
    <row r="11487" spans="8:8" x14ac:dyDescent="0.2">
      <c r="H11487" s="7"/>
    </row>
    <row r="11488" spans="8:8" x14ac:dyDescent="0.2">
      <c r="H11488" s="7"/>
    </row>
    <row r="11489" spans="8:8" x14ac:dyDescent="0.2">
      <c r="H11489" s="7"/>
    </row>
    <row r="11490" spans="8:8" x14ac:dyDescent="0.2">
      <c r="H11490" s="7"/>
    </row>
    <row r="11491" spans="8:8" x14ac:dyDescent="0.2">
      <c r="H11491" s="7"/>
    </row>
    <row r="11492" spans="8:8" x14ac:dyDescent="0.2">
      <c r="H11492" s="7"/>
    </row>
    <row r="11493" spans="8:8" x14ac:dyDescent="0.2">
      <c r="H11493" s="7"/>
    </row>
    <row r="11494" spans="8:8" x14ac:dyDescent="0.2">
      <c r="H11494" s="7"/>
    </row>
    <row r="11495" spans="8:8" x14ac:dyDescent="0.2">
      <c r="H11495" s="7"/>
    </row>
    <row r="11496" spans="8:8" x14ac:dyDescent="0.2">
      <c r="H11496" s="7"/>
    </row>
    <row r="11497" spans="8:8" x14ac:dyDescent="0.2">
      <c r="H11497" s="7"/>
    </row>
    <row r="11498" spans="8:8" x14ac:dyDescent="0.2">
      <c r="H11498" s="7"/>
    </row>
    <row r="11499" spans="8:8" x14ac:dyDescent="0.2">
      <c r="H11499" s="7"/>
    </row>
    <row r="11500" spans="8:8" x14ac:dyDescent="0.2">
      <c r="H11500" s="7"/>
    </row>
    <row r="11501" spans="8:8" x14ac:dyDescent="0.2">
      <c r="H11501" s="7"/>
    </row>
    <row r="11502" spans="8:8" x14ac:dyDescent="0.2">
      <c r="H11502" s="7"/>
    </row>
    <row r="11503" spans="8:8" x14ac:dyDescent="0.2">
      <c r="H11503" s="7"/>
    </row>
    <row r="11504" spans="8:8" x14ac:dyDescent="0.2">
      <c r="H11504" s="7"/>
    </row>
    <row r="11505" spans="8:8" x14ac:dyDescent="0.2">
      <c r="H11505" s="7"/>
    </row>
    <row r="11506" spans="8:8" x14ac:dyDescent="0.2">
      <c r="H11506" s="7"/>
    </row>
    <row r="11507" spans="8:8" x14ac:dyDescent="0.2">
      <c r="H11507" s="7"/>
    </row>
    <row r="11508" spans="8:8" x14ac:dyDescent="0.2">
      <c r="H11508" s="7"/>
    </row>
    <row r="11509" spans="8:8" x14ac:dyDescent="0.2">
      <c r="H11509" s="7"/>
    </row>
    <row r="11510" spans="8:8" x14ac:dyDescent="0.2">
      <c r="H11510" s="7"/>
    </row>
    <row r="11511" spans="8:8" x14ac:dyDescent="0.2">
      <c r="H11511" s="7"/>
    </row>
    <row r="11512" spans="8:8" x14ac:dyDescent="0.2">
      <c r="H11512" s="7"/>
    </row>
    <row r="11513" spans="8:8" x14ac:dyDescent="0.2">
      <c r="H11513" s="7"/>
    </row>
    <row r="11514" spans="8:8" x14ac:dyDescent="0.2">
      <c r="H11514" s="7"/>
    </row>
    <row r="11515" spans="8:8" x14ac:dyDescent="0.2">
      <c r="H11515" s="7"/>
    </row>
    <row r="11516" spans="8:8" x14ac:dyDescent="0.2">
      <c r="H11516" s="7"/>
    </row>
    <row r="11517" spans="8:8" x14ac:dyDescent="0.2">
      <c r="H11517" s="7"/>
    </row>
    <row r="11518" spans="8:8" x14ac:dyDescent="0.2">
      <c r="H11518" s="7"/>
    </row>
    <row r="11519" spans="8:8" x14ac:dyDescent="0.2">
      <c r="H11519" s="7"/>
    </row>
    <row r="11520" spans="8:8" x14ac:dyDescent="0.2">
      <c r="H11520" s="7"/>
    </row>
    <row r="11521" spans="8:8" x14ac:dyDescent="0.2">
      <c r="H11521" s="7"/>
    </row>
    <row r="11522" spans="8:8" x14ac:dyDescent="0.2">
      <c r="H11522" s="7"/>
    </row>
    <row r="11523" spans="8:8" x14ac:dyDescent="0.2">
      <c r="H11523" s="7"/>
    </row>
    <row r="11524" spans="8:8" x14ac:dyDescent="0.2">
      <c r="H11524" s="7"/>
    </row>
    <row r="11525" spans="8:8" x14ac:dyDescent="0.2">
      <c r="H11525" s="7"/>
    </row>
    <row r="11526" spans="8:8" x14ac:dyDescent="0.2">
      <c r="H11526" s="7"/>
    </row>
    <row r="11527" spans="8:8" x14ac:dyDescent="0.2">
      <c r="H11527" s="7"/>
    </row>
    <row r="11528" spans="8:8" x14ac:dyDescent="0.2">
      <c r="H11528" s="7"/>
    </row>
    <row r="11529" spans="8:8" x14ac:dyDescent="0.2">
      <c r="H11529" s="7"/>
    </row>
    <row r="11530" spans="8:8" x14ac:dyDescent="0.2">
      <c r="H11530" s="7"/>
    </row>
    <row r="11531" spans="8:8" x14ac:dyDescent="0.2">
      <c r="H11531" s="7"/>
    </row>
    <row r="11532" spans="8:8" x14ac:dyDescent="0.2">
      <c r="H11532" s="7"/>
    </row>
    <row r="11533" spans="8:8" x14ac:dyDescent="0.2">
      <c r="H11533" s="7"/>
    </row>
    <row r="11534" spans="8:8" x14ac:dyDescent="0.2">
      <c r="H11534" s="7"/>
    </row>
    <row r="11535" spans="8:8" x14ac:dyDescent="0.2">
      <c r="H11535" s="7"/>
    </row>
    <row r="11536" spans="8:8" x14ac:dyDescent="0.2">
      <c r="H11536" s="7"/>
    </row>
    <row r="11537" spans="8:8" x14ac:dyDescent="0.2">
      <c r="H11537" s="7"/>
    </row>
    <row r="11538" spans="8:8" x14ac:dyDescent="0.2">
      <c r="H11538" s="7"/>
    </row>
    <row r="11539" spans="8:8" x14ac:dyDescent="0.2">
      <c r="H11539" s="7"/>
    </row>
    <row r="11540" spans="8:8" x14ac:dyDescent="0.2">
      <c r="H11540" s="7"/>
    </row>
    <row r="11541" spans="8:8" x14ac:dyDescent="0.2">
      <c r="H11541" s="7"/>
    </row>
    <row r="11542" spans="8:8" x14ac:dyDescent="0.2">
      <c r="H11542" s="7"/>
    </row>
    <row r="11543" spans="8:8" x14ac:dyDescent="0.2">
      <c r="H11543" s="7"/>
    </row>
    <row r="11544" spans="8:8" x14ac:dyDescent="0.2">
      <c r="H11544" s="7"/>
    </row>
    <row r="11545" spans="8:8" x14ac:dyDescent="0.2">
      <c r="H11545" s="7"/>
    </row>
    <row r="11546" spans="8:8" x14ac:dyDescent="0.2">
      <c r="H11546" s="7"/>
    </row>
    <row r="11547" spans="8:8" x14ac:dyDescent="0.2">
      <c r="H11547" s="7"/>
    </row>
    <row r="11548" spans="8:8" x14ac:dyDescent="0.2">
      <c r="H11548" s="7"/>
    </row>
    <row r="11549" spans="8:8" x14ac:dyDescent="0.2">
      <c r="H11549" s="7"/>
    </row>
    <row r="11550" spans="8:8" x14ac:dyDescent="0.2">
      <c r="H11550" s="7"/>
    </row>
    <row r="11551" spans="8:8" x14ac:dyDescent="0.2">
      <c r="H11551" s="7"/>
    </row>
    <row r="11552" spans="8:8" x14ac:dyDescent="0.2">
      <c r="H11552" s="7"/>
    </row>
    <row r="11553" spans="8:8" x14ac:dyDescent="0.2">
      <c r="H11553" s="7"/>
    </row>
    <row r="11554" spans="8:8" x14ac:dyDescent="0.2">
      <c r="H11554" s="7"/>
    </row>
    <row r="11555" spans="8:8" x14ac:dyDescent="0.2">
      <c r="H11555" s="7"/>
    </row>
    <row r="11556" spans="8:8" x14ac:dyDescent="0.2">
      <c r="H11556" s="7"/>
    </row>
    <row r="11557" spans="8:8" x14ac:dyDescent="0.2">
      <c r="H11557" s="7"/>
    </row>
    <row r="11558" spans="8:8" x14ac:dyDescent="0.2">
      <c r="H11558" s="7"/>
    </row>
    <row r="11559" spans="8:8" x14ac:dyDescent="0.2">
      <c r="H11559" s="7"/>
    </row>
    <row r="11560" spans="8:8" x14ac:dyDescent="0.2">
      <c r="H11560" s="7"/>
    </row>
    <row r="11561" spans="8:8" x14ac:dyDescent="0.2">
      <c r="H11561" s="7"/>
    </row>
    <row r="11562" spans="8:8" x14ac:dyDescent="0.2">
      <c r="H11562" s="7"/>
    </row>
    <row r="11563" spans="8:8" x14ac:dyDescent="0.2">
      <c r="H11563" s="7"/>
    </row>
    <row r="11564" spans="8:8" x14ac:dyDescent="0.2">
      <c r="H11564" s="7"/>
    </row>
    <row r="11565" spans="8:8" x14ac:dyDescent="0.2">
      <c r="H11565" s="7"/>
    </row>
    <row r="11566" spans="8:8" x14ac:dyDescent="0.2">
      <c r="H11566" s="7"/>
    </row>
    <row r="11567" spans="8:8" x14ac:dyDescent="0.2">
      <c r="H11567" s="7"/>
    </row>
    <row r="11568" spans="8:8" x14ac:dyDescent="0.2">
      <c r="H11568" s="7"/>
    </row>
    <row r="11569" spans="8:8" x14ac:dyDescent="0.2">
      <c r="H11569" s="7"/>
    </row>
    <row r="11570" spans="8:8" x14ac:dyDescent="0.2">
      <c r="H11570" s="7"/>
    </row>
    <row r="11571" spans="8:8" x14ac:dyDescent="0.2">
      <c r="H11571" s="7"/>
    </row>
    <row r="11572" spans="8:8" x14ac:dyDescent="0.2">
      <c r="H11572" s="7"/>
    </row>
    <row r="11573" spans="8:8" x14ac:dyDescent="0.2">
      <c r="H11573" s="7"/>
    </row>
    <row r="11574" spans="8:8" x14ac:dyDescent="0.2">
      <c r="H11574" s="7"/>
    </row>
    <row r="11575" spans="8:8" x14ac:dyDescent="0.2">
      <c r="H11575" s="7"/>
    </row>
    <row r="11576" spans="8:8" x14ac:dyDescent="0.2">
      <c r="H11576" s="7"/>
    </row>
    <row r="11577" spans="8:8" x14ac:dyDescent="0.2">
      <c r="H11577" s="7"/>
    </row>
    <row r="11578" spans="8:8" x14ac:dyDescent="0.2">
      <c r="H11578" s="7"/>
    </row>
    <row r="11579" spans="8:8" x14ac:dyDescent="0.2">
      <c r="H11579" s="7"/>
    </row>
    <row r="11580" spans="8:8" x14ac:dyDescent="0.2">
      <c r="H11580" s="7"/>
    </row>
    <row r="11581" spans="8:8" x14ac:dyDescent="0.2">
      <c r="H11581" s="7"/>
    </row>
    <row r="11582" spans="8:8" x14ac:dyDescent="0.2">
      <c r="H11582" s="7"/>
    </row>
    <row r="11583" spans="8:8" x14ac:dyDescent="0.2">
      <c r="H11583" s="7"/>
    </row>
    <row r="11584" spans="8:8" x14ac:dyDescent="0.2">
      <c r="H11584" s="7"/>
    </row>
    <row r="11585" spans="8:8" x14ac:dyDescent="0.2">
      <c r="H11585" s="7"/>
    </row>
    <row r="11586" spans="8:8" x14ac:dyDescent="0.2">
      <c r="H11586" s="7"/>
    </row>
    <row r="11587" spans="8:8" x14ac:dyDescent="0.2">
      <c r="H11587" s="7"/>
    </row>
    <row r="11588" spans="8:8" x14ac:dyDescent="0.2">
      <c r="H11588" s="7"/>
    </row>
    <row r="11589" spans="8:8" x14ac:dyDescent="0.2">
      <c r="H11589" s="7"/>
    </row>
    <row r="11590" spans="8:8" x14ac:dyDescent="0.2">
      <c r="H11590" s="7"/>
    </row>
    <row r="11591" spans="8:8" x14ac:dyDescent="0.2">
      <c r="H11591" s="7"/>
    </row>
    <row r="11592" spans="8:8" x14ac:dyDescent="0.2">
      <c r="H11592" s="7"/>
    </row>
    <row r="11593" spans="8:8" x14ac:dyDescent="0.2">
      <c r="H11593" s="7"/>
    </row>
    <row r="11594" spans="8:8" x14ac:dyDescent="0.2">
      <c r="H11594" s="7"/>
    </row>
    <row r="11595" spans="8:8" x14ac:dyDescent="0.2">
      <c r="H11595" s="7"/>
    </row>
    <row r="11596" spans="8:8" x14ac:dyDescent="0.2">
      <c r="H11596" s="7"/>
    </row>
    <row r="11597" spans="8:8" x14ac:dyDescent="0.2">
      <c r="H11597" s="7"/>
    </row>
    <row r="11598" spans="8:8" x14ac:dyDescent="0.2">
      <c r="H11598" s="7"/>
    </row>
    <row r="11599" spans="8:8" x14ac:dyDescent="0.2">
      <c r="H11599" s="7"/>
    </row>
    <row r="11600" spans="8:8" x14ac:dyDescent="0.2">
      <c r="H11600" s="7"/>
    </row>
    <row r="11601" spans="8:8" x14ac:dyDescent="0.2">
      <c r="H11601" s="7"/>
    </row>
    <row r="11602" spans="8:8" x14ac:dyDescent="0.2">
      <c r="H11602" s="7"/>
    </row>
    <row r="11603" spans="8:8" x14ac:dyDescent="0.2">
      <c r="H11603" s="7"/>
    </row>
    <row r="11604" spans="8:8" x14ac:dyDescent="0.2">
      <c r="H11604" s="7"/>
    </row>
    <row r="11605" spans="8:8" x14ac:dyDescent="0.2">
      <c r="H11605" s="7"/>
    </row>
    <row r="11606" spans="8:8" x14ac:dyDescent="0.2">
      <c r="H11606" s="7"/>
    </row>
    <row r="11607" spans="8:8" x14ac:dyDescent="0.2">
      <c r="H11607" s="7"/>
    </row>
    <row r="11608" spans="8:8" x14ac:dyDescent="0.2">
      <c r="H11608" s="7"/>
    </row>
    <row r="11609" spans="8:8" x14ac:dyDescent="0.2">
      <c r="H11609" s="7"/>
    </row>
    <row r="11610" spans="8:8" x14ac:dyDescent="0.2">
      <c r="H11610" s="7"/>
    </row>
    <row r="11611" spans="8:8" x14ac:dyDescent="0.2">
      <c r="H11611" s="7"/>
    </row>
    <row r="11612" spans="8:8" x14ac:dyDescent="0.2">
      <c r="H11612" s="7"/>
    </row>
    <row r="11613" spans="8:8" x14ac:dyDescent="0.2">
      <c r="H11613" s="7"/>
    </row>
    <row r="11614" spans="8:8" x14ac:dyDescent="0.2">
      <c r="H11614" s="7"/>
    </row>
    <row r="11615" spans="8:8" x14ac:dyDescent="0.2">
      <c r="H11615" s="7"/>
    </row>
    <row r="11616" spans="8:8" x14ac:dyDescent="0.2">
      <c r="H11616" s="7"/>
    </row>
    <row r="11617" spans="8:8" x14ac:dyDescent="0.2">
      <c r="H11617" s="7"/>
    </row>
    <row r="11618" spans="8:8" x14ac:dyDescent="0.2">
      <c r="H11618" s="7"/>
    </row>
    <row r="11619" spans="8:8" x14ac:dyDescent="0.2">
      <c r="H11619" s="7"/>
    </row>
    <row r="11620" spans="8:8" x14ac:dyDescent="0.2">
      <c r="H11620" s="7"/>
    </row>
    <row r="11621" spans="8:8" x14ac:dyDescent="0.2">
      <c r="H11621" s="7"/>
    </row>
    <row r="11622" spans="8:8" x14ac:dyDescent="0.2">
      <c r="H11622" s="7"/>
    </row>
    <row r="11623" spans="8:8" x14ac:dyDescent="0.2">
      <c r="H11623" s="7"/>
    </row>
    <row r="11624" spans="8:8" x14ac:dyDescent="0.2">
      <c r="H11624" s="7"/>
    </row>
    <row r="11625" spans="8:8" x14ac:dyDescent="0.2">
      <c r="H11625" s="7"/>
    </row>
    <row r="11626" spans="8:8" x14ac:dyDescent="0.2">
      <c r="H11626" s="7"/>
    </row>
    <row r="11627" spans="8:8" x14ac:dyDescent="0.2">
      <c r="H11627" s="7"/>
    </row>
    <row r="11628" spans="8:8" x14ac:dyDescent="0.2">
      <c r="H11628" s="7"/>
    </row>
    <row r="11629" spans="8:8" x14ac:dyDescent="0.2">
      <c r="H11629" s="7"/>
    </row>
    <row r="11630" spans="8:8" x14ac:dyDescent="0.2">
      <c r="H11630" s="7"/>
    </row>
    <row r="11631" spans="8:8" x14ac:dyDescent="0.2">
      <c r="H11631" s="7"/>
    </row>
    <row r="11632" spans="8:8" x14ac:dyDescent="0.2">
      <c r="H11632" s="7"/>
    </row>
    <row r="11633" spans="8:8" x14ac:dyDescent="0.2">
      <c r="H11633" s="7"/>
    </row>
    <row r="11634" spans="8:8" x14ac:dyDescent="0.2">
      <c r="H11634" s="7"/>
    </row>
    <row r="11635" spans="8:8" x14ac:dyDescent="0.2">
      <c r="H11635" s="7"/>
    </row>
    <row r="11636" spans="8:8" x14ac:dyDescent="0.2">
      <c r="H11636" s="7"/>
    </row>
    <row r="11637" spans="8:8" x14ac:dyDescent="0.2">
      <c r="H11637" s="7"/>
    </row>
    <row r="11638" spans="8:8" x14ac:dyDescent="0.2">
      <c r="H11638" s="7"/>
    </row>
    <row r="11639" spans="8:8" x14ac:dyDescent="0.2">
      <c r="H11639" s="7"/>
    </row>
    <row r="11640" spans="8:8" x14ac:dyDescent="0.2">
      <c r="H11640" s="7"/>
    </row>
    <row r="11641" spans="8:8" x14ac:dyDescent="0.2">
      <c r="H11641" s="7"/>
    </row>
    <row r="11642" spans="8:8" x14ac:dyDescent="0.2">
      <c r="H11642" s="7"/>
    </row>
    <row r="11643" spans="8:8" x14ac:dyDescent="0.2">
      <c r="H11643" s="7"/>
    </row>
    <row r="11644" spans="8:8" x14ac:dyDescent="0.2">
      <c r="H11644" s="7"/>
    </row>
    <row r="11645" spans="8:8" x14ac:dyDescent="0.2">
      <c r="H11645" s="7"/>
    </row>
    <row r="11646" spans="8:8" x14ac:dyDescent="0.2">
      <c r="H11646" s="7"/>
    </row>
    <row r="11647" spans="8:8" x14ac:dyDescent="0.2">
      <c r="H11647" s="7"/>
    </row>
    <row r="11648" spans="8:8" x14ac:dyDescent="0.2">
      <c r="H11648" s="7"/>
    </row>
    <row r="11649" spans="8:8" x14ac:dyDescent="0.2">
      <c r="H11649" s="7"/>
    </row>
    <row r="11650" spans="8:8" x14ac:dyDescent="0.2">
      <c r="H11650" s="7"/>
    </row>
    <row r="11651" spans="8:8" x14ac:dyDescent="0.2">
      <c r="H11651" s="7"/>
    </row>
    <row r="11652" spans="8:8" x14ac:dyDescent="0.2">
      <c r="H11652" s="7"/>
    </row>
    <row r="11653" spans="8:8" x14ac:dyDescent="0.2">
      <c r="H11653" s="7"/>
    </row>
    <row r="11654" spans="8:8" x14ac:dyDescent="0.2">
      <c r="H11654" s="7"/>
    </row>
    <row r="11655" spans="8:8" x14ac:dyDescent="0.2">
      <c r="H11655" s="7"/>
    </row>
    <row r="11656" spans="8:8" x14ac:dyDescent="0.2">
      <c r="H11656" s="7"/>
    </row>
    <row r="11657" spans="8:8" x14ac:dyDescent="0.2">
      <c r="H11657" s="7"/>
    </row>
    <row r="11658" spans="8:8" x14ac:dyDescent="0.2">
      <c r="H11658" s="7"/>
    </row>
    <row r="11659" spans="8:8" x14ac:dyDescent="0.2">
      <c r="H11659" s="7"/>
    </row>
    <row r="11660" spans="8:8" x14ac:dyDescent="0.2">
      <c r="H11660" s="7"/>
    </row>
    <row r="11661" spans="8:8" x14ac:dyDescent="0.2">
      <c r="H11661" s="7"/>
    </row>
    <row r="11662" spans="8:8" x14ac:dyDescent="0.2">
      <c r="H11662" s="7"/>
    </row>
    <row r="11663" spans="8:8" x14ac:dyDescent="0.2">
      <c r="H11663" s="7"/>
    </row>
    <row r="11664" spans="8:8" x14ac:dyDescent="0.2">
      <c r="H11664" s="7"/>
    </row>
    <row r="11665" spans="8:8" x14ac:dyDescent="0.2">
      <c r="H11665" s="7"/>
    </row>
    <row r="11666" spans="8:8" x14ac:dyDescent="0.2">
      <c r="H11666" s="7"/>
    </row>
    <row r="11667" spans="8:8" x14ac:dyDescent="0.2">
      <c r="H11667" s="7"/>
    </row>
    <row r="11668" spans="8:8" x14ac:dyDescent="0.2">
      <c r="H11668" s="7"/>
    </row>
    <row r="11669" spans="8:8" x14ac:dyDescent="0.2">
      <c r="H11669" s="7"/>
    </row>
    <row r="11670" spans="8:8" x14ac:dyDescent="0.2">
      <c r="H11670" s="7"/>
    </row>
    <row r="11671" spans="8:8" x14ac:dyDescent="0.2">
      <c r="H11671" s="7"/>
    </row>
    <row r="11672" spans="8:8" x14ac:dyDescent="0.2">
      <c r="H11672" s="7"/>
    </row>
    <row r="11673" spans="8:8" x14ac:dyDescent="0.2">
      <c r="H11673" s="7"/>
    </row>
    <row r="11674" spans="8:8" x14ac:dyDescent="0.2">
      <c r="H11674" s="7"/>
    </row>
    <row r="11675" spans="8:8" x14ac:dyDescent="0.2">
      <c r="H11675" s="7"/>
    </row>
    <row r="11676" spans="8:8" x14ac:dyDescent="0.2">
      <c r="H11676" s="7"/>
    </row>
    <row r="11677" spans="8:8" x14ac:dyDescent="0.2">
      <c r="H11677" s="7"/>
    </row>
    <row r="11678" spans="8:8" x14ac:dyDescent="0.2">
      <c r="H11678" s="7"/>
    </row>
    <row r="11679" spans="8:8" x14ac:dyDescent="0.2">
      <c r="H11679" s="7"/>
    </row>
    <row r="11680" spans="8:8" x14ac:dyDescent="0.2">
      <c r="H11680" s="7"/>
    </row>
    <row r="11681" spans="8:8" x14ac:dyDescent="0.2">
      <c r="H11681" s="7"/>
    </row>
    <row r="11682" spans="8:8" x14ac:dyDescent="0.2">
      <c r="H11682" s="7"/>
    </row>
    <row r="11683" spans="8:8" x14ac:dyDescent="0.2">
      <c r="H11683" s="7"/>
    </row>
    <row r="11684" spans="8:8" x14ac:dyDescent="0.2">
      <c r="H11684" s="7"/>
    </row>
    <row r="11685" spans="8:8" x14ac:dyDescent="0.2">
      <c r="H11685" s="7"/>
    </row>
    <row r="11686" spans="8:8" x14ac:dyDescent="0.2">
      <c r="H11686" s="7"/>
    </row>
    <row r="11687" spans="8:8" x14ac:dyDescent="0.2">
      <c r="H11687" s="7"/>
    </row>
    <row r="11688" spans="8:8" x14ac:dyDescent="0.2">
      <c r="H11688" s="7"/>
    </row>
    <row r="11689" spans="8:8" x14ac:dyDescent="0.2">
      <c r="H11689" s="7"/>
    </row>
    <row r="11690" spans="8:8" x14ac:dyDescent="0.2">
      <c r="H11690" s="7"/>
    </row>
    <row r="11691" spans="8:8" x14ac:dyDescent="0.2">
      <c r="H11691" s="7"/>
    </row>
    <row r="11692" spans="8:8" x14ac:dyDescent="0.2">
      <c r="H11692" s="7"/>
    </row>
    <row r="11693" spans="8:8" x14ac:dyDescent="0.2">
      <c r="H11693" s="7"/>
    </row>
    <row r="11694" spans="8:8" x14ac:dyDescent="0.2">
      <c r="H11694" s="7"/>
    </row>
    <row r="11695" spans="8:8" x14ac:dyDescent="0.2">
      <c r="H11695" s="7"/>
    </row>
    <row r="11696" spans="8:8" x14ac:dyDescent="0.2">
      <c r="H11696" s="7"/>
    </row>
    <row r="11697" spans="8:8" x14ac:dyDescent="0.2">
      <c r="H11697" s="7"/>
    </row>
    <row r="11698" spans="8:8" x14ac:dyDescent="0.2">
      <c r="H11698" s="7"/>
    </row>
    <row r="11699" spans="8:8" x14ac:dyDescent="0.2">
      <c r="H11699" s="7"/>
    </row>
    <row r="11700" spans="8:8" x14ac:dyDescent="0.2">
      <c r="H11700" s="7"/>
    </row>
    <row r="11701" spans="8:8" x14ac:dyDescent="0.2">
      <c r="H11701" s="7"/>
    </row>
    <row r="11702" spans="8:8" x14ac:dyDescent="0.2">
      <c r="H11702" s="7"/>
    </row>
    <row r="11703" spans="8:8" x14ac:dyDescent="0.2">
      <c r="H11703" s="7"/>
    </row>
    <row r="11704" spans="8:8" x14ac:dyDescent="0.2">
      <c r="H11704" s="7"/>
    </row>
    <row r="11705" spans="8:8" x14ac:dyDescent="0.2">
      <c r="H11705" s="7"/>
    </row>
    <row r="11706" spans="8:8" x14ac:dyDescent="0.2">
      <c r="H11706" s="7"/>
    </row>
    <row r="11707" spans="8:8" x14ac:dyDescent="0.2">
      <c r="H11707" s="7"/>
    </row>
    <row r="11708" spans="8:8" x14ac:dyDescent="0.2">
      <c r="H11708" s="7"/>
    </row>
    <row r="11709" spans="8:8" x14ac:dyDescent="0.2">
      <c r="H11709" s="7"/>
    </row>
    <row r="11710" spans="8:8" x14ac:dyDescent="0.2">
      <c r="H11710" s="7"/>
    </row>
    <row r="11711" spans="8:8" x14ac:dyDescent="0.2">
      <c r="H11711" s="7"/>
    </row>
    <row r="11712" spans="8:8" x14ac:dyDescent="0.2">
      <c r="H11712" s="7"/>
    </row>
    <row r="11713" spans="8:8" x14ac:dyDescent="0.2">
      <c r="H11713" s="7"/>
    </row>
    <row r="11714" spans="8:8" x14ac:dyDescent="0.2">
      <c r="H11714" s="7"/>
    </row>
    <row r="11715" spans="8:8" x14ac:dyDescent="0.2">
      <c r="H11715" s="7"/>
    </row>
    <row r="11716" spans="8:8" x14ac:dyDescent="0.2">
      <c r="H11716" s="7"/>
    </row>
    <row r="11717" spans="8:8" x14ac:dyDescent="0.2">
      <c r="H11717" s="7"/>
    </row>
    <row r="11718" spans="8:8" x14ac:dyDescent="0.2">
      <c r="H11718" s="7"/>
    </row>
    <row r="11719" spans="8:8" x14ac:dyDescent="0.2">
      <c r="H11719" s="7"/>
    </row>
    <row r="11720" spans="8:8" x14ac:dyDescent="0.2">
      <c r="H11720" s="7"/>
    </row>
    <row r="11721" spans="8:8" x14ac:dyDescent="0.2">
      <c r="H11721" s="7"/>
    </row>
    <row r="11722" spans="8:8" x14ac:dyDescent="0.2">
      <c r="H11722" s="7"/>
    </row>
    <row r="11723" spans="8:8" x14ac:dyDescent="0.2">
      <c r="H11723" s="7"/>
    </row>
    <row r="11724" spans="8:8" x14ac:dyDescent="0.2">
      <c r="H11724" s="7"/>
    </row>
    <row r="11725" spans="8:8" x14ac:dyDescent="0.2">
      <c r="H11725" s="7"/>
    </row>
    <row r="11726" spans="8:8" x14ac:dyDescent="0.2">
      <c r="H11726" s="7"/>
    </row>
    <row r="11727" spans="8:8" x14ac:dyDescent="0.2">
      <c r="H11727" s="7"/>
    </row>
    <row r="11728" spans="8:8" x14ac:dyDescent="0.2">
      <c r="H11728" s="7"/>
    </row>
    <row r="11729" spans="8:8" x14ac:dyDescent="0.2">
      <c r="H11729" s="7"/>
    </row>
    <row r="11730" spans="8:8" x14ac:dyDescent="0.2">
      <c r="H11730" s="7"/>
    </row>
    <row r="11731" spans="8:8" x14ac:dyDescent="0.2">
      <c r="H11731" s="7"/>
    </row>
    <row r="11732" spans="8:8" x14ac:dyDescent="0.2">
      <c r="H11732" s="7"/>
    </row>
    <row r="11733" spans="8:8" x14ac:dyDescent="0.2">
      <c r="H11733" s="7"/>
    </row>
    <row r="11734" spans="8:8" x14ac:dyDescent="0.2">
      <c r="H11734" s="7"/>
    </row>
    <row r="11735" spans="8:8" x14ac:dyDescent="0.2">
      <c r="H11735" s="7"/>
    </row>
    <row r="11736" spans="8:8" x14ac:dyDescent="0.2">
      <c r="H11736" s="7"/>
    </row>
    <row r="11737" spans="8:8" x14ac:dyDescent="0.2">
      <c r="H11737" s="7"/>
    </row>
    <row r="11738" spans="8:8" x14ac:dyDescent="0.2">
      <c r="H11738" s="7"/>
    </row>
    <row r="11739" spans="8:8" x14ac:dyDescent="0.2">
      <c r="H11739" s="7"/>
    </row>
    <row r="11740" spans="8:8" x14ac:dyDescent="0.2">
      <c r="H11740" s="7"/>
    </row>
    <row r="11741" spans="8:8" x14ac:dyDescent="0.2">
      <c r="H11741" s="7"/>
    </row>
    <row r="11742" spans="8:8" x14ac:dyDescent="0.2">
      <c r="H11742" s="7"/>
    </row>
    <row r="11743" spans="8:8" x14ac:dyDescent="0.2">
      <c r="H11743" s="7"/>
    </row>
    <row r="11744" spans="8:8" x14ac:dyDescent="0.2">
      <c r="H11744" s="7"/>
    </row>
    <row r="11745" spans="8:8" x14ac:dyDescent="0.2">
      <c r="H11745" s="7"/>
    </row>
    <row r="11746" spans="8:8" x14ac:dyDescent="0.2">
      <c r="H11746" s="7"/>
    </row>
    <row r="11747" spans="8:8" x14ac:dyDescent="0.2">
      <c r="H11747" s="7"/>
    </row>
    <row r="11748" spans="8:8" x14ac:dyDescent="0.2">
      <c r="H11748" s="7"/>
    </row>
    <row r="11749" spans="8:8" x14ac:dyDescent="0.2">
      <c r="H11749" s="7"/>
    </row>
    <row r="11750" spans="8:8" x14ac:dyDescent="0.2">
      <c r="H11750" s="7"/>
    </row>
    <row r="11751" spans="8:8" x14ac:dyDescent="0.2">
      <c r="H11751" s="7"/>
    </row>
    <row r="11752" spans="8:8" x14ac:dyDescent="0.2">
      <c r="H11752" s="7"/>
    </row>
    <row r="11753" spans="8:8" x14ac:dyDescent="0.2">
      <c r="H11753" s="7"/>
    </row>
    <row r="11754" spans="8:8" x14ac:dyDescent="0.2">
      <c r="H11754" s="7"/>
    </row>
    <row r="11755" spans="8:8" x14ac:dyDescent="0.2">
      <c r="H11755" s="7"/>
    </row>
    <row r="11756" spans="8:8" x14ac:dyDescent="0.2">
      <c r="H11756" s="7"/>
    </row>
    <row r="11757" spans="8:8" x14ac:dyDescent="0.2">
      <c r="H11757" s="7"/>
    </row>
    <row r="11758" spans="8:8" x14ac:dyDescent="0.2">
      <c r="H11758" s="7"/>
    </row>
    <row r="11759" spans="8:8" x14ac:dyDescent="0.2">
      <c r="H11759" s="7"/>
    </row>
    <row r="11760" spans="8:8" x14ac:dyDescent="0.2">
      <c r="H11760" s="7"/>
    </row>
    <row r="11761" spans="8:8" x14ac:dyDescent="0.2">
      <c r="H11761" s="7"/>
    </row>
    <row r="11762" spans="8:8" x14ac:dyDescent="0.2">
      <c r="H11762" s="7"/>
    </row>
    <row r="11763" spans="8:8" x14ac:dyDescent="0.2">
      <c r="H11763" s="7"/>
    </row>
    <row r="11764" spans="8:8" x14ac:dyDescent="0.2">
      <c r="H11764" s="7"/>
    </row>
    <row r="11765" spans="8:8" x14ac:dyDescent="0.2">
      <c r="H11765" s="7"/>
    </row>
    <row r="11766" spans="8:8" x14ac:dyDescent="0.2">
      <c r="H11766" s="7"/>
    </row>
    <row r="11767" spans="8:8" x14ac:dyDescent="0.2">
      <c r="H11767" s="7"/>
    </row>
    <row r="11768" spans="8:8" x14ac:dyDescent="0.2">
      <c r="H11768" s="7"/>
    </row>
    <row r="11769" spans="8:8" x14ac:dyDescent="0.2">
      <c r="H11769" s="7"/>
    </row>
    <row r="11770" spans="8:8" x14ac:dyDescent="0.2">
      <c r="H11770" s="7"/>
    </row>
    <row r="11771" spans="8:8" x14ac:dyDescent="0.2">
      <c r="H11771" s="7"/>
    </row>
    <row r="11772" spans="8:8" x14ac:dyDescent="0.2">
      <c r="H11772" s="7"/>
    </row>
    <row r="11773" spans="8:8" x14ac:dyDescent="0.2">
      <c r="H11773" s="7"/>
    </row>
    <row r="11774" spans="8:8" x14ac:dyDescent="0.2">
      <c r="H11774" s="7"/>
    </row>
    <row r="11775" spans="8:8" x14ac:dyDescent="0.2">
      <c r="H11775" s="7"/>
    </row>
    <row r="11776" spans="8:8" x14ac:dyDescent="0.2">
      <c r="H11776" s="7"/>
    </row>
    <row r="11777" spans="8:8" x14ac:dyDescent="0.2">
      <c r="H11777" s="7"/>
    </row>
    <row r="11778" spans="8:8" x14ac:dyDescent="0.2">
      <c r="H11778" s="7"/>
    </row>
    <row r="11779" spans="8:8" x14ac:dyDescent="0.2">
      <c r="H11779" s="7"/>
    </row>
    <row r="11780" spans="8:8" x14ac:dyDescent="0.2">
      <c r="H11780" s="7"/>
    </row>
    <row r="11781" spans="8:8" x14ac:dyDescent="0.2">
      <c r="H11781" s="7"/>
    </row>
    <row r="11782" spans="8:8" x14ac:dyDescent="0.2">
      <c r="H11782" s="7"/>
    </row>
    <row r="11783" spans="8:8" x14ac:dyDescent="0.2">
      <c r="H11783" s="7"/>
    </row>
    <row r="11784" spans="8:8" x14ac:dyDescent="0.2">
      <c r="H11784" s="7"/>
    </row>
    <row r="11785" spans="8:8" x14ac:dyDescent="0.2">
      <c r="H11785" s="7"/>
    </row>
    <row r="11786" spans="8:8" x14ac:dyDescent="0.2">
      <c r="H11786" s="7"/>
    </row>
    <row r="11787" spans="8:8" x14ac:dyDescent="0.2">
      <c r="H11787" s="7"/>
    </row>
    <row r="11788" spans="8:8" x14ac:dyDescent="0.2">
      <c r="H11788" s="7"/>
    </row>
    <row r="11789" spans="8:8" x14ac:dyDescent="0.2">
      <c r="H11789" s="7"/>
    </row>
    <row r="11790" spans="8:8" x14ac:dyDescent="0.2">
      <c r="H11790" s="7"/>
    </row>
    <row r="11791" spans="8:8" x14ac:dyDescent="0.2">
      <c r="H11791" s="7"/>
    </row>
    <row r="11792" spans="8:8" x14ac:dyDescent="0.2">
      <c r="H11792" s="7"/>
    </row>
    <row r="11793" spans="8:8" x14ac:dyDescent="0.2">
      <c r="H11793" s="7"/>
    </row>
    <row r="11794" spans="8:8" x14ac:dyDescent="0.2">
      <c r="H11794" s="7"/>
    </row>
    <row r="11795" spans="8:8" x14ac:dyDescent="0.2">
      <c r="H11795" s="7"/>
    </row>
    <row r="11796" spans="8:8" x14ac:dyDescent="0.2">
      <c r="H11796" s="7"/>
    </row>
    <row r="11797" spans="8:8" x14ac:dyDescent="0.2">
      <c r="H11797" s="7"/>
    </row>
    <row r="11798" spans="8:8" x14ac:dyDescent="0.2">
      <c r="H11798" s="7"/>
    </row>
    <row r="11799" spans="8:8" x14ac:dyDescent="0.2">
      <c r="H11799" s="7"/>
    </row>
    <row r="11800" spans="8:8" x14ac:dyDescent="0.2">
      <c r="H11800" s="7"/>
    </row>
    <row r="11801" spans="8:8" x14ac:dyDescent="0.2">
      <c r="H11801" s="7"/>
    </row>
    <row r="11802" spans="8:8" x14ac:dyDescent="0.2">
      <c r="H11802" s="7"/>
    </row>
    <row r="11803" spans="8:8" x14ac:dyDescent="0.2">
      <c r="H11803" s="7"/>
    </row>
    <row r="11804" spans="8:8" x14ac:dyDescent="0.2">
      <c r="H11804" s="7"/>
    </row>
    <row r="11805" spans="8:8" x14ac:dyDescent="0.2">
      <c r="H11805" s="7"/>
    </row>
    <row r="11806" spans="8:8" x14ac:dyDescent="0.2">
      <c r="H11806" s="7"/>
    </row>
    <row r="11807" spans="8:8" x14ac:dyDescent="0.2">
      <c r="H11807" s="7"/>
    </row>
    <row r="11808" spans="8:8" x14ac:dyDescent="0.2">
      <c r="H11808" s="7"/>
    </row>
    <row r="11809" spans="8:8" x14ac:dyDescent="0.2">
      <c r="H11809" s="7"/>
    </row>
    <row r="11810" spans="8:8" x14ac:dyDescent="0.2">
      <c r="H11810" s="7"/>
    </row>
    <row r="11811" spans="8:8" x14ac:dyDescent="0.2">
      <c r="H11811" s="7"/>
    </row>
    <row r="11812" spans="8:8" x14ac:dyDescent="0.2">
      <c r="H11812" s="7"/>
    </row>
    <row r="11813" spans="8:8" x14ac:dyDescent="0.2">
      <c r="H11813" s="7"/>
    </row>
    <row r="11814" spans="8:8" x14ac:dyDescent="0.2">
      <c r="H11814" s="7"/>
    </row>
    <row r="11815" spans="8:8" x14ac:dyDescent="0.2">
      <c r="H11815" s="7"/>
    </row>
    <row r="11816" spans="8:8" x14ac:dyDescent="0.2">
      <c r="H11816" s="7"/>
    </row>
    <row r="11817" spans="8:8" x14ac:dyDescent="0.2">
      <c r="H11817" s="7"/>
    </row>
    <row r="11818" spans="8:8" x14ac:dyDescent="0.2">
      <c r="H11818" s="7"/>
    </row>
    <row r="11819" spans="8:8" x14ac:dyDescent="0.2">
      <c r="H11819" s="7"/>
    </row>
    <row r="11820" spans="8:8" x14ac:dyDescent="0.2">
      <c r="H11820" s="7"/>
    </row>
    <row r="11821" spans="8:8" x14ac:dyDescent="0.2">
      <c r="H11821" s="7"/>
    </row>
    <row r="11822" spans="8:8" x14ac:dyDescent="0.2">
      <c r="H11822" s="7"/>
    </row>
    <row r="11823" spans="8:8" x14ac:dyDescent="0.2">
      <c r="H11823" s="7"/>
    </row>
    <row r="11824" spans="8:8" x14ac:dyDescent="0.2">
      <c r="H11824" s="7"/>
    </row>
    <row r="11825" spans="8:8" x14ac:dyDescent="0.2">
      <c r="H11825" s="7"/>
    </row>
    <row r="11826" spans="8:8" x14ac:dyDescent="0.2">
      <c r="H11826" s="7"/>
    </row>
    <row r="11827" spans="8:8" x14ac:dyDescent="0.2">
      <c r="H11827" s="7"/>
    </row>
    <row r="11828" spans="8:8" x14ac:dyDescent="0.2">
      <c r="H11828" s="7"/>
    </row>
    <row r="11829" spans="8:8" x14ac:dyDescent="0.2">
      <c r="H11829" s="7"/>
    </row>
    <row r="11830" spans="8:8" x14ac:dyDescent="0.2">
      <c r="H11830" s="7"/>
    </row>
    <row r="11831" spans="8:8" x14ac:dyDescent="0.2">
      <c r="H11831" s="7"/>
    </row>
    <row r="11832" spans="8:8" x14ac:dyDescent="0.2">
      <c r="H11832" s="7"/>
    </row>
    <row r="11833" spans="8:8" x14ac:dyDescent="0.2">
      <c r="H11833" s="7"/>
    </row>
    <row r="11834" spans="8:8" x14ac:dyDescent="0.2">
      <c r="H11834" s="7"/>
    </row>
    <row r="11835" spans="8:8" x14ac:dyDescent="0.2">
      <c r="H11835" s="7"/>
    </row>
    <row r="11836" spans="8:8" x14ac:dyDescent="0.2">
      <c r="H11836" s="7"/>
    </row>
    <row r="11837" spans="8:8" x14ac:dyDescent="0.2">
      <c r="H11837" s="7"/>
    </row>
    <row r="11838" spans="8:8" x14ac:dyDescent="0.2">
      <c r="H11838" s="7"/>
    </row>
    <row r="11839" spans="8:8" x14ac:dyDescent="0.2">
      <c r="H11839" s="7"/>
    </row>
    <row r="11840" spans="8:8" x14ac:dyDescent="0.2">
      <c r="H11840" s="7"/>
    </row>
    <row r="11841" spans="8:8" x14ac:dyDescent="0.2">
      <c r="H11841" s="7"/>
    </row>
    <row r="11842" spans="8:8" x14ac:dyDescent="0.2">
      <c r="H11842" s="7"/>
    </row>
    <row r="11843" spans="8:8" x14ac:dyDescent="0.2">
      <c r="H11843" s="7"/>
    </row>
    <row r="11844" spans="8:8" x14ac:dyDescent="0.2">
      <c r="H11844" s="7"/>
    </row>
    <row r="11845" spans="8:8" x14ac:dyDescent="0.2">
      <c r="H11845" s="7"/>
    </row>
    <row r="11846" spans="8:8" x14ac:dyDescent="0.2">
      <c r="H11846" s="7"/>
    </row>
    <row r="11847" spans="8:8" x14ac:dyDescent="0.2">
      <c r="H11847" s="7"/>
    </row>
    <row r="11848" spans="8:8" x14ac:dyDescent="0.2">
      <c r="H11848" s="7"/>
    </row>
    <row r="11849" spans="8:8" x14ac:dyDescent="0.2">
      <c r="H11849" s="7"/>
    </row>
    <row r="11850" spans="8:8" x14ac:dyDescent="0.2">
      <c r="H11850" s="7"/>
    </row>
    <row r="11851" spans="8:8" x14ac:dyDescent="0.2">
      <c r="H11851" s="7"/>
    </row>
    <row r="11852" spans="8:8" x14ac:dyDescent="0.2">
      <c r="H11852" s="7"/>
    </row>
    <row r="11853" spans="8:8" x14ac:dyDescent="0.2">
      <c r="H11853" s="7"/>
    </row>
    <row r="11854" spans="8:8" x14ac:dyDescent="0.2">
      <c r="H11854" s="7"/>
    </row>
    <row r="11855" spans="8:8" x14ac:dyDescent="0.2">
      <c r="H11855" s="7"/>
    </row>
    <row r="11856" spans="8:8" x14ac:dyDescent="0.2">
      <c r="H11856" s="7"/>
    </row>
    <row r="11857" spans="8:8" x14ac:dyDescent="0.2">
      <c r="H11857" s="7"/>
    </row>
    <row r="11858" spans="8:8" x14ac:dyDescent="0.2">
      <c r="H11858" s="7"/>
    </row>
    <row r="11859" spans="8:8" x14ac:dyDescent="0.2">
      <c r="H11859" s="7"/>
    </row>
    <row r="11860" spans="8:8" x14ac:dyDescent="0.2">
      <c r="H11860" s="7"/>
    </row>
    <row r="11861" spans="8:8" x14ac:dyDescent="0.2">
      <c r="H11861" s="7"/>
    </row>
    <row r="11862" spans="8:8" x14ac:dyDescent="0.2">
      <c r="H11862" s="7"/>
    </row>
    <row r="11863" spans="8:8" x14ac:dyDescent="0.2">
      <c r="H11863" s="7"/>
    </row>
    <row r="11864" spans="8:8" x14ac:dyDescent="0.2">
      <c r="H11864" s="7"/>
    </row>
    <row r="11865" spans="8:8" x14ac:dyDescent="0.2">
      <c r="H11865" s="7"/>
    </row>
    <row r="11866" spans="8:8" x14ac:dyDescent="0.2">
      <c r="H11866" s="7"/>
    </row>
    <row r="11867" spans="8:8" x14ac:dyDescent="0.2">
      <c r="H11867" s="7"/>
    </row>
    <row r="11868" spans="8:8" x14ac:dyDescent="0.2">
      <c r="H11868" s="7"/>
    </row>
    <row r="11869" spans="8:8" x14ac:dyDescent="0.2">
      <c r="H11869" s="7"/>
    </row>
    <row r="11870" spans="8:8" x14ac:dyDescent="0.2">
      <c r="H11870" s="7"/>
    </row>
    <row r="11871" spans="8:8" x14ac:dyDescent="0.2">
      <c r="H11871" s="7"/>
    </row>
    <row r="11872" spans="8:8" x14ac:dyDescent="0.2">
      <c r="H11872" s="7"/>
    </row>
    <row r="11873" spans="8:8" x14ac:dyDescent="0.2">
      <c r="H11873" s="7"/>
    </row>
    <row r="11874" spans="8:8" x14ac:dyDescent="0.2">
      <c r="H11874" s="7"/>
    </row>
    <row r="11875" spans="8:8" x14ac:dyDescent="0.2">
      <c r="H11875" s="7"/>
    </row>
    <row r="11876" spans="8:8" x14ac:dyDescent="0.2">
      <c r="H11876" s="7"/>
    </row>
    <row r="11877" spans="8:8" x14ac:dyDescent="0.2">
      <c r="H11877" s="7"/>
    </row>
    <row r="11878" spans="8:8" x14ac:dyDescent="0.2">
      <c r="H11878" s="7"/>
    </row>
    <row r="11879" spans="8:8" x14ac:dyDescent="0.2">
      <c r="H11879" s="7"/>
    </row>
    <row r="11880" spans="8:8" x14ac:dyDescent="0.2">
      <c r="H11880" s="7"/>
    </row>
    <row r="11881" spans="8:8" x14ac:dyDescent="0.2">
      <c r="H11881" s="7"/>
    </row>
    <row r="11882" spans="8:8" x14ac:dyDescent="0.2">
      <c r="H11882" s="7"/>
    </row>
    <row r="11883" spans="8:8" x14ac:dyDescent="0.2">
      <c r="H11883" s="7"/>
    </row>
    <row r="11884" spans="8:8" x14ac:dyDescent="0.2">
      <c r="H11884" s="7"/>
    </row>
    <row r="11885" spans="8:8" x14ac:dyDescent="0.2">
      <c r="H11885" s="7"/>
    </row>
    <row r="11886" spans="8:8" x14ac:dyDescent="0.2">
      <c r="H11886" s="7"/>
    </row>
    <row r="11887" spans="8:8" x14ac:dyDescent="0.2">
      <c r="H11887" s="7"/>
    </row>
    <row r="11888" spans="8:8" x14ac:dyDescent="0.2">
      <c r="H11888" s="7"/>
    </row>
    <row r="11889" spans="8:8" x14ac:dyDescent="0.2">
      <c r="H11889" s="7"/>
    </row>
    <row r="11890" spans="8:8" x14ac:dyDescent="0.2">
      <c r="H11890" s="7"/>
    </row>
    <row r="11891" spans="8:8" x14ac:dyDescent="0.2">
      <c r="H11891" s="7"/>
    </row>
    <row r="11892" spans="8:8" x14ac:dyDescent="0.2">
      <c r="H11892" s="7"/>
    </row>
    <row r="11893" spans="8:8" x14ac:dyDescent="0.2">
      <c r="H11893" s="7"/>
    </row>
    <row r="11894" spans="8:8" x14ac:dyDescent="0.2">
      <c r="H11894" s="7"/>
    </row>
    <row r="11895" spans="8:8" x14ac:dyDescent="0.2">
      <c r="H11895" s="7"/>
    </row>
    <row r="11896" spans="8:8" x14ac:dyDescent="0.2">
      <c r="H11896" s="7"/>
    </row>
    <row r="11897" spans="8:8" x14ac:dyDescent="0.2">
      <c r="H11897" s="7"/>
    </row>
    <row r="11898" spans="8:8" x14ac:dyDescent="0.2">
      <c r="H11898" s="7"/>
    </row>
    <row r="11899" spans="8:8" x14ac:dyDescent="0.2">
      <c r="H11899" s="7"/>
    </row>
    <row r="11900" spans="8:8" x14ac:dyDescent="0.2">
      <c r="H11900" s="7"/>
    </row>
    <row r="11901" spans="8:8" x14ac:dyDescent="0.2">
      <c r="H11901" s="7"/>
    </row>
    <row r="11902" spans="8:8" x14ac:dyDescent="0.2">
      <c r="H11902" s="7"/>
    </row>
    <row r="11903" spans="8:8" x14ac:dyDescent="0.2">
      <c r="H11903" s="7"/>
    </row>
    <row r="11904" spans="8:8" x14ac:dyDescent="0.2">
      <c r="H11904" s="7"/>
    </row>
    <row r="11905" spans="8:8" x14ac:dyDescent="0.2">
      <c r="H11905" s="7"/>
    </row>
    <row r="11906" spans="8:8" x14ac:dyDescent="0.2">
      <c r="H11906" s="7"/>
    </row>
    <row r="11907" spans="8:8" x14ac:dyDescent="0.2">
      <c r="H11907" s="7"/>
    </row>
    <row r="11908" spans="8:8" x14ac:dyDescent="0.2">
      <c r="H11908" s="7"/>
    </row>
    <row r="11909" spans="8:8" x14ac:dyDescent="0.2">
      <c r="H11909" s="7"/>
    </row>
    <row r="11910" spans="8:8" x14ac:dyDescent="0.2">
      <c r="H11910" s="7"/>
    </row>
    <row r="11911" spans="8:8" x14ac:dyDescent="0.2">
      <c r="H11911" s="7"/>
    </row>
    <row r="11912" spans="8:8" x14ac:dyDescent="0.2">
      <c r="H11912" s="7"/>
    </row>
    <row r="11913" spans="8:8" x14ac:dyDescent="0.2">
      <c r="H11913" s="7"/>
    </row>
    <row r="11914" spans="8:8" x14ac:dyDescent="0.2">
      <c r="H11914" s="7"/>
    </row>
    <row r="11915" spans="8:8" x14ac:dyDescent="0.2">
      <c r="H11915" s="7"/>
    </row>
    <row r="11916" spans="8:8" x14ac:dyDescent="0.2">
      <c r="H11916" s="7"/>
    </row>
    <row r="11917" spans="8:8" x14ac:dyDescent="0.2">
      <c r="H11917" s="7"/>
    </row>
    <row r="11918" spans="8:8" x14ac:dyDescent="0.2">
      <c r="H11918" s="7"/>
    </row>
    <row r="11919" spans="8:8" x14ac:dyDescent="0.2">
      <c r="H11919" s="7"/>
    </row>
    <row r="11920" spans="8:8" x14ac:dyDescent="0.2">
      <c r="H11920" s="7"/>
    </row>
    <row r="11921" spans="8:8" x14ac:dyDescent="0.2">
      <c r="H11921" s="7"/>
    </row>
    <row r="11922" spans="8:8" x14ac:dyDescent="0.2">
      <c r="H11922" s="7"/>
    </row>
    <row r="11923" spans="8:8" x14ac:dyDescent="0.2">
      <c r="H11923" s="7"/>
    </row>
    <row r="11924" spans="8:8" x14ac:dyDescent="0.2">
      <c r="H11924" s="7"/>
    </row>
    <row r="11925" spans="8:8" x14ac:dyDescent="0.2">
      <c r="H11925" s="7"/>
    </row>
    <row r="11926" spans="8:8" x14ac:dyDescent="0.2">
      <c r="H11926" s="7"/>
    </row>
    <row r="11927" spans="8:8" x14ac:dyDescent="0.2">
      <c r="H11927" s="7"/>
    </row>
    <row r="11928" spans="8:8" x14ac:dyDescent="0.2">
      <c r="H11928" s="7"/>
    </row>
    <row r="11929" spans="8:8" x14ac:dyDescent="0.2">
      <c r="H11929" s="7"/>
    </row>
    <row r="11930" spans="8:8" x14ac:dyDescent="0.2">
      <c r="H11930" s="7"/>
    </row>
    <row r="11931" spans="8:8" x14ac:dyDescent="0.2">
      <c r="H11931" s="7"/>
    </row>
    <row r="11932" spans="8:8" x14ac:dyDescent="0.2">
      <c r="H11932" s="7"/>
    </row>
    <row r="11933" spans="8:8" x14ac:dyDescent="0.2">
      <c r="H11933" s="7"/>
    </row>
    <row r="11934" spans="8:8" x14ac:dyDescent="0.2">
      <c r="H11934" s="7"/>
    </row>
    <row r="11935" spans="8:8" x14ac:dyDescent="0.2">
      <c r="H11935" s="7"/>
    </row>
    <row r="11936" spans="8:8" x14ac:dyDescent="0.2">
      <c r="H11936" s="7"/>
    </row>
    <row r="11937" spans="8:8" x14ac:dyDescent="0.2">
      <c r="H11937" s="7"/>
    </row>
    <row r="11938" spans="8:8" x14ac:dyDescent="0.2">
      <c r="H11938" s="7"/>
    </row>
    <row r="11939" spans="8:8" x14ac:dyDescent="0.2">
      <c r="H11939" s="7"/>
    </row>
    <row r="11940" spans="8:8" x14ac:dyDescent="0.2">
      <c r="H11940" s="7"/>
    </row>
    <row r="11941" spans="8:8" x14ac:dyDescent="0.2">
      <c r="H11941" s="7"/>
    </row>
    <row r="11942" spans="8:8" x14ac:dyDescent="0.2">
      <c r="H11942" s="7"/>
    </row>
    <row r="11943" spans="8:8" x14ac:dyDescent="0.2">
      <c r="H11943" s="7"/>
    </row>
    <row r="11944" spans="8:8" x14ac:dyDescent="0.2">
      <c r="H11944" s="7"/>
    </row>
    <row r="11945" spans="8:8" x14ac:dyDescent="0.2">
      <c r="H11945" s="7"/>
    </row>
    <row r="11946" spans="8:8" x14ac:dyDescent="0.2">
      <c r="H11946" s="7"/>
    </row>
    <row r="11947" spans="8:8" x14ac:dyDescent="0.2">
      <c r="H11947" s="7"/>
    </row>
    <row r="11948" spans="8:8" x14ac:dyDescent="0.2">
      <c r="H11948" s="7"/>
    </row>
    <row r="11949" spans="8:8" x14ac:dyDescent="0.2">
      <c r="H11949" s="7"/>
    </row>
    <row r="11950" spans="8:8" x14ac:dyDescent="0.2">
      <c r="H11950" s="7"/>
    </row>
    <row r="11951" spans="8:8" x14ac:dyDescent="0.2">
      <c r="H11951" s="7"/>
    </row>
    <row r="11952" spans="8:8" x14ac:dyDescent="0.2">
      <c r="H11952" s="7"/>
    </row>
    <row r="11953" spans="8:8" x14ac:dyDescent="0.2">
      <c r="H11953" s="7"/>
    </row>
    <row r="11954" spans="8:8" x14ac:dyDescent="0.2">
      <c r="H11954" s="7"/>
    </row>
    <row r="11955" spans="8:8" x14ac:dyDescent="0.2">
      <c r="H11955" s="7"/>
    </row>
    <row r="11956" spans="8:8" x14ac:dyDescent="0.2">
      <c r="H11956" s="7"/>
    </row>
    <row r="11957" spans="8:8" x14ac:dyDescent="0.2">
      <c r="H11957" s="7"/>
    </row>
    <row r="11958" spans="8:8" x14ac:dyDescent="0.2">
      <c r="H11958" s="7"/>
    </row>
    <row r="11959" spans="8:8" x14ac:dyDescent="0.2">
      <c r="H11959" s="7"/>
    </row>
    <row r="11960" spans="8:8" x14ac:dyDescent="0.2">
      <c r="H11960" s="7"/>
    </row>
    <row r="11961" spans="8:8" x14ac:dyDescent="0.2">
      <c r="H11961" s="7"/>
    </row>
    <row r="11962" spans="8:8" x14ac:dyDescent="0.2">
      <c r="H11962" s="7"/>
    </row>
    <row r="11963" spans="8:8" x14ac:dyDescent="0.2">
      <c r="H11963" s="7"/>
    </row>
    <row r="11964" spans="8:8" x14ac:dyDescent="0.2">
      <c r="H11964" s="7"/>
    </row>
    <row r="11965" spans="8:8" x14ac:dyDescent="0.2">
      <c r="H11965" s="7"/>
    </row>
    <row r="11966" spans="8:8" x14ac:dyDescent="0.2">
      <c r="H11966" s="7"/>
    </row>
    <row r="11967" spans="8:8" x14ac:dyDescent="0.2">
      <c r="H11967" s="7"/>
    </row>
    <row r="11968" spans="8:8" x14ac:dyDescent="0.2">
      <c r="H11968" s="7"/>
    </row>
    <row r="11969" spans="8:8" x14ac:dyDescent="0.2">
      <c r="H11969" s="7"/>
    </row>
    <row r="11970" spans="8:8" x14ac:dyDescent="0.2">
      <c r="H11970" s="7"/>
    </row>
    <row r="11971" spans="8:8" x14ac:dyDescent="0.2">
      <c r="H11971" s="7"/>
    </row>
    <row r="11972" spans="8:8" x14ac:dyDescent="0.2">
      <c r="H11972" s="7"/>
    </row>
    <row r="11973" spans="8:8" x14ac:dyDescent="0.2">
      <c r="H11973" s="7"/>
    </row>
    <row r="11974" spans="8:8" x14ac:dyDescent="0.2">
      <c r="H11974" s="7"/>
    </row>
    <row r="11975" spans="8:8" x14ac:dyDescent="0.2">
      <c r="H11975" s="7"/>
    </row>
    <row r="11976" spans="8:8" x14ac:dyDescent="0.2">
      <c r="H11976" s="7"/>
    </row>
    <row r="11977" spans="8:8" x14ac:dyDescent="0.2">
      <c r="H11977" s="7"/>
    </row>
    <row r="11978" spans="8:8" x14ac:dyDescent="0.2">
      <c r="H11978" s="7"/>
    </row>
    <row r="11979" spans="8:8" x14ac:dyDescent="0.2">
      <c r="H11979" s="7"/>
    </row>
    <row r="11980" spans="8:8" x14ac:dyDescent="0.2">
      <c r="H11980" s="7"/>
    </row>
    <row r="11981" spans="8:8" x14ac:dyDescent="0.2">
      <c r="H11981" s="7"/>
    </row>
    <row r="11982" spans="8:8" x14ac:dyDescent="0.2">
      <c r="H11982" s="7"/>
    </row>
    <row r="11983" spans="8:8" x14ac:dyDescent="0.2">
      <c r="H11983" s="7"/>
    </row>
    <row r="11984" spans="8:8" x14ac:dyDescent="0.2">
      <c r="H11984" s="7"/>
    </row>
    <row r="11985" spans="8:8" x14ac:dyDescent="0.2">
      <c r="H11985" s="7"/>
    </row>
    <row r="11986" spans="8:8" x14ac:dyDescent="0.2">
      <c r="H11986" s="7"/>
    </row>
    <row r="11987" spans="8:8" x14ac:dyDescent="0.2">
      <c r="H11987" s="7"/>
    </row>
    <row r="11988" spans="8:8" x14ac:dyDescent="0.2">
      <c r="H11988" s="7"/>
    </row>
    <row r="11989" spans="8:8" x14ac:dyDescent="0.2">
      <c r="H11989" s="7"/>
    </row>
    <row r="11990" spans="8:8" x14ac:dyDescent="0.2">
      <c r="H11990" s="7"/>
    </row>
    <row r="11991" spans="8:8" x14ac:dyDescent="0.2">
      <c r="H11991" s="7"/>
    </row>
    <row r="11992" spans="8:8" x14ac:dyDescent="0.2">
      <c r="H11992" s="7"/>
    </row>
    <row r="11993" spans="8:8" x14ac:dyDescent="0.2">
      <c r="H11993" s="7"/>
    </row>
    <row r="11994" spans="8:8" x14ac:dyDescent="0.2">
      <c r="H11994" s="7"/>
    </row>
    <row r="11995" spans="8:8" x14ac:dyDescent="0.2">
      <c r="H11995" s="7"/>
    </row>
    <row r="11996" spans="8:8" x14ac:dyDescent="0.2">
      <c r="H11996" s="7"/>
    </row>
    <row r="11997" spans="8:8" x14ac:dyDescent="0.2">
      <c r="H11997" s="7"/>
    </row>
    <row r="11998" spans="8:8" x14ac:dyDescent="0.2">
      <c r="H11998" s="7"/>
    </row>
    <row r="11999" spans="8:8" x14ac:dyDescent="0.2">
      <c r="H11999" s="7"/>
    </row>
    <row r="12000" spans="8:8" x14ac:dyDescent="0.2">
      <c r="H12000" s="7"/>
    </row>
    <row r="12001" spans="8:8" x14ac:dyDescent="0.2">
      <c r="H12001" s="7"/>
    </row>
    <row r="12002" spans="8:8" x14ac:dyDescent="0.2">
      <c r="H12002" s="7"/>
    </row>
    <row r="12003" spans="8:8" x14ac:dyDescent="0.2">
      <c r="H12003" s="7"/>
    </row>
    <row r="12004" spans="8:8" x14ac:dyDescent="0.2">
      <c r="H12004" s="7"/>
    </row>
    <row r="12005" spans="8:8" x14ac:dyDescent="0.2">
      <c r="H12005" s="7"/>
    </row>
    <row r="12006" spans="8:8" x14ac:dyDescent="0.2">
      <c r="H12006" s="7"/>
    </row>
    <row r="12007" spans="8:8" x14ac:dyDescent="0.2">
      <c r="H12007" s="7"/>
    </row>
    <row r="12008" spans="8:8" x14ac:dyDescent="0.2">
      <c r="H12008" s="7"/>
    </row>
    <row r="12009" spans="8:8" x14ac:dyDescent="0.2">
      <c r="H12009" s="7"/>
    </row>
    <row r="12010" spans="8:8" x14ac:dyDescent="0.2">
      <c r="H12010" s="7"/>
    </row>
    <row r="12011" spans="8:8" x14ac:dyDescent="0.2">
      <c r="H12011" s="7"/>
    </row>
    <row r="12012" spans="8:8" x14ac:dyDescent="0.2">
      <c r="H12012" s="7"/>
    </row>
    <row r="12013" spans="8:8" x14ac:dyDescent="0.2">
      <c r="H12013" s="7"/>
    </row>
    <row r="12014" spans="8:8" x14ac:dyDescent="0.2">
      <c r="H12014" s="7"/>
    </row>
    <row r="12015" spans="8:8" x14ac:dyDescent="0.2">
      <c r="H12015" s="7"/>
    </row>
    <row r="12016" spans="8:8" x14ac:dyDescent="0.2">
      <c r="H12016" s="7"/>
    </row>
    <row r="12017" spans="8:8" x14ac:dyDescent="0.2">
      <c r="H12017" s="7"/>
    </row>
    <row r="12018" spans="8:8" x14ac:dyDescent="0.2">
      <c r="H12018" s="7"/>
    </row>
    <row r="12019" spans="8:8" x14ac:dyDescent="0.2">
      <c r="H12019" s="7"/>
    </row>
    <row r="12020" spans="8:8" x14ac:dyDescent="0.2">
      <c r="H12020" s="7"/>
    </row>
    <row r="12021" spans="8:8" x14ac:dyDescent="0.2">
      <c r="H12021" s="7"/>
    </row>
    <row r="12022" spans="8:8" x14ac:dyDescent="0.2">
      <c r="H12022" s="7"/>
    </row>
    <row r="12023" spans="8:8" x14ac:dyDescent="0.2">
      <c r="H12023" s="7"/>
    </row>
    <row r="12024" spans="8:8" x14ac:dyDescent="0.2">
      <c r="H12024" s="7"/>
    </row>
    <row r="12025" spans="8:8" x14ac:dyDescent="0.2">
      <c r="H12025" s="7"/>
    </row>
    <row r="12026" spans="8:8" x14ac:dyDescent="0.2">
      <c r="H12026" s="7"/>
    </row>
    <row r="12027" spans="8:8" x14ac:dyDescent="0.2">
      <c r="H12027" s="7"/>
    </row>
    <row r="12028" spans="8:8" x14ac:dyDescent="0.2">
      <c r="H12028" s="7"/>
    </row>
    <row r="12029" spans="8:8" x14ac:dyDescent="0.2">
      <c r="H12029" s="7"/>
    </row>
    <row r="12030" spans="8:8" x14ac:dyDescent="0.2">
      <c r="H12030" s="7"/>
    </row>
    <row r="12031" spans="8:8" x14ac:dyDescent="0.2">
      <c r="H12031" s="7"/>
    </row>
    <row r="12032" spans="8:8" x14ac:dyDescent="0.2">
      <c r="H12032" s="7"/>
    </row>
    <row r="12033" spans="8:8" x14ac:dyDescent="0.2">
      <c r="H12033" s="7"/>
    </row>
    <row r="12034" spans="8:8" x14ac:dyDescent="0.2">
      <c r="H12034" s="7"/>
    </row>
    <row r="12035" spans="8:8" x14ac:dyDescent="0.2">
      <c r="H12035" s="7"/>
    </row>
    <row r="12036" spans="8:8" x14ac:dyDescent="0.2">
      <c r="H12036" s="7"/>
    </row>
    <row r="12037" spans="8:8" x14ac:dyDescent="0.2">
      <c r="H12037" s="7"/>
    </row>
    <row r="12038" spans="8:8" x14ac:dyDescent="0.2">
      <c r="H12038" s="7"/>
    </row>
    <row r="12039" spans="8:8" x14ac:dyDescent="0.2">
      <c r="H12039" s="7"/>
    </row>
    <row r="12040" spans="8:8" x14ac:dyDescent="0.2">
      <c r="H12040" s="7"/>
    </row>
    <row r="12041" spans="8:8" x14ac:dyDescent="0.2">
      <c r="H12041" s="7"/>
    </row>
    <row r="12042" spans="8:8" x14ac:dyDescent="0.2">
      <c r="H12042" s="7"/>
    </row>
    <row r="12043" spans="8:8" x14ac:dyDescent="0.2">
      <c r="H12043" s="7"/>
    </row>
    <row r="12044" spans="8:8" x14ac:dyDescent="0.2">
      <c r="H12044" s="7"/>
    </row>
    <row r="12045" spans="8:8" x14ac:dyDescent="0.2">
      <c r="H12045" s="7"/>
    </row>
    <row r="12046" spans="8:8" x14ac:dyDescent="0.2">
      <c r="H12046" s="7"/>
    </row>
    <row r="12047" spans="8:8" x14ac:dyDescent="0.2">
      <c r="H12047" s="7"/>
    </row>
    <row r="12048" spans="8:8" x14ac:dyDescent="0.2">
      <c r="H12048" s="7"/>
    </row>
    <row r="12049" spans="8:8" x14ac:dyDescent="0.2">
      <c r="H12049" s="7"/>
    </row>
    <row r="12050" spans="8:8" x14ac:dyDescent="0.2">
      <c r="H12050" s="7"/>
    </row>
    <row r="12051" spans="8:8" x14ac:dyDescent="0.2">
      <c r="H12051" s="7"/>
    </row>
    <row r="12052" spans="8:8" x14ac:dyDescent="0.2">
      <c r="H12052" s="7"/>
    </row>
    <row r="12053" spans="8:8" x14ac:dyDescent="0.2">
      <c r="H12053" s="7"/>
    </row>
    <row r="12054" spans="8:8" x14ac:dyDescent="0.2">
      <c r="H12054" s="7"/>
    </row>
    <row r="12055" spans="8:8" x14ac:dyDescent="0.2">
      <c r="H12055" s="7"/>
    </row>
    <row r="12056" spans="8:8" x14ac:dyDescent="0.2">
      <c r="H12056" s="7"/>
    </row>
    <row r="12057" spans="8:8" x14ac:dyDescent="0.2">
      <c r="H12057" s="7"/>
    </row>
    <row r="12058" spans="8:8" x14ac:dyDescent="0.2">
      <c r="H12058" s="7"/>
    </row>
    <row r="12059" spans="8:8" x14ac:dyDescent="0.2">
      <c r="H12059" s="7"/>
    </row>
    <row r="12060" spans="8:8" x14ac:dyDescent="0.2">
      <c r="H12060" s="7"/>
    </row>
    <row r="12061" spans="8:8" x14ac:dyDescent="0.2">
      <c r="H12061" s="7"/>
    </row>
    <row r="12062" spans="8:8" x14ac:dyDescent="0.2">
      <c r="H12062" s="7"/>
    </row>
    <row r="12063" spans="8:8" x14ac:dyDescent="0.2">
      <c r="H12063" s="7"/>
    </row>
    <row r="12064" spans="8:8" x14ac:dyDescent="0.2">
      <c r="H12064" s="7"/>
    </row>
    <row r="12065" spans="8:8" x14ac:dyDescent="0.2">
      <c r="H12065" s="7"/>
    </row>
    <row r="12066" spans="8:8" x14ac:dyDescent="0.2">
      <c r="H12066" s="7"/>
    </row>
    <row r="12067" spans="8:8" x14ac:dyDescent="0.2">
      <c r="H12067" s="7"/>
    </row>
    <row r="12068" spans="8:8" x14ac:dyDescent="0.2">
      <c r="H12068" s="7"/>
    </row>
    <row r="12069" spans="8:8" x14ac:dyDescent="0.2">
      <c r="H12069" s="7"/>
    </row>
    <row r="12070" spans="8:8" x14ac:dyDescent="0.2">
      <c r="H12070" s="7"/>
    </row>
    <row r="12071" spans="8:8" x14ac:dyDescent="0.2">
      <c r="H12071" s="7"/>
    </row>
    <row r="12072" spans="8:8" x14ac:dyDescent="0.2">
      <c r="H12072" s="7"/>
    </row>
    <row r="12073" spans="8:8" x14ac:dyDescent="0.2">
      <c r="H12073" s="7"/>
    </row>
    <row r="12074" spans="8:8" x14ac:dyDescent="0.2">
      <c r="H12074" s="7"/>
    </row>
    <row r="12075" spans="8:8" x14ac:dyDescent="0.2">
      <c r="H12075" s="7"/>
    </row>
    <row r="12076" spans="8:8" x14ac:dyDescent="0.2">
      <c r="H12076" s="7"/>
    </row>
    <row r="12077" spans="8:8" x14ac:dyDescent="0.2">
      <c r="H12077" s="7"/>
    </row>
    <row r="12078" spans="8:8" x14ac:dyDescent="0.2">
      <c r="H12078" s="7"/>
    </row>
    <row r="12079" spans="8:8" x14ac:dyDescent="0.2">
      <c r="H12079" s="7"/>
    </row>
    <row r="12080" spans="8:8" x14ac:dyDescent="0.2">
      <c r="H12080" s="7"/>
    </row>
    <row r="12081" spans="8:8" x14ac:dyDescent="0.2">
      <c r="H12081" s="7"/>
    </row>
    <row r="12082" spans="8:8" x14ac:dyDescent="0.2">
      <c r="H12082" s="7"/>
    </row>
    <row r="12083" spans="8:8" x14ac:dyDescent="0.2">
      <c r="H12083" s="7"/>
    </row>
    <row r="12084" spans="8:8" x14ac:dyDescent="0.2">
      <c r="H12084" s="7"/>
    </row>
    <row r="12085" spans="8:8" x14ac:dyDescent="0.2">
      <c r="H12085" s="7"/>
    </row>
    <row r="12086" spans="8:8" x14ac:dyDescent="0.2">
      <c r="H12086" s="7"/>
    </row>
    <row r="12087" spans="8:8" x14ac:dyDescent="0.2">
      <c r="H12087" s="7"/>
    </row>
    <row r="12088" spans="8:8" x14ac:dyDescent="0.2">
      <c r="H12088" s="7"/>
    </row>
    <row r="12089" spans="8:8" x14ac:dyDescent="0.2">
      <c r="H12089" s="7"/>
    </row>
    <row r="12090" spans="8:8" x14ac:dyDescent="0.2">
      <c r="H12090" s="7"/>
    </row>
    <row r="12091" spans="8:8" x14ac:dyDescent="0.2">
      <c r="H12091" s="7"/>
    </row>
    <row r="12092" spans="8:8" x14ac:dyDescent="0.2">
      <c r="H12092" s="7"/>
    </row>
    <row r="12093" spans="8:8" x14ac:dyDescent="0.2">
      <c r="H12093" s="7"/>
    </row>
    <row r="12094" spans="8:8" x14ac:dyDescent="0.2">
      <c r="H12094" s="7"/>
    </row>
    <row r="12095" spans="8:8" x14ac:dyDescent="0.2">
      <c r="H12095" s="7"/>
    </row>
    <row r="12096" spans="8:8" x14ac:dyDescent="0.2">
      <c r="H12096" s="7"/>
    </row>
    <row r="12097" spans="8:8" x14ac:dyDescent="0.2">
      <c r="H12097" s="7"/>
    </row>
    <row r="12098" spans="8:8" x14ac:dyDescent="0.2">
      <c r="H12098" s="7"/>
    </row>
    <row r="12099" spans="8:8" x14ac:dyDescent="0.2">
      <c r="H12099" s="7"/>
    </row>
    <row r="12100" spans="8:8" x14ac:dyDescent="0.2">
      <c r="H12100" s="7"/>
    </row>
    <row r="12101" spans="8:8" x14ac:dyDescent="0.2">
      <c r="H12101" s="7"/>
    </row>
    <row r="12102" spans="8:8" x14ac:dyDescent="0.2">
      <c r="H12102" s="7"/>
    </row>
    <row r="12103" spans="8:8" x14ac:dyDescent="0.2">
      <c r="H12103" s="7"/>
    </row>
    <row r="12104" spans="8:8" x14ac:dyDescent="0.2">
      <c r="H12104" s="7"/>
    </row>
    <row r="12105" spans="8:8" x14ac:dyDescent="0.2">
      <c r="H12105" s="7"/>
    </row>
    <row r="12106" spans="8:8" x14ac:dyDescent="0.2">
      <c r="H12106" s="7"/>
    </row>
    <row r="12107" spans="8:8" x14ac:dyDescent="0.2">
      <c r="H12107" s="7"/>
    </row>
    <row r="12108" spans="8:8" x14ac:dyDescent="0.2">
      <c r="H12108" s="7"/>
    </row>
    <row r="12109" spans="8:8" x14ac:dyDescent="0.2">
      <c r="H12109" s="7"/>
    </row>
    <row r="12110" spans="8:8" x14ac:dyDescent="0.2">
      <c r="H12110" s="7"/>
    </row>
    <row r="12111" spans="8:8" x14ac:dyDescent="0.2">
      <c r="H12111" s="7"/>
    </row>
    <row r="12112" spans="8:8" x14ac:dyDescent="0.2">
      <c r="H12112" s="7"/>
    </row>
    <row r="12113" spans="8:8" x14ac:dyDescent="0.2">
      <c r="H12113" s="7"/>
    </row>
    <row r="12114" spans="8:8" x14ac:dyDescent="0.2">
      <c r="H12114" s="7"/>
    </row>
    <row r="12115" spans="8:8" x14ac:dyDescent="0.2">
      <c r="H12115" s="7"/>
    </row>
    <row r="12116" spans="8:8" x14ac:dyDescent="0.2">
      <c r="H12116" s="7"/>
    </row>
    <row r="12117" spans="8:8" x14ac:dyDescent="0.2">
      <c r="H12117" s="7"/>
    </row>
    <row r="12118" spans="8:8" x14ac:dyDescent="0.2">
      <c r="H12118" s="7"/>
    </row>
    <row r="12119" spans="8:8" x14ac:dyDescent="0.2">
      <c r="H12119" s="7"/>
    </row>
    <row r="12120" spans="8:8" x14ac:dyDescent="0.2">
      <c r="H12120" s="7"/>
    </row>
    <row r="12121" spans="8:8" x14ac:dyDescent="0.2">
      <c r="H12121" s="7"/>
    </row>
    <row r="12122" spans="8:8" x14ac:dyDescent="0.2">
      <c r="H12122" s="7"/>
    </row>
    <row r="12123" spans="8:8" x14ac:dyDescent="0.2">
      <c r="H12123" s="7"/>
    </row>
    <row r="12124" spans="8:8" x14ac:dyDescent="0.2">
      <c r="H12124" s="7"/>
    </row>
    <row r="12125" spans="8:8" x14ac:dyDescent="0.2">
      <c r="H12125" s="7"/>
    </row>
    <row r="12126" spans="8:8" x14ac:dyDescent="0.2">
      <c r="H12126" s="7"/>
    </row>
    <row r="12127" spans="8:8" x14ac:dyDescent="0.2">
      <c r="H12127" s="7"/>
    </row>
    <row r="12128" spans="8:8" x14ac:dyDescent="0.2">
      <c r="H12128" s="7"/>
    </row>
    <row r="12129" spans="8:8" x14ac:dyDescent="0.2">
      <c r="H12129" s="7"/>
    </row>
    <row r="12130" spans="8:8" x14ac:dyDescent="0.2">
      <c r="H12130" s="7"/>
    </row>
    <row r="12131" spans="8:8" x14ac:dyDescent="0.2">
      <c r="H12131" s="7"/>
    </row>
    <row r="12132" spans="8:8" x14ac:dyDescent="0.2">
      <c r="H12132" s="7"/>
    </row>
    <row r="12133" spans="8:8" x14ac:dyDescent="0.2">
      <c r="H12133" s="7"/>
    </row>
    <row r="12134" spans="8:8" x14ac:dyDescent="0.2">
      <c r="H12134" s="7"/>
    </row>
    <row r="12135" spans="8:8" x14ac:dyDescent="0.2">
      <c r="H12135" s="7"/>
    </row>
    <row r="12136" spans="8:8" x14ac:dyDescent="0.2">
      <c r="H12136" s="7"/>
    </row>
    <row r="12137" spans="8:8" x14ac:dyDescent="0.2">
      <c r="H12137" s="7"/>
    </row>
    <row r="12138" spans="8:8" x14ac:dyDescent="0.2">
      <c r="H12138" s="7"/>
    </row>
    <row r="12139" spans="8:8" x14ac:dyDescent="0.2">
      <c r="H12139" s="7"/>
    </row>
    <row r="12140" spans="8:8" x14ac:dyDescent="0.2">
      <c r="H12140" s="7"/>
    </row>
    <row r="12141" spans="8:8" x14ac:dyDescent="0.2">
      <c r="H12141" s="7"/>
    </row>
    <row r="12142" spans="8:8" x14ac:dyDescent="0.2">
      <c r="H12142" s="7"/>
    </row>
    <row r="12143" spans="8:8" x14ac:dyDescent="0.2">
      <c r="H12143" s="7"/>
    </row>
    <row r="12144" spans="8:8" x14ac:dyDescent="0.2">
      <c r="H12144" s="7"/>
    </row>
    <row r="12145" spans="8:8" x14ac:dyDescent="0.2">
      <c r="H12145" s="7"/>
    </row>
    <row r="12146" spans="8:8" x14ac:dyDescent="0.2">
      <c r="H12146" s="7"/>
    </row>
    <row r="12147" spans="8:8" x14ac:dyDescent="0.2">
      <c r="H12147" s="7"/>
    </row>
    <row r="12148" spans="8:8" x14ac:dyDescent="0.2">
      <c r="H12148" s="7"/>
    </row>
    <row r="12149" spans="8:8" x14ac:dyDescent="0.2">
      <c r="H12149" s="7"/>
    </row>
    <row r="12150" spans="8:8" x14ac:dyDescent="0.2">
      <c r="H12150" s="7"/>
    </row>
    <row r="12151" spans="8:8" x14ac:dyDescent="0.2">
      <c r="H12151" s="7"/>
    </row>
    <row r="12152" spans="8:8" x14ac:dyDescent="0.2">
      <c r="H12152" s="7"/>
    </row>
    <row r="12153" spans="8:8" x14ac:dyDescent="0.2">
      <c r="H12153" s="7"/>
    </row>
    <row r="12154" spans="8:8" x14ac:dyDescent="0.2">
      <c r="H12154" s="7"/>
    </row>
    <row r="12155" spans="8:8" x14ac:dyDescent="0.2">
      <c r="H12155" s="7"/>
    </row>
    <row r="12156" spans="8:8" x14ac:dyDescent="0.2">
      <c r="H12156" s="7"/>
    </row>
    <row r="12157" spans="8:8" x14ac:dyDescent="0.2">
      <c r="H12157" s="7"/>
    </row>
    <row r="12158" spans="8:8" x14ac:dyDescent="0.2">
      <c r="H12158" s="7"/>
    </row>
    <row r="12159" spans="8:8" x14ac:dyDescent="0.2">
      <c r="H12159" s="7"/>
    </row>
    <row r="12160" spans="8:8" x14ac:dyDescent="0.2">
      <c r="H12160" s="7"/>
    </row>
    <row r="12161" spans="8:8" x14ac:dyDescent="0.2">
      <c r="H12161" s="7"/>
    </row>
    <row r="12162" spans="8:8" x14ac:dyDescent="0.2">
      <c r="H12162" s="7"/>
    </row>
    <row r="12163" spans="8:8" x14ac:dyDescent="0.2">
      <c r="H12163" s="7"/>
    </row>
    <row r="12164" spans="8:8" x14ac:dyDescent="0.2">
      <c r="H12164" s="7"/>
    </row>
    <row r="12165" spans="8:8" x14ac:dyDescent="0.2">
      <c r="H12165" s="7"/>
    </row>
    <row r="12166" spans="8:8" x14ac:dyDescent="0.2">
      <c r="H12166" s="7"/>
    </row>
    <row r="12167" spans="8:8" x14ac:dyDescent="0.2">
      <c r="H12167" s="7"/>
    </row>
    <row r="12168" spans="8:8" x14ac:dyDescent="0.2">
      <c r="H12168" s="7"/>
    </row>
    <row r="12169" spans="8:8" x14ac:dyDescent="0.2">
      <c r="H12169" s="7"/>
    </row>
    <row r="12170" spans="8:8" x14ac:dyDescent="0.2">
      <c r="H12170" s="7"/>
    </row>
    <row r="12171" spans="8:8" x14ac:dyDescent="0.2">
      <c r="H12171" s="7"/>
    </row>
    <row r="12172" spans="8:8" x14ac:dyDescent="0.2">
      <c r="H12172" s="7"/>
    </row>
    <row r="12173" spans="8:8" x14ac:dyDescent="0.2">
      <c r="H12173" s="7"/>
    </row>
    <row r="12174" spans="8:8" x14ac:dyDescent="0.2">
      <c r="H12174" s="7"/>
    </row>
    <row r="12175" spans="8:8" x14ac:dyDescent="0.2">
      <c r="H12175" s="7"/>
    </row>
    <row r="12176" spans="8:8" x14ac:dyDescent="0.2">
      <c r="H12176" s="7"/>
    </row>
    <row r="12177" spans="8:8" x14ac:dyDescent="0.2">
      <c r="H12177" s="7"/>
    </row>
    <row r="12178" spans="8:8" x14ac:dyDescent="0.2">
      <c r="H12178" s="7"/>
    </row>
    <row r="12179" spans="8:8" x14ac:dyDescent="0.2">
      <c r="H12179" s="7"/>
    </row>
    <row r="12180" spans="8:8" x14ac:dyDescent="0.2">
      <c r="H12180" s="7"/>
    </row>
    <row r="12181" spans="8:8" x14ac:dyDescent="0.2">
      <c r="H12181" s="7"/>
    </row>
    <row r="12182" spans="8:8" x14ac:dyDescent="0.2">
      <c r="H12182" s="7"/>
    </row>
    <row r="12183" spans="8:8" x14ac:dyDescent="0.2">
      <c r="H12183" s="7"/>
    </row>
    <row r="12184" spans="8:8" x14ac:dyDescent="0.2">
      <c r="H12184" s="7"/>
    </row>
    <row r="12185" spans="8:8" x14ac:dyDescent="0.2">
      <c r="H12185" s="7"/>
    </row>
    <row r="12186" spans="8:8" x14ac:dyDescent="0.2">
      <c r="H12186" s="7"/>
    </row>
    <row r="12187" spans="8:8" x14ac:dyDescent="0.2">
      <c r="H12187" s="7"/>
    </row>
    <row r="12188" spans="8:8" x14ac:dyDescent="0.2">
      <c r="H12188" s="7"/>
    </row>
    <row r="12189" spans="8:8" x14ac:dyDescent="0.2">
      <c r="H12189" s="7"/>
    </row>
    <row r="12190" spans="8:8" x14ac:dyDescent="0.2">
      <c r="H12190" s="7"/>
    </row>
    <row r="12191" spans="8:8" x14ac:dyDescent="0.2">
      <c r="H12191" s="7"/>
    </row>
    <row r="12192" spans="8:8" x14ac:dyDescent="0.2">
      <c r="H12192" s="7"/>
    </row>
    <row r="12193" spans="8:8" x14ac:dyDescent="0.2">
      <c r="H12193" s="7"/>
    </row>
    <row r="12194" spans="8:8" x14ac:dyDescent="0.2">
      <c r="H12194" s="7"/>
    </row>
    <row r="12195" spans="8:8" x14ac:dyDescent="0.2">
      <c r="H12195" s="7"/>
    </row>
    <row r="12196" spans="8:8" x14ac:dyDescent="0.2">
      <c r="H12196" s="7"/>
    </row>
    <row r="12197" spans="8:8" x14ac:dyDescent="0.2">
      <c r="H12197" s="7"/>
    </row>
    <row r="12198" spans="8:8" x14ac:dyDescent="0.2">
      <c r="H12198" s="7"/>
    </row>
    <row r="12199" spans="8:8" x14ac:dyDescent="0.2">
      <c r="H12199" s="7"/>
    </row>
    <row r="12200" spans="8:8" x14ac:dyDescent="0.2">
      <c r="H12200" s="7"/>
    </row>
    <row r="12201" spans="8:8" x14ac:dyDescent="0.2">
      <c r="H12201" s="7"/>
    </row>
    <row r="12202" spans="8:8" x14ac:dyDescent="0.2">
      <c r="H12202" s="7"/>
    </row>
    <row r="12203" spans="8:8" x14ac:dyDescent="0.2">
      <c r="H12203" s="7"/>
    </row>
    <row r="12204" spans="8:8" x14ac:dyDescent="0.2">
      <c r="H12204" s="7"/>
    </row>
    <row r="12205" spans="8:8" x14ac:dyDescent="0.2">
      <c r="H12205" s="7"/>
    </row>
    <row r="12206" spans="8:8" x14ac:dyDescent="0.2">
      <c r="H12206" s="7"/>
    </row>
    <row r="12207" spans="8:8" x14ac:dyDescent="0.2">
      <c r="H12207" s="7"/>
    </row>
    <row r="12208" spans="8:8" x14ac:dyDescent="0.2">
      <c r="H12208" s="7"/>
    </row>
    <row r="12209" spans="8:8" x14ac:dyDescent="0.2">
      <c r="H12209" s="7"/>
    </row>
    <row r="12210" spans="8:8" x14ac:dyDescent="0.2">
      <c r="H12210" s="7"/>
    </row>
    <row r="12211" spans="8:8" x14ac:dyDescent="0.2">
      <c r="H12211" s="7"/>
    </row>
    <row r="12212" spans="8:8" x14ac:dyDescent="0.2">
      <c r="H12212" s="7"/>
    </row>
    <row r="12213" spans="8:8" x14ac:dyDescent="0.2">
      <c r="H12213" s="7"/>
    </row>
    <row r="12214" spans="8:8" x14ac:dyDescent="0.2">
      <c r="H12214" s="7"/>
    </row>
    <row r="12215" spans="8:8" x14ac:dyDescent="0.2">
      <c r="H12215" s="7"/>
    </row>
    <row r="12216" spans="8:8" x14ac:dyDescent="0.2">
      <c r="H12216" s="7"/>
    </row>
    <row r="12217" spans="8:8" x14ac:dyDescent="0.2">
      <c r="H12217" s="7"/>
    </row>
    <row r="12218" spans="8:8" x14ac:dyDescent="0.2">
      <c r="H12218" s="7"/>
    </row>
    <row r="12219" spans="8:8" x14ac:dyDescent="0.2">
      <c r="H12219" s="7"/>
    </row>
    <row r="12220" spans="8:8" x14ac:dyDescent="0.2">
      <c r="H12220" s="7"/>
    </row>
    <row r="12221" spans="8:8" x14ac:dyDescent="0.2">
      <c r="H12221" s="7"/>
    </row>
    <row r="12222" spans="8:8" x14ac:dyDescent="0.2">
      <c r="H12222" s="7"/>
    </row>
    <row r="12223" spans="8:8" x14ac:dyDescent="0.2">
      <c r="H12223" s="7"/>
    </row>
    <row r="12224" spans="8:8" x14ac:dyDescent="0.2">
      <c r="H12224" s="7"/>
    </row>
    <row r="12225" spans="8:8" x14ac:dyDescent="0.2">
      <c r="H12225" s="7"/>
    </row>
    <row r="12226" spans="8:8" x14ac:dyDescent="0.2">
      <c r="H12226" s="7"/>
    </row>
    <row r="12227" spans="8:8" x14ac:dyDescent="0.2">
      <c r="H12227" s="7"/>
    </row>
    <row r="12228" spans="8:8" x14ac:dyDescent="0.2">
      <c r="H12228" s="7"/>
    </row>
    <row r="12229" spans="8:8" x14ac:dyDescent="0.2">
      <c r="H12229" s="7"/>
    </row>
    <row r="12230" spans="8:8" x14ac:dyDescent="0.2">
      <c r="H12230" s="7"/>
    </row>
    <row r="12231" spans="8:8" x14ac:dyDescent="0.2">
      <c r="H12231" s="7"/>
    </row>
    <row r="12232" spans="8:8" x14ac:dyDescent="0.2">
      <c r="H12232" s="7"/>
    </row>
    <row r="12233" spans="8:8" x14ac:dyDescent="0.2">
      <c r="H12233" s="7"/>
    </row>
    <row r="12234" spans="8:8" x14ac:dyDescent="0.2">
      <c r="H12234" s="7"/>
    </row>
    <row r="12235" spans="8:8" x14ac:dyDescent="0.2">
      <c r="H12235" s="7"/>
    </row>
    <row r="12236" spans="8:8" x14ac:dyDescent="0.2">
      <c r="H12236" s="7"/>
    </row>
    <row r="12237" spans="8:8" x14ac:dyDescent="0.2">
      <c r="H12237" s="7"/>
    </row>
    <row r="12238" spans="8:8" x14ac:dyDescent="0.2">
      <c r="H12238" s="7"/>
    </row>
    <row r="12239" spans="8:8" x14ac:dyDescent="0.2">
      <c r="H12239" s="7"/>
    </row>
    <row r="12240" spans="8:8" x14ac:dyDescent="0.2">
      <c r="H12240" s="7"/>
    </row>
    <row r="12241" spans="8:8" x14ac:dyDescent="0.2">
      <c r="H12241" s="7"/>
    </row>
    <row r="12242" spans="8:8" x14ac:dyDescent="0.2">
      <c r="H12242" s="7"/>
    </row>
    <row r="12243" spans="8:8" x14ac:dyDescent="0.2">
      <c r="H12243" s="7"/>
    </row>
    <row r="12244" spans="8:8" x14ac:dyDescent="0.2">
      <c r="H12244" s="7"/>
    </row>
    <row r="12245" spans="8:8" x14ac:dyDescent="0.2">
      <c r="H12245" s="7"/>
    </row>
    <row r="12246" spans="8:8" x14ac:dyDescent="0.2">
      <c r="H12246" s="7"/>
    </row>
    <row r="12247" spans="8:8" x14ac:dyDescent="0.2">
      <c r="H12247" s="7"/>
    </row>
    <row r="12248" spans="8:8" x14ac:dyDescent="0.2">
      <c r="H12248" s="7"/>
    </row>
    <row r="12249" spans="8:8" x14ac:dyDescent="0.2">
      <c r="H12249" s="7"/>
    </row>
    <row r="12250" spans="8:8" x14ac:dyDescent="0.2">
      <c r="H12250" s="7"/>
    </row>
    <row r="12251" spans="8:8" x14ac:dyDescent="0.2">
      <c r="H12251" s="7"/>
    </row>
    <row r="12252" spans="8:8" x14ac:dyDescent="0.2">
      <c r="H12252" s="7"/>
    </row>
    <row r="12253" spans="8:8" x14ac:dyDescent="0.2">
      <c r="H12253" s="7"/>
    </row>
    <row r="12254" spans="8:8" x14ac:dyDescent="0.2">
      <c r="H12254" s="7"/>
    </row>
    <row r="12255" spans="8:8" x14ac:dyDescent="0.2">
      <c r="H12255" s="7"/>
    </row>
    <row r="12256" spans="8:8" x14ac:dyDescent="0.2">
      <c r="H12256" s="7"/>
    </row>
    <row r="12257" spans="8:8" x14ac:dyDescent="0.2">
      <c r="H12257" s="7"/>
    </row>
    <row r="12258" spans="8:8" x14ac:dyDescent="0.2">
      <c r="H12258" s="7"/>
    </row>
    <row r="12259" spans="8:8" x14ac:dyDescent="0.2">
      <c r="H12259" s="7"/>
    </row>
    <row r="12260" spans="8:8" x14ac:dyDescent="0.2">
      <c r="H12260" s="7"/>
    </row>
    <row r="12261" spans="8:8" x14ac:dyDescent="0.2">
      <c r="H12261" s="7"/>
    </row>
    <row r="12262" spans="8:8" x14ac:dyDescent="0.2">
      <c r="H12262" s="7"/>
    </row>
    <row r="12263" spans="8:8" x14ac:dyDescent="0.2">
      <c r="H12263" s="7"/>
    </row>
    <row r="12264" spans="8:8" x14ac:dyDescent="0.2">
      <c r="H12264" s="7"/>
    </row>
    <row r="12265" spans="8:8" x14ac:dyDescent="0.2">
      <c r="H12265" s="7"/>
    </row>
    <row r="12266" spans="8:8" x14ac:dyDescent="0.2">
      <c r="H12266" s="7"/>
    </row>
    <row r="12267" spans="8:8" x14ac:dyDescent="0.2">
      <c r="H12267" s="7"/>
    </row>
    <row r="12268" spans="8:8" x14ac:dyDescent="0.2">
      <c r="H12268" s="7"/>
    </row>
    <row r="12269" spans="8:8" x14ac:dyDescent="0.2">
      <c r="H12269" s="7"/>
    </row>
    <row r="12270" spans="8:8" x14ac:dyDescent="0.2">
      <c r="H12270" s="7"/>
    </row>
    <row r="12271" spans="8:8" x14ac:dyDescent="0.2">
      <c r="H12271" s="7"/>
    </row>
    <row r="12272" spans="8:8" x14ac:dyDescent="0.2">
      <c r="H12272" s="7"/>
    </row>
    <row r="12273" spans="8:8" x14ac:dyDescent="0.2">
      <c r="H12273" s="7"/>
    </row>
    <row r="12274" spans="8:8" x14ac:dyDescent="0.2">
      <c r="H12274" s="7"/>
    </row>
    <row r="12275" spans="8:8" x14ac:dyDescent="0.2">
      <c r="H12275" s="7"/>
    </row>
    <row r="12276" spans="8:8" x14ac:dyDescent="0.2">
      <c r="H12276" s="7"/>
    </row>
    <row r="12277" spans="8:8" x14ac:dyDescent="0.2">
      <c r="H12277" s="7"/>
    </row>
    <row r="12278" spans="8:8" x14ac:dyDescent="0.2">
      <c r="H12278" s="7"/>
    </row>
    <row r="12279" spans="8:8" x14ac:dyDescent="0.2">
      <c r="H12279" s="7"/>
    </row>
    <row r="12280" spans="8:8" x14ac:dyDescent="0.2">
      <c r="H12280" s="7"/>
    </row>
    <row r="12281" spans="8:8" x14ac:dyDescent="0.2">
      <c r="H12281" s="7"/>
    </row>
    <row r="12282" spans="8:8" x14ac:dyDescent="0.2">
      <c r="H12282" s="7"/>
    </row>
    <row r="12283" spans="8:8" x14ac:dyDescent="0.2">
      <c r="H12283" s="7"/>
    </row>
    <row r="12284" spans="8:8" x14ac:dyDescent="0.2">
      <c r="H12284" s="7"/>
    </row>
    <row r="12285" spans="8:8" x14ac:dyDescent="0.2">
      <c r="H12285" s="7"/>
    </row>
    <row r="12286" spans="8:8" x14ac:dyDescent="0.2">
      <c r="H12286" s="7"/>
    </row>
    <row r="12287" spans="8:8" x14ac:dyDescent="0.2">
      <c r="H12287" s="7"/>
    </row>
    <row r="12288" spans="8:8" x14ac:dyDescent="0.2">
      <c r="H12288" s="7"/>
    </row>
    <row r="12289" spans="8:8" x14ac:dyDescent="0.2">
      <c r="H12289" s="7"/>
    </row>
    <row r="12290" spans="8:8" x14ac:dyDescent="0.2">
      <c r="H12290" s="7"/>
    </row>
    <row r="12291" spans="8:8" x14ac:dyDescent="0.2">
      <c r="H12291" s="7"/>
    </row>
    <row r="12292" spans="8:8" x14ac:dyDescent="0.2">
      <c r="H12292" s="7"/>
    </row>
    <row r="12293" spans="8:8" x14ac:dyDescent="0.2">
      <c r="H12293" s="7"/>
    </row>
    <row r="12294" spans="8:8" x14ac:dyDescent="0.2">
      <c r="H12294" s="7"/>
    </row>
    <row r="12295" spans="8:8" x14ac:dyDescent="0.2">
      <c r="H12295" s="7"/>
    </row>
    <row r="12296" spans="8:8" x14ac:dyDescent="0.2">
      <c r="H12296" s="7"/>
    </row>
    <row r="12297" spans="8:8" x14ac:dyDescent="0.2">
      <c r="H12297" s="7"/>
    </row>
    <row r="12298" spans="8:8" x14ac:dyDescent="0.2">
      <c r="H12298" s="7"/>
    </row>
    <row r="12299" spans="8:8" x14ac:dyDescent="0.2">
      <c r="H12299" s="7"/>
    </row>
    <row r="12300" spans="8:8" x14ac:dyDescent="0.2">
      <c r="H12300" s="7"/>
    </row>
    <row r="12301" spans="8:8" x14ac:dyDescent="0.2">
      <c r="H12301" s="7"/>
    </row>
    <row r="12302" spans="8:8" x14ac:dyDescent="0.2">
      <c r="H12302" s="7"/>
    </row>
    <row r="12303" spans="8:8" x14ac:dyDescent="0.2">
      <c r="H12303" s="7"/>
    </row>
    <row r="12304" spans="8:8" x14ac:dyDescent="0.2">
      <c r="H12304" s="7"/>
    </row>
    <row r="12305" spans="8:8" x14ac:dyDescent="0.2">
      <c r="H12305" s="7"/>
    </row>
    <row r="12306" spans="8:8" x14ac:dyDescent="0.2">
      <c r="H12306" s="7"/>
    </row>
    <row r="12307" spans="8:8" x14ac:dyDescent="0.2">
      <c r="H12307" s="7"/>
    </row>
    <row r="12308" spans="8:8" x14ac:dyDescent="0.2">
      <c r="H12308" s="7"/>
    </row>
    <row r="12309" spans="8:8" x14ac:dyDescent="0.2">
      <c r="H12309" s="7"/>
    </row>
    <row r="12310" spans="8:8" x14ac:dyDescent="0.2">
      <c r="H12310" s="7"/>
    </row>
    <row r="12311" spans="8:8" x14ac:dyDescent="0.2">
      <c r="H12311" s="7"/>
    </row>
    <row r="12312" spans="8:8" x14ac:dyDescent="0.2">
      <c r="H12312" s="7"/>
    </row>
    <row r="12313" spans="8:8" x14ac:dyDescent="0.2">
      <c r="H12313" s="7"/>
    </row>
    <row r="12314" spans="8:8" x14ac:dyDescent="0.2">
      <c r="H12314" s="7"/>
    </row>
    <row r="12315" spans="8:8" x14ac:dyDescent="0.2">
      <c r="H12315" s="7"/>
    </row>
    <row r="12316" spans="8:8" x14ac:dyDescent="0.2">
      <c r="H12316" s="7"/>
    </row>
    <row r="12317" spans="8:8" x14ac:dyDescent="0.2">
      <c r="H12317" s="7"/>
    </row>
    <row r="12318" spans="8:8" x14ac:dyDescent="0.2">
      <c r="H12318" s="7"/>
    </row>
    <row r="12319" spans="8:8" x14ac:dyDescent="0.2">
      <c r="H12319" s="7"/>
    </row>
    <row r="12320" spans="8:8" x14ac:dyDescent="0.2">
      <c r="H12320" s="7"/>
    </row>
    <row r="12321" spans="8:8" x14ac:dyDescent="0.2">
      <c r="H12321" s="7"/>
    </row>
    <row r="12322" spans="8:8" x14ac:dyDescent="0.2">
      <c r="H12322" s="7"/>
    </row>
    <row r="12323" spans="8:8" x14ac:dyDescent="0.2">
      <c r="H12323" s="7"/>
    </row>
    <row r="12324" spans="8:8" x14ac:dyDescent="0.2">
      <c r="H12324" s="7"/>
    </row>
    <row r="12325" spans="8:8" x14ac:dyDescent="0.2">
      <c r="H12325" s="7"/>
    </row>
    <row r="12326" spans="8:8" x14ac:dyDescent="0.2">
      <c r="H12326" s="7"/>
    </row>
    <row r="12327" spans="8:8" x14ac:dyDescent="0.2">
      <c r="H12327" s="7"/>
    </row>
    <row r="12328" spans="8:8" x14ac:dyDescent="0.2">
      <c r="H12328" s="7"/>
    </row>
    <row r="12329" spans="8:8" x14ac:dyDescent="0.2">
      <c r="H12329" s="7"/>
    </row>
    <row r="12330" spans="8:8" x14ac:dyDescent="0.2">
      <c r="H12330" s="7"/>
    </row>
    <row r="12331" spans="8:8" x14ac:dyDescent="0.2">
      <c r="H12331" s="7"/>
    </row>
    <row r="12332" spans="8:8" x14ac:dyDescent="0.2">
      <c r="H12332" s="7"/>
    </row>
    <row r="12333" spans="8:8" x14ac:dyDescent="0.2">
      <c r="H12333" s="7"/>
    </row>
    <row r="12334" spans="8:8" x14ac:dyDescent="0.2">
      <c r="H12334" s="7"/>
    </row>
    <row r="12335" spans="8:8" x14ac:dyDescent="0.2">
      <c r="H12335" s="7"/>
    </row>
    <row r="12336" spans="8:8" x14ac:dyDescent="0.2">
      <c r="H12336" s="7"/>
    </row>
    <row r="12337" spans="8:8" x14ac:dyDescent="0.2">
      <c r="H12337" s="7"/>
    </row>
    <row r="12338" spans="8:8" x14ac:dyDescent="0.2">
      <c r="H12338" s="7"/>
    </row>
    <row r="12339" spans="8:8" x14ac:dyDescent="0.2">
      <c r="H12339" s="7"/>
    </row>
    <row r="12340" spans="8:8" x14ac:dyDescent="0.2">
      <c r="H12340" s="7"/>
    </row>
    <row r="12341" spans="8:8" x14ac:dyDescent="0.2">
      <c r="H12341" s="7"/>
    </row>
    <row r="12342" spans="8:8" x14ac:dyDescent="0.2">
      <c r="H12342" s="7"/>
    </row>
    <row r="12343" spans="8:8" x14ac:dyDescent="0.2">
      <c r="H12343" s="7"/>
    </row>
    <row r="12344" spans="8:8" x14ac:dyDescent="0.2">
      <c r="H12344" s="7"/>
    </row>
    <row r="12345" spans="8:8" x14ac:dyDescent="0.2">
      <c r="H12345" s="7"/>
    </row>
    <row r="12346" spans="8:8" x14ac:dyDescent="0.2">
      <c r="H12346" s="7"/>
    </row>
    <row r="12347" spans="8:8" x14ac:dyDescent="0.2">
      <c r="H12347" s="7"/>
    </row>
    <row r="12348" spans="8:8" x14ac:dyDescent="0.2">
      <c r="H12348" s="7"/>
    </row>
    <row r="12349" spans="8:8" x14ac:dyDescent="0.2">
      <c r="H12349" s="7"/>
    </row>
    <row r="12350" spans="8:8" x14ac:dyDescent="0.2">
      <c r="H12350" s="7"/>
    </row>
    <row r="12351" spans="8:8" x14ac:dyDescent="0.2">
      <c r="H12351" s="7"/>
    </row>
    <row r="12352" spans="8:8" x14ac:dyDescent="0.2">
      <c r="H12352" s="7"/>
    </row>
    <row r="12353" spans="8:8" x14ac:dyDescent="0.2">
      <c r="H12353" s="7"/>
    </row>
    <row r="12354" spans="8:8" x14ac:dyDescent="0.2">
      <c r="H12354" s="7"/>
    </row>
    <row r="12355" spans="8:8" x14ac:dyDescent="0.2">
      <c r="H12355" s="7"/>
    </row>
    <row r="12356" spans="8:8" x14ac:dyDescent="0.2">
      <c r="H12356" s="7"/>
    </row>
    <row r="12357" spans="8:8" x14ac:dyDescent="0.2">
      <c r="H12357" s="7"/>
    </row>
    <row r="12358" spans="8:8" x14ac:dyDescent="0.2">
      <c r="H12358" s="7"/>
    </row>
    <row r="12359" spans="8:8" x14ac:dyDescent="0.2">
      <c r="H12359" s="7"/>
    </row>
    <row r="12360" spans="8:8" x14ac:dyDescent="0.2">
      <c r="H12360" s="7"/>
    </row>
    <row r="12361" spans="8:8" x14ac:dyDescent="0.2">
      <c r="H12361" s="7"/>
    </row>
    <row r="12362" spans="8:8" x14ac:dyDescent="0.2">
      <c r="H12362" s="7"/>
    </row>
    <row r="12363" spans="8:8" x14ac:dyDescent="0.2">
      <c r="H12363" s="7"/>
    </row>
    <row r="12364" spans="8:8" x14ac:dyDescent="0.2">
      <c r="H12364" s="7"/>
    </row>
    <row r="12365" spans="8:8" x14ac:dyDescent="0.2">
      <c r="H12365" s="7"/>
    </row>
    <row r="12366" spans="8:8" x14ac:dyDescent="0.2">
      <c r="H12366" s="7"/>
    </row>
    <row r="12367" spans="8:8" x14ac:dyDescent="0.2">
      <c r="H12367" s="7"/>
    </row>
    <row r="12368" spans="8:8" x14ac:dyDescent="0.2">
      <c r="H12368" s="7"/>
    </row>
    <row r="12369" spans="8:8" x14ac:dyDescent="0.2">
      <c r="H12369" s="7"/>
    </row>
    <row r="12370" spans="8:8" x14ac:dyDescent="0.2">
      <c r="H12370" s="7"/>
    </row>
    <row r="12371" spans="8:8" x14ac:dyDescent="0.2">
      <c r="H12371" s="7"/>
    </row>
    <row r="12372" spans="8:8" x14ac:dyDescent="0.2">
      <c r="H12372" s="7"/>
    </row>
    <row r="12373" spans="8:8" x14ac:dyDescent="0.2">
      <c r="H12373" s="7"/>
    </row>
    <row r="12374" spans="8:8" x14ac:dyDescent="0.2">
      <c r="H12374" s="7"/>
    </row>
    <row r="12375" spans="8:8" x14ac:dyDescent="0.2">
      <c r="H12375" s="7"/>
    </row>
    <row r="12376" spans="8:8" x14ac:dyDescent="0.2">
      <c r="H12376" s="7"/>
    </row>
    <row r="12377" spans="8:8" x14ac:dyDescent="0.2">
      <c r="H12377" s="7"/>
    </row>
    <row r="12378" spans="8:8" x14ac:dyDescent="0.2">
      <c r="H12378" s="7"/>
    </row>
    <row r="12379" spans="8:8" x14ac:dyDescent="0.2">
      <c r="H12379" s="7"/>
    </row>
    <row r="12380" spans="8:8" x14ac:dyDescent="0.2">
      <c r="H12380" s="7"/>
    </row>
    <row r="12381" spans="8:8" x14ac:dyDescent="0.2">
      <c r="H12381" s="7"/>
    </row>
    <row r="12382" spans="8:8" x14ac:dyDescent="0.2">
      <c r="H12382" s="7"/>
    </row>
    <row r="12383" spans="8:8" x14ac:dyDescent="0.2">
      <c r="H12383" s="7"/>
    </row>
    <row r="12384" spans="8:8" x14ac:dyDescent="0.2">
      <c r="H12384" s="7"/>
    </row>
    <row r="12385" spans="8:8" x14ac:dyDescent="0.2">
      <c r="H12385" s="7"/>
    </row>
    <row r="12386" spans="8:8" x14ac:dyDescent="0.2">
      <c r="H12386" s="7"/>
    </row>
    <row r="12387" spans="8:8" x14ac:dyDescent="0.2">
      <c r="H12387" s="7"/>
    </row>
    <row r="12388" spans="8:8" x14ac:dyDescent="0.2">
      <c r="H12388" s="7"/>
    </row>
    <row r="12389" spans="8:8" x14ac:dyDescent="0.2">
      <c r="H12389" s="7"/>
    </row>
    <row r="12390" spans="8:8" x14ac:dyDescent="0.2">
      <c r="H12390" s="7"/>
    </row>
    <row r="12391" spans="8:8" x14ac:dyDescent="0.2">
      <c r="H12391" s="7"/>
    </row>
    <row r="12392" spans="8:8" x14ac:dyDescent="0.2">
      <c r="H12392" s="7"/>
    </row>
    <row r="12393" spans="8:8" x14ac:dyDescent="0.2">
      <c r="H12393" s="7"/>
    </row>
    <row r="12394" spans="8:8" x14ac:dyDescent="0.2">
      <c r="H12394" s="7"/>
    </row>
    <row r="12395" spans="8:8" x14ac:dyDescent="0.2">
      <c r="H12395" s="7"/>
    </row>
    <row r="12396" spans="8:8" x14ac:dyDescent="0.2">
      <c r="H12396" s="7"/>
    </row>
    <row r="12397" spans="8:8" x14ac:dyDescent="0.2">
      <c r="H12397" s="7"/>
    </row>
    <row r="12398" spans="8:8" x14ac:dyDescent="0.2">
      <c r="H12398" s="7"/>
    </row>
    <row r="12399" spans="8:8" x14ac:dyDescent="0.2">
      <c r="H12399" s="7"/>
    </row>
    <row r="12400" spans="8:8" x14ac:dyDescent="0.2">
      <c r="H12400" s="7"/>
    </row>
    <row r="12401" spans="8:8" x14ac:dyDescent="0.2">
      <c r="H12401" s="7"/>
    </row>
    <row r="12402" spans="8:8" x14ac:dyDescent="0.2">
      <c r="H12402" s="7"/>
    </row>
    <row r="12403" spans="8:8" x14ac:dyDescent="0.2">
      <c r="H12403" s="7"/>
    </row>
    <row r="12404" spans="8:8" x14ac:dyDescent="0.2">
      <c r="H12404" s="7"/>
    </row>
    <row r="12405" spans="8:8" x14ac:dyDescent="0.2">
      <c r="H12405" s="7"/>
    </row>
    <row r="12406" spans="8:8" x14ac:dyDescent="0.2">
      <c r="H12406" s="7"/>
    </row>
    <row r="12407" spans="8:8" x14ac:dyDescent="0.2">
      <c r="H12407" s="7"/>
    </row>
    <row r="12408" spans="8:8" x14ac:dyDescent="0.2">
      <c r="H12408" s="7"/>
    </row>
    <row r="12409" spans="8:8" x14ac:dyDescent="0.2">
      <c r="H12409" s="7"/>
    </row>
    <row r="12410" spans="8:8" x14ac:dyDescent="0.2">
      <c r="H12410" s="7"/>
    </row>
    <row r="12411" spans="8:8" x14ac:dyDescent="0.2">
      <c r="H12411" s="7"/>
    </row>
    <row r="12412" spans="8:8" x14ac:dyDescent="0.2">
      <c r="H12412" s="7"/>
    </row>
    <row r="12413" spans="8:8" x14ac:dyDescent="0.2">
      <c r="H12413" s="7"/>
    </row>
    <row r="12414" spans="8:8" x14ac:dyDescent="0.2">
      <c r="H12414" s="7"/>
    </row>
    <row r="12415" spans="8:8" x14ac:dyDescent="0.2">
      <c r="H12415" s="7"/>
    </row>
    <row r="12416" spans="8:8" x14ac:dyDescent="0.2">
      <c r="H12416" s="7"/>
    </row>
    <row r="12417" spans="8:8" x14ac:dyDescent="0.2">
      <c r="H12417" s="7"/>
    </row>
    <row r="12418" spans="8:8" x14ac:dyDescent="0.2">
      <c r="H12418" s="7"/>
    </row>
    <row r="12419" spans="8:8" x14ac:dyDescent="0.2">
      <c r="H12419" s="7"/>
    </row>
    <row r="12420" spans="8:8" x14ac:dyDescent="0.2">
      <c r="H12420" s="7"/>
    </row>
    <row r="12421" spans="8:8" x14ac:dyDescent="0.2">
      <c r="H12421" s="7"/>
    </row>
    <row r="12422" spans="8:8" x14ac:dyDescent="0.2">
      <c r="H12422" s="7"/>
    </row>
    <row r="12423" spans="8:8" x14ac:dyDescent="0.2">
      <c r="H12423" s="7"/>
    </row>
    <row r="12424" spans="8:8" x14ac:dyDescent="0.2">
      <c r="H12424" s="7"/>
    </row>
    <row r="12425" spans="8:8" x14ac:dyDescent="0.2">
      <c r="H12425" s="7"/>
    </row>
    <row r="12426" spans="8:8" x14ac:dyDescent="0.2">
      <c r="H12426" s="7"/>
    </row>
    <row r="12427" spans="8:8" x14ac:dyDescent="0.2">
      <c r="H12427" s="7"/>
    </row>
    <row r="12428" spans="8:8" x14ac:dyDescent="0.2">
      <c r="H12428" s="7"/>
    </row>
    <row r="12429" spans="8:8" x14ac:dyDescent="0.2">
      <c r="H12429" s="7"/>
    </row>
    <row r="12430" spans="8:8" x14ac:dyDescent="0.2">
      <c r="H12430" s="7"/>
    </row>
    <row r="12431" spans="8:8" x14ac:dyDescent="0.2">
      <c r="H12431" s="7"/>
    </row>
    <row r="12432" spans="8:8" x14ac:dyDescent="0.2">
      <c r="H12432" s="7"/>
    </row>
    <row r="12433" spans="8:8" x14ac:dyDescent="0.2">
      <c r="H12433" s="7"/>
    </row>
    <row r="12434" spans="8:8" x14ac:dyDescent="0.2">
      <c r="H12434" s="7"/>
    </row>
    <row r="12435" spans="8:8" x14ac:dyDescent="0.2">
      <c r="H12435" s="7"/>
    </row>
    <row r="12436" spans="8:8" x14ac:dyDescent="0.2">
      <c r="H12436" s="7"/>
    </row>
    <row r="12437" spans="8:8" x14ac:dyDescent="0.2">
      <c r="H12437" s="7"/>
    </row>
    <row r="12438" spans="8:8" x14ac:dyDescent="0.2">
      <c r="H12438" s="7"/>
    </row>
    <row r="12439" spans="8:8" x14ac:dyDescent="0.2">
      <c r="H12439" s="7"/>
    </row>
    <row r="12440" spans="8:8" x14ac:dyDescent="0.2">
      <c r="H12440" s="7"/>
    </row>
    <row r="12441" spans="8:8" x14ac:dyDescent="0.2">
      <c r="H12441" s="7"/>
    </row>
    <row r="12442" spans="8:8" x14ac:dyDescent="0.2">
      <c r="H12442" s="7"/>
    </row>
    <row r="12443" spans="8:8" x14ac:dyDescent="0.2">
      <c r="H12443" s="7"/>
    </row>
    <row r="12444" spans="8:8" x14ac:dyDescent="0.2">
      <c r="H12444" s="7"/>
    </row>
    <row r="12445" spans="8:8" x14ac:dyDescent="0.2">
      <c r="H12445" s="7"/>
    </row>
    <row r="12446" spans="8:8" x14ac:dyDescent="0.2">
      <c r="H12446" s="7"/>
    </row>
    <row r="12447" spans="8:8" x14ac:dyDescent="0.2">
      <c r="H12447" s="7"/>
    </row>
    <row r="12448" spans="8:8" x14ac:dyDescent="0.2">
      <c r="H12448" s="7"/>
    </row>
    <row r="12449" spans="8:8" x14ac:dyDescent="0.2">
      <c r="H12449" s="7"/>
    </row>
    <row r="12450" spans="8:8" x14ac:dyDescent="0.2">
      <c r="H12450" s="7"/>
    </row>
    <row r="12451" spans="8:8" x14ac:dyDescent="0.2">
      <c r="H12451" s="7"/>
    </row>
    <row r="12452" spans="8:8" x14ac:dyDescent="0.2">
      <c r="H12452" s="7"/>
    </row>
    <row r="12453" spans="8:8" x14ac:dyDescent="0.2">
      <c r="H12453" s="7"/>
    </row>
    <row r="12454" spans="8:8" x14ac:dyDescent="0.2">
      <c r="H12454" s="7"/>
    </row>
    <row r="12455" spans="8:8" x14ac:dyDescent="0.2">
      <c r="H12455" s="7"/>
    </row>
    <row r="12456" spans="8:8" x14ac:dyDescent="0.2">
      <c r="H12456" s="7"/>
    </row>
    <row r="12457" spans="8:8" x14ac:dyDescent="0.2">
      <c r="H12457" s="7"/>
    </row>
    <row r="12458" spans="8:8" x14ac:dyDescent="0.2">
      <c r="H12458" s="7"/>
    </row>
    <row r="12459" spans="8:8" x14ac:dyDescent="0.2">
      <c r="H12459" s="7"/>
    </row>
    <row r="12460" spans="8:8" x14ac:dyDescent="0.2">
      <c r="H12460" s="7"/>
    </row>
    <row r="12461" spans="8:8" x14ac:dyDescent="0.2">
      <c r="H12461" s="7"/>
    </row>
    <row r="12462" spans="8:8" x14ac:dyDescent="0.2">
      <c r="H12462" s="7"/>
    </row>
    <row r="12463" spans="8:8" x14ac:dyDescent="0.2">
      <c r="H12463" s="7"/>
    </row>
    <row r="12464" spans="8:8" x14ac:dyDescent="0.2">
      <c r="H12464" s="7"/>
    </row>
    <row r="12465" spans="8:8" x14ac:dyDescent="0.2">
      <c r="H12465" s="7"/>
    </row>
    <row r="12466" spans="8:8" x14ac:dyDescent="0.2">
      <c r="H12466" s="7"/>
    </row>
    <row r="12467" spans="8:8" x14ac:dyDescent="0.2">
      <c r="H12467" s="7"/>
    </row>
    <row r="12468" spans="8:8" x14ac:dyDescent="0.2">
      <c r="H12468" s="7"/>
    </row>
    <row r="12469" spans="8:8" x14ac:dyDescent="0.2">
      <c r="H12469" s="7"/>
    </row>
    <row r="12470" spans="8:8" x14ac:dyDescent="0.2">
      <c r="H12470" s="7"/>
    </row>
    <row r="12471" spans="8:8" x14ac:dyDescent="0.2">
      <c r="H12471" s="7"/>
    </row>
    <row r="12472" spans="8:8" x14ac:dyDescent="0.2">
      <c r="H12472" s="7"/>
    </row>
    <row r="12473" spans="8:8" x14ac:dyDescent="0.2">
      <c r="H12473" s="7"/>
    </row>
    <row r="12474" spans="8:8" x14ac:dyDescent="0.2">
      <c r="H12474" s="7"/>
    </row>
    <row r="12475" spans="8:8" x14ac:dyDescent="0.2">
      <c r="H12475" s="7"/>
    </row>
    <row r="12476" spans="8:8" x14ac:dyDescent="0.2">
      <c r="H12476" s="7"/>
    </row>
    <row r="12477" spans="8:8" x14ac:dyDescent="0.2">
      <c r="H12477" s="7"/>
    </row>
    <row r="12478" spans="8:8" x14ac:dyDescent="0.2">
      <c r="H12478" s="7"/>
    </row>
    <row r="12479" spans="8:8" x14ac:dyDescent="0.2">
      <c r="H12479" s="7"/>
    </row>
    <row r="12480" spans="8:8" x14ac:dyDescent="0.2">
      <c r="H12480" s="7"/>
    </row>
    <row r="12481" spans="8:8" x14ac:dyDescent="0.2">
      <c r="H12481" s="7"/>
    </row>
    <row r="12482" spans="8:8" x14ac:dyDescent="0.2">
      <c r="H12482" s="7"/>
    </row>
    <row r="12483" spans="8:8" x14ac:dyDescent="0.2">
      <c r="H12483" s="7"/>
    </row>
    <row r="12484" spans="8:8" x14ac:dyDescent="0.2">
      <c r="H12484" s="7"/>
    </row>
    <row r="12485" spans="8:8" x14ac:dyDescent="0.2">
      <c r="H12485" s="7"/>
    </row>
    <row r="12486" spans="8:8" x14ac:dyDescent="0.2">
      <c r="H12486" s="7"/>
    </row>
    <row r="12487" spans="8:8" x14ac:dyDescent="0.2">
      <c r="H12487" s="7"/>
    </row>
    <row r="12488" spans="8:8" x14ac:dyDescent="0.2">
      <c r="H12488" s="7"/>
    </row>
    <row r="12489" spans="8:8" x14ac:dyDescent="0.2">
      <c r="H12489" s="7"/>
    </row>
    <row r="12490" spans="8:8" x14ac:dyDescent="0.2">
      <c r="H12490" s="7"/>
    </row>
    <row r="12491" spans="8:8" x14ac:dyDescent="0.2">
      <c r="H12491" s="7"/>
    </row>
    <row r="12492" spans="8:8" x14ac:dyDescent="0.2">
      <c r="H12492" s="7"/>
    </row>
    <row r="12493" spans="8:8" x14ac:dyDescent="0.2">
      <c r="H12493" s="7"/>
    </row>
    <row r="12494" spans="8:8" x14ac:dyDescent="0.2">
      <c r="H12494" s="7"/>
    </row>
    <row r="12495" spans="8:8" x14ac:dyDescent="0.2">
      <c r="H12495" s="7"/>
    </row>
    <row r="12496" spans="8:8" x14ac:dyDescent="0.2">
      <c r="H12496" s="7"/>
    </row>
    <row r="12497" spans="8:8" x14ac:dyDescent="0.2">
      <c r="H12497" s="7"/>
    </row>
    <row r="12498" spans="8:8" x14ac:dyDescent="0.2">
      <c r="H12498" s="7"/>
    </row>
    <row r="12499" spans="8:8" x14ac:dyDescent="0.2">
      <c r="H12499" s="7"/>
    </row>
    <row r="12500" spans="8:8" x14ac:dyDescent="0.2">
      <c r="H12500" s="7"/>
    </row>
    <row r="12501" spans="8:8" x14ac:dyDescent="0.2">
      <c r="H12501" s="7"/>
    </row>
    <row r="12502" spans="8:8" x14ac:dyDescent="0.2">
      <c r="H12502" s="7"/>
    </row>
    <row r="12503" spans="8:8" x14ac:dyDescent="0.2">
      <c r="H12503" s="7"/>
    </row>
    <row r="12504" spans="8:8" x14ac:dyDescent="0.2">
      <c r="H12504" s="7"/>
    </row>
    <row r="12505" spans="8:8" x14ac:dyDescent="0.2">
      <c r="H12505" s="7"/>
    </row>
    <row r="12506" spans="8:8" x14ac:dyDescent="0.2">
      <c r="H12506" s="7"/>
    </row>
    <row r="12507" spans="8:8" x14ac:dyDescent="0.2">
      <c r="H12507" s="7"/>
    </row>
    <row r="12508" spans="8:8" x14ac:dyDescent="0.2">
      <c r="H12508" s="7"/>
    </row>
    <row r="12509" spans="8:8" x14ac:dyDescent="0.2">
      <c r="H12509" s="7"/>
    </row>
    <row r="12510" spans="8:8" x14ac:dyDescent="0.2">
      <c r="H12510" s="7"/>
    </row>
    <row r="12511" spans="8:8" x14ac:dyDescent="0.2">
      <c r="H12511" s="7"/>
    </row>
    <row r="12512" spans="8:8" x14ac:dyDescent="0.2">
      <c r="H12512" s="7"/>
    </row>
    <row r="12513" spans="8:8" x14ac:dyDescent="0.2">
      <c r="H12513" s="7"/>
    </row>
    <row r="12514" spans="8:8" x14ac:dyDescent="0.2">
      <c r="H12514" s="7"/>
    </row>
    <row r="12515" spans="8:8" x14ac:dyDescent="0.2">
      <c r="H12515" s="7"/>
    </row>
    <row r="12516" spans="8:8" x14ac:dyDescent="0.2">
      <c r="H12516" s="7"/>
    </row>
    <row r="12517" spans="8:8" x14ac:dyDescent="0.2">
      <c r="H12517" s="7"/>
    </row>
    <row r="12518" spans="8:8" x14ac:dyDescent="0.2">
      <c r="H12518" s="7"/>
    </row>
    <row r="12519" spans="8:8" x14ac:dyDescent="0.2">
      <c r="H12519" s="7"/>
    </row>
    <row r="12520" spans="8:8" x14ac:dyDescent="0.2">
      <c r="H12520" s="7"/>
    </row>
    <row r="12521" spans="8:8" x14ac:dyDescent="0.2">
      <c r="H12521" s="7"/>
    </row>
    <row r="12522" spans="8:8" x14ac:dyDescent="0.2">
      <c r="H12522" s="7"/>
    </row>
    <row r="12523" spans="8:8" x14ac:dyDescent="0.2">
      <c r="H12523" s="7"/>
    </row>
    <row r="12524" spans="8:8" x14ac:dyDescent="0.2">
      <c r="H12524" s="7"/>
    </row>
    <row r="12525" spans="8:8" x14ac:dyDescent="0.2">
      <c r="H12525" s="7"/>
    </row>
    <row r="12526" spans="8:8" x14ac:dyDescent="0.2">
      <c r="H12526" s="7"/>
    </row>
    <row r="12527" spans="8:8" x14ac:dyDescent="0.2">
      <c r="H12527" s="7"/>
    </row>
    <row r="12528" spans="8:8" x14ac:dyDescent="0.2">
      <c r="H12528" s="7"/>
    </row>
    <row r="12529" spans="8:8" x14ac:dyDescent="0.2">
      <c r="H12529" s="7"/>
    </row>
    <row r="12530" spans="8:8" x14ac:dyDescent="0.2">
      <c r="H12530" s="7"/>
    </row>
    <row r="12531" spans="8:8" x14ac:dyDescent="0.2">
      <c r="H12531" s="7"/>
    </row>
    <row r="12532" spans="8:8" x14ac:dyDescent="0.2">
      <c r="H12532" s="7"/>
    </row>
    <row r="12533" spans="8:8" x14ac:dyDescent="0.2">
      <c r="H12533" s="7"/>
    </row>
    <row r="12534" spans="8:8" x14ac:dyDescent="0.2">
      <c r="H12534" s="7"/>
    </row>
    <row r="12535" spans="8:8" x14ac:dyDescent="0.2">
      <c r="H12535" s="7"/>
    </row>
    <row r="12536" spans="8:8" x14ac:dyDescent="0.2">
      <c r="H12536" s="7"/>
    </row>
    <row r="12537" spans="8:8" x14ac:dyDescent="0.2">
      <c r="H12537" s="7"/>
    </row>
    <row r="12538" spans="8:8" x14ac:dyDescent="0.2">
      <c r="H12538" s="7"/>
    </row>
    <row r="12539" spans="8:8" x14ac:dyDescent="0.2">
      <c r="H12539" s="7"/>
    </row>
    <row r="12540" spans="8:8" x14ac:dyDescent="0.2">
      <c r="H12540" s="7"/>
    </row>
    <row r="12541" spans="8:8" x14ac:dyDescent="0.2">
      <c r="H12541" s="7"/>
    </row>
    <row r="12542" spans="8:8" x14ac:dyDescent="0.2">
      <c r="H12542" s="7"/>
    </row>
    <row r="12543" spans="8:8" x14ac:dyDescent="0.2">
      <c r="H12543" s="7"/>
    </row>
    <row r="12544" spans="8:8" x14ac:dyDescent="0.2">
      <c r="H12544" s="7"/>
    </row>
    <row r="12545" spans="8:8" x14ac:dyDescent="0.2">
      <c r="H12545" s="7"/>
    </row>
    <row r="12546" spans="8:8" x14ac:dyDescent="0.2">
      <c r="H12546" s="7"/>
    </row>
    <row r="12547" spans="8:8" x14ac:dyDescent="0.2">
      <c r="H12547" s="7"/>
    </row>
    <row r="12548" spans="8:8" x14ac:dyDescent="0.2">
      <c r="H12548" s="7"/>
    </row>
    <row r="12549" spans="8:8" x14ac:dyDescent="0.2">
      <c r="H12549" s="7"/>
    </row>
    <row r="12550" spans="8:8" x14ac:dyDescent="0.2">
      <c r="H12550" s="7"/>
    </row>
    <row r="12551" spans="8:8" x14ac:dyDescent="0.2">
      <c r="H12551" s="7"/>
    </row>
    <row r="12552" spans="8:8" x14ac:dyDescent="0.2">
      <c r="H12552" s="7"/>
    </row>
    <row r="12553" spans="8:8" x14ac:dyDescent="0.2">
      <c r="H12553" s="7"/>
    </row>
    <row r="12554" spans="8:8" x14ac:dyDescent="0.2">
      <c r="H12554" s="7"/>
    </row>
    <row r="12555" spans="8:8" x14ac:dyDescent="0.2">
      <c r="H12555" s="7"/>
    </row>
    <row r="12556" spans="8:8" x14ac:dyDescent="0.2">
      <c r="H12556" s="7"/>
    </row>
    <row r="12557" spans="8:8" x14ac:dyDescent="0.2">
      <c r="H12557" s="7"/>
    </row>
    <row r="12558" spans="8:8" x14ac:dyDescent="0.2">
      <c r="H12558" s="7"/>
    </row>
    <row r="12559" spans="8:8" x14ac:dyDescent="0.2">
      <c r="H12559" s="7"/>
    </row>
    <row r="12560" spans="8:8" x14ac:dyDescent="0.2">
      <c r="H12560" s="7"/>
    </row>
    <row r="12561" spans="8:8" x14ac:dyDescent="0.2">
      <c r="H12561" s="7"/>
    </row>
    <row r="12562" spans="8:8" x14ac:dyDescent="0.2">
      <c r="H12562" s="7"/>
    </row>
    <row r="12563" spans="8:8" x14ac:dyDescent="0.2">
      <c r="H12563" s="7"/>
    </row>
    <row r="12564" spans="8:8" x14ac:dyDescent="0.2">
      <c r="H12564" s="7"/>
    </row>
    <row r="12565" spans="8:8" x14ac:dyDescent="0.2">
      <c r="H12565" s="7"/>
    </row>
    <row r="12566" spans="8:8" x14ac:dyDescent="0.2">
      <c r="H12566" s="7"/>
    </row>
    <row r="12567" spans="8:8" x14ac:dyDescent="0.2">
      <c r="H12567" s="7"/>
    </row>
    <row r="12568" spans="8:8" x14ac:dyDescent="0.2">
      <c r="H12568" s="7"/>
    </row>
    <row r="12569" spans="8:8" x14ac:dyDescent="0.2">
      <c r="H12569" s="7"/>
    </row>
    <row r="12570" spans="8:8" x14ac:dyDescent="0.2">
      <c r="H12570" s="7"/>
    </row>
    <row r="12571" spans="8:8" x14ac:dyDescent="0.2">
      <c r="H12571" s="7"/>
    </row>
    <row r="12572" spans="8:8" x14ac:dyDescent="0.2">
      <c r="H12572" s="7"/>
    </row>
    <row r="12573" spans="8:8" x14ac:dyDescent="0.2">
      <c r="H12573" s="7"/>
    </row>
    <row r="12574" spans="8:8" x14ac:dyDescent="0.2">
      <c r="H12574" s="7"/>
    </row>
    <row r="12575" spans="8:8" x14ac:dyDescent="0.2">
      <c r="H12575" s="7"/>
    </row>
    <row r="12576" spans="8:8" x14ac:dyDescent="0.2">
      <c r="H12576" s="7"/>
    </row>
    <row r="12577" spans="8:8" x14ac:dyDescent="0.2">
      <c r="H12577" s="7"/>
    </row>
    <row r="12578" spans="8:8" x14ac:dyDescent="0.2">
      <c r="H12578" s="7"/>
    </row>
    <row r="12579" spans="8:8" x14ac:dyDescent="0.2">
      <c r="H12579" s="7"/>
    </row>
    <row r="12580" spans="8:8" x14ac:dyDescent="0.2">
      <c r="H12580" s="7"/>
    </row>
    <row r="12581" spans="8:8" x14ac:dyDescent="0.2">
      <c r="H12581" s="7"/>
    </row>
    <row r="12582" spans="8:8" x14ac:dyDescent="0.2">
      <c r="H12582" s="7"/>
    </row>
    <row r="12583" spans="8:8" x14ac:dyDescent="0.2">
      <c r="H12583" s="7"/>
    </row>
    <row r="12584" spans="8:8" x14ac:dyDescent="0.2">
      <c r="H12584" s="7"/>
    </row>
    <row r="12585" spans="8:8" x14ac:dyDescent="0.2">
      <c r="H12585" s="7"/>
    </row>
    <row r="12586" spans="8:8" x14ac:dyDescent="0.2">
      <c r="H12586" s="7"/>
    </row>
    <row r="12587" spans="8:8" x14ac:dyDescent="0.2">
      <c r="H12587" s="7"/>
    </row>
    <row r="12588" spans="8:8" x14ac:dyDescent="0.2">
      <c r="H12588" s="7"/>
    </row>
    <row r="12589" spans="8:8" x14ac:dyDescent="0.2">
      <c r="H12589" s="7"/>
    </row>
    <row r="12590" spans="8:8" x14ac:dyDescent="0.2">
      <c r="H12590" s="7"/>
    </row>
    <row r="12591" spans="8:8" x14ac:dyDescent="0.2">
      <c r="H12591" s="7"/>
    </row>
    <row r="12592" spans="8:8" x14ac:dyDescent="0.2">
      <c r="H12592" s="7"/>
    </row>
    <row r="12593" spans="8:8" x14ac:dyDescent="0.2">
      <c r="H12593" s="7"/>
    </row>
    <row r="12594" spans="8:8" x14ac:dyDescent="0.2">
      <c r="H12594" s="7"/>
    </row>
    <row r="12595" spans="8:8" x14ac:dyDescent="0.2">
      <c r="H12595" s="7"/>
    </row>
    <row r="12596" spans="8:8" x14ac:dyDescent="0.2">
      <c r="H12596" s="7"/>
    </row>
    <row r="12597" spans="8:8" x14ac:dyDescent="0.2">
      <c r="H12597" s="7"/>
    </row>
    <row r="12598" spans="8:8" x14ac:dyDescent="0.2">
      <c r="H12598" s="7"/>
    </row>
    <row r="12599" spans="8:8" x14ac:dyDescent="0.2">
      <c r="H12599" s="7"/>
    </row>
    <row r="12600" spans="8:8" x14ac:dyDescent="0.2">
      <c r="H12600" s="7"/>
    </row>
    <row r="12601" spans="8:8" x14ac:dyDescent="0.2">
      <c r="H12601" s="7"/>
    </row>
    <row r="12602" spans="8:8" x14ac:dyDescent="0.2">
      <c r="H12602" s="7"/>
    </row>
    <row r="12603" spans="8:8" x14ac:dyDescent="0.2">
      <c r="H12603" s="7"/>
    </row>
    <row r="12604" spans="8:8" x14ac:dyDescent="0.2">
      <c r="H12604" s="7"/>
    </row>
    <row r="12605" spans="8:8" x14ac:dyDescent="0.2">
      <c r="H12605" s="7"/>
    </row>
    <row r="12606" spans="8:8" x14ac:dyDescent="0.2">
      <c r="H12606" s="7"/>
    </row>
    <row r="12607" spans="8:8" x14ac:dyDescent="0.2">
      <c r="H12607" s="7"/>
    </row>
    <row r="12608" spans="8:8" x14ac:dyDescent="0.2">
      <c r="H12608" s="7"/>
    </row>
    <row r="12609" spans="8:8" x14ac:dyDescent="0.2">
      <c r="H12609" s="7"/>
    </row>
    <row r="12610" spans="8:8" x14ac:dyDescent="0.2">
      <c r="H12610" s="7"/>
    </row>
    <row r="12611" spans="8:8" x14ac:dyDescent="0.2">
      <c r="H12611" s="7"/>
    </row>
    <row r="12612" spans="8:8" x14ac:dyDescent="0.2">
      <c r="H12612" s="7"/>
    </row>
    <row r="12613" spans="8:8" x14ac:dyDescent="0.2">
      <c r="H12613" s="7"/>
    </row>
    <row r="12614" spans="8:8" x14ac:dyDescent="0.2">
      <c r="H12614" s="7"/>
    </row>
    <row r="12615" spans="8:8" x14ac:dyDescent="0.2">
      <c r="H12615" s="7"/>
    </row>
    <row r="12616" spans="8:8" x14ac:dyDescent="0.2">
      <c r="H12616" s="7"/>
    </row>
    <row r="12617" spans="8:8" x14ac:dyDescent="0.2">
      <c r="H12617" s="7"/>
    </row>
    <row r="12618" spans="8:8" x14ac:dyDescent="0.2">
      <c r="H12618" s="7"/>
    </row>
    <row r="12619" spans="8:8" x14ac:dyDescent="0.2">
      <c r="H12619" s="7"/>
    </row>
    <row r="12620" spans="8:8" x14ac:dyDescent="0.2">
      <c r="H12620" s="7"/>
    </row>
    <row r="12621" spans="8:8" x14ac:dyDescent="0.2">
      <c r="H12621" s="7"/>
    </row>
    <row r="12622" spans="8:8" x14ac:dyDescent="0.2">
      <c r="H12622" s="7"/>
    </row>
    <row r="12623" spans="8:8" x14ac:dyDescent="0.2">
      <c r="H12623" s="7"/>
    </row>
    <row r="12624" spans="8:8" x14ac:dyDescent="0.2">
      <c r="H12624" s="7"/>
    </row>
    <row r="12625" spans="8:8" x14ac:dyDescent="0.2">
      <c r="H12625" s="7"/>
    </row>
    <row r="12626" spans="8:8" x14ac:dyDescent="0.2">
      <c r="H12626" s="7"/>
    </row>
    <row r="12627" spans="8:8" x14ac:dyDescent="0.2">
      <c r="H12627" s="7"/>
    </row>
    <row r="12628" spans="8:8" x14ac:dyDescent="0.2">
      <c r="H12628" s="7"/>
    </row>
    <row r="12629" spans="8:8" x14ac:dyDescent="0.2">
      <c r="H12629" s="7"/>
    </row>
    <row r="12630" spans="8:8" x14ac:dyDescent="0.2">
      <c r="H12630" s="7"/>
    </row>
    <row r="12631" spans="8:8" x14ac:dyDescent="0.2">
      <c r="H12631" s="7"/>
    </row>
    <row r="12632" spans="8:8" x14ac:dyDescent="0.2">
      <c r="H12632" s="7"/>
    </row>
    <row r="12633" spans="8:8" x14ac:dyDescent="0.2">
      <c r="H12633" s="7"/>
    </row>
    <row r="12634" spans="8:8" x14ac:dyDescent="0.2">
      <c r="H12634" s="7"/>
    </row>
    <row r="12635" spans="8:8" x14ac:dyDescent="0.2">
      <c r="H12635" s="7"/>
    </row>
    <row r="12636" spans="8:8" x14ac:dyDescent="0.2">
      <c r="H12636" s="7"/>
    </row>
    <row r="12637" spans="8:8" x14ac:dyDescent="0.2">
      <c r="H12637" s="7"/>
    </row>
    <row r="12638" spans="8:8" x14ac:dyDescent="0.2">
      <c r="H12638" s="7"/>
    </row>
    <row r="12639" spans="8:8" x14ac:dyDescent="0.2">
      <c r="H12639" s="7"/>
    </row>
    <row r="12640" spans="8:8" x14ac:dyDescent="0.2">
      <c r="H12640" s="7"/>
    </row>
    <row r="12641" spans="8:8" x14ac:dyDescent="0.2">
      <c r="H12641" s="7"/>
    </row>
    <row r="12642" spans="8:8" x14ac:dyDescent="0.2">
      <c r="H12642" s="7"/>
    </row>
    <row r="12643" spans="8:8" x14ac:dyDescent="0.2">
      <c r="H12643" s="7"/>
    </row>
    <row r="12644" spans="8:8" x14ac:dyDescent="0.2">
      <c r="H12644" s="7"/>
    </row>
    <row r="12645" spans="8:8" x14ac:dyDescent="0.2">
      <c r="H12645" s="7"/>
    </row>
    <row r="12646" spans="8:8" x14ac:dyDescent="0.2">
      <c r="H12646" s="7"/>
    </row>
    <row r="12647" spans="8:8" x14ac:dyDescent="0.2">
      <c r="H12647" s="7"/>
    </row>
    <row r="12648" spans="8:8" x14ac:dyDescent="0.2">
      <c r="H12648" s="7"/>
    </row>
    <row r="12649" spans="8:8" x14ac:dyDescent="0.2">
      <c r="H12649" s="7"/>
    </row>
    <row r="12650" spans="8:8" x14ac:dyDescent="0.2">
      <c r="H12650" s="7"/>
    </row>
    <row r="12651" spans="8:8" x14ac:dyDescent="0.2">
      <c r="H12651" s="7"/>
    </row>
    <row r="12652" spans="8:8" x14ac:dyDescent="0.2">
      <c r="H12652" s="7"/>
    </row>
    <row r="12653" spans="8:8" x14ac:dyDescent="0.2">
      <c r="H12653" s="7"/>
    </row>
    <row r="12654" spans="8:8" x14ac:dyDescent="0.2">
      <c r="H12654" s="7"/>
    </row>
    <row r="12655" spans="8:8" x14ac:dyDescent="0.2">
      <c r="H12655" s="7"/>
    </row>
    <row r="12656" spans="8:8" x14ac:dyDescent="0.2">
      <c r="H12656" s="7"/>
    </row>
    <row r="12657" spans="8:8" x14ac:dyDescent="0.2">
      <c r="H12657" s="7"/>
    </row>
    <row r="12658" spans="8:8" x14ac:dyDescent="0.2">
      <c r="H12658" s="7"/>
    </row>
    <row r="12659" spans="8:8" x14ac:dyDescent="0.2">
      <c r="H12659" s="7"/>
    </row>
    <row r="12660" spans="8:8" x14ac:dyDescent="0.2">
      <c r="H12660" s="7"/>
    </row>
    <row r="12661" spans="8:8" x14ac:dyDescent="0.2">
      <c r="H12661" s="7"/>
    </row>
    <row r="12662" spans="8:8" x14ac:dyDescent="0.2">
      <c r="H12662" s="7"/>
    </row>
    <row r="12663" spans="8:8" x14ac:dyDescent="0.2">
      <c r="H12663" s="7"/>
    </row>
    <row r="12664" spans="8:8" x14ac:dyDescent="0.2">
      <c r="H12664" s="7"/>
    </row>
    <row r="12665" spans="8:8" x14ac:dyDescent="0.2">
      <c r="H12665" s="7"/>
    </row>
    <row r="12666" spans="8:8" x14ac:dyDescent="0.2">
      <c r="H12666" s="7"/>
    </row>
    <row r="12667" spans="8:8" x14ac:dyDescent="0.2">
      <c r="H12667" s="7"/>
    </row>
    <row r="12668" spans="8:8" x14ac:dyDescent="0.2">
      <c r="H12668" s="7"/>
    </row>
    <row r="12669" spans="8:8" x14ac:dyDescent="0.2">
      <c r="H12669" s="7"/>
    </row>
    <row r="12670" spans="8:8" x14ac:dyDescent="0.2">
      <c r="H12670" s="7"/>
    </row>
    <row r="12671" spans="8:8" x14ac:dyDescent="0.2">
      <c r="H12671" s="7"/>
    </row>
    <row r="12672" spans="8:8" x14ac:dyDescent="0.2">
      <c r="H12672" s="7"/>
    </row>
    <row r="12673" spans="8:8" x14ac:dyDescent="0.2">
      <c r="H12673" s="7"/>
    </row>
    <row r="12674" spans="8:8" x14ac:dyDescent="0.2">
      <c r="H12674" s="7"/>
    </row>
    <row r="12675" spans="8:8" x14ac:dyDescent="0.2">
      <c r="H12675" s="7"/>
    </row>
    <row r="12676" spans="8:8" x14ac:dyDescent="0.2">
      <c r="H12676" s="7"/>
    </row>
    <row r="12677" spans="8:8" x14ac:dyDescent="0.2">
      <c r="H12677" s="7"/>
    </row>
    <row r="12678" spans="8:8" x14ac:dyDescent="0.2">
      <c r="H12678" s="7"/>
    </row>
    <row r="12679" spans="8:8" x14ac:dyDescent="0.2">
      <c r="H12679" s="7"/>
    </row>
    <row r="12680" spans="8:8" x14ac:dyDescent="0.2">
      <c r="H12680" s="7"/>
    </row>
    <row r="12681" spans="8:8" x14ac:dyDescent="0.2">
      <c r="H12681" s="7"/>
    </row>
    <row r="12682" spans="8:8" x14ac:dyDescent="0.2">
      <c r="H12682" s="7"/>
    </row>
    <row r="12683" spans="8:8" x14ac:dyDescent="0.2">
      <c r="H12683" s="7"/>
    </row>
    <row r="12684" spans="8:8" x14ac:dyDescent="0.2">
      <c r="H12684" s="7"/>
    </row>
    <row r="12685" spans="8:8" x14ac:dyDescent="0.2">
      <c r="H12685" s="7"/>
    </row>
    <row r="12686" spans="8:8" x14ac:dyDescent="0.2">
      <c r="H12686" s="7"/>
    </row>
    <row r="12687" spans="8:8" x14ac:dyDescent="0.2">
      <c r="H12687" s="7"/>
    </row>
    <row r="12688" spans="8:8" x14ac:dyDescent="0.2">
      <c r="H12688" s="7"/>
    </row>
    <row r="12689" spans="8:8" x14ac:dyDescent="0.2">
      <c r="H12689" s="7"/>
    </row>
    <row r="12690" spans="8:8" x14ac:dyDescent="0.2">
      <c r="H12690" s="7"/>
    </row>
    <row r="12691" spans="8:8" x14ac:dyDescent="0.2">
      <c r="H12691" s="7"/>
    </row>
    <row r="12692" spans="8:8" x14ac:dyDescent="0.2">
      <c r="H12692" s="7"/>
    </row>
    <row r="12693" spans="8:8" x14ac:dyDescent="0.2">
      <c r="H12693" s="7"/>
    </row>
    <row r="12694" spans="8:8" x14ac:dyDescent="0.2">
      <c r="H12694" s="7"/>
    </row>
    <row r="12695" spans="8:8" x14ac:dyDescent="0.2">
      <c r="H12695" s="7"/>
    </row>
    <row r="12696" spans="8:8" x14ac:dyDescent="0.2">
      <c r="H12696" s="7"/>
    </row>
    <row r="12697" spans="8:8" x14ac:dyDescent="0.2">
      <c r="H12697" s="7"/>
    </row>
    <row r="12698" spans="8:8" x14ac:dyDescent="0.2">
      <c r="H12698" s="7"/>
    </row>
    <row r="12699" spans="8:8" x14ac:dyDescent="0.2">
      <c r="H12699" s="7"/>
    </row>
    <row r="12700" spans="8:8" x14ac:dyDescent="0.2">
      <c r="H12700" s="7"/>
    </row>
    <row r="12701" spans="8:8" x14ac:dyDescent="0.2">
      <c r="H12701" s="7"/>
    </row>
    <row r="12702" spans="8:8" x14ac:dyDescent="0.2">
      <c r="H12702" s="7"/>
    </row>
    <row r="12703" spans="8:8" x14ac:dyDescent="0.2">
      <c r="H12703" s="7"/>
    </row>
    <row r="12704" spans="8:8" x14ac:dyDescent="0.2">
      <c r="H12704" s="7"/>
    </row>
    <row r="12705" spans="8:8" x14ac:dyDescent="0.2">
      <c r="H12705" s="7"/>
    </row>
    <row r="12706" spans="8:8" x14ac:dyDescent="0.2">
      <c r="H12706" s="7"/>
    </row>
    <row r="12707" spans="8:8" x14ac:dyDescent="0.2">
      <c r="H12707" s="7"/>
    </row>
    <row r="12708" spans="8:8" x14ac:dyDescent="0.2">
      <c r="H12708" s="7"/>
    </row>
    <row r="12709" spans="8:8" x14ac:dyDescent="0.2">
      <c r="H12709" s="7"/>
    </row>
    <row r="12710" spans="8:8" x14ac:dyDescent="0.2">
      <c r="H12710" s="7"/>
    </row>
    <row r="12711" spans="8:8" x14ac:dyDescent="0.2">
      <c r="H12711" s="7"/>
    </row>
    <row r="12712" spans="8:8" x14ac:dyDescent="0.2">
      <c r="H12712" s="7"/>
    </row>
    <row r="12713" spans="8:8" x14ac:dyDescent="0.2">
      <c r="H12713" s="7"/>
    </row>
    <row r="12714" spans="8:8" x14ac:dyDescent="0.2">
      <c r="H12714" s="7"/>
    </row>
    <row r="12715" spans="8:8" x14ac:dyDescent="0.2">
      <c r="H12715" s="7"/>
    </row>
    <row r="12716" spans="8:8" x14ac:dyDescent="0.2">
      <c r="H12716" s="7"/>
    </row>
    <row r="12717" spans="8:8" x14ac:dyDescent="0.2">
      <c r="H12717" s="7"/>
    </row>
    <row r="12718" spans="8:8" x14ac:dyDescent="0.2">
      <c r="H12718" s="7"/>
    </row>
    <row r="12719" spans="8:8" x14ac:dyDescent="0.2">
      <c r="H12719" s="7"/>
    </row>
    <row r="12720" spans="8:8" x14ac:dyDescent="0.2">
      <c r="H12720" s="7"/>
    </row>
    <row r="12721" spans="8:8" x14ac:dyDescent="0.2">
      <c r="H12721" s="7"/>
    </row>
    <row r="12722" spans="8:8" x14ac:dyDescent="0.2">
      <c r="H12722" s="7"/>
    </row>
    <row r="12723" spans="8:8" x14ac:dyDescent="0.2">
      <c r="H12723" s="7"/>
    </row>
    <row r="12724" spans="8:8" x14ac:dyDescent="0.2">
      <c r="H12724" s="7"/>
    </row>
    <row r="12725" spans="8:8" x14ac:dyDescent="0.2">
      <c r="H12725" s="7"/>
    </row>
    <row r="12726" spans="8:8" x14ac:dyDescent="0.2">
      <c r="H12726" s="7"/>
    </row>
    <row r="12727" spans="8:8" x14ac:dyDescent="0.2">
      <c r="H12727" s="7"/>
    </row>
    <row r="12728" spans="8:8" x14ac:dyDescent="0.2">
      <c r="H12728" s="7"/>
    </row>
    <row r="12729" spans="8:8" x14ac:dyDescent="0.2">
      <c r="H12729" s="7"/>
    </row>
    <row r="12730" spans="8:8" x14ac:dyDescent="0.2">
      <c r="H12730" s="7"/>
    </row>
    <row r="12731" spans="8:8" x14ac:dyDescent="0.2">
      <c r="H12731" s="7"/>
    </row>
    <row r="12732" spans="8:8" x14ac:dyDescent="0.2">
      <c r="H12732" s="7"/>
    </row>
    <row r="12733" spans="8:8" x14ac:dyDescent="0.2">
      <c r="H12733" s="7"/>
    </row>
    <row r="12734" spans="8:8" x14ac:dyDescent="0.2">
      <c r="H12734" s="7"/>
    </row>
    <row r="12735" spans="8:8" x14ac:dyDescent="0.2">
      <c r="H12735" s="7"/>
    </row>
    <row r="12736" spans="8:8" x14ac:dyDescent="0.2">
      <c r="H12736" s="7"/>
    </row>
    <row r="12737" spans="8:8" x14ac:dyDescent="0.2">
      <c r="H12737" s="7"/>
    </row>
    <row r="12738" spans="8:8" x14ac:dyDescent="0.2">
      <c r="H12738" s="7"/>
    </row>
    <row r="12739" spans="8:8" x14ac:dyDescent="0.2">
      <c r="H12739" s="7"/>
    </row>
    <row r="12740" spans="8:8" x14ac:dyDescent="0.2">
      <c r="H12740" s="7"/>
    </row>
    <row r="12741" spans="8:8" x14ac:dyDescent="0.2">
      <c r="H12741" s="7"/>
    </row>
    <row r="12742" spans="8:8" x14ac:dyDescent="0.2">
      <c r="H12742" s="7"/>
    </row>
    <row r="12743" spans="8:8" x14ac:dyDescent="0.2">
      <c r="H12743" s="7"/>
    </row>
    <row r="12744" spans="8:8" x14ac:dyDescent="0.2">
      <c r="H12744" s="7"/>
    </row>
    <row r="12745" spans="8:8" x14ac:dyDescent="0.2">
      <c r="H12745" s="7"/>
    </row>
    <row r="12746" spans="8:8" x14ac:dyDescent="0.2">
      <c r="H12746" s="7"/>
    </row>
    <row r="12747" spans="8:8" x14ac:dyDescent="0.2">
      <c r="H12747" s="7"/>
    </row>
    <row r="12748" spans="8:8" x14ac:dyDescent="0.2">
      <c r="H12748" s="7"/>
    </row>
    <row r="12749" spans="8:8" x14ac:dyDescent="0.2">
      <c r="H12749" s="7"/>
    </row>
    <row r="12750" spans="8:8" x14ac:dyDescent="0.2">
      <c r="H12750" s="7"/>
    </row>
    <row r="12751" spans="8:8" x14ac:dyDescent="0.2">
      <c r="H12751" s="7"/>
    </row>
    <row r="12752" spans="8:8" x14ac:dyDescent="0.2">
      <c r="H12752" s="7"/>
    </row>
    <row r="12753" spans="8:8" x14ac:dyDescent="0.2">
      <c r="H12753" s="7"/>
    </row>
    <row r="12754" spans="8:8" x14ac:dyDescent="0.2">
      <c r="H12754" s="7"/>
    </row>
    <row r="12755" spans="8:8" x14ac:dyDescent="0.2">
      <c r="H12755" s="7"/>
    </row>
    <row r="12756" spans="8:8" x14ac:dyDescent="0.2">
      <c r="H12756" s="7"/>
    </row>
    <row r="12757" spans="8:8" x14ac:dyDescent="0.2">
      <c r="H12757" s="7"/>
    </row>
    <row r="12758" spans="8:8" x14ac:dyDescent="0.2">
      <c r="H12758" s="7"/>
    </row>
    <row r="12759" spans="8:8" x14ac:dyDescent="0.2">
      <c r="H12759" s="7"/>
    </row>
    <row r="12760" spans="8:8" x14ac:dyDescent="0.2">
      <c r="H12760" s="7"/>
    </row>
    <row r="12761" spans="8:8" x14ac:dyDescent="0.2">
      <c r="H12761" s="7"/>
    </row>
    <row r="12762" spans="8:8" x14ac:dyDescent="0.2">
      <c r="H12762" s="7"/>
    </row>
    <row r="12763" spans="8:8" x14ac:dyDescent="0.2">
      <c r="H12763" s="7"/>
    </row>
    <row r="12764" spans="8:8" x14ac:dyDescent="0.2">
      <c r="H12764" s="7"/>
    </row>
    <row r="12765" spans="8:8" x14ac:dyDescent="0.2">
      <c r="H12765" s="7"/>
    </row>
    <row r="12766" spans="8:8" x14ac:dyDescent="0.2">
      <c r="H12766" s="7"/>
    </row>
    <row r="12767" spans="8:8" x14ac:dyDescent="0.2">
      <c r="H12767" s="7"/>
    </row>
    <row r="12768" spans="8:8" x14ac:dyDescent="0.2">
      <c r="H12768" s="7"/>
    </row>
    <row r="12769" spans="8:8" x14ac:dyDescent="0.2">
      <c r="H12769" s="7"/>
    </row>
    <row r="12770" spans="8:8" x14ac:dyDescent="0.2">
      <c r="H12770" s="7"/>
    </row>
    <row r="12771" spans="8:8" x14ac:dyDescent="0.2">
      <c r="H12771" s="7"/>
    </row>
    <row r="12772" spans="8:8" x14ac:dyDescent="0.2">
      <c r="H12772" s="7"/>
    </row>
    <row r="12773" spans="8:8" x14ac:dyDescent="0.2">
      <c r="H12773" s="7"/>
    </row>
    <row r="12774" spans="8:8" x14ac:dyDescent="0.2">
      <c r="H12774" s="7"/>
    </row>
    <row r="12775" spans="8:8" x14ac:dyDescent="0.2">
      <c r="H12775" s="7"/>
    </row>
    <row r="12776" spans="8:8" x14ac:dyDescent="0.2">
      <c r="H12776" s="7"/>
    </row>
    <row r="12777" spans="8:8" x14ac:dyDescent="0.2">
      <c r="H12777" s="7"/>
    </row>
    <row r="12778" spans="8:8" x14ac:dyDescent="0.2">
      <c r="H12778" s="7"/>
    </row>
    <row r="12779" spans="8:8" x14ac:dyDescent="0.2">
      <c r="H12779" s="7"/>
    </row>
    <row r="12780" spans="8:8" x14ac:dyDescent="0.2">
      <c r="H12780" s="7"/>
    </row>
    <row r="12781" spans="8:8" x14ac:dyDescent="0.2">
      <c r="H12781" s="7"/>
    </row>
    <row r="12782" spans="8:8" x14ac:dyDescent="0.2">
      <c r="H12782" s="7"/>
    </row>
    <row r="12783" spans="8:8" x14ac:dyDescent="0.2">
      <c r="H12783" s="7"/>
    </row>
    <row r="12784" spans="8:8" x14ac:dyDescent="0.2">
      <c r="H12784" s="7"/>
    </row>
    <row r="12785" spans="8:8" x14ac:dyDescent="0.2">
      <c r="H12785" s="7"/>
    </row>
    <row r="12786" spans="8:8" x14ac:dyDescent="0.2">
      <c r="H12786" s="7"/>
    </row>
    <row r="12787" spans="8:8" x14ac:dyDescent="0.2">
      <c r="H12787" s="7"/>
    </row>
    <row r="12788" spans="8:8" x14ac:dyDescent="0.2">
      <c r="H12788" s="7"/>
    </row>
    <row r="12789" spans="8:8" x14ac:dyDescent="0.2">
      <c r="H12789" s="7"/>
    </row>
    <row r="12790" spans="8:8" x14ac:dyDescent="0.2">
      <c r="H12790" s="7"/>
    </row>
    <row r="12791" spans="8:8" x14ac:dyDescent="0.2">
      <c r="H12791" s="7"/>
    </row>
    <row r="12792" spans="8:8" x14ac:dyDescent="0.2">
      <c r="H12792" s="7"/>
    </row>
    <row r="12793" spans="8:8" x14ac:dyDescent="0.2">
      <c r="H12793" s="7"/>
    </row>
    <row r="12794" spans="8:8" x14ac:dyDescent="0.2">
      <c r="H12794" s="7"/>
    </row>
    <row r="12795" spans="8:8" x14ac:dyDescent="0.2">
      <c r="H12795" s="7"/>
    </row>
    <row r="12796" spans="8:8" x14ac:dyDescent="0.2">
      <c r="H12796" s="7"/>
    </row>
    <row r="12797" spans="8:8" x14ac:dyDescent="0.2">
      <c r="H12797" s="7"/>
    </row>
    <row r="12798" spans="8:8" x14ac:dyDescent="0.2">
      <c r="H12798" s="7"/>
    </row>
    <row r="12799" spans="8:8" x14ac:dyDescent="0.2">
      <c r="H12799" s="7"/>
    </row>
    <row r="12800" spans="8:8" x14ac:dyDescent="0.2">
      <c r="H12800" s="7"/>
    </row>
    <row r="12801" spans="8:8" x14ac:dyDescent="0.2">
      <c r="H12801" s="7"/>
    </row>
    <row r="12802" spans="8:8" x14ac:dyDescent="0.2">
      <c r="H12802" s="7"/>
    </row>
    <row r="12803" spans="8:8" x14ac:dyDescent="0.2">
      <c r="H12803" s="7"/>
    </row>
    <row r="12804" spans="8:8" x14ac:dyDescent="0.2">
      <c r="H12804" s="7"/>
    </row>
    <row r="12805" spans="8:8" x14ac:dyDescent="0.2">
      <c r="H12805" s="7"/>
    </row>
    <row r="12806" spans="8:8" x14ac:dyDescent="0.2">
      <c r="H12806" s="7"/>
    </row>
    <row r="12807" spans="8:8" x14ac:dyDescent="0.2">
      <c r="H12807" s="7"/>
    </row>
    <row r="12808" spans="8:8" x14ac:dyDescent="0.2">
      <c r="H12808" s="7"/>
    </row>
    <row r="12809" spans="8:8" x14ac:dyDescent="0.2">
      <c r="H12809" s="7"/>
    </row>
    <row r="12810" spans="8:8" x14ac:dyDescent="0.2">
      <c r="H12810" s="7"/>
    </row>
    <row r="12811" spans="8:8" x14ac:dyDescent="0.2">
      <c r="H12811" s="7"/>
    </row>
    <row r="12812" spans="8:8" x14ac:dyDescent="0.2">
      <c r="H12812" s="7"/>
    </row>
    <row r="12813" spans="8:8" x14ac:dyDescent="0.2">
      <c r="H12813" s="7"/>
    </row>
    <row r="12814" spans="8:8" x14ac:dyDescent="0.2">
      <c r="H12814" s="7"/>
    </row>
    <row r="12815" spans="8:8" x14ac:dyDescent="0.2">
      <c r="H12815" s="7"/>
    </row>
    <row r="12816" spans="8:8" x14ac:dyDescent="0.2">
      <c r="H12816" s="7"/>
    </row>
    <row r="12817" spans="8:8" x14ac:dyDescent="0.2">
      <c r="H12817" s="7"/>
    </row>
    <row r="12818" spans="8:8" x14ac:dyDescent="0.2">
      <c r="H12818" s="7"/>
    </row>
    <row r="12819" spans="8:8" x14ac:dyDescent="0.2">
      <c r="H12819" s="7"/>
    </row>
    <row r="12820" spans="8:8" x14ac:dyDescent="0.2">
      <c r="H12820" s="7"/>
    </row>
    <row r="12821" spans="8:8" x14ac:dyDescent="0.2">
      <c r="H12821" s="7"/>
    </row>
    <row r="12822" spans="8:8" x14ac:dyDescent="0.2">
      <c r="H12822" s="7"/>
    </row>
    <row r="12823" spans="8:8" x14ac:dyDescent="0.2">
      <c r="H12823" s="7"/>
    </row>
    <row r="12824" spans="8:8" x14ac:dyDescent="0.2">
      <c r="H12824" s="7"/>
    </row>
    <row r="12825" spans="8:8" x14ac:dyDescent="0.2">
      <c r="H12825" s="7"/>
    </row>
    <row r="12826" spans="8:8" x14ac:dyDescent="0.2">
      <c r="H12826" s="7"/>
    </row>
    <row r="12827" spans="8:8" x14ac:dyDescent="0.2">
      <c r="H12827" s="7"/>
    </row>
    <row r="12828" spans="8:8" x14ac:dyDescent="0.2">
      <c r="H12828" s="7"/>
    </row>
    <row r="12829" spans="8:8" x14ac:dyDescent="0.2">
      <c r="H12829" s="7"/>
    </row>
    <row r="12830" spans="8:8" x14ac:dyDescent="0.2">
      <c r="H12830" s="7"/>
    </row>
    <row r="12831" spans="8:8" x14ac:dyDescent="0.2">
      <c r="H12831" s="7"/>
    </row>
    <row r="12832" spans="8:8" x14ac:dyDescent="0.2">
      <c r="H12832" s="7"/>
    </row>
    <row r="12833" spans="8:8" x14ac:dyDescent="0.2">
      <c r="H12833" s="7"/>
    </row>
    <row r="12834" spans="8:8" x14ac:dyDescent="0.2">
      <c r="H12834" s="7"/>
    </row>
    <row r="12835" spans="8:8" x14ac:dyDescent="0.2">
      <c r="H12835" s="7"/>
    </row>
    <row r="12836" spans="8:8" x14ac:dyDescent="0.2">
      <c r="H12836" s="7"/>
    </row>
    <row r="12837" spans="8:8" x14ac:dyDescent="0.2">
      <c r="H12837" s="7"/>
    </row>
    <row r="12838" spans="8:8" x14ac:dyDescent="0.2">
      <c r="H12838" s="7"/>
    </row>
    <row r="12839" spans="8:8" x14ac:dyDescent="0.2">
      <c r="H12839" s="7"/>
    </row>
    <row r="12840" spans="8:8" x14ac:dyDescent="0.2">
      <c r="H12840" s="7"/>
    </row>
    <row r="12841" spans="8:8" x14ac:dyDescent="0.2">
      <c r="H12841" s="7"/>
    </row>
    <row r="12842" spans="8:8" x14ac:dyDescent="0.2">
      <c r="H12842" s="7"/>
    </row>
    <row r="12843" spans="8:8" x14ac:dyDescent="0.2">
      <c r="H12843" s="7"/>
    </row>
    <row r="12844" spans="8:8" x14ac:dyDescent="0.2">
      <c r="H12844" s="7"/>
    </row>
    <row r="12845" spans="8:8" x14ac:dyDescent="0.2">
      <c r="H12845" s="7"/>
    </row>
    <row r="12846" spans="8:8" x14ac:dyDescent="0.2">
      <c r="H12846" s="7"/>
    </row>
    <row r="12847" spans="8:8" x14ac:dyDescent="0.2">
      <c r="H12847" s="7"/>
    </row>
    <row r="12848" spans="8:8" x14ac:dyDescent="0.2">
      <c r="H12848" s="7"/>
    </row>
    <row r="12849" spans="8:8" x14ac:dyDescent="0.2">
      <c r="H12849" s="7"/>
    </row>
    <row r="12850" spans="8:8" x14ac:dyDescent="0.2">
      <c r="H12850" s="7"/>
    </row>
    <row r="12851" spans="8:8" x14ac:dyDescent="0.2">
      <c r="H12851" s="7"/>
    </row>
    <row r="12852" spans="8:8" x14ac:dyDescent="0.2">
      <c r="H12852" s="7"/>
    </row>
    <row r="12853" spans="8:8" x14ac:dyDescent="0.2">
      <c r="H12853" s="7"/>
    </row>
    <row r="12854" spans="8:8" x14ac:dyDescent="0.2">
      <c r="H12854" s="7"/>
    </row>
    <row r="12855" spans="8:8" x14ac:dyDescent="0.2">
      <c r="H12855" s="7"/>
    </row>
    <row r="12856" spans="8:8" x14ac:dyDescent="0.2">
      <c r="H12856" s="7"/>
    </row>
    <row r="12857" spans="8:8" x14ac:dyDescent="0.2">
      <c r="H12857" s="7"/>
    </row>
    <row r="12858" spans="8:8" x14ac:dyDescent="0.2">
      <c r="H12858" s="7"/>
    </row>
    <row r="12859" spans="8:8" x14ac:dyDescent="0.2">
      <c r="H12859" s="7"/>
    </row>
    <row r="12860" spans="8:8" x14ac:dyDescent="0.2">
      <c r="H12860" s="7"/>
    </row>
    <row r="12861" spans="8:8" x14ac:dyDescent="0.2">
      <c r="H12861" s="7"/>
    </row>
    <row r="12862" spans="8:8" x14ac:dyDescent="0.2">
      <c r="H12862" s="7"/>
    </row>
    <row r="12863" spans="8:8" x14ac:dyDescent="0.2">
      <c r="H12863" s="7"/>
    </row>
    <row r="12864" spans="8:8" x14ac:dyDescent="0.2">
      <c r="H12864" s="7"/>
    </row>
    <row r="12865" spans="8:8" x14ac:dyDescent="0.2">
      <c r="H12865" s="7"/>
    </row>
    <row r="12866" spans="8:8" x14ac:dyDescent="0.2">
      <c r="H12866" s="7"/>
    </row>
    <row r="12867" spans="8:8" x14ac:dyDescent="0.2">
      <c r="H12867" s="7"/>
    </row>
    <row r="12868" spans="8:8" x14ac:dyDescent="0.2">
      <c r="H12868" s="7"/>
    </row>
    <row r="12869" spans="8:8" x14ac:dyDescent="0.2">
      <c r="H12869" s="7"/>
    </row>
    <row r="12870" spans="8:8" x14ac:dyDescent="0.2">
      <c r="H12870" s="7"/>
    </row>
    <row r="12871" spans="8:8" x14ac:dyDescent="0.2">
      <c r="H12871" s="7"/>
    </row>
    <row r="12872" spans="8:8" x14ac:dyDescent="0.2">
      <c r="H12872" s="7"/>
    </row>
    <row r="12873" spans="8:8" x14ac:dyDescent="0.2">
      <c r="H12873" s="7"/>
    </row>
    <row r="12874" spans="8:8" x14ac:dyDescent="0.2">
      <c r="H12874" s="7"/>
    </row>
    <row r="12875" spans="8:8" x14ac:dyDescent="0.2">
      <c r="H12875" s="7"/>
    </row>
    <row r="12876" spans="8:8" x14ac:dyDescent="0.2">
      <c r="H12876" s="7"/>
    </row>
    <row r="12877" spans="8:8" x14ac:dyDescent="0.2">
      <c r="H12877" s="7"/>
    </row>
    <row r="12878" spans="8:8" x14ac:dyDescent="0.2">
      <c r="H12878" s="7"/>
    </row>
    <row r="12879" spans="8:8" x14ac:dyDescent="0.2">
      <c r="H12879" s="7"/>
    </row>
    <row r="12880" spans="8:8" x14ac:dyDescent="0.2">
      <c r="H12880" s="7"/>
    </row>
    <row r="12881" spans="8:8" x14ac:dyDescent="0.2">
      <c r="H12881" s="7"/>
    </row>
    <row r="12882" spans="8:8" x14ac:dyDescent="0.2">
      <c r="H12882" s="7"/>
    </row>
    <row r="12883" spans="8:8" x14ac:dyDescent="0.2">
      <c r="H12883" s="7"/>
    </row>
    <row r="12884" spans="8:8" x14ac:dyDescent="0.2">
      <c r="H12884" s="7"/>
    </row>
    <row r="12885" spans="8:8" x14ac:dyDescent="0.2">
      <c r="H12885" s="7"/>
    </row>
    <row r="12886" spans="8:8" x14ac:dyDescent="0.2">
      <c r="H12886" s="7"/>
    </row>
    <row r="12887" spans="8:8" x14ac:dyDescent="0.2">
      <c r="H12887" s="7"/>
    </row>
    <row r="12888" spans="8:8" x14ac:dyDescent="0.2">
      <c r="H12888" s="7"/>
    </row>
    <row r="12889" spans="8:8" x14ac:dyDescent="0.2">
      <c r="H12889" s="7"/>
    </row>
    <row r="12890" spans="8:8" x14ac:dyDescent="0.2">
      <c r="H12890" s="7"/>
    </row>
    <row r="12891" spans="8:8" x14ac:dyDescent="0.2">
      <c r="H12891" s="7"/>
    </row>
    <row r="12892" spans="8:8" x14ac:dyDescent="0.2">
      <c r="H12892" s="7"/>
    </row>
    <row r="12893" spans="8:8" x14ac:dyDescent="0.2">
      <c r="H12893" s="7"/>
    </row>
    <row r="12894" spans="8:8" x14ac:dyDescent="0.2">
      <c r="H12894" s="7"/>
    </row>
    <row r="12895" spans="8:8" x14ac:dyDescent="0.2">
      <c r="H12895" s="7"/>
    </row>
    <row r="12896" spans="8:8" x14ac:dyDescent="0.2">
      <c r="H12896" s="7"/>
    </row>
    <row r="12897" spans="8:8" x14ac:dyDescent="0.2">
      <c r="H12897" s="7"/>
    </row>
    <row r="12898" spans="8:8" x14ac:dyDescent="0.2">
      <c r="H12898" s="7"/>
    </row>
    <row r="12899" spans="8:8" x14ac:dyDescent="0.2">
      <c r="H12899" s="7"/>
    </row>
    <row r="12900" spans="8:8" x14ac:dyDescent="0.2">
      <c r="H12900" s="7"/>
    </row>
    <row r="12901" spans="8:8" x14ac:dyDescent="0.2">
      <c r="H12901" s="7"/>
    </row>
    <row r="12902" spans="8:8" x14ac:dyDescent="0.2">
      <c r="H12902" s="7"/>
    </row>
    <row r="12903" spans="8:8" x14ac:dyDescent="0.2">
      <c r="H12903" s="7"/>
    </row>
    <row r="12904" spans="8:8" x14ac:dyDescent="0.2">
      <c r="H12904" s="7"/>
    </row>
    <row r="12905" spans="8:8" x14ac:dyDescent="0.2">
      <c r="H12905" s="7"/>
    </row>
    <row r="12906" spans="8:8" x14ac:dyDescent="0.2">
      <c r="H12906" s="7"/>
    </row>
    <row r="12907" spans="8:8" x14ac:dyDescent="0.2">
      <c r="H12907" s="7"/>
    </row>
    <row r="12908" spans="8:8" x14ac:dyDescent="0.2">
      <c r="H12908" s="7"/>
    </row>
    <row r="12909" spans="8:8" x14ac:dyDescent="0.2">
      <c r="H12909" s="7"/>
    </row>
    <row r="12910" spans="8:8" x14ac:dyDescent="0.2">
      <c r="H12910" s="7"/>
    </row>
    <row r="12911" spans="8:8" x14ac:dyDescent="0.2">
      <c r="H12911" s="7"/>
    </row>
    <row r="12912" spans="8:8" x14ac:dyDescent="0.2">
      <c r="H12912" s="7"/>
    </row>
    <row r="12913" spans="8:8" x14ac:dyDescent="0.2">
      <c r="H12913" s="7"/>
    </row>
    <row r="12914" spans="8:8" x14ac:dyDescent="0.2">
      <c r="H12914" s="7"/>
    </row>
    <row r="12915" spans="8:8" x14ac:dyDescent="0.2">
      <c r="H12915" s="7"/>
    </row>
    <row r="12916" spans="8:8" x14ac:dyDescent="0.2">
      <c r="H12916" s="7"/>
    </row>
    <row r="12917" spans="8:8" x14ac:dyDescent="0.2">
      <c r="H12917" s="7"/>
    </row>
    <row r="12918" spans="8:8" x14ac:dyDescent="0.2">
      <c r="H12918" s="7"/>
    </row>
    <row r="12919" spans="8:8" x14ac:dyDescent="0.2">
      <c r="H12919" s="7"/>
    </row>
    <row r="12920" spans="8:8" x14ac:dyDescent="0.2">
      <c r="H12920" s="7"/>
    </row>
    <row r="12921" spans="8:8" x14ac:dyDescent="0.2">
      <c r="H12921" s="7"/>
    </row>
    <row r="12922" spans="8:8" x14ac:dyDescent="0.2">
      <c r="H12922" s="7"/>
    </row>
    <row r="12923" spans="8:8" x14ac:dyDescent="0.2">
      <c r="H12923" s="7"/>
    </row>
    <row r="12924" spans="8:8" x14ac:dyDescent="0.2">
      <c r="H12924" s="7"/>
    </row>
    <row r="12925" spans="8:8" x14ac:dyDescent="0.2">
      <c r="H12925" s="7"/>
    </row>
    <row r="12926" spans="8:8" x14ac:dyDescent="0.2">
      <c r="H12926" s="7"/>
    </row>
    <row r="12927" spans="8:8" x14ac:dyDescent="0.2">
      <c r="H12927" s="7"/>
    </row>
    <row r="12928" spans="8:8" x14ac:dyDescent="0.2">
      <c r="H12928" s="7"/>
    </row>
    <row r="12929" spans="8:8" x14ac:dyDescent="0.2">
      <c r="H12929" s="7"/>
    </row>
    <row r="12930" spans="8:8" x14ac:dyDescent="0.2">
      <c r="H12930" s="7"/>
    </row>
    <row r="12931" spans="8:8" x14ac:dyDescent="0.2">
      <c r="H12931" s="7"/>
    </row>
    <row r="12932" spans="8:8" x14ac:dyDescent="0.2">
      <c r="H12932" s="7"/>
    </row>
    <row r="12933" spans="8:8" x14ac:dyDescent="0.2">
      <c r="H12933" s="7"/>
    </row>
    <row r="12934" spans="8:8" x14ac:dyDescent="0.2">
      <c r="H12934" s="7"/>
    </row>
    <row r="12935" spans="8:8" x14ac:dyDescent="0.2">
      <c r="H12935" s="7"/>
    </row>
    <row r="12936" spans="8:8" x14ac:dyDescent="0.2">
      <c r="H12936" s="7"/>
    </row>
    <row r="12937" spans="8:8" x14ac:dyDescent="0.2">
      <c r="H12937" s="7"/>
    </row>
    <row r="12938" spans="8:8" x14ac:dyDescent="0.2">
      <c r="H12938" s="7"/>
    </row>
    <row r="12939" spans="8:8" x14ac:dyDescent="0.2">
      <c r="H12939" s="7"/>
    </row>
    <row r="12940" spans="8:8" x14ac:dyDescent="0.2">
      <c r="H12940" s="7"/>
    </row>
    <row r="12941" spans="8:8" x14ac:dyDescent="0.2">
      <c r="H12941" s="7"/>
    </row>
    <row r="12942" spans="8:8" x14ac:dyDescent="0.2">
      <c r="H12942" s="7"/>
    </row>
    <row r="12943" spans="8:8" x14ac:dyDescent="0.2">
      <c r="H12943" s="7"/>
    </row>
    <row r="12944" spans="8:8" x14ac:dyDescent="0.2">
      <c r="H12944" s="7"/>
    </row>
    <row r="12945" spans="8:8" x14ac:dyDescent="0.2">
      <c r="H12945" s="7"/>
    </row>
    <row r="12946" spans="8:8" x14ac:dyDescent="0.2">
      <c r="H12946" s="7"/>
    </row>
    <row r="12947" spans="8:8" x14ac:dyDescent="0.2">
      <c r="H12947" s="7"/>
    </row>
    <row r="12948" spans="8:8" x14ac:dyDescent="0.2">
      <c r="H12948" s="7"/>
    </row>
    <row r="12949" spans="8:8" x14ac:dyDescent="0.2">
      <c r="H12949" s="7"/>
    </row>
    <row r="12950" spans="8:8" x14ac:dyDescent="0.2">
      <c r="H12950" s="7"/>
    </row>
    <row r="12951" spans="8:8" x14ac:dyDescent="0.2">
      <c r="H12951" s="7"/>
    </row>
    <row r="12952" spans="8:8" x14ac:dyDescent="0.2">
      <c r="H12952" s="7"/>
    </row>
    <row r="12953" spans="8:8" x14ac:dyDescent="0.2">
      <c r="H12953" s="7"/>
    </row>
    <row r="12954" spans="8:8" x14ac:dyDescent="0.2">
      <c r="H12954" s="7"/>
    </row>
    <row r="12955" spans="8:8" x14ac:dyDescent="0.2">
      <c r="H12955" s="7"/>
    </row>
    <row r="12956" spans="8:8" x14ac:dyDescent="0.2">
      <c r="H12956" s="7"/>
    </row>
    <row r="12957" spans="8:8" x14ac:dyDescent="0.2">
      <c r="H12957" s="7"/>
    </row>
    <row r="12958" spans="8:8" x14ac:dyDescent="0.2">
      <c r="H12958" s="7"/>
    </row>
    <row r="12959" spans="8:8" x14ac:dyDescent="0.2">
      <c r="H12959" s="7"/>
    </row>
    <row r="12960" spans="8:8" x14ac:dyDescent="0.2">
      <c r="H12960" s="7"/>
    </row>
    <row r="12961" spans="8:8" x14ac:dyDescent="0.2">
      <c r="H12961" s="7"/>
    </row>
    <row r="12962" spans="8:8" x14ac:dyDescent="0.2">
      <c r="H12962" s="7"/>
    </row>
    <row r="12963" spans="8:8" x14ac:dyDescent="0.2">
      <c r="H12963" s="7"/>
    </row>
    <row r="12964" spans="8:8" x14ac:dyDescent="0.2">
      <c r="H12964" s="7"/>
    </row>
    <row r="12965" spans="8:8" x14ac:dyDescent="0.2">
      <c r="H12965" s="7"/>
    </row>
    <row r="12966" spans="8:8" x14ac:dyDescent="0.2">
      <c r="H12966" s="7"/>
    </row>
    <row r="12967" spans="8:8" x14ac:dyDescent="0.2">
      <c r="H12967" s="7"/>
    </row>
    <row r="12968" spans="8:8" x14ac:dyDescent="0.2">
      <c r="H12968" s="7"/>
    </row>
    <row r="12969" spans="8:8" x14ac:dyDescent="0.2">
      <c r="H12969" s="7"/>
    </row>
    <row r="12970" spans="8:8" x14ac:dyDescent="0.2">
      <c r="H12970" s="7"/>
    </row>
    <row r="12971" spans="8:8" x14ac:dyDescent="0.2">
      <c r="H12971" s="7"/>
    </row>
    <row r="12972" spans="8:8" x14ac:dyDescent="0.2">
      <c r="H12972" s="7"/>
    </row>
    <row r="12973" spans="8:8" x14ac:dyDescent="0.2">
      <c r="H12973" s="7"/>
    </row>
    <row r="12974" spans="8:8" x14ac:dyDescent="0.2">
      <c r="H12974" s="7"/>
    </row>
    <row r="12975" spans="8:8" x14ac:dyDescent="0.2">
      <c r="H12975" s="7"/>
    </row>
    <row r="12976" spans="8:8" x14ac:dyDescent="0.2">
      <c r="H12976" s="7"/>
    </row>
    <row r="12977" spans="8:8" x14ac:dyDescent="0.2">
      <c r="H12977" s="7"/>
    </row>
    <row r="12978" spans="8:8" x14ac:dyDescent="0.2">
      <c r="H12978" s="7"/>
    </row>
    <row r="12979" spans="8:8" x14ac:dyDescent="0.2">
      <c r="H12979" s="7"/>
    </row>
    <row r="12980" spans="8:8" x14ac:dyDescent="0.2">
      <c r="H12980" s="7"/>
    </row>
    <row r="12981" spans="8:8" x14ac:dyDescent="0.2">
      <c r="H12981" s="7"/>
    </row>
    <row r="12982" spans="8:8" x14ac:dyDescent="0.2">
      <c r="H12982" s="7"/>
    </row>
    <row r="12983" spans="8:8" x14ac:dyDescent="0.2">
      <c r="H12983" s="7"/>
    </row>
    <row r="12984" spans="8:8" x14ac:dyDescent="0.2">
      <c r="H12984" s="7"/>
    </row>
    <row r="12985" spans="8:8" x14ac:dyDescent="0.2">
      <c r="H12985" s="7"/>
    </row>
    <row r="12986" spans="8:8" x14ac:dyDescent="0.2">
      <c r="H12986" s="7"/>
    </row>
    <row r="12987" spans="8:8" x14ac:dyDescent="0.2">
      <c r="H12987" s="7"/>
    </row>
    <row r="12988" spans="8:8" x14ac:dyDescent="0.2">
      <c r="H12988" s="7"/>
    </row>
    <row r="12989" spans="8:8" x14ac:dyDescent="0.2">
      <c r="H12989" s="7"/>
    </row>
    <row r="12990" spans="8:8" x14ac:dyDescent="0.2">
      <c r="H12990" s="7"/>
    </row>
    <row r="12991" spans="8:8" x14ac:dyDescent="0.2">
      <c r="H12991" s="7"/>
    </row>
    <row r="12992" spans="8:8" x14ac:dyDescent="0.2">
      <c r="H12992" s="7"/>
    </row>
    <row r="12993" spans="8:8" x14ac:dyDescent="0.2">
      <c r="H12993" s="7"/>
    </row>
    <row r="12994" spans="8:8" x14ac:dyDescent="0.2">
      <c r="H12994" s="7"/>
    </row>
    <row r="12995" spans="8:8" x14ac:dyDescent="0.2">
      <c r="H12995" s="7"/>
    </row>
    <row r="12996" spans="8:8" x14ac:dyDescent="0.2">
      <c r="H12996" s="7"/>
    </row>
    <row r="12997" spans="8:8" x14ac:dyDescent="0.2">
      <c r="H12997" s="7"/>
    </row>
    <row r="12998" spans="8:8" x14ac:dyDescent="0.2">
      <c r="H12998" s="7"/>
    </row>
    <row r="12999" spans="8:8" x14ac:dyDescent="0.2">
      <c r="H12999" s="7"/>
    </row>
    <row r="13000" spans="8:8" x14ac:dyDescent="0.2">
      <c r="H13000" s="7"/>
    </row>
    <row r="13001" spans="8:8" x14ac:dyDescent="0.2">
      <c r="H13001" s="7"/>
    </row>
    <row r="13002" spans="8:8" x14ac:dyDescent="0.2">
      <c r="H13002" s="7"/>
    </row>
    <row r="13003" spans="8:8" x14ac:dyDescent="0.2">
      <c r="H13003" s="7"/>
    </row>
    <row r="13004" spans="8:8" x14ac:dyDescent="0.2">
      <c r="H13004" s="7"/>
    </row>
    <row r="13005" spans="8:8" x14ac:dyDescent="0.2">
      <c r="H13005" s="7"/>
    </row>
    <row r="13006" spans="8:8" x14ac:dyDescent="0.2">
      <c r="H13006" s="7"/>
    </row>
    <row r="13007" spans="8:8" x14ac:dyDescent="0.2">
      <c r="H13007" s="7"/>
    </row>
    <row r="13008" spans="8:8" x14ac:dyDescent="0.2">
      <c r="H13008" s="7"/>
    </row>
    <row r="13009" spans="8:8" x14ac:dyDescent="0.2">
      <c r="H13009" s="7"/>
    </row>
    <row r="13010" spans="8:8" x14ac:dyDescent="0.2">
      <c r="H13010" s="7"/>
    </row>
    <row r="13011" spans="8:8" x14ac:dyDescent="0.2">
      <c r="H13011" s="7"/>
    </row>
    <row r="13012" spans="8:8" x14ac:dyDescent="0.2">
      <c r="H13012" s="7"/>
    </row>
    <row r="13013" spans="8:8" x14ac:dyDescent="0.2">
      <c r="H13013" s="7"/>
    </row>
    <row r="13014" spans="8:8" x14ac:dyDescent="0.2">
      <c r="H13014" s="7"/>
    </row>
    <row r="13015" spans="8:8" x14ac:dyDescent="0.2">
      <c r="H13015" s="7"/>
    </row>
    <row r="13016" spans="8:8" x14ac:dyDescent="0.2">
      <c r="H13016" s="7"/>
    </row>
    <row r="13017" spans="8:8" x14ac:dyDescent="0.2">
      <c r="H13017" s="7"/>
    </row>
    <row r="13018" spans="8:8" x14ac:dyDescent="0.2">
      <c r="H13018" s="7"/>
    </row>
    <row r="13019" spans="8:8" x14ac:dyDescent="0.2">
      <c r="H13019" s="7"/>
    </row>
    <row r="13020" spans="8:8" x14ac:dyDescent="0.2">
      <c r="H13020" s="7"/>
    </row>
    <row r="13021" spans="8:8" x14ac:dyDescent="0.2">
      <c r="H13021" s="7"/>
    </row>
    <row r="13022" spans="8:8" x14ac:dyDescent="0.2">
      <c r="H13022" s="7"/>
    </row>
    <row r="13023" spans="8:8" x14ac:dyDescent="0.2">
      <c r="H13023" s="7"/>
    </row>
    <row r="13024" spans="8:8" x14ac:dyDescent="0.2">
      <c r="H13024" s="7"/>
    </row>
    <row r="13025" spans="8:8" x14ac:dyDescent="0.2">
      <c r="H13025" s="7"/>
    </row>
    <row r="13026" spans="8:8" x14ac:dyDescent="0.2">
      <c r="H13026" s="7"/>
    </row>
    <row r="13027" spans="8:8" x14ac:dyDescent="0.2">
      <c r="H13027" s="7"/>
    </row>
    <row r="13028" spans="8:8" x14ac:dyDescent="0.2">
      <c r="H13028" s="7"/>
    </row>
    <row r="13029" spans="8:8" x14ac:dyDescent="0.2">
      <c r="H13029" s="7"/>
    </row>
    <row r="13030" spans="8:8" x14ac:dyDescent="0.2">
      <c r="H13030" s="7"/>
    </row>
    <row r="13031" spans="8:8" x14ac:dyDescent="0.2">
      <c r="H13031" s="7"/>
    </row>
    <row r="13032" spans="8:8" x14ac:dyDescent="0.2">
      <c r="H13032" s="7"/>
    </row>
    <row r="13033" spans="8:8" x14ac:dyDescent="0.2">
      <c r="H13033" s="7"/>
    </row>
    <row r="13034" spans="8:8" x14ac:dyDescent="0.2">
      <c r="H13034" s="7"/>
    </row>
    <row r="13035" spans="8:8" x14ac:dyDescent="0.2">
      <c r="H13035" s="7"/>
    </row>
    <row r="13036" spans="8:8" x14ac:dyDescent="0.2">
      <c r="H13036" s="7"/>
    </row>
    <row r="13037" spans="8:8" x14ac:dyDescent="0.2">
      <c r="H13037" s="7"/>
    </row>
    <row r="13038" spans="8:8" x14ac:dyDescent="0.2">
      <c r="H13038" s="7"/>
    </row>
    <row r="13039" spans="8:8" x14ac:dyDescent="0.2">
      <c r="H13039" s="7"/>
    </row>
    <row r="13040" spans="8:8" x14ac:dyDescent="0.2">
      <c r="H13040" s="7"/>
    </row>
    <row r="13041" spans="8:8" x14ac:dyDescent="0.2">
      <c r="H13041" s="7"/>
    </row>
    <row r="13042" spans="8:8" x14ac:dyDescent="0.2">
      <c r="H13042" s="7"/>
    </row>
    <row r="13043" spans="8:8" x14ac:dyDescent="0.2">
      <c r="H13043" s="7"/>
    </row>
    <row r="13044" spans="8:8" x14ac:dyDescent="0.2">
      <c r="H13044" s="7"/>
    </row>
    <row r="13045" spans="8:8" x14ac:dyDescent="0.2">
      <c r="H13045" s="7"/>
    </row>
    <row r="13046" spans="8:8" x14ac:dyDescent="0.2">
      <c r="H13046" s="7"/>
    </row>
    <row r="13047" spans="8:8" x14ac:dyDescent="0.2">
      <c r="H13047" s="7"/>
    </row>
    <row r="13048" spans="8:8" x14ac:dyDescent="0.2">
      <c r="H13048" s="7"/>
    </row>
    <row r="13049" spans="8:8" x14ac:dyDescent="0.2">
      <c r="H13049" s="7"/>
    </row>
    <row r="13050" spans="8:8" x14ac:dyDescent="0.2">
      <c r="H13050" s="7"/>
    </row>
    <row r="13051" spans="8:8" x14ac:dyDescent="0.2">
      <c r="H13051" s="7"/>
    </row>
    <row r="13052" spans="8:8" x14ac:dyDescent="0.2">
      <c r="H13052" s="7"/>
    </row>
    <row r="13053" spans="8:8" x14ac:dyDescent="0.2">
      <c r="H13053" s="7"/>
    </row>
    <row r="13054" spans="8:8" x14ac:dyDescent="0.2">
      <c r="H13054" s="7"/>
    </row>
    <row r="13055" spans="8:8" x14ac:dyDescent="0.2">
      <c r="H13055" s="7"/>
    </row>
    <row r="13056" spans="8:8" x14ac:dyDescent="0.2">
      <c r="H13056" s="7"/>
    </row>
    <row r="13057" spans="8:8" x14ac:dyDescent="0.2">
      <c r="H13057" s="7"/>
    </row>
    <row r="13058" spans="8:8" x14ac:dyDescent="0.2">
      <c r="H13058" s="7"/>
    </row>
    <row r="13059" spans="8:8" x14ac:dyDescent="0.2">
      <c r="H13059" s="7"/>
    </row>
    <row r="13060" spans="8:8" x14ac:dyDescent="0.2">
      <c r="H13060" s="7"/>
    </row>
    <row r="13061" spans="8:8" x14ac:dyDescent="0.2">
      <c r="H13061" s="7"/>
    </row>
    <row r="13062" spans="8:8" x14ac:dyDescent="0.2">
      <c r="H13062" s="7"/>
    </row>
    <row r="13063" spans="8:8" x14ac:dyDescent="0.2">
      <c r="H13063" s="7"/>
    </row>
    <row r="13064" spans="8:8" x14ac:dyDescent="0.2">
      <c r="H13064" s="7"/>
    </row>
    <row r="13065" spans="8:8" x14ac:dyDescent="0.2">
      <c r="H13065" s="7"/>
    </row>
    <row r="13066" spans="8:8" x14ac:dyDescent="0.2">
      <c r="H13066" s="7"/>
    </row>
    <row r="13067" spans="8:8" x14ac:dyDescent="0.2">
      <c r="H13067" s="7"/>
    </row>
    <row r="13068" spans="8:8" x14ac:dyDescent="0.2">
      <c r="H13068" s="7"/>
    </row>
    <row r="13069" spans="8:8" x14ac:dyDescent="0.2">
      <c r="H13069" s="7"/>
    </row>
    <row r="13070" spans="8:8" x14ac:dyDescent="0.2">
      <c r="H13070" s="7"/>
    </row>
    <row r="13071" spans="8:8" x14ac:dyDescent="0.2">
      <c r="H13071" s="7"/>
    </row>
    <row r="13072" spans="8:8" x14ac:dyDescent="0.2">
      <c r="H13072" s="7"/>
    </row>
    <row r="13073" spans="8:8" x14ac:dyDescent="0.2">
      <c r="H13073" s="7"/>
    </row>
    <row r="13074" spans="8:8" x14ac:dyDescent="0.2">
      <c r="H13074" s="7"/>
    </row>
    <row r="13075" spans="8:8" x14ac:dyDescent="0.2">
      <c r="H13075" s="7"/>
    </row>
    <row r="13076" spans="8:8" x14ac:dyDescent="0.2">
      <c r="H13076" s="7"/>
    </row>
    <row r="13077" spans="8:8" x14ac:dyDescent="0.2">
      <c r="H13077" s="7"/>
    </row>
    <row r="13078" spans="8:8" x14ac:dyDescent="0.2">
      <c r="H13078" s="7"/>
    </row>
    <row r="13079" spans="8:8" x14ac:dyDescent="0.2">
      <c r="H13079" s="7"/>
    </row>
    <row r="13080" spans="8:8" x14ac:dyDescent="0.2">
      <c r="H13080" s="7"/>
    </row>
    <row r="13081" spans="8:8" x14ac:dyDescent="0.2">
      <c r="H13081" s="7"/>
    </row>
    <row r="13082" spans="8:8" x14ac:dyDescent="0.2">
      <c r="H13082" s="7"/>
    </row>
    <row r="13083" spans="8:8" x14ac:dyDescent="0.2">
      <c r="H13083" s="7"/>
    </row>
    <row r="13084" spans="8:8" x14ac:dyDescent="0.2">
      <c r="H13084" s="7"/>
    </row>
    <row r="13085" spans="8:8" x14ac:dyDescent="0.2">
      <c r="H13085" s="7"/>
    </row>
    <row r="13086" spans="8:8" x14ac:dyDescent="0.2">
      <c r="H13086" s="7"/>
    </row>
    <row r="13087" spans="8:8" x14ac:dyDescent="0.2">
      <c r="H13087" s="7"/>
    </row>
    <row r="13088" spans="8:8" x14ac:dyDescent="0.2">
      <c r="H13088" s="7"/>
    </row>
    <row r="13089" spans="8:8" x14ac:dyDescent="0.2">
      <c r="H13089" s="7"/>
    </row>
    <row r="13090" spans="8:8" x14ac:dyDescent="0.2">
      <c r="H13090" s="7"/>
    </row>
    <row r="13091" spans="8:8" x14ac:dyDescent="0.2">
      <c r="H13091" s="7"/>
    </row>
    <row r="13092" spans="8:8" x14ac:dyDescent="0.2">
      <c r="H13092" s="7"/>
    </row>
    <row r="13093" spans="8:8" x14ac:dyDescent="0.2">
      <c r="H13093" s="7"/>
    </row>
    <row r="13094" spans="8:8" x14ac:dyDescent="0.2">
      <c r="H13094" s="7"/>
    </row>
    <row r="13095" spans="8:8" x14ac:dyDescent="0.2">
      <c r="H13095" s="7"/>
    </row>
    <row r="13096" spans="8:8" x14ac:dyDescent="0.2">
      <c r="H13096" s="7"/>
    </row>
    <row r="13097" spans="8:8" x14ac:dyDescent="0.2">
      <c r="H13097" s="7"/>
    </row>
    <row r="13098" spans="8:8" x14ac:dyDescent="0.2">
      <c r="H13098" s="7"/>
    </row>
    <row r="13099" spans="8:8" x14ac:dyDescent="0.2">
      <c r="H13099" s="7"/>
    </row>
    <row r="13100" spans="8:8" x14ac:dyDescent="0.2">
      <c r="H13100" s="7"/>
    </row>
    <row r="13101" spans="8:8" x14ac:dyDescent="0.2">
      <c r="H13101" s="7"/>
    </row>
    <row r="13102" spans="8:8" x14ac:dyDescent="0.2">
      <c r="H13102" s="7"/>
    </row>
    <row r="13103" spans="8:8" x14ac:dyDescent="0.2">
      <c r="H13103" s="7"/>
    </row>
    <row r="13104" spans="8:8" x14ac:dyDescent="0.2">
      <c r="H13104" s="7"/>
    </row>
    <row r="13105" spans="8:8" x14ac:dyDescent="0.2">
      <c r="H13105" s="7"/>
    </row>
    <row r="13106" spans="8:8" x14ac:dyDescent="0.2">
      <c r="H13106" s="7"/>
    </row>
    <row r="13107" spans="8:8" x14ac:dyDescent="0.2">
      <c r="H13107" s="7"/>
    </row>
    <row r="13108" spans="8:8" x14ac:dyDescent="0.2">
      <c r="H13108" s="7"/>
    </row>
    <row r="13109" spans="8:8" x14ac:dyDescent="0.2">
      <c r="H13109" s="7"/>
    </row>
    <row r="13110" spans="8:8" x14ac:dyDescent="0.2">
      <c r="H13110" s="7"/>
    </row>
    <row r="13111" spans="8:8" x14ac:dyDescent="0.2">
      <c r="H13111" s="7"/>
    </row>
    <row r="13112" spans="8:8" x14ac:dyDescent="0.2">
      <c r="H13112" s="7"/>
    </row>
    <row r="13113" spans="8:8" x14ac:dyDescent="0.2">
      <c r="H13113" s="7"/>
    </row>
    <row r="13114" spans="8:8" x14ac:dyDescent="0.2">
      <c r="H13114" s="7"/>
    </row>
    <row r="13115" spans="8:8" x14ac:dyDescent="0.2">
      <c r="H13115" s="7"/>
    </row>
    <row r="13116" spans="8:8" x14ac:dyDescent="0.2">
      <c r="H13116" s="7"/>
    </row>
    <row r="13117" spans="8:8" x14ac:dyDescent="0.2">
      <c r="H13117" s="7"/>
    </row>
    <row r="13118" spans="8:8" x14ac:dyDescent="0.2">
      <c r="H13118" s="7"/>
    </row>
    <row r="13119" spans="8:8" x14ac:dyDescent="0.2">
      <c r="H13119" s="7"/>
    </row>
    <row r="13120" spans="8:8" x14ac:dyDescent="0.2">
      <c r="H13120" s="7"/>
    </row>
    <row r="13121" spans="8:8" x14ac:dyDescent="0.2">
      <c r="H13121" s="7"/>
    </row>
    <row r="13122" spans="8:8" x14ac:dyDescent="0.2">
      <c r="H13122" s="7"/>
    </row>
    <row r="13123" spans="8:8" x14ac:dyDescent="0.2">
      <c r="H13123" s="7"/>
    </row>
    <row r="13124" spans="8:8" x14ac:dyDescent="0.2">
      <c r="H13124" s="7"/>
    </row>
    <row r="13125" spans="8:8" x14ac:dyDescent="0.2">
      <c r="H13125" s="7"/>
    </row>
    <row r="13126" spans="8:8" x14ac:dyDescent="0.2">
      <c r="H13126" s="7"/>
    </row>
    <row r="13127" spans="8:8" x14ac:dyDescent="0.2">
      <c r="H13127" s="7"/>
    </row>
    <row r="13128" spans="8:8" x14ac:dyDescent="0.2">
      <c r="H13128" s="7"/>
    </row>
    <row r="13129" spans="8:8" x14ac:dyDescent="0.2">
      <c r="H13129" s="7"/>
    </row>
    <row r="13130" spans="8:8" x14ac:dyDescent="0.2">
      <c r="H13130" s="7"/>
    </row>
    <row r="13131" spans="8:8" x14ac:dyDescent="0.2">
      <c r="H13131" s="7"/>
    </row>
    <row r="13132" spans="8:8" x14ac:dyDescent="0.2">
      <c r="H13132" s="7"/>
    </row>
    <row r="13133" spans="8:8" x14ac:dyDescent="0.2">
      <c r="H13133" s="7"/>
    </row>
    <row r="13134" spans="8:8" x14ac:dyDescent="0.2">
      <c r="H13134" s="7"/>
    </row>
    <row r="13135" spans="8:8" x14ac:dyDescent="0.2">
      <c r="H13135" s="7"/>
    </row>
    <row r="13136" spans="8:8" x14ac:dyDescent="0.2">
      <c r="H13136" s="7"/>
    </row>
    <row r="13137" spans="8:8" x14ac:dyDescent="0.2">
      <c r="H13137" s="7"/>
    </row>
    <row r="13138" spans="8:8" x14ac:dyDescent="0.2">
      <c r="H13138" s="7"/>
    </row>
    <row r="13139" spans="8:8" x14ac:dyDescent="0.2">
      <c r="H13139" s="7"/>
    </row>
    <row r="13140" spans="8:8" x14ac:dyDescent="0.2">
      <c r="H13140" s="7"/>
    </row>
    <row r="13141" spans="8:8" x14ac:dyDescent="0.2">
      <c r="H13141" s="7"/>
    </row>
    <row r="13142" spans="8:8" x14ac:dyDescent="0.2">
      <c r="H13142" s="7"/>
    </row>
    <row r="13143" spans="8:8" x14ac:dyDescent="0.2">
      <c r="H13143" s="7"/>
    </row>
    <row r="13144" spans="8:8" x14ac:dyDescent="0.2">
      <c r="H13144" s="7"/>
    </row>
    <row r="13145" spans="8:8" x14ac:dyDescent="0.2">
      <c r="H13145" s="7"/>
    </row>
    <row r="13146" spans="8:8" x14ac:dyDescent="0.2">
      <c r="H13146" s="7"/>
    </row>
    <row r="13147" spans="8:8" x14ac:dyDescent="0.2">
      <c r="H13147" s="7"/>
    </row>
    <row r="13148" spans="8:8" x14ac:dyDescent="0.2">
      <c r="H13148" s="7"/>
    </row>
    <row r="13149" spans="8:8" x14ac:dyDescent="0.2">
      <c r="H13149" s="7"/>
    </row>
    <row r="13150" spans="8:8" x14ac:dyDescent="0.2">
      <c r="H13150" s="7"/>
    </row>
    <row r="13151" spans="8:8" x14ac:dyDescent="0.2">
      <c r="H13151" s="7"/>
    </row>
    <row r="13152" spans="8:8" x14ac:dyDescent="0.2">
      <c r="H13152" s="7"/>
    </row>
    <row r="13153" spans="8:8" x14ac:dyDescent="0.2">
      <c r="H13153" s="7"/>
    </row>
    <row r="13154" spans="8:8" x14ac:dyDescent="0.2">
      <c r="H13154" s="7"/>
    </row>
    <row r="13155" spans="8:8" x14ac:dyDescent="0.2">
      <c r="H13155" s="7"/>
    </row>
    <row r="13156" spans="8:8" x14ac:dyDescent="0.2">
      <c r="H13156" s="7"/>
    </row>
    <row r="13157" spans="8:8" x14ac:dyDescent="0.2">
      <c r="H13157" s="7"/>
    </row>
    <row r="13158" spans="8:8" x14ac:dyDescent="0.2">
      <c r="H13158" s="7"/>
    </row>
    <row r="13159" spans="8:8" x14ac:dyDescent="0.2">
      <c r="H13159" s="7"/>
    </row>
    <row r="13160" spans="8:8" x14ac:dyDescent="0.2">
      <c r="H13160" s="7"/>
    </row>
    <row r="13161" spans="8:8" x14ac:dyDescent="0.2">
      <c r="H13161" s="7"/>
    </row>
    <row r="13162" spans="8:8" x14ac:dyDescent="0.2">
      <c r="H13162" s="7"/>
    </row>
    <row r="13163" spans="8:8" x14ac:dyDescent="0.2">
      <c r="H13163" s="7"/>
    </row>
    <row r="13164" spans="8:8" x14ac:dyDescent="0.2">
      <c r="H13164" s="7"/>
    </row>
    <row r="13165" spans="8:8" x14ac:dyDescent="0.2">
      <c r="H13165" s="7"/>
    </row>
    <row r="13166" spans="8:8" x14ac:dyDescent="0.2">
      <c r="H13166" s="7"/>
    </row>
    <row r="13167" spans="8:8" x14ac:dyDescent="0.2">
      <c r="H13167" s="7"/>
    </row>
    <row r="13168" spans="8:8" x14ac:dyDescent="0.2">
      <c r="H13168" s="7"/>
    </row>
    <row r="13169" spans="8:8" x14ac:dyDescent="0.2">
      <c r="H13169" s="7"/>
    </row>
    <row r="13170" spans="8:8" x14ac:dyDescent="0.2">
      <c r="H13170" s="7"/>
    </row>
    <row r="13171" spans="8:8" x14ac:dyDescent="0.2">
      <c r="H13171" s="7"/>
    </row>
    <row r="13172" spans="8:8" x14ac:dyDescent="0.2">
      <c r="H13172" s="7"/>
    </row>
    <row r="13173" spans="8:8" x14ac:dyDescent="0.2">
      <c r="H13173" s="7"/>
    </row>
    <row r="13174" spans="8:8" x14ac:dyDescent="0.2">
      <c r="H13174" s="7"/>
    </row>
    <row r="13175" spans="8:8" x14ac:dyDescent="0.2">
      <c r="H13175" s="7"/>
    </row>
    <row r="13176" spans="8:8" x14ac:dyDescent="0.2">
      <c r="H13176" s="7"/>
    </row>
    <row r="13177" spans="8:8" x14ac:dyDescent="0.2">
      <c r="H13177" s="7"/>
    </row>
    <row r="13178" spans="8:8" x14ac:dyDescent="0.2">
      <c r="H13178" s="7"/>
    </row>
    <row r="13179" spans="8:8" x14ac:dyDescent="0.2">
      <c r="H13179" s="7"/>
    </row>
    <row r="13180" spans="8:8" x14ac:dyDescent="0.2">
      <c r="H13180" s="7"/>
    </row>
    <row r="13181" spans="8:8" x14ac:dyDescent="0.2">
      <c r="H13181" s="7"/>
    </row>
    <row r="13182" spans="8:8" x14ac:dyDescent="0.2">
      <c r="H13182" s="7"/>
    </row>
    <row r="13183" spans="8:8" x14ac:dyDescent="0.2">
      <c r="H13183" s="7"/>
    </row>
    <row r="13184" spans="8:8" x14ac:dyDescent="0.2">
      <c r="H13184" s="7"/>
    </row>
    <row r="13185" spans="8:8" x14ac:dyDescent="0.2">
      <c r="H13185" s="7"/>
    </row>
    <row r="13186" spans="8:8" x14ac:dyDescent="0.2">
      <c r="H13186" s="7"/>
    </row>
    <row r="13187" spans="8:8" x14ac:dyDescent="0.2">
      <c r="H13187" s="7"/>
    </row>
    <row r="13188" spans="8:8" x14ac:dyDescent="0.2">
      <c r="H13188" s="7"/>
    </row>
    <row r="13189" spans="8:8" x14ac:dyDescent="0.2">
      <c r="H13189" s="7"/>
    </row>
    <row r="13190" spans="8:8" x14ac:dyDescent="0.2">
      <c r="H13190" s="7"/>
    </row>
    <row r="13191" spans="8:8" x14ac:dyDescent="0.2">
      <c r="H13191" s="7"/>
    </row>
    <row r="13192" spans="8:8" x14ac:dyDescent="0.2">
      <c r="H13192" s="7"/>
    </row>
    <row r="13193" spans="8:8" x14ac:dyDescent="0.2">
      <c r="H13193" s="7"/>
    </row>
    <row r="13194" spans="8:8" x14ac:dyDescent="0.2">
      <c r="H13194" s="7"/>
    </row>
    <row r="13195" spans="8:8" x14ac:dyDescent="0.2">
      <c r="H13195" s="7"/>
    </row>
    <row r="13196" spans="8:8" x14ac:dyDescent="0.2">
      <c r="H13196" s="7"/>
    </row>
    <row r="13197" spans="8:8" x14ac:dyDescent="0.2">
      <c r="H13197" s="7"/>
    </row>
    <row r="13198" spans="8:8" x14ac:dyDescent="0.2">
      <c r="H13198" s="7"/>
    </row>
    <row r="13199" spans="8:8" x14ac:dyDescent="0.2">
      <c r="H13199" s="7"/>
    </row>
    <row r="13200" spans="8:8" x14ac:dyDescent="0.2">
      <c r="H13200" s="7"/>
    </row>
    <row r="13201" spans="8:8" x14ac:dyDescent="0.2">
      <c r="H13201" s="7"/>
    </row>
    <row r="13202" spans="8:8" x14ac:dyDescent="0.2">
      <c r="H13202" s="7"/>
    </row>
    <row r="13203" spans="8:8" x14ac:dyDescent="0.2">
      <c r="H13203" s="7"/>
    </row>
    <row r="13204" spans="8:8" x14ac:dyDescent="0.2">
      <c r="H13204" s="7"/>
    </row>
    <row r="13205" spans="8:8" x14ac:dyDescent="0.2">
      <c r="H13205" s="7"/>
    </row>
    <row r="13206" spans="8:8" x14ac:dyDescent="0.2">
      <c r="H13206" s="7"/>
    </row>
    <row r="13207" spans="8:8" x14ac:dyDescent="0.2">
      <c r="H13207" s="7"/>
    </row>
    <row r="13208" spans="8:8" x14ac:dyDescent="0.2">
      <c r="H13208" s="7"/>
    </row>
    <row r="13209" spans="8:8" x14ac:dyDescent="0.2">
      <c r="H13209" s="7"/>
    </row>
    <row r="13210" spans="8:8" x14ac:dyDescent="0.2">
      <c r="H13210" s="7"/>
    </row>
    <row r="13211" spans="8:8" x14ac:dyDescent="0.2">
      <c r="H13211" s="7"/>
    </row>
    <row r="13212" spans="8:8" x14ac:dyDescent="0.2">
      <c r="H13212" s="7"/>
    </row>
    <row r="13213" spans="8:8" x14ac:dyDescent="0.2">
      <c r="H13213" s="7"/>
    </row>
    <row r="13214" spans="8:8" x14ac:dyDescent="0.2">
      <c r="H13214" s="7"/>
    </row>
    <row r="13215" spans="8:8" x14ac:dyDescent="0.2">
      <c r="H13215" s="7"/>
    </row>
    <row r="13216" spans="8:8" x14ac:dyDescent="0.2">
      <c r="H13216" s="7"/>
    </row>
    <row r="13217" spans="8:8" x14ac:dyDescent="0.2">
      <c r="H13217" s="7"/>
    </row>
    <row r="13218" spans="8:8" x14ac:dyDescent="0.2">
      <c r="H13218" s="7"/>
    </row>
    <row r="13219" spans="8:8" x14ac:dyDescent="0.2">
      <c r="H13219" s="7"/>
    </row>
    <row r="13220" spans="8:8" x14ac:dyDescent="0.2">
      <c r="H13220" s="7"/>
    </row>
    <row r="13221" spans="8:8" x14ac:dyDescent="0.2">
      <c r="H13221" s="7"/>
    </row>
    <row r="13222" spans="8:8" x14ac:dyDescent="0.2">
      <c r="H13222" s="7"/>
    </row>
    <row r="13223" spans="8:8" x14ac:dyDescent="0.2">
      <c r="H13223" s="7"/>
    </row>
    <row r="13224" spans="8:8" x14ac:dyDescent="0.2">
      <c r="H13224" s="7"/>
    </row>
    <row r="13225" spans="8:8" x14ac:dyDescent="0.2">
      <c r="H13225" s="7"/>
    </row>
    <row r="13226" spans="8:8" x14ac:dyDescent="0.2">
      <c r="H13226" s="7"/>
    </row>
    <row r="13227" spans="8:8" x14ac:dyDescent="0.2">
      <c r="H13227" s="7"/>
    </row>
    <row r="13228" spans="8:8" x14ac:dyDescent="0.2">
      <c r="H13228" s="7"/>
    </row>
    <row r="13229" spans="8:8" x14ac:dyDescent="0.2">
      <c r="H13229" s="7"/>
    </row>
    <row r="13230" spans="8:8" x14ac:dyDescent="0.2">
      <c r="H13230" s="7"/>
    </row>
    <row r="13231" spans="8:8" x14ac:dyDescent="0.2">
      <c r="H13231" s="7"/>
    </row>
    <row r="13232" spans="8:8" x14ac:dyDescent="0.2">
      <c r="H13232" s="7"/>
    </row>
    <row r="13233" spans="8:8" x14ac:dyDescent="0.2">
      <c r="H13233" s="7"/>
    </row>
    <row r="13234" spans="8:8" x14ac:dyDescent="0.2">
      <c r="H13234" s="7"/>
    </row>
    <row r="13235" spans="8:8" x14ac:dyDescent="0.2">
      <c r="H13235" s="7"/>
    </row>
    <row r="13236" spans="8:8" x14ac:dyDescent="0.2">
      <c r="H13236" s="7"/>
    </row>
    <row r="13237" spans="8:8" x14ac:dyDescent="0.2">
      <c r="H13237" s="7"/>
    </row>
    <row r="13238" spans="8:8" x14ac:dyDescent="0.2">
      <c r="H13238" s="7"/>
    </row>
    <row r="13239" spans="8:8" x14ac:dyDescent="0.2">
      <c r="H13239" s="7"/>
    </row>
    <row r="13240" spans="8:8" x14ac:dyDescent="0.2">
      <c r="H13240" s="7"/>
    </row>
    <row r="13241" spans="8:8" x14ac:dyDescent="0.2">
      <c r="H13241" s="7"/>
    </row>
    <row r="13242" spans="8:8" x14ac:dyDescent="0.2">
      <c r="H13242" s="7"/>
    </row>
    <row r="13243" spans="8:8" x14ac:dyDescent="0.2">
      <c r="H13243" s="7"/>
    </row>
    <row r="13244" spans="8:8" x14ac:dyDescent="0.2">
      <c r="H13244" s="7"/>
    </row>
    <row r="13245" spans="8:8" x14ac:dyDescent="0.2">
      <c r="H13245" s="7"/>
    </row>
    <row r="13246" spans="8:8" x14ac:dyDescent="0.2">
      <c r="H13246" s="7"/>
    </row>
    <row r="13247" spans="8:8" x14ac:dyDescent="0.2">
      <c r="H13247" s="7"/>
    </row>
    <row r="13248" spans="8:8" x14ac:dyDescent="0.2">
      <c r="H13248" s="7"/>
    </row>
    <row r="13249" spans="8:8" x14ac:dyDescent="0.2">
      <c r="H13249" s="7"/>
    </row>
    <row r="13250" spans="8:8" x14ac:dyDescent="0.2">
      <c r="H13250" s="7"/>
    </row>
    <row r="13251" spans="8:8" x14ac:dyDescent="0.2">
      <c r="H13251" s="7"/>
    </row>
    <row r="13252" spans="8:8" x14ac:dyDescent="0.2">
      <c r="H13252" s="7"/>
    </row>
    <row r="13253" spans="8:8" x14ac:dyDescent="0.2">
      <c r="H13253" s="7"/>
    </row>
    <row r="13254" spans="8:8" x14ac:dyDescent="0.2">
      <c r="H13254" s="7"/>
    </row>
    <row r="13255" spans="8:8" x14ac:dyDescent="0.2">
      <c r="H13255" s="7"/>
    </row>
    <row r="13256" spans="8:8" x14ac:dyDescent="0.2">
      <c r="H13256" s="7"/>
    </row>
    <row r="13257" spans="8:8" x14ac:dyDescent="0.2">
      <c r="H13257" s="7"/>
    </row>
    <row r="13258" spans="8:8" x14ac:dyDescent="0.2">
      <c r="H13258" s="7"/>
    </row>
    <row r="13259" spans="8:8" x14ac:dyDescent="0.2">
      <c r="H13259" s="7"/>
    </row>
    <row r="13260" spans="8:8" x14ac:dyDescent="0.2">
      <c r="H13260" s="7"/>
    </row>
    <row r="13261" spans="8:8" x14ac:dyDescent="0.2">
      <c r="H13261" s="7"/>
    </row>
    <row r="13262" spans="8:8" x14ac:dyDescent="0.2">
      <c r="H13262" s="7"/>
    </row>
    <row r="13263" spans="8:8" x14ac:dyDescent="0.2">
      <c r="H13263" s="7"/>
    </row>
    <row r="13264" spans="8:8" x14ac:dyDescent="0.2">
      <c r="H13264" s="7"/>
    </row>
    <row r="13265" spans="8:8" x14ac:dyDescent="0.2">
      <c r="H13265" s="7"/>
    </row>
    <row r="13266" spans="8:8" x14ac:dyDescent="0.2">
      <c r="H13266" s="7"/>
    </row>
    <row r="13267" spans="8:8" x14ac:dyDescent="0.2">
      <c r="H13267" s="7"/>
    </row>
    <row r="13268" spans="8:8" x14ac:dyDescent="0.2">
      <c r="H13268" s="7"/>
    </row>
    <row r="13269" spans="8:8" x14ac:dyDescent="0.2">
      <c r="H13269" s="7"/>
    </row>
    <row r="13270" spans="8:8" x14ac:dyDescent="0.2">
      <c r="H13270" s="7"/>
    </row>
    <row r="13271" spans="8:8" x14ac:dyDescent="0.2">
      <c r="H13271" s="7"/>
    </row>
    <row r="13272" spans="8:8" x14ac:dyDescent="0.2">
      <c r="H13272" s="7"/>
    </row>
    <row r="13273" spans="8:8" x14ac:dyDescent="0.2">
      <c r="H13273" s="7"/>
    </row>
    <row r="13274" spans="8:8" x14ac:dyDescent="0.2">
      <c r="H13274" s="7"/>
    </row>
    <row r="13275" spans="8:8" x14ac:dyDescent="0.2">
      <c r="H13275" s="7"/>
    </row>
    <row r="13276" spans="8:8" x14ac:dyDescent="0.2">
      <c r="H13276" s="7"/>
    </row>
    <row r="13277" spans="8:8" x14ac:dyDescent="0.2">
      <c r="H13277" s="7"/>
    </row>
    <row r="13278" spans="8:8" x14ac:dyDescent="0.2">
      <c r="H13278" s="7"/>
    </row>
    <row r="13279" spans="8:8" x14ac:dyDescent="0.2">
      <c r="H13279" s="7"/>
    </row>
    <row r="13280" spans="8:8" x14ac:dyDescent="0.2">
      <c r="H13280" s="7"/>
    </row>
    <row r="13281" spans="8:8" x14ac:dyDescent="0.2">
      <c r="H13281" s="7"/>
    </row>
    <row r="13282" spans="8:8" x14ac:dyDescent="0.2">
      <c r="H13282" s="7"/>
    </row>
    <row r="13283" spans="8:8" x14ac:dyDescent="0.2">
      <c r="H13283" s="7"/>
    </row>
    <row r="13284" spans="8:8" x14ac:dyDescent="0.2">
      <c r="H13284" s="7"/>
    </row>
    <row r="13285" spans="8:8" x14ac:dyDescent="0.2">
      <c r="H13285" s="7"/>
    </row>
    <row r="13286" spans="8:8" x14ac:dyDescent="0.2">
      <c r="H13286" s="7"/>
    </row>
    <row r="13287" spans="8:8" x14ac:dyDescent="0.2">
      <c r="H13287" s="7"/>
    </row>
    <row r="13288" spans="8:8" x14ac:dyDescent="0.2">
      <c r="H13288" s="7"/>
    </row>
    <row r="13289" spans="8:8" x14ac:dyDescent="0.2">
      <c r="H13289" s="7"/>
    </row>
    <row r="13290" spans="8:8" x14ac:dyDescent="0.2">
      <c r="H13290" s="7"/>
    </row>
    <row r="13291" spans="8:8" x14ac:dyDescent="0.2">
      <c r="H13291" s="7"/>
    </row>
    <row r="13292" spans="8:8" x14ac:dyDescent="0.2">
      <c r="H13292" s="7"/>
    </row>
    <row r="13293" spans="8:8" x14ac:dyDescent="0.2">
      <c r="H13293" s="7"/>
    </row>
    <row r="13294" spans="8:8" x14ac:dyDescent="0.2">
      <c r="H13294" s="7"/>
    </row>
    <row r="13295" spans="8:8" x14ac:dyDescent="0.2">
      <c r="H13295" s="7"/>
    </row>
    <row r="13296" spans="8:8" x14ac:dyDescent="0.2">
      <c r="H13296" s="7"/>
    </row>
    <row r="13297" spans="8:8" x14ac:dyDescent="0.2">
      <c r="H13297" s="7"/>
    </row>
    <row r="13298" spans="8:8" x14ac:dyDescent="0.2">
      <c r="H13298" s="7"/>
    </row>
    <row r="13299" spans="8:8" x14ac:dyDescent="0.2">
      <c r="H13299" s="7"/>
    </row>
    <row r="13300" spans="8:8" x14ac:dyDescent="0.2">
      <c r="H13300" s="7"/>
    </row>
    <row r="13301" spans="8:8" x14ac:dyDescent="0.2">
      <c r="H13301" s="7"/>
    </row>
    <row r="13302" spans="8:8" x14ac:dyDescent="0.2">
      <c r="H13302" s="7"/>
    </row>
    <row r="13303" spans="8:8" x14ac:dyDescent="0.2">
      <c r="H13303" s="7"/>
    </row>
    <row r="13304" spans="8:8" x14ac:dyDescent="0.2">
      <c r="H13304" s="7"/>
    </row>
    <row r="13305" spans="8:8" x14ac:dyDescent="0.2">
      <c r="H13305" s="7"/>
    </row>
    <row r="13306" spans="8:8" x14ac:dyDescent="0.2">
      <c r="H13306" s="7"/>
    </row>
    <row r="13307" spans="8:8" x14ac:dyDescent="0.2">
      <c r="H13307" s="7"/>
    </row>
    <row r="13308" spans="8:8" x14ac:dyDescent="0.2">
      <c r="H13308" s="7"/>
    </row>
    <row r="13309" spans="8:8" x14ac:dyDescent="0.2">
      <c r="H13309" s="7"/>
    </row>
    <row r="13310" spans="8:8" x14ac:dyDescent="0.2">
      <c r="H13310" s="7"/>
    </row>
    <row r="13311" spans="8:8" x14ac:dyDescent="0.2">
      <c r="H13311" s="7"/>
    </row>
    <row r="13312" spans="8:8" x14ac:dyDescent="0.2">
      <c r="H13312" s="7"/>
    </row>
    <row r="13313" spans="8:8" x14ac:dyDescent="0.2">
      <c r="H13313" s="7"/>
    </row>
    <row r="13314" spans="8:8" x14ac:dyDescent="0.2">
      <c r="H13314" s="7"/>
    </row>
    <row r="13315" spans="8:8" x14ac:dyDescent="0.2">
      <c r="H13315" s="7"/>
    </row>
    <row r="13316" spans="8:8" x14ac:dyDescent="0.2">
      <c r="H13316" s="7"/>
    </row>
    <row r="13317" spans="8:8" x14ac:dyDescent="0.2">
      <c r="H13317" s="7"/>
    </row>
    <row r="13318" spans="8:8" x14ac:dyDescent="0.2">
      <c r="H13318" s="7"/>
    </row>
    <row r="13319" spans="8:8" x14ac:dyDescent="0.2">
      <c r="H13319" s="7"/>
    </row>
    <row r="13320" spans="8:8" x14ac:dyDescent="0.2">
      <c r="H13320" s="7"/>
    </row>
    <row r="13321" spans="8:8" x14ac:dyDescent="0.2">
      <c r="H13321" s="7"/>
    </row>
    <row r="13322" spans="8:8" x14ac:dyDescent="0.2">
      <c r="H13322" s="7"/>
    </row>
    <row r="13323" spans="8:8" x14ac:dyDescent="0.2">
      <c r="H13323" s="7"/>
    </row>
    <row r="13324" spans="8:8" x14ac:dyDescent="0.2">
      <c r="H13324" s="7"/>
    </row>
    <row r="13325" spans="8:8" x14ac:dyDescent="0.2">
      <c r="H13325" s="7"/>
    </row>
    <row r="13326" spans="8:8" x14ac:dyDescent="0.2">
      <c r="H13326" s="7"/>
    </row>
    <row r="13327" spans="8:8" x14ac:dyDescent="0.2">
      <c r="H13327" s="7"/>
    </row>
    <row r="13328" spans="8:8" x14ac:dyDescent="0.2">
      <c r="H13328" s="7"/>
    </row>
    <row r="13329" spans="8:8" x14ac:dyDescent="0.2">
      <c r="H13329" s="7"/>
    </row>
    <row r="13330" spans="8:8" x14ac:dyDescent="0.2">
      <c r="H13330" s="7"/>
    </row>
    <row r="13331" spans="8:8" x14ac:dyDescent="0.2">
      <c r="H13331" s="7"/>
    </row>
    <row r="13332" spans="8:8" x14ac:dyDescent="0.2">
      <c r="H13332" s="7"/>
    </row>
    <row r="13333" spans="8:8" x14ac:dyDescent="0.2">
      <c r="H13333" s="7"/>
    </row>
    <row r="13334" spans="8:8" x14ac:dyDescent="0.2">
      <c r="H13334" s="7"/>
    </row>
    <row r="13335" spans="8:8" x14ac:dyDescent="0.2">
      <c r="H13335" s="7"/>
    </row>
    <row r="13336" spans="8:8" x14ac:dyDescent="0.2">
      <c r="H13336" s="7"/>
    </row>
    <row r="13337" spans="8:8" x14ac:dyDescent="0.2">
      <c r="H13337" s="7"/>
    </row>
    <row r="13338" spans="8:8" x14ac:dyDescent="0.2">
      <c r="H13338" s="7"/>
    </row>
    <row r="13339" spans="8:8" x14ac:dyDescent="0.2">
      <c r="H13339" s="7"/>
    </row>
    <row r="13340" spans="8:8" x14ac:dyDescent="0.2">
      <c r="H13340" s="7"/>
    </row>
    <row r="13341" spans="8:8" x14ac:dyDescent="0.2">
      <c r="H13341" s="7"/>
    </row>
    <row r="13342" spans="8:8" x14ac:dyDescent="0.2">
      <c r="H13342" s="7"/>
    </row>
    <row r="13343" spans="8:8" x14ac:dyDescent="0.2">
      <c r="H13343" s="7"/>
    </row>
    <row r="13344" spans="8:8" x14ac:dyDescent="0.2">
      <c r="H13344" s="7"/>
    </row>
    <row r="13345" spans="8:8" x14ac:dyDescent="0.2">
      <c r="H13345" s="7"/>
    </row>
    <row r="13346" spans="8:8" x14ac:dyDescent="0.2">
      <c r="H13346" s="7"/>
    </row>
    <row r="13347" spans="8:8" x14ac:dyDescent="0.2">
      <c r="H13347" s="7"/>
    </row>
    <row r="13348" spans="8:8" x14ac:dyDescent="0.2">
      <c r="H13348" s="7"/>
    </row>
    <row r="13349" spans="8:8" x14ac:dyDescent="0.2">
      <c r="H13349" s="7"/>
    </row>
    <row r="13350" spans="8:8" x14ac:dyDescent="0.2">
      <c r="H13350" s="7"/>
    </row>
    <row r="13351" spans="8:8" x14ac:dyDescent="0.2">
      <c r="H13351" s="7"/>
    </row>
    <row r="13352" spans="8:8" x14ac:dyDescent="0.2">
      <c r="H13352" s="7"/>
    </row>
    <row r="13353" spans="8:8" x14ac:dyDescent="0.2">
      <c r="H13353" s="7"/>
    </row>
    <row r="13354" spans="8:8" x14ac:dyDescent="0.2">
      <c r="H13354" s="7"/>
    </row>
    <row r="13355" spans="8:8" x14ac:dyDescent="0.2">
      <c r="H13355" s="7"/>
    </row>
    <row r="13356" spans="8:8" x14ac:dyDescent="0.2">
      <c r="H13356" s="7"/>
    </row>
    <row r="13357" spans="8:8" x14ac:dyDescent="0.2">
      <c r="H13357" s="7"/>
    </row>
    <row r="13358" spans="8:8" x14ac:dyDescent="0.2">
      <c r="H13358" s="7"/>
    </row>
    <row r="13359" spans="8:8" x14ac:dyDescent="0.2">
      <c r="H13359" s="7"/>
    </row>
    <row r="13360" spans="8:8" x14ac:dyDescent="0.2">
      <c r="H13360" s="7"/>
    </row>
    <row r="13361" spans="8:8" x14ac:dyDescent="0.2">
      <c r="H13361" s="7"/>
    </row>
    <row r="13362" spans="8:8" x14ac:dyDescent="0.2">
      <c r="H13362" s="7"/>
    </row>
    <row r="13363" spans="8:8" x14ac:dyDescent="0.2">
      <c r="H13363" s="7"/>
    </row>
    <row r="13364" spans="8:8" x14ac:dyDescent="0.2">
      <c r="H13364" s="7"/>
    </row>
    <row r="13365" spans="8:8" x14ac:dyDescent="0.2">
      <c r="H13365" s="7"/>
    </row>
    <row r="13366" spans="8:8" x14ac:dyDescent="0.2">
      <c r="H13366" s="7"/>
    </row>
    <row r="13367" spans="8:8" x14ac:dyDescent="0.2">
      <c r="H13367" s="7"/>
    </row>
    <row r="13368" spans="8:8" x14ac:dyDescent="0.2">
      <c r="H13368" s="7"/>
    </row>
    <row r="13369" spans="8:8" x14ac:dyDescent="0.2">
      <c r="H13369" s="7"/>
    </row>
    <row r="13370" spans="8:8" x14ac:dyDescent="0.2">
      <c r="H13370" s="7"/>
    </row>
    <row r="13371" spans="8:8" x14ac:dyDescent="0.2">
      <c r="H13371" s="7"/>
    </row>
    <row r="13372" spans="8:8" x14ac:dyDescent="0.2">
      <c r="H13372" s="7"/>
    </row>
    <row r="13373" spans="8:8" x14ac:dyDescent="0.2">
      <c r="H13373" s="7"/>
    </row>
    <row r="13374" spans="8:8" x14ac:dyDescent="0.2">
      <c r="H13374" s="7"/>
    </row>
    <row r="13375" spans="8:8" x14ac:dyDescent="0.2">
      <c r="H13375" s="7"/>
    </row>
    <row r="13376" spans="8:8" x14ac:dyDescent="0.2">
      <c r="H13376" s="7"/>
    </row>
    <row r="13377" spans="8:8" x14ac:dyDescent="0.2">
      <c r="H13377" s="7"/>
    </row>
    <row r="13378" spans="8:8" x14ac:dyDescent="0.2">
      <c r="H13378" s="7"/>
    </row>
    <row r="13379" spans="8:8" x14ac:dyDescent="0.2">
      <c r="H13379" s="7"/>
    </row>
    <row r="13380" spans="8:8" x14ac:dyDescent="0.2">
      <c r="H13380" s="7"/>
    </row>
    <row r="13381" spans="8:8" x14ac:dyDescent="0.2">
      <c r="H13381" s="7"/>
    </row>
    <row r="13382" spans="8:8" x14ac:dyDescent="0.2">
      <c r="H13382" s="7"/>
    </row>
    <row r="13383" spans="8:8" x14ac:dyDescent="0.2">
      <c r="H13383" s="7"/>
    </row>
    <row r="13384" spans="8:8" x14ac:dyDescent="0.2">
      <c r="H13384" s="7"/>
    </row>
    <row r="13385" spans="8:8" x14ac:dyDescent="0.2">
      <c r="H13385" s="7"/>
    </row>
    <row r="13386" spans="8:8" x14ac:dyDescent="0.2">
      <c r="H13386" s="7"/>
    </row>
    <row r="13387" spans="8:8" x14ac:dyDescent="0.2">
      <c r="H13387" s="7"/>
    </row>
    <row r="13388" spans="8:8" x14ac:dyDescent="0.2">
      <c r="H13388" s="7"/>
    </row>
    <row r="13389" spans="8:8" x14ac:dyDescent="0.2">
      <c r="H13389" s="7"/>
    </row>
    <row r="13390" spans="8:8" x14ac:dyDescent="0.2">
      <c r="H13390" s="7"/>
    </row>
    <row r="13391" spans="8:8" x14ac:dyDescent="0.2">
      <c r="H13391" s="7"/>
    </row>
    <row r="13392" spans="8:8" x14ac:dyDescent="0.2">
      <c r="H13392" s="7"/>
    </row>
    <row r="13393" spans="8:8" x14ac:dyDescent="0.2">
      <c r="H13393" s="7"/>
    </row>
    <row r="13394" spans="8:8" x14ac:dyDescent="0.2">
      <c r="H13394" s="7"/>
    </row>
    <row r="13395" spans="8:8" x14ac:dyDescent="0.2">
      <c r="H13395" s="7"/>
    </row>
    <row r="13396" spans="8:8" x14ac:dyDescent="0.2">
      <c r="H13396" s="7"/>
    </row>
    <row r="13397" spans="8:8" x14ac:dyDescent="0.2">
      <c r="H13397" s="7"/>
    </row>
    <row r="13398" spans="8:8" x14ac:dyDescent="0.2">
      <c r="H13398" s="7"/>
    </row>
    <row r="13399" spans="8:8" x14ac:dyDescent="0.2">
      <c r="H13399" s="7"/>
    </row>
    <row r="13400" spans="8:8" x14ac:dyDescent="0.2">
      <c r="H13400" s="7"/>
    </row>
    <row r="13401" spans="8:8" x14ac:dyDescent="0.2">
      <c r="H13401" s="7"/>
    </row>
    <row r="13402" spans="8:8" x14ac:dyDescent="0.2">
      <c r="H13402" s="7"/>
    </row>
    <row r="13403" spans="8:8" x14ac:dyDescent="0.2">
      <c r="H13403" s="7"/>
    </row>
    <row r="13404" spans="8:8" x14ac:dyDescent="0.2">
      <c r="H13404" s="7"/>
    </row>
    <row r="13405" spans="8:8" x14ac:dyDescent="0.2">
      <c r="H13405" s="7"/>
    </row>
    <row r="13406" spans="8:8" x14ac:dyDescent="0.2">
      <c r="H13406" s="7"/>
    </row>
    <row r="13407" spans="8:8" x14ac:dyDescent="0.2">
      <c r="H13407" s="7"/>
    </row>
    <row r="13408" spans="8:8" x14ac:dyDescent="0.2">
      <c r="H13408" s="7"/>
    </row>
    <row r="13409" spans="8:8" x14ac:dyDescent="0.2">
      <c r="H13409" s="7"/>
    </row>
    <row r="13410" spans="8:8" x14ac:dyDescent="0.2">
      <c r="H13410" s="7"/>
    </row>
    <row r="13411" spans="8:8" x14ac:dyDescent="0.2">
      <c r="H13411" s="7"/>
    </row>
    <row r="13412" spans="8:8" x14ac:dyDescent="0.2">
      <c r="H13412" s="7"/>
    </row>
    <row r="13413" spans="8:8" x14ac:dyDescent="0.2">
      <c r="H13413" s="7"/>
    </row>
    <row r="13414" spans="8:8" x14ac:dyDescent="0.2">
      <c r="H13414" s="7"/>
    </row>
    <row r="13415" spans="8:8" x14ac:dyDescent="0.2">
      <c r="H13415" s="7"/>
    </row>
    <row r="13416" spans="8:8" x14ac:dyDescent="0.2">
      <c r="H13416" s="7"/>
    </row>
    <row r="13417" spans="8:8" x14ac:dyDescent="0.2">
      <c r="H13417" s="7"/>
    </row>
    <row r="13418" spans="8:8" x14ac:dyDescent="0.2">
      <c r="H13418" s="7"/>
    </row>
    <row r="13419" spans="8:8" x14ac:dyDescent="0.2">
      <c r="H13419" s="7"/>
    </row>
    <row r="13420" spans="8:8" x14ac:dyDescent="0.2">
      <c r="H13420" s="7"/>
    </row>
    <row r="13421" spans="8:8" x14ac:dyDescent="0.2">
      <c r="H13421" s="7"/>
    </row>
    <row r="13422" spans="8:8" x14ac:dyDescent="0.2">
      <c r="H13422" s="7"/>
    </row>
    <row r="13423" spans="8:8" x14ac:dyDescent="0.2">
      <c r="H13423" s="7"/>
    </row>
    <row r="13424" spans="8:8" x14ac:dyDescent="0.2">
      <c r="H13424" s="7"/>
    </row>
    <row r="13425" spans="8:8" x14ac:dyDescent="0.2">
      <c r="H13425" s="7"/>
    </row>
    <row r="13426" spans="8:8" x14ac:dyDescent="0.2">
      <c r="H13426" s="7"/>
    </row>
    <row r="13427" spans="8:8" x14ac:dyDescent="0.2">
      <c r="H13427" s="7"/>
    </row>
    <row r="13428" spans="8:8" x14ac:dyDescent="0.2">
      <c r="H13428" s="7"/>
    </row>
    <row r="13429" spans="8:8" x14ac:dyDescent="0.2">
      <c r="H13429" s="7"/>
    </row>
    <row r="13430" spans="8:8" x14ac:dyDescent="0.2">
      <c r="H13430" s="7"/>
    </row>
    <row r="13431" spans="8:8" x14ac:dyDescent="0.2">
      <c r="H13431" s="7"/>
    </row>
    <row r="13432" spans="8:8" x14ac:dyDescent="0.2">
      <c r="H13432" s="7"/>
    </row>
    <row r="13433" spans="8:8" x14ac:dyDescent="0.2">
      <c r="H13433" s="7"/>
    </row>
    <row r="13434" spans="8:8" x14ac:dyDescent="0.2">
      <c r="H13434" s="7"/>
    </row>
    <row r="13435" spans="8:8" x14ac:dyDescent="0.2">
      <c r="H13435" s="7"/>
    </row>
    <row r="13436" spans="8:8" x14ac:dyDescent="0.2">
      <c r="H13436" s="7"/>
    </row>
    <row r="13437" spans="8:8" x14ac:dyDescent="0.2">
      <c r="H13437" s="7"/>
    </row>
    <row r="13438" spans="8:8" x14ac:dyDescent="0.2">
      <c r="H13438" s="7"/>
    </row>
    <row r="13439" spans="8:8" x14ac:dyDescent="0.2">
      <c r="H13439" s="7"/>
    </row>
    <row r="13440" spans="8:8" x14ac:dyDescent="0.2">
      <c r="H13440" s="7"/>
    </row>
    <row r="13441" spans="8:8" x14ac:dyDescent="0.2">
      <c r="H13441" s="7"/>
    </row>
    <row r="13442" spans="8:8" x14ac:dyDescent="0.2">
      <c r="H13442" s="7"/>
    </row>
    <row r="13443" spans="8:8" x14ac:dyDescent="0.2">
      <c r="H13443" s="7"/>
    </row>
    <row r="13444" spans="8:8" x14ac:dyDescent="0.2">
      <c r="H13444" s="7"/>
    </row>
    <row r="13445" spans="8:8" x14ac:dyDescent="0.2">
      <c r="H13445" s="7"/>
    </row>
    <row r="13446" spans="8:8" x14ac:dyDescent="0.2">
      <c r="H13446" s="7"/>
    </row>
    <row r="13447" spans="8:8" x14ac:dyDescent="0.2">
      <c r="H13447" s="7"/>
    </row>
    <row r="13448" spans="8:8" x14ac:dyDescent="0.2">
      <c r="H13448" s="7"/>
    </row>
    <row r="13449" spans="8:8" x14ac:dyDescent="0.2">
      <c r="H13449" s="7"/>
    </row>
    <row r="13450" spans="8:8" x14ac:dyDescent="0.2">
      <c r="H13450" s="7"/>
    </row>
    <row r="13451" spans="8:8" x14ac:dyDescent="0.2">
      <c r="H13451" s="7"/>
    </row>
    <row r="13452" spans="8:8" x14ac:dyDescent="0.2">
      <c r="H13452" s="7"/>
    </row>
    <row r="13453" spans="8:8" x14ac:dyDescent="0.2">
      <c r="H13453" s="7"/>
    </row>
    <row r="13454" spans="8:8" x14ac:dyDescent="0.2">
      <c r="H13454" s="7"/>
    </row>
    <row r="13455" spans="8:8" x14ac:dyDescent="0.2">
      <c r="H13455" s="7"/>
    </row>
    <row r="13456" spans="8:8" x14ac:dyDescent="0.2">
      <c r="H13456" s="7"/>
    </row>
    <row r="13457" spans="8:8" x14ac:dyDescent="0.2">
      <c r="H13457" s="7"/>
    </row>
    <row r="13458" spans="8:8" x14ac:dyDescent="0.2">
      <c r="H13458" s="7"/>
    </row>
    <row r="13459" spans="8:8" x14ac:dyDescent="0.2">
      <c r="H13459" s="7"/>
    </row>
    <row r="13460" spans="8:8" x14ac:dyDescent="0.2">
      <c r="H13460" s="7"/>
    </row>
    <row r="13461" spans="8:8" x14ac:dyDescent="0.2">
      <c r="H13461" s="7"/>
    </row>
    <row r="13462" spans="8:8" x14ac:dyDescent="0.2">
      <c r="H13462" s="7"/>
    </row>
    <row r="13463" spans="8:8" x14ac:dyDescent="0.2">
      <c r="H13463" s="7"/>
    </row>
    <row r="13464" spans="8:8" x14ac:dyDescent="0.2">
      <c r="H13464" s="7"/>
    </row>
    <row r="13465" spans="8:8" x14ac:dyDescent="0.2">
      <c r="H13465" s="7"/>
    </row>
    <row r="13466" spans="8:8" x14ac:dyDescent="0.2">
      <c r="H13466" s="7"/>
    </row>
    <row r="13467" spans="8:8" x14ac:dyDescent="0.2">
      <c r="H13467" s="7"/>
    </row>
    <row r="13468" spans="8:8" x14ac:dyDescent="0.2">
      <c r="H13468" s="7"/>
    </row>
    <row r="13469" spans="8:8" x14ac:dyDescent="0.2">
      <c r="H13469" s="7"/>
    </row>
    <row r="13470" spans="8:8" x14ac:dyDescent="0.2">
      <c r="H13470" s="7"/>
    </row>
    <row r="13471" spans="8:8" x14ac:dyDescent="0.2">
      <c r="H13471" s="7"/>
    </row>
    <row r="13472" spans="8:8" x14ac:dyDescent="0.2">
      <c r="H13472" s="7"/>
    </row>
    <row r="13473" spans="8:8" x14ac:dyDescent="0.2">
      <c r="H13473" s="7"/>
    </row>
    <row r="13474" spans="8:8" x14ac:dyDescent="0.2">
      <c r="H13474" s="7"/>
    </row>
    <row r="13475" spans="8:8" x14ac:dyDescent="0.2">
      <c r="H13475" s="7"/>
    </row>
    <row r="13476" spans="8:8" x14ac:dyDescent="0.2">
      <c r="H13476" s="7"/>
    </row>
    <row r="13477" spans="8:8" x14ac:dyDescent="0.2">
      <c r="H13477" s="7"/>
    </row>
    <row r="13478" spans="8:8" x14ac:dyDescent="0.2">
      <c r="H13478" s="7"/>
    </row>
    <row r="13479" spans="8:8" x14ac:dyDescent="0.2">
      <c r="H13479" s="7"/>
    </row>
    <row r="13480" spans="8:8" x14ac:dyDescent="0.2">
      <c r="H13480" s="7"/>
    </row>
    <row r="13481" spans="8:8" x14ac:dyDescent="0.2">
      <c r="H13481" s="7"/>
    </row>
    <row r="13482" spans="8:8" x14ac:dyDescent="0.2">
      <c r="H13482" s="7"/>
    </row>
    <row r="13483" spans="8:8" x14ac:dyDescent="0.2">
      <c r="H13483" s="7"/>
    </row>
    <row r="13484" spans="8:8" x14ac:dyDescent="0.2">
      <c r="H13484" s="7"/>
    </row>
    <row r="13485" spans="8:8" x14ac:dyDescent="0.2">
      <c r="H13485" s="7"/>
    </row>
    <row r="13486" spans="8:8" x14ac:dyDescent="0.2">
      <c r="H13486" s="7"/>
    </row>
    <row r="13487" spans="8:8" x14ac:dyDescent="0.2">
      <c r="H13487" s="7"/>
    </row>
    <row r="13488" spans="8:8" x14ac:dyDescent="0.2">
      <c r="H13488" s="7"/>
    </row>
    <row r="13489" spans="8:8" x14ac:dyDescent="0.2">
      <c r="H13489" s="7"/>
    </row>
    <row r="13490" spans="8:8" x14ac:dyDescent="0.2">
      <c r="H13490" s="7"/>
    </row>
    <row r="13491" spans="8:8" x14ac:dyDescent="0.2">
      <c r="H13491" s="7"/>
    </row>
    <row r="13492" spans="8:8" x14ac:dyDescent="0.2">
      <c r="H13492" s="7"/>
    </row>
    <row r="13493" spans="8:8" x14ac:dyDescent="0.2">
      <c r="H13493" s="7"/>
    </row>
    <row r="13494" spans="8:8" x14ac:dyDescent="0.2">
      <c r="H13494" s="7"/>
    </row>
    <row r="13495" spans="8:8" x14ac:dyDescent="0.2">
      <c r="H13495" s="7"/>
    </row>
    <row r="13496" spans="8:8" x14ac:dyDescent="0.2">
      <c r="H13496" s="7"/>
    </row>
    <row r="13497" spans="8:8" x14ac:dyDescent="0.2">
      <c r="H13497" s="7"/>
    </row>
    <row r="13498" spans="8:8" x14ac:dyDescent="0.2">
      <c r="H13498" s="7"/>
    </row>
    <row r="13499" spans="8:8" x14ac:dyDescent="0.2">
      <c r="H13499" s="7"/>
    </row>
    <row r="13500" spans="8:8" x14ac:dyDescent="0.2">
      <c r="H13500" s="7"/>
    </row>
    <row r="13501" spans="8:8" x14ac:dyDescent="0.2">
      <c r="H13501" s="7"/>
    </row>
    <row r="13502" spans="8:8" x14ac:dyDescent="0.2">
      <c r="H13502" s="7"/>
    </row>
    <row r="13503" spans="8:8" x14ac:dyDescent="0.2">
      <c r="H13503" s="7"/>
    </row>
    <row r="13504" spans="8:8" x14ac:dyDescent="0.2">
      <c r="H13504" s="7"/>
    </row>
    <row r="13505" spans="8:8" x14ac:dyDescent="0.2">
      <c r="H13505" s="7"/>
    </row>
    <row r="13506" spans="8:8" x14ac:dyDescent="0.2">
      <c r="H13506" s="7"/>
    </row>
    <row r="13507" spans="8:8" x14ac:dyDescent="0.2">
      <c r="H13507" s="7"/>
    </row>
    <row r="13508" spans="8:8" x14ac:dyDescent="0.2">
      <c r="H13508" s="7"/>
    </row>
    <row r="13509" spans="8:8" x14ac:dyDescent="0.2">
      <c r="H13509" s="7"/>
    </row>
    <row r="13510" spans="8:8" x14ac:dyDescent="0.2">
      <c r="H13510" s="7"/>
    </row>
    <row r="13511" spans="8:8" x14ac:dyDescent="0.2">
      <c r="H13511" s="7"/>
    </row>
    <row r="13512" spans="8:8" x14ac:dyDescent="0.2">
      <c r="H13512" s="7"/>
    </row>
    <row r="13513" spans="8:8" x14ac:dyDescent="0.2">
      <c r="H13513" s="7"/>
    </row>
    <row r="13514" spans="8:8" x14ac:dyDescent="0.2">
      <c r="H13514" s="7"/>
    </row>
    <row r="13515" spans="8:8" x14ac:dyDescent="0.2">
      <c r="H13515" s="7"/>
    </row>
    <row r="13516" spans="8:8" x14ac:dyDescent="0.2">
      <c r="H13516" s="7"/>
    </row>
    <row r="13517" spans="8:8" x14ac:dyDescent="0.2">
      <c r="H13517" s="7"/>
    </row>
    <row r="13518" spans="8:8" x14ac:dyDescent="0.2">
      <c r="H13518" s="7"/>
    </row>
    <row r="13519" spans="8:8" x14ac:dyDescent="0.2">
      <c r="H13519" s="7"/>
    </row>
    <row r="13520" spans="8:8" x14ac:dyDescent="0.2">
      <c r="H13520" s="7"/>
    </row>
    <row r="13521" spans="8:8" x14ac:dyDescent="0.2">
      <c r="H13521" s="7"/>
    </row>
    <row r="13522" spans="8:8" x14ac:dyDescent="0.2">
      <c r="H13522" s="7"/>
    </row>
    <row r="13523" spans="8:8" x14ac:dyDescent="0.2">
      <c r="H13523" s="7"/>
    </row>
    <row r="13524" spans="8:8" x14ac:dyDescent="0.2">
      <c r="H13524" s="7"/>
    </row>
    <row r="13525" spans="8:8" x14ac:dyDescent="0.2">
      <c r="H13525" s="7"/>
    </row>
    <row r="13526" spans="8:8" x14ac:dyDescent="0.2">
      <c r="H13526" s="7"/>
    </row>
    <row r="13527" spans="8:8" x14ac:dyDescent="0.2">
      <c r="H13527" s="7"/>
    </row>
    <row r="13528" spans="8:8" x14ac:dyDescent="0.2">
      <c r="H13528" s="7"/>
    </row>
    <row r="13529" spans="8:8" x14ac:dyDescent="0.2">
      <c r="H13529" s="7"/>
    </row>
    <row r="13530" spans="8:8" x14ac:dyDescent="0.2">
      <c r="H13530" s="7"/>
    </row>
    <row r="13531" spans="8:8" x14ac:dyDescent="0.2">
      <c r="H13531" s="7"/>
    </row>
    <row r="13532" spans="8:8" x14ac:dyDescent="0.2">
      <c r="H13532" s="7"/>
    </row>
    <row r="13533" spans="8:8" x14ac:dyDescent="0.2">
      <c r="H13533" s="7"/>
    </row>
    <row r="13534" spans="8:8" x14ac:dyDescent="0.2">
      <c r="H13534" s="7"/>
    </row>
    <row r="13535" spans="8:8" x14ac:dyDescent="0.2">
      <c r="H13535" s="7"/>
    </row>
    <row r="13536" spans="8:8" x14ac:dyDescent="0.2">
      <c r="H13536" s="7"/>
    </row>
    <row r="13537" spans="8:8" x14ac:dyDescent="0.2">
      <c r="H13537" s="7"/>
    </row>
    <row r="13538" spans="8:8" x14ac:dyDescent="0.2">
      <c r="H13538" s="7"/>
    </row>
    <row r="13539" spans="8:8" x14ac:dyDescent="0.2">
      <c r="H13539" s="7"/>
    </row>
    <row r="13540" spans="8:8" x14ac:dyDescent="0.2">
      <c r="H13540" s="7"/>
    </row>
    <row r="13541" spans="8:8" x14ac:dyDescent="0.2">
      <c r="H13541" s="7"/>
    </row>
    <row r="13542" spans="8:8" x14ac:dyDescent="0.2">
      <c r="H13542" s="7"/>
    </row>
    <row r="13543" spans="8:8" x14ac:dyDescent="0.2">
      <c r="H13543" s="7"/>
    </row>
    <row r="13544" spans="8:8" x14ac:dyDescent="0.2">
      <c r="H13544" s="7"/>
    </row>
    <row r="13545" spans="8:8" x14ac:dyDescent="0.2">
      <c r="H13545" s="7"/>
    </row>
    <row r="13546" spans="8:8" x14ac:dyDescent="0.2">
      <c r="H13546" s="7"/>
    </row>
    <row r="13547" spans="8:8" x14ac:dyDescent="0.2">
      <c r="H13547" s="7"/>
    </row>
    <row r="13548" spans="8:8" x14ac:dyDescent="0.2">
      <c r="H13548" s="7"/>
    </row>
    <row r="13549" spans="8:8" x14ac:dyDescent="0.2">
      <c r="H13549" s="7"/>
    </row>
    <row r="13550" spans="8:8" x14ac:dyDescent="0.2">
      <c r="H13550" s="7"/>
    </row>
    <row r="13551" spans="8:8" x14ac:dyDescent="0.2">
      <c r="H13551" s="7"/>
    </row>
    <row r="13552" spans="8:8" x14ac:dyDescent="0.2">
      <c r="H13552" s="7"/>
    </row>
    <row r="13553" spans="8:8" x14ac:dyDescent="0.2">
      <c r="H13553" s="7"/>
    </row>
    <row r="13554" spans="8:8" x14ac:dyDescent="0.2">
      <c r="H13554" s="7"/>
    </row>
    <row r="13555" spans="8:8" x14ac:dyDescent="0.2">
      <c r="H13555" s="7"/>
    </row>
    <row r="13556" spans="8:8" x14ac:dyDescent="0.2">
      <c r="H13556" s="7"/>
    </row>
    <row r="13557" spans="8:8" x14ac:dyDescent="0.2">
      <c r="H13557" s="7"/>
    </row>
    <row r="13558" spans="8:8" x14ac:dyDescent="0.2">
      <c r="H13558" s="7"/>
    </row>
    <row r="13559" spans="8:8" x14ac:dyDescent="0.2">
      <c r="H13559" s="7"/>
    </row>
    <row r="13560" spans="8:8" x14ac:dyDescent="0.2">
      <c r="H13560" s="7"/>
    </row>
    <row r="13561" spans="8:8" x14ac:dyDescent="0.2">
      <c r="H13561" s="7"/>
    </row>
    <row r="13562" spans="8:8" x14ac:dyDescent="0.2">
      <c r="H13562" s="7"/>
    </row>
    <row r="13563" spans="8:8" x14ac:dyDescent="0.2">
      <c r="H13563" s="7"/>
    </row>
    <row r="13564" spans="8:8" x14ac:dyDescent="0.2">
      <c r="H13564" s="7"/>
    </row>
    <row r="13565" spans="8:8" x14ac:dyDescent="0.2">
      <c r="H13565" s="7"/>
    </row>
    <row r="13566" spans="8:8" x14ac:dyDescent="0.2">
      <c r="H13566" s="7"/>
    </row>
    <row r="13567" spans="8:8" x14ac:dyDescent="0.2">
      <c r="H13567" s="7"/>
    </row>
    <row r="13568" spans="8:8" x14ac:dyDescent="0.2">
      <c r="H13568" s="7"/>
    </row>
    <row r="13569" spans="8:8" x14ac:dyDescent="0.2">
      <c r="H13569" s="7"/>
    </row>
    <row r="13570" spans="8:8" x14ac:dyDescent="0.2">
      <c r="H13570" s="7"/>
    </row>
    <row r="13571" spans="8:8" x14ac:dyDescent="0.2">
      <c r="H13571" s="7"/>
    </row>
    <row r="13572" spans="8:8" x14ac:dyDescent="0.2">
      <c r="H13572" s="7"/>
    </row>
    <row r="13573" spans="8:8" x14ac:dyDescent="0.2">
      <c r="H13573" s="7"/>
    </row>
    <row r="13574" spans="8:8" x14ac:dyDescent="0.2">
      <c r="H13574" s="7"/>
    </row>
    <row r="13575" spans="8:8" x14ac:dyDescent="0.2">
      <c r="H13575" s="7"/>
    </row>
    <row r="13576" spans="8:8" x14ac:dyDescent="0.2">
      <c r="H13576" s="7"/>
    </row>
    <row r="13577" spans="8:8" x14ac:dyDescent="0.2">
      <c r="H13577" s="7"/>
    </row>
    <row r="13578" spans="8:8" x14ac:dyDescent="0.2">
      <c r="H13578" s="7"/>
    </row>
    <row r="13579" spans="8:8" x14ac:dyDescent="0.2">
      <c r="H13579" s="7"/>
    </row>
    <row r="13580" spans="8:8" x14ac:dyDescent="0.2">
      <c r="H13580" s="7"/>
    </row>
    <row r="13581" spans="8:8" x14ac:dyDescent="0.2">
      <c r="H13581" s="7"/>
    </row>
    <row r="13582" spans="8:8" x14ac:dyDescent="0.2">
      <c r="H13582" s="7"/>
    </row>
    <row r="13583" spans="8:8" x14ac:dyDescent="0.2">
      <c r="H13583" s="7"/>
    </row>
    <row r="13584" spans="8:8" x14ac:dyDescent="0.2">
      <c r="H13584" s="7"/>
    </row>
    <row r="13585" spans="8:8" x14ac:dyDescent="0.2">
      <c r="H13585" s="7"/>
    </row>
    <row r="13586" spans="8:8" x14ac:dyDescent="0.2">
      <c r="H13586" s="7"/>
    </row>
    <row r="13587" spans="8:8" x14ac:dyDescent="0.2">
      <c r="H13587" s="7"/>
    </row>
    <row r="13588" spans="8:8" x14ac:dyDescent="0.2">
      <c r="H13588" s="7"/>
    </row>
    <row r="13589" spans="8:8" x14ac:dyDescent="0.2">
      <c r="H13589" s="7"/>
    </row>
    <row r="13590" spans="8:8" x14ac:dyDescent="0.2">
      <c r="H13590" s="7"/>
    </row>
    <row r="13591" spans="8:8" x14ac:dyDescent="0.2">
      <c r="H13591" s="7"/>
    </row>
    <row r="13592" spans="8:8" x14ac:dyDescent="0.2">
      <c r="H13592" s="7"/>
    </row>
    <row r="13593" spans="8:8" x14ac:dyDescent="0.2">
      <c r="H13593" s="7"/>
    </row>
    <row r="13594" spans="8:8" x14ac:dyDescent="0.2">
      <c r="H13594" s="7"/>
    </row>
    <row r="13595" spans="8:8" x14ac:dyDescent="0.2">
      <c r="H13595" s="7"/>
    </row>
    <row r="13596" spans="8:8" x14ac:dyDescent="0.2">
      <c r="H13596" s="7"/>
    </row>
    <row r="13597" spans="8:8" x14ac:dyDescent="0.2">
      <c r="H13597" s="7"/>
    </row>
    <row r="13598" spans="8:8" x14ac:dyDescent="0.2">
      <c r="H13598" s="7"/>
    </row>
    <row r="13599" spans="8:8" x14ac:dyDescent="0.2">
      <c r="H13599" s="7"/>
    </row>
    <row r="13600" spans="8:8" x14ac:dyDescent="0.2">
      <c r="H13600" s="7"/>
    </row>
    <row r="13601" spans="8:8" x14ac:dyDescent="0.2">
      <c r="H13601" s="7"/>
    </row>
    <row r="13602" spans="8:8" x14ac:dyDescent="0.2">
      <c r="H13602" s="7"/>
    </row>
    <row r="13603" spans="8:8" x14ac:dyDescent="0.2">
      <c r="H13603" s="7"/>
    </row>
    <row r="13604" spans="8:8" x14ac:dyDescent="0.2">
      <c r="H13604" s="7"/>
    </row>
    <row r="13605" spans="8:8" x14ac:dyDescent="0.2">
      <c r="H13605" s="7"/>
    </row>
    <row r="13606" spans="8:8" x14ac:dyDescent="0.2">
      <c r="H13606" s="7"/>
    </row>
    <row r="13607" spans="8:8" x14ac:dyDescent="0.2">
      <c r="H13607" s="7"/>
    </row>
    <row r="13608" spans="8:8" x14ac:dyDescent="0.2">
      <c r="H13608" s="7"/>
    </row>
    <row r="13609" spans="8:8" x14ac:dyDescent="0.2">
      <c r="H13609" s="7"/>
    </row>
    <row r="13610" spans="8:8" x14ac:dyDescent="0.2">
      <c r="H13610" s="7"/>
    </row>
    <row r="13611" spans="8:8" x14ac:dyDescent="0.2">
      <c r="H13611" s="7"/>
    </row>
    <row r="13612" spans="8:8" x14ac:dyDescent="0.2">
      <c r="H13612" s="7"/>
    </row>
    <row r="13613" spans="8:8" x14ac:dyDescent="0.2">
      <c r="H13613" s="7"/>
    </row>
    <row r="13614" spans="8:8" x14ac:dyDescent="0.2">
      <c r="H13614" s="7"/>
    </row>
    <row r="13615" spans="8:8" x14ac:dyDescent="0.2">
      <c r="H13615" s="7"/>
    </row>
    <row r="13616" spans="8:8" x14ac:dyDescent="0.2">
      <c r="H13616" s="7"/>
    </row>
    <row r="13617" spans="8:8" x14ac:dyDescent="0.2">
      <c r="H13617" s="7"/>
    </row>
    <row r="13618" spans="8:8" x14ac:dyDescent="0.2">
      <c r="H13618" s="7"/>
    </row>
    <row r="13619" spans="8:8" x14ac:dyDescent="0.2">
      <c r="H13619" s="7"/>
    </row>
    <row r="13620" spans="8:8" x14ac:dyDescent="0.2">
      <c r="H13620" s="7"/>
    </row>
    <row r="13621" spans="8:8" x14ac:dyDescent="0.2">
      <c r="H13621" s="7"/>
    </row>
    <row r="13622" spans="8:8" x14ac:dyDescent="0.2">
      <c r="H13622" s="7"/>
    </row>
    <row r="13623" spans="8:8" x14ac:dyDescent="0.2">
      <c r="H13623" s="7"/>
    </row>
    <row r="13624" spans="8:8" x14ac:dyDescent="0.2">
      <c r="H13624" s="7"/>
    </row>
    <row r="13625" spans="8:8" x14ac:dyDescent="0.2">
      <c r="H13625" s="7"/>
    </row>
    <row r="13626" spans="8:8" x14ac:dyDescent="0.2">
      <c r="H13626" s="7"/>
    </row>
    <row r="13627" spans="8:8" x14ac:dyDescent="0.2">
      <c r="H13627" s="7"/>
    </row>
    <row r="13628" spans="8:8" x14ac:dyDescent="0.2">
      <c r="H13628" s="7"/>
    </row>
    <row r="13629" spans="8:8" x14ac:dyDescent="0.2">
      <c r="H13629" s="7"/>
    </row>
    <row r="13630" spans="8:8" x14ac:dyDescent="0.2">
      <c r="H13630" s="7"/>
    </row>
    <row r="13631" spans="8:8" x14ac:dyDescent="0.2">
      <c r="H13631" s="7"/>
    </row>
    <row r="13632" spans="8:8" x14ac:dyDescent="0.2">
      <c r="H13632" s="7"/>
    </row>
    <row r="13633" spans="8:8" x14ac:dyDescent="0.2">
      <c r="H13633" s="7"/>
    </row>
    <row r="13634" spans="8:8" x14ac:dyDescent="0.2">
      <c r="H13634" s="7"/>
    </row>
    <row r="13635" spans="8:8" x14ac:dyDescent="0.2">
      <c r="H13635" s="7"/>
    </row>
    <row r="13636" spans="8:8" x14ac:dyDescent="0.2">
      <c r="H13636" s="7"/>
    </row>
    <row r="13637" spans="8:8" x14ac:dyDescent="0.2">
      <c r="H13637" s="7"/>
    </row>
    <row r="13638" spans="8:8" x14ac:dyDescent="0.2">
      <c r="H13638" s="7"/>
    </row>
    <row r="13639" spans="8:8" x14ac:dyDescent="0.2">
      <c r="H13639" s="7"/>
    </row>
    <row r="13640" spans="8:8" x14ac:dyDescent="0.2">
      <c r="H13640" s="7"/>
    </row>
    <row r="13641" spans="8:8" x14ac:dyDescent="0.2">
      <c r="H13641" s="7"/>
    </row>
    <row r="13642" spans="8:8" x14ac:dyDescent="0.2">
      <c r="H13642" s="7"/>
    </row>
    <row r="13643" spans="8:8" x14ac:dyDescent="0.2">
      <c r="H13643" s="7"/>
    </row>
    <row r="13644" spans="8:8" x14ac:dyDescent="0.2">
      <c r="H13644" s="7"/>
    </row>
    <row r="13645" spans="8:8" x14ac:dyDescent="0.2">
      <c r="H13645" s="7"/>
    </row>
    <row r="13646" spans="8:8" x14ac:dyDescent="0.2">
      <c r="H13646" s="7"/>
    </row>
    <row r="13647" spans="8:8" x14ac:dyDescent="0.2">
      <c r="H13647" s="7"/>
    </row>
    <row r="13648" spans="8:8" x14ac:dyDescent="0.2">
      <c r="H13648" s="7"/>
    </row>
    <row r="13649" spans="8:8" x14ac:dyDescent="0.2">
      <c r="H13649" s="7"/>
    </row>
    <row r="13650" spans="8:8" x14ac:dyDescent="0.2">
      <c r="H13650" s="7"/>
    </row>
    <row r="13651" spans="8:8" x14ac:dyDescent="0.2">
      <c r="H13651" s="7"/>
    </row>
    <row r="13652" spans="8:8" x14ac:dyDescent="0.2">
      <c r="H13652" s="7"/>
    </row>
    <row r="13653" spans="8:8" x14ac:dyDescent="0.2">
      <c r="H13653" s="7"/>
    </row>
    <row r="13654" spans="8:8" x14ac:dyDescent="0.2">
      <c r="H13654" s="7"/>
    </row>
    <row r="13655" spans="8:8" x14ac:dyDescent="0.2">
      <c r="H13655" s="7"/>
    </row>
    <row r="13656" spans="8:8" x14ac:dyDescent="0.2">
      <c r="H13656" s="7"/>
    </row>
    <row r="13657" spans="8:8" x14ac:dyDescent="0.2">
      <c r="H13657" s="7"/>
    </row>
    <row r="13658" spans="8:8" x14ac:dyDescent="0.2">
      <c r="H13658" s="7"/>
    </row>
    <row r="13659" spans="8:8" x14ac:dyDescent="0.2">
      <c r="H13659" s="7"/>
    </row>
    <row r="13660" spans="8:8" x14ac:dyDescent="0.2">
      <c r="H13660" s="7"/>
    </row>
    <row r="13661" spans="8:8" x14ac:dyDescent="0.2">
      <c r="H13661" s="7"/>
    </row>
    <row r="13662" spans="8:8" x14ac:dyDescent="0.2">
      <c r="H13662" s="7"/>
    </row>
    <row r="13663" spans="8:8" x14ac:dyDescent="0.2">
      <c r="H13663" s="7"/>
    </row>
    <row r="13664" spans="8:8" x14ac:dyDescent="0.2">
      <c r="H13664" s="7"/>
    </row>
    <row r="13665" spans="8:8" x14ac:dyDescent="0.2">
      <c r="H13665" s="7"/>
    </row>
    <row r="13666" spans="8:8" x14ac:dyDescent="0.2">
      <c r="H13666" s="7"/>
    </row>
    <row r="13667" spans="8:8" x14ac:dyDescent="0.2">
      <c r="H13667" s="7"/>
    </row>
    <row r="13668" spans="8:8" x14ac:dyDescent="0.2">
      <c r="H13668" s="7"/>
    </row>
    <row r="13669" spans="8:8" x14ac:dyDescent="0.2">
      <c r="H13669" s="7"/>
    </row>
    <row r="13670" spans="8:8" x14ac:dyDescent="0.2">
      <c r="H13670" s="7"/>
    </row>
    <row r="13671" spans="8:8" x14ac:dyDescent="0.2">
      <c r="H13671" s="7"/>
    </row>
    <row r="13672" spans="8:8" x14ac:dyDescent="0.2">
      <c r="H13672" s="7"/>
    </row>
    <row r="13673" spans="8:8" x14ac:dyDescent="0.2">
      <c r="H13673" s="7"/>
    </row>
    <row r="13674" spans="8:8" x14ac:dyDescent="0.2">
      <c r="H13674" s="7"/>
    </row>
    <row r="13675" spans="8:8" x14ac:dyDescent="0.2">
      <c r="H13675" s="7"/>
    </row>
    <row r="13676" spans="8:8" x14ac:dyDescent="0.2">
      <c r="H13676" s="7"/>
    </row>
    <row r="13677" spans="8:8" x14ac:dyDescent="0.2">
      <c r="H13677" s="7"/>
    </row>
    <row r="13678" spans="8:8" x14ac:dyDescent="0.2">
      <c r="H13678" s="7"/>
    </row>
    <row r="13679" spans="8:8" x14ac:dyDescent="0.2">
      <c r="H13679" s="7"/>
    </row>
    <row r="13680" spans="8:8" x14ac:dyDescent="0.2">
      <c r="H13680" s="7"/>
    </row>
    <row r="13681" spans="8:8" x14ac:dyDescent="0.2">
      <c r="H13681" s="7"/>
    </row>
    <row r="13682" spans="8:8" x14ac:dyDescent="0.2">
      <c r="H13682" s="7"/>
    </row>
    <row r="13683" spans="8:8" x14ac:dyDescent="0.2">
      <c r="H13683" s="7"/>
    </row>
    <row r="13684" spans="8:8" x14ac:dyDescent="0.2">
      <c r="H13684" s="7"/>
    </row>
    <row r="13685" spans="8:8" x14ac:dyDescent="0.2">
      <c r="H13685" s="7"/>
    </row>
    <row r="13686" spans="8:8" x14ac:dyDescent="0.2">
      <c r="H13686" s="7"/>
    </row>
    <row r="13687" spans="8:8" x14ac:dyDescent="0.2">
      <c r="H13687" s="7"/>
    </row>
    <row r="13688" spans="8:8" x14ac:dyDescent="0.2">
      <c r="H13688" s="7"/>
    </row>
    <row r="13689" spans="8:8" x14ac:dyDescent="0.2">
      <c r="H13689" s="7"/>
    </row>
    <row r="13690" spans="8:8" x14ac:dyDescent="0.2">
      <c r="H13690" s="7"/>
    </row>
    <row r="13691" spans="8:8" x14ac:dyDescent="0.2">
      <c r="H13691" s="7"/>
    </row>
    <row r="13692" spans="8:8" x14ac:dyDescent="0.2">
      <c r="H13692" s="7"/>
    </row>
    <row r="13693" spans="8:8" x14ac:dyDescent="0.2">
      <c r="H13693" s="7"/>
    </row>
    <row r="13694" spans="8:8" x14ac:dyDescent="0.2">
      <c r="H13694" s="7"/>
    </row>
    <row r="13695" spans="8:8" x14ac:dyDescent="0.2">
      <c r="H13695" s="7"/>
    </row>
    <row r="13696" spans="8:8" x14ac:dyDescent="0.2">
      <c r="H13696" s="7"/>
    </row>
    <row r="13697" spans="8:8" x14ac:dyDescent="0.2">
      <c r="H13697" s="7"/>
    </row>
    <row r="13698" spans="8:8" x14ac:dyDescent="0.2">
      <c r="H13698" s="7"/>
    </row>
    <row r="13699" spans="8:8" x14ac:dyDescent="0.2">
      <c r="H13699" s="7"/>
    </row>
    <row r="13700" spans="8:8" x14ac:dyDescent="0.2">
      <c r="H13700" s="7"/>
    </row>
    <row r="13701" spans="8:8" x14ac:dyDescent="0.2">
      <c r="H13701" s="7"/>
    </row>
    <row r="13702" spans="8:8" x14ac:dyDescent="0.2">
      <c r="H13702" s="7"/>
    </row>
    <row r="13703" spans="8:8" x14ac:dyDescent="0.2">
      <c r="H13703" s="7"/>
    </row>
    <row r="13704" spans="8:8" x14ac:dyDescent="0.2">
      <c r="H13704" s="7"/>
    </row>
    <row r="13705" spans="8:8" x14ac:dyDescent="0.2">
      <c r="H13705" s="7"/>
    </row>
    <row r="13706" spans="8:8" x14ac:dyDescent="0.2">
      <c r="H13706" s="7"/>
    </row>
    <row r="13707" spans="8:8" x14ac:dyDescent="0.2">
      <c r="H13707" s="7"/>
    </row>
    <row r="13708" spans="8:8" x14ac:dyDescent="0.2">
      <c r="H13708" s="7"/>
    </row>
    <row r="13709" spans="8:8" x14ac:dyDescent="0.2">
      <c r="H13709" s="7"/>
    </row>
    <row r="13710" spans="8:8" x14ac:dyDescent="0.2">
      <c r="H13710" s="7"/>
    </row>
    <row r="13711" spans="8:8" x14ac:dyDescent="0.2">
      <c r="H13711" s="7"/>
    </row>
    <row r="13712" spans="8:8" x14ac:dyDescent="0.2">
      <c r="H13712" s="7"/>
    </row>
    <row r="13713" spans="8:8" x14ac:dyDescent="0.2">
      <c r="H13713" s="7"/>
    </row>
    <row r="13714" spans="8:8" x14ac:dyDescent="0.2">
      <c r="H13714" s="7"/>
    </row>
    <row r="13715" spans="8:8" x14ac:dyDescent="0.2">
      <c r="H13715" s="7"/>
    </row>
    <row r="13716" spans="8:8" x14ac:dyDescent="0.2">
      <c r="H13716" s="7"/>
    </row>
    <row r="13717" spans="8:8" x14ac:dyDescent="0.2">
      <c r="H13717" s="7"/>
    </row>
    <row r="13718" spans="8:8" x14ac:dyDescent="0.2">
      <c r="H13718" s="7"/>
    </row>
    <row r="13719" spans="8:8" x14ac:dyDescent="0.2">
      <c r="H13719" s="7"/>
    </row>
    <row r="13720" spans="8:8" x14ac:dyDescent="0.2">
      <c r="H13720" s="7"/>
    </row>
    <row r="13721" spans="8:8" x14ac:dyDescent="0.2">
      <c r="H13721" s="7"/>
    </row>
    <row r="13722" spans="8:8" x14ac:dyDescent="0.2">
      <c r="H13722" s="7"/>
    </row>
    <row r="13723" spans="8:8" x14ac:dyDescent="0.2">
      <c r="H13723" s="7"/>
    </row>
    <row r="13724" spans="8:8" x14ac:dyDescent="0.2">
      <c r="H13724" s="7"/>
    </row>
    <row r="13725" spans="8:8" x14ac:dyDescent="0.2">
      <c r="H13725" s="7"/>
    </row>
    <row r="13726" spans="8:8" x14ac:dyDescent="0.2">
      <c r="H13726" s="7"/>
    </row>
    <row r="13727" spans="8:8" x14ac:dyDescent="0.2">
      <c r="H13727" s="7"/>
    </row>
    <row r="13728" spans="8:8" x14ac:dyDescent="0.2">
      <c r="H13728" s="7"/>
    </row>
    <row r="13729" spans="8:8" x14ac:dyDescent="0.2">
      <c r="H13729" s="7"/>
    </row>
    <row r="13730" spans="8:8" x14ac:dyDescent="0.2">
      <c r="H13730" s="7"/>
    </row>
    <row r="13731" spans="8:8" x14ac:dyDescent="0.2">
      <c r="H13731" s="7"/>
    </row>
    <row r="13732" spans="8:8" x14ac:dyDescent="0.2">
      <c r="H13732" s="7"/>
    </row>
    <row r="13733" spans="8:8" x14ac:dyDescent="0.2">
      <c r="H13733" s="7"/>
    </row>
    <row r="13734" spans="8:8" x14ac:dyDescent="0.2">
      <c r="H13734" s="7"/>
    </row>
    <row r="13735" spans="8:8" x14ac:dyDescent="0.2">
      <c r="H13735" s="7"/>
    </row>
    <row r="13736" spans="8:8" x14ac:dyDescent="0.2">
      <c r="H13736" s="7"/>
    </row>
    <row r="13737" spans="8:8" x14ac:dyDescent="0.2">
      <c r="H13737" s="7"/>
    </row>
    <row r="13738" spans="8:8" x14ac:dyDescent="0.2">
      <c r="H13738" s="7"/>
    </row>
    <row r="13739" spans="8:8" x14ac:dyDescent="0.2">
      <c r="H13739" s="7"/>
    </row>
    <row r="13740" spans="8:8" x14ac:dyDescent="0.2">
      <c r="H13740" s="7"/>
    </row>
    <row r="13741" spans="8:8" x14ac:dyDescent="0.2">
      <c r="H13741" s="7"/>
    </row>
    <row r="13742" spans="8:8" x14ac:dyDescent="0.2">
      <c r="H13742" s="7"/>
    </row>
    <row r="13743" spans="8:8" x14ac:dyDescent="0.2">
      <c r="H13743" s="7"/>
    </row>
    <row r="13744" spans="8:8" x14ac:dyDescent="0.2">
      <c r="H13744" s="7"/>
    </row>
    <row r="13745" spans="8:8" x14ac:dyDescent="0.2">
      <c r="H13745" s="7"/>
    </row>
    <row r="13746" spans="8:8" x14ac:dyDescent="0.2">
      <c r="H13746" s="7"/>
    </row>
    <row r="13747" spans="8:8" x14ac:dyDescent="0.2">
      <c r="H13747" s="7"/>
    </row>
    <row r="13748" spans="8:8" x14ac:dyDescent="0.2">
      <c r="H13748" s="7"/>
    </row>
    <row r="13749" spans="8:8" x14ac:dyDescent="0.2">
      <c r="H13749" s="7"/>
    </row>
    <row r="13750" spans="8:8" x14ac:dyDescent="0.2">
      <c r="H13750" s="7"/>
    </row>
    <row r="13751" spans="8:8" x14ac:dyDescent="0.2">
      <c r="H13751" s="7"/>
    </row>
    <row r="13752" spans="8:8" x14ac:dyDescent="0.2">
      <c r="H13752" s="7"/>
    </row>
    <row r="13753" spans="8:8" x14ac:dyDescent="0.2">
      <c r="H13753" s="7"/>
    </row>
    <row r="13754" spans="8:8" x14ac:dyDescent="0.2">
      <c r="H13754" s="7"/>
    </row>
    <row r="13755" spans="8:8" x14ac:dyDescent="0.2">
      <c r="H13755" s="7"/>
    </row>
    <row r="13756" spans="8:8" x14ac:dyDescent="0.2">
      <c r="H13756" s="7"/>
    </row>
    <row r="13757" spans="8:8" x14ac:dyDescent="0.2">
      <c r="H13757" s="7"/>
    </row>
    <row r="13758" spans="8:8" x14ac:dyDescent="0.2">
      <c r="H13758" s="7"/>
    </row>
    <row r="13759" spans="8:8" x14ac:dyDescent="0.2">
      <c r="H13759" s="7"/>
    </row>
    <row r="13760" spans="8:8" x14ac:dyDescent="0.2">
      <c r="H13760" s="7"/>
    </row>
    <row r="13761" spans="8:8" x14ac:dyDescent="0.2">
      <c r="H13761" s="7"/>
    </row>
    <row r="13762" spans="8:8" x14ac:dyDescent="0.2">
      <c r="H13762" s="7"/>
    </row>
    <row r="13763" spans="8:8" x14ac:dyDescent="0.2">
      <c r="H13763" s="7"/>
    </row>
    <row r="13764" spans="8:8" x14ac:dyDescent="0.2">
      <c r="H13764" s="7"/>
    </row>
    <row r="13765" spans="8:8" x14ac:dyDescent="0.2">
      <c r="H13765" s="7"/>
    </row>
    <row r="13766" spans="8:8" x14ac:dyDescent="0.2">
      <c r="H13766" s="7"/>
    </row>
    <row r="13767" spans="8:8" x14ac:dyDescent="0.2">
      <c r="H13767" s="7"/>
    </row>
    <row r="13768" spans="8:8" x14ac:dyDescent="0.2">
      <c r="H13768" s="7"/>
    </row>
    <row r="13769" spans="8:8" x14ac:dyDescent="0.2">
      <c r="H13769" s="7"/>
    </row>
    <row r="13770" spans="8:8" x14ac:dyDescent="0.2">
      <c r="H13770" s="7"/>
    </row>
    <row r="13771" spans="8:8" x14ac:dyDescent="0.2">
      <c r="H13771" s="7"/>
    </row>
    <row r="13772" spans="8:8" x14ac:dyDescent="0.2">
      <c r="H13772" s="7"/>
    </row>
    <row r="13773" spans="8:8" x14ac:dyDescent="0.2">
      <c r="H13773" s="7"/>
    </row>
    <row r="13774" spans="8:8" x14ac:dyDescent="0.2">
      <c r="H13774" s="7"/>
    </row>
    <row r="13775" spans="8:8" x14ac:dyDescent="0.2">
      <c r="H13775" s="7"/>
    </row>
    <row r="13776" spans="8:8" x14ac:dyDescent="0.2">
      <c r="H13776" s="7"/>
    </row>
    <row r="13777" spans="8:8" x14ac:dyDescent="0.2">
      <c r="H13777" s="7"/>
    </row>
    <row r="13778" spans="8:8" x14ac:dyDescent="0.2">
      <c r="H13778" s="7"/>
    </row>
    <row r="13779" spans="8:8" x14ac:dyDescent="0.2">
      <c r="H13779" s="7"/>
    </row>
    <row r="13780" spans="8:8" x14ac:dyDescent="0.2">
      <c r="H13780" s="7"/>
    </row>
    <row r="13781" spans="8:8" x14ac:dyDescent="0.2">
      <c r="H13781" s="7"/>
    </row>
    <row r="13782" spans="8:8" x14ac:dyDescent="0.2">
      <c r="H13782" s="7"/>
    </row>
    <row r="13783" spans="8:8" x14ac:dyDescent="0.2">
      <c r="H13783" s="7"/>
    </row>
    <row r="13784" spans="8:8" x14ac:dyDescent="0.2">
      <c r="H13784" s="7"/>
    </row>
    <row r="13785" spans="8:8" x14ac:dyDescent="0.2">
      <c r="H13785" s="7"/>
    </row>
    <row r="13786" spans="8:8" x14ac:dyDescent="0.2">
      <c r="H13786" s="7"/>
    </row>
    <row r="13787" spans="8:8" x14ac:dyDescent="0.2">
      <c r="H13787" s="7"/>
    </row>
    <row r="13788" spans="8:8" x14ac:dyDescent="0.2">
      <c r="H13788" s="7"/>
    </row>
    <row r="13789" spans="8:8" x14ac:dyDescent="0.2">
      <c r="H13789" s="7"/>
    </row>
    <row r="13790" spans="8:8" x14ac:dyDescent="0.2">
      <c r="H13790" s="7"/>
    </row>
    <row r="13791" spans="8:8" x14ac:dyDescent="0.2">
      <c r="H13791" s="7"/>
    </row>
    <row r="13792" spans="8:8" x14ac:dyDescent="0.2">
      <c r="H13792" s="7"/>
    </row>
    <row r="13793" spans="8:8" x14ac:dyDescent="0.2">
      <c r="H13793" s="7"/>
    </row>
    <row r="13794" spans="8:8" x14ac:dyDescent="0.2">
      <c r="H13794" s="7"/>
    </row>
    <row r="13795" spans="8:8" x14ac:dyDescent="0.2">
      <c r="H13795" s="7"/>
    </row>
    <row r="13796" spans="8:8" x14ac:dyDescent="0.2">
      <c r="H13796" s="7"/>
    </row>
    <row r="13797" spans="8:8" x14ac:dyDescent="0.2">
      <c r="H13797" s="7"/>
    </row>
    <row r="13798" spans="8:8" x14ac:dyDescent="0.2">
      <c r="H13798" s="7"/>
    </row>
    <row r="13799" spans="8:8" x14ac:dyDescent="0.2">
      <c r="H13799" s="7"/>
    </row>
    <row r="13800" spans="8:8" x14ac:dyDescent="0.2">
      <c r="H13800" s="7"/>
    </row>
    <row r="13801" spans="8:8" x14ac:dyDescent="0.2">
      <c r="H13801" s="7"/>
    </row>
    <row r="13802" spans="8:8" x14ac:dyDescent="0.2">
      <c r="H13802" s="7"/>
    </row>
    <row r="13803" spans="8:8" x14ac:dyDescent="0.2">
      <c r="H13803" s="7"/>
    </row>
    <row r="13804" spans="8:8" x14ac:dyDescent="0.2">
      <c r="H13804" s="7"/>
    </row>
    <row r="13805" spans="8:8" x14ac:dyDescent="0.2">
      <c r="H13805" s="7"/>
    </row>
    <row r="13806" spans="8:8" x14ac:dyDescent="0.2">
      <c r="H13806" s="7"/>
    </row>
    <row r="13807" spans="8:8" x14ac:dyDescent="0.2">
      <c r="H13807" s="7"/>
    </row>
    <row r="13808" spans="8:8" x14ac:dyDescent="0.2">
      <c r="H13808" s="7"/>
    </row>
    <row r="13809" spans="8:8" x14ac:dyDescent="0.2">
      <c r="H13809" s="7"/>
    </row>
    <row r="13810" spans="8:8" x14ac:dyDescent="0.2">
      <c r="H13810" s="7"/>
    </row>
    <row r="13811" spans="8:8" x14ac:dyDescent="0.2">
      <c r="H13811" s="7"/>
    </row>
    <row r="13812" spans="8:8" x14ac:dyDescent="0.2">
      <c r="H13812" s="7"/>
    </row>
    <row r="13813" spans="8:8" x14ac:dyDescent="0.2">
      <c r="H13813" s="7"/>
    </row>
    <row r="13814" spans="8:8" x14ac:dyDescent="0.2">
      <c r="H13814" s="7"/>
    </row>
    <row r="13815" spans="8:8" x14ac:dyDescent="0.2">
      <c r="H13815" s="7"/>
    </row>
    <row r="13816" spans="8:8" x14ac:dyDescent="0.2">
      <c r="H13816" s="7"/>
    </row>
    <row r="13817" spans="8:8" x14ac:dyDescent="0.2">
      <c r="H13817" s="7"/>
    </row>
    <row r="13818" spans="8:8" x14ac:dyDescent="0.2">
      <c r="H13818" s="7"/>
    </row>
    <row r="13819" spans="8:8" x14ac:dyDescent="0.2">
      <c r="H13819" s="7"/>
    </row>
    <row r="13820" spans="8:8" x14ac:dyDescent="0.2">
      <c r="H13820" s="7"/>
    </row>
    <row r="13821" spans="8:8" x14ac:dyDescent="0.2">
      <c r="H13821" s="7"/>
    </row>
    <row r="13822" spans="8:8" x14ac:dyDescent="0.2">
      <c r="H13822" s="7"/>
    </row>
    <row r="13823" spans="8:8" x14ac:dyDescent="0.2">
      <c r="H13823" s="7"/>
    </row>
    <row r="13824" spans="8:8" x14ac:dyDescent="0.2">
      <c r="H13824" s="7"/>
    </row>
    <row r="13825" spans="8:8" x14ac:dyDescent="0.2">
      <c r="H13825" s="7"/>
    </row>
    <row r="13826" spans="8:8" x14ac:dyDescent="0.2">
      <c r="H13826" s="7"/>
    </row>
    <row r="13827" spans="8:8" x14ac:dyDescent="0.2">
      <c r="H13827" s="7"/>
    </row>
    <row r="13828" spans="8:8" x14ac:dyDescent="0.2">
      <c r="H13828" s="7"/>
    </row>
    <row r="13829" spans="8:8" x14ac:dyDescent="0.2">
      <c r="H13829" s="7"/>
    </row>
    <row r="13830" spans="8:8" x14ac:dyDescent="0.2">
      <c r="H13830" s="7"/>
    </row>
    <row r="13831" spans="8:8" x14ac:dyDescent="0.2">
      <c r="H13831" s="7"/>
    </row>
    <row r="13832" spans="8:8" x14ac:dyDescent="0.2">
      <c r="H13832" s="7"/>
    </row>
    <row r="13833" spans="8:8" x14ac:dyDescent="0.2">
      <c r="H13833" s="7"/>
    </row>
    <row r="13834" spans="8:8" x14ac:dyDescent="0.2">
      <c r="H13834" s="7"/>
    </row>
    <row r="13835" spans="8:8" x14ac:dyDescent="0.2">
      <c r="H13835" s="7"/>
    </row>
    <row r="13836" spans="8:8" x14ac:dyDescent="0.2">
      <c r="H13836" s="7"/>
    </row>
    <row r="13837" spans="8:8" x14ac:dyDescent="0.2">
      <c r="H13837" s="7"/>
    </row>
    <row r="13838" spans="8:8" x14ac:dyDescent="0.2">
      <c r="H13838" s="7"/>
    </row>
    <row r="13839" spans="8:8" x14ac:dyDescent="0.2">
      <c r="H13839" s="7"/>
    </row>
    <row r="13840" spans="8:8" x14ac:dyDescent="0.2">
      <c r="H13840" s="7"/>
    </row>
    <row r="13841" spans="8:8" x14ac:dyDescent="0.2">
      <c r="H13841" s="7"/>
    </row>
    <row r="13842" spans="8:8" x14ac:dyDescent="0.2">
      <c r="H13842" s="7"/>
    </row>
    <row r="13843" spans="8:8" x14ac:dyDescent="0.2">
      <c r="H13843" s="7"/>
    </row>
    <row r="13844" spans="8:8" x14ac:dyDescent="0.2">
      <c r="H13844" s="7"/>
    </row>
    <row r="13845" spans="8:8" x14ac:dyDescent="0.2">
      <c r="H13845" s="7"/>
    </row>
    <row r="13846" spans="8:8" x14ac:dyDescent="0.2">
      <c r="H13846" s="7"/>
    </row>
    <row r="13847" spans="8:8" x14ac:dyDescent="0.2">
      <c r="H13847" s="7"/>
    </row>
    <row r="13848" spans="8:8" x14ac:dyDescent="0.2">
      <c r="H13848" s="7"/>
    </row>
    <row r="13849" spans="8:8" x14ac:dyDescent="0.2">
      <c r="H13849" s="7"/>
    </row>
    <row r="13850" spans="8:8" x14ac:dyDescent="0.2">
      <c r="H13850" s="7"/>
    </row>
    <row r="13851" spans="8:8" x14ac:dyDescent="0.2">
      <c r="H13851" s="7"/>
    </row>
    <row r="13852" spans="8:8" x14ac:dyDescent="0.2">
      <c r="H13852" s="7"/>
    </row>
    <row r="13853" spans="8:8" x14ac:dyDescent="0.2">
      <c r="H13853" s="7"/>
    </row>
    <row r="13854" spans="8:8" x14ac:dyDescent="0.2">
      <c r="H13854" s="7"/>
    </row>
    <row r="13855" spans="8:8" x14ac:dyDescent="0.2">
      <c r="H13855" s="7"/>
    </row>
    <row r="13856" spans="8:8" x14ac:dyDescent="0.2">
      <c r="H13856" s="7"/>
    </row>
    <row r="13857" spans="8:8" x14ac:dyDescent="0.2">
      <c r="H13857" s="7"/>
    </row>
    <row r="13858" spans="8:8" x14ac:dyDescent="0.2">
      <c r="H13858" s="7"/>
    </row>
    <row r="13859" spans="8:8" x14ac:dyDescent="0.2">
      <c r="H13859" s="7"/>
    </row>
    <row r="13860" spans="8:8" x14ac:dyDescent="0.2">
      <c r="H13860" s="7"/>
    </row>
    <row r="13861" spans="8:8" x14ac:dyDescent="0.2">
      <c r="H13861" s="7"/>
    </row>
    <row r="13862" spans="8:8" x14ac:dyDescent="0.2">
      <c r="H13862" s="7"/>
    </row>
    <row r="13863" spans="8:8" x14ac:dyDescent="0.2">
      <c r="H13863" s="7"/>
    </row>
    <row r="13864" spans="8:8" x14ac:dyDescent="0.2">
      <c r="H13864" s="7"/>
    </row>
    <row r="13865" spans="8:8" x14ac:dyDescent="0.2">
      <c r="H13865" s="7"/>
    </row>
    <row r="13866" spans="8:8" x14ac:dyDescent="0.2">
      <c r="H13866" s="7"/>
    </row>
    <row r="13867" spans="8:8" x14ac:dyDescent="0.2">
      <c r="H13867" s="7"/>
    </row>
    <row r="13868" spans="8:8" x14ac:dyDescent="0.2">
      <c r="H13868" s="7"/>
    </row>
    <row r="13869" spans="8:8" x14ac:dyDescent="0.2">
      <c r="H13869" s="7"/>
    </row>
    <row r="13870" spans="8:8" x14ac:dyDescent="0.2">
      <c r="H13870" s="7"/>
    </row>
    <row r="13871" spans="8:8" x14ac:dyDescent="0.2">
      <c r="H13871" s="7"/>
    </row>
    <row r="13872" spans="8:8" x14ac:dyDescent="0.2">
      <c r="H13872" s="7"/>
    </row>
    <row r="13873" spans="8:8" x14ac:dyDescent="0.2">
      <c r="H13873" s="7"/>
    </row>
    <row r="13874" spans="8:8" x14ac:dyDescent="0.2">
      <c r="H13874" s="7"/>
    </row>
    <row r="13875" spans="8:8" x14ac:dyDescent="0.2">
      <c r="H13875" s="7"/>
    </row>
    <row r="13876" spans="8:8" x14ac:dyDescent="0.2">
      <c r="H13876" s="7"/>
    </row>
    <row r="13877" spans="8:8" x14ac:dyDescent="0.2">
      <c r="H13877" s="7"/>
    </row>
    <row r="13878" spans="8:8" x14ac:dyDescent="0.2">
      <c r="H13878" s="7"/>
    </row>
    <row r="13879" spans="8:8" x14ac:dyDescent="0.2">
      <c r="H13879" s="7"/>
    </row>
    <row r="13880" spans="8:8" x14ac:dyDescent="0.2">
      <c r="H13880" s="7"/>
    </row>
    <row r="13881" spans="8:8" x14ac:dyDescent="0.2">
      <c r="H13881" s="7"/>
    </row>
    <row r="13882" spans="8:8" x14ac:dyDescent="0.2">
      <c r="H13882" s="7"/>
    </row>
    <row r="13883" spans="8:8" x14ac:dyDescent="0.2">
      <c r="H13883" s="7"/>
    </row>
    <row r="13884" spans="8:8" x14ac:dyDescent="0.2">
      <c r="H13884" s="7"/>
    </row>
    <row r="13885" spans="8:8" x14ac:dyDescent="0.2">
      <c r="H13885" s="7"/>
    </row>
    <row r="13886" spans="8:8" x14ac:dyDescent="0.2">
      <c r="H13886" s="7"/>
    </row>
    <row r="13887" spans="8:8" x14ac:dyDescent="0.2">
      <c r="H13887" s="7"/>
    </row>
    <row r="13888" spans="8:8" x14ac:dyDescent="0.2">
      <c r="H13888" s="7"/>
    </row>
    <row r="13889" spans="8:8" x14ac:dyDescent="0.2">
      <c r="H13889" s="7"/>
    </row>
    <row r="13890" spans="8:8" x14ac:dyDescent="0.2">
      <c r="H13890" s="7"/>
    </row>
    <row r="13891" spans="8:8" x14ac:dyDescent="0.2">
      <c r="H13891" s="7"/>
    </row>
    <row r="13892" spans="8:8" x14ac:dyDescent="0.2">
      <c r="H13892" s="7"/>
    </row>
    <row r="13893" spans="8:8" x14ac:dyDescent="0.2">
      <c r="H13893" s="7"/>
    </row>
    <row r="13894" spans="8:8" x14ac:dyDescent="0.2">
      <c r="H13894" s="7"/>
    </row>
    <row r="13895" spans="8:8" x14ac:dyDescent="0.2">
      <c r="H13895" s="7"/>
    </row>
    <row r="13896" spans="8:8" x14ac:dyDescent="0.2">
      <c r="H13896" s="7"/>
    </row>
    <row r="13897" spans="8:8" x14ac:dyDescent="0.2">
      <c r="H13897" s="7"/>
    </row>
    <row r="13898" spans="8:8" x14ac:dyDescent="0.2">
      <c r="H13898" s="7"/>
    </row>
    <row r="13899" spans="8:8" x14ac:dyDescent="0.2">
      <c r="H13899" s="7"/>
    </row>
    <row r="13900" spans="8:8" x14ac:dyDescent="0.2">
      <c r="H13900" s="7"/>
    </row>
    <row r="13901" spans="8:8" x14ac:dyDescent="0.2">
      <c r="H13901" s="7"/>
    </row>
    <row r="13902" spans="8:8" x14ac:dyDescent="0.2">
      <c r="H13902" s="7"/>
    </row>
    <row r="13903" spans="8:8" x14ac:dyDescent="0.2">
      <c r="H13903" s="7"/>
    </row>
    <row r="13904" spans="8:8" x14ac:dyDescent="0.2">
      <c r="H13904" s="7"/>
    </row>
    <row r="13905" spans="8:8" x14ac:dyDescent="0.2">
      <c r="H13905" s="7"/>
    </row>
    <row r="13906" spans="8:8" x14ac:dyDescent="0.2">
      <c r="H13906" s="7"/>
    </row>
    <row r="13907" spans="8:8" x14ac:dyDescent="0.2">
      <c r="H13907" s="7"/>
    </row>
    <row r="13908" spans="8:8" x14ac:dyDescent="0.2">
      <c r="H13908" s="7"/>
    </row>
    <row r="13909" spans="8:8" x14ac:dyDescent="0.2">
      <c r="H13909" s="7"/>
    </row>
    <row r="13910" spans="8:8" x14ac:dyDescent="0.2">
      <c r="H13910" s="7"/>
    </row>
    <row r="13911" spans="8:8" x14ac:dyDescent="0.2">
      <c r="H13911" s="7"/>
    </row>
    <row r="13912" spans="8:8" x14ac:dyDescent="0.2">
      <c r="H13912" s="7"/>
    </row>
    <row r="13913" spans="8:8" x14ac:dyDescent="0.2">
      <c r="H13913" s="7"/>
    </row>
    <row r="13914" spans="8:8" x14ac:dyDescent="0.2">
      <c r="H13914" s="7"/>
    </row>
    <row r="13915" spans="8:8" x14ac:dyDescent="0.2">
      <c r="H13915" s="7"/>
    </row>
    <row r="13916" spans="8:8" x14ac:dyDescent="0.2">
      <c r="H13916" s="7"/>
    </row>
    <row r="13917" spans="8:8" x14ac:dyDescent="0.2">
      <c r="H13917" s="7"/>
    </row>
    <row r="13918" spans="8:8" x14ac:dyDescent="0.2">
      <c r="H13918" s="7"/>
    </row>
    <row r="13919" spans="8:8" x14ac:dyDescent="0.2">
      <c r="H13919" s="7"/>
    </row>
    <row r="13920" spans="8:8" x14ac:dyDescent="0.2">
      <c r="H13920" s="7"/>
    </row>
    <row r="13921" spans="8:8" x14ac:dyDescent="0.2">
      <c r="H13921" s="7"/>
    </row>
    <row r="13922" spans="8:8" x14ac:dyDescent="0.2">
      <c r="H13922" s="7"/>
    </row>
    <row r="13923" spans="8:8" x14ac:dyDescent="0.2">
      <c r="H13923" s="7"/>
    </row>
    <row r="13924" spans="8:8" x14ac:dyDescent="0.2">
      <c r="H13924" s="7"/>
    </row>
    <row r="13925" spans="8:8" x14ac:dyDescent="0.2">
      <c r="H13925" s="7"/>
    </row>
    <row r="13926" spans="8:8" x14ac:dyDescent="0.2">
      <c r="H13926" s="7"/>
    </row>
    <row r="13927" spans="8:8" x14ac:dyDescent="0.2">
      <c r="H13927" s="7"/>
    </row>
    <row r="13928" spans="8:8" x14ac:dyDescent="0.2">
      <c r="H13928" s="7"/>
    </row>
    <row r="13929" spans="8:8" x14ac:dyDescent="0.2">
      <c r="H13929" s="7"/>
    </row>
    <row r="13930" spans="8:8" x14ac:dyDescent="0.2">
      <c r="H13930" s="7"/>
    </row>
    <row r="13931" spans="8:8" x14ac:dyDescent="0.2">
      <c r="H13931" s="7"/>
    </row>
    <row r="13932" spans="8:8" x14ac:dyDescent="0.2">
      <c r="H13932" s="7"/>
    </row>
    <row r="13933" spans="8:8" x14ac:dyDescent="0.2">
      <c r="H13933" s="7"/>
    </row>
    <row r="13934" spans="8:8" x14ac:dyDescent="0.2">
      <c r="H13934" s="7"/>
    </row>
    <row r="13935" spans="8:8" x14ac:dyDescent="0.2">
      <c r="H13935" s="7"/>
    </row>
    <row r="13936" spans="8:8" x14ac:dyDescent="0.2">
      <c r="H13936" s="7"/>
    </row>
    <row r="13937" spans="8:8" x14ac:dyDescent="0.2">
      <c r="H13937" s="7"/>
    </row>
    <row r="13938" spans="8:8" x14ac:dyDescent="0.2">
      <c r="H13938" s="7"/>
    </row>
    <row r="13939" spans="8:8" x14ac:dyDescent="0.2">
      <c r="H13939" s="7"/>
    </row>
    <row r="13940" spans="8:8" x14ac:dyDescent="0.2">
      <c r="H13940" s="7"/>
    </row>
    <row r="13941" spans="8:8" x14ac:dyDescent="0.2">
      <c r="H13941" s="7"/>
    </row>
    <row r="13942" spans="8:8" x14ac:dyDescent="0.2">
      <c r="H13942" s="7"/>
    </row>
    <row r="13943" spans="8:8" x14ac:dyDescent="0.2">
      <c r="H13943" s="7"/>
    </row>
    <row r="13944" spans="8:8" x14ac:dyDescent="0.2">
      <c r="H13944" s="7"/>
    </row>
    <row r="13945" spans="8:8" x14ac:dyDescent="0.2">
      <c r="H13945" s="7"/>
    </row>
    <row r="13946" spans="8:8" x14ac:dyDescent="0.2">
      <c r="H13946" s="7"/>
    </row>
    <row r="13947" spans="8:8" x14ac:dyDescent="0.2">
      <c r="H13947" s="7"/>
    </row>
    <row r="13948" spans="8:8" x14ac:dyDescent="0.2">
      <c r="H13948" s="7"/>
    </row>
    <row r="13949" spans="8:8" x14ac:dyDescent="0.2">
      <c r="H13949" s="7"/>
    </row>
    <row r="13950" spans="8:8" x14ac:dyDescent="0.2">
      <c r="H13950" s="7"/>
    </row>
    <row r="13951" spans="8:8" x14ac:dyDescent="0.2">
      <c r="H13951" s="7"/>
    </row>
    <row r="13952" spans="8:8" x14ac:dyDescent="0.2">
      <c r="H13952" s="7"/>
    </row>
    <row r="13953" spans="8:8" x14ac:dyDescent="0.2">
      <c r="H13953" s="7"/>
    </row>
    <row r="13954" spans="8:8" x14ac:dyDescent="0.2">
      <c r="H13954" s="7"/>
    </row>
    <row r="13955" spans="8:8" x14ac:dyDescent="0.2">
      <c r="H13955" s="7"/>
    </row>
    <row r="13956" spans="8:8" x14ac:dyDescent="0.2">
      <c r="H13956" s="7"/>
    </row>
    <row r="13957" spans="8:8" x14ac:dyDescent="0.2">
      <c r="H13957" s="7"/>
    </row>
    <row r="13958" spans="8:8" x14ac:dyDescent="0.2">
      <c r="H13958" s="7"/>
    </row>
    <row r="13959" spans="8:8" x14ac:dyDescent="0.2">
      <c r="H13959" s="7"/>
    </row>
    <row r="13960" spans="8:8" x14ac:dyDescent="0.2">
      <c r="H13960" s="7"/>
    </row>
    <row r="13961" spans="8:8" x14ac:dyDescent="0.2">
      <c r="H13961" s="7"/>
    </row>
    <row r="13962" spans="8:8" x14ac:dyDescent="0.2">
      <c r="H13962" s="7"/>
    </row>
    <row r="13963" spans="8:8" x14ac:dyDescent="0.2">
      <c r="H13963" s="7"/>
    </row>
    <row r="13964" spans="8:8" x14ac:dyDescent="0.2">
      <c r="H13964" s="7"/>
    </row>
    <row r="13965" spans="8:8" x14ac:dyDescent="0.2">
      <c r="H13965" s="7"/>
    </row>
    <row r="13966" spans="8:8" x14ac:dyDescent="0.2">
      <c r="H13966" s="7"/>
    </row>
    <row r="13967" spans="8:8" x14ac:dyDescent="0.2">
      <c r="H13967" s="7"/>
    </row>
    <row r="13968" spans="8:8" x14ac:dyDescent="0.2">
      <c r="H13968" s="7"/>
    </row>
    <row r="13969" spans="8:8" x14ac:dyDescent="0.2">
      <c r="H13969" s="7"/>
    </row>
    <row r="13970" spans="8:8" x14ac:dyDescent="0.2">
      <c r="H13970" s="7"/>
    </row>
    <row r="13971" spans="8:8" x14ac:dyDescent="0.2">
      <c r="H13971" s="7"/>
    </row>
    <row r="13972" spans="8:8" x14ac:dyDescent="0.2">
      <c r="H13972" s="7"/>
    </row>
    <row r="13973" spans="8:8" x14ac:dyDescent="0.2">
      <c r="H13973" s="7"/>
    </row>
    <row r="13974" spans="8:8" x14ac:dyDescent="0.2">
      <c r="H13974" s="7"/>
    </row>
    <row r="13975" spans="8:8" x14ac:dyDescent="0.2">
      <c r="H13975" s="7"/>
    </row>
    <row r="13976" spans="8:8" x14ac:dyDescent="0.2">
      <c r="H13976" s="7"/>
    </row>
    <row r="13977" spans="8:8" x14ac:dyDescent="0.2">
      <c r="H13977" s="7"/>
    </row>
    <row r="13978" spans="8:8" x14ac:dyDescent="0.2">
      <c r="H13978" s="7"/>
    </row>
    <row r="13979" spans="8:8" x14ac:dyDescent="0.2">
      <c r="H13979" s="7"/>
    </row>
    <row r="13980" spans="8:8" x14ac:dyDescent="0.2">
      <c r="H13980" s="7"/>
    </row>
    <row r="13981" spans="8:8" x14ac:dyDescent="0.2">
      <c r="H13981" s="7"/>
    </row>
    <row r="13982" spans="8:8" x14ac:dyDescent="0.2">
      <c r="H13982" s="7"/>
    </row>
    <row r="13983" spans="8:8" x14ac:dyDescent="0.2">
      <c r="H13983" s="7"/>
    </row>
    <row r="13984" spans="8:8" x14ac:dyDescent="0.2">
      <c r="H13984" s="7"/>
    </row>
    <row r="13985" spans="8:8" x14ac:dyDescent="0.2">
      <c r="H13985" s="7"/>
    </row>
    <row r="13986" spans="8:8" x14ac:dyDescent="0.2">
      <c r="H13986" s="7"/>
    </row>
    <row r="13987" spans="8:8" x14ac:dyDescent="0.2">
      <c r="H13987" s="7"/>
    </row>
    <row r="13988" spans="8:8" x14ac:dyDescent="0.2">
      <c r="H13988" s="7"/>
    </row>
    <row r="13989" spans="8:8" x14ac:dyDescent="0.2">
      <c r="H13989" s="7"/>
    </row>
    <row r="13990" spans="8:8" x14ac:dyDescent="0.2">
      <c r="H13990" s="7"/>
    </row>
    <row r="13991" spans="8:8" x14ac:dyDescent="0.2">
      <c r="H13991" s="7"/>
    </row>
    <row r="13992" spans="8:8" x14ac:dyDescent="0.2">
      <c r="H13992" s="7"/>
    </row>
    <row r="13993" spans="8:8" x14ac:dyDescent="0.2">
      <c r="H13993" s="7"/>
    </row>
    <row r="13994" spans="8:8" x14ac:dyDescent="0.2">
      <c r="H13994" s="7"/>
    </row>
    <row r="13995" spans="8:8" x14ac:dyDescent="0.2">
      <c r="H13995" s="7"/>
    </row>
    <row r="13996" spans="8:8" x14ac:dyDescent="0.2">
      <c r="H13996" s="7"/>
    </row>
    <row r="13997" spans="8:8" x14ac:dyDescent="0.2">
      <c r="H13997" s="7"/>
    </row>
    <row r="13998" spans="8:8" x14ac:dyDescent="0.2">
      <c r="H13998" s="7"/>
    </row>
    <row r="13999" spans="8:8" x14ac:dyDescent="0.2">
      <c r="H13999" s="7"/>
    </row>
    <row r="14000" spans="8:8" x14ac:dyDescent="0.2">
      <c r="H14000" s="7"/>
    </row>
    <row r="14001" spans="8:8" x14ac:dyDescent="0.2">
      <c r="H14001" s="7"/>
    </row>
    <row r="14002" spans="8:8" x14ac:dyDescent="0.2">
      <c r="H14002" s="7"/>
    </row>
    <row r="14003" spans="8:8" x14ac:dyDescent="0.2">
      <c r="H14003" s="7"/>
    </row>
    <row r="14004" spans="8:8" x14ac:dyDescent="0.2">
      <c r="H14004" s="7"/>
    </row>
    <row r="14005" spans="8:8" x14ac:dyDescent="0.2">
      <c r="H14005" s="7"/>
    </row>
    <row r="14006" spans="8:8" x14ac:dyDescent="0.2">
      <c r="H14006" s="7"/>
    </row>
    <row r="14007" spans="8:8" x14ac:dyDescent="0.2">
      <c r="H14007" s="7"/>
    </row>
    <row r="14008" spans="8:8" x14ac:dyDescent="0.2">
      <c r="H14008" s="7"/>
    </row>
    <row r="14009" spans="8:8" x14ac:dyDescent="0.2">
      <c r="H14009" s="7"/>
    </row>
    <row r="14010" spans="8:8" x14ac:dyDescent="0.2">
      <c r="H14010" s="7"/>
    </row>
    <row r="14011" spans="8:8" x14ac:dyDescent="0.2">
      <c r="H14011" s="7"/>
    </row>
    <row r="14012" spans="8:8" x14ac:dyDescent="0.2">
      <c r="H14012" s="7"/>
    </row>
    <row r="14013" spans="8:8" x14ac:dyDescent="0.2">
      <c r="H14013" s="7"/>
    </row>
    <row r="14014" spans="8:8" x14ac:dyDescent="0.2">
      <c r="H14014" s="7"/>
    </row>
    <row r="14015" spans="8:8" x14ac:dyDescent="0.2">
      <c r="H14015" s="7"/>
    </row>
    <row r="14016" spans="8:8" x14ac:dyDescent="0.2">
      <c r="H14016" s="7"/>
    </row>
    <row r="14017" spans="8:8" x14ac:dyDescent="0.2">
      <c r="H14017" s="7"/>
    </row>
    <row r="14018" spans="8:8" x14ac:dyDescent="0.2">
      <c r="H14018" s="7"/>
    </row>
    <row r="14019" spans="8:8" x14ac:dyDescent="0.2">
      <c r="H14019" s="7"/>
    </row>
    <row r="14020" spans="8:8" x14ac:dyDescent="0.2">
      <c r="H14020" s="7"/>
    </row>
    <row r="14021" spans="8:8" x14ac:dyDescent="0.2">
      <c r="H14021" s="7"/>
    </row>
    <row r="14022" spans="8:8" x14ac:dyDescent="0.2">
      <c r="H14022" s="7"/>
    </row>
    <row r="14023" spans="8:8" x14ac:dyDescent="0.2">
      <c r="H14023" s="7"/>
    </row>
    <row r="14024" spans="8:8" x14ac:dyDescent="0.2">
      <c r="H14024" s="7"/>
    </row>
    <row r="14025" spans="8:8" x14ac:dyDescent="0.2">
      <c r="H14025" s="7"/>
    </row>
    <row r="14026" spans="8:8" x14ac:dyDescent="0.2">
      <c r="H14026" s="7"/>
    </row>
    <row r="14027" spans="8:8" x14ac:dyDescent="0.2">
      <c r="H14027" s="7"/>
    </row>
    <row r="14028" spans="8:8" x14ac:dyDescent="0.2">
      <c r="H14028" s="7"/>
    </row>
    <row r="14029" spans="8:8" x14ac:dyDescent="0.2">
      <c r="H14029" s="7"/>
    </row>
    <row r="14030" spans="8:8" x14ac:dyDescent="0.2">
      <c r="H14030" s="7"/>
    </row>
    <row r="14031" spans="8:8" x14ac:dyDescent="0.2">
      <c r="H14031" s="7"/>
    </row>
    <row r="14032" spans="8:8" x14ac:dyDescent="0.2">
      <c r="H14032" s="7"/>
    </row>
    <row r="14033" spans="8:8" x14ac:dyDescent="0.2">
      <c r="H14033" s="7"/>
    </row>
    <row r="14034" spans="8:8" x14ac:dyDescent="0.2">
      <c r="H14034" s="7"/>
    </row>
    <row r="14035" spans="8:8" x14ac:dyDescent="0.2">
      <c r="H14035" s="7"/>
    </row>
    <row r="14036" spans="8:8" x14ac:dyDescent="0.2">
      <c r="H14036" s="7"/>
    </row>
    <row r="14037" spans="8:8" x14ac:dyDescent="0.2">
      <c r="H14037" s="7"/>
    </row>
    <row r="14038" spans="8:8" x14ac:dyDescent="0.2">
      <c r="H14038" s="7"/>
    </row>
    <row r="14039" spans="8:8" x14ac:dyDescent="0.2">
      <c r="H14039" s="7"/>
    </row>
    <row r="14040" spans="8:8" x14ac:dyDescent="0.2">
      <c r="H14040" s="7"/>
    </row>
    <row r="14041" spans="8:8" x14ac:dyDescent="0.2">
      <c r="H14041" s="7"/>
    </row>
    <row r="14042" spans="8:8" x14ac:dyDescent="0.2">
      <c r="H14042" s="7"/>
    </row>
    <row r="14043" spans="8:8" x14ac:dyDescent="0.2">
      <c r="H14043" s="7"/>
    </row>
    <row r="14044" spans="8:8" x14ac:dyDescent="0.2">
      <c r="H14044" s="7"/>
    </row>
    <row r="14045" spans="8:8" x14ac:dyDescent="0.2">
      <c r="H14045" s="7"/>
    </row>
    <row r="14046" spans="8:8" x14ac:dyDescent="0.2">
      <c r="H14046" s="7"/>
    </row>
    <row r="14047" spans="8:8" x14ac:dyDescent="0.2">
      <c r="H14047" s="7"/>
    </row>
    <row r="14048" spans="8:8" x14ac:dyDescent="0.2">
      <c r="H14048" s="7"/>
    </row>
    <row r="14049" spans="8:8" x14ac:dyDescent="0.2">
      <c r="H14049" s="7"/>
    </row>
    <row r="14050" spans="8:8" x14ac:dyDescent="0.2">
      <c r="H14050" s="7"/>
    </row>
    <row r="14051" spans="8:8" x14ac:dyDescent="0.2">
      <c r="H14051" s="7"/>
    </row>
    <row r="14052" spans="8:8" x14ac:dyDescent="0.2">
      <c r="H14052" s="7"/>
    </row>
    <row r="14053" spans="8:8" x14ac:dyDescent="0.2">
      <c r="H14053" s="7"/>
    </row>
    <row r="14054" spans="8:8" x14ac:dyDescent="0.2">
      <c r="H14054" s="7"/>
    </row>
    <row r="14055" spans="8:8" x14ac:dyDescent="0.2">
      <c r="H14055" s="7"/>
    </row>
    <row r="14056" spans="8:8" x14ac:dyDescent="0.2">
      <c r="H14056" s="7"/>
    </row>
    <row r="14057" spans="8:8" x14ac:dyDescent="0.2">
      <c r="H14057" s="7"/>
    </row>
    <row r="14058" spans="8:8" x14ac:dyDescent="0.2">
      <c r="H14058" s="7"/>
    </row>
    <row r="14059" spans="8:8" x14ac:dyDescent="0.2">
      <c r="H14059" s="7"/>
    </row>
    <row r="14060" spans="8:8" x14ac:dyDescent="0.2">
      <c r="H14060" s="7"/>
    </row>
    <row r="14061" spans="8:8" x14ac:dyDescent="0.2">
      <c r="H14061" s="7"/>
    </row>
    <row r="14062" spans="8:8" x14ac:dyDescent="0.2">
      <c r="H14062" s="7"/>
    </row>
    <row r="14063" spans="8:8" x14ac:dyDescent="0.2">
      <c r="H14063" s="7"/>
    </row>
    <row r="14064" spans="8:8" x14ac:dyDescent="0.2">
      <c r="H14064" s="7"/>
    </row>
    <row r="14065" spans="8:8" x14ac:dyDescent="0.2">
      <c r="H14065" s="7"/>
    </row>
    <row r="14066" spans="8:8" x14ac:dyDescent="0.2">
      <c r="H14066" s="7"/>
    </row>
    <row r="14067" spans="8:8" x14ac:dyDescent="0.2">
      <c r="H14067" s="7"/>
    </row>
    <row r="14068" spans="8:8" x14ac:dyDescent="0.2">
      <c r="H14068" s="7"/>
    </row>
    <row r="14069" spans="8:8" x14ac:dyDescent="0.2">
      <c r="H14069" s="7"/>
    </row>
    <row r="14070" spans="8:8" x14ac:dyDescent="0.2">
      <c r="H14070" s="7"/>
    </row>
    <row r="14071" spans="8:8" x14ac:dyDescent="0.2">
      <c r="H14071" s="7"/>
    </row>
    <row r="14072" spans="8:8" x14ac:dyDescent="0.2">
      <c r="H14072" s="7"/>
    </row>
    <row r="14073" spans="8:8" x14ac:dyDescent="0.2">
      <c r="H14073" s="7"/>
    </row>
    <row r="14074" spans="8:8" x14ac:dyDescent="0.2">
      <c r="H14074" s="7"/>
    </row>
    <row r="14075" spans="8:8" x14ac:dyDescent="0.2">
      <c r="H14075" s="7"/>
    </row>
    <row r="14076" spans="8:8" x14ac:dyDescent="0.2">
      <c r="H14076" s="7"/>
    </row>
    <row r="14077" spans="8:8" x14ac:dyDescent="0.2">
      <c r="H14077" s="7"/>
    </row>
    <row r="14078" spans="8:8" x14ac:dyDescent="0.2">
      <c r="H14078" s="7"/>
    </row>
    <row r="14079" spans="8:8" x14ac:dyDescent="0.2">
      <c r="H14079" s="7"/>
    </row>
    <row r="14080" spans="8:8" x14ac:dyDescent="0.2">
      <c r="H14080" s="7"/>
    </row>
    <row r="14081" spans="8:8" x14ac:dyDescent="0.2">
      <c r="H14081" s="7"/>
    </row>
    <row r="14082" spans="8:8" x14ac:dyDescent="0.2">
      <c r="H14082" s="7"/>
    </row>
    <row r="14083" spans="8:8" x14ac:dyDescent="0.2">
      <c r="H14083" s="7"/>
    </row>
    <row r="14084" spans="8:8" x14ac:dyDescent="0.2">
      <c r="H14084" s="7"/>
    </row>
    <row r="14085" spans="8:8" x14ac:dyDescent="0.2">
      <c r="H14085" s="7"/>
    </row>
    <row r="14086" spans="8:8" x14ac:dyDescent="0.2">
      <c r="H14086" s="7"/>
    </row>
    <row r="14087" spans="8:8" x14ac:dyDescent="0.2">
      <c r="H14087" s="7"/>
    </row>
    <row r="14088" spans="8:8" x14ac:dyDescent="0.2">
      <c r="H14088" s="7"/>
    </row>
    <row r="14089" spans="8:8" x14ac:dyDescent="0.2">
      <c r="H14089" s="7"/>
    </row>
    <row r="14090" spans="8:8" x14ac:dyDescent="0.2">
      <c r="H14090" s="7"/>
    </row>
    <row r="14091" spans="8:8" x14ac:dyDescent="0.2">
      <c r="H14091" s="7"/>
    </row>
    <row r="14092" spans="8:8" x14ac:dyDescent="0.2">
      <c r="H14092" s="7"/>
    </row>
    <row r="14093" spans="8:8" x14ac:dyDescent="0.2">
      <c r="H14093" s="7"/>
    </row>
    <row r="14094" spans="8:8" x14ac:dyDescent="0.2">
      <c r="H14094" s="7"/>
    </row>
    <row r="14095" spans="8:8" x14ac:dyDescent="0.2">
      <c r="H14095" s="7"/>
    </row>
    <row r="14096" spans="8:8" x14ac:dyDescent="0.2">
      <c r="H14096" s="7"/>
    </row>
    <row r="14097" spans="8:8" x14ac:dyDescent="0.2">
      <c r="H14097" s="7"/>
    </row>
    <row r="14098" spans="8:8" x14ac:dyDescent="0.2">
      <c r="H14098" s="7"/>
    </row>
    <row r="14099" spans="8:8" x14ac:dyDescent="0.2">
      <c r="H14099" s="7"/>
    </row>
    <row r="14100" spans="8:8" x14ac:dyDescent="0.2">
      <c r="H14100" s="7"/>
    </row>
    <row r="14101" spans="8:8" x14ac:dyDescent="0.2">
      <c r="H14101" s="7"/>
    </row>
    <row r="14102" spans="8:8" x14ac:dyDescent="0.2">
      <c r="H14102" s="7"/>
    </row>
    <row r="14103" spans="8:8" x14ac:dyDescent="0.2">
      <c r="H14103" s="7"/>
    </row>
    <row r="14104" spans="8:8" x14ac:dyDescent="0.2">
      <c r="H14104" s="7"/>
    </row>
    <row r="14105" spans="8:8" x14ac:dyDescent="0.2">
      <c r="H14105" s="7"/>
    </row>
    <row r="14106" spans="8:8" x14ac:dyDescent="0.2">
      <c r="H14106" s="7"/>
    </row>
    <row r="14107" spans="8:8" x14ac:dyDescent="0.2">
      <c r="H14107" s="7"/>
    </row>
    <row r="14108" spans="8:8" x14ac:dyDescent="0.2">
      <c r="H14108" s="7"/>
    </row>
    <row r="14109" spans="8:8" x14ac:dyDescent="0.2">
      <c r="H14109" s="7"/>
    </row>
    <row r="14110" spans="8:8" x14ac:dyDescent="0.2">
      <c r="H14110" s="7"/>
    </row>
    <row r="14111" spans="8:8" x14ac:dyDescent="0.2">
      <c r="H14111" s="7"/>
    </row>
    <row r="14112" spans="8:8" x14ac:dyDescent="0.2">
      <c r="H14112" s="7"/>
    </row>
    <row r="14113" spans="8:8" x14ac:dyDescent="0.2">
      <c r="H14113" s="7"/>
    </row>
    <row r="14114" spans="8:8" x14ac:dyDescent="0.2">
      <c r="H14114" s="7"/>
    </row>
    <row r="14115" spans="8:8" x14ac:dyDescent="0.2">
      <c r="H14115" s="7"/>
    </row>
    <row r="14116" spans="8:8" x14ac:dyDescent="0.2">
      <c r="H14116" s="7"/>
    </row>
    <row r="14117" spans="8:8" x14ac:dyDescent="0.2">
      <c r="H14117" s="7"/>
    </row>
    <row r="14118" spans="8:8" x14ac:dyDescent="0.2">
      <c r="H14118" s="7"/>
    </row>
    <row r="14119" spans="8:8" x14ac:dyDescent="0.2">
      <c r="H14119" s="7"/>
    </row>
    <row r="14120" spans="8:8" x14ac:dyDescent="0.2">
      <c r="H14120" s="7"/>
    </row>
    <row r="14121" spans="8:8" x14ac:dyDescent="0.2">
      <c r="H14121" s="7"/>
    </row>
    <row r="14122" spans="8:8" x14ac:dyDescent="0.2">
      <c r="H14122" s="7"/>
    </row>
    <row r="14123" spans="8:8" x14ac:dyDescent="0.2">
      <c r="H14123" s="7"/>
    </row>
    <row r="14124" spans="8:8" x14ac:dyDescent="0.2">
      <c r="H14124" s="7"/>
    </row>
    <row r="14125" spans="8:8" x14ac:dyDescent="0.2">
      <c r="H14125" s="7"/>
    </row>
    <row r="14126" spans="8:8" x14ac:dyDescent="0.2">
      <c r="H14126" s="7"/>
    </row>
    <row r="14127" spans="8:8" x14ac:dyDescent="0.2">
      <c r="H14127" s="7"/>
    </row>
    <row r="14128" spans="8:8" x14ac:dyDescent="0.2">
      <c r="H14128" s="7"/>
    </row>
    <row r="14129" spans="8:8" x14ac:dyDescent="0.2">
      <c r="H14129" s="7"/>
    </row>
    <row r="14130" spans="8:8" x14ac:dyDescent="0.2">
      <c r="H14130" s="7"/>
    </row>
    <row r="14131" spans="8:8" x14ac:dyDescent="0.2">
      <c r="H14131" s="7"/>
    </row>
    <row r="14132" spans="8:8" x14ac:dyDescent="0.2">
      <c r="H14132" s="7"/>
    </row>
    <row r="14133" spans="8:8" x14ac:dyDescent="0.2">
      <c r="H14133" s="7"/>
    </row>
    <row r="14134" spans="8:8" x14ac:dyDescent="0.2">
      <c r="H14134" s="7"/>
    </row>
    <row r="14135" spans="8:8" x14ac:dyDescent="0.2">
      <c r="H14135" s="7"/>
    </row>
    <row r="14136" spans="8:8" x14ac:dyDescent="0.2">
      <c r="H14136" s="7"/>
    </row>
    <row r="14137" spans="8:8" x14ac:dyDescent="0.2">
      <c r="H14137" s="7"/>
    </row>
    <row r="14138" spans="8:8" x14ac:dyDescent="0.2">
      <c r="H14138" s="7"/>
    </row>
    <row r="14139" spans="8:8" x14ac:dyDescent="0.2">
      <c r="H14139" s="7"/>
    </row>
    <row r="14140" spans="8:8" x14ac:dyDescent="0.2">
      <c r="H14140" s="7"/>
    </row>
    <row r="14141" spans="8:8" x14ac:dyDescent="0.2">
      <c r="H14141" s="7"/>
    </row>
    <row r="14142" spans="8:8" x14ac:dyDescent="0.2">
      <c r="H14142" s="7"/>
    </row>
    <row r="14143" spans="8:8" x14ac:dyDescent="0.2">
      <c r="H14143" s="7"/>
    </row>
    <row r="14144" spans="8:8" x14ac:dyDescent="0.2">
      <c r="H14144" s="7"/>
    </row>
    <row r="14145" spans="8:8" x14ac:dyDescent="0.2">
      <c r="H14145" s="7"/>
    </row>
    <row r="14146" spans="8:8" x14ac:dyDescent="0.2">
      <c r="H14146" s="7"/>
    </row>
    <row r="14147" spans="8:8" x14ac:dyDescent="0.2">
      <c r="H14147" s="7"/>
    </row>
    <row r="14148" spans="8:8" x14ac:dyDescent="0.2">
      <c r="H14148" s="7"/>
    </row>
    <row r="14149" spans="8:8" x14ac:dyDescent="0.2">
      <c r="H14149" s="7"/>
    </row>
    <row r="14150" spans="8:8" x14ac:dyDescent="0.2">
      <c r="H14150" s="7"/>
    </row>
    <row r="14151" spans="8:8" x14ac:dyDescent="0.2">
      <c r="H14151" s="7"/>
    </row>
    <row r="14152" spans="8:8" x14ac:dyDescent="0.2">
      <c r="H14152" s="7"/>
    </row>
    <row r="14153" spans="8:8" x14ac:dyDescent="0.2">
      <c r="H14153" s="7"/>
    </row>
    <row r="14154" spans="8:8" x14ac:dyDescent="0.2">
      <c r="H14154" s="7"/>
    </row>
    <row r="14155" spans="8:8" x14ac:dyDescent="0.2">
      <c r="H14155" s="7"/>
    </row>
    <row r="14156" spans="8:8" x14ac:dyDescent="0.2">
      <c r="H14156" s="7"/>
    </row>
    <row r="14157" spans="8:8" x14ac:dyDescent="0.2">
      <c r="H14157" s="7"/>
    </row>
    <row r="14158" spans="8:8" x14ac:dyDescent="0.2">
      <c r="H14158" s="7"/>
    </row>
    <row r="14159" spans="8:8" x14ac:dyDescent="0.2">
      <c r="H14159" s="7"/>
    </row>
    <row r="14160" spans="8:8" x14ac:dyDescent="0.2">
      <c r="H14160" s="7"/>
    </row>
    <row r="14161" spans="8:8" x14ac:dyDescent="0.2">
      <c r="H14161" s="7"/>
    </row>
    <row r="14162" spans="8:8" x14ac:dyDescent="0.2">
      <c r="H14162" s="7"/>
    </row>
    <row r="14163" spans="8:8" x14ac:dyDescent="0.2">
      <c r="H14163" s="7"/>
    </row>
    <row r="14164" spans="8:8" x14ac:dyDescent="0.2">
      <c r="H14164" s="7"/>
    </row>
    <row r="14165" spans="8:8" x14ac:dyDescent="0.2">
      <c r="H14165" s="7"/>
    </row>
    <row r="14166" spans="8:8" x14ac:dyDescent="0.2">
      <c r="H14166" s="7"/>
    </row>
    <row r="14167" spans="8:8" x14ac:dyDescent="0.2">
      <c r="H14167" s="7"/>
    </row>
    <row r="14168" spans="8:8" x14ac:dyDescent="0.2">
      <c r="H14168" s="7"/>
    </row>
    <row r="14169" spans="8:8" x14ac:dyDescent="0.2">
      <c r="H14169" s="7"/>
    </row>
    <row r="14170" spans="8:8" x14ac:dyDescent="0.2">
      <c r="H14170" s="7"/>
    </row>
    <row r="14171" spans="8:8" x14ac:dyDescent="0.2">
      <c r="H14171" s="7"/>
    </row>
    <row r="14172" spans="8:8" x14ac:dyDescent="0.2">
      <c r="H14172" s="7"/>
    </row>
    <row r="14173" spans="8:8" x14ac:dyDescent="0.2">
      <c r="H14173" s="7"/>
    </row>
    <row r="14174" spans="8:8" x14ac:dyDescent="0.2">
      <c r="H14174" s="7"/>
    </row>
    <row r="14175" spans="8:8" x14ac:dyDescent="0.2">
      <c r="H14175" s="7"/>
    </row>
    <row r="14176" spans="8:8" x14ac:dyDescent="0.2">
      <c r="H14176" s="7"/>
    </row>
    <row r="14177" spans="8:8" x14ac:dyDescent="0.2">
      <c r="H14177" s="7"/>
    </row>
    <row r="14178" spans="8:8" x14ac:dyDescent="0.2">
      <c r="H14178" s="7"/>
    </row>
    <row r="14179" spans="8:8" x14ac:dyDescent="0.2">
      <c r="H14179" s="7"/>
    </row>
    <row r="14180" spans="8:8" x14ac:dyDescent="0.2">
      <c r="H14180" s="7"/>
    </row>
    <row r="14181" spans="8:8" x14ac:dyDescent="0.2">
      <c r="H14181" s="7"/>
    </row>
    <row r="14182" spans="8:8" x14ac:dyDescent="0.2">
      <c r="H14182" s="7"/>
    </row>
    <row r="14183" spans="8:8" x14ac:dyDescent="0.2">
      <c r="H14183" s="7"/>
    </row>
    <row r="14184" spans="8:8" x14ac:dyDescent="0.2">
      <c r="H14184" s="7"/>
    </row>
    <row r="14185" spans="8:8" x14ac:dyDescent="0.2">
      <c r="H14185" s="7"/>
    </row>
    <row r="14186" spans="8:8" x14ac:dyDescent="0.2">
      <c r="H14186" s="7"/>
    </row>
    <row r="14187" spans="8:8" x14ac:dyDescent="0.2">
      <c r="H14187" s="7"/>
    </row>
    <row r="14188" spans="8:8" x14ac:dyDescent="0.2">
      <c r="H14188" s="7"/>
    </row>
    <row r="14189" spans="8:8" x14ac:dyDescent="0.2">
      <c r="H14189" s="7"/>
    </row>
    <row r="14190" spans="8:8" x14ac:dyDescent="0.2">
      <c r="H14190" s="7"/>
    </row>
    <row r="14191" spans="8:8" x14ac:dyDescent="0.2">
      <c r="H14191" s="7"/>
    </row>
    <row r="14192" spans="8:8" x14ac:dyDescent="0.2">
      <c r="H14192" s="7"/>
    </row>
    <row r="14193" spans="8:8" x14ac:dyDescent="0.2">
      <c r="H14193" s="7"/>
    </row>
    <row r="14194" spans="8:8" x14ac:dyDescent="0.2">
      <c r="H14194" s="7"/>
    </row>
    <row r="14195" spans="8:8" x14ac:dyDescent="0.2">
      <c r="H14195" s="7"/>
    </row>
    <row r="14196" spans="8:8" x14ac:dyDescent="0.2">
      <c r="H14196" s="7"/>
    </row>
    <row r="14197" spans="8:8" x14ac:dyDescent="0.2">
      <c r="H14197" s="7"/>
    </row>
    <row r="14198" spans="8:8" x14ac:dyDescent="0.2">
      <c r="H14198" s="7"/>
    </row>
    <row r="14199" spans="8:8" x14ac:dyDescent="0.2">
      <c r="H14199" s="7"/>
    </row>
    <row r="14200" spans="8:8" x14ac:dyDescent="0.2">
      <c r="H14200" s="7"/>
    </row>
    <row r="14201" spans="8:8" x14ac:dyDescent="0.2">
      <c r="H14201" s="7"/>
    </row>
    <row r="14202" spans="8:8" x14ac:dyDescent="0.2">
      <c r="H14202" s="7"/>
    </row>
    <row r="14203" spans="8:8" x14ac:dyDescent="0.2">
      <c r="H14203" s="7"/>
    </row>
    <row r="14204" spans="8:8" x14ac:dyDescent="0.2">
      <c r="H14204" s="7"/>
    </row>
    <row r="14205" spans="8:8" x14ac:dyDescent="0.2">
      <c r="H14205" s="7"/>
    </row>
    <row r="14206" spans="8:8" x14ac:dyDescent="0.2">
      <c r="H14206" s="7"/>
    </row>
    <row r="14207" spans="8:8" x14ac:dyDescent="0.2">
      <c r="H14207" s="7"/>
    </row>
    <row r="14208" spans="8:8" x14ac:dyDescent="0.2">
      <c r="H14208" s="7"/>
    </row>
    <row r="14209" spans="8:8" x14ac:dyDescent="0.2">
      <c r="H14209" s="7"/>
    </row>
    <row r="14210" spans="8:8" x14ac:dyDescent="0.2">
      <c r="H14210" s="7"/>
    </row>
    <row r="14211" spans="8:8" x14ac:dyDescent="0.2">
      <c r="H14211" s="7"/>
    </row>
    <row r="14212" spans="8:8" x14ac:dyDescent="0.2">
      <c r="H14212" s="7"/>
    </row>
    <row r="14213" spans="8:8" x14ac:dyDescent="0.2">
      <c r="H14213" s="7"/>
    </row>
    <row r="14214" spans="8:8" x14ac:dyDescent="0.2">
      <c r="H14214" s="7"/>
    </row>
    <row r="14215" spans="8:8" x14ac:dyDescent="0.2">
      <c r="H14215" s="7"/>
    </row>
    <row r="14216" spans="8:8" x14ac:dyDescent="0.2">
      <c r="H14216" s="7"/>
    </row>
    <row r="14217" spans="8:8" x14ac:dyDescent="0.2">
      <c r="H14217" s="7"/>
    </row>
    <row r="14218" spans="8:8" x14ac:dyDescent="0.2">
      <c r="H14218" s="7"/>
    </row>
    <row r="14219" spans="8:8" x14ac:dyDescent="0.2">
      <c r="H14219" s="7"/>
    </row>
    <row r="14220" spans="8:8" x14ac:dyDescent="0.2">
      <c r="H14220" s="7"/>
    </row>
    <row r="14221" spans="8:8" x14ac:dyDescent="0.2">
      <c r="H14221" s="7"/>
    </row>
    <row r="14222" spans="8:8" x14ac:dyDescent="0.2">
      <c r="H14222" s="7"/>
    </row>
    <row r="14223" spans="8:8" x14ac:dyDescent="0.2">
      <c r="H14223" s="7"/>
    </row>
    <row r="14224" spans="8:8" x14ac:dyDescent="0.2">
      <c r="H14224" s="7"/>
    </row>
    <row r="14225" spans="8:8" x14ac:dyDescent="0.2">
      <c r="H14225" s="7"/>
    </row>
    <row r="14226" spans="8:8" x14ac:dyDescent="0.2">
      <c r="H14226" s="7"/>
    </row>
    <row r="14227" spans="8:8" x14ac:dyDescent="0.2">
      <c r="H14227" s="7"/>
    </row>
    <row r="14228" spans="8:8" x14ac:dyDescent="0.2">
      <c r="H14228" s="7"/>
    </row>
    <row r="14229" spans="8:8" x14ac:dyDescent="0.2">
      <c r="H14229" s="7"/>
    </row>
    <row r="14230" spans="8:8" x14ac:dyDescent="0.2">
      <c r="H14230" s="7"/>
    </row>
    <row r="14231" spans="8:8" x14ac:dyDescent="0.2">
      <c r="H14231" s="7"/>
    </row>
    <row r="14232" spans="8:8" x14ac:dyDescent="0.2">
      <c r="H14232" s="7"/>
    </row>
    <row r="14233" spans="8:8" x14ac:dyDescent="0.2">
      <c r="H14233" s="7"/>
    </row>
    <row r="14234" spans="8:8" x14ac:dyDescent="0.2">
      <c r="H14234" s="7"/>
    </row>
    <row r="14235" spans="8:8" x14ac:dyDescent="0.2">
      <c r="H14235" s="7"/>
    </row>
    <row r="14236" spans="8:8" x14ac:dyDescent="0.2">
      <c r="H14236" s="7"/>
    </row>
    <row r="14237" spans="8:8" x14ac:dyDescent="0.2">
      <c r="H14237" s="7"/>
    </row>
    <row r="14238" spans="8:8" x14ac:dyDescent="0.2">
      <c r="H14238" s="7"/>
    </row>
    <row r="14239" spans="8:8" x14ac:dyDescent="0.2">
      <c r="H14239" s="7"/>
    </row>
    <row r="14240" spans="8:8" x14ac:dyDescent="0.2">
      <c r="H14240" s="7"/>
    </row>
    <row r="14241" spans="8:8" x14ac:dyDescent="0.2">
      <c r="H14241" s="7"/>
    </row>
    <row r="14242" spans="8:8" x14ac:dyDescent="0.2">
      <c r="H14242" s="7"/>
    </row>
    <row r="14243" spans="8:8" x14ac:dyDescent="0.2">
      <c r="H14243" s="7"/>
    </row>
    <row r="14244" spans="8:8" x14ac:dyDescent="0.2">
      <c r="H14244" s="7"/>
    </row>
    <row r="14245" spans="8:8" x14ac:dyDescent="0.2">
      <c r="H14245" s="7"/>
    </row>
    <row r="14246" spans="8:8" x14ac:dyDescent="0.2">
      <c r="H14246" s="7"/>
    </row>
    <row r="14247" spans="8:8" x14ac:dyDescent="0.2">
      <c r="H14247" s="7"/>
    </row>
    <row r="14248" spans="8:8" x14ac:dyDescent="0.2">
      <c r="H14248" s="7"/>
    </row>
    <row r="14249" spans="8:8" x14ac:dyDescent="0.2">
      <c r="H14249" s="7"/>
    </row>
    <row r="14250" spans="8:8" x14ac:dyDescent="0.2">
      <c r="H14250" s="7"/>
    </row>
    <row r="14251" spans="8:8" x14ac:dyDescent="0.2">
      <c r="H14251" s="7"/>
    </row>
    <row r="14252" spans="8:8" x14ac:dyDescent="0.2">
      <c r="H14252" s="7"/>
    </row>
    <row r="14253" spans="8:8" x14ac:dyDescent="0.2">
      <c r="H14253" s="7"/>
    </row>
    <row r="14254" spans="8:8" x14ac:dyDescent="0.2">
      <c r="H14254" s="7"/>
    </row>
    <row r="14255" spans="8:8" x14ac:dyDescent="0.2">
      <c r="H14255" s="7"/>
    </row>
    <row r="14256" spans="8:8" x14ac:dyDescent="0.2">
      <c r="H14256" s="7"/>
    </row>
    <row r="14257" spans="8:8" x14ac:dyDescent="0.2">
      <c r="H14257" s="7"/>
    </row>
    <row r="14258" spans="8:8" x14ac:dyDescent="0.2">
      <c r="H14258" s="7"/>
    </row>
    <row r="14259" spans="8:8" x14ac:dyDescent="0.2">
      <c r="H14259" s="7"/>
    </row>
    <row r="14260" spans="8:8" x14ac:dyDescent="0.2">
      <c r="H14260" s="7"/>
    </row>
    <row r="14261" spans="8:8" x14ac:dyDescent="0.2">
      <c r="H14261" s="7"/>
    </row>
    <row r="14262" spans="8:8" x14ac:dyDescent="0.2">
      <c r="H14262" s="7"/>
    </row>
    <row r="14263" spans="8:8" x14ac:dyDescent="0.2">
      <c r="H14263" s="7"/>
    </row>
    <row r="14264" spans="8:8" x14ac:dyDescent="0.2">
      <c r="H14264" s="7"/>
    </row>
    <row r="14265" spans="8:8" x14ac:dyDescent="0.2">
      <c r="H14265" s="7"/>
    </row>
    <row r="14266" spans="8:8" x14ac:dyDescent="0.2">
      <c r="H14266" s="7"/>
    </row>
    <row r="14267" spans="8:8" x14ac:dyDescent="0.2">
      <c r="H14267" s="7"/>
    </row>
    <row r="14268" spans="8:8" x14ac:dyDescent="0.2">
      <c r="H14268" s="7"/>
    </row>
    <row r="14269" spans="8:8" x14ac:dyDescent="0.2">
      <c r="H14269" s="7"/>
    </row>
    <row r="14270" spans="8:8" x14ac:dyDescent="0.2">
      <c r="H14270" s="7"/>
    </row>
    <row r="14271" spans="8:8" x14ac:dyDescent="0.2">
      <c r="H14271" s="7"/>
    </row>
    <row r="14272" spans="8:8" x14ac:dyDescent="0.2">
      <c r="H14272" s="7"/>
    </row>
    <row r="14273" spans="8:8" x14ac:dyDescent="0.2">
      <c r="H14273" s="7"/>
    </row>
    <row r="14274" spans="8:8" x14ac:dyDescent="0.2">
      <c r="H14274" s="7"/>
    </row>
    <row r="14275" spans="8:8" x14ac:dyDescent="0.2">
      <c r="H14275" s="7"/>
    </row>
    <row r="14276" spans="8:8" x14ac:dyDescent="0.2">
      <c r="H14276" s="7"/>
    </row>
    <row r="14277" spans="8:8" x14ac:dyDescent="0.2">
      <c r="H14277" s="7"/>
    </row>
    <row r="14278" spans="8:8" x14ac:dyDescent="0.2">
      <c r="H14278" s="7"/>
    </row>
    <row r="14279" spans="8:8" x14ac:dyDescent="0.2">
      <c r="H14279" s="7"/>
    </row>
    <row r="14280" spans="8:8" x14ac:dyDescent="0.2">
      <c r="H14280" s="7"/>
    </row>
    <row r="14281" spans="8:8" x14ac:dyDescent="0.2">
      <c r="H14281" s="7"/>
    </row>
    <row r="14282" spans="8:8" x14ac:dyDescent="0.2">
      <c r="H14282" s="7"/>
    </row>
    <row r="14283" spans="8:8" x14ac:dyDescent="0.2">
      <c r="H14283" s="7"/>
    </row>
    <row r="14284" spans="8:8" x14ac:dyDescent="0.2">
      <c r="H14284" s="7"/>
    </row>
    <row r="14285" spans="8:8" x14ac:dyDescent="0.2">
      <c r="H14285" s="7"/>
    </row>
    <row r="14286" spans="8:8" x14ac:dyDescent="0.2">
      <c r="H14286" s="7"/>
    </row>
    <row r="14287" spans="8:8" x14ac:dyDescent="0.2">
      <c r="H14287" s="7"/>
    </row>
    <row r="14288" spans="8:8" x14ac:dyDescent="0.2">
      <c r="H14288" s="7"/>
    </row>
    <row r="14289" spans="8:8" x14ac:dyDescent="0.2">
      <c r="H14289" s="7"/>
    </row>
    <row r="14290" spans="8:8" x14ac:dyDescent="0.2">
      <c r="H14290" s="7"/>
    </row>
    <row r="14291" spans="8:8" x14ac:dyDescent="0.2">
      <c r="H14291" s="7"/>
    </row>
    <row r="14292" spans="8:8" x14ac:dyDescent="0.2">
      <c r="H14292" s="7"/>
    </row>
    <row r="14293" spans="8:8" x14ac:dyDescent="0.2">
      <c r="H14293" s="7"/>
    </row>
    <row r="14294" spans="8:8" x14ac:dyDescent="0.2">
      <c r="H14294" s="7"/>
    </row>
    <row r="14295" spans="8:8" x14ac:dyDescent="0.2">
      <c r="H14295" s="7"/>
    </row>
    <row r="14296" spans="8:8" x14ac:dyDescent="0.2">
      <c r="H14296" s="7"/>
    </row>
    <row r="14297" spans="8:8" x14ac:dyDescent="0.2">
      <c r="H14297" s="7"/>
    </row>
    <row r="14298" spans="8:8" x14ac:dyDescent="0.2">
      <c r="H14298" s="7"/>
    </row>
    <row r="14299" spans="8:8" x14ac:dyDescent="0.2">
      <c r="H14299" s="7"/>
    </row>
    <row r="14300" spans="8:8" x14ac:dyDescent="0.2">
      <c r="H14300" s="7"/>
    </row>
    <row r="14301" spans="8:8" x14ac:dyDescent="0.2">
      <c r="H14301" s="7"/>
    </row>
    <row r="14302" spans="8:8" x14ac:dyDescent="0.2">
      <c r="H14302" s="7"/>
    </row>
    <row r="14303" spans="8:8" x14ac:dyDescent="0.2">
      <c r="H14303" s="7"/>
    </row>
    <row r="14304" spans="8:8" x14ac:dyDescent="0.2">
      <c r="H14304" s="7"/>
    </row>
    <row r="14305" spans="8:8" x14ac:dyDescent="0.2">
      <c r="H14305" s="7"/>
    </row>
    <row r="14306" spans="8:8" x14ac:dyDescent="0.2">
      <c r="H14306" s="7"/>
    </row>
    <row r="14307" spans="8:8" x14ac:dyDescent="0.2">
      <c r="H14307" s="7"/>
    </row>
    <row r="14308" spans="8:8" x14ac:dyDescent="0.2">
      <c r="H14308" s="7"/>
    </row>
    <row r="14309" spans="8:8" x14ac:dyDescent="0.2">
      <c r="H14309" s="7"/>
    </row>
    <row r="14310" spans="8:8" x14ac:dyDescent="0.2">
      <c r="H14310" s="7"/>
    </row>
    <row r="14311" spans="8:8" x14ac:dyDescent="0.2">
      <c r="H14311" s="7"/>
    </row>
    <row r="14312" spans="8:8" x14ac:dyDescent="0.2">
      <c r="H14312" s="7"/>
    </row>
    <row r="14313" spans="8:8" x14ac:dyDescent="0.2">
      <c r="H14313" s="7"/>
    </row>
    <row r="14314" spans="8:8" x14ac:dyDescent="0.2">
      <c r="H14314" s="7"/>
    </row>
    <row r="14315" spans="8:8" x14ac:dyDescent="0.2">
      <c r="H14315" s="7"/>
    </row>
    <row r="14316" spans="8:8" x14ac:dyDescent="0.2">
      <c r="H14316" s="7"/>
    </row>
    <row r="14317" spans="8:8" x14ac:dyDescent="0.2">
      <c r="H14317" s="7"/>
    </row>
    <row r="14318" spans="8:8" x14ac:dyDescent="0.2">
      <c r="H14318" s="7"/>
    </row>
    <row r="14319" spans="8:8" x14ac:dyDescent="0.2">
      <c r="H14319" s="7"/>
    </row>
    <row r="14320" spans="8:8" x14ac:dyDescent="0.2">
      <c r="H14320" s="7"/>
    </row>
    <row r="14321" spans="8:8" x14ac:dyDescent="0.2">
      <c r="H14321" s="7"/>
    </row>
    <row r="14322" spans="8:8" x14ac:dyDescent="0.2">
      <c r="H14322" s="7"/>
    </row>
    <row r="14323" spans="8:8" x14ac:dyDescent="0.2">
      <c r="H14323" s="7"/>
    </row>
    <row r="14324" spans="8:8" x14ac:dyDescent="0.2">
      <c r="H14324" s="7"/>
    </row>
    <row r="14325" spans="8:8" x14ac:dyDescent="0.2">
      <c r="H14325" s="7"/>
    </row>
    <row r="14326" spans="8:8" x14ac:dyDescent="0.2">
      <c r="H14326" s="7"/>
    </row>
    <row r="14327" spans="8:8" x14ac:dyDescent="0.2">
      <c r="H14327" s="7"/>
    </row>
    <row r="14328" spans="8:8" x14ac:dyDescent="0.2">
      <c r="H14328" s="7"/>
    </row>
    <row r="14329" spans="8:8" x14ac:dyDescent="0.2">
      <c r="H14329" s="7"/>
    </row>
    <row r="14330" spans="8:8" x14ac:dyDescent="0.2">
      <c r="H14330" s="7"/>
    </row>
    <row r="14331" spans="8:8" x14ac:dyDescent="0.2">
      <c r="H14331" s="7"/>
    </row>
    <row r="14332" spans="8:8" x14ac:dyDescent="0.2">
      <c r="H14332" s="7"/>
    </row>
    <row r="14333" spans="8:8" x14ac:dyDescent="0.2">
      <c r="H14333" s="7"/>
    </row>
    <row r="14334" spans="8:8" x14ac:dyDescent="0.2">
      <c r="H14334" s="7"/>
    </row>
    <row r="14335" spans="8:8" x14ac:dyDescent="0.2">
      <c r="H14335" s="7"/>
    </row>
    <row r="14336" spans="8:8" x14ac:dyDescent="0.2">
      <c r="H14336" s="7"/>
    </row>
    <row r="14337" spans="8:8" x14ac:dyDescent="0.2">
      <c r="H14337" s="7"/>
    </row>
    <row r="14338" spans="8:8" x14ac:dyDescent="0.2">
      <c r="H14338" s="7"/>
    </row>
    <row r="14339" spans="8:8" x14ac:dyDescent="0.2">
      <c r="H14339" s="7"/>
    </row>
    <row r="14340" spans="8:8" x14ac:dyDescent="0.2">
      <c r="H14340" s="7"/>
    </row>
    <row r="14341" spans="8:8" x14ac:dyDescent="0.2">
      <c r="H14341" s="7"/>
    </row>
    <row r="14342" spans="8:8" x14ac:dyDescent="0.2">
      <c r="H14342" s="7"/>
    </row>
    <row r="14343" spans="8:8" x14ac:dyDescent="0.2">
      <c r="H14343" s="7"/>
    </row>
    <row r="14344" spans="8:8" x14ac:dyDescent="0.2">
      <c r="H14344" s="7"/>
    </row>
    <row r="14345" spans="8:8" x14ac:dyDescent="0.2">
      <c r="H14345" s="7"/>
    </row>
    <row r="14346" spans="8:8" x14ac:dyDescent="0.2">
      <c r="H14346" s="7"/>
    </row>
    <row r="14347" spans="8:8" x14ac:dyDescent="0.2">
      <c r="H14347" s="7"/>
    </row>
    <row r="14348" spans="8:8" x14ac:dyDescent="0.2">
      <c r="H14348" s="7"/>
    </row>
    <row r="14349" spans="8:8" x14ac:dyDescent="0.2">
      <c r="H14349" s="7"/>
    </row>
    <row r="14350" spans="8:8" x14ac:dyDescent="0.2">
      <c r="H14350" s="7"/>
    </row>
    <row r="14351" spans="8:8" x14ac:dyDescent="0.2">
      <c r="H14351" s="7"/>
    </row>
    <row r="14352" spans="8:8" x14ac:dyDescent="0.2">
      <c r="H14352" s="7"/>
    </row>
    <row r="14353" spans="8:8" x14ac:dyDescent="0.2">
      <c r="H14353" s="7"/>
    </row>
    <row r="14354" spans="8:8" x14ac:dyDescent="0.2">
      <c r="H14354" s="7"/>
    </row>
    <row r="14355" spans="8:8" x14ac:dyDescent="0.2">
      <c r="H14355" s="7"/>
    </row>
    <row r="14356" spans="8:8" x14ac:dyDescent="0.2">
      <c r="H14356" s="7"/>
    </row>
    <row r="14357" spans="8:8" x14ac:dyDescent="0.2">
      <c r="H14357" s="7"/>
    </row>
    <row r="14358" spans="8:8" x14ac:dyDescent="0.2">
      <c r="H14358" s="7"/>
    </row>
    <row r="14359" spans="8:8" x14ac:dyDescent="0.2">
      <c r="H14359" s="7"/>
    </row>
    <row r="14360" spans="8:8" x14ac:dyDescent="0.2">
      <c r="H14360" s="7"/>
    </row>
    <row r="14361" spans="8:8" x14ac:dyDescent="0.2">
      <c r="H14361" s="7"/>
    </row>
    <row r="14362" spans="8:8" x14ac:dyDescent="0.2">
      <c r="H14362" s="7"/>
    </row>
    <row r="14363" spans="8:8" x14ac:dyDescent="0.2">
      <c r="H14363" s="7"/>
    </row>
    <row r="14364" spans="8:8" x14ac:dyDescent="0.2">
      <c r="H14364" s="7"/>
    </row>
    <row r="14365" spans="8:8" x14ac:dyDescent="0.2">
      <c r="H14365" s="7"/>
    </row>
    <row r="14366" spans="8:8" x14ac:dyDescent="0.2">
      <c r="H14366" s="7"/>
    </row>
    <row r="14367" spans="8:8" x14ac:dyDescent="0.2">
      <c r="H14367" s="7"/>
    </row>
    <row r="14368" spans="8:8" x14ac:dyDescent="0.2">
      <c r="H14368" s="7"/>
    </row>
    <row r="14369" spans="8:8" x14ac:dyDescent="0.2">
      <c r="H14369" s="7"/>
    </row>
    <row r="14370" spans="8:8" x14ac:dyDescent="0.2">
      <c r="H14370" s="7"/>
    </row>
    <row r="14371" spans="8:8" x14ac:dyDescent="0.2">
      <c r="H14371" s="7"/>
    </row>
    <row r="14372" spans="8:8" x14ac:dyDescent="0.2">
      <c r="H14372" s="7"/>
    </row>
    <row r="14373" spans="8:8" x14ac:dyDescent="0.2">
      <c r="H14373" s="7"/>
    </row>
    <row r="14374" spans="8:8" x14ac:dyDescent="0.2">
      <c r="H14374" s="7"/>
    </row>
    <row r="14375" spans="8:8" x14ac:dyDescent="0.2">
      <c r="H14375" s="7"/>
    </row>
    <row r="14376" spans="8:8" x14ac:dyDescent="0.2">
      <c r="H14376" s="7"/>
    </row>
    <row r="14377" spans="8:8" x14ac:dyDescent="0.2">
      <c r="H14377" s="7"/>
    </row>
    <row r="14378" spans="8:8" x14ac:dyDescent="0.2">
      <c r="H14378" s="7"/>
    </row>
    <row r="14379" spans="8:8" x14ac:dyDescent="0.2">
      <c r="H14379" s="7"/>
    </row>
    <row r="14380" spans="8:8" x14ac:dyDescent="0.2">
      <c r="H14380" s="7"/>
    </row>
    <row r="14381" spans="8:8" x14ac:dyDescent="0.2">
      <c r="H14381" s="7"/>
    </row>
    <row r="14382" spans="8:8" x14ac:dyDescent="0.2">
      <c r="H14382" s="7"/>
    </row>
    <row r="14383" spans="8:8" x14ac:dyDescent="0.2">
      <c r="H14383" s="7"/>
    </row>
    <row r="14384" spans="8:8" x14ac:dyDescent="0.2">
      <c r="H14384" s="7"/>
    </row>
    <row r="14385" spans="8:8" x14ac:dyDescent="0.2">
      <c r="H14385" s="7"/>
    </row>
    <row r="14386" spans="8:8" x14ac:dyDescent="0.2">
      <c r="H14386" s="7"/>
    </row>
    <row r="14387" spans="8:8" x14ac:dyDescent="0.2">
      <c r="H14387" s="7"/>
    </row>
    <row r="14388" spans="8:8" x14ac:dyDescent="0.2">
      <c r="H14388" s="7"/>
    </row>
    <row r="14389" spans="8:8" x14ac:dyDescent="0.2">
      <c r="H14389" s="7"/>
    </row>
    <row r="14390" spans="8:8" x14ac:dyDescent="0.2">
      <c r="H14390" s="7"/>
    </row>
    <row r="14391" spans="8:8" x14ac:dyDescent="0.2">
      <c r="H14391" s="7"/>
    </row>
    <row r="14392" spans="8:8" x14ac:dyDescent="0.2">
      <c r="H14392" s="7"/>
    </row>
    <row r="14393" spans="8:8" x14ac:dyDescent="0.2">
      <c r="H14393" s="7"/>
    </row>
    <row r="14394" spans="8:8" x14ac:dyDescent="0.2">
      <c r="H14394" s="7"/>
    </row>
    <row r="14395" spans="8:8" x14ac:dyDescent="0.2">
      <c r="H14395" s="7"/>
    </row>
    <row r="14396" spans="8:8" x14ac:dyDescent="0.2">
      <c r="H14396" s="7"/>
    </row>
    <row r="14397" spans="8:8" x14ac:dyDescent="0.2">
      <c r="H14397" s="7"/>
    </row>
    <row r="14398" spans="8:8" x14ac:dyDescent="0.2">
      <c r="H14398" s="7"/>
    </row>
    <row r="14399" spans="8:8" x14ac:dyDescent="0.2">
      <c r="H14399" s="7"/>
    </row>
    <row r="14400" spans="8:8" x14ac:dyDescent="0.2">
      <c r="H14400" s="7"/>
    </row>
    <row r="14401" spans="8:8" x14ac:dyDescent="0.2">
      <c r="H14401" s="7"/>
    </row>
    <row r="14402" spans="8:8" x14ac:dyDescent="0.2">
      <c r="H14402" s="7"/>
    </row>
    <row r="14403" spans="8:8" x14ac:dyDescent="0.2">
      <c r="H14403" s="7"/>
    </row>
    <row r="14404" spans="8:8" x14ac:dyDescent="0.2">
      <c r="H14404" s="7"/>
    </row>
    <row r="14405" spans="8:8" x14ac:dyDescent="0.2">
      <c r="H14405" s="7"/>
    </row>
    <row r="14406" spans="8:8" x14ac:dyDescent="0.2">
      <c r="H14406" s="7"/>
    </row>
    <row r="14407" spans="8:8" x14ac:dyDescent="0.2">
      <c r="H14407" s="7"/>
    </row>
    <row r="14408" spans="8:8" x14ac:dyDescent="0.2">
      <c r="H14408" s="7"/>
    </row>
    <row r="14409" spans="8:8" x14ac:dyDescent="0.2">
      <c r="H14409" s="7"/>
    </row>
    <row r="14410" spans="8:8" x14ac:dyDescent="0.2">
      <c r="H14410" s="7"/>
    </row>
    <row r="14411" spans="8:8" x14ac:dyDescent="0.2">
      <c r="H14411" s="7"/>
    </row>
    <row r="14412" spans="8:8" x14ac:dyDescent="0.2">
      <c r="H14412" s="7"/>
    </row>
    <row r="14413" spans="8:8" x14ac:dyDescent="0.2">
      <c r="H14413" s="7"/>
    </row>
    <row r="14414" spans="8:8" x14ac:dyDescent="0.2">
      <c r="H14414" s="7"/>
    </row>
    <row r="14415" spans="8:8" x14ac:dyDescent="0.2">
      <c r="H14415" s="7"/>
    </row>
    <row r="14416" spans="8:8" x14ac:dyDescent="0.2">
      <c r="H14416" s="7"/>
    </row>
    <row r="14417" spans="8:8" x14ac:dyDescent="0.2">
      <c r="H14417" s="7"/>
    </row>
    <row r="14418" spans="8:8" x14ac:dyDescent="0.2">
      <c r="H14418" s="7"/>
    </row>
    <row r="14419" spans="8:8" x14ac:dyDescent="0.2">
      <c r="H14419" s="7"/>
    </row>
    <row r="14420" spans="8:8" x14ac:dyDescent="0.2">
      <c r="H14420" s="7"/>
    </row>
    <row r="14421" spans="8:8" x14ac:dyDescent="0.2">
      <c r="H14421" s="7"/>
    </row>
    <row r="14422" spans="8:8" x14ac:dyDescent="0.2">
      <c r="H14422" s="7"/>
    </row>
    <row r="14423" spans="8:8" x14ac:dyDescent="0.2">
      <c r="H14423" s="7"/>
    </row>
    <row r="14424" spans="8:8" x14ac:dyDescent="0.2">
      <c r="H14424" s="7"/>
    </row>
    <row r="14425" spans="8:8" x14ac:dyDescent="0.2">
      <c r="H14425" s="7"/>
    </row>
    <row r="14426" spans="8:8" x14ac:dyDescent="0.2">
      <c r="H14426" s="7"/>
    </row>
    <row r="14427" spans="8:8" x14ac:dyDescent="0.2">
      <c r="H14427" s="7"/>
    </row>
    <row r="14428" spans="8:8" x14ac:dyDescent="0.2">
      <c r="H14428" s="7"/>
    </row>
    <row r="14429" spans="8:8" x14ac:dyDescent="0.2">
      <c r="H14429" s="7"/>
    </row>
    <row r="14430" spans="8:8" x14ac:dyDescent="0.2">
      <c r="H14430" s="7"/>
    </row>
    <row r="14431" spans="8:8" x14ac:dyDescent="0.2">
      <c r="H14431" s="7"/>
    </row>
    <row r="14432" spans="8:8" x14ac:dyDescent="0.2">
      <c r="H14432" s="7"/>
    </row>
    <row r="14433" spans="8:8" x14ac:dyDescent="0.2">
      <c r="H14433" s="7"/>
    </row>
    <row r="14434" spans="8:8" x14ac:dyDescent="0.2">
      <c r="H14434" s="7"/>
    </row>
    <row r="14435" spans="8:8" x14ac:dyDescent="0.2">
      <c r="H14435" s="7"/>
    </row>
    <row r="14436" spans="8:8" x14ac:dyDescent="0.2">
      <c r="H14436" s="7"/>
    </row>
    <row r="14437" spans="8:8" x14ac:dyDescent="0.2">
      <c r="H14437" s="7"/>
    </row>
    <row r="14438" spans="8:8" x14ac:dyDescent="0.2">
      <c r="H14438" s="7"/>
    </row>
    <row r="14439" spans="8:8" x14ac:dyDescent="0.2">
      <c r="H14439" s="7"/>
    </row>
    <row r="14440" spans="8:8" x14ac:dyDescent="0.2">
      <c r="H14440" s="7"/>
    </row>
    <row r="14441" spans="8:8" x14ac:dyDescent="0.2">
      <c r="H14441" s="7"/>
    </row>
    <row r="14442" spans="8:8" x14ac:dyDescent="0.2">
      <c r="H14442" s="7"/>
    </row>
    <row r="14443" spans="8:8" x14ac:dyDescent="0.2">
      <c r="H14443" s="7"/>
    </row>
    <row r="14444" spans="8:8" x14ac:dyDescent="0.2">
      <c r="H14444" s="7"/>
    </row>
    <row r="14445" spans="8:8" x14ac:dyDescent="0.2">
      <c r="H14445" s="7"/>
    </row>
    <row r="14446" spans="8:8" x14ac:dyDescent="0.2">
      <c r="H14446" s="7"/>
    </row>
    <row r="14447" spans="8:8" x14ac:dyDescent="0.2">
      <c r="H14447" s="7"/>
    </row>
    <row r="14448" spans="8:8" x14ac:dyDescent="0.2">
      <c r="H14448" s="7"/>
    </row>
    <row r="14449" spans="8:8" x14ac:dyDescent="0.2">
      <c r="H14449" s="7"/>
    </row>
    <row r="14450" spans="8:8" x14ac:dyDescent="0.2">
      <c r="H14450" s="7"/>
    </row>
    <row r="14451" spans="8:8" x14ac:dyDescent="0.2">
      <c r="H14451" s="7"/>
    </row>
    <row r="14452" spans="8:8" x14ac:dyDescent="0.2">
      <c r="H14452" s="7"/>
    </row>
    <row r="14453" spans="8:8" x14ac:dyDescent="0.2">
      <c r="H14453" s="7"/>
    </row>
    <row r="14454" spans="8:8" x14ac:dyDescent="0.2">
      <c r="H14454" s="7"/>
    </row>
    <row r="14455" spans="8:8" x14ac:dyDescent="0.2">
      <c r="H14455" s="7"/>
    </row>
    <row r="14456" spans="8:8" x14ac:dyDescent="0.2">
      <c r="H14456" s="7"/>
    </row>
    <row r="14457" spans="8:8" x14ac:dyDescent="0.2">
      <c r="H14457" s="7"/>
    </row>
    <row r="14458" spans="8:8" x14ac:dyDescent="0.2">
      <c r="H14458" s="7"/>
    </row>
    <row r="14459" spans="8:8" x14ac:dyDescent="0.2">
      <c r="H14459" s="7"/>
    </row>
    <row r="14460" spans="8:8" x14ac:dyDescent="0.2">
      <c r="H14460" s="7"/>
    </row>
    <row r="14461" spans="8:8" x14ac:dyDescent="0.2">
      <c r="H14461" s="7"/>
    </row>
    <row r="14462" spans="8:8" x14ac:dyDescent="0.2">
      <c r="H14462" s="7"/>
    </row>
    <row r="14463" spans="8:8" x14ac:dyDescent="0.2">
      <c r="H14463" s="7"/>
    </row>
    <row r="14464" spans="8:8" x14ac:dyDescent="0.2">
      <c r="H14464" s="7"/>
    </row>
    <row r="14465" spans="8:8" x14ac:dyDescent="0.2">
      <c r="H14465" s="7"/>
    </row>
    <row r="14466" spans="8:8" x14ac:dyDescent="0.2">
      <c r="H14466" s="7"/>
    </row>
    <row r="14467" spans="8:8" x14ac:dyDescent="0.2">
      <c r="H14467" s="7"/>
    </row>
    <row r="14468" spans="8:8" x14ac:dyDescent="0.2">
      <c r="H14468" s="7"/>
    </row>
    <row r="14469" spans="8:8" x14ac:dyDescent="0.2">
      <c r="H14469" s="7"/>
    </row>
    <row r="14470" spans="8:8" x14ac:dyDescent="0.2">
      <c r="H14470" s="7"/>
    </row>
    <row r="14471" spans="8:8" x14ac:dyDescent="0.2">
      <c r="H14471" s="7"/>
    </row>
    <row r="14472" spans="8:8" x14ac:dyDescent="0.2">
      <c r="H14472" s="7"/>
    </row>
    <row r="14473" spans="8:8" x14ac:dyDescent="0.2">
      <c r="H14473" s="7"/>
    </row>
    <row r="14474" spans="8:8" x14ac:dyDescent="0.2">
      <c r="H14474" s="7"/>
    </row>
    <row r="14475" spans="8:8" x14ac:dyDescent="0.2">
      <c r="H14475" s="7"/>
    </row>
    <row r="14476" spans="8:8" x14ac:dyDescent="0.2">
      <c r="H14476" s="7"/>
    </row>
    <row r="14477" spans="8:8" x14ac:dyDescent="0.2">
      <c r="H14477" s="7"/>
    </row>
    <row r="14478" spans="8:8" x14ac:dyDescent="0.2">
      <c r="H14478" s="7"/>
    </row>
    <row r="14479" spans="8:8" x14ac:dyDescent="0.2">
      <c r="H14479" s="7"/>
    </row>
    <row r="14480" spans="8:8" x14ac:dyDescent="0.2">
      <c r="H14480" s="7"/>
    </row>
    <row r="14481" spans="8:8" x14ac:dyDescent="0.2">
      <c r="H14481" s="7"/>
    </row>
    <row r="14482" spans="8:8" x14ac:dyDescent="0.2">
      <c r="H14482" s="7"/>
    </row>
    <row r="14483" spans="8:8" x14ac:dyDescent="0.2">
      <c r="H14483" s="7"/>
    </row>
    <row r="14484" spans="8:8" x14ac:dyDescent="0.2">
      <c r="H14484" s="7"/>
    </row>
    <row r="14485" spans="8:8" x14ac:dyDescent="0.2">
      <c r="H14485" s="7"/>
    </row>
    <row r="14486" spans="8:8" x14ac:dyDescent="0.2">
      <c r="H14486" s="7"/>
    </row>
    <row r="14487" spans="8:8" x14ac:dyDescent="0.2">
      <c r="H14487" s="7"/>
    </row>
    <row r="14488" spans="8:8" x14ac:dyDescent="0.2">
      <c r="H14488" s="7"/>
    </row>
    <row r="14489" spans="8:8" x14ac:dyDescent="0.2">
      <c r="H14489" s="7"/>
    </row>
    <row r="14490" spans="8:8" x14ac:dyDescent="0.2">
      <c r="H14490" s="7"/>
    </row>
    <row r="14491" spans="8:8" x14ac:dyDescent="0.2">
      <c r="H14491" s="7"/>
    </row>
    <row r="14492" spans="8:8" x14ac:dyDescent="0.2">
      <c r="H14492" s="7"/>
    </row>
    <row r="14493" spans="8:8" x14ac:dyDescent="0.2">
      <c r="H14493" s="7"/>
    </row>
    <row r="14494" spans="8:8" x14ac:dyDescent="0.2">
      <c r="H14494" s="7"/>
    </row>
    <row r="14495" spans="8:8" x14ac:dyDescent="0.2">
      <c r="H14495" s="7"/>
    </row>
    <row r="14496" spans="8:8" x14ac:dyDescent="0.2">
      <c r="H14496" s="7"/>
    </row>
    <row r="14497" spans="8:8" x14ac:dyDescent="0.2">
      <c r="H14497" s="7"/>
    </row>
    <row r="14498" spans="8:8" x14ac:dyDescent="0.2">
      <c r="H14498" s="7"/>
    </row>
    <row r="14499" spans="8:8" x14ac:dyDescent="0.2">
      <c r="H14499" s="7"/>
    </row>
    <row r="14500" spans="8:8" x14ac:dyDescent="0.2">
      <c r="H14500" s="7"/>
    </row>
    <row r="14501" spans="8:8" x14ac:dyDescent="0.2">
      <c r="H14501" s="7"/>
    </row>
    <row r="14502" spans="8:8" x14ac:dyDescent="0.2">
      <c r="H14502" s="7"/>
    </row>
    <row r="14503" spans="8:8" x14ac:dyDescent="0.2">
      <c r="H14503" s="7"/>
    </row>
    <row r="14504" spans="8:8" x14ac:dyDescent="0.2">
      <c r="H14504" s="7"/>
    </row>
    <row r="14505" spans="8:8" x14ac:dyDescent="0.2">
      <c r="H14505" s="7"/>
    </row>
    <row r="14506" spans="8:8" x14ac:dyDescent="0.2">
      <c r="H14506" s="7"/>
    </row>
    <row r="14507" spans="8:8" x14ac:dyDescent="0.2">
      <c r="H14507" s="7"/>
    </row>
    <row r="14508" spans="8:8" x14ac:dyDescent="0.2">
      <c r="H14508" s="7"/>
    </row>
    <row r="14509" spans="8:8" x14ac:dyDescent="0.2">
      <c r="H14509" s="7"/>
    </row>
    <row r="14510" spans="8:8" x14ac:dyDescent="0.2">
      <c r="H14510" s="7"/>
    </row>
    <row r="14511" spans="8:8" x14ac:dyDescent="0.2">
      <c r="H14511" s="7"/>
    </row>
    <row r="14512" spans="8:8" x14ac:dyDescent="0.2">
      <c r="H14512" s="7"/>
    </row>
    <row r="14513" spans="8:8" x14ac:dyDescent="0.2">
      <c r="H14513" s="7"/>
    </row>
    <row r="14514" spans="8:8" x14ac:dyDescent="0.2">
      <c r="H14514" s="7"/>
    </row>
    <row r="14515" spans="8:8" x14ac:dyDescent="0.2">
      <c r="H14515" s="7"/>
    </row>
    <row r="14516" spans="8:8" x14ac:dyDescent="0.2">
      <c r="H14516" s="7"/>
    </row>
    <row r="14517" spans="8:8" x14ac:dyDescent="0.2">
      <c r="H14517" s="7"/>
    </row>
    <row r="14518" spans="8:8" x14ac:dyDescent="0.2">
      <c r="H14518" s="7"/>
    </row>
    <row r="14519" spans="8:8" x14ac:dyDescent="0.2">
      <c r="H14519" s="7"/>
    </row>
    <row r="14520" spans="8:8" x14ac:dyDescent="0.2">
      <c r="H14520" s="7"/>
    </row>
    <row r="14521" spans="8:8" x14ac:dyDescent="0.2">
      <c r="H14521" s="7"/>
    </row>
    <row r="14522" spans="8:8" x14ac:dyDescent="0.2">
      <c r="H14522" s="7"/>
    </row>
    <row r="14523" spans="8:8" x14ac:dyDescent="0.2">
      <c r="H14523" s="7"/>
    </row>
    <row r="14524" spans="8:8" x14ac:dyDescent="0.2">
      <c r="H14524" s="7"/>
    </row>
    <row r="14525" spans="8:8" x14ac:dyDescent="0.2">
      <c r="H14525" s="7"/>
    </row>
    <row r="14526" spans="8:8" x14ac:dyDescent="0.2">
      <c r="H14526" s="7"/>
    </row>
    <row r="14527" spans="8:8" x14ac:dyDescent="0.2">
      <c r="H14527" s="7"/>
    </row>
    <row r="14528" spans="8:8" x14ac:dyDescent="0.2">
      <c r="H14528" s="7"/>
    </row>
    <row r="14529" spans="8:8" x14ac:dyDescent="0.2">
      <c r="H14529" s="7"/>
    </row>
    <row r="14530" spans="8:8" x14ac:dyDescent="0.2">
      <c r="H14530" s="7"/>
    </row>
    <row r="14531" spans="8:8" x14ac:dyDescent="0.2">
      <c r="H14531" s="7"/>
    </row>
    <row r="14532" spans="8:8" x14ac:dyDescent="0.2">
      <c r="H14532" s="7"/>
    </row>
    <row r="14533" spans="8:8" x14ac:dyDescent="0.2">
      <c r="H14533" s="7"/>
    </row>
    <row r="14534" spans="8:8" x14ac:dyDescent="0.2">
      <c r="H14534" s="7"/>
    </row>
    <row r="14535" spans="8:8" x14ac:dyDescent="0.2">
      <c r="H14535" s="7"/>
    </row>
    <row r="14536" spans="8:8" x14ac:dyDescent="0.2">
      <c r="H14536" s="7"/>
    </row>
    <row r="14537" spans="8:8" x14ac:dyDescent="0.2">
      <c r="H14537" s="7"/>
    </row>
    <row r="14538" spans="8:8" x14ac:dyDescent="0.2">
      <c r="H14538" s="7"/>
    </row>
    <row r="14539" spans="8:8" x14ac:dyDescent="0.2">
      <c r="H14539" s="7"/>
    </row>
    <row r="14540" spans="8:8" x14ac:dyDescent="0.2">
      <c r="H14540" s="7"/>
    </row>
    <row r="14541" spans="8:8" x14ac:dyDescent="0.2">
      <c r="H14541" s="7"/>
    </row>
    <row r="14542" spans="8:8" x14ac:dyDescent="0.2">
      <c r="H14542" s="7"/>
    </row>
    <row r="14543" spans="8:8" x14ac:dyDescent="0.2">
      <c r="H14543" s="7"/>
    </row>
    <row r="14544" spans="8:8" x14ac:dyDescent="0.2">
      <c r="H14544" s="7"/>
    </row>
    <row r="14545" spans="8:8" x14ac:dyDescent="0.2">
      <c r="H14545" s="7"/>
    </row>
    <row r="14546" spans="8:8" x14ac:dyDescent="0.2">
      <c r="H14546" s="7"/>
    </row>
    <row r="14547" spans="8:8" x14ac:dyDescent="0.2">
      <c r="H14547" s="7"/>
    </row>
    <row r="14548" spans="8:8" x14ac:dyDescent="0.2">
      <c r="H14548" s="7"/>
    </row>
    <row r="14549" spans="8:8" x14ac:dyDescent="0.2">
      <c r="H14549" s="7"/>
    </row>
    <row r="14550" spans="8:8" x14ac:dyDescent="0.2">
      <c r="H14550" s="7"/>
    </row>
    <row r="14551" spans="8:8" x14ac:dyDescent="0.2">
      <c r="H14551" s="7"/>
    </row>
    <row r="14552" spans="8:8" x14ac:dyDescent="0.2">
      <c r="H14552" s="7"/>
    </row>
    <row r="14553" spans="8:8" x14ac:dyDescent="0.2">
      <c r="H14553" s="7"/>
    </row>
    <row r="14554" spans="8:8" x14ac:dyDescent="0.2">
      <c r="H14554" s="7"/>
    </row>
    <row r="14555" spans="8:8" x14ac:dyDescent="0.2">
      <c r="H14555" s="7"/>
    </row>
    <row r="14556" spans="8:8" x14ac:dyDescent="0.2">
      <c r="H14556" s="7"/>
    </row>
    <row r="14557" spans="8:8" x14ac:dyDescent="0.2">
      <c r="H14557" s="7"/>
    </row>
    <row r="14558" spans="8:8" x14ac:dyDescent="0.2">
      <c r="H14558" s="7"/>
    </row>
    <row r="14559" spans="8:8" x14ac:dyDescent="0.2">
      <c r="H14559" s="7"/>
    </row>
    <row r="14560" spans="8:8" x14ac:dyDescent="0.2">
      <c r="H14560" s="7"/>
    </row>
    <row r="14561" spans="8:8" x14ac:dyDescent="0.2">
      <c r="H14561" s="7"/>
    </row>
    <row r="14562" spans="8:8" x14ac:dyDescent="0.2">
      <c r="H14562" s="7"/>
    </row>
    <row r="14563" spans="8:8" x14ac:dyDescent="0.2">
      <c r="H14563" s="7"/>
    </row>
    <row r="14564" spans="8:8" x14ac:dyDescent="0.2">
      <c r="H14564" s="7"/>
    </row>
    <row r="14565" spans="8:8" x14ac:dyDescent="0.2">
      <c r="H14565" s="7"/>
    </row>
    <row r="14566" spans="8:8" x14ac:dyDescent="0.2">
      <c r="H14566" s="7"/>
    </row>
    <row r="14567" spans="8:8" x14ac:dyDescent="0.2">
      <c r="H14567" s="7"/>
    </row>
    <row r="14568" spans="8:8" x14ac:dyDescent="0.2">
      <c r="H14568" s="7"/>
    </row>
    <row r="14569" spans="8:8" x14ac:dyDescent="0.2">
      <c r="H14569" s="7"/>
    </row>
    <row r="14570" spans="8:8" x14ac:dyDescent="0.2">
      <c r="H14570" s="7"/>
    </row>
    <row r="14571" spans="8:8" x14ac:dyDescent="0.2">
      <c r="H14571" s="7"/>
    </row>
    <row r="14572" spans="8:8" x14ac:dyDescent="0.2">
      <c r="H14572" s="7"/>
    </row>
    <row r="14573" spans="8:8" x14ac:dyDescent="0.2">
      <c r="H14573" s="7"/>
    </row>
    <row r="14574" spans="8:8" x14ac:dyDescent="0.2">
      <c r="H14574" s="7"/>
    </row>
    <row r="14575" spans="8:8" x14ac:dyDescent="0.2">
      <c r="H14575" s="7"/>
    </row>
    <row r="14576" spans="8:8" x14ac:dyDescent="0.2">
      <c r="H14576" s="7"/>
    </row>
    <row r="14577" spans="8:8" x14ac:dyDescent="0.2">
      <c r="H14577" s="7"/>
    </row>
    <row r="14578" spans="8:8" x14ac:dyDescent="0.2">
      <c r="H14578" s="7"/>
    </row>
    <row r="14579" spans="8:8" x14ac:dyDescent="0.2">
      <c r="H14579" s="7"/>
    </row>
    <row r="14580" spans="8:8" x14ac:dyDescent="0.2">
      <c r="H14580" s="7"/>
    </row>
    <row r="14581" spans="8:8" x14ac:dyDescent="0.2">
      <c r="H14581" s="7"/>
    </row>
    <row r="14582" spans="8:8" x14ac:dyDescent="0.2">
      <c r="H14582" s="7"/>
    </row>
    <row r="14583" spans="8:8" x14ac:dyDescent="0.2">
      <c r="H14583" s="7"/>
    </row>
    <row r="14584" spans="8:8" x14ac:dyDescent="0.2">
      <c r="H14584" s="7"/>
    </row>
    <row r="14585" spans="8:8" x14ac:dyDescent="0.2">
      <c r="H14585" s="7"/>
    </row>
    <row r="14586" spans="8:8" x14ac:dyDescent="0.2">
      <c r="H14586" s="7"/>
    </row>
    <row r="14587" spans="8:8" x14ac:dyDescent="0.2">
      <c r="H14587" s="7"/>
    </row>
    <row r="14588" spans="8:8" x14ac:dyDescent="0.2">
      <c r="H14588" s="7"/>
    </row>
    <row r="14589" spans="8:8" x14ac:dyDescent="0.2">
      <c r="H14589" s="7"/>
    </row>
    <row r="14590" spans="8:8" x14ac:dyDescent="0.2">
      <c r="H14590" s="7"/>
    </row>
    <row r="14591" spans="8:8" x14ac:dyDescent="0.2">
      <c r="H14591" s="7"/>
    </row>
    <row r="14592" spans="8:8" x14ac:dyDescent="0.2">
      <c r="H14592" s="7"/>
    </row>
    <row r="14593" spans="8:8" x14ac:dyDescent="0.2">
      <c r="H14593" s="7"/>
    </row>
    <row r="14594" spans="8:8" x14ac:dyDescent="0.2">
      <c r="H14594" s="7"/>
    </row>
    <row r="14595" spans="8:8" x14ac:dyDescent="0.2">
      <c r="H14595" s="7"/>
    </row>
    <row r="14596" spans="8:8" x14ac:dyDescent="0.2">
      <c r="H14596" s="7"/>
    </row>
    <row r="14597" spans="8:8" x14ac:dyDescent="0.2">
      <c r="H14597" s="7"/>
    </row>
    <row r="14598" spans="8:8" x14ac:dyDescent="0.2">
      <c r="H14598" s="7"/>
    </row>
    <row r="14599" spans="8:8" x14ac:dyDescent="0.2">
      <c r="H14599" s="7"/>
    </row>
    <row r="14600" spans="8:8" x14ac:dyDescent="0.2">
      <c r="H14600" s="7"/>
    </row>
    <row r="14601" spans="8:8" x14ac:dyDescent="0.2">
      <c r="H14601" s="7"/>
    </row>
    <row r="14602" spans="8:8" x14ac:dyDescent="0.2">
      <c r="H14602" s="7"/>
    </row>
    <row r="14603" spans="8:8" x14ac:dyDescent="0.2">
      <c r="H14603" s="7"/>
    </row>
    <row r="14604" spans="8:8" x14ac:dyDescent="0.2">
      <c r="H14604" s="7"/>
    </row>
    <row r="14605" spans="8:8" x14ac:dyDescent="0.2">
      <c r="H14605" s="7"/>
    </row>
    <row r="14606" spans="8:8" x14ac:dyDescent="0.2">
      <c r="H14606" s="7"/>
    </row>
    <row r="14607" spans="8:8" x14ac:dyDescent="0.2">
      <c r="H14607" s="7"/>
    </row>
    <row r="14608" spans="8:8" x14ac:dyDescent="0.2">
      <c r="H14608" s="7"/>
    </row>
    <row r="14609" spans="8:8" x14ac:dyDescent="0.2">
      <c r="H14609" s="7"/>
    </row>
    <row r="14610" spans="8:8" x14ac:dyDescent="0.2">
      <c r="H14610" s="7"/>
    </row>
    <row r="14611" spans="8:8" x14ac:dyDescent="0.2">
      <c r="H14611" s="7"/>
    </row>
    <row r="14612" spans="8:8" x14ac:dyDescent="0.2">
      <c r="H14612" s="7"/>
    </row>
    <row r="14613" spans="8:8" x14ac:dyDescent="0.2">
      <c r="H14613" s="7"/>
    </row>
    <row r="14614" spans="8:8" x14ac:dyDescent="0.2">
      <c r="H14614" s="7"/>
    </row>
    <row r="14615" spans="8:8" x14ac:dyDescent="0.2">
      <c r="H14615" s="7"/>
    </row>
    <row r="14616" spans="8:8" x14ac:dyDescent="0.2">
      <c r="H14616" s="7"/>
    </row>
    <row r="14617" spans="8:8" x14ac:dyDescent="0.2">
      <c r="H14617" s="7"/>
    </row>
    <row r="14618" spans="8:8" x14ac:dyDescent="0.2">
      <c r="H14618" s="7"/>
    </row>
    <row r="14619" spans="8:8" x14ac:dyDescent="0.2">
      <c r="H14619" s="7"/>
    </row>
    <row r="14620" spans="8:8" x14ac:dyDescent="0.2">
      <c r="H14620" s="7"/>
    </row>
    <row r="14621" spans="8:8" x14ac:dyDescent="0.2">
      <c r="H14621" s="7"/>
    </row>
    <row r="14622" spans="8:8" x14ac:dyDescent="0.2">
      <c r="H14622" s="7"/>
    </row>
    <row r="14623" spans="8:8" x14ac:dyDescent="0.2">
      <c r="H14623" s="7"/>
    </row>
    <row r="14624" spans="8:8" x14ac:dyDescent="0.2">
      <c r="H14624" s="7"/>
    </row>
    <row r="14625" spans="8:8" x14ac:dyDescent="0.2">
      <c r="H14625" s="7"/>
    </row>
    <row r="14626" spans="8:8" x14ac:dyDescent="0.2">
      <c r="H14626" s="7"/>
    </row>
    <row r="14627" spans="8:8" x14ac:dyDescent="0.2">
      <c r="H14627" s="7"/>
    </row>
    <row r="14628" spans="8:8" x14ac:dyDescent="0.2">
      <c r="H14628" s="7"/>
    </row>
    <row r="14629" spans="8:8" x14ac:dyDescent="0.2">
      <c r="H14629" s="7"/>
    </row>
    <row r="14630" spans="8:8" x14ac:dyDescent="0.2">
      <c r="H14630" s="7"/>
    </row>
    <row r="14631" spans="8:8" x14ac:dyDescent="0.2">
      <c r="H14631" s="7"/>
    </row>
    <row r="14632" spans="8:8" x14ac:dyDescent="0.2">
      <c r="H14632" s="7"/>
    </row>
    <row r="14633" spans="8:8" x14ac:dyDescent="0.2">
      <c r="H14633" s="7"/>
    </row>
    <row r="14634" spans="8:8" x14ac:dyDescent="0.2">
      <c r="H14634" s="7"/>
    </row>
    <row r="14635" spans="8:8" x14ac:dyDescent="0.2">
      <c r="H14635" s="7"/>
    </row>
    <row r="14636" spans="8:8" x14ac:dyDescent="0.2">
      <c r="H14636" s="7"/>
    </row>
    <row r="14637" spans="8:8" x14ac:dyDescent="0.2">
      <c r="H14637" s="7"/>
    </row>
    <row r="14638" spans="8:8" x14ac:dyDescent="0.2">
      <c r="H14638" s="7"/>
    </row>
    <row r="14639" spans="8:8" x14ac:dyDescent="0.2">
      <c r="H14639" s="7"/>
    </row>
    <row r="14640" spans="8:8" x14ac:dyDescent="0.2">
      <c r="H14640" s="7"/>
    </row>
    <row r="14641" spans="8:8" x14ac:dyDescent="0.2">
      <c r="H14641" s="7"/>
    </row>
    <row r="14642" spans="8:8" x14ac:dyDescent="0.2">
      <c r="H14642" s="7"/>
    </row>
    <row r="14643" spans="8:8" x14ac:dyDescent="0.2">
      <c r="H14643" s="7"/>
    </row>
    <row r="14644" spans="8:8" x14ac:dyDescent="0.2">
      <c r="H14644" s="7"/>
    </row>
    <row r="14645" spans="8:8" x14ac:dyDescent="0.2">
      <c r="H14645" s="7"/>
    </row>
    <row r="14646" spans="8:8" x14ac:dyDescent="0.2">
      <c r="H14646" s="7"/>
    </row>
    <row r="14647" spans="8:8" x14ac:dyDescent="0.2">
      <c r="H14647" s="7"/>
    </row>
    <row r="14648" spans="8:8" x14ac:dyDescent="0.2">
      <c r="H14648" s="7"/>
    </row>
    <row r="14649" spans="8:8" x14ac:dyDescent="0.2">
      <c r="H14649" s="7"/>
    </row>
    <row r="14650" spans="8:8" x14ac:dyDescent="0.2">
      <c r="H14650" s="7"/>
    </row>
    <row r="14651" spans="8:8" x14ac:dyDescent="0.2">
      <c r="H14651" s="7"/>
    </row>
    <row r="14652" spans="8:8" x14ac:dyDescent="0.2">
      <c r="H14652" s="7"/>
    </row>
    <row r="14653" spans="8:8" x14ac:dyDescent="0.2">
      <c r="H14653" s="7"/>
    </row>
    <row r="14654" spans="8:8" x14ac:dyDescent="0.2">
      <c r="H14654" s="7"/>
    </row>
    <row r="14655" spans="8:8" x14ac:dyDescent="0.2">
      <c r="H14655" s="7"/>
    </row>
    <row r="14656" spans="8:8" x14ac:dyDescent="0.2">
      <c r="H14656" s="7"/>
    </row>
    <row r="14657" spans="8:8" x14ac:dyDescent="0.2">
      <c r="H14657" s="7"/>
    </row>
    <row r="14658" spans="8:8" x14ac:dyDescent="0.2">
      <c r="H14658" s="7"/>
    </row>
    <row r="14659" spans="8:8" x14ac:dyDescent="0.2">
      <c r="H14659" s="7"/>
    </row>
    <row r="14660" spans="8:8" x14ac:dyDescent="0.2">
      <c r="H14660" s="7"/>
    </row>
    <row r="14661" spans="8:8" x14ac:dyDescent="0.2">
      <c r="H14661" s="7"/>
    </row>
    <row r="14662" spans="8:8" x14ac:dyDescent="0.2">
      <c r="H14662" s="7"/>
    </row>
    <row r="14663" spans="8:8" x14ac:dyDescent="0.2">
      <c r="H14663" s="7"/>
    </row>
    <row r="14664" spans="8:8" x14ac:dyDescent="0.2">
      <c r="H14664" s="7"/>
    </row>
    <row r="14665" spans="8:8" x14ac:dyDescent="0.2">
      <c r="H14665" s="7"/>
    </row>
    <row r="14666" spans="8:8" x14ac:dyDescent="0.2">
      <c r="H14666" s="7"/>
    </row>
    <row r="14667" spans="8:8" x14ac:dyDescent="0.2">
      <c r="H14667" s="7"/>
    </row>
    <row r="14668" spans="8:8" x14ac:dyDescent="0.2">
      <c r="H14668" s="7"/>
    </row>
    <row r="14669" spans="8:8" x14ac:dyDescent="0.2">
      <c r="H14669" s="7"/>
    </row>
    <row r="14670" spans="8:8" x14ac:dyDescent="0.2">
      <c r="H14670" s="7"/>
    </row>
    <row r="14671" spans="8:8" x14ac:dyDescent="0.2">
      <c r="H14671" s="7"/>
    </row>
    <row r="14672" spans="8:8" x14ac:dyDescent="0.2">
      <c r="H14672" s="7"/>
    </row>
    <row r="14673" spans="8:8" x14ac:dyDescent="0.2">
      <c r="H14673" s="7"/>
    </row>
    <row r="14674" spans="8:8" x14ac:dyDescent="0.2">
      <c r="H14674" s="7"/>
    </row>
    <row r="14675" spans="8:8" x14ac:dyDescent="0.2">
      <c r="H14675" s="7"/>
    </row>
    <row r="14676" spans="8:8" x14ac:dyDescent="0.2">
      <c r="H14676" s="7"/>
    </row>
    <row r="14677" spans="8:8" x14ac:dyDescent="0.2">
      <c r="H14677" s="7"/>
    </row>
    <row r="14678" spans="8:8" x14ac:dyDescent="0.2">
      <c r="H14678" s="7"/>
    </row>
    <row r="14679" spans="8:8" x14ac:dyDescent="0.2">
      <c r="H14679" s="7"/>
    </row>
    <row r="14680" spans="8:8" x14ac:dyDescent="0.2">
      <c r="H14680" s="7"/>
    </row>
    <row r="14681" spans="8:8" x14ac:dyDescent="0.2">
      <c r="H14681" s="7"/>
    </row>
    <row r="14682" spans="8:8" x14ac:dyDescent="0.2">
      <c r="H14682" s="7"/>
    </row>
    <row r="14683" spans="8:8" x14ac:dyDescent="0.2">
      <c r="H14683" s="7"/>
    </row>
    <row r="14684" spans="8:8" x14ac:dyDescent="0.2">
      <c r="H14684" s="7"/>
    </row>
    <row r="14685" spans="8:8" x14ac:dyDescent="0.2">
      <c r="H14685" s="7"/>
    </row>
    <row r="14686" spans="8:8" x14ac:dyDescent="0.2">
      <c r="H14686" s="7"/>
    </row>
    <row r="14687" spans="8:8" x14ac:dyDescent="0.2">
      <c r="H14687" s="7"/>
    </row>
    <row r="14688" spans="8:8" x14ac:dyDescent="0.2">
      <c r="H14688" s="7"/>
    </row>
    <row r="14689" spans="8:8" x14ac:dyDescent="0.2">
      <c r="H14689" s="7"/>
    </row>
    <row r="14690" spans="8:8" x14ac:dyDescent="0.2">
      <c r="H14690" s="7"/>
    </row>
    <row r="14691" spans="8:8" x14ac:dyDescent="0.2">
      <c r="H14691" s="7"/>
    </row>
    <row r="14692" spans="8:8" x14ac:dyDescent="0.2">
      <c r="H14692" s="7"/>
    </row>
    <row r="14693" spans="8:8" x14ac:dyDescent="0.2">
      <c r="H14693" s="7"/>
    </row>
    <row r="14694" spans="8:8" x14ac:dyDescent="0.2">
      <c r="H14694" s="7"/>
    </row>
    <row r="14695" spans="8:8" x14ac:dyDescent="0.2">
      <c r="H14695" s="7"/>
    </row>
    <row r="14696" spans="8:8" x14ac:dyDescent="0.2">
      <c r="H14696" s="7"/>
    </row>
    <row r="14697" spans="8:8" x14ac:dyDescent="0.2">
      <c r="H14697" s="7"/>
    </row>
    <row r="14698" spans="8:8" x14ac:dyDescent="0.2">
      <c r="H14698" s="7"/>
    </row>
    <row r="14699" spans="8:8" x14ac:dyDescent="0.2">
      <c r="H14699" s="7"/>
    </row>
    <row r="14700" spans="8:8" x14ac:dyDescent="0.2">
      <c r="H14700" s="7"/>
    </row>
    <row r="14701" spans="8:8" x14ac:dyDescent="0.2">
      <c r="H14701" s="7"/>
    </row>
    <row r="14702" spans="8:8" x14ac:dyDescent="0.2">
      <c r="H14702" s="7"/>
    </row>
    <row r="14703" spans="8:8" x14ac:dyDescent="0.2">
      <c r="H14703" s="7"/>
    </row>
    <row r="14704" spans="8:8" x14ac:dyDescent="0.2">
      <c r="H14704" s="7"/>
    </row>
    <row r="14705" spans="8:8" x14ac:dyDescent="0.2">
      <c r="H14705" s="7"/>
    </row>
    <row r="14706" spans="8:8" x14ac:dyDescent="0.2">
      <c r="H14706" s="7"/>
    </row>
    <row r="14707" spans="8:8" x14ac:dyDescent="0.2">
      <c r="H14707" s="7"/>
    </row>
    <row r="14708" spans="8:8" x14ac:dyDescent="0.2">
      <c r="H14708" s="7"/>
    </row>
    <row r="14709" spans="8:8" x14ac:dyDescent="0.2">
      <c r="H14709" s="7"/>
    </row>
    <row r="14710" spans="8:8" x14ac:dyDescent="0.2">
      <c r="H14710" s="7"/>
    </row>
    <row r="14711" spans="8:8" x14ac:dyDescent="0.2">
      <c r="H14711" s="7"/>
    </row>
    <row r="14712" spans="8:8" x14ac:dyDescent="0.2">
      <c r="H14712" s="7"/>
    </row>
    <row r="14713" spans="8:8" x14ac:dyDescent="0.2">
      <c r="H14713" s="7"/>
    </row>
    <row r="14714" spans="8:8" x14ac:dyDescent="0.2">
      <c r="H14714" s="7"/>
    </row>
    <row r="14715" spans="8:8" x14ac:dyDescent="0.2">
      <c r="H14715" s="7"/>
    </row>
    <row r="14716" spans="8:8" x14ac:dyDescent="0.2">
      <c r="H14716" s="7"/>
    </row>
    <row r="14717" spans="8:8" x14ac:dyDescent="0.2">
      <c r="H14717" s="7"/>
    </row>
    <row r="14718" spans="8:8" x14ac:dyDescent="0.2">
      <c r="H14718" s="7"/>
    </row>
    <row r="14719" spans="8:8" x14ac:dyDescent="0.2">
      <c r="H14719" s="7"/>
    </row>
    <row r="14720" spans="8:8" x14ac:dyDescent="0.2">
      <c r="H14720" s="7"/>
    </row>
    <row r="14721" spans="8:8" x14ac:dyDescent="0.2">
      <c r="H14721" s="7"/>
    </row>
    <row r="14722" spans="8:8" x14ac:dyDescent="0.2">
      <c r="H14722" s="7"/>
    </row>
    <row r="14723" spans="8:8" x14ac:dyDescent="0.2">
      <c r="H14723" s="7"/>
    </row>
    <row r="14724" spans="8:8" x14ac:dyDescent="0.2">
      <c r="H14724" s="7"/>
    </row>
    <row r="14725" spans="8:8" x14ac:dyDescent="0.2">
      <c r="H14725" s="7"/>
    </row>
    <row r="14726" spans="8:8" x14ac:dyDescent="0.2">
      <c r="H14726" s="7"/>
    </row>
    <row r="14727" spans="8:8" x14ac:dyDescent="0.2">
      <c r="H14727" s="7"/>
    </row>
    <row r="14728" spans="8:8" x14ac:dyDescent="0.2">
      <c r="H14728" s="7"/>
    </row>
    <row r="14729" spans="8:8" x14ac:dyDescent="0.2">
      <c r="H14729" s="7"/>
    </row>
    <row r="14730" spans="8:8" x14ac:dyDescent="0.2">
      <c r="H14730" s="7"/>
    </row>
    <row r="14731" spans="8:8" x14ac:dyDescent="0.2">
      <c r="H14731" s="7"/>
    </row>
    <row r="14732" spans="8:8" x14ac:dyDescent="0.2">
      <c r="H14732" s="7"/>
    </row>
    <row r="14733" spans="8:8" x14ac:dyDescent="0.2">
      <c r="H14733" s="7"/>
    </row>
    <row r="14734" spans="8:8" x14ac:dyDescent="0.2">
      <c r="H14734" s="7"/>
    </row>
    <row r="14735" spans="8:8" x14ac:dyDescent="0.2">
      <c r="H14735" s="7"/>
    </row>
    <row r="14736" spans="8:8" x14ac:dyDescent="0.2">
      <c r="H14736" s="7"/>
    </row>
    <row r="14737" spans="8:8" x14ac:dyDescent="0.2">
      <c r="H14737" s="7"/>
    </row>
    <row r="14738" spans="8:8" x14ac:dyDescent="0.2">
      <c r="H14738" s="7"/>
    </row>
    <row r="14739" spans="8:8" x14ac:dyDescent="0.2">
      <c r="H14739" s="7"/>
    </row>
    <row r="14740" spans="8:8" x14ac:dyDescent="0.2">
      <c r="H14740" s="7"/>
    </row>
    <row r="14741" spans="8:8" x14ac:dyDescent="0.2">
      <c r="H14741" s="7"/>
    </row>
    <row r="14742" spans="8:8" x14ac:dyDescent="0.2">
      <c r="H14742" s="7"/>
    </row>
    <row r="14743" spans="8:8" x14ac:dyDescent="0.2">
      <c r="H14743" s="7"/>
    </row>
    <row r="14744" spans="8:8" x14ac:dyDescent="0.2">
      <c r="H14744" s="7"/>
    </row>
    <row r="14745" spans="8:8" x14ac:dyDescent="0.2">
      <c r="H14745" s="7"/>
    </row>
    <row r="14746" spans="8:8" x14ac:dyDescent="0.2">
      <c r="H14746" s="7"/>
    </row>
    <row r="14747" spans="8:8" x14ac:dyDescent="0.2">
      <c r="H14747" s="7"/>
    </row>
    <row r="14748" spans="8:8" x14ac:dyDescent="0.2">
      <c r="H14748" s="7"/>
    </row>
    <row r="14749" spans="8:8" x14ac:dyDescent="0.2">
      <c r="H14749" s="7"/>
    </row>
    <row r="14750" spans="8:8" x14ac:dyDescent="0.2">
      <c r="H14750" s="7"/>
    </row>
    <row r="14751" spans="8:8" x14ac:dyDescent="0.2">
      <c r="H14751" s="7"/>
    </row>
    <row r="14752" spans="8:8" x14ac:dyDescent="0.2">
      <c r="H14752" s="7"/>
    </row>
    <row r="14753" spans="8:8" x14ac:dyDescent="0.2">
      <c r="H14753" s="7"/>
    </row>
    <row r="14754" spans="8:8" x14ac:dyDescent="0.2">
      <c r="H14754" s="7"/>
    </row>
    <row r="14755" spans="8:8" x14ac:dyDescent="0.2">
      <c r="H14755" s="7"/>
    </row>
    <row r="14756" spans="8:8" x14ac:dyDescent="0.2">
      <c r="H14756" s="7"/>
    </row>
    <row r="14757" spans="8:8" x14ac:dyDescent="0.2">
      <c r="H14757" s="7"/>
    </row>
    <row r="14758" spans="8:8" x14ac:dyDescent="0.2">
      <c r="H14758" s="7"/>
    </row>
    <row r="14759" spans="8:8" x14ac:dyDescent="0.2">
      <c r="H14759" s="7"/>
    </row>
    <row r="14760" spans="8:8" x14ac:dyDescent="0.2">
      <c r="H14760" s="7"/>
    </row>
    <row r="14761" spans="8:8" x14ac:dyDescent="0.2">
      <c r="H14761" s="7"/>
    </row>
    <row r="14762" spans="8:8" x14ac:dyDescent="0.2">
      <c r="H14762" s="7"/>
    </row>
    <row r="14763" spans="8:8" x14ac:dyDescent="0.2">
      <c r="H14763" s="7"/>
    </row>
    <row r="14764" spans="8:8" x14ac:dyDescent="0.2">
      <c r="H14764" s="7"/>
    </row>
    <row r="14765" spans="8:8" x14ac:dyDescent="0.2">
      <c r="H14765" s="7"/>
    </row>
    <row r="14766" spans="8:8" x14ac:dyDescent="0.2">
      <c r="H14766" s="7"/>
    </row>
    <row r="14767" spans="8:8" x14ac:dyDescent="0.2">
      <c r="H14767" s="7"/>
    </row>
    <row r="14768" spans="8:8" x14ac:dyDescent="0.2">
      <c r="H14768" s="7"/>
    </row>
    <row r="14769" spans="8:8" x14ac:dyDescent="0.2">
      <c r="H14769" s="7"/>
    </row>
    <row r="14770" spans="8:8" x14ac:dyDescent="0.2">
      <c r="H14770" s="7"/>
    </row>
    <row r="14771" spans="8:8" x14ac:dyDescent="0.2">
      <c r="H14771" s="7"/>
    </row>
    <row r="14772" spans="8:8" x14ac:dyDescent="0.2">
      <c r="H14772" s="7"/>
    </row>
    <row r="14773" spans="8:8" x14ac:dyDescent="0.2">
      <c r="H14773" s="7"/>
    </row>
    <row r="14774" spans="8:8" x14ac:dyDescent="0.2">
      <c r="H14774" s="7"/>
    </row>
    <row r="14775" spans="8:8" x14ac:dyDescent="0.2">
      <c r="H14775" s="7"/>
    </row>
    <row r="14776" spans="8:8" x14ac:dyDescent="0.2">
      <c r="H14776" s="7"/>
    </row>
    <row r="14777" spans="8:8" x14ac:dyDescent="0.2">
      <c r="H14777" s="7"/>
    </row>
    <row r="14778" spans="8:8" x14ac:dyDescent="0.2">
      <c r="H14778" s="7"/>
    </row>
    <row r="14779" spans="8:8" x14ac:dyDescent="0.2">
      <c r="H14779" s="7"/>
    </row>
    <row r="14780" spans="8:8" x14ac:dyDescent="0.2">
      <c r="H14780" s="7"/>
    </row>
    <row r="14781" spans="8:8" x14ac:dyDescent="0.2">
      <c r="H14781" s="7"/>
    </row>
    <row r="14782" spans="8:8" x14ac:dyDescent="0.2">
      <c r="H14782" s="7"/>
    </row>
    <row r="14783" spans="8:8" x14ac:dyDescent="0.2">
      <c r="H14783" s="7"/>
    </row>
    <row r="14784" spans="8:8" x14ac:dyDescent="0.2">
      <c r="H14784" s="7"/>
    </row>
    <row r="14785" spans="8:8" x14ac:dyDescent="0.2">
      <c r="H14785" s="7"/>
    </row>
    <row r="14786" spans="8:8" x14ac:dyDescent="0.2">
      <c r="H14786" s="7"/>
    </row>
    <row r="14787" spans="8:8" x14ac:dyDescent="0.2">
      <c r="H14787" s="7"/>
    </row>
    <row r="14788" spans="8:8" x14ac:dyDescent="0.2">
      <c r="H14788" s="7"/>
    </row>
    <row r="14789" spans="8:8" x14ac:dyDescent="0.2">
      <c r="H14789" s="7"/>
    </row>
    <row r="14790" spans="8:8" x14ac:dyDescent="0.2">
      <c r="H14790" s="7"/>
    </row>
    <row r="14791" spans="8:8" x14ac:dyDescent="0.2">
      <c r="H14791" s="7"/>
    </row>
    <row r="14792" spans="8:8" x14ac:dyDescent="0.2">
      <c r="H14792" s="7"/>
    </row>
    <row r="14793" spans="8:8" x14ac:dyDescent="0.2">
      <c r="H14793" s="7"/>
    </row>
    <row r="14794" spans="8:8" x14ac:dyDescent="0.2">
      <c r="H14794" s="7"/>
    </row>
    <row r="14795" spans="8:8" x14ac:dyDescent="0.2">
      <c r="H14795" s="7"/>
    </row>
    <row r="14796" spans="8:8" x14ac:dyDescent="0.2">
      <c r="H14796" s="7"/>
    </row>
    <row r="14797" spans="8:8" x14ac:dyDescent="0.2">
      <c r="H14797" s="7"/>
    </row>
    <row r="14798" spans="8:8" x14ac:dyDescent="0.2">
      <c r="H14798" s="7"/>
    </row>
    <row r="14799" spans="8:8" x14ac:dyDescent="0.2">
      <c r="H14799" s="7"/>
    </row>
    <row r="14800" spans="8:8" x14ac:dyDescent="0.2">
      <c r="H14800" s="7"/>
    </row>
    <row r="14801" spans="8:8" x14ac:dyDescent="0.2">
      <c r="H14801" s="7"/>
    </row>
    <row r="14802" spans="8:8" x14ac:dyDescent="0.2">
      <c r="H14802" s="7"/>
    </row>
    <row r="14803" spans="8:8" x14ac:dyDescent="0.2">
      <c r="H14803" s="7"/>
    </row>
    <row r="14804" spans="8:8" x14ac:dyDescent="0.2">
      <c r="H14804" s="7"/>
    </row>
    <row r="14805" spans="8:8" x14ac:dyDescent="0.2">
      <c r="H14805" s="7"/>
    </row>
    <row r="14806" spans="8:8" x14ac:dyDescent="0.2">
      <c r="H14806" s="7"/>
    </row>
    <row r="14807" spans="8:8" x14ac:dyDescent="0.2">
      <c r="H14807" s="7"/>
    </row>
    <row r="14808" spans="8:8" x14ac:dyDescent="0.2">
      <c r="H14808" s="7"/>
    </row>
    <row r="14809" spans="8:8" x14ac:dyDescent="0.2">
      <c r="H14809" s="7"/>
    </row>
    <row r="14810" spans="8:8" x14ac:dyDescent="0.2">
      <c r="H14810" s="7"/>
    </row>
    <row r="14811" spans="8:8" x14ac:dyDescent="0.2">
      <c r="H14811" s="7"/>
    </row>
    <row r="14812" spans="8:8" x14ac:dyDescent="0.2">
      <c r="H14812" s="7"/>
    </row>
    <row r="14813" spans="8:8" x14ac:dyDescent="0.2">
      <c r="H14813" s="7"/>
    </row>
    <row r="14814" spans="8:8" x14ac:dyDescent="0.2">
      <c r="H14814" s="7"/>
    </row>
    <row r="14815" spans="8:8" x14ac:dyDescent="0.2">
      <c r="H14815" s="7"/>
    </row>
    <row r="14816" spans="8:8" x14ac:dyDescent="0.2">
      <c r="H14816" s="7"/>
    </row>
    <row r="14817" spans="8:8" x14ac:dyDescent="0.2">
      <c r="H14817" s="7"/>
    </row>
    <row r="14818" spans="8:8" x14ac:dyDescent="0.2">
      <c r="H14818" s="7"/>
    </row>
    <row r="14819" spans="8:8" x14ac:dyDescent="0.2">
      <c r="H14819" s="7"/>
    </row>
    <row r="14820" spans="8:8" x14ac:dyDescent="0.2">
      <c r="H14820" s="7"/>
    </row>
    <row r="14821" spans="8:8" x14ac:dyDescent="0.2">
      <c r="H14821" s="7"/>
    </row>
    <row r="14822" spans="8:8" x14ac:dyDescent="0.2">
      <c r="H14822" s="7"/>
    </row>
    <row r="14823" spans="8:8" x14ac:dyDescent="0.2">
      <c r="H14823" s="7"/>
    </row>
    <row r="14824" spans="8:8" x14ac:dyDescent="0.2">
      <c r="H14824" s="7"/>
    </row>
    <row r="14825" spans="8:8" x14ac:dyDescent="0.2">
      <c r="H14825" s="7"/>
    </row>
    <row r="14826" spans="8:8" x14ac:dyDescent="0.2">
      <c r="H14826" s="7"/>
    </row>
    <row r="14827" spans="8:8" x14ac:dyDescent="0.2">
      <c r="H14827" s="7"/>
    </row>
    <row r="14828" spans="8:8" x14ac:dyDescent="0.2">
      <c r="H14828" s="7"/>
    </row>
    <row r="14829" spans="8:8" x14ac:dyDescent="0.2">
      <c r="H14829" s="7"/>
    </row>
    <row r="14830" spans="8:8" x14ac:dyDescent="0.2">
      <c r="H14830" s="7"/>
    </row>
    <row r="14831" spans="8:8" x14ac:dyDescent="0.2">
      <c r="H14831" s="7"/>
    </row>
    <row r="14832" spans="8:8" x14ac:dyDescent="0.2">
      <c r="H14832" s="7"/>
    </row>
    <row r="14833" spans="8:8" x14ac:dyDescent="0.2">
      <c r="H14833" s="7"/>
    </row>
    <row r="14834" spans="8:8" x14ac:dyDescent="0.2">
      <c r="H14834" s="7"/>
    </row>
    <row r="14835" spans="8:8" x14ac:dyDescent="0.2">
      <c r="H14835" s="7"/>
    </row>
    <row r="14836" spans="8:8" x14ac:dyDescent="0.2">
      <c r="H14836" s="7"/>
    </row>
    <row r="14837" spans="8:8" x14ac:dyDescent="0.2">
      <c r="H14837" s="7"/>
    </row>
    <row r="14838" spans="8:8" x14ac:dyDescent="0.2">
      <c r="H14838" s="7"/>
    </row>
    <row r="14839" spans="8:8" x14ac:dyDescent="0.2">
      <c r="H14839" s="7"/>
    </row>
    <row r="14840" spans="8:8" x14ac:dyDescent="0.2">
      <c r="H14840" s="7"/>
    </row>
    <row r="14841" spans="8:8" x14ac:dyDescent="0.2">
      <c r="H14841" s="7"/>
    </row>
    <row r="14842" spans="8:8" x14ac:dyDescent="0.2">
      <c r="H14842" s="7"/>
    </row>
    <row r="14843" spans="8:8" x14ac:dyDescent="0.2">
      <c r="H14843" s="7"/>
    </row>
    <row r="14844" spans="8:8" x14ac:dyDescent="0.2">
      <c r="H14844" s="7"/>
    </row>
    <row r="14845" spans="8:8" x14ac:dyDescent="0.2">
      <c r="H14845" s="7"/>
    </row>
    <row r="14846" spans="8:8" x14ac:dyDescent="0.2">
      <c r="H14846" s="7"/>
    </row>
    <row r="14847" spans="8:8" x14ac:dyDescent="0.2">
      <c r="H14847" s="7"/>
    </row>
    <row r="14848" spans="8:8" x14ac:dyDescent="0.2">
      <c r="H14848" s="7"/>
    </row>
    <row r="14849" spans="8:8" x14ac:dyDescent="0.2">
      <c r="H14849" s="7"/>
    </row>
    <row r="14850" spans="8:8" x14ac:dyDescent="0.2">
      <c r="H14850" s="7"/>
    </row>
    <row r="14851" spans="8:8" x14ac:dyDescent="0.2">
      <c r="H14851" s="7"/>
    </row>
    <row r="14852" spans="8:8" x14ac:dyDescent="0.2">
      <c r="H14852" s="7"/>
    </row>
    <row r="14853" spans="8:8" x14ac:dyDescent="0.2">
      <c r="H14853" s="7"/>
    </row>
    <row r="14854" spans="8:8" x14ac:dyDescent="0.2">
      <c r="H14854" s="7"/>
    </row>
    <row r="14855" spans="8:8" x14ac:dyDescent="0.2">
      <c r="H14855" s="7"/>
    </row>
    <row r="14856" spans="8:8" x14ac:dyDescent="0.2">
      <c r="H14856" s="7"/>
    </row>
    <row r="14857" spans="8:8" x14ac:dyDescent="0.2">
      <c r="H14857" s="7"/>
    </row>
    <row r="14858" spans="8:8" x14ac:dyDescent="0.2">
      <c r="H14858" s="7"/>
    </row>
    <row r="14859" spans="8:8" x14ac:dyDescent="0.2">
      <c r="H14859" s="7"/>
    </row>
    <row r="14860" spans="8:8" x14ac:dyDescent="0.2">
      <c r="H14860" s="7"/>
    </row>
    <row r="14861" spans="8:8" x14ac:dyDescent="0.2">
      <c r="H14861" s="7"/>
    </row>
    <row r="14862" spans="8:8" x14ac:dyDescent="0.2">
      <c r="H14862" s="7"/>
    </row>
    <row r="14863" spans="8:8" x14ac:dyDescent="0.2">
      <c r="H14863" s="7"/>
    </row>
    <row r="14864" spans="8:8" x14ac:dyDescent="0.2">
      <c r="H14864" s="7"/>
    </row>
    <row r="14865" spans="8:8" x14ac:dyDescent="0.2">
      <c r="H14865" s="7"/>
    </row>
    <row r="14866" spans="8:8" x14ac:dyDescent="0.2">
      <c r="H14866" s="7"/>
    </row>
    <row r="14867" spans="8:8" x14ac:dyDescent="0.2">
      <c r="H14867" s="7"/>
    </row>
    <row r="14868" spans="8:8" x14ac:dyDescent="0.2">
      <c r="H14868" s="7"/>
    </row>
    <row r="14869" spans="8:8" x14ac:dyDescent="0.2">
      <c r="H14869" s="7"/>
    </row>
    <row r="14870" spans="8:8" x14ac:dyDescent="0.2">
      <c r="H14870" s="7"/>
    </row>
    <row r="14871" spans="8:8" x14ac:dyDescent="0.2">
      <c r="H14871" s="7"/>
    </row>
    <row r="14872" spans="8:8" x14ac:dyDescent="0.2">
      <c r="H14872" s="7"/>
    </row>
    <row r="14873" spans="8:8" x14ac:dyDescent="0.2">
      <c r="H14873" s="7"/>
    </row>
    <row r="14874" spans="8:8" x14ac:dyDescent="0.2">
      <c r="H14874" s="7"/>
    </row>
    <row r="14875" spans="8:8" x14ac:dyDescent="0.2">
      <c r="H14875" s="7"/>
    </row>
    <row r="14876" spans="8:8" x14ac:dyDescent="0.2">
      <c r="H14876" s="7"/>
    </row>
    <row r="14877" spans="8:8" x14ac:dyDescent="0.2">
      <c r="H14877" s="7"/>
    </row>
    <row r="14878" spans="8:8" x14ac:dyDescent="0.2">
      <c r="H14878" s="7"/>
    </row>
    <row r="14879" spans="8:8" x14ac:dyDescent="0.2">
      <c r="H14879" s="7"/>
    </row>
    <row r="14880" spans="8:8" x14ac:dyDescent="0.2">
      <c r="H14880" s="7"/>
    </row>
    <row r="14881" spans="8:8" x14ac:dyDescent="0.2">
      <c r="H14881" s="7"/>
    </row>
    <row r="14882" spans="8:8" x14ac:dyDescent="0.2">
      <c r="H14882" s="7"/>
    </row>
    <row r="14883" spans="8:8" x14ac:dyDescent="0.2">
      <c r="H14883" s="7"/>
    </row>
    <row r="14884" spans="8:8" x14ac:dyDescent="0.2">
      <c r="H14884" s="7"/>
    </row>
    <row r="14885" spans="8:8" x14ac:dyDescent="0.2">
      <c r="H14885" s="7"/>
    </row>
    <row r="14886" spans="8:8" x14ac:dyDescent="0.2">
      <c r="H14886" s="7"/>
    </row>
    <row r="14887" spans="8:8" x14ac:dyDescent="0.2">
      <c r="H14887" s="7"/>
    </row>
    <row r="14888" spans="8:8" x14ac:dyDescent="0.2">
      <c r="H14888" s="7"/>
    </row>
    <row r="14889" spans="8:8" x14ac:dyDescent="0.2">
      <c r="H14889" s="7"/>
    </row>
    <row r="14890" spans="8:8" x14ac:dyDescent="0.2">
      <c r="H14890" s="7"/>
    </row>
    <row r="14891" spans="8:8" x14ac:dyDescent="0.2">
      <c r="H14891" s="7"/>
    </row>
    <row r="14892" spans="8:8" x14ac:dyDescent="0.2">
      <c r="H14892" s="7"/>
    </row>
    <row r="14893" spans="8:8" x14ac:dyDescent="0.2">
      <c r="H14893" s="7"/>
    </row>
    <row r="14894" spans="8:8" x14ac:dyDescent="0.2">
      <c r="H14894" s="7"/>
    </row>
    <row r="14895" spans="8:8" x14ac:dyDescent="0.2">
      <c r="H14895" s="7"/>
    </row>
    <row r="14896" spans="8:8" x14ac:dyDescent="0.2">
      <c r="H14896" s="7"/>
    </row>
    <row r="14897" spans="8:8" x14ac:dyDescent="0.2">
      <c r="H14897" s="7"/>
    </row>
    <row r="14898" spans="8:8" x14ac:dyDescent="0.2">
      <c r="H14898" s="7"/>
    </row>
    <row r="14899" spans="8:8" x14ac:dyDescent="0.2">
      <c r="H14899" s="7"/>
    </row>
    <row r="14900" spans="8:8" x14ac:dyDescent="0.2">
      <c r="H14900" s="7"/>
    </row>
    <row r="14901" spans="8:8" x14ac:dyDescent="0.2">
      <c r="H14901" s="7"/>
    </row>
    <row r="14902" spans="8:8" x14ac:dyDescent="0.2">
      <c r="H14902" s="7"/>
    </row>
    <row r="14903" spans="8:8" x14ac:dyDescent="0.2">
      <c r="H14903" s="7"/>
    </row>
    <row r="14904" spans="8:8" x14ac:dyDescent="0.2">
      <c r="H14904" s="7"/>
    </row>
    <row r="14905" spans="8:8" x14ac:dyDescent="0.2">
      <c r="H14905" s="7"/>
    </row>
    <row r="14906" spans="8:8" x14ac:dyDescent="0.2">
      <c r="H14906" s="7"/>
    </row>
    <row r="14907" spans="8:8" x14ac:dyDescent="0.2">
      <c r="H14907" s="7"/>
    </row>
    <row r="14908" spans="8:8" x14ac:dyDescent="0.2">
      <c r="H14908" s="7"/>
    </row>
    <row r="14909" spans="8:8" x14ac:dyDescent="0.2">
      <c r="H14909" s="7"/>
    </row>
    <row r="14910" spans="8:8" x14ac:dyDescent="0.2">
      <c r="H14910" s="7"/>
    </row>
    <row r="14911" spans="8:8" x14ac:dyDescent="0.2">
      <c r="H14911" s="7"/>
    </row>
    <row r="14912" spans="8:8" x14ac:dyDescent="0.2">
      <c r="H14912" s="7"/>
    </row>
    <row r="14913" spans="8:8" x14ac:dyDescent="0.2">
      <c r="H14913" s="7"/>
    </row>
    <row r="14914" spans="8:8" x14ac:dyDescent="0.2">
      <c r="H14914" s="7"/>
    </row>
    <row r="14915" spans="8:8" x14ac:dyDescent="0.2">
      <c r="H14915" s="7"/>
    </row>
    <row r="14916" spans="8:8" x14ac:dyDescent="0.2">
      <c r="H14916" s="7"/>
    </row>
    <row r="14917" spans="8:8" x14ac:dyDescent="0.2">
      <c r="H14917" s="7"/>
    </row>
    <row r="14918" spans="8:8" x14ac:dyDescent="0.2">
      <c r="H14918" s="7"/>
    </row>
    <row r="14919" spans="8:8" x14ac:dyDescent="0.2">
      <c r="H14919" s="7"/>
    </row>
    <row r="14920" spans="8:8" x14ac:dyDescent="0.2">
      <c r="H14920" s="7"/>
    </row>
    <row r="14921" spans="8:8" x14ac:dyDescent="0.2">
      <c r="H14921" s="7"/>
    </row>
    <row r="14922" spans="8:8" x14ac:dyDescent="0.2">
      <c r="H14922" s="7"/>
    </row>
    <row r="14923" spans="8:8" x14ac:dyDescent="0.2">
      <c r="H14923" s="7"/>
    </row>
    <row r="14924" spans="8:8" x14ac:dyDescent="0.2">
      <c r="H14924" s="7"/>
    </row>
    <row r="14925" spans="8:8" x14ac:dyDescent="0.2">
      <c r="H14925" s="7"/>
    </row>
    <row r="14926" spans="8:8" x14ac:dyDescent="0.2">
      <c r="H14926" s="7"/>
    </row>
    <row r="14927" spans="8:8" x14ac:dyDescent="0.2">
      <c r="H14927" s="7"/>
    </row>
    <row r="14928" spans="8:8" x14ac:dyDescent="0.2">
      <c r="H14928" s="7"/>
    </row>
    <row r="14929" spans="8:8" x14ac:dyDescent="0.2">
      <c r="H14929" s="7"/>
    </row>
    <row r="14930" spans="8:8" x14ac:dyDescent="0.2">
      <c r="H14930" s="7"/>
    </row>
    <row r="14931" spans="8:8" x14ac:dyDescent="0.2">
      <c r="H14931" s="7"/>
    </row>
    <row r="14932" spans="8:8" x14ac:dyDescent="0.2">
      <c r="H14932" s="7"/>
    </row>
    <row r="14933" spans="8:8" x14ac:dyDescent="0.2">
      <c r="H14933" s="7"/>
    </row>
    <row r="14934" spans="8:8" x14ac:dyDescent="0.2">
      <c r="H14934" s="7"/>
    </row>
    <row r="14935" spans="8:8" x14ac:dyDescent="0.2">
      <c r="H14935" s="7"/>
    </row>
    <row r="14936" spans="8:8" x14ac:dyDescent="0.2">
      <c r="H14936" s="7"/>
    </row>
    <row r="14937" spans="8:8" x14ac:dyDescent="0.2">
      <c r="H14937" s="7"/>
    </row>
    <row r="14938" spans="8:8" x14ac:dyDescent="0.2">
      <c r="H14938" s="7"/>
    </row>
    <row r="14939" spans="8:8" x14ac:dyDescent="0.2">
      <c r="H14939" s="7"/>
    </row>
    <row r="14940" spans="8:8" x14ac:dyDescent="0.2">
      <c r="H14940" s="7"/>
    </row>
    <row r="14941" spans="8:8" x14ac:dyDescent="0.2">
      <c r="H14941" s="7"/>
    </row>
    <row r="14942" spans="8:8" x14ac:dyDescent="0.2">
      <c r="H14942" s="7"/>
    </row>
    <row r="14943" spans="8:8" x14ac:dyDescent="0.2">
      <c r="H14943" s="7"/>
    </row>
    <row r="14944" spans="8:8" x14ac:dyDescent="0.2">
      <c r="H14944" s="7"/>
    </row>
    <row r="14945" spans="8:8" x14ac:dyDescent="0.2">
      <c r="H14945" s="7"/>
    </row>
    <row r="14946" spans="8:8" x14ac:dyDescent="0.2">
      <c r="H14946" s="7"/>
    </row>
    <row r="14947" spans="8:8" x14ac:dyDescent="0.2">
      <c r="H14947" s="7"/>
    </row>
    <row r="14948" spans="8:8" x14ac:dyDescent="0.2">
      <c r="H14948" s="7"/>
    </row>
    <row r="14949" spans="8:8" x14ac:dyDescent="0.2">
      <c r="H14949" s="7"/>
    </row>
    <row r="14950" spans="8:8" x14ac:dyDescent="0.2">
      <c r="H14950" s="7"/>
    </row>
    <row r="14951" spans="8:8" x14ac:dyDescent="0.2">
      <c r="H14951" s="7"/>
    </row>
    <row r="14952" spans="8:8" x14ac:dyDescent="0.2">
      <c r="H14952" s="7"/>
    </row>
    <row r="14953" spans="8:8" x14ac:dyDescent="0.2">
      <c r="H14953" s="7"/>
    </row>
    <row r="14954" spans="8:8" x14ac:dyDescent="0.2">
      <c r="H14954" s="7"/>
    </row>
    <row r="14955" spans="8:8" x14ac:dyDescent="0.2">
      <c r="H14955" s="7"/>
    </row>
    <row r="14956" spans="8:8" x14ac:dyDescent="0.2">
      <c r="H14956" s="7"/>
    </row>
    <row r="14957" spans="8:8" x14ac:dyDescent="0.2">
      <c r="H14957" s="7"/>
    </row>
    <row r="14958" spans="8:8" x14ac:dyDescent="0.2">
      <c r="H14958" s="7"/>
    </row>
    <row r="14959" spans="8:8" x14ac:dyDescent="0.2">
      <c r="H14959" s="7"/>
    </row>
    <row r="14960" spans="8:8" x14ac:dyDescent="0.2">
      <c r="H14960" s="7"/>
    </row>
    <row r="14961" spans="8:8" x14ac:dyDescent="0.2">
      <c r="H14961" s="7"/>
    </row>
    <row r="14962" spans="8:8" x14ac:dyDescent="0.2">
      <c r="H14962" s="7"/>
    </row>
    <row r="14963" spans="8:8" x14ac:dyDescent="0.2">
      <c r="H14963" s="7"/>
    </row>
    <row r="14964" spans="8:8" x14ac:dyDescent="0.2">
      <c r="H14964" s="7"/>
    </row>
    <row r="14965" spans="8:8" x14ac:dyDescent="0.2">
      <c r="H14965" s="7"/>
    </row>
    <row r="14966" spans="8:8" x14ac:dyDescent="0.2">
      <c r="H14966" s="7"/>
    </row>
    <row r="14967" spans="8:8" x14ac:dyDescent="0.2">
      <c r="H14967" s="7"/>
    </row>
    <row r="14968" spans="8:8" x14ac:dyDescent="0.2">
      <c r="H14968" s="7"/>
    </row>
    <row r="14969" spans="8:8" x14ac:dyDescent="0.2">
      <c r="H14969" s="7"/>
    </row>
    <row r="14970" spans="8:8" x14ac:dyDescent="0.2">
      <c r="H14970" s="7"/>
    </row>
    <row r="14971" spans="8:8" x14ac:dyDescent="0.2">
      <c r="H14971" s="7"/>
    </row>
    <row r="14972" spans="8:8" x14ac:dyDescent="0.2">
      <c r="H14972" s="7"/>
    </row>
    <row r="14973" spans="8:8" x14ac:dyDescent="0.2">
      <c r="H14973" s="7"/>
    </row>
    <row r="14974" spans="8:8" x14ac:dyDescent="0.2">
      <c r="H14974" s="7"/>
    </row>
    <row r="14975" spans="8:8" x14ac:dyDescent="0.2">
      <c r="H14975" s="7"/>
    </row>
    <row r="14976" spans="8:8" x14ac:dyDescent="0.2">
      <c r="H14976" s="7"/>
    </row>
    <row r="14977" spans="8:8" x14ac:dyDescent="0.2">
      <c r="H14977" s="7"/>
    </row>
    <row r="14978" spans="8:8" x14ac:dyDescent="0.2">
      <c r="H14978" s="7"/>
    </row>
    <row r="14979" spans="8:8" x14ac:dyDescent="0.2">
      <c r="H14979" s="7"/>
    </row>
    <row r="14980" spans="8:8" x14ac:dyDescent="0.2">
      <c r="H14980" s="7"/>
    </row>
    <row r="14981" spans="8:8" x14ac:dyDescent="0.2">
      <c r="H14981" s="7"/>
    </row>
    <row r="14982" spans="8:8" x14ac:dyDescent="0.2">
      <c r="H14982" s="7"/>
    </row>
    <row r="14983" spans="8:8" x14ac:dyDescent="0.2">
      <c r="H14983" s="7"/>
    </row>
    <row r="14984" spans="8:8" x14ac:dyDescent="0.2">
      <c r="H14984" s="7"/>
    </row>
    <row r="14985" spans="8:8" x14ac:dyDescent="0.2">
      <c r="H14985" s="7"/>
    </row>
    <row r="14986" spans="8:8" x14ac:dyDescent="0.2">
      <c r="H14986" s="7"/>
    </row>
    <row r="14987" spans="8:8" x14ac:dyDescent="0.2">
      <c r="H14987" s="7"/>
    </row>
    <row r="14988" spans="8:8" x14ac:dyDescent="0.2">
      <c r="H14988" s="7"/>
    </row>
    <row r="14989" spans="8:8" x14ac:dyDescent="0.2">
      <c r="H14989" s="7"/>
    </row>
    <row r="14990" spans="8:8" x14ac:dyDescent="0.2">
      <c r="H14990" s="7"/>
    </row>
    <row r="14991" spans="8:8" x14ac:dyDescent="0.2">
      <c r="H14991" s="7"/>
    </row>
    <row r="14992" spans="8:8" x14ac:dyDescent="0.2">
      <c r="H14992" s="7"/>
    </row>
    <row r="14993" spans="8:8" x14ac:dyDescent="0.2">
      <c r="H14993" s="7"/>
    </row>
    <row r="14994" spans="8:8" x14ac:dyDescent="0.2">
      <c r="H14994" s="7"/>
    </row>
    <row r="14995" spans="8:8" x14ac:dyDescent="0.2">
      <c r="H14995" s="7"/>
    </row>
    <row r="14996" spans="8:8" x14ac:dyDescent="0.2">
      <c r="H14996" s="7"/>
    </row>
    <row r="14997" spans="8:8" x14ac:dyDescent="0.2">
      <c r="H14997" s="7"/>
    </row>
    <row r="14998" spans="8:8" x14ac:dyDescent="0.2">
      <c r="H14998" s="7"/>
    </row>
    <row r="14999" spans="8:8" x14ac:dyDescent="0.2">
      <c r="H14999" s="7"/>
    </row>
    <row r="15000" spans="8:8" x14ac:dyDescent="0.2">
      <c r="H15000" s="7"/>
    </row>
    <row r="15001" spans="8:8" x14ac:dyDescent="0.2">
      <c r="H15001" s="7"/>
    </row>
    <row r="15002" spans="8:8" x14ac:dyDescent="0.2">
      <c r="H15002" s="7"/>
    </row>
    <row r="15003" spans="8:8" x14ac:dyDescent="0.2">
      <c r="H15003" s="7"/>
    </row>
    <row r="15004" spans="8:8" x14ac:dyDescent="0.2">
      <c r="H15004" s="7"/>
    </row>
    <row r="15005" spans="8:8" x14ac:dyDescent="0.2">
      <c r="H15005" s="7"/>
    </row>
    <row r="15006" spans="8:8" x14ac:dyDescent="0.2">
      <c r="H15006" s="7"/>
    </row>
    <row r="15007" spans="8:8" x14ac:dyDescent="0.2">
      <c r="H15007" s="7"/>
    </row>
    <row r="15008" spans="8:8" x14ac:dyDescent="0.2">
      <c r="H15008" s="7"/>
    </row>
    <row r="15009" spans="8:8" x14ac:dyDescent="0.2">
      <c r="H15009" s="7"/>
    </row>
    <row r="15010" spans="8:8" x14ac:dyDescent="0.2">
      <c r="H15010" s="7"/>
    </row>
    <row r="15011" spans="8:8" x14ac:dyDescent="0.2">
      <c r="H15011" s="7"/>
    </row>
    <row r="15012" spans="8:8" x14ac:dyDescent="0.2">
      <c r="H15012" s="7"/>
    </row>
    <row r="15013" spans="8:8" x14ac:dyDescent="0.2">
      <c r="H15013" s="7"/>
    </row>
    <row r="15014" spans="8:8" x14ac:dyDescent="0.2">
      <c r="H15014" s="7"/>
    </row>
    <row r="15015" spans="8:8" x14ac:dyDescent="0.2">
      <c r="H15015" s="7"/>
    </row>
    <row r="15016" spans="8:8" x14ac:dyDescent="0.2">
      <c r="H15016" s="7"/>
    </row>
    <row r="15017" spans="8:8" x14ac:dyDescent="0.2">
      <c r="H15017" s="7"/>
    </row>
    <row r="15018" spans="8:8" x14ac:dyDescent="0.2">
      <c r="H15018" s="7"/>
    </row>
    <row r="15019" spans="8:8" x14ac:dyDescent="0.2">
      <c r="H15019" s="7"/>
    </row>
    <row r="15020" spans="8:8" x14ac:dyDescent="0.2">
      <c r="H15020" s="7"/>
    </row>
    <row r="15021" spans="8:8" x14ac:dyDescent="0.2">
      <c r="H15021" s="7"/>
    </row>
    <row r="15022" spans="8:8" x14ac:dyDescent="0.2">
      <c r="H15022" s="7"/>
    </row>
    <row r="15023" spans="8:8" x14ac:dyDescent="0.2">
      <c r="H15023" s="7"/>
    </row>
    <row r="15024" spans="8:8" x14ac:dyDescent="0.2">
      <c r="H15024" s="7"/>
    </row>
    <row r="15025" spans="8:8" x14ac:dyDescent="0.2">
      <c r="H15025" s="7"/>
    </row>
    <row r="15026" spans="8:8" x14ac:dyDescent="0.2">
      <c r="H15026" s="7"/>
    </row>
    <row r="15027" spans="8:8" x14ac:dyDescent="0.2">
      <c r="H15027" s="7"/>
    </row>
    <row r="15028" spans="8:8" x14ac:dyDescent="0.2">
      <c r="H15028" s="7"/>
    </row>
    <row r="15029" spans="8:8" x14ac:dyDescent="0.2">
      <c r="H15029" s="7"/>
    </row>
    <row r="15030" spans="8:8" x14ac:dyDescent="0.2">
      <c r="H15030" s="7"/>
    </row>
    <row r="15031" spans="8:8" x14ac:dyDescent="0.2">
      <c r="H15031" s="7"/>
    </row>
    <row r="15032" spans="8:8" x14ac:dyDescent="0.2">
      <c r="H15032" s="7"/>
    </row>
    <row r="15033" spans="8:8" x14ac:dyDescent="0.2">
      <c r="H15033" s="7"/>
    </row>
    <row r="15034" spans="8:8" x14ac:dyDescent="0.2">
      <c r="H15034" s="7"/>
    </row>
    <row r="15035" spans="8:8" x14ac:dyDescent="0.2">
      <c r="H15035" s="7"/>
    </row>
    <row r="15036" spans="8:8" x14ac:dyDescent="0.2">
      <c r="H15036" s="7"/>
    </row>
    <row r="15037" spans="8:8" x14ac:dyDescent="0.2">
      <c r="H15037" s="7"/>
    </row>
    <row r="15038" spans="8:8" x14ac:dyDescent="0.2">
      <c r="H15038" s="7"/>
    </row>
    <row r="15039" spans="8:8" x14ac:dyDescent="0.2">
      <c r="H15039" s="7"/>
    </row>
    <row r="15040" spans="8:8" x14ac:dyDescent="0.2">
      <c r="H15040" s="7"/>
    </row>
    <row r="15041" spans="8:8" x14ac:dyDescent="0.2">
      <c r="H15041" s="7"/>
    </row>
    <row r="15042" spans="8:8" x14ac:dyDescent="0.2">
      <c r="H15042" s="7"/>
    </row>
    <row r="15043" spans="8:8" x14ac:dyDescent="0.2">
      <c r="H15043" s="7"/>
    </row>
    <row r="15044" spans="8:8" x14ac:dyDescent="0.2">
      <c r="H15044" s="7"/>
    </row>
    <row r="15045" spans="8:8" x14ac:dyDescent="0.2">
      <c r="H15045" s="7"/>
    </row>
    <row r="15046" spans="8:8" x14ac:dyDescent="0.2">
      <c r="H15046" s="7"/>
    </row>
    <row r="15047" spans="8:8" x14ac:dyDescent="0.2">
      <c r="H15047" s="7"/>
    </row>
    <row r="15048" spans="8:8" x14ac:dyDescent="0.2">
      <c r="H15048" s="7"/>
    </row>
    <row r="15049" spans="8:8" x14ac:dyDescent="0.2">
      <c r="H15049" s="7"/>
    </row>
    <row r="15050" spans="8:8" x14ac:dyDescent="0.2">
      <c r="H15050" s="7"/>
    </row>
    <row r="15051" spans="8:8" x14ac:dyDescent="0.2">
      <c r="H15051" s="7"/>
    </row>
    <row r="15052" spans="8:8" x14ac:dyDescent="0.2">
      <c r="H15052" s="7"/>
    </row>
    <row r="15053" spans="8:8" x14ac:dyDescent="0.2">
      <c r="H15053" s="7"/>
    </row>
    <row r="15054" spans="8:8" x14ac:dyDescent="0.2">
      <c r="H15054" s="7"/>
    </row>
    <row r="15055" spans="8:8" x14ac:dyDescent="0.2">
      <c r="H15055" s="7"/>
    </row>
    <row r="15056" spans="8:8" x14ac:dyDescent="0.2">
      <c r="H15056" s="7"/>
    </row>
    <row r="15057" spans="8:8" x14ac:dyDescent="0.2">
      <c r="H15057" s="7"/>
    </row>
    <row r="15058" spans="8:8" x14ac:dyDescent="0.2">
      <c r="H15058" s="7"/>
    </row>
    <row r="15059" spans="8:8" x14ac:dyDescent="0.2">
      <c r="H15059" s="7"/>
    </row>
    <row r="15060" spans="8:8" x14ac:dyDescent="0.2">
      <c r="H15060" s="7"/>
    </row>
    <row r="15061" spans="8:8" x14ac:dyDescent="0.2">
      <c r="H15061" s="7"/>
    </row>
    <row r="15062" spans="8:8" x14ac:dyDescent="0.2">
      <c r="H15062" s="7"/>
    </row>
    <row r="15063" spans="8:8" x14ac:dyDescent="0.2">
      <c r="H15063" s="7"/>
    </row>
    <row r="15064" spans="8:8" x14ac:dyDescent="0.2">
      <c r="H15064" s="7"/>
    </row>
    <row r="15065" spans="8:8" x14ac:dyDescent="0.2">
      <c r="H15065" s="7"/>
    </row>
    <row r="15066" spans="8:8" x14ac:dyDescent="0.2">
      <c r="H15066" s="7"/>
    </row>
    <row r="15067" spans="8:8" x14ac:dyDescent="0.2">
      <c r="H15067" s="7"/>
    </row>
    <row r="15068" spans="8:8" x14ac:dyDescent="0.2">
      <c r="H15068" s="7"/>
    </row>
    <row r="15069" spans="8:8" x14ac:dyDescent="0.2">
      <c r="H15069" s="7"/>
    </row>
    <row r="15070" spans="8:8" x14ac:dyDescent="0.2">
      <c r="H15070" s="7"/>
    </row>
    <row r="15071" spans="8:8" x14ac:dyDescent="0.2">
      <c r="H15071" s="7"/>
    </row>
    <row r="15072" spans="8:8" x14ac:dyDescent="0.2">
      <c r="H15072" s="7"/>
    </row>
    <row r="15073" spans="8:8" x14ac:dyDescent="0.2">
      <c r="H15073" s="7"/>
    </row>
    <row r="15074" spans="8:8" x14ac:dyDescent="0.2">
      <c r="H15074" s="7"/>
    </row>
    <row r="15075" spans="8:8" x14ac:dyDescent="0.2">
      <c r="H15075" s="7"/>
    </row>
    <row r="15076" spans="8:8" x14ac:dyDescent="0.2">
      <c r="H15076" s="7"/>
    </row>
    <row r="15077" spans="8:8" x14ac:dyDescent="0.2">
      <c r="H15077" s="7"/>
    </row>
    <row r="15078" spans="8:8" x14ac:dyDescent="0.2">
      <c r="H15078" s="7"/>
    </row>
    <row r="15079" spans="8:8" x14ac:dyDescent="0.2">
      <c r="H15079" s="7"/>
    </row>
    <row r="15080" spans="8:8" x14ac:dyDescent="0.2">
      <c r="H15080" s="7"/>
    </row>
    <row r="15081" spans="8:8" x14ac:dyDescent="0.2">
      <c r="H15081" s="7"/>
    </row>
    <row r="15082" spans="8:8" x14ac:dyDescent="0.2">
      <c r="H15082" s="7"/>
    </row>
    <row r="15083" spans="8:8" x14ac:dyDescent="0.2">
      <c r="H15083" s="7"/>
    </row>
    <row r="15084" spans="8:8" x14ac:dyDescent="0.2">
      <c r="H15084" s="7"/>
    </row>
    <row r="15085" spans="8:8" x14ac:dyDescent="0.2">
      <c r="H15085" s="7"/>
    </row>
    <row r="15086" spans="8:8" x14ac:dyDescent="0.2">
      <c r="H15086" s="7"/>
    </row>
    <row r="15087" spans="8:8" x14ac:dyDescent="0.2">
      <c r="H15087" s="7"/>
    </row>
    <row r="15088" spans="8:8" x14ac:dyDescent="0.2">
      <c r="H15088" s="7"/>
    </row>
    <row r="15089" spans="8:8" x14ac:dyDescent="0.2">
      <c r="H15089" s="7"/>
    </row>
    <row r="15090" spans="8:8" x14ac:dyDescent="0.2">
      <c r="H15090" s="7"/>
    </row>
    <row r="15091" spans="8:8" x14ac:dyDescent="0.2">
      <c r="H15091" s="7"/>
    </row>
    <row r="15092" spans="8:8" x14ac:dyDescent="0.2">
      <c r="H15092" s="7"/>
    </row>
    <row r="15093" spans="8:8" x14ac:dyDescent="0.2">
      <c r="H15093" s="7"/>
    </row>
    <row r="15094" spans="8:8" x14ac:dyDescent="0.2">
      <c r="H15094" s="7"/>
    </row>
    <row r="15095" spans="8:8" x14ac:dyDescent="0.2">
      <c r="H15095" s="7"/>
    </row>
    <row r="15096" spans="8:8" x14ac:dyDescent="0.2">
      <c r="H15096" s="7"/>
    </row>
    <row r="15097" spans="8:8" x14ac:dyDescent="0.2">
      <c r="H15097" s="7"/>
    </row>
    <row r="15098" spans="8:8" x14ac:dyDescent="0.2">
      <c r="H15098" s="7"/>
    </row>
    <row r="15099" spans="8:8" x14ac:dyDescent="0.2">
      <c r="H15099" s="7"/>
    </row>
    <row r="15100" spans="8:8" x14ac:dyDescent="0.2">
      <c r="H15100" s="7"/>
    </row>
    <row r="15101" spans="8:8" x14ac:dyDescent="0.2">
      <c r="H15101" s="7"/>
    </row>
    <row r="15102" spans="8:8" x14ac:dyDescent="0.2">
      <c r="H15102" s="7"/>
    </row>
    <row r="15103" spans="8:8" x14ac:dyDescent="0.2">
      <c r="H15103" s="7"/>
    </row>
    <row r="15104" spans="8:8" x14ac:dyDescent="0.2">
      <c r="H15104" s="7"/>
    </row>
    <row r="15105" spans="8:8" x14ac:dyDescent="0.2">
      <c r="H15105" s="7"/>
    </row>
    <row r="15106" spans="8:8" x14ac:dyDescent="0.2">
      <c r="H15106" s="7"/>
    </row>
    <row r="15107" spans="8:8" x14ac:dyDescent="0.2">
      <c r="H15107" s="7"/>
    </row>
    <row r="15108" spans="8:8" x14ac:dyDescent="0.2">
      <c r="H15108" s="7"/>
    </row>
    <row r="15109" spans="8:8" x14ac:dyDescent="0.2">
      <c r="H15109" s="7"/>
    </row>
    <row r="15110" spans="8:8" x14ac:dyDescent="0.2">
      <c r="H15110" s="7"/>
    </row>
    <row r="15111" spans="8:8" x14ac:dyDescent="0.2">
      <c r="H15111" s="7"/>
    </row>
    <row r="15112" spans="8:8" x14ac:dyDescent="0.2">
      <c r="H15112" s="7"/>
    </row>
    <row r="15113" spans="8:8" x14ac:dyDescent="0.2">
      <c r="H15113" s="7"/>
    </row>
    <row r="15114" spans="8:8" x14ac:dyDescent="0.2">
      <c r="H15114" s="7"/>
    </row>
    <row r="15115" spans="8:8" x14ac:dyDescent="0.2">
      <c r="H15115" s="7"/>
    </row>
    <row r="15116" spans="8:8" x14ac:dyDescent="0.2">
      <c r="H15116" s="7"/>
    </row>
    <row r="15117" spans="8:8" x14ac:dyDescent="0.2">
      <c r="H15117" s="7"/>
    </row>
    <row r="15118" spans="8:8" x14ac:dyDescent="0.2">
      <c r="H15118" s="7"/>
    </row>
    <row r="15119" spans="8:8" x14ac:dyDescent="0.2">
      <c r="H15119" s="7"/>
    </row>
    <row r="15120" spans="8:8" x14ac:dyDescent="0.2">
      <c r="H15120" s="7"/>
    </row>
    <row r="15121" spans="8:8" x14ac:dyDescent="0.2">
      <c r="H15121" s="7"/>
    </row>
    <row r="15122" spans="8:8" x14ac:dyDescent="0.2">
      <c r="H15122" s="7"/>
    </row>
    <row r="15123" spans="8:8" x14ac:dyDescent="0.2">
      <c r="H15123" s="7"/>
    </row>
    <row r="15124" spans="8:8" x14ac:dyDescent="0.2">
      <c r="H15124" s="7"/>
    </row>
    <row r="15125" spans="8:8" x14ac:dyDescent="0.2">
      <c r="H15125" s="7"/>
    </row>
    <row r="15126" spans="8:8" x14ac:dyDescent="0.2">
      <c r="H15126" s="7"/>
    </row>
    <row r="15127" spans="8:8" x14ac:dyDescent="0.2">
      <c r="H15127" s="7"/>
    </row>
    <row r="15128" spans="8:8" x14ac:dyDescent="0.2">
      <c r="H15128" s="7"/>
    </row>
    <row r="15129" spans="8:8" x14ac:dyDescent="0.2">
      <c r="H15129" s="7"/>
    </row>
    <row r="15130" spans="8:8" x14ac:dyDescent="0.2">
      <c r="H15130" s="7"/>
    </row>
    <row r="15131" spans="8:8" x14ac:dyDescent="0.2">
      <c r="H15131" s="7"/>
    </row>
    <row r="15132" spans="8:8" x14ac:dyDescent="0.2">
      <c r="H15132" s="7"/>
    </row>
    <row r="15133" spans="8:8" x14ac:dyDescent="0.2">
      <c r="H15133" s="7"/>
    </row>
    <row r="15134" spans="8:8" x14ac:dyDescent="0.2">
      <c r="H15134" s="7"/>
    </row>
    <row r="15135" spans="8:8" x14ac:dyDescent="0.2">
      <c r="H15135" s="7"/>
    </row>
    <row r="15136" spans="8:8" x14ac:dyDescent="0.2">
      <c r="H15136" s="7"/>
    </row>
    <row r="15137" spans="8:8" x14ac:dyDescent="0.2">
      <c r="H15137" s="7"/>
    </row>
    <row r="15138" spans="8:8" x14ac:dyDescent="0.2">
      <c r="H15138" s="7"/>
    </row>
    <row r="15139" spans="8:8" x14ac:dyDescent="0.2">
      <c r="H15139" s="7"/>
    </row>
    <row r="15140" spans="8:8" x14ac:dyDescent="0.2">
      <c r="H15140" s="7"/>
    </row>
    <row r="15141" spans="8:8" x14ac:dyDescent="0.2">
      <c r="H15141" s="7"/>
    </row>
    <row r="15142" spans="8:8" x14ac:dyDescent="0.2">
      <c r="H15142" s="7"/>
    </row>
    <row r="15143" spans="8:8" x14ac:dyDescent="0.2">
      <c r="H15143" s="7"/>
    </row>
    <row r="15144" spans="8:8" x14ac:dyDescent="0.2">
      <c r="H15144" s="7"/>
    </row>
    <row r="15145" spans="8:8" x14ac:dyDescent="0.2">
      <c r="H15145" s="7"/>
    </row>
    <row r="15146" spans="8:8" x14ac:dyDescent="0.2">
      <c r="H15146" s="7"/>
    </row>
    <row r="15147" spans="8:8" x14ac:dyDescent="0.2">
      <c r="H15147" s="7"/>
    </row>
    <row r="15148" spans="8:8" x14ac:dyDescent="0.2">
      <c r="H15148" s="7"/>
    </row>
    <row r="15149" spans="8:8" x14ac:dyDescent="0.2">
      <c r="H15149" s="7"/>
    </row>
    <row r="15150" spans="8:8" x14ac:dyDescent="0.2">
      <c r="H15150" s="7"/>
    </row>
    <row r="15151" spans="8:8" x14ac:dyDescent="0.2">
      <c r="H15151" s="7"/>
    </row>
    <row r="15152" spans="8:8" x14ac:dyDescent="0.2">
      <c r="H15152" s="7"/>
    </row>
    <row r="15153" spans="8:8" x14ac:dyDescent="0.2">
      <c r="H15153" s="7"/>
    </row>
    <row r="15154" spans="8:8" x14ac:dyDescent="0.2">
      <c r="H15154" s="7"/>
    </row>
    <row r="15155" spans="8:8" x14ac:dyDescent="0.2">
      <c r="H15155" s="7"/>
    </row>
    <row r="15156" spans="8:8" x14ac:dyDescent="0.2">
      <c r="H15156" s="7"/>
    </row>
    <row r="15157" spans="8:8" x14ac:dyDescent="0.2">
      <c r="H15157" s="7"/>
    </row>
    <row r="15158" spans="8:8" x14ac:dyDescent="0.2">
      <c r="H15158" s="7"/>
    </row>
    <row r="15159" spans="8:8" x14ac:dyDescent="0.2">
      <c r="H15159" s="7"/>
    </row>
    <row r="15160" spans="8:8" x14ac:dyDescent="0.2">
      <c r="H15160" s="7"/>
    </row>
    <row r="15161" spans="8:8" x14ac:dyDescent="0.2">
      <c r="H15161" s="7"/>
    </row>
    <row r="15162" spans="8:8" x14ac:dyDescent="0.2">
      <c r="H15162" s="7"/>
    </row>
    <row r="15163" spans="8:8" x14ac:dyDescent="0.2">
      <c r="H15163" s="7"/>
    </row>
    <row r="15164" spans="8:8" x14ac:dyDescent="0.2">
      <c r="H15164" s="7"/>
    </row>
    <row r="15165" spans="8:8" x14ac:dyDescent="0.2">
      <c r="H15165" s="7"/>
    </row>
    <row r="15166" spans="8:8" x14ac:dyDescent="0.2">
      <c r="H15166" s="7"/>
    </row>
    <row r="15167" spans="8:8" x14ac:dyDescent="0.2">
      <c r="H15167" s="7"/>
    </row>
    <row r="15168" spans="8:8" x14ac:dyDescent="0.2">
      <c r="H15168" s="7"/>
    </row>
    <row r="15169" spans="8:8" x14ac:dyDescent="0.2">
      <c r="H15169" s="7"/>
    </row>
    <row r="15170" spans="8:8" x14ac:dyDescent="0.2">
      <c r="H15170" s="7"/>
    </row>
    <row r="15171" spans="8:8" x14ac:dyDescent="0.2">
      <c r="H15171" s="7"/>
    </row>
    <row r="15172" spans="8:8" x14ac:dyDescent="0.2">
      <c r="H15172" s="7"/>
    </row>
    <row r="15173" spans="8:8" x14ac:dyDescent="0.2">
      <c r="H15173" s="7"/>
    </row>
    <row r="15174" spans="8:8" x14ac:dyDescent="0.2">
      <c r="H15174" s="7"/>
    </row>
    <row r="15175" spans="8:8" x14ac:dyDescent="0.2">
      <c r="H15175" s="7"/>
    </row>
    <row r="15176" spans="8:8" x14ac:dyDescent="0.2">
      <c r="H15176" s="7"/>
    </row>
    <row r="15177" spans="8:8" x14ac:dyDescent="0.2">
      <c r="H15177" s="7"/>
    </row>
    <row r="15178" spans="8:8" x14ac:dyDescent="0.2">
      <c r="H15178" s="7"/>
    </row>
    <row r="15179" spans="8:8" x14ac:dyDescent="0.2">
      <c r="H15179" s="7"/>
    </row>
    <row r="15180" spans="8:8" x14ac:dyDescent="0.2">
      <c r="H15180" s="7"/>
    </row>
    <row r="15181" spans="8:8" x14ac:dyDescent="0.2">
      <c r="H15181" s="7"/>
    </row>
    <row r="15182" spans="8:8" x14ac:dyDescent="0.2">
      <c r="H15182" s="7"/>
    </row>
    <row r="15183" spans="8:8" x14ac:dyDescent="0.2">
      <c r="H15183" s="7"/>
    </row>
    <row r="15184" spans="8:8" x14ac:dyDescent="0.2">
      <c r="H15184" s="7"/>
    </row>
    <row r="15185" spans="8:8" x14ac:dyDescent="0.2">
      <c r="H15185" s="7"/>
    </row>
    <row r="15186" spans="8:8" x14ac:dyDescent="0.2">
      <c r="H15186" s="7"/>
    </row>
    <row r="15187" spans="8:8" x14ac:dyDescent="0.2">
      <c r="H15187" s="7"/>
    </row>
    <row r="15188" spans="8:8" x14ac:dyDescent="0.2">
      <c r="H15188" s="7"/>
    </row>
    <row r="15189" spans="8:8" x14ac:dyDescent="0.2">
      <c r="H15189" s="7"/>
    </row>
    <row r="15190" spans="8:8" x14ac:dyDescent="0.2">
      <c r="H15190" s="7"/>
    </row>
    <row r="15191" spans="8:8" x14ac:dyDescent="0.2">
      <c r="H15191" s="7"/>
    </row>
    <row r="15192" spans="8:8" x14ac:dyDescent="0.2">
      <c r="H15192" s="7"/>
    </row>
    <row r="15193" spans="8:8" x14ac:dyDescent="0.2">
      <c r="H15193" s="7"/>
    </row>
    <row r="15194" spans="8:8" x14ac:dyDescent="0.2">
      <c r="H15194" s="7"/>
    </row>
    <row r="15195" spans="8:8" x14ac:dyDescent="0.2">
      <c r="H15195" s="7"/>
    </row>
    <row r="15196" spans="8:8" x14ac:dyDescent="0.2">
      <c r="H15196" s="7"/>
    </row>
    <row r="15197" spans="8:8" x14ac:dyDescent="0.2">
      <c r="H15197" s="7"/>
    </row>
    <row r="15198" spans="8:8" x14ac:dyDescent="0.2">
      <c r="H15198" s="7"/>
    </row>
    <row r="15199" spans="8:8" x14ac:dyDescent="0.2">
      <c r="H15199" s="7"/>
    </row>
    <row r="15200" spans="8:8" x14ac:dyDescent="0.2">
      <c r="H15200" s="7"/>
    </row>
    <row r="15201" spans="8:8" x14ac:dyDescent="0.2">
      <c r="H15201" s="7"/>
    </row>
    <row r="15202" spans="8:8" x14ac:dyDescent="0.2">
      <c r="H15202" s="7"/>
    </row>
    <row r="15203" spans="8:8" x14ac:dyDescent="0.2">
      <c r="H15203" s="7"/>
    </row>
    <row r="15204" spans="8:8" x14ac:dyDescent="0.2">
      <c r="H15204" s="7"/>
    </row>
    <row r="15205" spans="8:8" x14ac:dyDescent="0.2">
      <c r="H15205" s="7"/>
    </row>
    <row r="15206" spans="8:8" x14ac:dyDescent="0.2">
      <c r="H15206" s="7"/>
    </row>
    <row r="15207" spans="8:8" x14ac:dyDescent="0.2">
      <c r="H15207" s="7"/>
    </row>
    <row r="15208" spans="8:8" x14ac:dyDescent="0.2">
      <c r="H15208" s="7"/>
    </row>
    <row r="15209" spans="8:8" x14ac:dyDescent="0.2">
      <c r="H15209" s="7"/>
    </row>
    <row r="15210" spans="8:8" x14ac:dyDescent="0.2">
      <c r="H15210" s="7"/>
    </row>
    <row r="15211" spans="8:8" x14ac:dyDescent="0.2">
      <c r="H15211" s="7"/>
    </row>
    <row r="15212" spans="8:8" x14ac:dyDescent="0.2">
      <c r="H15212" s="7"/>
    </row>
    <row r="15213" spans="8:8" x14ac:dyDescent="0.2">
      <c r="H15213" s="7"/>
    </row>
    <row r="15214" spans="8:8" x14ac:dyDescent="0.2">
      <c r="H15214" s="7"/>
    </row>
    <row r="15215" spans="8:8" x14ac:dyDescent="0.2">
      <c r="H15215" s="7"/>
    </row>
    <row r="15216" spans="8:8" x14ac:dyDescent="0.2">
      <c r="H15216" s="7"/>
    </row>
    <row r="15217" spans="8:8" x14ac:dyDescent="0.2">
      <c r="H15217" s="7"/>
    </row>
    <row r="15218" spans="8:8" x14ac:dyDescent="0.2">
      <c r="H15218" s="7"/>
    </row>
    <row r="15219" spans="8:8" x14ac:dyDescent="0.2">
      <c r="H15219" s="7"/>
    </row>
    <row r="15220" spans="8:8" x14ac:dyDescent="0.2">
      <c r="H15220" s="7"/>
    </row>
    <row r="15221" spans="8:8" x14ac:dyDescent="0.2">
      <c r="H15221" s="7"/>
    </row>
    <row r="15222" spans="8:8" x14ac:dyDescent="0.2">
      <c r="H15222" s="7"/>
    </row>
    <row r="15223" spans="8:8" x14ac:dyDescent="0.2">
      <c r="H15223" s="7"/>
    </row>
    <row r="15224" spans="8:8" x14ac:dyDescent="0.2">
      <c r="H15224" s="7"/>
    </row>
    <row r="15225" spans="8:8" x14ac:dyDescent="0.2">
      <c r="H15225" s="7"/>
    </row>
    <row r="15226" spans="8:8" x14ac:dyDescent="0.2">
      <c r="H15226" s="7"/>
    </row>
    <row r="15227" spans="8:8" x14ac:dyDescent="0.2">
      <c r="H15227" s="7"/>
    </row>
    <row r="15228" spans="8:8" x14ac:dyDescent="0.2">
      <c r="H15228" s="7"/>
    </row>
    <row r="15229" spans="8:8" x14ac:dyDescent="0.2">
      <c r="H15229" s="7"/>
    </row>
    <row r="15230" spans="8:8" x14ac:dyDescent="0.2">
      <c r="H15230" s="7"/>
    </row>
    <row r="15231" spans="8:8" x14ac:dyDescent="0.2">
      <c r="H15231" s="7"/>
    </row>
    <row r="15232" spans="8:8" x14ac:dyDescent="0.2">
      <c r="H15232" s="7"/>
    </row>
    <row r="15233" spans="8:8" x14ac:dyDescent="0.2">
      <c r="H15233" s="7"/>
    </row>
    <row r="15234" spans="8:8" x14ac:dyDescent="0.2">
      <c r="H15234" s="7"/>
    </row>
    <row r="15235" spans="8:8" x14ac:dyDescent="0.2">
      <c r="H15235" s="7"/>
    </row>
    <row r="15236" spans="8:8" x14ac:dyDescent="0.2">
      <c r="H15236" s="7"/>
    </row>
    <row r="15237" spans="8:8" x14ac:dyDescent="0.2">
      <c r="H15237" s="7"/>
    </row>
    <row r="15238" spans="8:8" x14ac:dyDescent="0.2">
      <c r="H15238" s="7"/>
    </row>
    <row r="15239" spans="8:8" x14ac:dyDescent="0.2">
      <c r="H15239" s="7"/>
    </row>
    <row r="15240" spans="8:8" x14ac:dyDescent="0.2">
      <c r="H15240" s="7"/>
    </row>
    <row r="15241" spans="8:8" x14ac:dyDescent="0.2">
      <c r="H15241" s="7"/>
    </row>
    <row r="15242" spans="8:8" x14ac:dyDescent="0.2">
      <c r="H15242" s="7"/>
    </row>
    <row r="15243" spans="8:8" x14ac:dyDescent="0.2">
      <c r="H15243" s="7"/>
    </row>
    <row r="15244" spans="8:8" x14ac:dyDescent="0.2">
      <c r="H15244" s="7"/>
    </row>
    <row r="15245" spans="8:8" x14ac:dyDescent="0.2">
      <c r="H15245" s="7"/>
    </row>
    <row r="15246" spans="8:8" x14ac:dyDescent="0.2">
      <c r="H15246" s="7"/>
    </row>
    <row r="15247" spans="8:8" x14ac:dyDescent="0.2">
      <c r="H15247" s="7"/>
    </row>
    <row r="15248" spans="8:8" x14ac:dyDescent="0.2">
      <c r="H15248" s="7"/>
    </row>
    <row r="15249" spans="8:8" x14ac:dyDescent="0.2">
      <c r="H15249" s="7"/>
    </row>
    <row r="15250" spans="8:8" x14ac:dyDescent="0.2">
      <c r="H15250" s="7"/>
    </row>
    <row r="15251" spans="8:8" x14ac:dyDescent="0.2">
      <c r="H15251" s="7"/>
    </row>
    <row r="15252" spans="8:8" x14ac:dyDescent="0.2">
      <c r="H15252" s="7"/>
    </row>
    <row r="15253" spans="8:8" x14ac:dyDescent="0.2">
      <c r="H15253" s="7"/>
    </row>
    <row r="15254" spans="8:8" x14ac:dyDescent="0.2">
      <c r="H15254" s="7"/>
    </row>
    <row r="15255" spans="8:8" x14ac:dyDescent="0.2">
      <c r="H15255" s="7"/>
    </row>
    <row r="15256" spans="8:8" x14ac:dyDescent="0.2">
      <c r="H15256" s="7"/>
    </row>
    <row r="15257" spans="8:8" x14ac:dyDescent="0.2">
      <c r="H15257" s="7"/>
    </row>
    <row r="15258" spans="8:8" x14ac:dyDescent="0.2">
      <c r="H15258" s="7"/>
    </row>
    <row r="15259" spans="8:8" x14ac:dyDescent="0.2">
      <c r="H15259" s="7"/>
    </row>
    <row r="15260" spans="8:8" x14ac:dyDescent="0.2">
      <c r="H15260" s="7"/>
    </row>
    <row r="15261" spans="8:8" x14ac:dyDescent="0.2">
      <c r="H15261" s="7"/>
    </row>
    <row r="15262" spans="8:8" x14ac:dyDescent="0.2">
      <c r="H15262" s="7"/>
    </row>
    <row r="15263" spans="8:8" x14ac:dyDescent="0.2">
      <c r="H15263" s="7"/>
    </row>
    <row r="15264" spans="8:8" x14ac:dyDescent="0.2">
      <c r="H15264" s="7"/>
    </row>
    <row r="15265" spans="8:8" x14ac:dyDescent="0.2">
      <c r="H15265" s="7"/>
    </row>
    <row r="15266" spans="8:8" x14ac:dyDescent="0.2">
      <c r="H15266" s="7"/>
    </row>
    <row r="15267" spans="8:8" x14ac:dyDescent="0.2">
      <c r="H15267" s="7"/>
    </row>
    <row r="15268" spans="8:8" x14ac:dyDescent="0.2">
      <c r="H15268" s="7"/>
    </row>
    <row r="15269" spans="8:8" x14ac:dyDescent="0.2">
      <c r="H15269" s="7"/>
    </row>
    <row r="15270" spans="8:8" x14ac:dyDescent="0.2">
      <c r="H15270" s="7"/>
    </row>
    <row r="15271" spans="8:8" x14ac:dyDescent="0.2">
      <c r="H15271" s="7"/>
    </row>
    <row r="15272" spans="8:8" x14ac:dyDescent="0.2">
      <c r="H15272" s="7"/>
    </row>
    <row r="15273" spans="8:8" x14ac:dyDescent="0.2">
      <c r="H15273" s="7"/>
    </row>
    <row r="15274" spans="8:8" x14ac:dyDescent="0.2">
      <c r="H15274" s="7"/>
    </row>
    <row r="15275" spans="8:8" x14ac:dyDescent="0.2">
      <c r="H15275" s="7"/>
    </row>
    <row r="15276" spans="8:8" x14ac:dyDescent="0.2">
      <c r="H15276" s="7"/>
    </row>
    <row r="15277" spans="8:8" x14ac:dyDescent="0.2">
      <c r="H15277" s="7"/>
    </row>
    <row r="15278" spans="8:8" x14ac:dyDescent="0.2">
      <c r="H15278" s="7"/>
    </row>
    <row r="15279" spans="8:8" x14ac:dyDescent="0.2">
      <c r="H15279" s="7"/>
    </row>
    <row r="15280" spans="8:8" x14ac:dyDescent="0.2">
      <c r="H15280" s="7"/>
    </row>
    <row r="15281" spans="8:8" x14ac:dyDescent="0.2">
      <c r="H15281" s="7"/>
    </row>
    <row r="15282" spans="8:8" x14ac:dyDescent="0.2">
      <c r="H15282" s="7"/>
    </row>
    <row r="15283" spans="8:8" x14ac:dyDescent="0.2">
      <c r="H15283" s="7"/>
    </row>
    <row r="15284" spans="8:8" x14ac:dyDescent="0.2">
      <c r="H15284" s="7"/>
    </row>
    <row r="15285" spans="8:8" x14ac:dyDescent="0.2">
      <c r="H15285" s="7"/>
    </row>
    <row r="15286" spans="8:8" x14ac:dyDescent="0.2">
      <c r="H15286" s="7"/>
    </row>
    <row r="15287" spans="8:8" x14ac:dyDescent="0.2">
      <c r="H15287" s="7"/>
    </row>
    <row r="15288" spans="8:8" x14ac:dyDescent="0.2">
      <c r="H15288" s="7"/>
    </row>
    <row r="15289" spans="8:8" x14ac:dyDescent="0.2">
      <c r="H15289" s="7"/>
    </row>
    <row r="15290" spans="8:8" x14ac:dyDescent="0.2">
      <c r="H15290" s="7"/>
    </row>
    <row r="15291" spans="8:8" x14ac:dyDescent="0.2">
      <c r="H15291" s="7"/>
    </row>
    <row r="15292" spans="8:8" x14ac:dyDescent="0.2">
      <c r="H15292" s="7"/>
    </row>
    <row r="15293" spans="8:8" x14ac:dyDescent="0.2">
      <c r="H15293" s="7"/>
    </row>
    <row r="15294" spans="8:8" x14ac:dyDescent="0.2">
      <c r="H15294" s="7"/>
    </row>
    <row r="15295" spans="8:8" x14ac:dyDescent="0.2">
      <c r="H15295" s="7"/>
    </row>
    <row r="15296" spans="8:8" x14ac:dyDescent="0.2">
      <c r="H15296" s="7"/>
    </row>
    <row r="15297" spans="8:8" x14ac:dyDescent="0.2">
      <c r="H15297" s="7"/>
    </row>
    <row r="15298" spans="8:8" x14ac:dyDescent="0.2">
      <c r="H15298" s="7"/>
    </row>
    <row r="15299" spans="8:8" x14ac:dyDescent="0.2">
      <c r="H15299" s="7"/>
    </row>
    <row r="15300" spans="8:8" x14ac:dyDescent="0.2">
      <c r="H15300" s="7"/>
    </row>
    <row r="15301" spans="8:8" x14ac:dyDescent="0.2">
      <c r="H15301" s="7"/>
    </row>
    <row r="15302" spans="8:8" x14ac:dyDescent="0.2">
      <c r="H15302" s="7"/>
    </row>
    <row r="15303" spans="8:8" x14ac:dyDescent="0.2">
      <c r="H15303" s="7"/>
    </row>
    <row r="15304" spans="8:8" x14ac:dyDescent="0.2">
      <c r="H15304" s="7"/>
    </row>
    <row r="15305" spans="8:8" x14ac:dyDescent="0.2">
      <c r="H15305" s="7"/>
    </row>
    <row r="15306" spans="8:8" x14ac:dyDescent="0.2">
      <c r="H15306" s="7"/>
    </row>
    <row r="15307" spans="8:8" x14ac:dyDescent="0.2">
      <c r="H15307" s="7"/>
    </row>
    <row r="15308" spans="8:8" x14ac:dyDescent="0.2">
      <c r="H15308" s="7"/>
    </row>
    <row r="15309" spans="8:8" x14ac:dyDescent="0.2">
      <c r="H15309" s="7"/>
    </row>
    <row r="15310" spans="8:8" x14ac:dyDescent="0.2">
      <c r="H15310" s="7"/>
    </row>
    <row r="15311" spans="8:8" x14ac:dyDescent="0.2">
      <c r="H15311" s="7"/>
    </row>
    <row r="15312" spans="8:8" x14ac:dyDescent="0.2">
      <c r="H15312" s="7"/>
    </row>
    <row r="15313" spans="8:8" x14ac:dyDescent="0.2">
      <c r="H15313" s="7"/>
    </row>
    <row r="15314" spans="8:8" x14ac:dyDescent="0.2">
      <c r="H15314" s="7"/>
    </row>
    <row r="15315" spans="8:8" x14ac:dyDescent="0.2">
      <c r="H15315" s="7"/>
    </row>
    <row r="15316" spans="8:8" x14ac:dyDescent="0.2">
      <c r="H15316" s="7"/>
    </row>
    <row r="15317" spans="8:8" x14ac:dyDescent="0.2">
      <c r="H15317" s="7"/>
    </row>
    <row r="15318" spans="8:8" x14ac:dyDescent="0.2">
      <c r="H15318" s="7"/>
    </row>
    <row r="15319" spans="8:8" x14ac:dyDescent="0.2">
      <c r="H15319" s="7"/>
    </row>
    <row r="15320" spans="8:8" x14ac:dyDescent="0.2">
      <c r="H15320" s="7"/>
    </row>
    <row r="15321" spans="8:8" x14ac:dyDescent="0.2">
      <c r="H15321" s="7"/>
    </row>
    <row r="15322" spans="8:8" x14ac:dyDescent="0.2">
      <c r="H15322" s="7"/>
    </row>
    <row r="15323" spans="8:8" x14ac:dyDescent="0.2">
      <c r="H15323" s="7"/>
    </row>
    <row r="15324" spans="8:8" x14ac:dyDescent="0.2">
      <c r="H15324" s="7"/>
    </row>
    <row r="15325" spans="8:8" x14ac:dyDescent="0.2">
      <c r="H15325" s="7"/>
    </row>
    <row r="15326" spans="8:8" x14ac:dyDescent="0.2">
      <c r="H15326" s="7"/>
    </row>
    <row r="15327" spans="8:8" x14ac:dyDescent="0.2">
      <c r="H15327" s="7"/>
    </row>
    <row r="15328" spans="8:8" x14ac:dyDescent="0.2">
      <c r="H15328" s="7"/>
    </row>
    <row r="15329" spans="8:8" x14ac:dyDescent="0.2">
      <c r="H15329" s="7"/>
    </row>
    <row r="15330" spans="8:8" x14ac:dyDescent="0.2">
      <c r="H15330" s="7"/>
    </row>
    <row r="15331" spans="8:8" x14ac:dyDescent="0.2">
      <c r="H15331" s="7"/>
    </row>
    <row r="15332" spans="8:8" x14ac:dyDescent="0.2">
      <c r="H15332" s="7"/>
    </row>
    <row r="15333" spans="8:8" x14ac:dyDescent="0.2">
      <c r="H15333" s="7"/>
    </row>
    <row r="15334" spans="8:8" x14ac:dyDescent="0.2">
      <c r="H15334" s="7"/>
    </row>
    <row r="15335" spans="8:8" x14ac:dyDescent="0.2">
      <c r="H15335" s="7"/>
    </row>
    <row r="15336" spans="8:8" x14ac:dyDescent="0.2">
      <c r="H15336" s="7"/>
    </row>
    <row r="15337" spans="8:8" x14ac:dyDescent="0.2">
      <c r="H15337" s="7"/>
    </row>
    <row r="15338" spans="8:8" x14ac:dyDescent="0.2">
      <c r="H15338" s="7"/>
    </row>
    <row r="15339" spans="8:8" x14ac:dyDescent="0.2">
      <c r="H15339" s="7"/>
    </row>
    <row r="15340" spans="8:8" x14ac:dyDescent="0.2">
      <c r="H15340" s="7"/>
    </row>
    <row r="15341" spans="8:8" x14ac:dyDescent="0.2">
      <c r="H15341" s="7"/>
    </row>
    <row r="15342" spans="8:8" x14ac:dyDescent="0.2">
      <c r="H15342" s="7"/>
    </row>
    <row r="15343" spans="8:8" x14ac:dyDescent="0.2">
      <c r="H15343" s="7"/>
    </row>
    <row r="15344" spans="8:8" x14ac:dyDescent="0.2">
      <c r="H15344" s="7"/>
    </row>
    <row r="15345" spans="8:8" x14ac:dyDescent="0.2">
      <c r="H15345" s="7"/>
    </row>
    <row r="15346" spans="8:8" x14ac:dyDescent="0.2">
      <c r="H15346" s="7"/>
    </row>
    <row r="15347" spans="8:8" x14ac:dyDescent="0.2">
      <c r="H15347" s="7"/>
    </row>
    <row r="15348" spans="8:8" x14ac:dyDescent="0.2">
      <c r="H15348" s="7"/>
    </row>
    <row r="15349" spans="8:8" x14ac:dyDescent="0.2">
      <c r="H15349" s="7"/>
    </row>
    <row r="15350" spans="8:8" x14ac:dyDescent="0.2">
      <c r="H15350" s="7"/>
    </row>
    <row r="15351" spans="8:8" x14ac:dyDescent="0.2">
      <c r="H15351" s="7"/>
    </row>
    <row r="15352" spans="8:8" x14ac:dyDescent="0.2">
      <c r="H15352" s="7"/>
    </row>
    <row r="15353" spans="8:8" x14ac:dyDescent="0.2">
      <c r="H15353" s="7"/>
    </row>
    <row r="15354" spans="8:8" x14ac:dyDescent="0.2">
      <c r="H15354" s="7"/>
    </row>
    <row r="15355" spans="8:8" x14ac:dyDescent="0.2">
      <c r="H15355" s="7"/>
    </row>
    <row r="15356" spans="8:8" x14ac:dyDescent="0.2">
      <c r="H15356" s="7"/>
    </row>
    <row r="15357" spans="8:8" x14ac:dyDescent="0.2">
      <c r="H15357" s="7"/>
    </row>
    <row r="15358" spans="8:8" x14ac:dyDescent="0.2">
      <c r="H15358" s="7"/>
    </row>
    <row r="15359" spans="8:8" x14ac:dyDescent="0.2">
      <c r="H15359" s="7"/>
    </row>
    <row r="15360" spans="8:8" x14ac:dyDescent="0.2">
      <c r="H15360" s="7"/>
    </row>
    <row r="15361" spans="8:8" x14ac:dyDescent="0.2">
      <c r="H15361" s="7"/>
    </row>
    <row r="15362" spans="8:8" x14ac:dyDescent="0.2">
      <c r="H15362" s="7"/>
    </row>
    <row r="15363" spans="8:8" x14ac:dyDescent="0.2">
      <c r="H15363" s="7"/>
    </row>
    <row r="15364" spans="8:8" x14ac:dyDescent="0.2">
      <c r="H15364" s="7"/>
    </row>
    <row r="15365" spans="8:8" x14ac:dyDescent="0.2">
      <c r="H15365" s="7"/>
    </row>
    <row r="15366" spans="8:8" x14ac:dyDescent="0.2">
      <c r="H15366" s="7"/>
    </row>
    <row r="15367" spans="8:8" x14ac:dyDescent="0.2">
      <c r="H15367" s="7"/>
    </row>
    <row r="15368" spans="8:8" x14ac:dyDescent="0.2">
      <c r="H15368" s="7"/>
    </row>
    <row r="15369" spans="8:8" x14ac:dyDescent="0.2">
      <c r="H15369" s="7"/>
    </row>
    <row r="15370" spans="8:8" x14ac:dyDescent="0.2">
      <c r="H15370" s="7"/>
    </row>
    <row r="15371" spans="8:8" x14ac:dyDescent="0.2">
      <c r="H15371" s="7"/>
    </row>
    <row r="15372" spans="8:8" x14ac:dyDescent="0.2">
      <c r="H15372" s="7"/>
    </row>
    <row r="15373" spans="8:8" x14ac:dyDescent="0.2">
      <c r="H15373" s="7"/>
    </row>
    <row r="15374" spans="8:8" x14ac:dyDescent="0.2">
      <c r="H15374" s="7"/>
    </row>
    <row r="15375" spans="8:8" x14ac:dyDescent="0.2">
      <c r="H15375" s="7"/>
    </row>
    <row r="15376" spans="8:8" x14ac:dyDescent="0.2">
      <c r="H15376" s="7"/>
    </row>
    <row r="15377" spans="8:8" x14ac:dyDescent="0.2">
      <c r="H15377" s="7"/>
    </row>
    <row r="15378" spans="8:8" x14ac:dyDescent="0.2">
      <c r="H15378" s="7"/>
    </row>
    <row r="15379" spans="8:8" x14ac:dyDescent="0.2">
      <c r="H15379" s="7"/>
    </row>
    <row r="15380" spans="8:8" x14ac:dyDescent="0.2">
      <c r="H15380" s="7"/>
    </row>
    <row r="15381" spans="8:8" x14ac:dyDescent="0.2">
      <c r="H15381" s="7"/>
    </row>
    <row r="15382" spans="8:8" x14ac:dyDescent="0.2">
      <c r="H15382" s="7"/>
    </row>
    <row r="15383" spans="8:8" x14ac:dyDescent="0.2">
      <c r="H15383" s="7"/>
    </row>
    <row r="15384" spans="8:8" x14ac:dyDescent="0.2">
      <c r="H15384" s="7"/>
    </row>
    <row r="15385" spans="8:8" x14ac:dyDescent="0.2">
      <c r="H15385" s="7"/>
    </row>
    <row r="15386" spans="8:8" x14ac:dyDescent="0.2">
      <c r="H15386" s="7"/>
    </row>
    <row r="15387" spans="8:8" x14ac:dyDescent="0.2">
      <c r="H15387" s="7"/>
    </row>
    <row r="15388" spans="8:8" x14ac:dyDescent="0.2">
      <c r="H15388" s="7"/>
    </row>
    <row r="15389" spans="8:8" x14ac:dyDescent="0.2">
      <c r="H15389" s="7"/>
    </row>
    <row r="15390" spans="8:8" x14ac:dyDescent="0.2">
      <c r="H15390" s="7"/>
    </row>
    <row r="15391" spans="8:8" x14ac:dyDescent="0.2">
      <c r="H15391" s="7"/>
    </row>
    <row r="15392" spans="8:8" x14ac:dyDescent="0.2">
      <c r="H15392" s="7"/>
    </row>
    <row r="15393" spans="8:8" x14ac:dyDescent="0.2">
      <c r="H15393" s="7"/>
    </row>
    <row r="15394" spans="8:8" x14ac:dyDescent="0.2">
      <c r="H15394" s="7"/>
    </row>
    <row r="15395" spans="8:8" x14ac:dyDescent="0.2">
      <c r="H15395" s="7"/>
    </row>
    <row r="15396" spans="8:8" x14ac:dyDescent="0.2">
      <c r="H15396" s="7"/>
    </row>
    <row r="15397" spans="8:8" x14ac:dyDescent="0.2">
      <c r="H15397" s="7"/>
    </row>
    <row r="15398" spans="8:8" x14ac:dyDescent="0.2">
      <c r="H15398" s="7"/>
    </row>
    <row r="15399" spans="8:8" x14ac:dyDescent="0.2">
      <c r="H15399" s="7"/>
    </row>
    <row r="15400" spans="8:8" x14ac:dyDescent="0.2">
      <c r="H15400" s="7"/>
    </row>
    <row r="15401" spans="8:8" x14ac:dyDescent="0.2">
      <c r="H15401" s="7"/>
    </row>
    <row r="15402" spans="8:8" x14ac:dyDescent="0.2">
      <c r="H15402" s="7"/>
    </row>
    <row r="15403" spans="8:8" x14ac:dyDescent="0.2">
      <c r="H15403" s="7"/>
    </row>
    <row r="15404" spans="8:8" x14ac:dyDescent="0.2">
      <c r="H15404" s="7"/>
    </row>
    <row r="15405" spans="8:8" x14ac:dyDescent="0.2">
      <c r="H15405" s="7"/>
    </row>
    <row r="15406" spans="8:8" x14ac:dyDescent="0.2">
      <c r="H15406" s="7"/>
    </row>
    <row r="15407" spans="8:8" x14ac:dyDescent="0.2">
      <c r="H15407" s="7"/>
    </row>
    <row r="15408" spans="8:8" x14ac:dyDescent="0.2">
      <c r="H15408" s="7"/>
    </row>
    <row r="15409" spans="8:8" x14ac:dyDescent="0.2">
      <c r="H15409" s="7"/>
    </row>
    <row r="15410" spans="8:8" x14ac:dyDescent="0.2">
      <c r="H15410" s="7"/>
    </row>
    <row r="15411" spans="8:8" x14ac:dyDescent="0.2">
      <c r="H15411" s="7"/>
    </row>
    <row r="15412" spans="8:8" x14ac:dyDescent="0.2">
      <c r="H15412" s="7"/>
    </row>
    <row r="15413" spans="8:8" x14ac:dyDescent="0.2">
      <c r="H15413" s="7"/>
    </row>
    <row r="15414" spans="8:8" x14ac:dyDescent="0.2">
      <c r="H15414" s="7"/>
    </row>
    <row r="15415" spans="8:8" x14ac:dyDescent="0.2">
      <c r="H15415" s="7"/>
    </row>
    <row r="15416" spans="8:8" x14ac:dyDescent="0.2">
      <c r="H15416" s="7"/>
    </row>
    <row r="15417" spans="8:8" x14ac:dyDescent="0.2">
      <c r="H15417" s="7"/>
    </row>
    <row r="15418" spans="8:8" x14ac:dyDescent="0.2">
      <c r="H15418" s="7"/>
    </row>
    <row r="15419" spans="8:8" x14ac:dyDescent="0.2">
      <c r="H15419" s="7"/>
    </row>
    <row r="15420" spans="8:8" x14ac:dyDescent="0.2">
      <c r="H15420" s="7"/>
    </row>
    <row r="15421" spans="8:8" x14ac:dyDescent="0.2">
      <c r="H15421" s="7"/>
    </row>
    <row r="15422" spans="8:8" x14ac:dyDescent="0.2">
      <c r="H15422" s="7"/>
    </row>
    <row r="15423" spans="8:8" x14ac:dyDescent="0.2">
      <c r="H15423" s="7"/>
    </row>
    <row r="15424" spans="8:8" x14ac:dyDescent="0.2">
      <c r="H15424" s="7"/>
    </row>
    <row r="15425" spans="8:8" x14ac:dyDescent="0.2">
      <c r="H15425" s="7"/>
    </row>
    <row r="15426" spans="8:8" x14ac:dyDescent="0.2">
      <c r="H15426" s="7"/>
    </row>
    <row r="15427" spans="8:8" x14ac:dyDescent="0.2">
      <c r="H15427" s="7"/>
    </row>
    <row r="15428" spans="8:8" x14ac:dyDescent="0.2">
      <c r="H15428" s="7"/>
    </row>
    <row r="15429" spans="8:8" x14ac:dyDescent="0.2">
      <c r="H15429" s="7"/>
    </row>
    <row r="15430" spans="8:8" x14ac:dyDescent="0.2">
      <c r="H15430" s="7"/>
    </row>
    <row r="15431" spans="8:8" x14ac:dyDescent="0.2">
      <c r="H15431" s="7"/>
    </row>
    <row r="15432" spans="8:8" x14ac:dyDescent="0.2">
      <c r="H15432" s="7"/>
    </row>
    <row r="15433" spans="8:8" x14ac:dyDescent="0.2">
      <c r="H15433" s="7"/>
    </row>
    <row r="15434" spans="8:8" x14ac:dyDescent="0.2">
      <c r="H15434" s="7"/>
    </row>
    <row r="15435" spans="8:8" x14ac:dyDescent="0.2">
      <c r="H15435" s="7"/>
    </row>
    <row r="15436" spans="8:8" x14ac:dyDescent="0.2">
      <c r="H15436" s="7"/>
    </row>
    <row r="15437" spans="8:8" x14ac:dyDescent="0.2">
      <c r="H15437" s="7"/>
    </row>
    <row r="15438" spans="8:8" x14ac:dyDescent="0.2">
      <c r="H15438" s="7"/>
    </row>
    <row r="15439" spans="8:8" x14ac:dyDescent="0.2">
      <c r="H15439" s="7"/>
    </row>
    <row r="15440" spans="8:8" x14ac:dyDescent="0.2">
      <c r="H15440" s="7"/>
    </row>
    <row r="15441" spans="8:8" x14ac:dyDescent="0.2">
      <c r="H15441" s="7"/>
    </row>
    <row r="15442" spans="8:8" x14ac:dyDescent="0.2">
      <c r="H15442" s="7"/>
    </row>
    <row r="15443" spans="8:8" x14ac:dyDescent="0.2">
      <c r="H15443" s="7"/>
    </row>
    <row r="15444" spans="8:8" x14ac:dyDescent="0.2">
      <c r="H15444" s="7"/>
    </row>
    <row r="15445" spans="8:8" x14ac:dyDescent="0.2">
      <c r="H15445" s="7"/>
    </row>
    <row r="15446" spans="8:8" x14ac:dyDescent="0.2">
      <c r="H15446" s="7"/>
    </row>
    <row r="15447" spans="8:8" x14ac:dyDescent="0.2">
      <c r="H15447" s="7"/>
    </row>
    <row r="15448" spans="8:8" x14ac:dyDescent="0.2">
      <c r="H15448" s="7"/>
    </row>
    <row r="15449" spans="8:8" x14ac:dyDescent="0.2">
      <c r="H15449" s="7"/>
    </row>
    <row r="15450" spans="8:8" x14ac:dyDescent="0.2">
      <c r="H15450" s="7"/>
    </row>
    <row r="15451" spans="8:8" x14ac:dyDescent="0.2">
      <c r="H15451" s="7"/>
    </row>
    <row r="15452" spans="8:8" x14ac:dyDescent="0.2">
      <c r="H15452" s="7"/>
    </row>
    <row r="15453" spans="8:8" x14ac:dyDescent="0.2">
      <c r="H15453" s="7"/>
    </row>
    <row r="15454" spans="8:8" x14ac:dyDescent="0.2">
      <c r="H15454" s="7"/>
    </row>
    <row r="15455" spans="8:8" x14ac:dyDescent="0.2">
      <c r="H15455" s="7"/>
    </row>
    <row r="15456" spans="8:8" x14ac:dyDescent="0.2">
      <c r="H15456" s="7"/>
    </row>
    <row r="15457" spans="8:8" x14ac:dyDescent="0.2">
      <c r="H15457" s="7"/>
    </row>
    <row r="15458" spans="8:8" x14ac:dyDescent="0.2">
      <c r="H15458" s="7"/>
    </row>
    <row r="15459" spans="8:8" x14ac:dyDescent="0.2">
      <c r="H15459" s="7"/>
    </row>
    <row r="15460" spans="8:8" x14ac:dyDescent="0.2">
      <c r="H15460" s="7"/>
    </row>
    <row r="15461" spans="8:8" x14ac:dyDescent="0.2">
      <c r="H15461" s="7"/>
    </row>
    <row r="15462" spans="8:8" x14ac:dyDescent="0.2">
      <c r="H15462" s="7"/>
    </row>
    <row r="15463" spans="8:8" x14ac:dyDescent="0.2">
      <c r="H15463" s="7"/>
    </row>
    <row r="15464" spans="8:8" x14ac:dyDescent="0.2">
      <c r="H15464" s="7"/>
    </row>
    <row r="15465" spans="8:8" x14ac:dyDescent="0.2">
      <c r="H15465" s="7"/>
    </row>
    <row r="15466" spans="8:8" x14ac:dyDescent="0.2">
      <c r="H15466" s="7"/>
    </row>
    <row r="15467" spans="8:8" x14ac:dyDescent="0.2">
      <c r="H15467" s="7"/>
    </row>
    <row r="15468" spans="8:8" x14ac:dyDescent="0.2">
      <c r="H15468" s="7"/>
    </row>
    <row r="15469" spans="8:8" x14ac:dyDescent="0.2">
      <c r="H15469" s="7"/>
    </row>
    <row r="15470" spans="8:8" x14ac:dyDescent="0.2">
      <c r="H15470" s="7"/>
    </row>
    <row r="15471" spans="8:8" x14ac:dyDescent="0.2">
      <c r="H15471" s="7"/>
    </row>
    <row r="15472" spans="8:8" x14ac:dyDescent="0.2">
      <c r="H15472" s="7"/>
    </row>
    <row r="15473" spans="8:8" x14ac:dyDescent="0.2">
      <c r="H15473" s="7"/>
    </row>
    <row r="15474" spans="8:8" x14ac:dyDescent="0.2">
      <c r="H15474" s="7"/>
    </row>
    <row r="15475" spans="8:8" x14ac:dyDescent="0.2">
      <c r="H15475" s="7"/>
    </row>
    <row r="15476" spans="8:8" x14ac:dyDescent="0.2">
      <c r="H15476" s="7"/>
    </row>
    <row r="15477" spans="8:8" x14ac:dyDescent="0.2">
      <c r="H15477" s="7"/>
    </row>
    <row r="15478" spans="8:8" x14ac:dyDescent="0.2">
      <c r="H15478" s="7"/>
    </row>
    <row r="15479" spans="8:8" x14ac:dyDescent="0.2">
      <c r="H15479" s="7"/>
    </row>
    <row r="15480" spans="8:8" x14ac:dyDescent="0.2">
      <c r="H15480" s="7"/>
    </row>
    <row r="15481" spans="8:8" x14ac:dyDescent="0.2">
      <c r="H15481" s="7"/>
    </row>
    <row r="15482" spans="8:8" x14ac:dyDescent="0.2">
      <c r="H15482" s="7"/>
    </row>
    <row r="15483" spans="8:8" x14ac:dyDescent="0.2">
      <c r="H15483" s="7"/>
    </row>
    <row r="15484" spans="8:8" x14ac:dyDescent="0.2">
      <c r="H15484" s="7"/>
    </row>
    <row r="15485" spans="8:8" x14ac:dyDescent="0.2">
      <c r="H15485" s="7"/>
    </row>
    <row r="15486" spans="8:8" x14ac:dyDescent="0.2">
      <c r="H15486" s="7"/>
    </row>
    <row r="15487" spans="8:8" x14ac:dyDescent="0.2">
      <c r="H15487" s="7"/>
    </row>
    <row r="15488" spans="8:8" x14ac:dyDescent="0.2">
      <c r="H15488" s="7"/>
    </row>
    <row r="15489" spans="8:8" x14ac:dyDescent="0.2">
      <c r="H15489" s="7"/>
    </row>
    <row r="15490" spans="8:8" x14ac:dyDescent="0.2">
      <c r="H15490" s="7"/>
    </row>
    <row r="15491" spans="8:8" x14ac:dyDescent="0.2">
      <c r="H15491" s="7"/>
    </row>
    <row r="15492" spans="8:8" x14ac:dyDescent="0.2">
      <c r="H15492" s="7"/>
    </row>
    <row r="15493" spans="8:8" x14ac:dyDescent="0.2">
      <c r="H15493" s="7"/>
    </row>
    <row r="15494" spans="8:8" x14ac:dyDescent="0.2">
      <c r="H15494" s="7"/>
    </row>
    <row r="15495" spans="8:8" x14ac:dyDescent="0.2">
      <c r="H15495" s="7"/>
    </row>
    <row r="15496" spans="8:8" x14ac:dyDescent="0.2">
      <c r="H15496" s="7"/>
    </row>
    <row r="15497" spans="8:8" x14ac:dyDescent="0.2">
      <c r="H15497" s="7"/>
    </row>
    <row r="15498" spans="8:8" x14ac:dyDescent="0.2">
      <c r="H15498" s="7"/>
    </row>
    <row r="15499" spans="8:8" x14ac:dyDescent="0.2">
      <c r="H15499" s="7"/>
    </row>
    <row r="15500" spans="8:8" x14ac:dyDescent="0.2">
      <c r="H15500" s="7"/>
    </row>
    <row r="15501" spans="8:8" x14ac:dyDescent="0.2">
      <c r="H15501" s="7"/>
    </row>
    <row r="15502" spans="8:8" x14ac:dyDescent="0.2">
      <c r="H15502" s="7"/>
    </row>
    <row r="15503" spans="8:8" x14ac:dyDescent="0.2">
      <c r="H15503" s="7"/>
    </row>
    <row r="15504" spans="8:8" x14ac:dyDescent="0.2">
      <c r="H15504" s="7"/>
    </row>
    <row r="15505" spans="8:8" x14ac:dyDescent="0.2">
      <c r="H15505" s="7"/>
    </row>
    <row r="15506" spans="8:8" x14ac:dyDescent="0.2">
      <c r="H15506" s="7"/>
    </row>
    <row r="15507" spans="8:8" x14ac:dyDescent="0.2">
      <c r="H15507" s="7"/>
    </row>
    <row r="15508" spans="8:8" x14ac:dyDescent="0.2">
      <c r="H15508" s="7"/>
    </row>
    <row r="15509" spans="8:8" x14ac:dyDescent="0.2">
      <c r="H15509" s="7"/>
    </row>
    <row r="15510" spans="8:8" x14ac:dyDescent="0.2">
      <c r="H15510" s="7"/>
    </row>
    <row r="15511" spans="8:8" x14ac:dyDescent="0.2">
      <c r="H15511" s="7"/>
    </row>
    <row r="15512" spans="8:8" x14ac:dyDescent="0.2">
      <c r="H15512" s="7"/>
    </row>
    <row r="15513" spans="8:8" x14ac:dyDescent="0.2">
      <c r="H15513" s="7"/>
    </row>
    <row r="15514" spans="8:8" x14ac:dyDescent="0.2">
      <c r="H15514" s="7"/>
    </row>
    <row r="15515" spans="8:8" x14ac:dyDescent="0.2">
      <c r="H15515" s="7"/>
    </row>
    <row r="15516" spans="8:8" x14ac:dyDescent="0.2">
      <c r="H15516" s="7"/>
    </row>
    <row r="15517" spans="8:8" x14ac:dyDescent="0.2">
      <c r="H15517" s="7"/>
    </row>
    <row r="15518" spans="8:8" x14ac:dyDescent="0.2">
      <c r="H15518" s="7"/>
    </row>
    <row r="15519" spans="8:8" x14ac:dyDescent="0.2">
      <c r="H15519" s="7"/>
    </row>
    <row r="15520" spans="8:8" x14ac:dyDescent="0.2">
      <c r="H15520" s="7"/>
    </row>
    <row r="15521" spans="8:8" x14ac:dyDescent="0.2">
      <c r="H15521" s="7"/>
    </row>
    <row r="15522" spans="8:8" x14ac:dyDescent="0.2">
      <c r="H15522" s="7"/>
    </row>
    <row r="15523" spans="8:8" x14ac:dyDescent="0.2">
      <c r="H15523" s="7"/>
    </row>
    <row r="15524" spans="8:8" x14ac:dyDescent="0.2">
      <c r="H15524" s="7"/>
    </row>
    <row r="15525" spans="8:8" x14ac:dyDescent="0.2">
      <c r="H15525" s="7"/>
    </row>
    <row r="15526" spans="8:8" x14ac:dyDescent="0.2">
      <c r="H15526" s="7"/>
    </row>
    <row r="15527" spans="8:8" x14ac:dyDescent="0.2">
      <c r="H15527" s="7"/>
    </row>
    <row r="15528" spans="8:8" x14ac:dyDescent="0.2">
      <c r="H15528" s="7"/>
    </row>
    <row r="15529" spans="8:8" x14ac:dyDescent="0.2">
      <c r="H15529" s="7"/>
    </row>
    <row r="15530" spans="8:8" x14ac:dyDescent="0.2">
      <c r="H15530" s="7"/>
    </row>
    <row r="15531" spans="8:8" x14ac:dyDescent="0.2">
      <c r="H15531" s="7"/>
    </row>
    <row r="15532" spans="8:8" x14ac:dyDescent="0.2">
      <c r="H15532" s="7"/>
    </row>
    <row r="15533" spans="8:8" x14ac:dyDescent="0.2">
      <c r="H15533" s="7"/>
    </row>
    <row r="15534" spans="8:8" x14ac:dyDescent="0.2">
      <c r="H15534" s="7"/>
    </row>
    <row r="15535" spans="8:8" x14ac:dyDescent="0.2">
      <c r="H15535" s="7"/>
    </row>
    <row r="15536" spans="8:8" x14ac:dyDescent="0.2">
      <c r="H15536" s="7"/>
    </row>
    <row r="15537" spans="8:8" x14ac:dyDescent="0.2">
      <c r="H15537" s="7"/>
    </row>
    <row r="15538" spans="8:8" x14ac:dyDescent="0.2">
      <c r="H15538" s="7"/>
    </row>
    <row r="15539" spans="8:8" x14ac:dyDescent="0.2">
      <c r="H15539" s="7"/>
    </row>
    <row r="15540" spans="8:8" x14ac:dyDescent="0.2">
      <c r="H15540" s="7"/>
    </row>
    <row r="15541" spans="8:8" x14ac:dyDescent="0.2">
      <c r="H15541" s="7"/>
    </row>
    <row r="15542" spans="8:8" x14ac:dyDescent="0.2">
      <c r="H15542" s="7"/>
    </row>
    <row r="15543" spans="8:8" x14ac:dyDescent="0.2">
      <c r="H15543" s="7"/>
    </row>
    <row r="15544" spans="8:8" x14ac:dyDescent="0.2">
      <c r="H15544" s="7"/>
    </row>
    <row r="15545" spans="8:8" x14ac:dyDescent="0.2">
      <c r="H15545" s="7"/>
    </row>
    <row r="15546" spans="8:8" x14ac:dyDescent="0.2">
      <c r="H15546" s="7"/>
    </row>
    <row r="15547" spans="8:8" x14ac:dyDescent="0.2">
      <c r="H15547" s="7"/>
    </row>
    <row r="15548" spans="8:8" x14ac:dyDescent="0.2">
      <c r="H15548" s="7"/>
    </row>
    <row r="15549" spans="8:8" x14ac:dyDescent="0.2">
      <c r="H15549" s="7"/>
    </row>
    <row r="15550" spans="8:8" x14ac:dyDescent="0.2">
      <c r="H15550" s="7"/>
    </row>
    <row r="15551" spans="8:8" x14ac:dyDescent="0.2">
      <c r="H15551" s="7"/>
    </row>
    <row r="15552" spans="8:8" x14ac:dyDescent="0.2">
      <c r="H15552" s="7"/>
    </row>
    <row r="15553" spans="8:8" x14ac:dyDescent="0.2">
      <c r="H15553" s="7"/>
    </row>
    <row r="15554" spans="8:8" x14ac:dyDescent="0.2">
      <c r="H15554" s="7"/>
    </row>
    <row r="15555" spans="8:8" x14ac:dyDescent="0.2">
      <c r="H15555" s="7"/>
    </row>
    <row r="15556" spans="8:8" x14ac:dyDescent="0.2">
      <c r="H15556" s="7"/>
    </row>
    <row r="15557" spans="8:8" x14ac:dyDescent="0.2">
      <c r="H15557" s="7"/>
    </row>
    <row r="15558" spans="8:8" x14ac:dyDescent="0.2">
      <c r="H15558" s="7"/>
    </row>
    <row r="15559" spans="8:8" x14ac:dyDescent="0.2">
      <c r="H15559" s="7"/>
    </row>
    <row r="15560" spans="8:8" x14ac:dyDescent="0.2">
      <c r="H15560" s="7"/>
    </row>
    <row r="15561" spans="8:8" x14ac:dyDescent="0.2">
      <c r="H15561" s="7"/>
    </row>
    <row r="15562" spans="8:8" x14ac:dyDescent="0.2">
      <c r="H15562" s="7"/>
    </row>
    <row r="15563" spans="8:8" x14ac:dyDescent="0.2">
      <c r="H15563" s="7"/>
    </row>
    <row r="15564" spans="8:8" x14ac:dyDescent="0.2">
      <c r="H15564" s="7"/>
    </row>
    <row r="15565" spans="8:8" x14ac:dyDescent="0.2">
      <c r="H15565" s="7"/>
    </row>
    <row r="15566" spans="8:8" x14ac:dyDescent="0.2">
      <c r="H15566" s="7"/>
    </row>
    <row r="15567" spans="8:8" x14ac:dyDescent="0.2">
      <c r="H15567" s="7"/>
    </row>
    <row r="15568" spans="8:8" x14ac:dyDescent="0.2">
      <c r="H15568" s="7"/>
    </row>
    <row r="15569" spans="8:8" x14ac:dyDescent="0.2">
      <c r="H15569" s="7"/>
    </row>
    <row r="15570" spans="8:8" x14ac:dyDescent="0.2">
      <c r="H15570" s="7"/>
    </row>
    <row r="15571" spans="8:8" x14ac:dyDescent="0.2">
      <c r="H15571" s="7"/>
    </row>
    <row r="15572" spans="8:8" x14ac:dyDescent="0.2">
      <c r="H15572" s="7"/>
    </row>
    <row r="15573" spans="8:8" x14ac:dyDescent="0.2">
      <c r="H15573" s="7"/>
    </row>
    <row r="15574" spans="8:8" x14ac:dyDescent="0.2">
      <c r="H15574" s="7"/>
    </row>
    <row r="15575" spans="8:8" x14ac:dyDescent="0.2">
      <c r="H15575" s="7"/>
    </row>
    <row r="15576" spans="8:8" x14ac:dyDescent="0.2">
      <c r="H15576" s="7"/>
    </row>
    <row r="15577" spans="8:8" x14ac:dyDescent="0.2">
      <c r="H15577" s="7"/>
    </row>
    <row r="15578" spans="8:8" x14ac:dyDescent="0.2">
      <c r="H15578" s="7"/>
    </row>
    <row r="15579" spans="8:8" x14ac:dyDescent="0.2">
      <c r="H15579" s="7"/>
    </row>
    <row r="15580" spans="8:8" x14ac:dyDescent="0.2">
      <c r="H15580" s="7"/>
    </row>
    <row r="15581" spans="8:8" x14ac:dyDescent="0.2">
      <c r="H15581" s="7"/>
    </row>
    <row r="15582" spans="8:8" x14ac:dyDescent="0.2">
      <c r="H15582" s="7"/>
    </row>
    <row r="15583" spans="8:8" x14ac:dyDescent="0.2">
      <c r="H15583" s="7"/>
    </row>
    <row r="15584" spans="8:8" x14ac:dyDescent="0.2">
      <c r="H15584" s="7"/>
    </row>
    <row r="15585" spans="8:8" x14ac:dyDescent="0.2">
      <c r="H15585" s="7"/>
    </row>
    <row r="15586" spans="8:8" x14ac:dyDescent="0.2">
      <c r="H15586" s="7"/>
    </row>
    <row r="15587" spans="8:8" x14ac:dyDescent="0.2">
      <c r="H15587" s="7"/>
    </row>
    <row r="15588" spans="8:8" x14ac:dyDescent="0.2">
      <c r="H15588" s="7"/>
    </row>
    <row r="15589" spans="8:8" x14ac:dyDescent="0.2">
      <c r="H15589" s="7"/>
    </row>
    <row r="15590" spans="8:8" x14ac:dyDescent="0.2">
      <c r="H15590" s="7"/>
    </row>
    <row r="15591" spans="8:8" x14ac:dyDescent="0.2">
      <c r="H15591" s="7"/>
    </row>
    <row r="15592" spans="8:8" x14ac:dyDescent="0.2">
      <c r="H15592" s="7"/>
    </row>
    <row r="15593" spans="8:8" x14ac:dyDescent="0.2">
      <c r="H15593" s="7"/>
    </row>
    <row r="15594" spans="8:8" x14ac:dyDescent="0.2">
      <c r="H15594" s="7"/>
    </row>
    <row r="15595" spans="8:8" x14ac:dyDescent="0.2">
      <c r="H15595" s="7"/>
    </row>
    <row r="15596" spans="8:8" x14ac:dyDescent="0.2">
      <c r="H15596" s="7"/>
    </row>
    <row r="15597" spans="8:8" x14ac:dyDescent="0.2">
      <c r="H15597" s="7"/>
    </row>
    <row r="15598" spans="8:8" x14ac:dyDescent="0.2">
      <c r="H15598" s="7"/>
    </row>
    <row r="15599" spans="8:8" x14ac:dyDescent="0.2">
      <c r="H15599" s="7"/>
    </row>
    <row r="15600" spans="8:8" x14ac:dyDescent="0.2">
      <c r="H15600" s="7"/>
    </row>
    <row r="15601" spans="8:8" x14ac:dyDescent="0.2">
      <c r="H15601" s="7"/>
    </row>
    <row r="15602" spans="8:8" x14ac:dyDescent="0.2">
      <c r="H15602" s="7"/>
    </row>
    <row r="15603" spans="8:8" x14ac:dyDescent="0.2">
      <c r="H15603" s="7"/>
    </row>
    <row r="15604" spans="8:8" x14ac:dyDescent="0.2">
      <c r="H15604" s="7"/>
    </row>
    <row r="15605" spans="8:8" x14ac:dyDescent="0.2">
      <c r="H15605" s="7"/>
    </row>
    <row r="15606" spans="8:8" x14ac:dyDescent="0.2">
      <c r="H15606" s="7"/>
    </row>
    <row r="15607" spans="8:8" x14ac:dyDescent="0.2">
      <c r="H15607" s="7"/>
    </row>
    <row r="15608" spans="8:8" x14ac:dyDescent="0.2">
      <c r="H15608" s="7"/>
    </row>
    <row r="15609" spans="8:8" x14ac:dyDescent="0.2">
      <c r="H15609" s="7"/>
    </row>
    <row r="15610" spans="8:8" x14ac:dyDescent="0.2">
      <c r="H15610" s="7"/>
    </row>
    <row r="15611" spans="8:8" x14ac:dyDescent="0.2">
      <c r="H15611" s="7"/>
    </row>
    <row r="15612" spans="8:8" x14ac:dyDescent="0.2">
      <c r="H15612" s="7"/>
    </row>
    <row r="15613" spans="8:8" x14ac:dyDescent="0.2">
      <c r="H15613" s="7"/>
    </row>
    <row r="15614" spans="8:8" x14ac:dyDescent="0.2">
      <c r="H15614" s="7"/>
    </row>
    <row r="15615" spans="8:8" x14ac:dyDescent="0.2">
      <c r="H15615" s="7"/>
    </row>
    <row r="15616" spans="8:8" x14ac:dyDescent="0.2">
      <c r="H15616" s="7"/>
    </row>
    <row r="15617" spans="8:8" x14ac:dyDescent="0.2">
      <c r="H15617" s="7"/>
    </row>
    <row r="15618" spans="8:8" x14ac:dyDescent="0.2">
      <c r="H15618" s="7"/>
    </row>
    <row r="15619" spans="8:8" x14ac:dyDescent="0.2">
      <c r="H15619" s="7"/>
    </row>
    <row r="15620" spans="8:8" x14ac:dyDescent="0.2">
      <c r="H15620" s="7"/>
    </row>
    <row r="15621" spans="8:8" x14ac:dyDescent="0.2">
      <c r="H15621" s="7"/>
    </row>
    <row r="15622" spans="8:8" x14ac:dyDescent="0.2">
      <c r="H15622" s="7"/>
    </row>
    <row r="15623" spans="8:8" x14ac:dyDescent="0.2">
      <c r="H15623" s="7"/>
    </row>
    <row r="15624" spans="8:8" x14ac:dyDescent="0.2">
      <c r="H15624" s="7"/>
    </row>
    <row r="15625" spans="8:8" x14ac:dyDescent="0.2">
      <c r="H15625" s="7"/>
    </row>
    <row r="15626" spans="8:8" x14ac:dyDescent="0.2">
      <c r="H15626" s="7"/>
    </row>
    <row r="15627" spans="8:8" x14ac:dyDescent="0.2">
      <c r="H15627" s="7"/>
    </row>
    <row r="15628" spans="8:8" x14ac:dyDescent="0.2">
      <c r="H15628" s="7"/>
    </row>
    <row r="15629" spans="8:8" x14ac:dyDescent="0.2">
      <c r="H15629" s="7"/>
    </row>
    <row r="15630" spans="8:8" x14ac:dyDescent="0.2">
      <c r="H15630" s="7"/>
    </row>
    <row r="15631" spans="8:8" x14ac:dyDescent="0.2">
      <c r="H15631" s="7"/>
    </row>
    <row r="15632" spans="8:8" x14ac:dyDescent="0.2">
      <c r="H15632" s="7"/>
    </row>
    <row r="15633" spans="8:8" x14ac:dyDescent="0.2">
      <c r="H15633" s="7"/>
    </row>
    <row r="15634" spans="8:8" x14ac:dyDescent="0.2">
      <c r="H15634" s="7"/>
    </row>
    <row r="15635" spans="8:8" x14ac:dyDescent="0.2">
      <c r="H15635" s="7"/>
    </row>
    <row r="15636" spans="8:8" x14ac:dyDescent="0.2">
      <c r="H15636" s="7"/>
    </row>
    <row r="15637" spans="8:8" x14ac:dyDescent="0.2">
      <c r="H15637" s="7"/>
    </row>
    <row r="15638" spans="8:8" x14ac:dyDescent="0.2">
      <c r="H15638" s="7"/>
    </row>
    <row r="15639" spans="8:8" x14ac:dyDescent="0.2">
      <c r="H15639" s="7"/>
    </row>
    <row r="15640" spans="8:8" x14ac:dyDescent="0.2">
      <c r="H15640" s="7"/>
    </row>
    <row r="15641" spans="8:8" x14ac:dyDescent="0.2">
      <c r="H15641" s="7"/>
    </row>
    <row r="15642" spans="8:8" x14ac:dyDescent="0.2">
      <c r="H15642" s="7"/>
    </row>
    <row r="15643" spans="8:8" x14ac:dyDescent="0.2">
      <c r="H15643" s="7"/>
    </row>
    <row r="15644" spans="8:8" x14ac:dyDescent="0.2">
      <c r="H15644" s="7"/>
    </row>
    <row r="15645" spans="8:8" x14ac:dyDescent="0.2">
      <c r="H15645" s="7"/>
    </row>
    <row r="15646" spans="8:8" x14ac:dyDescent="0.2">
      <c r="H15646" s="7"/>
    </row>
    <row r="15647" spans="8:8" x14ac:dyDescent="0.2">
      <c r="H15647" s="7"/>
    </row>
    <row r="15648" spans="8:8" x14ac:dyDescent="0.2">
      <c r="H15648" s="7"/>
    </row>
    <row r="15649" spans="8:8" x14ac:dyDescent="0.2">
      <c r="H15649" s="7"/>
    </row>
    <row r="15650" spans="8:8" x14ac:dyDescent="0.2">
      <c r="H15650" s="7"/>
    </row>
    <row r="15651" spans="8:8" x14ac:dyDescent="0.2">
      <c r="H15651" s="7"/>
    </row>
    <row r="15652" spans="8:8" x14ac:dyDescent="0.2">
      <c r="H15652" s="7"/>
    </row>
    <row r="15653" spans="8:8" x14ac:dyDescent="0.2">
      <c r="H15653" s="7"/>
    </row>
    <row r="15654" spans="8:8" x14ac:dyDescent="0.2">
      <c r="H15654" s="7"/>
    </row>
    <row r="15655" spans="8:8" x14ac:dyDescent="0.2">
      <c r="H15655" s="7"/>
    </row>
    <row r="15656" spans="8:8" x14ac:dyDescent="0.2">
      <c r="H15656" s="7"/>
    </row>
    <row r="15657" spans="8:8" x14ac:dyDescent="0.2">
      <c r="H15657" s="7"/>
    </row>
    <row r="15658" spans="8:8" x14ac:dyDescent="0.2">
      <c r="H15658" s="7"/>
    </row>
    <row r="15659" spans="8:8" x14ac:dyDescent="0.2">
      <c r="H15659" s="7"/>
    </row>
    <row r="15660" spans="8:8" x14ac:dyDescent="0.2">
      <c r="H15660" s="7"/>
    </row>
    <row r="15661" spans="8:8" x14ac:dyDescent="0.2">
      <c r="H15661" s="7"/>
    </row>
    <row r="15662" spans="8:8" x14ac:dyDescent="0.2">
      <c r="H15662" s="7"/>
    </row>
    <row r="15663" spans="8:8" x14ac:dyDescent="0.2">
      <c r="H15663" s="7"/>
    </row>
    <row r="15664" spans="8:8" x14ac:dyDescent="0.2">
      <c r="H15664" s="7"/>
    </row>
    <row r="15665" spans="8:8" x14ac:dyDescent="0.2">
      <c r="H15665" s="7"/>
    </row>
    <row r="15666" spans="8:8" x14ac:dyDescent="0.2">
      <c r="H15666" s="7"/>
    </row>
    <row r="15667" spans="8:8" x14ac:dyDescent="0.2">
      <c r="H15667" s="7"/>
    </row>
    <row r="15668" spans="8:8" x14ac:dyDescent="0.2">
      <c r="H15668" s="7"/>
    </row>
    <row r="15669" spans="8:8" x14ac:dyDescent="0.2">
      <c r="H15669" s="7"/>
    </row>
    <row r="15670" spans="8:8" x14ac:dyDescent="0.2">
      <c r="H15670" s="7"/>
    </row>
    <row r="15671" spans="8:8" x14ac:dyDescent="0.2">
      <c r="H15671" s="7"/>
    </row>
    <row r="15672" spans="8:8" x14ac:dyDescent="0.2">
      <c r="H15672" s="7"/>
    </row>
    <row r="15673" spans="8:8" x14ac:dyDescent="0.2">
      <c r="H15673" s="7"/>
    </row>
    <row r="15674" spans="8:8" x14ac:dyDescent="0.2">
      <c r="H15674" s="7"/>
    </row>
    <row r="15675" spans="8:8" x14ac:dyDescent="0.2">
      <c r="H15675" s="7"/>
    </row>
    <row r="15676" spans="8:8" x14ac:dyDescent="0.2">
      <c r="H15676" s="7"/>
    </row>
    <row r="15677" spans="8:8" x14ac:dyDescent="0.2">
      <c r="H15677" s="7"/>
    </row>
    <row r="15678" spans="8:8" x14ac:dyDescent="0.2">
      <c r="H15678" s="7"/>
    </row>
    <row r="15679" spans="8:8" x14ac:dyDescent="0.2">
      <c r="H15679" s="7"/>
    </row>
    <row r="15680" spans="8:8" x14ac:dyDescent="0.2">
      <c r="H15680" s="7"/>
    </row>
    <row r="15681" spans="8:8" x14ac:dyDescent="0.2">
      <c r="H15681" s="7"/>
    </row>
    <row r="15682" spans="8:8" x14ac:dyDescent="0.2">
      <c r="H15682" s="7"/>
    </row>
    <row r="15683" spans="8:8" x14ac:dyDescent="0.2">
      <c r="H15683" s="7"/>
    </row>
    <row r="15684" spans="8:8" x14ac:dyDescent="0.2">
      <c r="H15684" s="7"/>
    </row>
    <row r="15685" spans="8:8" x14ac:dyDescent="0.2">
      <c r="H15685" s="7"/>
    </row>
    <row r="15686" spans="8:8" x14ac:dyDescent="0.2">
      <c r="H15686" s="7"/>
    </row>
    <row r="15687" spans="8:8" x14ac:dyDescent="0.2">
      <c r="H15687" s="7"/>
    </row>
    <row r="15688" spans="8:8" x14ac:dyDescent="0.2">
      <c r="H15688" s="7"/>
    </row>
    <row r="15689" spans="8:8" x14ac:dyDescent="0.2">
      <c r="H15689" s="7"/>
    </row>
    <row r="15690" spans="8:8" x14ac:dyDescent="0.2">
      <c r="H15690" s="7"/>
    </row>
    <row r="15691" spans="8:8" x14ac:dyDescent="0.2">
      <c r="H15691" s="7"/>
    </row>
    <row r="15692" spans="8:8" x14ac:dyDescent="0.2">
      <c r="H15692" s="7"/>
    </row>
    <row r="15693" spans="8:8" x14ac:dyDescent="0.2">
      <c r="H15693" s="7"/>
    </row>
    <row r="15694" spans="8:8" x14ac:dyDescent="0.2">
      <c r="H15694" s="7"/>
    </row>
    <row r="15695" spans="8:8" x14ac:dyDescent="0.2">
      <c r="H15695" s="7"/>
    </row>
    <row r="15696" spans="8:8" x14ac:dyDescent="0.2">
      <c r="H15696" s="7"/>
    </row>
    <row r="15697" spans="8:8" x14ac:dyDescent="0.2">
      <c r="H15697" s="7"/>
    </row>
    <row r="15698" spans="8:8" x14ac:dyDescent="0.2">
      <c r="H15698" s="7"/>
    </row>
    <row r="15699" spans="8:8" x14ac:dyDescent="0.2">
      <c r="H15699" s="7"/>
    </row>
    <row r="15700" spans="8:8" x14ac:dyDescent="0.2">
      <c r="H15700" s="7"/>
    </row>
    <row r="15701" spans="8:8" x14ac:dyDescent="0.2">
      <c r="H15701" s="7"/>
    </row>
    <row r="15702" spans="8:8" x14ac:dyDescent="0.2">
      <c r="H15702" s="7"/>
    </row>
    <row r="15703" spans="8:8" x14ac:dyDescent="0.2">
      <c r="H15703" s="7"/>
    </row>
    <row r="15704" spans="8:8" x14ac:dyDescent="0.2">
      <c r="H15704" s="7"/>
    </row>
    <row r="15705" spans="8:8" x14ac:dyDescent="0.2">
      <c r="H15705" s="7"/>
    </row>
    <row r="15706" spans="8:8" x14ac:dyDescent="0.2">
      <c r="H15706" s="7"/>
    </row>
    <row r="15707" spans="8:8" x14ac:dyDescent="0.2">
      <c r="H15707" s="7"/>
    </row>
    <row r="15708" spans="8:8" x14ac:dyDescent="0.2">
      <c r="H15708" s="7"/>
    </row>
    <row r="15709" spans="8:8" x14ac:dyDescent="0.2">
      <c r="H15709" s="7"/>
    </row>
    <row r="15710" spans="8:8" x14ac:dyDescent="0.2">
      <c r="H15710" s="7"/>
    </row>
    <row r="15711" spans="8:8" x14ac:dyDescent="0.2">
      <c r="H15711" s="7"/>
    </row>
    <row r="15712" spans="8:8" x14ac:dyDescent="0.2">
      <c r="H15712" s="7"/>
    </row>
    <row r="15713" spans="8:8" x14ac:dyDescent="0.2">
      <c r="H15713" s="7"/>
    </row>
    <row r="15714" spans="8:8" x14ac:dyDescent="0.2">
      <c r="H15714" s="7"/>
    </row>
    <row r="15715" spans="8:8" x14ac:dyDescent="0.2">
      <c r="H15715" s="7"/>
    </row>
    <row r="15716" spans="8:8" x14ac:dyDescent="0.2">
      <c r="H15716" s="7"/>
    </row>
    <row r="15717" spans="8:8" x14ac:dyDescent="0.2">
      <c r="H15717" s="7"/>
    </row>
    <row r="15718" spans="8:8" x14ac:dyDescent="0.2">
      <c r="H15718" s="7"/>
    </row>
    <row r="15719" spans="8:8" x14ac:dyDescent="0.2">
      <c r="H15719" s="7"/>
    </row>
    <row r="15720" spans="8:8" x14ac:dyDescent="0.2">
      <c r="H15720" s="7"/>
    </row>
    <row r="15721" spans="8:8" x14ac:dyDescent="0.2">
      <c r="H15721" s="7"/>
    </row>
    <row r="15722" spans="8:8" x14ac:dyDescent="0.2">
      <c r="H15722" s="7"/>
    </row>
    <row r="15723" spans="8:8" x14ac:dyDescent="0.2">
      <c r="H15723" s="7"/>
    </row>
    <row r="15724" spans="8:8" x14ac:dyDescent="0.2">
      <c r="H15724" s="7"/>
    </row>
    <row r="15725" spans="8:8" x14ac:dyDescent="0.2">
      <c r="H15725" s="7"/>
    </row>
    <row r="15726" spans="8:8" x14ac:dyDescent="0.2">
      <c r="H15726" s="7"/>
    </row>
    <row r="15727" spans="8:8" x14ac:dyDescent="0.2">
      <c r="H15727" s="7"/>
    </row>
    <row r="15728" spans="8:8" x14ac:dyDescent="0.2">
      <c r="H15728" s="7"/>
    </row>
    <row r="15729" spans="8:8" x14ac:dyDescent="0.2">
      <c r="H15729" s="7"/>
    </row>
    <row r="15730" spans="8:8" x14ac:dyDescent="0.2">
      <c r="H15730" s="7"/>
    </row>
    <row r="15731" spans="8:8" x14ac:dyDescent="0.2">
      <c r="H15731" s="7"/>
    </row>
    <row r="15732" spans="8:8" x14ac:dyDescent="0.2">
      <c r="H15732" s="7"/>
    </row>
    <row r="15733" spans="8:8" x14ac:dyDescent="0.2">
      <c r="H15733" s="7"/>
    </row>
    <row r="15734" spans="8:8" x14ac:dyDescent="0.2">
      <c r="H15734" s="7"/>
    </row>
    <row r="15735" spans="8:8" x14ac:dyDescent="0.2">
      <c r="H15735" s="7"/>
    </row>
    <row r="15736" spans="8:8" x14ac:dyDescent="0.2">
      <c r="H15736" s="7"/>
    </row>
    <row r="15737" spans="8:8" x14ac:dyDescent="0.2">
      <c r="H15737" s="7"/>
    </row>
    <row r="15738" spans="8:8" x14ac:dyDescent="0.2">
      <c r="H15738" s="7"/>
    </row>
    <row r="15739" spans="8:8" x14ac:dyDescent="0.2">
      <c r="H15739" s="7"/>
    </row>
    <row r="15740" spans="8:8" x14ac:dyDescent="0.2">
      <c r="H15740" s="7"/>
    </row>
    <row r="15741" spans="8:8" x14ac:dyDescent="0.2">
      <c r="H15741" s="7"/>
    </row>
    <row r="15742" spans="8:8" x14ac:dyDescent="0.2">
      <c r="H15742" s="7"/>
    </row>
    <row r="15743" spans="8:8" x14ac:dyDescent="0.2">
      <c r="H15743" s="7"/>
    </row>
    <row r="15744" spans="8:8" x14ac:dyDescent="0.2">
      <c r="H15744" s="7"/>
    </row>
    <row r="15745" spans="8:8" x14ac:dyDescent="0.2">
      <c r="H15745" s="7"/>
    </row>
    <row r="15746" spans="8:8" x14ac:dyDescent="0.2">
      <c r="H15746" s="7"/>
    </row>
    <row r="15747" spans="8:8" x14ac:dyDescent="0.2">
      <c r="H15747" s="7"/>
    </row>
    <row r="15748" spans="8:8" x14ac:dyDescent="0.2">
      <c r="H15748" s="7"/>
    </row>
    <row r="15749" spans="8:8" x14ac:dyDescent="0.2">
      <c r="H15749" s="7"/>
    </row>
    <row r="15750" spans="8:8" x14ac:dyDescent="0.2">
      <c r="H15750" s="7"/>
    </row>
    <row r="15751" spans="8:8" x14ac:dyDescent="0.2">
      <c r="H15751" s="7"/>
    </row>
    <row r="15752" spans="8:8" x14ac:dyDescent="0.2">
      <c r="H15752" s="7"/>
    </row>
    <row r="15753" spans="8:8" x14ac:dyDescent="0.2">
      <c r="H15753" s="7"/>
    </row>
    <row r="15754" spans="8:8" x14ac:dyDescent="0.2">
      <c r="H15754" s="7"/>
    </row>
    <row r="15755" spans="8:8" x14ac:dyDescent="0.2">
      <c r="H15755" s="7"/>
    </row>
    <row r="15756" spans="8:8" x14ac:dyDescent="0.2">
      <c r="H15756" s="7"/>
    </row>
    <row r="15757" spans="8:8" x14ac:dyDescent="0.2">
      <c r="H15757" s="7"/>
    </row>
    <row r="15758" spans="8:8" x14ac:dyDescent="0.2">
      <c r="H15758" s="7"/>
    </row>
    <row r="15759" spans="8:8" x14ac:dyDescent="0.2">
      <c r="H15759" s="7"/>
    </row>
    <row r="15760" spans="8:8" x14ac:dyDescent="0.2">
      <c r="H15760" s="7"/>
    </row>
    <row r="15761" spans="8:8" x14ac:dyDescent="0.2">
      <c r="H15761" s="7"/>
    </row>
    <row r="15762" spans="8:8" x14ac:dyDescent="0.2">
      <c r="H15762" s="7"/>
    </row>
    <row r="15763" spans="8:8" x14ac:dyDescent="0.2">
      <c r="H15763" s="7"/>
    </row>
    <row r="15764" spans="8:8" x14ac:dyDescent="0.2">
      <c r="H15764" s="7"/>
    </row>
    <row r="15765" spans="8:8" x14ac:dyDescent="0.2">
      <c r="H15765" s="7"/>
    </row>
    <row r="15766" spans="8:8" x14ac:dyDescent="0.2">
      <c r="H15766" s="7"/>
    </row>
    <row r="15767" spans="8:8" x14ac:dyDescent="0.2">
      <c r="H15767" s="7"/>
    </row>
    <row r="15768" spans="8:8" x14ac:dyDescent="0.2">
      <c r="H15768" s="7"/>
    </row>
    <row r="15769" spans="8:8" x14ac:dyDescent="0.2">
      <c r="H15769" s="7"/>
    </row>
    <row r="15770" spans="8:8" x14ac:dyDescent="0.2">
      <c r="H15770" s="7"/>
    </row>
    <row r="15771" spans="8:8" x14ac:dyDescent="0.2">
      <c r="H15771" s="7"/>
    </row>
    <row r="15772" spans="8:8" x14ac:dyDescent="0.2">
      <c r="H15772" s="7"/>
    </row>
    <row r="15773" spans="8:8" x14ac:dyDescent="0.2">
      <c r="H15773" s="7"/>
    </row>
    <row r="15774" spans="8:8" x14ac:dyDescent="0.2">
      <c r="H15774" s="7"/>
    </row>
    <row r="15775" spans="8:8" x14ac:dyDescent="0.2">
      <c r="H15775" s="7"/>
    </row>
    <row r="15776" spans="8:8" x14ac:dyDescent="0.2">
      <c r="H15776" s="7"/>
    </row>
    <row r="15777" spans="8:8" x14ac:dyDescent="0.2">
      <c r="H15777" s="7"/>
    </row>
    <row r="15778" spans="8:8" x14ac:dyDescent="0.2">
      <c r="H15778" s="7"/>
    </row>
    <row r="15779" spans="8:8" x14ac:dyDescent="0.2">
      <c r="H15779" s="7"/>
    </row>
    <row r="15780" spans="8:8" x14ac:dyDescent="0.2">
      <c r="H15780" s="7"/>
    </row>
    <row r="15781" spans="8:8" x14ac:dyDescent="0.2">
      <c r="H15781" s="7"/>
    </row>
    <row r="15782" spans="8:8" x14ac:dyDescent="0.2">
      <c r="H15782" s="7"/>
    </row>
    <row r="15783" spans="8:8" x14ac:dyDescent="0.2">
      <c r="H15783" s="7"/>
    </row>
    <row r="15784" spans="8:8" x14ac:dyDescent="0.2">
      <c r="H15784" s="7"/>
    </row>
    <row r="15785" spans="8:8" x14ac:dyDescent="0.2">
      <c r="H15785" s="7"/>
    </row>
    <row r="15786" spans="8:8" x14ac:dyDescent="0.2">
      <c r="H15786" s="7"/>
    </row>
    <row r="15787" spans="8:8" x14ac:dyDescent="0.2">
      <c r="H15787" s="7"/>
    </row>
    <row r="15788" spans="8:8" x14ac:dyDescent="0.2">
      <c r="H15788" s="7"/>
    </row>
    <row r="15789" spans="8:8" x14ac:dyDescent="0.2">
      <c r="H15789" s="7"/>
    </row>
    <row r="15790" spans="8:8" x14ac:dyDescent="0.2">
      <c r="H15790" s="7"/>
    </row>
    <row r="15791" spans="8:8" x14ac:dyDescent="0.2">
      <c r="H15791" s="7"/>
    </row>
    <row r="15792" spans="8:8" x14ac:dyDescent="0.2">
      <c r="H15792" s="7"/>
    </row>
    <row r="15793" spans="8:8" x14ac:dyDescent="0.2">
      <c r="H15793" s="7"/>
    </row>
    <row r="15794" spans="8:8" x14ac:dyDescent="0.2">
      <c r="H15794" s="7"/>
    </row>
    <row r="15795" spans="8:8" x14ac:dyDescent="0.2">
      <c r="H15795" s="7"/>
    </row>
    <row r="15796" spans="8:8" x14ac:dyDescent="0.2">
      <c r="H15796" s="7"/>
    </row>
    <row r="15797" spans="8:8" x14ac:dyDescent="0.2">
      <c r="H15797" s="7"/>
    </row>
    <row r="15798" spans="8:8" x14ac:dyDescent="0.2">
      <c r="H15798" s="7"/>
    </row>
    <row r="15799" spans="8:8" x14ac:dyDescent="0.2">
      <c r="H15799" s="7"/>
    </row>
    <row r="15800" spans="8:8" x14ac:dyDescent="0.2">
      <c r="H15800" s="7"/>
    </row>
    <row r="15801" spans="8:8" x14ac:dyDescent="0.2">
      <c r="H15801" s="7"/>
    </row>
    <row r="15802" spans="8:8" x14ac:dyDescent="0.2">
      <c r="H15802" s="7"/>
    </row>
    <row r="15803" spans="8:8" x14ac:dyDescent="0.2">
      <c r="H15803" s="7"/>
    </row>
    <row r="15804" spans="8:8" x14ac:dyDescent="0.2">
      <c r="H15804" s="7"/>
    </row>
    <row r="15805" spans="8:8" x14ac:dyDescent="0.2">
      <c r="H15805" s="7"/>
    </row>
    <row r="15806" spans="8:8" x14ac:dyDescent="0.2">
      <c r="H15806" s="7"/>
    </row>
    <row r="15807" spans="8:8" x14ac:dyDescent="0.2">
      <c r="H15807" s="7"/>
    </row>
    <row r="15808" spans="8:8" x14ac:dyDescent="0.2">
      <c r="H15808" s="7"/>
    </row>
    <row r="15809" spans="8:8" x14ac:dyDescent="0.2">
      <c r="H15809" s="7"/>
    </row>
    <row r="15810" spans="8:8" x14ac:dyDescent="0.2">
      <c r="H15810" s="7"/>
    </row>
    <row r="15811" spans="8:8" x14ac:dyDescent="0.2">
      <c r="H15811" s="7"/>
    </row>
    <row r="15812" spans="8:8" x14ac:dyDescent="0.2">
      <c r="H15812" s="7"/>
    </row>
    <row r="15813" spans="8:8" x14ac:dyDescent="0.2">
      <c r="H15813" s="7"/>
    </row>
    <row r="15814" spans="8:8" x14ac:dyDescent="0.2">
      <c r="H15814" s="7"/>
    </row>
    <row r="15815" spans="8:8" x14ac:dyDescent="0.2">
      <c r="H15815" s="7"/>
    </row>
    <row r="15816" spans="8:8" x14ac:dyDescent="0.2">
      <c r="H15816" s="7"/>
    </row>
    <row r="15817" spans="8:8" x14ac:dyDescent="0.2">
      <c r="H15817" s="7"/>
    </row>
    <row r="15818" spans="8:8" x14ac:dyDescent="0.2">
      <c r="H15818" s="7"/>
    </row>
    <row r="15819" spans="8:8" x14ac:dyDescent="0.2">
      <c r="H15819" s="7"/>
    </row>
    <row r="15820" spans="8:8" x14ac:dyDescent="0.2">
      <c r="H15820" s="7"/>
    </row>
    <row r="15821" spans="8:8" x14ac:dyDescent="0.2">
      <c r="H15821" s="7"/>
    </row>
    <row r="15822" spans="8:8" x14ac:dyDescent="0.2">
      <c r="H15822" s="7"/>
    </row>
    <row r="15823" spans="8:8" x14ac:dyDescent="0.2">
      <c r="H15823" s="7"/>
    </row>
    <row r="15824" spans="8:8" x14ac:dyDescent="0.2">
      <c r="H15824" s="7"/>
    </row>
    <row r="15825" spans="8:8" x14ac:dyDescent="0.2">
      <c r="H15825" s="7"/>
    </row>
    <row r="15826" spans="8:8" x14ac:dyDescent="0.2">
      <c r="H15826" s="7"/>
    </row>
    <row r="15827" spans="8:8" x14ac:dyDescent="0.2">
      <c r="H15827" s="7"/>
    </row>
    <row r="15828" spans="8:8" x14ac:dyDescent="0.2">
      <c r="H15828" s="7"/>
    </row>
    <row r="15829" spans="8:8" x14ac:dyDescent="0.2">
      <c r="H15829" s="7"/>
    </row>
    <row r="15830" spans="8:8" x14ac:dyDescent="0.2">
      <c r="H15830" s="7"/>
    </row>
    <row r="15831" spans="8:8" x14ac:dyDescent="0.2">
      <c r="H15831" s="7"/>
    </row>
    <row r="15832" spans="8:8" x14ac:dyDescent="0.2">
      <c r="H15832" s="7"/>
    </row>
    <row r="15833" spans="8:8" x14ac:dyDescent="0.2">
      <c r="H15833" s="7"/>
    </row>
    <row r="15834" spans="8:8" x14ac:dyDescent="0.2">
      <c r="H15834" s="7"/>
    </row>
    <row r="15835" spans="8:8" x14ac:dyDescent="0.2">
      <c r="H15835" s="7"/>
    </row>
    <row r="15836" spans="8:8" x14ac:dyDescent="0.2">
      <c r="H15836" s="7"/>
    </row>
    <row r="15837" spans="8:8" x14ac:dyDescent="0.2">
      <c r="H15837" s="7"/>
    </row>
    <row r="15838" spans="8:8" x14ac:dyDescent="0.2">
      <c r="H15838" s="7"/>
    </row>
    <row r="15839" spans="8:8" x14ac:dyDescent="0.2">
      <c r="H15839" s="7"/>
    </row>
    <row r="15840" spans="8:8" x14ac:dyDescent="0.2">
      <c r="H15840" s="7"/>
    </row>
    <row r="15841" spans="8:8" x14ac:dyDescent="0.2">
      <c r="H15841" s="7"/>
    </row>
    <row r="15842" spans="8:8" x14ac:dyDescent="0.2">
      <c r="H15842" s="7"/>
    </row>
    <row r="15843" spans="8:8" x14ac:dyDescent="0.2">
      <c r="H15843" s="7"/>
    </row>
    <row r="15844" spans="8:8" x14ac:dyDescent="0.2">
      <c r="H15844" s="7"/>
    </row>
    <row r="15845" spans="8:8" x14ac:dyDescent="0.2">
      <c r="H15845" s="7"/>
    </row>
    <row r="15846" spans="8:8" x14ac:dyDescent="0.2">
      <c r="H15846" s="7"/>
    </row>
    <row r="15847" spans="8:8" x14ac:dyDescent="0.2">
      <c r="H15847" s="7"/>
    </row>
    <row r="15848" spans="8:8" x14ac:dyDescent="0.2">
      <c r="H15848" s="7"/>
    </row>
    <row r="15849" spans="8:8" x14ac:dyDescent="0.2">
      <c r="H15849" s="7"/>
    </row>
    <row r="15850" spans="8:8" x14ac:dyDescent="0.2">
      <c r="H15850" s="7"/>
    </row>
    <row r="15851" spans="8:8" x14ac:dyDescent="0.2">
      <c r="H15851" s="7"/>
    </row>
    <row r="15852" spans="8:8" x14ac:dyDescent="0.2">
      <c r="H15852" s="7"/>
    </row>
    <row r="15853" spans="8:8" x14ac:dyDescent="0.2">
      <c r="H15853" s="7"/>
    </row>
    <row r="15854" spans="8:8" x14ac:dyDescent="0.2">
      <c r="H15854" s="7"/>
    </row>
    <row r="15855" spans="8:8" x14ac:dyDescent="0.2">
      <c r="H15855" s="7"/>
    </row>
    <row r="15856" spans="8:8" x14ac:dyDescent="0.2">
      <c r="H15856" s="7"/>
    </row>
    <row r="15857" spans="8:8" x14ac:dyDescent="0.2">
      <c r="H15857" s="7"/>
    </row>
    <row r="15858" spans="8:8" x14ac:dyDescent="0.2">
      <c r="H15858" s="7"/>
    </row>
    <row r="15859" spans="8:8" x14ac:dyDescent="0.2">
      <c r="H15859" s="7"/>
    </row>
    <row r="15860" spans="8:8" x14ac:dyDescent="0.2">
      <c r="H15860" s="7"/>
    </row>
    <row r="15861" spans="8:8" x14ac:dyDescent="0.2">
      <c r="H15861" s="7"/>
    </row>
    <row r="15862" spans="8:8" x14ac:dyDescent="0.2">
      <c r="H15862" s="7"/>
    </row>
    <row r="15863" spans="8:8" x14ac:dyDescent="0.2">
      <c r="H15863" s="7"/>
    </row>
    <row r="15864" spans="8:8" x14ac:dyDescent="0.2">
      <c r="H15864" s="7"/>
    </row>
    <row r="15865" spans="8:8" x14ac:dyDescent="0.2">
      <c r="H15865" s="7"/>
    </row>
    <row r="15866" spans="8:8" x14ac:dyDescent="0.2">
      <c r="H15866" s="7"/>
    </row>
    <row r="15867" spans="8:8" x14ac:dyDescent="0.2">
      <c r="H15867" s="7"/>
    </row>
    <row r="15868" spans="8:8" x14ac:dyDescent="0.2">
      <c r="H15868" s="7"/>
    </row>
    <row r="15869" spans="8:8" x14ac:dyDescent="0.2">
      <c r="H15869" s="7"/>
    </row>
    <row r="15870" spans="8:8" x14ac:dyDescent="0.2">
      <c r="H15870" s="7"/>
    </row>
    <row r="15871" spans="8:8" x14ac:dyDescent="0.2">
      <c r="H15871" s="7"/>
    </row>
    <row r="15872" spans="8:8" x14ac:dyDescent="0.2">
      <c r="H15872" s="7"/>
    </row>
    <row r="15873" spans="8:8" x14ac:dyDescent="0.2">
      <c r="H15873" s="7"/>
    </row>
    <row r="15874" spans="8:8" x14ac:dyDescent="0.2">
      <c r="H15874" s="7"/>
    </row>
    <row r="15875" spans="8:8" x14ac:dyDescent="0.2">
      <c r="H15875" s="7"/>
    </row>
    <row r="15876" spans="8:8" x14ac:dyDescent="0.2">
      <c r="H15876" s="7"/>
    </row>
    <row r="15877" spans="8:8" x14ac:dyDescent="0.2">
      <c r="H15877" s="7"/>
    </row>
    <row r="15878" spans="8:8" x14ac:dyDescent="0.2">
      <c r="H15878" s="7"/>
    </row>
    <row r="15879" spans="8:8" x14ac:dyDescent="0.2">
      <c r="H15879" s="7"/>
    </row>
    <row r="15880" spans="8:8" x14ac:dyDescent="0.2">
      <c r="H15880" s="7"/>
    </row>
    <row r="15881" spans="8:8" x14ac:dyDescent="0.2">
      <c r="H15881" s="7"/>
    </row>
    <row r="15882" spans="8:8" x14ac:dyDescent="0.2">
      <c r="H15882" s="7"/>
    </row>
    <row r="15883" spans="8:8" x14ac:dyDescent="0.2">
      <c r="H15883" s="7"/>
    </row>
    <row r="15884" spans="8:8" x14ac:dyDescent="0.2">
      <c r="H15884" s="7"/>
    </row>
    <row r="15885" spans="8:8" x14ac:dyDescent="0.2">
      <c r="H15885" s="7"/>
    </row>
    <row r="15886" spans="8:8" x14ac:dyDescent="0.2">
      <c r="H15886" s="7"/>
    </row>
    <row r="15887" spans="8:8" x14ac:dyDescent="0.2">
      <c r="H15887" s="7"/>
    </row>
    <row r="15888" spans="8:8" x14ac:dyDescent="0.2">
      <c r="H15888" s="7"/>
    </row>
    <row r="15889" spans="8:8" x14ac:dyDescent="0.2">
      <c r="H15889" s="7"/>
    </row>
    <row r="15890" spans="8:8" x14ac:dyDescent="0.2">
      <c r="H15890" s="7"/>
    </row>
    <row r="15891" spans="8:8" x14ac:dyDescent="0.2">
      <c r="H15891" s="7"/>
    </row>
    <row r="15892" spans="8:8" x14ac:dyDescent="0.2">
      <c r="H15892" s="7"/>
    </row>
    <row r="15893" spans="8:8" x14ac:dyDescent="0.2">
      <c r="H15893" s="7"/>
    </row>
    <row r="15894" spans="8:8" x14ac:dyDescent="0.2">
      <c r="H15894" s="7"/>
    </row>
    <row r="15895" spans="8:8" x14ac:dyDescent="0.2">
      <c r="H15895" s="7"/>
    </row>
    <row r="15896" spans="8:8" x14ac:dyDescent="0.2">
      <c r="H15896" s="7"/>
    </row>
    <row r="15897" spans="8:8" x14ac:dyDescent="0.2">
      <c r="H15897" s="7"/>
    </row>
    <row r="15898" spans="8:8" x14ac:dyDescent="0.2">
      <c r="H15898" s="7"/>
    </row>
    <row r="15899" spans="8:8" x14ac:dyDescent="0.2">
      <c r="H15899" s="7"/>
    </row>
    <row r="15900" spans="8:8" x14ac:dyDescent="0.2">
      <c r="H15900" s="7"/>
    </row>
    <row r="15901" spans="8:8" x14ac:dyDescent="0.2">
      <c r="H15901" s="7"/>
    </row>
    <row r="15902" spans="8:8" x14ac:dyDescent="0.2">
      <c r="H15902" s="7"/>
    </row>
    <row r="15903" spans="8:8" x14ac:dyDescent="0.2">
      <c r="H15903" s="7"/>
    </row>
    <row r="15904" spans="8:8" x14ac:dyDescent="0.2">
      <c r="H15904" s="7"/>
    </row>
    <row r="15905" spans="8:8" x14ac:dyDescent="0.2">
      <c r="H15905" s="7"/>
    </row>
    <row r="15906" spans="8:8" x14ac:dyDescent="0.2">
      <c r="H15906" s="7"/>
    </row>
    <row r="15907" spans="8:8" x14ac:dyDescent="0.2">
      <c r="H15907" s="7"/>
    </row>
    <row r="15908" spans="8:8" x14ac:dyDescent="0.2">
      <c r="H15908" s="7"/>
    </row>
    <row r="15909" spans="8:8" x14ac:dyDescent="0.2">
      <c r="H15909" s="7"/>
    </row>
    <row r="15910" spans="8:8" x14ac:dyDescent="0.2">
      <c r="H15910" s="7"/>
    </row>
    <row r="15911" spans="8:8" x14ac:dyDescent="0.2">
      <c r="H15911" s="7"/>
    </row>
    <row r="15912" spans="8:8" x14ac:dyDescent="0.2">
      <c r="H15912" s="7"/>
    </row>
    <row r="15913" spans="8:8" x14ac:dyDescent="0.2">
      <c r="H15913" s="7"/>
    </row>
    <row r="15914" spans="8:8" x14ac:dyDescent="0.2">
      <c r="H15914" s="7"/>
    </row>
    <row r="15915" spans="8:8" x14ac:dyDescent="0.2">
      <c r="H15915" s="7"/>
    </row>
    <row r="15916" spans="8:8" x14ac:dyDescent="0.2">
      <c r="H15916" s="7"/>
    </row>
    <row r="15917" spans="8:8" x14ac:dyDescent="0.2">
      <c r="H15917" s="7"/>
    </row>
    <row r="15918" spans="8:8" x14ac:dyDescent="0.2">
      <c r="H15918" s="7"/>
    </row>
    <row r="15919" spans="8:8" x14ac:dyDescent="0.2">
      <c r="H15919" s="7"/>
    </row>
    <row r="15920" spans="8:8" x14ac:dyDescent="0.2">
      <c r="H15920" s="7"/>
    </row>
    <row r="15921" spans="8:8" x14ac:dyDescent="0.2">
      <c r="H15921" s="7"/>
    </row>
    <row r="15922" spans="8:8" x14ac:dyDescent="0.2">
      <c r="H15922" s="7"/>
    </row>
    <row r="15923" spans="8:8" x14ac:dyDescent="0.2">
      <c r="H15923" s="7"/>
    </row>
    <row r="15924" spans="8:8" x14ac:dyDescent="0.2">
      <c r="H15924" s="7"/>
    </row>
    <row r="15925" spans="8:8" x14ac:dyDescent="0.2">
      <c r="H15925" s="7"/>
    </row>
    <row r="15926" spans="8:8" x14ac:dyDescent="0.2">
      <c r="H15926" s="7"/>
    </row>
    <row r="15927" spans="8:8" x14ac:dyDescent="0.2">
      <c r="H15927" s="7"/>
    </row>
    <row r="15928" spans="8:8" x14ac:dyDescent="0.2">
      <c r="H15928" s="7"/>
    </row>
    <row r="15929" spans="8:8" x14ac:dyDescent="0.2">
      <c r="H15929" s="7"/>
    </row>
    <row r="15930" spans="8:8" x14ac:dyDescent="0.2">
      <c r="H15930" s="7"/>
    </row>
    <row r="15931" spans="8:8" x14ac:dyDescent="0.2">
      <c r="H15931" s="7"/>
    </row>
    <row r="15932" spans="8:8" x14ac:dyDescent="0.2">
      <c r="H15932" s="7"/>
    </row>
    <row r="15933" spans="8:8" x14ac:dyDescent="0.2">
      <c r="H15933" s="7"/>
    </row>
    <row r="15934" spans="8:8" x14ac:dyDescent="0.2">
      <c r="H15934" s="7"/>
    </row>
    <row r="15935" spans="8:8" x14ac:dyDescent="0.2">
      <c r="H15935" s="7"/>
    </row>
    <row r="15936" spans="8:8" x14ac:dyDescent="0.2">
      <c r="H15936" s="7"/>
    </row>
    <row r="15937" spans="8:8" x14ac:dyDescent="0.2">
      <c r="H15937" s="7"/>
    </row>
    <row r="15938" spans="8:8" x14ac:dyDescent="0.2">
      <c r="H15938" s="7"/>
    </row>
    <row r="15939" spans="8:8" x14ac:dyDescent="0.2">
      <c r="H15939" s="7"/>
    </row>
    <row r="15940" spans="8:8" x14ac:dyDescent="0.2">
      <c r="H15940" s="7"/>
    </row>
    <row r="15941" spans="8:8" x14ac:dyDescent="0.2">
      <c r="H15941" s="7"/>
    </row>
    <row r="15942" spans="8:8" x14ac:dyDescent="0.2">
      <c r="H15942" s="7"/>
    </row>
    <row r="15943" spans="8:8" x14ac:dyDescent="0.2">
      <c r="H15943" s="7"/>
    </row>
    <row r="15944" spans="8:8" x14ac:dyDescent="0.2">
      <c r="H15944" s="7"/>
    </row>
    <row r="15945" spans="8:8" x14ac:dyDescent="0.2">
      <c r="H15945" s="7"/>
    </row>
    <row r="15946" spans="8:8" x14ac:dyDescent="0.2">
      <c r="H15946" s="7"/>
    </row>
    <row r="15947" spans="8:8" x14ac:dyDescent="0.2">
      <c r="H15947" s="7"/>
    </row>
    <row r="15948" spans="8:8" x14ac:dyDescent="0.2">
      <c r="H15948" s="7"/>
    </row>
    <row r="15949" spans="8:8" x14ac:dyDescent="0.2">
      <c r="H15949" s="7"/>
    </row>
    <row r="15950" spans="8:8" x14ac:dyDescent="0.2">
      <c r="H15950" s="7"/>
    </row>
    <row r="15951" spans="8:8" x14ac:dyDescent="0.2">
      <c r="H15951" s="7"/>
    </row>
    <row r="15952" spans="8:8" x14ac:dyDescent="0.2">
      <c r="H15952" s="7"/>
    </row>
    <row r="15953" spans="8:8" x14ac:dyDescent="0.2">
      <c r="H15953" s="7"/>
    </row>
    <row r="15954" spans="8:8" x14ac:dyDescent="0.2">
      <c r="H15954" s="7"/>
    </row>
    <row r="15955" spans="8:8" x14ac:dyDescent="0.2">
      <c r="H15955" s="7"/>
    </row>
    <row r="15956" spans="8:8" x14ac:dyDescent="0.2">
      <c r="H15956" s="7"/>
    </row>
    <row r="15957" spans="8:8" x14ac:dyDescent="0.2">
      <c r="H15957" s="7"/>
    </row>
    <row r="15958" spans="8:8" x14ac:dyDescent="0.2">
      <c r="H15958" s="7"/>
    </row>
    <row r="15959" spans="8:8" x14ac:dyDescent="0.2">
      <c r="H15959" s="7"/>
    </row>
    <row r="15960" spans="8:8" x14ac:dyDescent="0.2">
      <c r="H15960" s="7"/>
    </row>
    <row r="15961" spans="8:8" x14ac:dyDescent="0.2">
      <c r="H15961" s="7"/>
    </row>
    <row r="15962" spans="8:8" x14ac:dyDescent="0.2">
      <c r="H15962" s="7"/>
    </row>
    <row r="15963" spans="8:8" x14ac:dyDescent="0.2">
      <c r="H15963" s="7"/>
    </row>
    <row r="15964" spans="8:8" x14ac:dyDescent="0.2">
      <c r="H15964" s="7"/>
    </row>
    <row r="15965" spans="8:8" x14ac:dyDescent="0.2">
      <c r="H15965" s="7"/>
    </row>
    <row r="15966" spans="8:8" x14ac:dyDescent="0.2">
      <c r="H15966" s="7"/>
    </row>
    <row r="15967" spans="8:8" x14ac:dyDescent="0.2">
      <c r="H15967" s="7"/>
    </row>
    <row r="15968" spans="8:8" x14ac:dyDescent="0.2">
      <c r="H15968" s="7"/>
    </row>
    <row r="15969" spans="8:8" x14ac:dyDescent="0.2">
      <c r="H15969" s="7"/>
    </row>
    <row r="15970" spans="8:8" x14ac:dyDescent="0.2">
      <c r="H15970" s="7"/>
    </row>
    <row r="15971" spans="8:8" x14ac:dyDescent="0.2">
      <c r="H15971" s="7"/>
    </row>
    <row r="15972" spans="8:8" x14ac:dyDescent="0.2">
      <c r="H15972" s="7"/>
    </row>
    <row r="15973" spans="8:8" x14ac:dyDescent="0.2">
      <c r="H15973" s="7"/>
    </row>
    <row r="15974" spans="8:8" x14ac:dyDescent="0.2">
      <c r="H15974" s="7"/>
    </row>
    <row r="15975" spans="8:8" x14ac:dyDescent="0.2">
      <c r="H15975" s="7"/>
    </row>
    <row r="15976" spans="8:8" x14ac:dyDescent="0.2">
      <c r="H15976" s="7"/>
    </row>
    <row r="15977" spans="8:8" x14ac:dyDescent="0.2">
      <c r="H15977" s="7"/>
    </row>
    <row r="15978" spans="8:8" x14ac:dyDescent="0.2">
      <c r="H15978" s="7"/>
    </row>
    <row r="15979" spans="8:8" x14ac:dyDescent="0.2">
      <c r="H15979" s="7"/>
    </row>
    <row r="15980" spans="8:8" x14ac:dyDescent="0.2">
      <c r="H15980" s="7"/>
    </row>
    <row r="15981" spans="8:8" x14ac:dyDescent="0.2">
      <c r="H15981" s="7"/>
    </row>
    <row r="15982" spans="8:8" x14ac:dyDescent="0.2">
      <c r="H15982" s="7"/>
    </row>
    <row r="15983" spans="8:8" x14ac:dyDescent="0.2">
      <c r="H15983" s="7"/>
    </row>
    <row r="15984" spans="8:8" x14ac:dyDescent="0.2">
      <c r="H15984" s="7"/>
    </row>
    <row r="15985" spans="8:8" x14ac:dyDescent="0.2">
      <c r="H15985" s="7"/>
    </row>
    <row r="15986" spans="8:8" x14ac:dyDescent="0.2">
      <c r="H15986" s="7"/>
    </row>
    <row r="15987" spans="8:8" x14ac:dyDescent="0.2">
      <c r="H15987" s="7"/>
    </row>
    <row r="15988" spans="8:8" x14ac:dyDescent="0.2">
      <c r="H15988" s="7"/>
    </row>
    <row r="15989" spans="8:8" x14ac:dyDescent="0.2">
      <c r="H15989" s="7"/>
    </row>
    <row r="15990" spans="8:8" x14ac:dyDescent="0.2">
      <c r="H15990" s="7"/>
    </row>
    <row r="15991" spans="8:8" x14ac:dyDescent="0.2">
      <c r="H15991" s="7"/>
    </row>
    <row r="15992" spans="8:8" x14ac:dyDescent="0.2">
      <c r="H15992" s="7"/>
    </row>
    <row r="15993" spans="8:8" x14ac:dyDescent="0.2">
      <c r="H15993" s="7"/>
    </row>
    <row r="15994" spans="8:8" x14ac:dyDescent="0.2">
      <c r="H15994" s="7"/>
    </row>
    <row r="15995" spans="8:8" x14ac:dyDescent="0.2">
      <c r="H15995" s="7"/>
    </row>
    <row r="15996" spans="8:8" x14ac:dyDescent="0.2">
      <c r="H15996" s="7"/>
    </row>
    <row r="15997" spans="8:8" x14ac:dyDescent="0.2">
      <c r="H15997" s="7"/>
    </row>
    <row r="15998" spans="8:8" x14ac:dyDescent="0.2">
      <c r="H15998" s="7"/>
    </row>
    <row r="15999" spans="8:8" x14ac:dyDescent="0.2">
      <c r="H15999" s="7"/>
    </row>
    <row r="16000" spans="8:8" x14ac:dyDescent="0.2">
      <c r="H16000" s="7"/>
    </row>
    <row r="16001" spans="8:8" x14ac:dyDescent="0.2">
      <c r="H16001" s="7"/>
    </row>
    <row r="16002" spans="8:8" x14ac:dyDescent="0.2">
      <c r="H16002" s="7"/>
    </row>
    <row r="16003" spans="8:8" x14ac:dyDescent="0.2">
      <c r="H16003" s="7"/>
    </row>
    <row r="16004" spans="8:8" x14ac:dyDescent="0.2">
      <c r="H16004" s="7"/>
    </row>
    <row r="16005" spans="8:8" x14ac:dyDescent="0.2">
      <c r="H16005" s="7"/>
    </row>
    <row r="16006" spans="8:8" x14ac:dyDescent="0.2">
      <c r="H16006" s="7"/>
    </row>
    <row r="16007" spans="8:8" x14ac:dyDescent="0.2">
      <c r="H16007" s="7"/>
    </row>
    <row r="16008" spans="8:8" x14ac:dyDescent="0.2">
      <c r="H16008" s="7"/>
    </row>
    <row r="16009" spans="8:8" x14ac:dyDescent="0.2">
      <c r="H16009" s="7"/>
    </row>
    <row r="16010" spans="8:8" x14ac:dyDescent="0.2">
      <c r="H16010" s="7"/>
    </row>
    <row r="16011" spans="8:8" x14ac:dyDescent="0.2">
      <c r="H16011" s="7"/>
    </row>
    <row r="16012" spans="8:8" x14ac:dyDescent="0.2">
      <c r="H16012" s="7"/>
    </row>
    <row r="16013" spans="8:8" x14ac:dyDescent="0.2">
      <c r="H16013" s="7"/>
    </row>
    <row r="16014" spans="8:8" x14ac:dyDescent="0.2">
      <c r="H16014" s="7"/>
    </row>
    <row r="16015" spans="8:8" x14ac:dyDescent="0.2">
      <c r="H16015" s="7"/>
    </row>
    <row r="16016" spans="8:8" x14ac:dyDescent="0.2">
      <c r="H16016" s="7"/>
    </row>
    <row r="16017" spans="8:8" x14ac:dyDescent="0.2">
      <c r="H16017" s="7"/>
    </row>
    <row r="16018" spans="8:8" x14ac:dyDescent="0.2">
      <c r="H16018" s="7"/>
    </row>
    <row r="16019" spans="8:8" x14ac:dyDescent="0.2">
      <c r="H16019" s="7"/>
    </row>
    <row r="16020" spans="8:8" x14ac:dyDescent="0.2">
      <c r="H16020" s="7"/>
    </row>
    <row r="16021" spans="8:8" x14ac:dyDescent="0.2">
      <c r="H16021" s="7"/>
    </row>
    <row r="16022" spans="8:8" x14ac:dyDescent="0.2">
      <c r="H16022" s="7"/>
    </row>
    <row r="16023" spans="8:8" x14ac:dyDescent="0.2">
      <c r="H16023" s="7"/>
    </row>
    <row r="16024" spans="8:8" x14ac:dyDescent="0.2">
      <c r="H16024" s="7"/>
    </row>
    <row r="16025" spans="8:8" x14ac:dyDescent="0.2">
      <c r="H16025" s="7"/>
    </row>
    <row r="16026" spans="8:8" x14ac:dyDescent="0.2">
      <c r="H16026" s="7"/>
    </row>
    <row r="16027" spans="8:8" x14ac:dyDescent="0.2">
      <c r="H16027" s="7"/>
    </row>
    <row r="16028" spans="8:8" x14ac:dyDescent="0.2">
      <c r="H16028" s="7"/>
    </row>
    <row r="16029" spans="8:8" x14ac:dyDescent="0.2">
      <c r="H16029" s="7"/>
    </row>
    <row r="16030" spans="8:8" x14ac:dyDescent="0.2">
      <c r="H16030" s="7"/>
    </row>
    <row r="16031" spans="8:8" x14ac:dyDescent="0.2">
      <c r="H16031" s="7"/>
    </row>
    <row r="16032" spans="8:8" x14ac:dyDescent="0.2">
      <c r="H16032" s="7"/>
    </row>
    <row r="16033" spans="8:8" x14ac:dyDescent="0.2">
      <c r="H16033" s="7"/>
    </row>
    <row r="16034" spans="8:8" x14ac:dyDescent="0.2">
      <c r="H16034" s="7"/>
    </row>
    <row r="16035" spans="8:8" x14ac:dyDescent="0.2">
      <c r="H16035" s="7"/>
    </row>
    <row r="16036" spans="8:8" x14ac:dyDescent="0.2">
      <c r="H16036" s="7"/>
    </row>
    <row r="16037" spans="8:8" x14ac:dyDescent="0.2">
      <c r="H16037" s="7"/>
    </row>
    <row r="16038" spans="8:8" x14ac:dyDescent="0.2">
      <c r="H16038" s="7"/>
    </row>
    <row r="16039" spans="8:8" x14ac:dyDescent="0.2">
      <c r="H16039" s="7"/>
    </row>
    <row r="16040" spans="8:8" x14ac:dyDescent="0.2">
      <c r="H16040" s="7"/>
    </row>
    <row r="16041" spans="8:8" x14ac:dyDescent="0.2">
      <c r="H16041" s="7"/>
    </row>
    <row r="16042" spans="8:8" x14ac:dyDescent="0.2">
      <c r="H16042" s="7"/>
    </row>
    <row r="16043" spans="8:8" x14ac:dyDescent="0.2">
      <c r="H16043" s="7"/>
    </row>
    <row r="16044" spans="8:8" x14ac:dyDescent="0.2">
      <c r="H16044" s="7"/>
    </row>
    <row r="16045" spans="8:8" x14ac:dyDescent="0.2">
      <c r="H16045" s="7"/>
    </row>
    <row r="16046" spans="8:8" x14ac:dyDescent="0.2">
      <c r="H16046" s="7"/>
    </row>
    <row r="16047" spans="8:8" x14ac:dyDescent="0.2">
      <c r="H16047" s="7"/>
    </row>
    <row r="16048" spans="8:8" x14ac:dyDescent="0.2">
      <c r="H16048" s="7"/>
    </row>
    <row r="16049" spans="8:8" x14ac:dyDescent="0.2">
      <c r="H16049" s="7"/>
    </row>
    <row r="16050" spans="8:8" x14ac:dyDescent="0.2">
      <c r="H16050" s="7"/>
    </row>
    <row r="16051" spans="8:8" x14ac:dyDescent="0.2">
      <c r="H16051" s="7"/>
    </row>
    <row r="16052" spans="8:8" x14ac:dyDescent="0.2">
      <c r="H16052" s="7"/>
    </row>
    <row r="16053" spans="8:8" x14ac:dyDescent="0.2">
      <c r="H16053" s="7"/>
    </row>
    <row r="16054" spans="8:8" x14ac:dyDescent="0.2">
      <c r="H16054" s="7"/>
    </row>
    <row r="16055" spans="8:8" x14ac:dyDescent="0.2">
      <c r="H16055" s="7"/>
    </row>
    <row r="16056" spans="8:8" x14ac:dyDescent="0.2">
      <c r="H16056" s="7"/>
    </row>
    <row r="16057" spans="8:8" x14ac:dyDescent="0.2">
      <c r="H16057" s="7"/>
    </row>
    <row r="16058" spans="8:8" x14ac:dyDescent="0.2">
      <c r="H16058" s="7"/>
    </row>
    <row r="16059" spans="8:8" x14ac:dyDescent="0.2">
      <c r="H16059" s="7"/>
    </row>
    <row r="16060" spans="8:8" x14ac:dyDescent="0.2">
      <c r="H16060" s="7"/>
    </row>
    <row r="16061" spans="8:8" x14ac:dyDescent="0.2">
      <c r="H16061" s="7"/>
    </row>
    <row r="16062" spans="8:8" x14ac:dyDescent="0.2">
      <c r="H16062" s="7"/>
    </row>
    <row r="16063" spans="8:8" x14ac:dyDescent="0.2">
      <c r="H16063" s="7"/>
    </row>
    <row r="16064" spans="8:8" x14ac:dyDescent="0.2">
      <c r="H16064" s="7"/>
    </row>
    <row r="16065" spans="8:8" x14ac:dyDescent="0.2">
      <c r="H16065" s="7"/>
    </row>
    <row r="16066" spans="8:8" x14ac:dyDescent="0.2">
      <c r="H16066" s="7"/>
    </row>
    <row r="16067" spans="8:8" x14ac:dyDescent="0.2">
      <c r="H16067" s="7"/>
    </row>
    <row r="16068" spans="8:8" x14ac:dyDescent="0.2">
      <c r="H16068" s="7"/>
    </row>
    <row r="16069" spans="8:8" x14ac:dyDescent="0.2">
      <c r="H16069" s="7"/>
    </row>
    <row r="16070" spans="8:8" x14ac:dyDescent="0.2">
      <c r="H16070" s="7"/>
    </row>
    <row r="16071" spans="8:8" x14ac:dyDescent="0.2">
      <c r="H16071" s="7"/>
    </row>
    <row r="16072" spans="8:8" x14ac:dyDescent="0.2">
      <c r="H16072" s="7"/>
    </row>
    <row r="16073" spans="8:8" x14ac:dyDescent="0.2">
      <c r="H16073" s="7"/>
    </row>
    <row r="16074" spans="8:8" x14ac:dyDescent="0.2">
      <c r="H16074" s="7"/>
    </row>
    <row r="16075" spans="8:8" x14ac:dyDescent="0.2">
      <c r="H16075" s="7"/>
    </row>
    <row r="16076" spans="8:8" x14ac:dyDescent="0.2">
      <c r="H16076" s="7"/>
    </row>
    <row r="16077" spans="8:8" x14ac:dyDescent="0.2">
      <c r="H16077" s="7"/>
    </row>
    <row r="16078" spans="8:8" x14ac:dyDescent="0.2">
      <c r="H16078" s="7"/>
    </row>
    <row r="16079" spans="8:8" x14ac:dyDescent="0.2">
      <c r="H16079" s="7"/>
    </row>
    <row r="16080" spans="8:8" x14ac:dyDescent="0.2">
      <c r="H16080" s="7"/>
    </row>
    <row r="16081" spans="8:8" x14ac:dyDescent="0.2">
      <c r="H16081" s="7"/>
    </row>
    <row r="16082" spans="8:8" x14ac:dyDescent="0.2">
      <c r="H16082" s="7"/>
    </row>
    <row r="16083" spans="8:8" x14ac:dyDescent="0.2">
      <c r="H16083" s="7"/>
    </row>
    <row r="16084" spans="8:8" x14ac:dyDescent="0.2">
      <c r="H16084" s="7"/>
    </row>
    <row r="16085" spans="8:8" x14ac:dyDescent="0.2">
      <c r="H16085" s="7"/>
    </row>
    <row r="16086" spans="8:8" x14ac:dyDescent="0.2">
      <c r="H16086" s="7"/>
    </row>
    <row r="16087" spans="8:8" x14ac:dyDescent="0.2">
      <c r="H16087" s="7"/>
    </row>
    <row r="16088" spans="8:8" x14ac:dyDescent="0.2">
      <c r="H16088" s="7"/>
    </row>
    <row r="16089" spans="8:8" x14ac:dyDescent="0.2">
      <c r="H16089" s="7"/>
    </row>
    <row r="16090" spans="8:8" x14ac:dyDescent="0.2">
      <c r="H16090" s="7"/>
    </row>
    <row r="16091" spans="8:8" x14ac:dyDescent="0.2">
      <c r="H16091" s="7"/>
    </row>
    <row r="16092" spans="8:8" x14ac:dyDescent="0.2">
      <c r="H16092" s="7"/>
    </row>
    <row r="16093" spans="8:8" x14ac:dyDescent="0.2">
      <c r="H16093" s="7"/>
    </row>
    <row r="16094" spans="8:8" x14ac:dyDescent="0.2">
      <c r="H16094" s="7"/>
    </row>
    <row r="16095" spans="8:8" x14ac:dyDescent="0.2">
      <c r="H16095" s="7"/>
    </row>
    <row r="16096" spans="8:8" x14ac:dyDescent="0.2">
      <c r="H16096" s="7"/>
    </row>
    <row r="16097" spans="8:8" x14ac:dyDescent="0.2">
      <c r="H16097" s="7"/>
    </row>
    <row r="16098" spans="8:8" x14ac:dyDescent="0.2">
      <c r="H16098" s="7"/>
    </row>
    <row r="16099" spans="8:8" x14ac:dyDescent="0.2">
      <c r="H16099" s="7"/>
    </row>
    <row r="16100" spans="8:8" x14ac:dyDescent="0.2">
      <c r="H16100" s="7"/>
    </row>
    <row r="16101" spans="8:8" x14ac:dyDescent="0.2">
      <c r="H16101" s="7"/>
    </row>
    <row r="16102" spans="8:8" x14ac:dyDescent="0.2">
      <c r="H16102" s="7"/>
    </row>
    <row r="16103" spans="8:8" x14ac:dyDescent="0.2">
      <c r="H16103" s="7"/>
    </row>
    <row r="16104" spans="8:8" x14ac:dyDescent="0.2">
      <c r="H16104" s="7"/>
    </row>
    <row r="16105" spans="8:8" x14ac:dyDescent="0.2">
      <c r="H16105" s="7"/>
    </row>
    <row r="16106" spans="8:8" x14ac:dyDescent="0.2">
      <c r="H16106" s="7"/>
    </row>
    <row r="16107" spans="8:8" x14ac:dyDescent="0.2">
      <c r="H16107" s="7"/>
    </row>
    <row r="16108" spans="8:8" x14ac:dyDescent="0.2">
      <c r="H16108" s="7"/>
    </row>
    <row r="16109" spans="8:8" x14ac:dyDescent="0.2">
      <c r="H16109" s="7"/>
    </row>
    <row r="16110" spans="8:8" x14ac:dyDescent="0.2">
      <c r="H16110" s="7"/>
    </row>
    <row r="16111" spans="8:8" x14ac:dyDescent="0.2">
      <c r="H16111" s="7"/>
    </row>
    <row r="16112" spans="8:8" x14ac:dyDescent="0.2">
      <c r="H16112" s="7"/>
    </row>
    <row r="16113" spans="8:8" x14ac:dyDescent="0.2">
      <c r="H16113" s="7"/>
    </row>
    <row r="16114" spans="8:8" x14ac:dyDescent="0.2">
      <c r="H16114" s="7"/>
    </row>
    <row r="16115" spans="8:8" x14ac:dyDescent="0.2">
      <c r="H16115" s="7"/>
    </row>
    <row r="16116" spans="8:8" x14ac:dyDescent="0.2">
      <c r="H16116" s="7"/>
    </row>
    <row r="16117" spans="8:8" x14ac:dyDescent="0.2">
      <c r="H16117" s="7"/>
    </row>
    <row r="16118" spans="8:8" x14ac:dyDescent="0.2">
      <c r="H16118" s="7"/>
    </row>
    <row r="16119" spans="8:8" x14ac:dyDescent="0.2">
      <c r="H16119" s="7"/>
    </row>
    <row r="16120" spans="8:8" x14ac:dyDescent="0.2">
      <c r="H16120" s="7"/>
    </row>
    <row r="16121" spans="8:8" x14ac:dyDescent="0.2">
      <c r="H16121" s="7"/>
    </row>
    <row r="16122" spans="8:8" x14ac:dyDescent="0.2">
      <c r="H16122" s="7"/>
    </row>
    <row r="16123" spans="8:8" x14ac:dyDescent="0.2">
      <c r="H16123" s="7"/>
    </row>
    <row r="16124" spans="8:8" x14ac:dyDescent="0.2">
      <c r="H16124" s="7"/>
    </row>
    <row r="16125" spans="8:8" x14ac:dyDescent="0.2">
      <c r="H16125" s="7"/>
    </row>
    <row r="16126" spans="8:8" x14ac:dyDescent="0.2">
      <c r="H16126" s="7"/>
    </row>
    <row r="16127" spans="8:8" x14ac:dyDescent="0.2">
      <c r="H16127" s="7"/>
    </row>
    <row r="16128" spans="8:8" x14ac:dyDescent="0.2">
      <c r="H16128" s="7"/>
    </row>
    <row r="16129" spans="8:8" x14ac:dyDescent="0.2">
      <c r="H16129" s="7"/>
    </row>
    <row r="16130" spans="8:8" x14ac:dyDescent="0.2">
      <c r="H16130" s="7"/>
    </row>
    <row r="16131" spans="8:8" x14ac:dyDescent="0.2">
      <c r="H16131" s="7"/>
    </row>
    <row r="16132" spans="8:8" x14ac:dyDescent="0.2">
      <c r="H16132" s="7"/>
    </row>
    <row r="16133" spans="8:8" x14ac:dyDescent="0.2">
      <c r="H16133" s="7"/>
    </row>
    <row r="16134" spans="8:8" x14ac:dyDescent="0.2">
      <c r="H16134" s="7"/>
    </row>
    <row r="16135" spans="8:8" x14ac:dyDescent="0.2">
      <c r="H16135" s="7"/>
    </row>
    <row r="16136" spans="8:8" x14ac:dyDescent="0.2">
      <c r="H16136" s="7"/>
    </row>
    <row r="16137" spans="8:8" x14ac:dyDescent="0.2">
      <c r="H16137" s="7"/>
    </row>
    <row r="16138" spans="8:8" x14ac:dyDescent="0.2">
      <c r="H16138" s="7"/>
    </row>
    <row r="16139" spans="8:8" x14ac:dyDescent="0.2">
      <c r="H16139" s="7"/>
    </row>
    <row r="16140" spans="8:8" x14ac:dyDescent="0.2">
      <c r="H16140" s="7"/>
    </row>
    <row r="16141" spans="8:8" x14ac:dyDescent="0.2">
      <c r="H16141" s="7"/>
    </row>
    <row r="16142" spans="8:8" x14ac:dyDescent="0.2">
      <c r="H16142" s="7"/>
    </row>
    <row r="16143" spans="8:8" x14ac:dyDescent="0.2">
      <c r="H16143" s="7"/>
    </row>
    <row r="16144" spans="8:8" x14ac:dyDescent="0.2">
      <c r="H16144" s="7"/>
    </row>
    <row r="16145" spans="8:8" x14ac:dyDescent="0.2">
      <c r="H16145" s="7"/>
    </row>
    <row r="16146" spans="8:8" x14ac:dyDescent="0.2">
      <c r="H16146" s="7"/>
    </row>
    <row r="16147" spans="8:8" x14ac:dyDescent="0.2">
      <c r="H16147" s="7"/>
    </row>
    <row r="16148" spans="8:8" x14ac:dyDescent="0.2">
      <c r="H16148" s="7"/>
    </row>
    <row r="16149" spans="8:8" x14ac:dyDescent="0.2">
      <c r="H16149" s="7"/>
    </row>
    <row r="16150" spans="8:8" x14ac:dyDescent="0.2">
      <c r="H16150" s="7"/>
    </row>
    <row r="16151" spans="8:8" x14ac:dyDescent="0.2">
      <c r="H16151" s="7"/>
    </row>
    <row r="16152" spans="8:8" x14ac:dyDescent="0.2">
      <c r="H16152" s="7"/>
    </row>
    <row r="16153" spans="8:8" x14ac:dyDescent="0.2">
      <c r="H16153" s="7"/>
    </row>
    <row r="16154" spans="8:8" x14ac:dyDescent="0.2">
      <c r="H16154" s="7"/>
    </row>
    <row r="16155" spans="8:8" x14ac:dyDescent="0.2">
      <c r="H16155" s="7"/>
    </row>
    <row r="16156" spans="8:8" x14ac:dyDescent="0.2">
      <c r="H16156" s="7"/>
    </row>
    <row r="16157" spans="8:8" x14ac:dyDescent="0.2">
      <c r="H16157" s="7"/>
    </row>
    <row r="16158" spans="8:8" x14ac:dyDescent="0.2">
      <c r="H16158" s="7"/>
    </row>
    <row r="16159" spans="8:8" x14ac:dyDescent="0.2">
      <c r="H16159" s="7"/>
    </row>
    <row r="16160" spans="8:8" x14ac:dyDescent="0.2">
      <c r="H16160" s="7"/>
    </row>
    <row r="16161" spans="8:8" x14ac:dyDescent="0.2">
      <c r="H16161" s="7"/>
    </row>
    <row r="16162" spans="8:8" x14ac:dyDescent="0.2">
      <c r="H16162" s="7"/>
    </row>
    <row r="16163" spans="8:8" x14ac:dyDescent="0.2">
      <c r="H16163" s="7"/>
    </row>
    <row r="16164" spans="8:8" x14ac:dyDescent="0.2">
      <c r="H16164" s="7"/>
    </row>
    <row r="16165" spans="8:8" x14ac:dyDescent="0.2">
      <c r="H16165" s="7"/>
    </row>
    <row r="16166" spans="8:8" x14ac:dyDescent="0.2">
      <c r="H16166" s="7"/>
    </row>
    <row r="16167" spans="8:8" x14ac:dyDescent="0.2">
      <c r="H16167" s="7"/>
    </row>
    <row r="16168" spans="8:8" x14ac:dyDescent="0.2">
      <c r="H16168" s="7"/>
    </row>
    <row r="16169" spans="8:8" x14ac:dyDescent="0.2">
      <c r="H16169" s="7"/>
    </row>
    <row r="16170" spans="8:8" x14ac:dyDescent="0.2">
      <c r="H16170" s="7"/>
    </row>
    <row r="16171" spans="8:8" x14ac:dyDescent="0.2">
      <c r="H16171" s="7"/>
    </row>
    <row r="16172" spans="8:8" x14ac:dyDescent="0.2">
      <c r="H16172" s="7"/>
    </row>
    <row r="16173" spans="8:8" x14ac:dyDescent="0.2">
      <c r="H16173" s="7"/>
    </row>
    <row r="16174" spans="8:8" x14ac:dyDescent="0.2">
      <c r="H16174" s="7"/>
    </row>
    <row r="16175" spans="8:8" x14ac:dyDescent="0.2">
      <c r="H16175" s="7"/>
    </row>
    <row r="16176" spans="8:8" x14ac:dyDescent="0.2">
      <c r="H16176" s="7"/>
    </row>
    <row r="16177" spans="8:8" x14ac:dyDescent="0.2">
      <c r="H16177" s="7"/>
    </row>
    <row r="16178" spans="8:8" x14ac:dyDescent="0.2">
      <c r="H16178" s="7"/>
    </row>
    <row r="16179" spans="8:8" x14ac:dyDescent="0.2">
      <c r="H16179" s="7"/>
    </row>
    <row r="16180" spans="8:8" x14ac:dyDescent="0.2">
      <c r="H16180" s="7"/>
    </row>
    <row r="16181" spans="8:8" x14ac:dyDescent="0.2">
      <c r="H16181" s="7"/>
    </row>
    <row r="16182" spans="8:8" x14ac:dyDescent="0.2">
      <c r="H16182" s="7"/>
    </row>
    <row r="16183" spans="8:8" x14ac:dyDescent="0.2">
      <c r="H16183" s="7"/>
    </row>
    <row r="16184" spans="8:8" x14ac:dyDescent="0.2">
      <c r="H16184" s="7"/>
    </row>
    <row r="16185" spans="8:8" x14ac:dyDescent="0.2">
      <c r="H16185" s="7"/>
    </row>
    <row r="16186" spans="8:8" x14ac:dyDescent="0.2">
      <c r="H16186" s="7"/>
    </row>
    <row r="16187" spans="8:8" x14ac:dyDescent="0.2">
      <c r="H16187" s="7"/>
    </row>
    <row r="16188" spans="8:8" x14ac:dyDescent="0.2">
      <c r="H16188" s="7"/>
    </row>
    <row r="16189" spans="8:8" x14ac:dyDescent="0.2">
      <c r="H16189" s="7"/>
    </row>
    <row r="16190" spans="8:8" x14ac:dyDescent="0.2">
      <c r="H16190" s="7"/>
    </row>
    <row r="16191" spans="8:8" x14ac:dyDescent="0.2">
      <c r="H16191" s="7"/>
    </row>
    <row r="16192" spans="8:8" x14ac:dyDescent="0.2">
      <c r="H16192" s="7"/>
    </row>
    <row r="16193" spans="8:8" x14ac:dyDescent="0.2">
      <c r="H16193" s="7"/>
    </row>
    <row r="16194" spans="8:8" x14ac:dyDescent="0.2">
      <c r="H16194" s="7"/>
    </row>
    <row r="16195" spans="8:8" x14ac:dyDescent="0.2">
      <c r="H16195" s="7"/>
    </row>
    <row r="16196" spans="8:8" x14ac:dyDescent="0.2">
      <c r="H16196" s="7"/>
    </row>
    <row r="16197" spans="8:8" x14ac:dyDescent="0.2">
      <c r="H16197" s="7"/>
    </row>
    <row r="16198" spans="8:8" x14ac:dyDescent="0.2">
      <c r="H16198" s="7"/>
    </row>
    <row r="16199" spans="8:8" x14ac:dyDescent="0.2">
      <c r="H16199" s="7"/>
    </row>
    <row r="16200" spans="8:8" x14ac:dyDescent="0.2">
      <c r="H16200" s="7"/>
    </row>
    <row r="16201" spans="8:8" x14ac:dyDescent="0.2">
      <c r="H16201" s="7"/>
    </row>
    <row r="16202" spans="8:8" x14ac:dyDescent="0.2">
      <c r="H16202" s="7"/>
    </row>
    <row r="16203" spans="8:8" x14ac:dyDescent="0.2">
      <c r="H16203" s="7"/>
    </row>
    <row r="16204" spans="8:8" x14ac:dyDescent="0.2">
      <c r="H16204" s="7"/>
    </row>
    <row r="16205" spans="8:8" x14ac:dyDescent="0.2">
      <c r="H16205" s="7"/>
    </row>
    <row r="16206" spans="8:8" x14ac:dyDescent="0.2">
      <c r="H16206" s="7"/>
    </row>
    <row r="16207" spans="8:8" x14ac:dyDescent="0.2">
      <c r="H16207" s="7"/>
    </row>
    <row r="16208" spans="8:8" x14ac:dyDescent="0.2">
      <c r="H16208" s="7"/>
    </row>
    <row r="16209" spans="8:8" x14ac:dyDescent="0.2">
      <c r="H16209" s="7"/>
    </row>
    <row r="16210" spans="8:8" x14ac:dyDescent="0.2">
      <c r="H16210" s="7"/>
    </row>
    <row r="16211" spans="8:8" x14ac:dyDescent="0.2">
      <c r="H16211" s="7"/>
    </row>
    <row r="16212" spans="8:8" x14ac:dyDescent="0.2">
      <c r="H16212" s="7"/>
    </row>
    <row r="16213" spans="8:8" x14ac:dyDescent="0.2">
      <c r="H16213" s="7"/>
    </row>
    <row r="16214" spans="8:8" x14ac:dyDescent="0.2">
      <c r="H16214" s="7"/>
    </row>
    <row r="16215" spans="8:8" x14ac:dyDescent="0.2">
      <c r="H16215" s="7"/>
    </row>
    <row r="16216" spans="8:8" x14ac:dyDescent="0.2">
      <c r="H16216" s="7"/>
    </row>
    <row r="16217" spans="8:8" x14ac:dyDescent="0.2">
      <c r="H16217" s="7"/>
    </row>
    <row r="16218" spans="8:8" x14ac:dyDescent="0.2">
      <c r="H16218" s="7"/>
    </row>
    <row r="16219" spans="8:8" x14ac:dyDescent="0.2">
      <c r="H16219" s="7"/>
    </row>
    <row r="16220" spans="8:8" x14ac:dyDescent="0.2">
      <c r="H16220" s="7"/>
    </row>
    <row r="16221" spans="8:8" x14ac:dyDescent="0.2">
      <c r="H16221" s="7"/>
    </row>
    <row r="16222" spans="8:8" x14ac:dyDescent="0.2">
      <c r="H16222" s="7"/>
    </row>
    <row r="16223" spans="8:8" x14ac:dyDescent="0.2">
      <c r="H16223" s="7"/>
    </row>
    <row r="16224" spans="8:8" x14ac:dyDescent="0.2">
      <c r="H16224" s="7"/>
    </row>
    <row r="16225" spans="8:8" x14ac:dyDescent="0.2">
      <c r="H16225" s="7"/>
    </row>
    <row r="16226" spans="8:8" x14ac:dyDescent="0.2">
      <c r="H16226" s="7"/>
    </row>
    <row r="16227" spans="8:8" x14ac:dyDescent="0.2">
      <c r="H16227" s="7"/>
    </row>
    <row r="16228" spans="8:8" x14ac:dyDescent="0.2">
      <c r="H16228" s="7"/>
    </row>
    <row r="16229" spans="8:8" x14ac:dyDescent="0.2">
      <c r="H16229" s="7"/>
    </row>
    <row r="16230" spans="8:8" x14ac:dyDescent="0.2">
      <c r="H16230" s="7"/>
    </row>
    <row r="16231" spans="8:8" x14ac:dyDescent="0.2">
      <c r="H16231" s="7"/>
    </row>
    <row r="16232" spans="8:8" x14ac:dyDescent="0.2">
      <c r="H16232" s="7"/>
    </row>
    <row r="16233" spans="8:8" x14ac:dyDescent="0.2">
      <c r="H16233" s="7"/>
    </row>
    <row r="16234" spans="8:8" x14ac:dyDescent="0.2">
      <c r="H16234" s="7"/>
    </row>
    <row r="16235" spans="8:8" x14ac:dyDescent="0.2">
      <c r="H16235" s="7"/>
    </row>
    <row r="16236" spans="8:8" x14ac:dyDescent="0.2">
      <c r="H16236" s="7"/>
    </row>
    <row r="16237" spans="8:8" x14ac:dyDescent="0.2">
      <c r="H16237" s="7"/>
    </row>
    <row r="16238" spans="8:8" x14ac:dyDescent="0.2">
      <c r="H16238" s="7"/>
    </row>
    <row r="16239" spans="8:8" x14ac:dyDescent="0.2">
      <c r="H16239" s="7"/>
    </row>
    <row r="16240" spans="8:8" x14ac:dyDescent="0.2">
      <c r="H16240" s="7"/>
    </row>
    <row r="16241" spans="8:8" x14ac:dyDescent="0.2">
      <c r="H16241" s="7"/>
    </row>
    <row r="16242" spans="8:8" x14ac:dyDescent="0.2">
      <c r="H16242" s="7"/>
    </row>
    <row r="16243" spans="8:8" x14ac:dyDescent="0.2">
      <c r="H16243" s="7"/>
    </row>
    <row r="16244" spans="8:8" x14ac:dyDescent="0.2">
      <c r="H16244" s="7"/>
    </row>
    <row r="16245" spans="8:8" x14ac:dyDescent="0.2">
      <c r="H16245" s="7"/>
    </row>
    <row r="16246" spans="8:8" x14ac:dyDescent="0.2">
      <c r="H16246" s="7"/>
    </row>
    <row r="16247" spans="8:8" x14ac:dyDescent="0.2">
      <c r="H16247" s="7"/>
    </row>
    <row r="16248" spans="8:8" x14ac:dyDescent="0.2">
      <c r="H16248" s="7"/>
    </row>
    <row r="16249" spans="8:8" x14ac:dyDescent="0.2">
      <c r="H16249" s="7"/>
    </row>
    <row r="16250" spans="8:8" x14ac:dyDescent="0.2">
      <c r="H16250" s="7"/>
    </row>
    <row r="16251" spans="8:8" x14ac:dyDescent="0.2">
      <c r="H16251" s="7"/>
    </row>
    <row r="16252" spans="8:8" x14ac:dyDescent="0.2">
      <c r="H16252" s="7"/>
    </row>
    <row r="16253" spans="8:8" x14ac:dyDescent="0.2">
      <c r="H16253" s="7"/>
    </row>
    <row r="16254" spans="8:8" x14ac:dyDescent="0.2">
      <c r="H16254" s="7"/>
    </row>
    <row r="16255" spans="8:8" x14ac:dyDescent="0.2">
      <c r="H16255" s="7"/>
    </row>
    <row r="16256" spans="8:8" x14ac:dyDescent="0.2">
      <c r="H16256" s="7"/>
    </row>
    <row r="16257" spans="8:8" x14ac:dyDescent="0.2">
      <c r="H16257" s="7"/>
    </row>
    <row r="16258" spans="8:8" x14ac:dyDescent="0.2">
      <c r="H16258" s="7"/>
    </row>
    <row r="16259" spans="8:8" x14ac:dyDescent="0.2">
      <c r="H16259" s="7"/>
    </row>
    <row r="16260" spans="8:8" x14ac:dyDescent="0.2">
      <c r="H16260" s="7"/>
    </row>
    <row r="16261" spans="8:8" x14ac:dyDescent="0.2">
      <c r="H16261" s="7"/>
    </row>
    <row r="16262" spans="8:8" x14ac:dyDescent="0.2">
      <c r="H16262" s="7"/>
    </row>
    <row r="16263" spans="8:8" x14ac:dyDescent="0.2">
      <c r="H16263" s="7"/>
    </row>
    <row r="16264" spans="8:8" x14ac:dyDescent="0.2">
      <c r="H16264" s="7"/>
    </row>
    <row r="16265" spans="8:8" x14ac:dyDescent="0.2">
      <c r="H16265" s="7"/>
    </row>
    <row r="16266" spans="8:8" x14ac:dyDescent="0.2">
      <c r="H16266" s="7"/>
    </row>
    <row r="16267" spans="8:8" x14ac:dyDescent="0.2">
      <c r="H16267" s="7"/>
    </row>
    <row r="16268" spans="8:8" x14ac:dyDescent="0.2">
      <c r="H16268" s="7"/>
    </row>
    <row r="16269" spans="8:8" x14ac:dyDescent="0.2">
      <c r="H16269" s="7"/>
    </row>
    <row r="16270" spans="8:8" x14ac:dyDescent="0.2">
      <c r="H16270" s="7"/>
    </row>
    <row r="16271" spans="8:8" x14ac:dyDescent="0.2">
      <c r="H16271" s="7"/>
    </row>
    <row r="16272" spans="8:8" x14ac:dyDescent="0.2">
      <c r="H16272" s="7"/>
    </row>
    <row r="16273" spans="8:8" x14ac:dyDescent="0.2">
      <c r="H16273" s="7"/>
    </row>
    <row r="16274" spans="8:8" x14ac:dyDescent="0.2">
      <c r="H16274" s="7"/>
    </row>
    <row r="16275" spans="8:8" x14ac:dyDescent="0.2">
      <c r="H16275" s="7"/>
    </row>
    <row r="16276" spans="8:8" x14ac:dyDescent="0.2">
      <c r="H16276" s="7"/>
    </row>
    <row r="16277" spans="8:8" x14ac:dyDescent="0.2">
      <c r="H16277" s="7"/>
    </row>
    <row r="16278" spans="8:8" x14ac:dyDescent="0.2">
      <c r="H16278" s="7"/>
    </row>
    <row r="16279" spans="8:8" x14ac:dyDescent="0.2">
      <c r="H16279" s="7"/>
    </row>
    <row r="16280" spans="8:8" x14ac:dyDescent="0.2">
      <c r="H16280" s="7"/>
    </row>
    <row r="16281" spans="8:8" x14ac:dyDescent="0.2">
      <c r="H16281" s="7"/>
    </row>
    <row r="16282" spans="8:8" x14ac:dyDescent="0.2">
      <c r="H16282" s="7"/>
    </row>
    <row r="16283" spans="8:8" x14ac:dyDescent="0.2">
      <c r="H16283" s="7"/>
    </row>
    <row r="16284" spans="8:8" x14ac:dyDescent="0.2">
      <c r="H16284" s="7"/>
    </row>
    <row r="16285" spans="8:8" x14ac:dyDescent="0.2">
      <c r="H16285" s="7"/>
    </row>
    <row r="16286" spans="8:8" x14ac:dyDescent="0.2">
      <c r="H16286" s="7"/>
    </row>
    <row r="16287" spans="8:8" x14ac:dyDescent="0.2">
      <c r="H16287" s="7"/>
    </row>
    <row r="16288" spans="8:8" x14ac:dyDescent="0.2">
      <c r="H16288" s="7"/>
    </row>
    <row r="16289" spans="8:8" x14ac:dyDescent="0.2">
      <c r="H16289" s="7"/>
    </row>
    <row r="16290" spans="8:8" x14ac:dyDescent="0.2">
      <c r="H16290" s="7"/>
    </row>
    <row r="16291" spans="8:8" x14ac:dyDescent="0.2">
      <c r="H16291" s="7"/>
    </row>
    <row r="16292" spans="8:8" x14ac:dyDescent="0.2">
      <c r="H16292" s="7"/>
    </row>
    <row r="16293" spans="8:8" x14ac:dyDescent="0.2">
      <c r="H16293" s="7"/>
    </row>
    <row r="16294" spans="8:8" x14ac:dyDescent="0.2">
      <c r="H16294" s="7"/>
    </row>
    <row r="16295" spans="8:8" x14ac:dyDescent="0.2">
      <c r="H16295" s="7"/>
    </row>
    <row r="16296" spans="8:8" x14ac:dyDescent="0.2">
      <c r="H16296" s="7"/>
    </row>
    <row r="16297" spans="8:8" x14ac:dyDescent="0.2">
      <c r="H16297" s="7"/>
    </row>
    <row r="16298" spans="8:8" x14ac:dyDescent="0.2">
      <c r="H16298" s="7"/>
    </row>
    <row r="16299" spans="8:8" x14ac:dyDescent="0.2">
      <c r="H16299" s="7"/>
    </row>
    <row r="16300" spans="8:8" x14ac:dyDescent="0.2">
      <c r="H16300" s="7"/>
    </row>
    <row r="16301" spans="8:8" x14ac:dyDescent="0.2">
      <c r="H16301" s="7"/>
    </row>
    <row r="16302" spans="8:8" x14ac:dyDescent="0.2">
      <c r="H16302" s="7"/>
    </row>
    <row r="16303" spans="8:8" x14ac:dyDescent="0.2">
      <c r="H16303" s="7"/>
    </row>
    <row r="16304" spans="8:8" x14ac:dyDescent="0.2">
      <c r="H16304" s="7"/>
    </row>
    <row r="16305" spans="8:8" x14ac:dyDescent="0.2">
      <c r="H16305" s="7"/>
    </row>
    <row r="16306" spans="8:8" x14ac:dyDescent="0.2">
      <c r="H16306" s="7"/>
    </row>
    <row r="16307" spans="8:8" x14ac:dyDescent="0.2">
      <c r="H16307" s="7"/>
    </row>
    <row r="16308" spans="8:8" x14ac:dyDescent="0.2">
      <c r="H16308" s="7"/>
    </row>
    <row r="16309" spans="8:8" x14ac:dyDescent="0.2">
      <c r="H16309" s="7"/>
    </row>
    <row r="16310" spans="8:8" x14ac:dyDescent="0.2">
      <c r="H16310" s="7"/>
    </row>
    <row r="16311" spans="8:8" x14ac:dyDescent="0.2">
      <c r="H16311" s="7"/>
    </row>
    <row r="16312" spans="8:8" x14ac:dyDescent="0.2">
      <c r="H16312" s="7"/>
    </row>
    <row r="16313" spans="8:8" x14ac:dyDescent="0.2">
      <c r="H16313" s="7"/>
    </row>
    <row r="16314" spans="8:8" x14ac:dyDescent="0.2">
      <c r="H16314" s="7"/>
    </row>
    <row r="16315" spans="8:8" x14ac:dyDescent="0.2">
      <c r="H16315" s="7"/>
    </row>
    <row r="16316" spans="8:8" x14ac:dyDescent="0.2">
      <c r="H16316" s="7"/>
    </row>
    <row r="16317" spans="8:8" x14ac:dyDescent="0.2">
      <c r="H16317" s="7"/>
    </row>
    <row r="16318" spans="8:8" x14ac:dyDescent="0.2">
      <c r="H16318" s="7"/>
    </row>
    <row r="16319" spans="8:8" x14ac:dyDescent="0.2">
      <c r="H16319" s="7"/>
    </row>
    <row r="16320" spans="8:8" x14ac:dyDescent="0.2">
      <c r="H16320" s="7"/>
    </row>
    <row r="16321" spans="8:8" x14ac:dyDescent="0.2">
      <c r="H16321" s="7"/>
    </row>
    <row r="16322" spans="8:8" x14ac:dyDescent="0.2">
      <c r="H16322" s="7"/>
    </row>
    <row r="16323" spans="8:8" x14ac:dyDescent="0.2">
      <c r="H16323" s="7"/>
    </row>
    <row r="16324" spans="8:8" x14ac:dyDescent="0.2">
      <c r="H16324" s="7"/>
    </row>
    <row r="16325" spans="8:8" x14ac:dyDescent="0.2">
      <c r="H16325" s="7"/>
    </row>
    <row r="16326" spans="8:8" x14ac:dyDescent="0.2">
      <c r="H16326" s="7"/>
    </row>
    <row r="16327" spans="8:8" x14ac:dyDescent="0.2">
      <c r="H16327" s="7"/>
    </row>
    <row r="16328" spans="8:8" x14ac:dyDescent="0.2">
      <c r="H16328" s="7"/>
    </row>
    <row r="16329" spans="8:8" x14ac:dyDescent="0.2">
      <c r="H16329" s="7"/>
    </row>
    <row r="16330" spans="8:8" x14ac:dyDescent="0.2">
      <c r="H16330" s="7"/>
    </row>
    <row r="16331" spans="8:8" x14ac:dyDescent="0.2">
      <c r="H16331" s="7"/>
    </row>
    <row r="16332" spans="8:8" x14ac:dyDescent="0.2">
      <c r="H16332" s="7"/>
    </row>
    <row r="16333" spans="8:8" x14ac:dyDescent="0.2">
      <c r="H16333" s="7"/>
    </row>
    <row r="16334" spans="8:8" x14ac:dyDescent="0.2">
      <c r="H16334" s="7"/>
    </row>
    <row r="16335" spans="8:8" x14ac:dyDescent="0.2">
      <c r="H16335" s="7"/>
    </row>
    <row r="16336" spans="8:8" x14ac:dyDescent="0.2">
      <c r="H16336" s="7"/>
    </row>
    <row r="16337" spans="8:8" x14ac:dyDescent="0.2">
      <c r="H16337" s="7"/>
    </row>
    <row r="16338" spans="8:8" x14ac:dyDescent="0.2">
      <c r="H16338" s="7"/>
    </row>
    <row r="16339" spans="8:8" x14ac:dyDescent="0.2">
      <c r="H16339" s="7"/>
    </row>
    <row r="16340" spans="8:8" x14ac:dyDescent="0.2">
      <c r="H16340" s="7"/>
    </row>
    <row r="16341" spans="8:8" x14ac:dyDescent="0.2">
      <c r="H16341" s="7"/>
    </row>
    <row r="16342" spans="8:8" x14ac:dyDescent="0.2">
      <c r="H16342" s="7"/>
    </row>
    <row r="16343" spans="8:8" x14ac:dyDescent="0.2">
      <c r="H16343" s="7"/>
    </row>
    <row r="16344" spans="8:8" x14ac:dyDescent="0.2">
      <c r="H16344" s="7"/>
    </row>
    <row r="16345" spans="8:8" x14ac:dyDescent="0.2">
      <c r="H16345" s="7"/>
    </row>
    <row r="16346" spans="8:8" x14ac:dyDescent="0.2">
      <c r="H16346" s="7"/>
    </row>
    <row r="16347" spans="8:8" x14ac:dyDescent="0.2">
      <c r="H16347" s="7"/>
    </row>
    <row r="16348" spans="8:8" x14ac:dyDescent="0.2">
      <c r="H16348" s="7"/>
    </row>
    <row r="16349" spans="8:8" x14ac:dyDescent="0.2">
      <c r="H16349" s="7"/>
    </row>
    <row r="16350" spans="8:8" x14ac:dyDescent="0.2">
      <c r="H16350" s="7"/>
    </row>
    <row r="16351" spans="8:8" x14ac:dyDescent="0.2">
      <c r="H16351" s="7"/>
    </row>
    <row r="16352" spans="8:8" x14ac:dyDescent="0.2">
      <c r="H16352" s="7"/>
    </row>
    <row r="16353" spans="8:8" x14ac:dyDescent="0.2">
      <c r="H16353" s="7"/>
    </row>
    <row r="16354" spans="8:8" x14ac:dyDescent="0.2">
      <c r="H16354" s="7"/>
    </row>
    <row r="16355" spans="8:8" x14ac:dyDescent="0.2">
      <c r="H16355" s="7"/>
    </row>
    <row r="16356" spans="8:8" x14ac:dyDescent="0.2">
      <c r="H16356" s="7"/>
    </row>
    <row r="16357" spans="8:8" x14ac:dyDescent="0.2">
      <c r="H16357" s="7"/>
    </row>
    <row r="16358" spans="8:8" x14ac:dyDescent="0.2">
      <c r="H16358" s="7"/>
    </row>
    <row r="16359" spans="8:8" x14ac:dyDescent="0.2">
      <c r="H16359" s="7"/>
    </row>
    <row r="16360" spans="8:8" x14ac:dyDescent="0.2">
      <c r="H16360" s="7"/>
    </row>
    <row r="16361" spans="8:8" x14ac:dyDescent="0.2">
      <c r="H16361" s="7"/>
    </row>
    <row r="16362" spans="8:8" x14ac:dyDescent="0.2">
      <c r="H16362" s="7"/>
    </row>
    <row r="16363" spans="8:8" x14ac:dyDescent="0.2">
      <c r="H16363" s="7"/>
    </row>
    <row r="16364" spans="8:8" x14ac:dyDescent="0.2">
      <c r="H16364" s="7"/>
    </row>
    <row r="16365" spans="8:8" x14ac:dyDescent="0.2">
      <c r="H16365" s="7"/>
    </row>
    <row r="16366" spans="8:8" x14ac:dyDescent="0.2">
      <c r="H16366" s="7"/>
    </row>
    <row r="16367" spans="8:8" x14ac:dyDescent="0.2">
      <c r="H16367" s="7"/>
    </row>
    <row r="16368" spans="8:8" x14ac:dyDescent="0.2">
      <c r="H16368" s="7"/>
    </row>
    <row r="16369" spans="8:8" x14ac:dyDescent="0.2">
      <c r="H16369" s="7"/>
    </row>
    <row r="16370" spans="8:8" x14ac:dyDescent="0.2">
      <c r="H16370" s="7"/>
    </row>
    <row r="16371" spans="8:8" x14ac:dyDescent="0.2">
      <c r="H16371" s="7"/>
    </row>
    <row r="16372" spans="8:8" x14ac:dyDescent="0.2">
      <c r="H16372" s="7"/>
    </row>
    <row r="16373" spans="8:8" x14ac:dyDescent="0.2">
      <c r="H16373" s="7"/>
    </row>
    <row r="16374" spans="8:8" x14ac:dyDescent="0.2">
      <c r="H16374" s="7"/>
    </row>
    <row r="16375" spans="8:8" x14ac:dyDescent="0.2">
      <c r="H16375" s="7"/>
    </row>
    <row r="16376" spans="8:8" x14ac:dyDescent="0.2">
      <c r="H16376" s="7"/>
    </row>
    <row r="16377" spans="8:8" x14ac:dyDescent="0.2">
      <c r="H16377" s="7"/>
    </row>
    <row r="16378" spans="8:8" x14ac:dyDescent="0.2">
      <c r="H16378" s="7"/>
    </row>
    <row r="16379" spans="8:8" x14ac:dyDescent="0.2">
      <c r="H16379" s="7"/>
    </row>
    <row r="16380" spans="8:8" x14ac:dyDescent="0.2">
      <c r="H16380" s="7"/>
    </row>
    <row r="16381" spans="8:8" x14ac:dyDescent="0.2">
      <c r="H16381" s="7"/>
    </row>
    <row r="16382" spans="8:8" x14ac:dyDescent="0.2">
      <c r="H16382" s="7"/>
    </row>
    <row r="16383" spans="8:8" x14ac:dyDescent="0.2">
      <c r="H16383" s="7"/>
    </row>
    <row r="16384" spans="8:8" x14ac:dyDescent="0.2">
      <c r="H16384" s="7"/>
    </row>
    <row r="16385" spans="8:8" x14ac:dyDescent="0.2">
      <c r="H16385" s="7"/>
    </row>
    <row r="16386" spans="8:8" x14ac:dyDescent="0.2">
      <c r="H16386" s="7"/>
    </row>
    <row r="16387" spans="8:8" x14ac:dyDescent="0.2">
      <c r="H16387" s="7"/>
    </row>
    <row r="16388" spans="8:8" x14ac:dyDescent="0.2">
      <c r="H16388" s="7"/>
    </row>
    <row r="16389" spans="8:8" x14ac:dyDescent="0.2">
      <c r="H16389" s="7"/>
    </row>
    <row r="16390" spans="8:8" x14ac:dyDescent="0.2">
      <c r="H16390" s="7"/>
    </row>
    <row r="16391" spans="8:8" x14ac:dyDescent="0.2">
      <c r="H16391" s="7"/>
    </row>
    <row r="16392" spans="8:8" x14ac:dyDescent="0.2">
      <c r="H16392" s="7"/>
    </row>
    <row r="16393" spans="8:8" x14ac:dyDescent="0.2">
      <c r="H16393" s="7"/>
    </row>
    <row r="16394" spans="8:8" x14ac:dyDescent="0.2">
      <c r="H16394" s="7"/>
    </row>
    <row r="16395" spans="8:8" x14ac:dyDescent="0.2">
      <c r="H16395" s="7"/>
    </row>
    <row r="16396" spans="8:8" x14ac:dyDescent="0.2">
      <c r="H16396" s="7"/>
    </row>
    <row r="16397" spans="8:8" x14ac:dyDescent="0.2">
      <c r="H16397" s="7"/>
    </row>
    <row r="16398" spans="8:8" x14ac:dyDescent="0.2">
      <c r="H16398" s="7"/>
    </row>
    <row r="16399" spans="8:8" x14ac:dyDescent="0.2">
      <c r="H16399" s="7"/>
    </row>
    <row r="16400" spans="8:8" x14ac:dyDescent="0.2">
      <c r="H16400" s="7"/>
    </row>
    <row r="16401" spans="8:8" x14ac:dyDescent="0.2">
      <c r="H16401" s="7"/>
    </row>
    <row r="16402" spans="8:8" x14ac:dyDescent="0.2">
      <c r="H16402" s="7"/>
    </row>
    <row r="16403" spans="8:8" x14ac:dyDescent="0.2">
      <c r="H16403" s="7"/>
    </row>
    <row r="16404" spans="8:8" x14ac:dyDescent="0.2">
      <c r="H16404" s="7"/>
    </row>
    <row r="16405" spans="8:8" x14ac:dyDescent="0.2">
      <c r="H16405" s="7"/>
    </row>
    <row r="16406" spans="8:8" x14ac:dyDescent="0.2">
      <c r="H16406" s="7"/>
    </row>
    <row r="16407" spans="8:8" x14ac:dyDescent="0.2">
      <c r="H16407" s="7"/>
    </row>
    <row r="16408" spans="8:8" x14ac:dyDescent="0.2">
      <c r="H16408" s="7"/>
    </row>
    <row r="16409" spans="8:8" x14ac:dyDescent="0.2">
      <c r="H16409" s="7"/>
    </row>
    <row r="16410" spans="8:8" x14ac:dyDescent="0.2">
      <c r="H16410" s="7"/>
    </row>
    <row r="16411" spans="8:8" x14ac:dyDescent="0.2">
      <c r="H16411" s="7"/>
    </row>
    <row r="16412" spans="8:8" x14ac:dyDescent="0.2">
      <c r="H16412" s="7"/>
    </row>
    <row r="16413" spans="8:8" x14ac:dyDescent="0.2">
      <c r="H16413" s="7"/>
    </row>
    <row r="16414" spans="8:8" x14ac:dyDescent="0.2">
      <c r="H16414" s="7"/>
    </row>
    <row r="16415" spans="8:8" x14ac:dyDescent="0.2">
      <c r="H16415" s="7"/>
    </row>
    <row r="16416" spans="8:8" x14ac:dyDescent="0.2">
      <c r="H16416" s="7"/>
    </row>
    <row r="16417" spans="8:8" x14ac:dyDescent="0.2">
      <c r="H16417" s="7"/>
    </row>
    <row r="16418" spans="8:8" x14ac:dyDescent="0.2">
      <c r="H16418" s="7"/>
    </row>
    <row r="16419" spans="8:8" x14ac:dyDescent="0.2">
      <c r="H16419" s="7"/>
    </row>
    <row r="16420" spans="8:8" x14ac:dyDescent="0.2">
      <c r="H16420" s="7"/>
    </row>
    <row r="16421" spans="8:8" x14ac:dyDescent="0.2">
      <c r="H16421" s="7"/>
    </row>
    <row r="16422" spans="8:8" x14ac:dyDescent="0.2">
      <c r="H16422" s="7"/>
    </row>
    <row r="16423" spans="8:8" x14ac:dyDescent="0.2">
      <c r="H16423" s="7"/>
    </row>
    <row r="16424" spans="8:8" x14ac:dyDescent="0.2">
      <c r="H16424" s="7"/>
    </row>
    <row r="16425" spans="8:8" x14ac:dyDescent="0.2">
      <c r="H16425" s="7"/>
    </row>
    <row r="16426" spans="8:8" x14ac:dyDescent="0.2">
      <c r="H16426" s="7"/>
    </row>
    <row r="16427" spans="8:8" x14ac:dyDescent="0.2">
      <c r="H16427" s="7"/>
    </row>
    <row r="16428" spans="8:8" x14ac:dyDescent="0.2">
      <c r="H16428" s="7"/>
    </row>
    <row r="16429" spans="8:8" x14ac:dyDescent="0.2">
      <c r="H16429" s="7"/>
    </row>
    <row r="16430" spans="8:8" x14ac:dyDescent="0.2">
      <c r="H16430" s="7"/>
    </row>
    <row r="16431" spans="8:8" x14ac:dyDescent="0.2">
      <c r="H16431" s="7"/>
    </row>
    <row r="16432" spans="8:8" x14ac:dyDescent="0.2">
      <c r="H16432" s="7"/>
    </row>
    <row r="16433" spans="8:8" x14ac:dyDescent="0.2">
      <c r="H16433" s="7"/>
    </row>
    <row r="16434" spans="8:8" x14ac:dyDescent="0.2">
      <c r="H16434" s="7"/>
    </row>
    <row r="16435" spans="8:8" x14ac:dyDescent="0.2">
      <c r="H16435" s="7"/>
    </row>
    <row r="16436" spans="8:8" x14ac:dyDescent="0.2">
      <c r="H16436" s="7"/>
    </row>
    <row r="16437" spans="8:8" x14ac:dyDescent="0.2">
      <c r="H16437" s="7"/>
    </row>
    <row r="16438" spans="8:8" x14ac:dyDescent="0.2">
      <c r="H16438" s="7"/>
    </row>
    <row r="16439" spans="8:8" x14ac:dyDescent="0.2">
      <c r="H16439" s="7"/>
    </row>
    <row r="16440" spans="8:8" x14ac:dyDescent="0.2">
      <c r="H16440" s="7"/>
    </row>
    <row r="16441" spans="8:8" x14ac:dyDescent="0.2">
      <c r="H16441" s="7"/>
    </row>
    <row r="16442" spans="8:8" x14ac:dyDescent="0.2">
      <c r="H16442" s="7"/>
    </row>
    <row r="16443" spans="8:8" x14ac:dyDescent="0.2">
      <c r="H16443" s="7"/>
    </row>
    <row r="16444" spans="8:8" x14ac:dyDescent="0.2">
      <c r="H16444" s="7"/>
    </row>
    <row r="16445" spans="8:8" x14ac:dyDescent="0.2">
      <c r="H16445" s="7"/>
    </row>
    <row r="16446" spans="8:8" x14ac:dyDescent="0.2">
      <c r="H16446" s="7"/>
    </row>
    <row r="16447" spans="8:8" x14ac:dyDescent="0.2">
      <c r="H16447" s="7"/>
    </row>
    <row r="16448" spans="8:8" x14ac:dyDescent="0.2">
      <c r="H16448" s="7"/>
    </row>
    <row r="16449" spans="8:8" x14ac:dyDescent="0.2">
      <c r="H16449" s="7"/>
    </row>
    <row r="16450" spans="8:8" x14ac:dyDescent="0.2">
      <c r="H16450" s="7"/>
    </row>
    <row r="16451" spans="8:8" x14ac:dyDescent="0.2">
      <c r="H16451" s="7"/>
    </row>
    <row r="16452" spans="8:8" x14ac:dyDescent="0.2">
      <c r="H16452" s="7"/>
    </row>
    <row r="16453" spans="8:8" x14ac:dyDescent="0.2">
      <c r="H16453" s="7"/>
    </row>
    <row r="16454" spans="8:8" x14ac:dyDescent="0.2">
      <c r="H16454" s="7"/>
    </row>
    <row r="16455" spans="8:8" x14ac:dyDescent="0.2">
      <c r="H16455" s="7"/>
    </row>
    <row r="16456" spans="8:8" x14ac:dyDescent="0.2">
      <c r="H16456" s="7"/>
    </row>
    <row r="16457" spans="8:8" x14ac:dyDescent="0.2">
      <c r="H16457" s="7"/>
    </row>
    <row r="16458" spans="8:8" x14ac:dyDescent="0.2">
      <c r="H16458" s="7"/>
    </row>
    <row r="16459" spans="8:8" x14ac:dyDescent="0.2">
      <c r="H16459" s="7"/>
    </row>
    <row r="16460" spans="8:8" x14ac:dyDescent="0.2">
      <c r="H16460" s="7"/>
    </row>
    <row r="16461" spans="8:8" x14ac:dyDescent="0.2">
      <c r="H16461" s="7"/>
    </row>
    <row r="16462" spans="8:8" x14ac:dyDescent="0.2">
      <c r="H16462" s="7"/>
    </row>
    <row r="16463" spans="8:8" x14ac:dyDescent="0.2">
      <c r="H16463" s="7"/>
    </row>
    <row r="16464" spans="8:8" x14ac:dyDescent="0.2">
      <c r="H16464" s="7"/>
    </row>
    <row r="16465" spans="8:8" x14ac:dyDescent="0.2">
      <c r="H16465" s="7"/>
    </row>
    <row r="16466" spans="8:8" x14ac:dyDescent="0.2">
      <c r="H16466" s="7"/>
    </row>
    <row r="16467" spans="8:8" x14ac:dyDescent="0.2">
      <c r="H16467" s="7"/>
    </row>
    <row r="16468" spans="8:8" x14ac:dyDescent="0.2">
      <c r="H16468" s="7"/>
    </row>
    <row r="16469" spans="8:8" x14ac:dyDescent="0.2">
      <c r="H16469" s="7"/>
    </row>
    <row r="16470" spans="8:8" x14ac:dyDescent="0.2">
      <c r="H16470" s="7"/>
    </row>
    <row r="16471" spans="8:8" x14ac:dyDescent="0.2">
      <c r="H16471" s="7"/>
    </row>
    <row r="16472" spans="8:8" x14ac:dyDescent="0.2">
      <c r="H16472" s="7"/>
    </row>
    <row r="16473" spans="8:8" x14ac:dyDescent="0.2">
      <c r="H16473" s="7"/>
    </row>
    <row r="16474" spans="8:8" x14ac:dyDescent="0.2">
      <c r="H16474" s="7"/>
    </row>
    <row r="16475" spans="8:8" x14ac:dyDescent="0.2">
      <c r="H16475" s="7"/>
    </row>
    <row r="16476" spans="8:8" x14ac:dyDescent="0.2">
      <c r="H16476" s="7"/>
    </row>
    <row r="16477" spans="8:8" x14ac:dyDescent="0.2">
      <c r="H16477" s="7"/>
    </row>
    <row r="16478" spans="8:8" x14ac:dyDescent="0.2">
      <c r="H16478" s="7"/>
    </row>
    <row r="16479" spans="8:8" x14ac:dyDescent="0.2">
      <c r="H16479" s="7"/>
    </row>
    <row r="16480" spans="8:8" x14ac:dyDescent="0.2">
      <c r="H16480" s="7"/>
    </row>
    <row r="16481" spans="8:8" x14ac:dyDescent="0.2">
      <c r="H16481" s="7"/>
    </row>
    <row r="16482" spans="8:8" x14ac:dyDescent="0.2">
      <c r="H16482" s="7"/>
    </row>
    <row r="16483" spans="8:8" x14ac:dyDescent="0.2">
      <c r="H16483" s="7"/>
    </row>
    <row r="16484" spans="8:8" x14ac:dyDescent="0.2">
      <c r="H16484" s="7"/>
    </row>
    <row r="16485" spans="8:8" x14ac:dyDescent="0.2">
      <c r="H16485" s="7"/>
    </row>
    <row r="16486" spans="8:8" x14ac:dyDescent="0.2">
      <c r="H16486" s="7"/>
    </row>
    <row r="16487" spans="8:8" x14ac:dyDescent="0.2">
      <c r="H16487" s="7"/>
    </row>
    <row r="16488" spans="8:8" x14ac:dyDescent="0.2">
      <c r="H16488" s="7"/>
    </row>
    <row r="16489" spans="8:8" x14ac:dyDescent="0.2">
      <c r="H16489" s="7"/>
    </row>
    <row r="16490" spans="8:8" x14ac:dyDescent="0.2">
      <c r="H16490" s="7"/>
    </row>
    <row r="16491" spans="8:8" x14ac:dyDescent="0.2">
      <c r="H16491" s="7"/>
    </row>
    <row r="16492" spans="8:8" x14ac:dyDescent="0.2">
      <c r="H16492" s="7"/>
    </row>
    <row r="16493" spans="8:8" x14ac:dyDescent="0.2">
      <c r="H16493" s="7"/>
    </row>
    <row r="16494" spans="8:8" x14ac:dyDescent="0.2">
      <c r="H16494" s="7"/>
    </row>
    <row r="16495" spans="8:8" x14ac:dyDescent="0.2">
      <c r="H16495" s="7"/>
    </row>
    <row r="16496" spans="8:8" x14ac:dyDescent="0.2">
      <c r="H16496" s="7"/>
    </row>
    <row r="16497" spans="8:8" x14ac:dyDescent="0.2">
      <c r="H16497" s="7"/>
    </row>
    <row r="16498" spans="8:8" x14ac:dyDescent="0.2">
      <c r="H16498" s="7"/>
    </row>
    <row r="16499" spans="8:8" x14ac:dyDescent="0.2">
      <c r="H16499" s="7"/>
    </row>
    <row r="16500" spans="8:8" x14ac:dyDescent="0.2">
      <c r="H16500" s="7"/>
    </row>
    <row r="16501" spans="8:8" x14ac:dyDescent="0.2">
      <c r="H16501" s="7"/>
    </row>
    <row r="16502" spans="8:8" x14ac:dyDescent="0.2">
      <c r="H16502" s="7"/>
    </row>
    <row r="16503" spans="8:8" x14ac:dyDescent="0.2">
      <c r="H16503" s="7"/>
    </row>
    <row r="16504" spans="8:8" x14ac:dyDescent="0.2">
      <c r="H16504" s="7"/>
    </row>
    <row r="16505" spans="8:8" x14ac:dyDescent="0.2">
      <c r="H16505" s="7"/>
    </row>
    <row r="16506" spans="8:8" x14ac:dyDescent="0.2">
      <c r="H16506" s="7"/>
    </row>
    <row r="16507" spans="8:8" x14ac:dyDescent="0.2">
      <c r="H16507" s="7"/>
    </row>
    <row r="16508" spans="8:8" x14ac:dyDescent="0.2">
      <c r="H16508" s="7"/>
    </row>
    <row r="16509" spans="8:8" x14ac:dyDescent="0.2">
      <c r="H16509" s="7"/>
    </row>
    <row r="16510" spans="8:8" x14ac:dyDescent="0.2">
      <c r="H16510" s="7"/>
    </row>
    <row r="16511" spans="8:8" x14ac:dyDescent="0.2">
      <c r="H16511" s="7"/>
    </row>
    <row r="16512" spans="8:8" x14ac:dyDescent="0.2">
      <c r="H16512" s="7"/>
    </row>
    <row r="16513" spans="8:8" x14ac:dyDescent="0.2">
      <c r="H16513" s="7"/>
    </row>
    <row r="16514" spans="8:8" x14ac:dyDescent="0.2">
      <c r="H16514" s="7"/>
    </row>
    <row r="16515" spans="8:8" x14ac:dyDescent="0.2">
      <c r="H16515" s="7"/>
    </row>
    <row r="16516" spans="8:8" x14ac:dyDescent="0.2">
      <c r="H16516" s="7"/>
    </row>
    <row r="16517" spans="8:8" x14ac:dyDescent="0.2">
      <c r="H16517" s="7"/>
    </row>
    <row r="16518" spans="8:8" x14ac:dyDescent="0.2">
      <c r="H16518" s="7"/>
    </row>
    <row r="16519" spans="8:8" x14ac:dyDescent="0.2">
      <c r="H16519" s="7"/>
    </row>
    <row r="16520" spans="8:8" x14ac:dyDescent="0.2">
      <c r="H16520" s="7"/>
    </row>
    <row r="16521" spans="8:8" x14ac:dyDescent="0.2">
      <c r="H16521" s="7"/>
    </row>
    <row r="16522" spans="8:8" x14ac:dyDescent="0.2">
      <c r="H16522" s="7"/>
    </row>
    <row r="16523" spans="8:8" x14ac:dyDescent="0.2">
      <c r="H16523" s="7"/>
    </row>
    <row r="16524" spans="8:8" x14ac:dyDescent="0.2">
      <c r="H16524" s="7"/>
    </row>
    <row r="16525" spans="8:8" x14ac:dyDescent="0.2">
      <c r="H16525" s="7"/>
    </row>
    <row r="16526" spans="8:8" x14ac:dyDescent="0.2">
      <c r="H16526" s="7"/>
    </row>
    <row r="16527" spans="8:8" x14ac:dyDescent="0.2">
      <c r="H16527" s="7"/>
    </row>
    <row r="16528" spans="8:8" x14ac:dyDescent="0.2">
      <c r="H16528" s="7"/>
    </row>
    <row r="16529" spans="8:8" x14ac:dyDescent="0.2">
      <c r="H16529" s="7"/>
    </row>
    <row r="16530" spans="8:8" x14ac:dyDescent="0.2">
      <c r="H16530" s="7"/>
    </row>
    <row r="16531" spans="8:8" x14ac:dyDescent="0.2">
      <c r="H16531" s="7"/>
    </row>
    <row r="16532" spans="8:8" x14ac:dyDescent="0.2">
      <c r="H16532" s="7"/>
    </row>
    <row r="16533" spans="8:8" x14ac:dyDescent="0.2">
      <c r="H16533" s="7"/>
    </row>
    <row r="16534" spans="8:8" x14ac:dyDescent="0.2">
      <c r="H16534" s="7"/>
    </row>
    <row r="16535" spans="8:8" x14ac:dyDescent="0.2">
      <c r="H16535" s="7"/>
    </row>
    <row r="16536" spans="8:8" x14ac:dyDescent="0.2">
      <c r="H16536" s="7"/>
    </row>
    <row r="16537" spans="8:8" x14ac:dyDescent="0.2">
      <c r="H16537" s="7"/>
    </row>
    <row r="16538" spans="8:8" x14ac:dyDescent="0.2">
      <c r="H16538" s="7"/>
    </row>
    <row r="16539" spans="8:8" x14ac:dyDescent="0.2">
      <c r="H16539" s="7"/>
    </row>
    <row r="16540" spans="8:8" x14ac:dyDescent="0.2">
      <c r="H16540" s="7"/>
    </row>
    <row r="16541" spans="8:8" x14ac:dyDescent="0.2">
      <c r="H16541" s="7"/>
    </row>
    <row r="16542" spans="8:8" x14ac:dyDescent="0.2">
      <c r="H16542" s="7"/>
    </row>
    <row r="16543" spans="8:8" x14ac:dyDescent="0.2">
      <c r="H16543" s="7"/>
    </row>
    <row r="16544" spans="8:8" x14ac:dyDescent="0.2">
      <c r="H16544" s="7"/>
    </row>
    <row r="16545" spans="8:8" x14ac:dyDescent="0.2">
      <c r="H16545" s="7"/>
    </row>
    <row r="16546" spans="8:8" x14ac:dyDescent="0.2">
      <c r="H16546" s="7"/>
    </row>
    <row r="16547" spans="8:8" x14ac:dyDescent="0.2">
      <c r="H16547" s="7"/>
    </row>
    <row r="16548" spans="8:8" x14ac:dyDescent="0.2">
      <c r="H16548" s="7"/>
    </row>
    <row r="16549" spans="8:8" x14ac:dyDescent="0.2">
      <c r="H16549" s="7"/>
    </row>
    <row r="16550" spans="8:8" x14ac:dyDescent="0.2">
      <c r="H16550" s="7"/>
    </row>
    <row r="16551" spans="8:8" x14ac:dyDescent="0.2">
      <c r="H16551" s="7"/>
    </row>
    <row r="16552" spans="8:8" x14ac:dyDescent="0.2">
      <c r="H16552" s="7"/>
    </row>
    <row r="16553" spans="8:8" x14ac:dyDescent="0.2">
      <c r="H16553" s="7"/>
    </row>
    <row r="16554" spans="8:8" x14ac:dyDescent="0.2">
      <c r="H16554" s="7"/>
    </row>
    <row r="16555" spans="8:8" x14ac:dyDescent="0.2">
      <c r="H16555" s="7"/>
    </row>
    <row r="16556" spans="8:8" x14ac:dyDescent="0.2">
      <c r="H16556" s="7"/>
    </row>
    <row r="16557" spans="8:8" x14ac:dyDescent="0.2">
      <c r="H16557" s="7"/>
    </row>
    <row r="16558" spans="8:8" x14ac:dyDescent="0.2">
      <c r="H16558" s="7"/>
    </row>
    <row r="16559" spans="8:8" x14ac:dyDescent="0.2">
      <c r="H16559" s="7"/>
    </row>
    <row r="16560" spans="8:8" x14ac:dyDescent="0.2">
      <c r="H16560" s="7"/>
    </row>
    <row r="16561" spans="8:8" x14ac:dyDescent="0.2">
      <c r="H16561" s="7"/>
    </row>
    <row r="16562" spans="8:8" x14ac:dyDescent="0.2">
      <c r="H16562" s="7"/>
    </row>
    <row r="16563" spans="8:8" x14ac:dyDescent="0.2">
      <c r="H16563" s="7"/>
    </row>
    <row r="16564" spans="8:8" x14ac:dyDescent="0.2">
      <c r="H16564" s="7"/>
    </row>
    <row r="16565" spans="8:8" x14ac:dyDescent="0.2">
      <c r="H16565" s="7"/>
    </row>
    <row r="16566" spans="8:8" x14ac:dyDescent="0.2">
      <c r="H16566" s="7"/>
    </row>
    <row r="16567" spans="8:8" x14ac:dyDescent="0.2">
      <c r="H16567" s="7"/>
    </row>
    <row r="16568" spans="8:8" x14ac:dyDescent="0.2">
      <c r="H16568" s="7"/>
    </row>
    <row r="16569" spans="8:8" x14ac:dyDescent="0.2">
      <c r="H16569" s="7"/>
    </row>
    <row r="16570" spans="8:8" x14ac:dyDescent="0.2">
      <c r="H16570" s="7"/>
    </row>
    <row r="16571" spans="8:8" x14ac:dyDescent="0.2">
      <c r="H16571" s="7"/>
    </row>
    <row r="16572" spans="8:8" x14ac:dyDescent="0.2">
      <c r="H16572" s="7"/>
    </row>
    <row r="16573" spans="8:8" x14ac:dyDescent="0.2">
      <c r="H16573" s="7"/>
    </row>
    <row r="16574" spans="8:8" x14ac:dyDescent="0.2">
      <c r="H16574" s="7"/>
    </row>
    <row r="16575" spans="8:8" x14ac:dyDescent="0.2">
      <c r="H16575" s="7"/>
    </row>
    <row r="16576" spans="8:8" x14ac:dyDescent="0.2">
      <c r="H16576" s="7"/>
    </row>
    <row r="16577" spans="8:8" x14ac:dyDescent="0.2">
      <c r="H16577" s="7"/>
    </row>
    <row r="16578" spans="8:8" x14ac:dyDescent="0.2">
      <c r="H16578" s="7"/>
    </row>
    <row r="16579" spans="8:8" x14ac:dyDescent="0.2">
      <c r="H16579" s="7"/>
    </row>
    <row r="16580" spans="8:8" x14ac:dyDescent="0.2">
      <c r="H16580" s="7"/>
    </row>
    <row r="16581" spans="8:8" x14ac:dyDescent="0.2">
      <c r="H16581" s="7"/>
    </row>
    <row r="16582" spans="8:8" x14ac:dyDescent="0.2">
      <c r="H16582" s="7"/>
    </row>
    <row r="16583" spans="8:8" x14ac:dyDescent="0.2">
      <c r="H16583" s="7"/>
    </row>
    <row r="16584" spans="8:8" x14ac:dyDescent="0.2">
      <c r="H16584" s="7"/>
    </row>
    <row r="16585" spans="8:8" x14ac:dyDescent="0.2">
      <c r="H16585" s="7"/>
    </row>
    <row r="16586" spans="8:8" x14ac:dyDescent="0.2">
      <c r="H16586" s="7"/>
    </row>
    <row r="16587" spans="8:8" x14ac:dyDescent="0.2">
      <c r="H16587" s="7"/>
    </row>
    <row r="16588" spans="8:8" x14ac:dyDescent="0.2">
      <c r="H16588" s="7"/>
    </row>
    <row r="16589" spans="8:8" x14ac:dyDescent="0.2">
      <c r="H16589" s="7"/>
    </row>
    <row r="16590" spans="8:8" x14ac:dyDescent="0.2">
      <c r="H16590" s="7"/>
    </row>
    <row r="16591" spans="8:8" x14ac:dyDescent="0.2">
      <c r="H16591" s="7"/>
    </row>
    <row r="16592" spans="8:8" x14ac:dyDescent="0.2">
      <c r="H16592" s="7"/>
    </row>
    <row r="16593" spans="8:8" x14ac:dyDescent="0.2">
      <c r="H16593" s="7"/>
    </row>
    <row r="16594" spans="8:8" x14ac:dyDescent="0.2">
      <c r="H16594" s="7"/>
    </row>
    <row r="16595" spans="8:8" x14ac:dyDescent="0.2">
      <c r="H16595" s="7"/>
    </row>
    <row r="16596" spans="8:8" x14ac:dyDescent="0.2">
      <c r="H16596" s="7"/>
    </row>
    <row r="16597" spans="8:8" x14ac:dyDescent="0.2">
      <c r="H16597" s="7"/>
    </row>
    <row r="16598" spans="8:8" x14ac:dyDescent="0.2">
      <c r="H16598" s="7"/>
    </row>
    <row r="16599" spans="8:8" x14ac:dyDescent="0.2">
      <c r="H16599" s="7"/>
    </row>
    <row r="16600" spans="8:8" x14ac:dyDescent="0.2">
      <c r="H16600" s="7"/>
    </row>
    <row r="16601" spans="8:8" x14ac:dyDescent="0.2">
      <c r="H16601" s="7"/>
    </row>
    <row r="16602" spans="8:8" x14ac:dyDescent="0.2">
      <c r="H16602" s="7"/>
    </row>
    <row r="16603" spans="8:8" x14ac:dyDescent="0.2">
      <c r="H16603" s="7"/>
    </row>
    <row r="16604" spans="8:8" x14ac:dyDescent="0.2">
      <c r="H16604" s="7"/>
    </row>
    <row r="16605" spans="8:8" x14ac:dyDescent="0.2">
      <c r="H16605" s="7"/>
    </row>
    <row r="16606" spans="8:8" x14ac:dyDescent="0.2">
      <c r="H16606" s="7"/>
    </row>
    <row r="16607" spans="8:8" x14ac:dyDescent="0.2">
      <c r="H16607" s="7"/>
    </row>
    <row r="16608" spans="8:8" x14ac:dyDescent="0.2">
      <c r="H16608" s="7"/>
    </row>
    <row r="16609" spans="8:8" x14ac:dyDescent="0.2">
      <c r="H16609" s="7"/>
    </row>
    <row r="16610" spans="8:8" x14ac:dyDescent="0.2">
      <c r="H16610" s="7"/>
    </row>
    <row r="16611" spans="8:8" x14ac:dyDescent="0.2">
      <c r="H16611" s="7"/>
    </row>
    <row r="16612" spans="8:8" x14ac:dyDescent="0.2">
      <c r="H16612" s="7"/>
    </row>
    <row r="16613" spans="8:8" x14ac:dyDescent="0.2">
      <c r="H16613" s="7"/>
    </row>
    <row r="16614" spans="8:8" x14ac:dyDescent="0.2">
      <c r="H16614" s="7"/>
    </row>
    <row r="16615" spans="8:8" x14ac:dyDescent="0.2">
      <c r="H16615" s="7"/>
    </row>
    <row r="16616" spans="8:8" x14ac:dyDescent="0.2">
      <c r="H16616" s="7"/>
    </row>
    <row r="16617" spans="8:8" x14ac:dyDescent="0.2">
      <c r="H16617" s="7"/>
    </row>
    <row r="16618" spans="8:8" x14ac:dyDescent="0.2">
      <c r="H16618" s="7"/>
    </row>
    <row r="16619" spans="8:8" x14ac:dyDescent="0.2">
      <c r="H16619" s="7"/>
    </row>
    <row r="16620" spans="8:8" x14ac:dyDescent="0.2">
      <c r="H16620" s="7"/>
    </row>
    <row r="16621" spans="8:8" x14ac:dyDescent="0.2">
      <c r="H16621" s="7"/>
    </row>
    <row r="16622" spans="8:8" x14ac:dyDescent="0.2">
      <c r="H16622" s="7"/>
    </row>
    <row r="16623" spans="8:8" x14ac:dyDescent="0.2">
      <c r="H16623" s="7"/>
    </row>
    <row r="16624" spans="8:8" x14ac:dyDescent="0.2">
      <c r="H16624" s="7"/>
    </row>
    <row r="16625" spans="8:8" x14ac:dyDescent="0.2">
      <c r="H16625" s="7"/>
    </row>
    <row r="16626" spans="8:8" x14ac:dyDescent="0.2">
      <c r="H16626" s="7"/>
    </row>
    <row r="16627" spans="8:8" x14ac:dyDescent="0.2">
      <c r="H16627" s="7"/>
    </row>
    <row r="16628" spans="8:8" x14ac:dyDescent="0.2">
      <c r="H16628" s="7"/>
    </row>
    <row r="16629" spans="8:8" x14ac:dyDescent="0.2">
      <c r="H16629" s="7"/>
    </row>
    <row r="16630" spans="8:8" x14ac:dyDescent="0.2">
      <c r="H16630" s="7"/>
    </row>
    <row r="16631" spans="8:8" x14ac:dyDescent="0.2">
      <c r="H16631" s="7"/>
    </row>
    <row r="16632" spans="8:8" x14ac:dyDescent="0.2">
      <c r="H16632" s="7"/>
    </row>
    <row r="16633" spans="8:8" x14ac:dyDescent="0.2">
      <c r="H16633" s="7"/>
    </row>
    <row r="16634" spans="8:8" x14ac:dyDescent="0.2">
      <c r="H16634" s="7"/>
    </row>
    <row r="16635" spans="8:8" x14ac:dyDescent="0.2">
      <c r="H16635" s="7"/>
    </row>
    <row r="16636" spans="8:8" x14ac:dyDescent="0.2">
      <c r="H16636" s="7"/>
    </row>
    <row r="16637" spans="8:8" x14ac:dyDescent="0.2">
      <c r="H16637" s="7"/>
    </row>
    <row r="16638" spans="8:8" x14ac:dyDescent="0.2">
      <c r="H16638" s="7"/>
    </row>
    <row r="16639" spans="8:8" x14ac:dyDescent="0.2">
      <c r="H16639" s="7"/>
    </row>
    <row r="16640" spans="8:8" x14ac:dyDescent="0.2">
      <c r="H16640" s="7"/>
    </row>
    <row r="16641" spans="8:8" x14ac:dyDescent="0.2">
      <c r="H16641" s="7"/>
    </row>
    <row r="16642" spans="8:8" x14ac:dyDescent="0.2">
      <c r="H16642" s="7"/>
    </row>
    <row r="16643" spans="8:8" x14ac:dyDescent="0.2">
      <c r="H16643" s="7"/>
    </row>
    <row r="16644" spans="8:8" x14ac:dyDescent="0.2">
      <c r="H16644" s="7"/>
    </row>
    <row r="16645" spans="8:8" x14ac:dyDescent="0.2">
      <c r="H16645" s="7"/>
    </row>
    <row r="16646" spans="8:8" x14ac:dyDescent="0.2">
      <c r="H16646" s="7"/>
    </row>
    <row r="16647" spans="8:8" x14ac:dyDescent="0.2">
      <c r="H16647" s="7"/>
    </row>
    <row r="16648" spans="8:8" x14ac:dyDescent="0.2">
      <c r="H16648" s="7"/>
    </row>
    <row r="16649" spans="8:8" x14ac:dyDescent="0.2">
      <c r="H16649" s="7"/>
    </row>
    <row r="16650" spans="8:8" x14ac:dyDescent="0.2">
      <c r="H16650" s="7"/>
    </row>
    <row r="16651" spans="8:8" x14ac:dyDescent="0.2">
      <c r="H16651" s="7"/>
    </row>
    <row r="16652" spans="8:8" x14ac:dyDescent="0.2">
      <c r="H16652" s="7"/>
    </row>
    <row r="16653" spans="8:8" x14ac:dyDescent="0.2">
      <c r="H16653" s="7"/>
    </row>
    <row r="16654" spans="8:8" x14ac:dyDescent="0.2">
      <c r="H16654" s="7"/>
    </row>
    <row r="16655" spans="8:8" x14ac:dyDescent="0.2">
      <c r="H16655" s="7"/>
    </row>
    <row r="16656" spans="8:8" x14ac:dyDescent="0.2">
      <c r="H16656" s="7"/>
    </row>
    <row r="16657" spans="8:8" x14ac:dyDescent="0.2">
      <c r="H16657" s="7"/>
    </row>
    <row r="16658" spans="8:8" x14ac:dyDescent="0.2">
      <c r="H16658" s="7"/>
    </row>
    <row r="16659" spans="8:8" x14ac:dyDescent="0.2">
      <c r="H16659" s="7"/>
    </row>
    <row r="16660" spans="8:8" x14ac:dyDescent="0.2">
      <c r="H16660" s="7"/>
    </row>
    <row r="16661" spans="8:8" x14ac:dyDescent="0.2">
      <c r="H16661" s="7"/>
    </row>
    <row r="16662" spans="8:8" x14ac:dyDescent="0.2">
      <c r="H16662" s="7"/>
    </row>
    <row r="16663" spans="8:8" x14ac:dyDescent="0.2">
      <c r="H16663" s="7"/>
    </row>
    <row r="16664" spans="8:8" x14ac:dyDescent="0.2">
      <c r="H16664" s="7"/>
    </row>
    <row r="16665" spans="8:8" x14ac:dyDescent="0.2">
      <c r="H16665" s="7"/>
    </row>
    <row r="16666" spans="8:8" x14ac:dyDescent="0.2">
      <c r="H16666" s="7"/>
    </row>
    <row r="16667" spans="8:8" x14ac:dyDescent="0.2">
      <c r="H16667" s="7"/>
    </row>
    <row r="16668" spans="8:8" x14ac:dyDescent="0.2">
      <c r="H16668" s="7"/>
    </row>
    <row r="16669" spans="8:8" x14ac:dyDescent="0.2">
      <c r="H16669" s="7"/>
    </row>
    <row r="16670" spans="8:8" x14ac:dyDescent="0.2">
      <c r="H16670" s="7"/>
    </row>
    <row r="16671" spans="8:8" x14ac:dyDescent="0.2">
      <c r="H16671" s="7"/>
    </row>
    <row r="16672" spans="8:8" x14ac:dyDescent="0.2">
      <c r="H16672" s="7"/>
    </row>
    <row r="16673" spans="8:8" x14ac:dyDescent="0.2">
      <c r="H16673" s="7"/>
    </row>
    <row r="16674" spans="8:8" x14ac:dyDescent="0.2">
      <c r="H16674" s="7"/>
    </row>
    <row r="16675" spans="8:8" x14ac:dyDescent="0.2">
      <c r="H16675" s="7"/>
    </row>
    <row r="16676" spans="8:8" x14ac:dyDescent="0.2">
      <c r="H16676" s="7"/>
    </row>
    <row r="16677" spans="8:8" x14ac:dyDescent="0.2">
      <c r="H16677" s="7"/>
    </row>
    <row r="16678" spans="8:8" x14ac:dyDescent="0.2">
      <c r="H16678" s="7"/>
    </row>
    <row r="16679" spans="8:8" x14ac:dyDescent="0.2">
      <c r="H16679" s="7"/>
    </row>
    <row r="16680" spans="8:8" x14ac:dyDescent="0.2">
      <c r="H16680" s="7"/>
    </row>
    <row r="16681" spans="8:8" x14ac:dyDescent="0.2">
      <c r="H16681" s="7"/>
    </row>
    <row r="16682" spans="8:8" x14ac:dyDescent="0.2">
      <c r="H16682" s="7"/>
    </row>
    <row r="16683" spans="8:8" x14ac:dyDescent="0.2">
      <c r="H16683" s="7"/>
    </row>
    <row r="16684" spans="8:8" x14ac:dyDescent="0.2">
      <c r="H16684" s="7"/>
    </row>
    <row r="16685" spans="8:8" x14ac:dyDescent="0.2">
      <c r="H16685" s="7"/>
    </row>
    <row r="16686" spans="8:8" x14ac:dyDescent="0.2">
      <c r="H16686" s="7"/>
    </row>
    <row r="16687" spans="8:8" x14ac:dyDescent="0.2">
      <c r="H16687" s="7"/>
    </row>
    <row r="16688" spans="8:8" x14ac:dyDescent="0.2">
      <c r="H16688" s="7"/>
    </row>
    <row r="16689" spans="8:8" x14ac:dyDescent="0.2">
      <c r="H16689" s="7"/>
    </row>
    <row r="16690" spans="8:8" x14ac:dyDescent="0.2">
      <c r="H16690" s="7"/>
    </row>
    <row r="16691" spans="8:8" x14ac:dyDescent="0.2">
      <c r="H16691" s="7"/>
    </row>
    <row r="16692" spans="8:8" x14ac:dyDescent="0.2">
      <c r="H16692" s="7"/>
    </row>
    <row r="16693" spans="8:8" x14ac:dyDescent="0.2">
      <c r="H16693" s="7"/>
    </row>
    <row r="16694" spans="8:8" x14ac:dyDescent="0.2">
      <c r="H16694" s="7"/>
    </row>
    <row r="16695" spans="8:8" x14ac:dyDescent="0.2">
      <c r="H16695" s="7"/>
    </row>
    <row r="16696" spans="8:8" x14ac:dyDescent="0.2">
      <c r="H16696" s="7"/>
    </row>
    <row r="16697" spans="8:8" x14ac:dyDescent="0.2">
      <c r="H16697" s="7"/>
    </row>
    <row r="16698" spans="8:8" x14ac:dyDescent="0.2">
      <c r="H16698" s="7"/>
    </row>
    <row r="16699" spans="8:8" x14ac:dyDescent="0.2">
      <c r="H16699" s="7"/>
    </row>
    <row r="16700" spans="8:8" x14ac:dyDescent="0.2">
      <c r="H16700" s="7"/>
    </row>
    <row r="16701" spans="8:8" x14ac:dyDescent="0.2">
      <c r="H16701" s="7"/>
    </row>
    <row r="16702" spans="8:8" x14ac:dyDescent="0.2">
      <c r="H16702" s="7"/>
    </row>
    <row r="16703" spans="8:8" x14ac:dyDescent="0.2">
      <c r="H16703" s="7"/>
    </row>
    <row r="16704" spans="8:8" x14ac:dyDescent="0.2">
      <c r="H16704" s="7"/>
    </row>
    <row r="16705" spans="8:8" x14ac:dyDescent="0.2">
      <c r="H16705" s="7"/>
    </row>
    <row r="16706" spans="8:8" x14ac:dyDescent="0.2">
      <c r="H16706" s="7"/>
    </row>
    <row r="16707" spans="8:8" x14ac:dyDescent="0.2">
      <c r="H16707" s="7"/>
    </row>
    <row r="16708" spans="8:8" x14ac:dyDescent="0.2">
      <c r="H16708" s="7"/>
    </row>
    <row r="16709" spans="8:8" x14ac:dyDescent="0.2">
      <c r="H16709" s="7"/>
    </row>
    <row r="16710" spans="8:8" x14ac:dyDescent="0.2">
      <c r="H16710" s="7"/>
    </row>
    <row r="16711" spans="8:8" x14ac:dyDescent="0.2">
      <c r="H16711" s="7"/>
    </row>
    <row r="16712" spans="8:8" x14ac:dyDescent="0.2">
      <c r="H16712" s="7"/>
    </row>
    <row r="16713" spans="8:8" x14ac:dyDescent="0.2">
      <c r="H16713" s="7"/>
    </row>
    <row r="16714" spans="8:8" x14ac:dyDescent="0.2">
      <c r="H16714" s="7"/>
    </row>
    <row r="16715" spans="8:8" x14ac:dyDescent="0.2">
      <c r="H16715" s="7"/>
    </row>
    <row r="16716" spans="8:8" x14ac:dyDescent="0.2">
      <c r="H16716" s="7"/>
    </row>
    <row r="16717" spans="8:8" x14ac:dyDescent="0.2">
      <c r="H16717" s="7"/>
    </row>
    <row r="16718" spans="8:8" x14ac:dyDescent="0.2">
      <c r="H16718" s="7"/>
    </row>
    <row r="16719" spans="8:8" x14ac:dyDescent="0.2">
      <c r="H16719" s="7"/>
    </row>
    <row r="16720" spans="8:8" x14ac:dyDescent="0.2">
      <c r="H16720" s="7"/>
    </row>
    <row r="16721" spans="8:8" x14ac:dyDescent="0.2">
      <c r="H16721" s="7"/>
    </row>
    <row r="16722" spans="8:8" x14ac:dyDescent="0.2">
      <c r="H16722" s="7"/>
    </row>
    <row r="16723" spans="8:8" x14ac:dyDescent="0.2">
      <c r="H16723" s="7"/>
    </row>
    <row r="16724" spans="8:8" x14ac:dyDescent="0.2">
      <c r="H16724" s="7"/>
    </row>
    <row r="16725" spans="8:8" x14ac:dyDescent="0.2">
      <c r="H16725" s="7"/>
    </row>
    <row r="16726" spans="8:8" x14ac:dyDescent="0.2">
      <c r="H16726" s="7"/>
    </row>
    <row r="16727" spans="8:8" x14ac:dyDescent="0.2">
      <c r="H16727" s="7"/>
    </row>
    <row r="16728" spans="8:8" x14ac:dyDescent="0.2">
      <c r="H16728" s="7"/>
    </row>
    <row r="16729" spans="8:8" x14ac:dyDescent="0.2">
      <c r="H16729" s="7"/>
    </row>
    <row r="16730" spans="8:8" x14ac:dyDescent="0.2">
      <c r="H16730" s="7"/>
    </row>
    <row r="16731" spans="8:8" x14ac:dyDescent="0.2">
      <c r="H16731" s="7"/>
    </row>
    <row r="16732" spans="8:8" x14ac:dyDescent="0.2">
      <c r="H16732" s="7"/>
    </row>
    <row r="16733" spans="8:8" x14ac:dyDescent="0.2">
      <c r="H16733" s="7"/>
    </row>
    <row r="16734" spans="8:8" x14ac:dyDescent="0.2">
      <c r="H16734" s="7"/>
    </row>
    <row r="16735" spans="8:8" x14ac:dyDescent="0.2">
      <c r="H16735" s="7"/>
    </row>
    <row r="16736" spans="8:8" x14ac:dyDescent="0.2">
      <c r="H16736" s="7"/>
    </row>
    <row r="16737" spans="8:8" x14ac:dyDescent="0.2">
      <c r="H16737" s="7"/>
    </row>
    <row r="16738" spans="8:8" x14ac:dyDescent="0.2">
      <c r="H16738" s="7"/>
    </row>
    <row r="16739" spans="8:8" x14ac:dyDescent="0.2">
      <c r="H16739" s="7"/>
    </row>
    <row r="16740" spans="8:8" x14ac:dyDescent="0.2">
      <c r="H16740" s="7"/>
    </row>
    <row r="16741" spans="8:8" x14ac:dyDescent="0.2">
      <c r="H16741" s="7"/>
    </row>
    <row r="16742" spans="8:8" x14ac:dyDescent="0.2">
      <c r="H16742" s="7"/>
    </row>
    <row r="16743" spans="8:8" x14ac:dyDescent="0.2">
      <c r="H16743" s="7"/>
    </row>
    <row r="16744" spans="8:8" x14ac:dyDescent="0.2">
      <c r="H16744" s="7"/>
    </row>
    <row r="16745" spans="8:8" x14ac:dyDescent="0.2">
      <c r="H16745" s="7"/>
    </row>
    <row r="16746" spans="8:8" x14ac:dyDescent="0.2">
      <c r="H16746" s="7"/>
    </row>
    <row r="16747" spans="8:8" x14ac:dyDescent="0.2">
      <c r="H16747" s="7"/>
    </row>
    <row r="16748" spans="8:8" x14ac:dyDescent="0.2">
      <c r="H16748" s="7"/>
    </row>
    <row r="16749" spans="8:8" x14ac:dyDescent="0.2">
      <c r="H16749" s="7"/>
    </row>
    <row r="16750" spans="8:8" x14ac:dyDescent="0.2">
      <c r="H16750" s="7"/>
    </row>
    <row r="16751" spans="8:8" x14ac:dyDescent="0.2">
      <c r="H16751" s="7"/>
    </row>
    <row r="16752" spans="8:8" x14ac:dyDescent="0.2">
      <c r="H16752" s="7"/>
    </row>
    <row r="16753" spans="8:8" x14ac:dyDescent="0.2">
      <c r="H16753" s="7"/>
    </row>
    <row r="16754" spans="8:8" x14ac:dyDescent="0.2">
      <c r="H16754" s="7"/>
    </row>
    <row r="16755" spans="8:8" x14ac:dyDescent="0.2">
      <c r="H16755" s="7"/>
    </row>
    <row r="16756" spans="8:8" x14ac:dyDescent="0.2">
      <c r="H16756" s="7"/>
    </row>
    <row r="16757" spans="8:8" x14ac:dyDescent="0.2">
      <c r="H16757" s="7"/>
    </row>
    <row r="16758" spans="8:8" x14ac:dyDescent="0.2">
      <c r="H16758" s="7"/>
    </row>
    <row r="16759" spans="8:8" x14ac:dyDescent="0.2">
      <c r="H16759" s="7"/>
    </row>
    <row r="16760" spans="8:8" x14ac:dyDescent="0.2">
      <c r="H16760" s="7"/>
    </row>
    <row r="16761" spans="8:8" x14ac:dyDescent="0.2">
      <c r="H16761" s="7"/>
    </row>
    <row r="16762" spans="8:8" x14ac:dyDescent="0.2">
      <c r="H16762" s="7"/>
    </row>
    <row r="16763" spans="8:8" x14ac:dyDescent="0.2">
      <c r="H16763" s="7"/>
    </row>
    <row r="16764" spans="8:8" x14ac:dyDescent="0.2">
      <c r="H16764" s="7"/>
    </row>
    <row r="16765" spans="8:8" x14ac:dyDescent="0.2">
      <c r="H16765" s="7"/>
    </row>
    <row r="16766" spans="8:8" x14ac:dyDescent="0.2">
      <c r="H16766" s="7"/>
    </row>
    <row r="16767" spans="8:8" x14ac:dyDescent="0.2">
      <c r="H16767" s="7"/>
    </row>
    <row r="16768" spans="8:8" x14ac:dyDescent="0.2">
      <c r="H16768" s="7"/>
    </row>
    <row r="16769" spans="8:8" x14ac:dyDescent="0.2">
      <c r="H16769" s="7"/>
    </row>
    <row r="16770" spans="8:8" x14ac:dyDescent="0.2">
      <c r="H16770" s="7"/>
    </row>
    <row r="16771" spans="8:8" x14ac:dyDescent="0.2">
      <c r="H16771" s="7"/>
    </row>
    <row r="16772" spans="8:8" x14ac:dyDescent="0.2">
      <c r="H16772" s="7"/>
    </row>
    <row r="16773" spans="8:8" x14ac:dyDescent="0.2">
      <c r="H16773" s="7"/>
    </row>
    <row r="16774" spans="8:8" x14ac:dyDescent="0.2">
      <c r="H16774" s="7"/>
    </row>
    <row r="16775" spans="8:8" x14ac:dyDescent="0.2">
      <c r="H16775" s="7"/>
    </row>
    <row r="16776" spans="8:8" x14ac:dyDescent="0.2">
      <c r="H16776" s="7"/>
    </row>
    <row r="16777" spans="8:8" x14ac:dyDescent="0.2">
      <c r="H16777" s="7"/>
    </row>
    <row r="16778" spans="8:8" x14ac:dyDescent="0.2">
      <c r="H16778" s="7"/>
    </row>
    <row r="16779" spans="8:8" x14ac:dyDescent="0.2">
      <c r="H16779" s="7"/>
    </row>
    <row r="16780" spans="8:8" x14ac:dyDescent="0.2">
      <c r="H16780" s="7"/>
    </row>
    <row r="16781" spans="8:8" x14ac:dyDescent="0.2">
      <c r="H16781" s="7"/>
    </row>
    <row r="16782" spans="8:8" x14ac:dyDescent="0.2">
      <c r="H16782" s="7"/>
    </row>
    <row r="16783" spans="8:8" x14ac:dyDescent="0.2">
      <c r="H16783" s="7"/>
    </row>
    <row r="16784" spans="8:8" x14ac:dyDescent="0.2">
      <c r="H16784" s="7"/>
    </row>
    <row r="16785" spans="8:8" x14ac:dyDescent="0.2">
      <c r="H16785" s="7"/>
    </row>
    <row r="16786" spans="8:8" x14ac:dyDescent="0.2">
      <c r="H16786" s="7"/>
    </row>
    <row r="16787" spans="8:8" x14ac:dyDescent="0.2">
      <c r="H16787" s="7"/>
    </row>
    <row r="16788" spans="8:8" x14ac:dyDescent="0.2">
      <c r="H16788" s="7"/>
    </row>
    <row r="16789" spans="8:8" x14ac:dyDescent="0.2">
      <c r="H16789" s="7"/>
    </row>
    <row r="16790" spans="8:8" x14ac:dyDescent="0.2">
      <c r="H16790" s="7"/>
    </row>
    <row r="16791" spans="8:8" x14ac:dyDescent="0.2">
      <c r="H16791" s="7"/>
    </row>
    <row r="16792" spans="8:8" x14ac:dyDescent="0.2">
      <c r="H16792" s="7"/>
    </row>
    <row r="16793" spans="8:8" x14ac:dyDescent="0.2">
      <c r="H16793" s="7"/>
    </row>
    <row r="16794" spans="8:8" x14ac:dyDescent="0.2">
      <c r="H16794" s="7"/>
    </row>
    <row r="16795" spans="8:8" x14ac:dyDescent="0.2">
      <c r="H16795" s="7"/>
    </row>
    <row r="16796" spans="8:8" x14ac:dyDescent="0.2">
      <c r="H16796" s="7"/>
    </row>
    <row r="16797" spans="8:8" x14ac:dyDescent="0.2">
      <c r="H16797" s="7"/>
    </row>
    <row r="16798" spans="8:8" x14ac:dyDescent="0.2">
      <c r="H16798" s="7"/>
    </row>
    <row r="16799" spans="8:8" x14ac:dyDescent="0.2">
      <c r="H16799" s="7"/>
    </row>
    <row r="16800" spans="8:8" x14ac:dyDescent="0.2">
      <c r="H16800" s="7"/>
    </row>
    <row r="16801" spans="8:8" x14ac:dyDescent="0.2">
      <c r="H16801" s="7"/>
    </row>
    <row r="16802" spans="8:8" x14ac:dyDescent="0.2">
      <c r="H16802" s="7"/>
    </row>
    <row r="16803" spans="8:8" x14ac:dyDescent="0.2">
      <c r="H16803" s="7"/>
    </row>
    <row r="16804" spans="8:8" x14ac:dyDescent="0.2">
      <c r="H16804" s="7"/>
    </row>
    <row r="16805" spans="8:8" x14ac:dyDescent="0.2">
      <c r="H16805" s="7"/>
    </row>
    <row r="16806" spans="8:8" x14ac:dyDescent="0.2">
      <c r="H16806" s="7"/>
    </row>
    <row r="16807" spans="8:8" x14ac:dyDescent="0.2">
      <c r="H16807" s="7"/>
    </row>
    <row r="16808" spans="8:8" x14ac:dyDescent="0.2">
      <c r="H16808" s="7"/>
    </row>
    <row r="16809" spans="8:8" x14ac:dyDescent="0.2">
      <c r="H16809" s="7"/>
    </row>
    <row r="16810" spans="8:8" x14ac:dyDescent="0.2">
      <c r="H16810" s="7"/>
    </row>
    <row r="16811" spans="8:8" x14ac:dyDescent="0.2">
      <c r="H16811" s="7"/>
    </row>
    <row r="16812" spans="8:8" x14ac:dyDescent="0.2">
      <c r="H16812" s="7"/>
    </row>
    <row r="16813" spans="8:8" x14ac:dyDescent="0.2">
      <c r="H16813" s="7"/>
    </row>
    <row r="16814" spans="8:8" x14ac:dyDescent="0.2">
      <c r="H16814" s="7"/>
    </row>
    <row r="16815" spans="8:8" x14ac:dyDescent="0.2">
      <c r="H16815" s="7"/>
    </row>
    <row r="16816" spans="8:8" x14ac:dyDescent="0.2">
      <c r="H16816" s="7"/>
    </row>
    <row r="16817" spans="8:8" x14ac:dyDescent="0.2">
      <c r="H16817" s="7"/>
    </row>
    <row r="16818" spans="8:8" x14ac:dyDescent="0.2">
      <c r="H16818" s="7"/>
    </row>
    <row r="16819" spans="8:8" x14ac:dyDescent="0.2">
      <c r="H16819" s="7"/>
    </row>
    <row r="16820" spans="8:8" x14ac:dyDescent="0.2">
      <c r="H16820" s="7"/>
    </row>
    <row r="16821" spans="8:8" x14ac:dyDescent="0.2">
      <c r="H16821" s="7"/>
    </row>
    <row r="16822" spans="8:8" x14ac:dyDescent="0.2">
      <c r="H16822" s="7"/>
    </row>
    <row r="16823" spans="8:8" x14ac:dyDescent="0.2">
      <c r="H16823" s="7"/>
    </row>
    <row r="16824" spans="8:8" x14ac:dyDescent="0.2">
      <c r="H16824" s="7"/>
    </row>
    <row r="16825" spans="8:8" x14ac:dyDescent="0.2">
      <c r="H16825" s="7"/>
    </row>
    <row r="16826" spans="8:8" x14ac:dyDescent="0.2">
      <c r="H16826" s="7"/>
    </row>
    <row r="16827" spans="8:8" x14ac:dyDescent="0.2">
      <c r="H16827" s="7"/>
    </row>
    <row r="16828" spans="8:8" x14ac:dyDescent="0.2">
      <c r="H16828" s="7"/>
    </row>
    <row r="16829" spans="8:8" x14ac:dyDescent="0.2">
      <c r="H16829" s="7"/>
    </row>
    <row r="16830" spans="8:8" x14ac:dyDescent="0.2">
      <c r="H16830" s="7"/>
    </row>
    <row r="16831" spans="8:8" x14ac:dyDescent="0.2">
      <c r="H16831" s="7"/>
    </row>
    <row r="16832" spans="8:8" x14ac:dyDescent="0.2">
      <c r="H16832" s="7"/>
    </row>
    <row r="16833" spans="8:8" x14ac:dyDescent="0.2">
      <c r="H16833" s="7"/>
    </row>
    <row r="16834" spans="8:8" x14ac:dyDescent="0.2">
      <c r="H16834" s="7"/>
    </row>
    <row r="16835" spans="8:8" x14ac:dyDescent="0.2">
      <c r="H16835" s="7"/>
    </row>
    <row r="16836" spans="8:8" x14ac:dyDescent="0.2">
      <c r="H16836" s="7"/>
    </row>
    <row r="16837" spans="8:8" x14ac:dyDescent="0.2">
      <c r="H16837" s="7"/>
    </row>
    <row r="16838" spans="8:8" x14ac:dyDescent="0.2">
      <c r="H16838" s="7"/>
    </row>
    <row r="16839" spans="8:8" x14ac:dyDescent="0.2">
      <c r="H16839" s="7"/>
    </row>
    <row r="16840" spans="8:8" x14ac:dyDescent="0.2">
      <c r="H16840" s="7"/>
    </row>
    <row r="16841" spans="8:8" x14ac:dyDescent="0.2">
      <c r="H16841" s="7"/>
    </row>
    <row r="16842" spans="8:8" x14ac:dyDescent="0.2">
      <c r="H16842" s="7"/>
    </row>
    <row r="16843" spans="8:8" x14ac:dyDescent="0.2">
      <c r="H16843" s="7"/>
    </row>
    <row r="16844" spans="8:8" x14ac:dyDescent="0.2">
      <c r="H16844" s="7"/>
    </row>
    <row r="16845" spans="8:8" x14ac:dyDescent="0.2">
      <c r="H16845" s="7"/>
    </row>
    <row r="16846" spans="8:8" x14ac:dyDescent="0.2">
      <c r="H16846" s="7"/>
    </row>
    <row r="16847" spans="8:8" x14ac:dyDescent="0.2">
      <c r="H16847" s="7"/>
    </row>
    <row r="16848" spans="8:8" x14ac:dyDescent="0.2">
      <c r="H16848" s="7"/>
    </row>
    <row r="16849" spans="8:8" x14ac:dyDescent="0.2">
      <c r="H16849" s="7"/>
    </row>
    <row r="16850" spans="8:8" x14ac:dyDescent="0.2">
      <c r="H16850" s="7"/>
    </row>
    <row r="16851" spans="8:8" x14ac:dyDescent="0.2">
      <c r="H16851" s="7"/>
    </row>
    <row r="16852" spans="8:8" x14ac:dyDescent="0.2">
      <c r="H16852" s="7"/>
    </row>
    <row r="16853" spans="8:8" x14ac:dyDescent="0.2">
      <c r="H16853" s="7"/>
    </row>
    <row r="16854" spans="8:8" x14ac:dyDescent="0.2">
      <c r="H16854" s="7"/>
    </row>
    <row r="16855" spans="8:8" x14ac:dyDescent="0.2">
      <c r="H16855" s="7"/>
    </row>
    <row r="16856" spans="8:8" x14ac:dyDescent="0.2">
      <c r="H16856" s="7"/>
    </row>
    <row r="16857" spans="8:8" x14ac:dyDescent="0.2">
      <c r="H16857" s="7"/>
    </row>
    <row r="16858" spans="8:8" x14ac:dyDescent="0.2">
      <c r="H16858" s="7"/>
    </row>
    <row r="16859" spans="8:8" x14ac:dyDescent="0.2">
      <c r="H16859" s="7"/>
    </row>
    <row r="16860" spans="8:8" x14ac:dyDescent="0.2">
      <c r="H16860" s="7"/>
    </row>
    <row r="16861" spans="8:8" x14ac:dyDescent="0.2">
      <c r="H16861" s="7"/>
    </row>
    <row r="16862" spans="8:8" x14ac:dyDescent="0.2">
      <c r="H16862" s="7"/>
    </row>
    <row r="16863" spans="8:8" x14ac:dyDescent="0.2">
      <c r="H16863" s="7"/>
    </row>
    <row r="16864" spans="8:8" x14ac:dyDescent="0.2">
      <c r="H16864" s="7"/>
    </row>
    <row r="16865" spans="8:8" x14ac:dyDescent="0.2">
      <c r="H16865" s="7"/>
    </row>
    <row r="16866" spans="8:8" x14ac:dyDescent="0.2">
      <c r="H16866" s="7"/>
    </row>
    <row r="16867" spans="8:8" x14ac:dyDescent="0.2">
      <c r="H16867" s="7"/>
    </row>
    <row r="16868" spans="8:8" x14ac:dyDescent="0.2">
      <c r="H16868" s="7"/>
    </row>
    <row r="16869" spans="8:8" x14ac:dyDescent="0.2">
      <c r="H16869" s="7"/>
    </row>
    <row r="16870" spans="8:8" x14ac:dyDescent="0.2">
      <c r="H16870" s="7"/>
    </row>
    <row r="16871" spans="8:8" x14ac:dyDescent="0.2">
      <c r="H16871" s="7"/>
    </row>
    <row r="16872" spans="8:8" x14ac:dyDescent="0.2">
      <c r="H16872" s="7"/>
    </row>
    <row r="16873" spans="8:8" x14ac:dyDescent="0.2">
      <c r="H16873" s="7"/>
    </row>
    <row r="16874" spans="8:8" x14ac:dyDescent="0.2">
      <c r="H16874" s="7"/>
    </row>
    <row r="16875" spans="8:8" x14ac:dyDescent="0.2">
      <c r="H16875" s="7"/>
    </row>
    <row r="16876" spans="8:8" x14ac:dyDescent="0.2">
      <c r="H16876" s="7"/>
    </row>
    <row r="16877" spans="8:8" x14ac:dyDescent="0.2">
      <c r="H16877" s="7"/>
    </row>
    <row r="16878" spans="8:8" x14ac:dyDescent="0.2">
      <c r="H16878" s="7"/>
    </row>
    <row r="16879" spans="8:8" x14ac:dyDescent="0.2">
      <c r="H16879" s="7"/>
    </row>
    <row r="16880" spans="8:8" x14ac:dyDescent="0.2">
      <c r="H16880" s="7"/>
    </row>
    <row r="16881" spans="8:8" x14ac:dyDescent="0.2">
      <c r="H16881" s="7"/>
    </row>
    <row r="16882" spans="8:8" x14ac:dyDescent="0.2">
      <c r="H16882" s="7"/>
    </row>
    <row r="16883" spans="8:8" x14ac:dyDescent="0.2">
      <c r="H16883" s="7"/>
    </row>
    <row r="16884" spans="8:8" x14ac:dyDescent="0.2">
      <c r="H16884" s="7"/>
    </row>
    <row r="16885" spans="8:8" x14ac:dyDescent="0.2">
      <c r="H16885" s="7"/>
    </row>
    <row r="16886" spans="8:8" x14ac:dyDescent="0.2">
      <c r="H16886" s="7"/>
    </row>
    <row r="16887" spans="8:8" x14ac:dyDescent="0.2">
      <c r="H16887" s="7"/>
    </row>
    <row r="16888" spans="8:8" x14ac:dyDescent="0.2">
      <c r="H16888" s="7"/>
    </row>
    <row r="16889" spans="8:8" x14ac:dyDescent="0.2">
      <c r="H16889" s="7"/>
    </row>
    <row r="16890" spans="8:8" x14ac:dyDescent="0.2">
      <c r="H16890" s="7"/>
    </row>
    <row r="16891" spans="8:8" x14ac:dyDescent="0.2">
      <c r="H16891" s="7"/>
    </row>
    <row r="16892" spans="8:8" x14ac:dyDescent="0.2">
      <c r="H16892" s="7"/>
    </row>
    <row r="16893" spans="8:8" x14ac:dyDescent="0.2">
      <c r="H16893" s="7"/>
    </row>
    <row r="16894" spans="8:8" x14ac:dyDescent="0.2">
      <c r="H16894" s="7"/>
    </row>
    <row r="16895" spans="8:8" x14ac:dyDescent="0.2">
      <c r="H16895" s="7"/>
    </row>
    <row r="16896" spans="8:8" x14ac:dyDescent="0.2">
      <c r="H16896" s="7"/>
    </row>
    <row r="16897" spans="8:8" x14ac:dyDescent="0.2">
      <c r="H16897" s="7"/>
    </row>
    <row r="16898" spans="8:8" x14ac:dyDescent="0.2">
      <c r="H16898" s="7"/>
    </row>
    <row r="16899" spans="8:8" x14ac:dyDescent="0.2">
      <c r="H16899" s="7"/>
    </row>
    <row r="16900" spans="8:8" x14ac:dyDescent="0.2">
      <c r="H16900" s="7"/>
    </row>
    <row r="16901" spans="8:8" x14ac:dyDescent="0.2">
      <c r="H16901" s="7"/>
    </row>
    <row r="16902" spans="8:8" x14ac:dyDescent="0.2">
      <c r="H16902" s="7"/>
    </row>
    <row r="16903" spans="8:8" x14ac:dyDescent="0.2">
      <c r="H16903" s="7"/>
    </row>
    <row r="16904" spans="8:8" x14ac:dyDescent="0.2">
      <c r="H16904" s="7"/>
    </row>
    <row r="16905" spans="8:8" x14ac:dyDescent="0.2">
      <c r="H16905" s="7"/>
    </row>
    <row r="16906" spans="8:8" x14ac:dyDescent="0.2">
      <c r="H16906" s="7"/>
    </row>
    <row r="16907" spans="8:8" x14ac:dyDescent="0.2">
      <c r="H16907" s="7"/>
    </row>
    <row r="16908" spans="8:8" x14ac:dyDescent="0.2">
      <c r="H16908" s="7"/>
    </row>
    <row r="16909" spans="8:8" x14ac:dyDescent="0.2">
      <c r="H16909" s="7"/>
    </row>
    <row r="16910" spans="8:8" x14ac:dyDescent="0.2">
      <c r="H16910" s="7"/>
    </row>
    <row r="16911" spans="8:8" x14ac:dyDescent="0.2">
      <c r="H16911" s="7"/>
    </row>
    <row r="16912" spans="8:8" x14ac:dyDescent="0.2">
      <c r="H16912" s="7"/>
    </row>
    <row r="16913" spans="8:8" x14ac:dyDescent="0.2">
      <c r="H16913" s="7"/>
    </row>
    <row r="16914" spans="8:8" x14ac:dyDescent="0.2">
      <c r="H16914" s="7"/>
    </row>
    <row r="16915" spans="8:8" x14ac:dyDescent="0.2">
      <c r="H16915" s="7"/>
    </row>
    <row r="16916" spans="8:8" x14ac:dyDescent="0.2">
      <c r="H16916" s="7"/>
    </row>
    <row r="16917" spans="8:8" x14ac:dyDescent="0.2">
      <c r="H16917" s="7"/>
    </row>
    <row r="16918" spans="8:8" x14ac:dyDescent="0.2">
      <c r="H16918" s="7"/>
    </row>
    <row r="16919" spans="8:8" x14ac:dyDescent="0.2">
      <c r="H16919" s="7"/>
    </row>
    <row r="16920" spans="8:8" x14ac:dyDescent="0.2">
      <c r="H16920" s="7"/>
    </row>
    <row r="16921" spans="8:8" x14ac:dyDescent="0.2">
      <c r="H16921" s="7"/>
    </row>
    <row r="16922" spans="8:8" x14ac:dyDescent="0.2">
      <c r="H16922" s="7"/>
    </row>
    <row r="16923" spans="8:8" x14ac:dyDescent="0.2">
      <c r="H16923" s="7"/>
    </row>
    <row r="16924" spans="8:8" x14ac:dyDescent="0.2">
      <c r="H16924" s="7"/>
    </row>
    <row r="16925" spans="8:8" x14ac:dyDescent="0.2">
      <c r="H16925" s="7"/>
    </row>
    <row r="16926" spans="8:8" x14ac:dyDescent="0.2">
      <c r="H16926" s="7"/>
    </row>
    <row r="16927" spans="8:8" x14ac:dyDescent="0.2">
      <c r="H16927" s="7"/>
    </row>
    <row r="16928" spans="8:8" x14ac:dyDescent="0.2">
      <c r="H16928" s="7"/>
    </row>
    <row r="16929" spans="8:8" x14ac:dyDescent="0.2">
      <c r="H16929" s="7"/>
    </row>
    <row r="16930" spans="8:8" x14ac:dyDescent="0.2">
      <c r="H16930" s="7"/>
    </row>
    <row r="16931" spans="8:8" x14ac:dyDescent="0.2">
      <c r="H16931" s="7"/>
    </row>
    <row r="16932" spans="8:8" x14ac:dyDescent="0.2">
      <c r="H16932" s="7"/>
    </row>
    <row r="16933" spans="8:8" x14ac:dyDescent="0.2">
      <c r="H16933" s="7"/>
    </row>
    <row r="16934" spans="8:8" x14ac:dyDescent="0.2">
      <c r="H16934" s="7"/>
    </row>
    <row r="16935" spans="8:8" x14ac:dyDescent="0.2">
      <c r="H16935" s="7"/>
    </row>
    <row r="16936" spans="8:8" x14ac:dyDescent="0.2">
      <c r="H16936" s="7"/>
    </row>
    <row r="16937" spans="8:8" x14ac:dyDescent="0.2">
      <c r="H16937" s="7"/>
    </row>
    <row r="16938" spans="8:8" x14ac:dyDescent="0.2">
      <c r="H16938" s="7"/>
    </row>
    <row r="16939" spans="8:8" x14ac:dyDescent="0.2">
      <c r="H16939" s="7"/>
    </row>
    <row r="16940" spans="8:8" x14ac:dyDescent="0.2">
      <c r="H16940" s="7"/>
    </row>
    <row r="16941" spans="8:8" x14ac:dyDescent="0.2">
      <c r="H16941" s="7"/>
    </row>
    <row r="16942" spans="8:8" x14ac:dyDescent="0.2">
      <c r="H16942" s="7"/>
    </row>
    <row r="16943" spans="8:8" x14ac:dyDescent="0.2">
      <c r="H16943" s="7"/>
    </row>
    <row r="16944" spans="8:8" x14ac:dyDescent="0.2">
      <c r="H16944" s="7"/>
    </row>
    <row r="16945" spans="8:8" x14ac:dyDescent="0.2">
      <c r="H16945" s="7"/>
    </row>
    <row r="16946" spans="8:8" x14ac:dyDescent="0.2">
      <c r="H16946" s="7"/>
    </row>
    <row r="16947" spans="8:8" x14ac:dyDescent="0.2">
      <c r="H16947" s="7"/>
    </row>
    <row r="16948" spans="8:8" x14ac:dyDescent="0.2">
      <c r="H16948" s="7"/>
    </row>
    <row r="16949" spans="8:8" x14ac:dyDescent="0.2">
      <c r="H16949" s="7"/>
    </row>
    <row r="16950" spans="8:8" x14ac:dyDescent="0.2">
      <c r="H16950" s="7"/>
    </row>
    <row r="16951" spans="8:8" x14ac:dyDescent="0.2">
      <c r="H16951" s="7"/>
    </row>
    <row r="16952" spans="8:8" x14ac:dyDescent="0.2">
      <c r="H16952" s="7"/>
    </row>
    <row r="16953" spans="8:8" x14ac:dyDescent="0.2">
      <c r="H16953" s="7"/>
    </row>
    <row r="16954" spans="8:8" x14ac:dyDescent="0.2">
      <c r="H16954" s="7"/>
    </row>
    <row r="16955" spans="8:8" x14ac:dyDescent="0.2">
      <c r="H16955" s="7"/>
    </row>
    <row r="16956" spans="8:8" x14ac:dyDescent="0.2">
      <c r="H16956" s="7"/>
    </row>
    <row r="16957" spans="8:8" x14ac:dyDescent="0.2">
      <c r="H16957" s="7"/>
    </row>
    <row r="16958" spans="8:8" x14ac:dyDescent="0.2">
      <c r="H16958" s="7"/>
    </row>
    <row r="16959" spans="8:8" x14ac:dyDescent="0.2">
      <c r="H16959" s="7"/>
    </row>
    <row r="16960" spans="8:8" x14ac:dyDescent="0.2">
      <c r="H16960" s="7"/>
    </row>
    <row r="16961" spans="8:8" x14ac:dyDescent="0.2">
      <c r="H16961" s="7"/>
    </row>
    <row r="16962" spans="8:8" x14ac:dyDescent="0.2">
      <c r="H16962" s="7"/>
    </row>
    <row r="16963" spans="8:8" x14ac:dyDescent="0.2">
      <c r="H16963" s="7"/>
    </row>
    <row r="16964" spans="8:8" x14ac:dyDescent="0.2">
      <c r="H16964" s="7"/>
    </row>
    <row r="16965" spans="8:8" x14ac:dyDescent="0.2">
      <c r="H16965" s="7"/>
    </row>
    <row r="16966" spans="8:8" x14ac:dyDescent="0.2">
      <c r="H16966" s="7"/>
    </row>
    <row r="16967" spans="8:8" x14ac:dyDescent="0.2">
      <c r="H16967" s="7"/>
    </row>
    <row r="16968" spans="8:8" x14ac:dyDescent="0.2">
      <c r="H16968" s="7"/>
    </row>
    <row r="16969" spans="8:8" x14ac:dyDescent="0.2">
      <c r="H16969" s="7"/>
    </row>
    <row r="16970" spans="8:8" x14ac:dyDescent="0.2">
      <c r="H16970" s="7"/>
    </row>
    <row r="16971" spans="8:8" x14ac:dyDescent="0.2">
      <c r="H16971" s="7"/>
    </row>
    <row r="16972" spans="8:8" x14ac:dyDescent="0.2">
      <c r="H16972" s="7"/>
    </row>
    <row r="16973" spans="8:8" x14ac:dyDescent="0.2">
      <c r="H16973" s="7"/>
    </row>
    <row r="16974" spans="8:8" x14ac:dyDescent="0.2">
      <c r="H16974" s="7"/>
    </row>
    <row r="16975" spans="8:8" x14ac:dyDescent="0.2">
      <c r="H16975" s="7"/>
    </row>
    <row r="16976" spans="8:8" x14ac:dyDescent="0.2">
      <c r="H16976" s="7"/>
    </row>
    <row r="16977" spans="8:8" x14ac:dyDescent="0.2">
      <c r="H16977" s="7"/>
    </row>
    <row r="16978" spans="8:8" x14ac:dyDescent="0.2">
      <c r="H16978" s="7"/>
    </row>
    <row r="16979" spans="8:8" x14ac:dyDescent="0.2">
      <c r="H16979" s="7"/>
    </row>
    <row r="16980" spans="8:8" x14ac:dyDescent="0.2">
      <c r="H16980" s="7"/>
    </row>
    <row r="16981" spans="8:8" x14ac:dyDescent="0.2">
      <c r="H16981" s="7"/>
    </row>
    <row r="16982" spans="8:8" x14ac:dyDescent="0.2">
      <c r="H16982" s="7"/>
    </row>
    <row r="16983" spans="8:8" x14ac:dyDescent="0.2">
      <c r="H16983" s="7"/>
    </row>
    <row r="16984" spans="8:8" x14ac:dyDescent="0.2">
      <c r="H16984" s="7"/>
    </row>
    <row r="16985" spans="8:8" x14ac:dyDescent="0.2">
      <c r="H16985" s="7"/>
    </row>
    <row r="16986" spans="8:8" x14ac:dyDescent="0.2">
      <c r="H16986" s="7"/>
    </row>
    <row r="16987" spans="8:8" x14ac:dyDescent="0.2">
      <c r="H16987" s="7"/>
    </row>
    <row r="16988" spans="8:8" x14ac:dyDescent="0.2">
      <c r="H16988" s="7"/>
    </row>
    <row r="16989" spans="8:8" x14ac:dyDescent="0.2">
      <c r="H16989" s="7"/>
    </row>
    <row r="16990" spans="8:8" x14ac:dyDescent="0.2">
      <c r="H16990" s="7"/>
    </row>
    <row r="16991" spans="8:8" x14ac:dyDescent="0.2">
      <c r="H16991" s="7"/>
    </row>
    <row r="16992" spans="8:8" x14ac:dyDescent="0.2">
      <c r="H16992" s="7"/>
    </row>
    <row r="16993" spans="8:8" x14ac:dyDescent="0.2">
      <c r="H16993" s="7"/>
    </row>
    <row r="16994" spans="8:8" x14ac:dyDescent="0.2">
      <c r="H16994" s="7"/>
    </row>
    <row r="16995" spans="8:8" x14ac:dyDescent="0.2">
      <c r="H16995" s="7"/>
    </row>
    <row r="16996" spans="8:8" x14ac:dyDescent="0.2">
      <c r="H16996" s="7"/>
    </row>
    <row r="16997" spans="8:8" x14ac:dyDescent="0.2">
      <c r="H16997" s="7"/>
    </row>
    <row r="16998" spans="8:8" x14ac:dyDescent="0.2">
      <c r="H16998" s="7"/>
    </row>
    <row r="16999" spans="8:8" x14ac:dyDescent="0.2">
      <c r="H16999" s="7"/>
    </row>
    <row r="17000" spans="8:8" x14ac:dyDescent="0.2">
      <c r="H17000" s="7"/>
    </row>
    <row r="17001" spans="8:8" x14ac:dyDescent="0.2">
      <c r="H17001" s="7"/>
    </row>
    <row r="17002" spans="8:8" x14ac:dyDescent="0.2">
      <c r="H17002" s="7"/>
    </row>
    <row r="17003" spans="8:8" x14ac:dyDescent="0.2">
      <c r="H17003" s="7"/>
    </row>
    <row r="17004" spans="8:8" x14ac:dyDescent="0.2">
      <c r="H17004" s="7"/>
    </row>
    <row r="17005" spans="8:8" x14ac:dyDescent="0.2">
      <c r="H17005" s="7"/>
    </row>
    <row r="17006" spans="8:8" x14ac:dyDescent="0.2">
      <c r="H17006" s="7"/>
    </row>
    <row r="17007" spans="8:8" x14ac:dyDescent="0.2">
      <c r="H17007" s="7"/>
    </row>
    <row r="17008" spans="8:8" x14ac:dyDescent="0.2">
      <c r="H17008" s="7"/>
    </row>
    <row r="17009" spans="8:8" x14ac:dyDescent="0.2">
      <c r="H17009" s="7"/>
    </row>
    <row r="17010" spans="8:8" x14ac:dyDescent="0.2">
      <c r="H17010" s="7"/>
    </row>
    <row r="17011" spans="8:8" x14ac:dyDescent="0.2">
      <c r="H17011" s="7"/>
    </row>
    <row r="17012" spans="8:8" x14ac:dyDescent="0.2">
      <c r="H17012" s="7"/>
    </row>
    <row r="17013" spans="8:8" x14ac:dyDescent="0.2">
      <c r="H17013" s="7"/>
    </row>
    <row r="17014" spans="8:8" x14ac:dyDescent="0.2">
      <c r="H17014" s="7"/>
    </row>
    <row r="17015" spans="8:8" x14ac:dyDescent="0.2">
      <c r="H17015" s="7"/>
    </row>
    <row r="17016" spans="8:8" x14ac:dyDescent="0.2">
      <c r="H17016" s="7"/>
    </row>
    <row r="17017" spans="8:8" x14ac:dyDescent="0.2">
      <c r="H17017" s="7"/>
    </row>
    <row r="17018" spans="8:8" x14ac:dyDescent="0.2">
      <c r="H17018" s="7"/>
    </row>
    <row r="17019" spans="8:8" x14ac:dyDescent="0.2">
      <c r="H17019" s="7"/>
    </row>
    <row r="17020" spans="8:8" x14ac:dyDescent="0.2">
      <c r="H17020" s="7"/>
    </row>
    <row r="17021" spans="8:8" x14ac:dyDescent="0.2">
      <c r="H17021" s="7"/>
    </row>
    <row r="17022" spans="8:8" x14ac:dyDescent="0.2">
      <c r="H17022" s="7"/>
    </row>
    <row r="17023" spans="8:8" x14ac:dyDescent="0.2">
      <c r="H17023" s="7"/>
    </row>
    <row r="17024" spans="8:8" x14ac:dyDescent="0.2">
      <c r="H17024" s="7"/>
    </row>
    <row r="17025" spans="8:8" x14ac:dyDescent="0.2">
      <c r="H17025" s="7"/>
    </row>
    <row r="17026" spans="8:8" x14ac:dyDescent="0.2">
      <c r="H17026" s="7"/>
    </row>
    <row r="17027" spans="8:8" x14ac:dyDescent="0.2">
      <c r="H17027" s="7"/>
    </row>
    <row r="17028" spans="8:8" x14ac:dyDescent="0.2">
      <c r="H17028" s="7"/>
    </row>
    <row r="17029" spans="8:8" x14ac:dyDescent="0.2">
      <c r="H17029" s="7"/>
    </row>
    <row r="17030" spans="8:8" x14ac:dyDescent="0.2">
      <c r="H17030" s="7"/>
    </row>
    <row r="17031" spans="8:8" x14ac:dyDescent="0.2">
      <c r="H17031" s="7"/>
    </row>
    <row r="17032" spans="8:8" x14ac:dyDescent="0.2">
      <c r="H17032" s="7"/>
    </row>
    <row r="17033" spans="8:8" x14ac:dyDescent="0.2">
      <c r="H17033" s="7"/>
    </row>
    <row r="17034" spans="8:8" x14ac:dyDescent="0.2">
      <c r="H17034" s="7"/>
    </row>
    <row r="17035" spans="8:8" x14ac:dyDescent="0.2">
      <c r="H17035" s="7"/>
    </row>
    <row r="17036" spans="8:8" x14ac:dyDescent="0.2">
      <c r="H17036" s="7"/>
    </row>
    <row r="17037" spans="8:8" x14ac:dyDescent="0.2">
      <c r="H17037" s="7"/>
    </row>
    <row r="17038" spans="8:8" x14ac:dyDescent="0.2">
      <c r="H17038" s="7"/>
    </row>
    <row r="17039" spans="8:8" x14ac:dyDescent="0.2">
      <c r="H17039" s="7"/>
    </row>
    <row r="17040" spans="8:8" x14ac:dyDescent="0.2">
      <c r="H17040" s="7"/>
    </row>
    <row r="17041" spans="8:8" x14ac:dyDescent="0.2">
      <c r="H17041" s="7"/>
    </row>
    <row r="17042" spans="8:8" x14ac:dyDescent="0.2">
      <c r="H17042" s="7"/>
    </row>
    <row r="17043" spans="8:8" x14ac:dyDescent="0.2">
      <c r="H17043" s="7"/>
    </row>
    <row r="17044" spans="8:8" x14ac:dyDescent="0.2">
      <c r="H17044" s="7"/>
    </row>
    <row r="17045" spans="8:8" x14ac:dyDescent="0.2">
      <c r="H17045" s="7"/>
    </row>
    <row r="17046" spans="8:8" x14ac:dyDescent="0.2">
      <c r="H17046" s="7"/>
    </row>
    <row r="17047" spans="8:8" x14ac:dyDescent="0.2">
      <c r="H17047" s="7"/>
    </row>
    <row r="17048" spans="8:8" x14ac:dyDescent="0.2">
      <c r="H17048" s="7"/>
    </row>
    <row r="17049" spans="8:8" x14ac:dyDescent="0.2">
      <c r="H17049" s="7"/>
    </row>
    <row r="17050" spans="8:8" x14ac:dyDescent="0.2">
      <c r="H17050" s="7"/>
    </row>
    <row r="17051" spans="8:8" x14ac:dyDescent="0.2">
      <c r="H17051" s="7"/>
    </row>
    <row r="17052" spans="8:8" x14ac:dyDescent="0.2">
      <c r="H17052" s="7"/>
    </row>
    <row r="17053" spans="8:8" x14ac:dyDescent="0.2">
      <c r="H17053" s="7"/>
    </row>
    <row r="17054" spans="8:8" x14ac:dyDescent="0.2">
      <c r="H17054" s="7"/>
    </row>
    <row r="17055" spans="8:8" x14ac:dyDescent="0.2">
      <c r="H17055" s="7"/>
    </row>
    <row r="17056" spans="8:8" x14ac:dyDescent="0.2">
      <c r="H17056" s="7"/>
    </row>
    <row r="17057" spans="8:8" x14ac:dyDescent="0.2">
      <c r="H17057" s="7"/>
    </row>
    <row r="17058" spans="8:8" x14ac:dyDescent="0.2">
      <c r="H17058" s="7"/>
    </row>
    <row r="17059" spans="8:8" x14ac:dyDescent="0.2">
      <c r="H17059" s="7"/>
    </row>
    <row r="17060" spans="8:8" x14ac:dyDescent="0.2">
      <c r="H17060" s="7"/>
    </row>
    <row r="17061" spans="8:8" x14ac:dyDescent="0.2">
      <c r="H17061" s="7"/>
    </row>
    <row r="17062" spans="8:8" x14ac:dyDescent="0.2">
      <c r="H17062" s="7"/>
    </row>
    <row r="17063" spans="8:8" x14ac:dyDescent="0.2">
      <c r="H17063" s="7"/>
    </row>
    <row r="17064" spans="8:8" x14ac:dyDescent="0.2">
      <c r="H17064" s="7"/>
    </row>
    <row r="17065" spans="8:8" x14ac:dyDescent="0.2">
      <c r="H17065" s="7"/>
    </row>
    <row r="17066" spans="8:8" x14ac:dyDescent="0.2">
      <c r="H17066" s="7"/>
    </row>
    <row r="17067" spans="8:8" x14ac:dyDescent="0.2">
      <c r="H17067" s="7"/>
    </row>
    <row r="17068" spans="8:8" x14ac:dyDescent="0.2">
      <c r="H17068" s="7"/>
    </row>
    <row r="17069" spans="8:8" x14ac:dyDescent="0.2">
      <c r="H17069" s="7"/>
    </row>
    <row r="17070" spans="8:8" x14ac:dyDescent="0.2">
      <c r="H17070" s="7"/>
    </row>
    <row r="17071" spans="8:8" x14ac:dyDescent="0.2">
      <c r="H17071" s="7"/>
    </row>
    <row r="17072" spans="8:8" x14ac:dyDescent="0.2">
      <c r="H17072" s="7"/>
    </row>
    <row r="17073" spans="8:8" x14ac:dyDescent="0.2">
      <c r="H17073" s="7"/>
    </row>
    <row r="17074" spans="8:8" x14ac:dyDescent="0.2">
      <c r="H17074" s="7"/>
    </row>
    <row r="17075" spans="8:8" x14ac:dyDescent="0.2">
      <c r="H17075" s="7"/>
    </row>
    <row r="17076" spans="8:8" x14ac:dyDescent="0.2">
      <c r="H17076" s="7"/>
    </row>
    <row r="17077" spans="8:8" x14ac:dyDescent="0.2">
      <c r="H17077" s="7"/>
    </row>
    <row r="17078" spans="8:8" x14ac:dyDescent="0.2">
      <c r="H17078" s="7"/>
    </row>
    <row r="17079" spans="8:8" x14ac:dyDescent="0.2">
      <c r="H17079" s="7"/>
    </row>
    <row r="17080" spans="8:8" x14ac:dyDescent="0.2">
      <c r="H17080" s="7"/>
    </row>
    <row r="17081" spans="8:8" x14ac:dyDescent="0.2">
      <c r="H17081" s="7"/>
    </row>
    <row r="17082" spans="8:8" x14ac:dyDescent="0.2">
      <c r="H17082" s="7"/>
    </row>
    <row r="17083" spans="8:8" x14ac:dyDescent="0.2">
      <c r="H17083" s="7"/>
    </row>
    <row r="17084" spans="8:8" x14ac:dyDescent="0.2">
      <c r="H17084" s="7"/>
    </row>
    <row r="17085" spans="8:8" x14ac:dyDescent="0.2">
      <c r="H17085" s="7"/>
    </row>
    <row r="17086" spans="8:8" x14ac:dyDescent="0.2">
      <c r="H17086" s="7"/>
    </row>
    <row r="17087" spans="8:8" x14ac:dyDescent="0.2">
      <c r="H17087" s="7"/>
    </row>
    <row r="17088" spans="8:8" x14ac:dyDescent="0.2">
      <c r="H17088" s="7"/>
    </row>
    <row r="17089" spans="8:8" x14ac:dyDescent="0.2">
      <c r="H17089" s="7"/>
    </row>
    <row r="17090" spans="8:8" x14ac:dyDescent="0.2">
      <c r="H17090" s="7"/>
    </row>
    <row r="17091" spans="8:8" x14ac:dyDescent="0.2">
      <c r="H17091" s="7"/>
    </row>
    <row r="17092" spans="8:8" x14ac:dyDescent="0.2">
      <c r="H17092" s="7"/>
    </row>
    <row r="17093" spans="8:8" x14ac:dyDescent="0.2">
      <c r="H17093" s="7"/>
    </row>
    <row r="17094" spans="8:8" x14ac:dyDescent="0.2">
      <c r="H17094" s="7"/>
    </row>
    <row r="17095" spans="8:8" x14ac:dyDescent="0.2">
      <c r="H17095" s="7"/>
    </row>
    <row r="17096" spans="8:8" x14ac:dyDescent="0.2">
      <c r="H17096" s="7"/>
    </row>
    <row r="17097" spans="8:8" x14ac:dyDescent="0.2">
      <c r="H17097" s="7"/>
    </row>
    <row r="17098" spans="8:8" x14ac:dyDescent="0.2">
      <c r="H17098" s="7"/>
    </row>
    <row r="17099" spans="8:8" x14ac:dyDescent="0.2">
      <c r="H17099" s="7"/>
    </row>
    <row r="17100" spans="8:8" x14ac:dyDescent="0.2">
      <c r="H17100" s="7"/>
    </row>
    <row r="17101" spans="8:8" x14ac:dyDescent="0.2">
      <c r="H17101" s="7"/>
    </row>
    <row r="17102" spans="8:8" x14ac:dyDescent="0.2">
      <c r="H17102" s="7"/>
    </row>
    <row r="17103" spans="8:8" x14ac:dyDescent="0.2">
      <c r="H17103" s="7"/>
    </row>
    <row r="17104" spans="8:8" x14ac:dyDescent="0.2">
      <c r="H17104" s="7"/>
    </row>
    <row r="17105" spans="8:8" x14ac:dyDescent="0.2">
      <c r="H17105" s="7"/>
    </row>
    <row r="17106" spans="8:8" x14ac:dyDescent="0.2">
      <c r="H17106" s="7"/>
    </row>
    <row r="17107" spans="8:8" x14ac:dyDescent="0.2">
      <c r="H17107" s="7"/>
    </row>
    <row r="17108" spans="8:8" x14ac:dyDescent="0.2">
      <c r="H17108" s="7"/>
    </row>
    <row r="17109" spans="8:8" x14ac:dyDescent="0.2">
      <c r="H17109" s="7"/>
    </row>
    <row r="17110" spans="8:8" x14ac:dyDescent="0.2">
      <c r="H17110" s="7"/>
    </row>
    <row r="17111" spans="8:8" x14ac:dyDescent="0.2">
      <c r="H17111" s="7"/>
    </row>
    <row r="17112" spans="8:8" x14ac:dyDescent="0.2">
      <c r="H17112" s="7"/>
    </row>
    <row r="17113" spans="8:8" x14ac:dyDescent="0.2">
      <c r="H17113" s="7"/>
    </row>
    <row r="17114" spans="8:8" x14ac:dyDescent="0.2">
      <c r="H17114" s="7"/>
    </row>
    <row r="17115" spans="8:8" x14ac:dyDescent="0.2">
      <c r="H17115" s="7"/>
    </row>
    <row r="17116" spans="8:8" x14ac:dyDescent="0.2">
      <c r="H17116" s="7"/>
    </row>
    <row r="17117" spans="8:8" x14ac:dyDescent="0.2">
      <c r="H17117" s="7"/>
    </row>
    <row r="17118" spans="8:8" x14ac:dyDescent="0.2">
      <c r="H17118" s="7"/>
    </row>
    <row r="17119" spans="8:8" x14ac:dyDescent="0.2">
      <c r="H17119" s="7"/>
    </row>
    <row r="17120" spans="8:8" x14ac:dyDescent="0.2">
      <c r="H17120" s="7"/>
    </row>
    <row r="17121" spans="8:8" x14ac:dyDescent="0.2">
      <c r="H17121" s="7"/>
    </row>
    <row r="17122" spans="8:8" x14ac:dyDescent="0.2">
      <c r="H17122" s="7"/>
    </row>
    <row r="17123" spans="8:8" x14ac:dyDescent="0.2">
      <c r="H17123" s="7"/>
    </row>
    <row r="17124" spans="8:8" x14ac:dyDescent="0.2">
      <c r="H17124" s="7"/>
    </row>
    <row r="17125" spans="8:8" x14ac:dyDescent="0.2">
      <c r="H17125" s="7"/>
    </row>
    <row r="17126" spans="8:8" x14ac:dyDescent="0.2">
      <c r="H17126" s="7"/>
    </row>
    <row r="17127" spans="8:8" x14ac:dyDescent="0.2">
      <c r="H17127" s="7"/>
    </row>
    <row r="17128" spans="8:8" x14ac:dyDescent="0.2">
      <c r="H17128" s="7"/>
    </row>
    <row r="17129" spans="8:8" x14ac:dyDescent="0.2">
      <c r="H17129" s="7"/>
    </row>
    <row r="17130" spans="8:8" x14ac:dyDescent="0.2">
      <c r="H17130" s="7"/>
    </row>
    <row r="17131" spans="8:8" x14ac:dyDescent="0.2">
      <c r="H17131" s="7"/>
    </row>
    <row r="17132" spans="8:8" x14ac:dyDescent="0.2">
      <c r="H17132" s="7"/>
    </row>
    <row r="17133" spans="8:8" x14ac:dyDescent="0.2">
      <c r="H17133" s="7"/>
    </row>
    <row r="17134" spans="8:8" x14ac:dyDescent="0.2">
      <c r="H17134" s="7"/>
    </row>
    <row r="17135" spans="8:8" x14ac:dyDescent="0.2">
      <c r="H17135" s="7"/>
    </row>
    <row r="17136" spans="8:8" x14ac:dyDescent="0.2">
      <c r="H17136" s="7"/>
    </row>
    <row r="17137" spans="8:8" x14ac:dyDescent="0.2">
      <c r="H17137" s="7"/>
    </row>
    <row r="17138" spans="8:8" x14ac:dyDescent="0.2">
      <c r="H17138" s="7"/>
    </row>
    <row r="17139" spans="8:8" x14ac:dyDescent="0.2">
      <c r="H17139" s="7"/>
    </row>
    <row r="17140" spans="8:8" x14ac:dyDescent="0.2">
      <c r="H17140" s="7"/>
    </row>
    <row r="17141" spans="8:8" x14ac:dyDescent="0.2">
      <c r="H17141" s="7"/>
    </row>
    <row r="17142" spans="8:8" x14ac:dyDescent="0.2">
      <c r="H17142" s="7"/>
    </row>
    <row r="17143" spans="8:8" x14ac:dyDescent="0.2">
      <c r="H17143" s="7"/>
    </row>
    <row r="17144" spans="8:8" x14ac:dyDescent="0.2">
      <c r="H17144" s="7"/>
    </row>
    <row r="17145" spans="8:8" x14ac:dyDescent="0.2">
      <c r="H17145" s="7"/>
    </row>
    <row r="17146" spans="8:8" x14ac:dyDescent="0.2">
      <c r="H17146" s="7"/>
    </row>
    <row r="17147" spans="8:8" x14ac:dyDescent="0.2">
      <c r="H17147" s="7"/>
    </row>
    <row r="17148" spans="8:8" x14ac:dyDescent="0.2">
      <c r="H17148" s="7"/>
    </row>
    <row r="17149" spans="8:8" x14ac:dyDescent="0.2">
      <c r="H17149" s="7"/>
    </row>
    <row r="17150" spans="8:8" x14ac:dyDescent="0.2">
      <c r="H17150" s="7"/>
    </row>
    <row r="17151" spans="8:8" x14ac:dyDescent="0.2">
      <c r="H17151" s="7"/>
    </row>
    <row r="17152" spans="8:8" x14ac:dyDescent="0.2">
      <c r="H17152" s="7"/>
    </row>
    <row r="17153" spans="8:8" x14ac:dyDescent="0.2">
      <c r="H17153" s="7"/>
    </row>
    <row r="17154" spans="8:8" x14ac:dyDescent="0.2">
      <c r="H17154" s="7"/>
    </row>
    <row r="17155" spans="8:8" x14ac:dyDescent="0.2">
      <c r="H17155" s="7"/>
    </row>
    <row r="17156" spans="8:8" x14ac:dyDescent="0.2">
      <c r="H17156" s="7"/>
    </row>
    <row r="17157" spans="8:8" x14ac:dyDescent="0.2">
      <c r="H17157" s="7"/>
    </row>
    <row r="17158" spans="8:8" x14ac:dyDescent="0.2">
      <c r="H17158" s="7"/>
    </row>
    <row r="17159" spans="8:8" x14ac:dyDescent="0.2">
      <c r="H17159" s="7"/>
    </row>
    <row r="17160" spans="8:8" x14ac:dyDescent="0.2">
      <c r="H17160" s="7"/>
    </row>
    <row r="17161" spans="8:8" x14ac:dyDescent="0.2">
      <c r="H17161" s="7"/>
    </row>
    <row r="17162" spans="8:8" x14ac:dyDescent="0.2">
      <c r="H17162" s="7"/>
    </row>
    <row r="17163" spans="8:8" x14ac:dyDescent="0.2">
      <c r="H17163" s="7"/>
    </row>
    <row r="17164" spans="8:8" x14ac:dyDescent="0.2">
      <c r="H17164" s="7"/>
    </row>
    <row r="17165" spans="8:8" x14ac:dyDescent="0.2">
      <c r="H17165" s="7"/>
    </row>
    <row r="17166" spans="8:8" x14ac:dyDescent="0.2">
      <c r="H17166" s="7"/>
    </row>
    <row r="17167" spans="8:8" x14ac:dyDescent="0.2">
      <c r="H17167" s="7"/>
    </row>
    <row r="17168" spans="8:8" x14ac:dyDescent="0.2">
      <c r="H17168" s="7"/>
    </row>
    <row r="17169" spans="8:8" x14ac:dyDescent="0.2">
      <c r="H17169" s="7"/>
    </row>
    <row r="17170" spans="8:8" x14ac:dyDescent="0.2">
      <c r="H17170" s="7"/>
    </row>
    <row r="17171" spans="8:8" x14ac:dyDescent="0.2">
      <c r="H17171" s="7"/>
    </row>
    <row r="17172" spans="8:8" x14ac:dyDescent="0.2">
      <c r="H17172" s="7"/>
    </row>
    <row r="17173" spans="8:8" x14ac:dyDescent="0.2">
      <c r="H17173" s="7"/>
    </row>
    <row r="17174" spans="8:8" x14ac:dyDescent="0.2">
      <c r="H17174" s="7"/>
    </row>
    <row r="17175" spans="8:8" x14ac:dyDescent="0.2">
      <c r="H17175" s="7"/>
    </row>
    <row r="17176" spans="8:8" x14ac:dyDescent="0.2">
      <c r="H17176" s="7"/>
    </row>
    <row r="17177" spans="8:8" x14ac:dyDescent="0.2">
      <c r="H17177" s="7"/>
    </row>
    <row r="17178" spans="8:8" x14ac:dyDescent="0.2">
      <c r="H17178" s="7"/>
    </row>
    <row r="17179" spans="8:8" x14ac:dyDescent="0.2">
      <c r="H17179" s="7"/>
    </row>
    <row r="17180" spans="8:8" x14ac:dyDescent="0.2">
      <c r="H17180" s="7"/>
    </row>
    <row r="17181" spans="8:8" x14ac:dyDescent="0.2">
      <c r="H17181" s="7"/>
    </row>
    <row r="17182" spans="8:8" x14ac:dyDescent="0.2">
      <c r="H17182" s="7"/>
    </row>
    <row r="17183" spans="8:8" x14ac:dyDescent="0.2">
      <c r="H17183" s="7"/>
    </row>
    <row r="17184" spans="8:8" x14ac:dyDescent="0.2">
      <c r="H17184" s="7"/>
    </row>
    <row r="17185" spans="8:8" x14ac:dyDescent="0.2">
      <c r="H17185" s="7"/>
    </row>
    <row r="17186" spans="8:8" x14ac:dyDescent="0.2">
      <c r="H17186" s="7"/>
    </row>
    <row r="17187" spans="8:8" x14ac:dyDescent="0.2">
      <c r="H17187" s="7"/>
    </row>
    <row r="17188" spans="8:8" x14ac:dyDescent="0.2">
      <c r="H17188" s="7"/>
    </row>
    <row r="17189" spans="8:8" x14ac:dyDescent="0.2">
      <c r="H17189" s="7"/>
    </row>
    <row r="17190" spans="8:8" x14ac:dyDescent="0.2">
      <c r="H17190" s="7"/>
    </row>
    <row r="17191" spans="8:8" x14ac:dyDescent="0.2">
      <c r="H17191" s="7"/>
    </row>
    <row r="17192" spans="8:8" x14ac:dyDescent="0.2">
      <c r="H17192" s="7"/>
    </row>
    <row r="17193" spans="8:8" x14ac:dyDescent="0.2">
      <c r="H17193" s="7"/>
    </row>
    <row r="17194" spans="8:8" x14ac:dyDescent="0.2">
      <c r="H17194" s="7"/>
    </row>
    <row r="17195" spans="8:8" x14ac:dyDescent="0.2">
      <c r="H17195" s="7"/>
    </row>
    <row r="17196" spans="8:8" x14ac:dyDescent="0.2">
      <c r="H17196" s="7"/>
    </row>
    <row r="17197" spans="8:8" x14ac:dyDescent="0.2">
      <c r="H17197" s="7"/>
    </row>
    <row r="17198" spans="8:8" x14ac:dyDescent="0.2">
      <c r="H17198" s="7"/>
    </row>
    <row r="17199" spans="8:8" x14ac:dyDescent="0.2">
      <c r="H17199" s="7"/>
    </row>
    <row r="17200" spans="8:8" x14ac:dyDescent="0.2">
      <c r="H17200" s="7"/>
    </row>
    <row r="17201" spans="8:8" x14ac:dyDescent="0.2">
      <c r="H17201" s="7"/>
    </row>
    <row r="17202" spans="8:8" x14ac:dyDescent="0.2">
      <c r="H17202" s="7"/>
    </row>
    <row r="17203" spans="8:8" x14ac:dyDescent="0.2">
      <c r="H17203" s="7"/>
    </row>
    <row r="17204" spans="8:8" x14ac:dyDescent="0.2">
      <c r="H17204" s="7"/>
    </row>
    <row r="17205" spans="8:8" x14ac:dyDescent="0.2">
      <c r="H17205" s="7"/>
    </row>
    <row r="17206" spans="8:8" x14ac:dyDescent="0.2">
      <c r="H17206" s="7"/>
    </row>
    <row r="17207" spans="8:8" x14ac:dyDescent="0.2">
      <c r="H17207" s="7"/>
    </row>
    <row r="17208" spans="8:8" x14ac:dyDescent="0.2">
      <c r="H17208" s="7"/>
    </row>
    <row r="17209" spans="8:8" x14ac:dyDescent="0.2">
      <c r="H17209" s="7"/>
    </row>
    <row r="17210" spans="8:8" x14ac:dyDescent="0.2">
      <c r="H17210" s="7"/>
    </row>
    <row r="17211" spans="8:8" x14ac:dyDescent="0.2">
      <c r="H17211" s="7"/>
    </row>
    <row r="17212" spans="8:8" x14ac:dyDescent="0.2">
      <c r="H17212" s="7"/>
    </row>
    <row r="17213" spans="8:8" x14ac:dyDescent="0.2">
      <c r="H17213" s="7"/>
    </row>
    <row r="17214" spans="8:8" x14ac:dyDescent="0.2">
      <c r="H17214" s="7"/>
    </row>
    <row r="17215" spans="8:8" x14ac:dyDescent="0.2">
      <c r="H17215" s="7"/>
    </row>
    <row r="17216" spans="8:8" x14ac:dyDescent="0.2">
      <c r="H17216" s="7"/>
    </row>
    <row r="17217" spans="8:8" x14ac:dyDescent="0.2">
      <c r="H17217" s="7"/>
    </row>
    <row r="17218" spans="8:8" x14ac:dyDescent="0.2">
      <c r="H17218" s="7"/>
    </row>
    <row r="17219" spans="8:8" x14ac:dyDescent="0.2">
      <c r="H17219" s="7"/>
    </row>
    <row r="17220" spans="8:8" x14ac:dyDescent="0.2">
      <c r="H17220" s="7"/>
    </row>
    <row r="17221" spans="8:8" x14ac:dyDescent="0.2">
      <c r="H17221" s="7"/>
    </row>
    <row r="17222" spans="8:8" x14ac:dyDescent="0.2">
      <c r="H17222" s="7"/>
    </row>
    <row r="17223" spans="8:8" x14ac:dyDescent="0.2">
      <c r="H17223" s="7"/>
    </row>
    <row r="17224" spans="8:8" x14ac:dyDescent="0.2">
      <c r="H17224" s="7"/>
    </row>
    <row r="17225" spans="8:8" x14ac:dyDescent="0.2">
      <c r="H17225" s="7"/>
    </row>
    <row r="17226" spans="8:8" x14ac:dyDescent="0.2">
      <c r="H17226" s="7"/>
    </row>
    <row r="17227" spans="8:8" x14ac:dyDescent="0.2">
      <c r="H17227" s="7"/>
    </row>
    <row r="17228" spans="8:8" x14ac:dyDescent="0.2">
      <c r="H17228" s="7"/>
    </row>
    <row r="17229" spans="8:8" x14ac:dyDescent="0.2">
      <c r="H17229" s="7"/>
    </row>
    <row r="17230" spans="8:8" x14ac:dyDescent="0.2">
      <c r="H17230" s="7"/>
    </row>
    <row r="17231" spans="8:8" x14ac:dyDescent="0.2">
      <c r="H17231" s="7"/>
    </row>
    <row r="17232" spans="8:8" x14ac:dyDescent="0.2">
      <c r="H17232" s="7"/>
    </row>
    <row r="17233" spans="8:8" x14ac:dyDescent="0.2">
      <c r="H17233" s="7"/>
    </row>
    <row r="17234" spans="8:8" x14ac:dyDescent="0.2">
      <c r="H17234" s="7"/>
    </row>
    <row r="17235" spans="8:8" x14ac:dyDescent="0.2">
      <c r="H17235" s="7"/>
    </row>
    <row r="17236" spans="8:8" x14ac:dyDescent="0.2">
      <c r="H17236" s="7"/>
    </row>
    <row r="17237" spans="8:8" x14ac:dyDescent="0.2">
      <c r="H17237" s="7"/>
    </row>
    <row r="17238" spans="8:8" x14ac:dyDescent="0.2">
      <c r="H17238" s="7"/>
    </row>
    <row r="17239" spans="8:8" x14ac:dyDescent="0.2">
      <c r="H17239" s="7"/>
    </row>
    <row r="17240" spans="8:8" x14ac:dyDescent="0.2">
      <c r="H17240" s="7"/>
    </row>
    <row r="17241" spans="8:8" x14ac:dyDescent="0.2">
      <c r="H17241" s="7"/>
    </row>
    <row r="17242" spans="8:8" x14ac:dyDescent="0.2">
      <c r="H17242" s="7"/>
    </row>
    <row r="17243" spans="8:8" x14ac:dyDescent="0.2">
      <c r="H17243" s="7"/>
    </row>
    <row r="17244" spans="8:8" x14ac:dyDescent="0.2">
      <c r="H17244" s="7"/>
    </row>
    <row r="17245" spans="8:8" x14ac:dyDescent="0.2">
      <c r="H17245" s="7"/>
    </row>
    <row r="17246" spans="8:8" x14ac:dyDescent="0.2">
      <c r="H17246" s="7"/>
    </row>
    <row r="17247" spans="8:8" x14ac:dyDescent="0.2">
      <c r="H17247" s="7"/>
    </row>
    <row r="17248" spans="8:8" x14ac:dyDescent="0.2">
      <c r="H17248" s="7"/>
    </row>
    <row r="17249" spans="8:8" x14ac:dyDescent="0.2">
      <c r="H17249" s="7"/>
    </row>
    <row r="17250" spans="8:8" x14ac:dyDescent="0.2">
      <c r="H17250" s="7"/>
    </row>
    <row r="17251" spans="8:8" x14ac:dyDescent="0.2">
      <c r="H17251" s="7"/>
    </row>
    <row r="17252" spans="8:8" x14ac:dyDescent="0.2">
      <c r="H17252" s="7"/>
    </row>
    <row r="17253" spans="8:8" x14ac:dyDescent="0.2">
      <c r="H17253" s="7"/>
    </row>
    <row r="17254" spans="8:8" x14ac:dyDescent="0.2">
      <c r="H17254" s="7"/>
    </row>
    <row r="17255" spans="8:8" x14ac:dyDescent="0.2">
      <c r="H17255" s="7"/>
    </row>
    <row r="17256" spans="8:8" x14ac:dyDescent="0.2">
      <c r="H17256" s="7"/>
    </row>
    <row r="17257" spans="8:8" x14ac:dyDescent="0.2">
      <c r="H17257" s="7"/>
    </row>
    <row r="17258" spans="8:8" x14ac:dyDescent="0.2">
      <c r="H17258" s="7"/>
    </row>
    <row r="17259" spans="8:8" x14ac:dyDescent="0.2">
      <c r="H17259" s="7"/>
    </row>
    <row r="17260" spans="8:8" x14ac:dyDescent="0.2">
      <c r="H17260" s="7"/>
    </row>
    <row r="17261" spans="8:8" x14ac:dyDescent="0.2">
      <c r="H17261" s="7"/>
    </row>
    <row r="17262" spans="8:8" x14ac:dyDescent="0.2">
      <c r="H17262" s="7"/>
    </row>
    <row r="17263" spans="8:8" x14ac:dyDescent="0.2">
      <c r="H17263" s="7"/>
    </row>
    <row r="17264" spans="8:8" x14ac:dyDescent="0.2">
      <c r="H17264" s="7"/>
    </row>
    <row r="17265" spans="8:8" x14ac:dyDescent="0.2">
      <c r="H17265" s="7"/>
    </row>
    <row r="17266" spans="8:8" x14ac:dyDescent="0.2">
      <c r="H17266" s="7"/>
    </row>
    <row r="17267" spans="8:8" x14ac:dyDescent="0.2">
      <c r="H17267" s="7"/>
    </row>
    <row r="17268" spans="8:8" x14ac:dyDescent="0.2">
      <c r="H17268" s="7"/>
    </row>
    <row r="17269" spans="8:8" x14ac:dyDescent="0.2">
      <c r="H17269" s="7"/>
    </row>
    <row r="17270" spans="8:8" x14ac:dyDescent="0.2">
      <c r="H17270" s="7"/>
    </row>
    <row r="17271" spans="8:8" x14ac:dyDescent="0.2">
      <c r="H17271" s="7"/>
    </row>
    <row r="17272" spans="8:8" x14ac:dyDescent="0.2">
      <c r="H17272" s="7"/>
    </row>
    <row r="17273" spans="8:8" x14ac:dyDescent="0.2">
      <c r="H17273" s="7"/>
    </row>
    <row r="17274" spans="8:8" x14ac:dyDescent="0.2">
      <c r="H17274" s="7"/>
    </row>
    <row r="17275" spans="8:8" x14ac:dyDescent="0.2">
      <c r="H17275" s="7"/>
    </row>
    <row r="17276" spans="8:8" x14ac:dyDescent="0.2">
      <c r="H17276" s="7"/>
    </row>
    <row r="17277" spans="8:8" x14ac:dyDescent="0.2">
      <c r="H17277" s="7"/>
    </row>
    <row r="17278" spans="8:8" x14ac:dyDescent="0.2">
      <c r="H17278" s="7"/>
    </row>
    <row r="17279" spans="8:8" x14ac:dyDescent="0.2">
      <c r="H17279" s="7"/>
    </row>
    <row r="17280" spans="8:8" x14ac:dyDescent="0.2">
      <c r="H17280" s="7"/>
    </row>
    <row r="17281" spans="8:8" x14ac:dyDescent="0.2">
      <c r="H17281" s="7"/>
    </row>
    <row r="17282" spans="8:8" x14ac:dyDescent="0.2">
      <c r="H17282" s="7"/>
    </row>
    <row r="17283" spans="8:8" x14ac:dyDescent="0.2">
      <c r="H17283" s="7"/>
    </row>
    <row r="17284" spans="8:8" x14ac:dyDescent="0.2">
      <c r="H17284" s="7"/>
    </row>
    <row r="17285" spans="8:8" x14ac:dyDescent="0.2">
      <c r="H17285" s="7"/>
    </row>
    <row r="17286" spans="8:8" x14ac:dyDescent="0.2">
      <c r="H17286" s="7"/>
    </row>
    <row r="17287" spans="8:8" x14ac:dyDescent="0.2">
      <c r="H17287" s="7"/>
    </row>
    <row r="17288" spans="8:8" x14ac:dyDescent="0.2">
      <c r="H17288" s="7"/>
    </row>
    <row r="17289" spans="8:8" x14ac:dyDescent="0.2">
      <c r="H17289" s="7"/>
    </row>
    <row r="17290" spans="8:8" x14ac:dyDescent="0.2">
      <c r="H17290" s="7"/>
    </row>
    <row r="17291" spans="8:8" x14ac:dyDescent="0.2">
      <c r="H17291" s="7"/>
    </row>
    <row r="17292" spans="8:8" x14ac:dyDescent="0.2">
      <c r="H17292" s="7"/>
    </row>
    <row r="17293" spans="8:8" x14ac:dyDescent="0.2">
      <c r="H17293" s="7"/>
    </row>
    <row r="17294" spans="8:8" x14ac:dyDescent="0.2">
      <c r="H17294" s="7"/>
    </row>
    <row r="17295" spans="8:8" x14ac:dyDescent="0.2">
      <c r="H17295" s="7"/>
    </row>
    <row r="17296" spans="8:8" x14ac:dyDescent="0.2">
      <c r="H17296" s="7"/>
    </row>
    <row r="17297" spans="8:8" x14ac:dyDescent="0.2">
      <c r="H17297" s="7"/>
    </row>
    <row r="17298" spans="8:8" x14ac:dyDescent="0.2">
      <c r="H17298" s="7"/>
    </row>
    <row r="17299" spans="8:8" x14ac:dyDescent="0.2">
      <c r="H17299" s="7"/>
    </row>
    <row r="17300" spans="8:8" x14ac:dyDescent="0.2">
      <c r="H17300" s="7"/>
    </row>
    <row r="17301" spans="8:8" x14ac:dyDescent="0.2">
      <c r="H17301" s="7"/>
    </row>
    <row r="17302" spans="8:8" x14ac:dyDescent="0.2">
      <c r="H17302" s="7"/>
    </row>
    <row r="17303" spans="8:8" x14ac:dyDescent="0.2">
      <c r="H17303" s="7"/>
    </row>
    <row r="17304" spans="8:8" x14ac:dyDescent="0.2">
      <c r="H17304" s="7"/>
    </row>
    <row r="17305" spans="8:8" x14ac:dyDescent="0.2">
      <c r="H17305" s="7"/>
    </row>
    <row r="17306" spans="8:8" x14ac:dyDescent="0.2">
      <c r="H17306" s="7"/>
    </row>
    <row r="17307" spans="8:8" x14ac:dyDescent="0.2">
      <c r="H17307" s="7"/>
    </row>
    <row r="17308" spans="8:8" x14ac:dyDescent="0.2">
      <c r="H17308" s="7"/>
    </row>
    <row r="17309" spans="8:8" x14ac:dyDescent="0.2">
      <c r="H17309" s="7"/>
    </row>
    <row r="17310" spans="8:8" x14ac:dyDescent="0.2">
      <c r="H17310" s="7"/>
    </row>
    <row r="17311" spans="8:8" x14ac:dyDescent="0.2">
      <c r="H17311" s="7"/>
    </row>
    <row r="17312" spans="8:8" x14ac:dyDescent="0.2">
      <c r="H17312" s="7"/>
    </row>
    <row r="17313" spans="8:8" x14ac:dyDescent="0.2">
      <c r="H17313" s="7"/>
    </row>
    <row r="17314" spans="8:8" x14ac:dyDescent="0.2">
      <c r="H17314" s="7"/>
    </row>
    <row r="17315" spans="8:8" x14ac:dyDescent="0.2">
      <c r="H17315" s="7"/>
    </row>
    <row r="17316" spans="8:8" x14ac:dyDescent="0.2">
      <c r="H17316" s="7"/>
    </row>
    <row r="17317" spans="8:8" x14ac:dyDescent="0.2">
      <c r="H17317" s="7"/>
    </row>
    <row r="17318" spans="8:8" x14ac:dyDescent="0.2">
      <c r="H17318" s="7"/>
    </row>
    <row r="17319" spans="8:8" x14ac:dyDescent="0.2">
      <c r="H17319" s="7"/>
    </row>
    <row r="17320" spans="8:8" x14ac:dyDescent="0.2">
      <c r="H17320" s="7"/>
    </row>
    <row r="17321" spans="8:8" x14ac:dyDescent="0.2">
      <c r="H17321" s="7"/>
    </row>
    <row r="17322" spans="8:8" x14ac:dyDescent="0.2">
      <c r="H17322" s="7"/>
    </row>
    <row r="17323" spans="8:8" x14ac:dyDescent="0.2">
      <c r="H17323" s="7"/>
    </row>
    <row r="17324" spans="8:8" x14ac:dyDescent="0.2">
      <c r="H17324" s="7"/>
    </row>
    <row r="17325" spans="8:8" x14ac:dyDescent="0.2">
      <c r="H17325" s="7"/>
    </row>
    <row r="17326" spans="8:8" x14ac:dyDescent="0.2">
      <c r="H17326" s="7"/>
    </row>
    <row r="17327" spans="8:8" x14ac:dyDescent="0.2">
      <c r="H17327" s="7"/>
    </row>
    <row r="17328" spans="8:8" x14ac:dyDescent="0.2">
      <c r="H17328" s="7"/>
    </row>
    <row r="17329" spans="8:8" x14ac:dyDescent="0.2">
      <c r="H17329" s="7"/>
    </row>
    <row r="17330" spans="8:8" x14ac:dyDescent="0.2">
      <c r="H17330" s="7"/>
    </row>
    <row r="17331" spans="8:8" x14ac:dyDescent="0.2">
      <c r="H17331" s="7"/>
    </row>
    <row r="17332" spans="8:8" x14ac:dyDescent="0.2">
      <c r="H17332" s="7"/>
    </row>
    <row r="17333" spans="8:8" x14ac:dyDescent="0.2">
      <c r="H17333" s="7"/>
    </row>
    <row r="17334" spans="8:8" x14ac:dyDescent="0.2">
      <c r="H17334" s="7"/>
    </row>
    <row r="17335" spans="8:8" x14ac:dyDescent="0.2">
      <c r="H17335" s="7"/>
    </row>
    <row r="17336" spans="8:8" x14ac:dyDescent="0.2">
      <c r="H17336" s="7"/>
    </row>
    <row r="17337" spans="8:8" x14ac:dyDescent="0.2">
      <c r="H17337" s="7"/>
    </row>
    <row r="17338" spans="8:8" x14ac:dyDescent="0.2">
      <c r="H17338" s="7"/>
    </row>
    <row r="17339" spans="8:8" x14ac:dyDescent="0.2">
      <c r="H17339" s="7"/>
    </row>
    <row r="17340" spans="8:8" x14ac:dyDescent="0.2">
      <c r="H17340" s="7"/>
    </row>
    <row r="17341" spans="8:8" x14ac:dyDescent="0.2">
      <c r="H17341" s="7"/>
    </row>
    <row r="17342" spans="8:8" x14ac:dyDescent="0.2">
      <c r="H17342" s="7"/>
    </row>
    <row r="17343" spans="8:8" x14ac:dyDescent="0.2">
      <c r="H17343" s="7"/>
    </row>
    <row r="17344" spans="8:8" x14ac:dyDescent="0.2">
      <c r="H17344" s="7"/>
    </row>
    <row r="17345" spans="8:8" x14ac:dyDescent="0.2">
      <c r="H17345" s="7"/>
    </row>
    <row r="17346" spans="8:8" x14ac:dyDescent="0.2">
      <c r="H17346" s="7"/>
    </row>
    <row r="17347" spans="8:8" x14ac:dyDescent="0.2">
      <c r="H17347" s="7"/>
    </row>
    <row r="17348" spans="8:8" x14ac:dyDescent="0.2">
      <c r="H17348" s="7"/>
    </row>
    <row r="17349" spans="8:8" x14ac:dyDescent="0.2">
      <c r="H17349" s="7"/>
    </row>
    <row r="17350" spans="8:8" x14ac:dyDescent="0.2">
      <c r="H17350" s="7"/>
    </row>
    <row r="17351" spans="8:8" x14ac:dyDescent="0.2">
      <c r="H17351" s="7"/>
    </row>
    <row r="17352" spans="8:8" x14ac:dyDescent="0.2">
      <c r="H17352" s="7"/>
    </row>
    <row r="17353" spans="8:8" x14ac:dyDescent="0.2">
      <c r="H17353" s="7"/>
    </row>
    <row r="17354" spans="8:8" x14ac:dyDescent="0.2">
      <c r="H17354" s="7"/>
    </row>
    <row r="17355" spans="8:8" x14ac:dyDescent="0.2">
      <c r="H17355" s="7"/>
    </row>
    <row r="17356" spans="8:8" x14ac:dyDescent="0.2">
      <c r="H17356" s="7"/>
    </row>
    <row r="17357" spans="8:8" x14ac:dyDescent="0.2">
      <c r="H17357" s="7"/>
    </row>
    <row r="17358" spans="8:8" x14ac:dyDescent="0.2">
      <c r="H17358" s="7"/>
    </row>
    <row r="17359" spans="8:8" x14ac:dyDescent="0.2">
      <c r="H17359" s="7"/>
    </row>
    <row r="17360" spans="8:8" x14ac:dyDescent="0.2">
      <c r="H17360" s="7"/>
    </row>
    <row r="17361" spans="8:8" x14ac:dyDescent="0.2">
      <c r="H17361" s="7"/>
    </row>
    <row r="17362" spans="8:8" x14ac:dyDescent="0.2">
      <c r="H17362" s="7"/>
    </row>
    <row r="17363" spans="8:8" x14ac:dyDescent="0.2">
      <c r="H17363" s="7"/>
    </row>
    <row r="17364" spans="8:8" x14ac:dyDescent="0.2">
      <c r="H17364" s="7"/>
    </row>
    <row r="17365" spans="8:8" x14ac:dyDescent="0.2">
      <c r="H17365" s="7"/>
    </row>
    <row r="17366" spans="8:8" x14ac:dyDescent="0.2">
      <c r="H17366" s="7"/>
    </row>
    <row r="17367" spans="8:8" x14ac:dyDescent="0.2">
      <c r="H17367" s="7"/>
    </row>
    <row r="17368" spans="8:8" x14ac:dyDescent="0.2">
      <c r="H17368" s="7"/>
    </row>
    <row r="17369" spans="8:8" x14ac:dyDescent="0.2">
      <c r="H17369" s="7"/>
    </row>
    <row r="17370" spans="8:8" x14ac:dyDescent="0.2">
      <c r="H17370" s="7"/>
    </row>
    <row r="17371" spans="8:8" x14ac:dyDescent="0.2">
      <c r="H17371" s="7"/>
    </row>
    <row r="17372" spans="8:8" x14ac:dyDescent="0.2">
      <c r="H17372" s="7"/>
    </row>
    <row r="17373" spans="8:8" x14ac:dyDescent="0.2">
      <c r="H17373" s="7"/>
    </row>
    <row r="17374" spans="8:8" x14ac:dyDescent="0.2">
      <c r="H17374" s="7"/>
    </row>
    <row r="17375" spans="8:8" x14ac:dyDescent="0.2">
      <c r="H17375" s="7"/>
    </row>
    <row r="17376" spans="8:8" x14ac:dyDescent="0.2">
      <c r="H17376" s="7"/>
    </row>
    <row r="17377" spans="8:8" x14ac:dyDescent="0.2">
      <c r="H17377" s="7"/>
    </row>
    <row r="17378" spans="8:8" x14ac:dyDescent="0.2">
      <c r="H17378" s="7"/>
    </row>
    <row r="17379" spans="8:8" x14ac:dyDescent="0.2">
      <c r="H17379" s="7"/>
    </row>
    <row r="17380" spans="8:8" x14ac:dyDescent="0.2">
      <c r="H17380" s="7"/>
    </row>
    <row r="17381" spans="8:8" x14ac:dyDescent="0.2">
      <c r="H17381" s="7"/>
    </row>
    <row r="17382" spans="8:8" x14ac:dyDescent="0.2">
      <c r="H17382" s="7"/>
    </row>
    <row r="17383" spans="8:8" x14ac:dyDescent="0.2">
      <c r="H17383" s="7"/>
    </row>
    <row r="17384" spans="8:8" x14ac:dyDescent="0.2">
      <c r="H17384" s="7"/>
    </row>
    <row r="17385" spans="8:8" x14ac:dyDescent="0.2">
      <c r="H17385" s="7"/>
    </row>
    <row r="17386" spans="8:8" x14ac:dyDescent="0.2">
      <c r="H17386" s="7"/>
    </row>
    <row r="17387" spans="8:8" x14ac:dyDescent="0.2">
      <c r="H17387" s="7"/>
    </row>
    <row r="17388" spans="8:8" x14ac:dyDescent="0.2">
      <c r="H17388" s="7"/>
    </row>
    <row r="17389" spans="8:8" x14ac:dyDescent="0.2">
      <c r="H17389" s="7"/>
    </row>
    <row r="17390" spans="8:8" x14ac:dyDescent="0.2">
      <c r="H17390" s="7"/>
    </row>
    <row r="17391" spans="8:8" x14ac:dyDescent="0.2">
      <c r="H17391" s="7"/>
    </row>
    <row r="17392" spans="8:8" x14ac:dyDescent="0.2">
      <c r="H17392" s="7"/>
    </row>
    <row r="17393" spans="8:8" x14ac:dyDescent="0.2">
      <c r="H17393" s="7"/>
    </row>
    <row r="17394" spans="8:8" x14ac:dyDescent="0.2">
      <c r="H17394" s="7"/>
    </row>
    <row r="17395" spans="8:8" x14ac:dyDescent="0.2">
      <c r="H17395" s="7"/>
    </row>
    <row r="17396" spans="8:8" x14ac:dyDescent="0.2">
      <c r="H17396" s="7"/>
    </row>
    <row r="17397" spans="8:8" x14ac:dyDescent="0.2">
      <c r="H17397" s="7"/>
    </row>
    <row r="17398" spans="8:8" x14ac:dyDescent="0.2">
      <c r="H17398" s="7"/>
    </row>
    <row r="17399" spans="8:8" x14ac:dyDescent="0.2">
      <c r="H17399" s="7"/>
    </row>
    <row r="17400" spans="8:8" x14ac:dyDescent="0.2">
      <c r="H17400" s="7"/>
    </row>
    <row r="17401" spans="8:8" x14ac:dyDescent="0.2">
      <c r="H17401" s="7"/>
    </row>
    <row r="17402" spans="8:8" x14ac:dyDescent="0.2">
      <c r="H17402" s="7"/>
    </row>
    <row r="17403" spans="8:8" x14ac:dyDescent="0.2">
      <c r="H17403" s="7"/>
    </row>
    <row r="17404" spans="8:8" x14ac:dyDescent="0.2">
      <c r="H17404" s="7"/>
    </row>
    <row r="17405" spans="8:8" x14ac:dyDescent="0.2">
      <c r="H17405" s="7"/>
    </row>
    <row r="17406" spans="8:8" x14ac:dyDescent="0.2">
      <c r="H17406" s="7"/>
    </row>
    <row r="17407" spans="8:8" x14ac:dyDescent="0.2">
      <c r="H17407" s="7"/>
    </row>
    <row r="17408" spans="8:8" x14ac:dyDescent="0.2">
      <c r="H17408" s="7"/>
    </row>
    <row r="17409" spans="8:8" x14ac:dyDescent="0.2">
      <c r="H17409" s="7"/>
    </row>
    <row r="17410" spans="8:8" x14ac:dyDescent="0.2">
      <c r="H17410" s="7"/>
    </row>
    <row r="17411" spans="8:8" x14ac:dyDescent="0.2">
      <c r="H17411" s="7"/>
    </row>
    <row r="17412" spans="8:8" x14ac:dyDescent="0.2">
      <c r="H17412" s="7"/>
    </row>
    <row r="17413" spans="8:8" x14ac:dyDescent="0.2">
      <c r="H17413" s="7"/>
    </row>
    <row r="17414" spans="8:8" x14ac:dyDescent="0.2">
      <c r="H17414" s="7"/>
    </row>
    <row r="17415" spans="8:8" x14ac:dyDescent="0.2">
      <c r="H17415" s="7"/>
    </row>
    <row r="17416" spans="8:8" x14ac:dyDescent="0.2">
      <c r="H17416" s="7"/>
    </row>
    <row r="17417" spans="8:8" x14ac:dyDescent="0.2">
      <c r="H17417" s="7"/>
    </row>
    <row r="17418" spans="8:8" x14ac:dyDescent="0.2">
      <c r="H17418" s="7"/>
    </row>
    <row r="17419" spans="8:8" x14ac:dyDescent="0.2">
      <c r="H17419" s="7"/>
    </row>
    <row r="17420" spans="8:8" x14ac:dyDescent="0.2">
      <c r="H17420" s="7"/>
    </row>
    <row r="17421" spans="8:8" x14ac:dyDescent="0.2">
      <c r="H17421" s="7"/>
    </row>
    <row r="17422" spans="8:8" x14ac:dyDescent="0.2">
      <c r="H17422" s="7"/>
    </row>
    <row r="17423" spans="8:8" x14ac:dyDescent="0.2">
      <c r="H17423" s="7"/>
    </row>
    <row r="17424" spans="8:8" x14ac:dyDescent="0.2">
      <c r="H17424" s="7"/>
    </row>
    <row r="17425" spans="8:8" x14ac:dyDescent="0.2">
      <c r="H17425" s="7"/>
    </row>
    <row r="17426" spans="8:8" x14ac:dyDescent="0.2">
      <c r="H17426" s="7"/>
    </row>
    <row r="17427" spans="8:8" x14ac:dyDescent="0.2">
      <c r="H17427" s="7"/>
    </row>
    <row r="17428" spans="8:8" x14ac:dyDescent="0.2">
      <c r="H17428" s="7"/>
    </row>
    <row r="17429" spans="8:8" x14ac:dyDescent="0.2">
      <c r="H17429" s="7"/>
    </row>
    <row r="17430" spans="8:8" x14ac:dyDescent="0.2">
      <c r="H17430" s="7"/>
    </row>
    <row r="17431" spans="8:8" x14ac:dyDescent="0.2">
      <c r="H17431" s="7"/>
    </row>
    <row r="17432" spans="8:8" x14ac:dyDescent="0.2">
      <c r="H17432" s="7"/>
    </row>
    <row r="17433" spans="8:8" x14ac:dyDescent="0.2">
      <c r="H17433" s="7"/>
    </row>
    <row r="17434" spans="8:8" x14ac:dyDescent="0.2">
      <c r="H17434" s="7"/>
    </row>
    <row r="17435" spans="8:8" x14ac:dyDescent="0.2">
      <c r="H17435" s="7"/>
    </row>
    <row r="17436" spans="8:8" x14ac:dyDescent="0.2">
      <c r="H17436" s="7"/>
    </row>
    <row r="17437" spans="8:8" x14ac:dyDescent="0.2">
      <c r="H17437" s="7"/>
    </row>
    <row r="17438" spans="8:8" x14ac:dyDescent="0.2">
      <c r="H17438" s="7"/>
    </row>
    <row r="17439" spans="8:8" x14ac:dyDescent="0.2">
      <c r="H17439" s="7"/>
    </row>
    <row r="17440" spans="8:8" x14ac:dyDescent="0.2">
      <c r="H17440" s="7"/>
    </row>
    <row r="17441" spans="8:8" x14ac:dyDescent="0.2">
      <c r="H17441" s="7"/>
    </row>
    <row r="17442" spans="8:8" x14ac:dyDescent="0.2">
      <c r="H17442" s="7"/>
    </row>
    <row r="17443" spans="8:8" x14ac:dyDescent="0.2">
      <c r="H17443" s="7"/>
    </row>
    <row r="17444" spans="8:8" x14ac:dyDescent="0.2">
      <c r="H17444" s="7"/>
    </row>
    <row r="17445" spans="8:8" x14ac:dyDescent="0.2">
      <c r="H17445" s="7"/>
    </row>
    <row r="17446" spans="8:8" x14ac:dyDescent="0.2">
      <c r="H17446" s="7"/>
    </row>
    <row r="17447" spans="8:8" x14ac:dyDescent="0.2">
      <c r="H17447" s="7"/>
    </row>
    <row r="17448" spans="8:8" x14ac:dyDescent="0.2">
      <c r="H17448" s="7"/>
    </row>
    <row r="17449" spans="8:8" x14ac:dyDescent="0.2">
      <c r="H17449" s="7"/>
    </row>
    <row r="17450" spans="8:8" x14ac:dyDescent="0.2">
      <c r="H17450" s="7"/>
    </row>
    <row r="17451" spans="8:8" x14ac:dyDescent="0.2">
      <c r="H17451" s="7"/>
    </row>
    <row r="17452" spans="8:8" x14ac:dyDescent="0.2">
      <c r="H17452" s="7"/>
    </row>
    <row r="17453" spans="8:8" x14ac:dyDescent="0.2">
      <c r="H17453" s="7"/>
    </row>
    <row r="17454" spans="8:8" x14ac:dyDescent="0.2">
      <c r="H17454" s="7"/>
    </row>
    <row r="17455" spans="8:8" x14ac:dyDescent="0.2">
      <c r="H17455" s="7"/>
    </row>
    <row r="17456" spans="8:8" x14ac:dyDescent="0.2">
      <c r="H17456" s="7"/>
    </row>
    <row r="17457" spans="8:8" x14ac:dyDescent="0.2">
      <c r="H17457" s="7"/>
    </row>
    <row r="17458" spans="8:8" x14ac:dyDescent="0.2">
      <c r="H17458" s="7"/>
    </row>
    <row r="17459" spans="8:8" x14ac:dyDescent="0.2">
      <c r="H17459" s="7"/>
    </row>
    <row r="17460" spans="8:8" x14ac:dyDescent="0.2">
      <c r="H17460" s="7"/>
    </row>
    <row r="17461" spans="8:8" x14ac:dyDescent="0.2">
      <c r="H17461" s="7"/>
    </row>
    <row r="17462" spans="8:8" x14ac:dyDescent="0.2">
      <c r="H17462" s="7"/>
    </row>
    <row r="17463" spans="8:8" x14ac:dyDescent="0.2">
      <c r="H17463" s="7"/>
    </row>
    <row r="17464" spans="8:8" x14ac:dyDescent="0.2">
      <c r="H17464" s="7"/>
    </row>
    <row r="17465" spans="8:8" x14ac:dyDescent="0.2">
      <c r="H17465" s="7"/>
    </row>
    <row r="17466" spans="8:8" x14ac:dyDescent="0.2">
      <c r="H17466" s="7"/>
    </row>
    <row r="17467" spans="8:8" x14ac:dyDescent="0.2">
      <c r="H17467" s="7"/>
    </row>
    <row r="17468" spans="8:8" x14ac:dyDescent="0.2">
      <c r="H17468" s="7"/>
    </row>
    <row r="17469" spans="8:8" x14ac:dyDescent="0.2">
      <c r="H17469" s="7"/>
    </row>
    <row r="17470" spans="8:8" x14ac:dyDescent="0.2">
      <c r="H17470" s="7"/>
    </row>
    <row r="17471" spans="8:8" x14ac:dyDescent="0.2">
      <c r="H17471" s="7"/>
    </row>
    <row r="17472" spans="8:8" x14ac:dyDescent="0.2">
      <c r="H17472" s="7"/>
    </row>
    <row r="17473" spans="8:8" x14ac:dyDescent="0.2">
      <c r="H17473" s="7"/>
    </row>
    <row r="17474" spans="8:8" x14ac:dyDescent="0.2">
      <c r="H17474" s="7"/>
    </row>
    <row r="17475" spans="8:8" x14ac:dyDescent="0.2">
      <c r="H17475" s="7"/>
    </row>
    <row r="17476" spans="8:8" x14ac:dyDescent="0.2">
      <c r="H17476" s="7"/>
    </row>
    <row r="17477" spans="8:8" x14ac:dyDescent="0.2">
      <c r="H17477" s="7"/>
    </row>
    <row r="17478" spans="8:8" x14ac:dyDescent="0.2">
      <c r="H17478" s="7"/>
    </row>
    <row r="17479" spans="8:8" x14ac:dyDescent="0.2">
      <c r="H17479" s="7"/>
    </row>
    <row r="17480" spans="8:8" x14ac:dyDescent="0.2">
      <c r="H17480" s="7"/>
    </row>
    <row r="17481" spans="8:8" x14ac:dyDescent="0.2">
      <c r="H17481" s="7"/>
    </row>
    <row r="17482" spans="8:8" x14ac:dyDescent="0.2">
      <c r="H17482" s="7"/>
    </row>
    <row r="17483" spans="8:8" x14ac:dyDescent="0.2">
      <c r="H17483" s="7"/>
    </row>
    <row r="17484" spans="8:8" x14ac:dyDescent="0.2">
      <c r="H17484" s="7"/>
    </row>
    <row r="17485" spans="8:8" x14ac:dyDescent="0.2">
      <c r="H17485" s="7"/>
    </row>
    <row r="17486" spans="8:8" x14ac:dyDescent="0.2">
      <c r="H17486" s="7"/>
    </row>
    <row r="17487" spans="8:8" x14ac:dyDescent="0.2">
      <c r="H17487" s="7"/>
    </row>
    <row r="17488" spans="8:8" x14ac:dyDescent="0.2">
      <c r="H17488" s="7"/>
    </row>
    <row r="17489" spans="8:8" x14ac:dyDescent="0.2">
      <c r="H17489" s="7"/>
    </row>
    <row r="17490" spans="8:8" x14ac:dyDescent="0.2">
      <c r="H17490" s="7"/>
    </row>
    <row r="17491" spans="8:8" x14ac:dyDescent="0.2">
      <c r="H17491" s="7"/>
    </row>
    <row r="17492" spans="8:8" x14ac:dyDescent="0.2">
      <c r="H17492" s="7"/>
    </row>
    <row r="17493" spans="8:8" x14ac:dyDescent="0.2">
      <c r="H17493" s="7"/>
    </row>
    <row r="17494" spans="8:8" x14ac:dyDescent="0.2">
      <c r="H17494" s="7"/>
    </row>
    <row r="17495" spans="8:8" x14ac:dyDescent="0.2">
      <c r="H17495" s="7"/>
    </row>
    <row r="17496" spans="8:8" x14ac:dyDescent="0.2">
      <c r="H17496" s="7"/>
    </row>
    <row r="17497" spans="8:8" x14ac:dyDescent="0.2">
      <c r="H17497" s="7"/>
    </row>
    <row r="17498" spans="8:8" x14ac:dyDescent="0.2">
      <c r="H17498" s="7"/>
    </row>
    <row r="17499" spans="8:8" x14ac:dyDescent="0.2">
      <c r="H17499" s="7"/>
    </row>
    <row r="17500" spans="8:8" x14ac:dyDescent="0.2">
      <c r="H17500" s="7"/>
    </row>
    <row r="17501" spans="8:8" x14ac:dyDescent="0.2">
      <c r="H17501" s="7"/>
    </row>
    <row r="17502" spans="8:8" x14ac:dyDescent="0.2">
      <c r="H17502" s="7"/>
    </row>
    <row r="17503" spans="8:8" x14ac:dyDescent="0.2">
      <c r="H17503" s="7"/>
    </row>
    <row r="17504" spans="8:8" x14ac:dyDescent="0.2">
      <c r="H17504" s="7"/>
    </row>
    <row r="17505" spans="8:8" x14ac:dyDescent="0.2">
      <c r="H17505" s="7"/>
    </row>
    <row r="17506" spans="8:8" x14ac:dyDescent="0.2">
      <c r="H17506" s="7"/>
    </row>
    <row r="17507" spans="8:8" x14ac:dyDescent="0.2">
      <c r="H17507" s="7"/>
    </row>
    <row r="17508" spans="8:8" x14ac:dyDescent="0.2">
      <c r="H17508" s="7"/>
    </row>
    <row r="17509" spans="8:8" x14ac:dyDescent="0.2">
      <c r="H17509" s="7"/>
    </row>
    <row r="17510" spans="8:8" x14ac:dyDescent="0.2">
      <c r="H17510" s="7"/>
    </row>
    <row r="17511" spans="8:8" x14ac:dyDescent="0.2">
      <c r="H17511" s="7"/>
    </row>
    <row r="17512" spans="8:8" x14ac:dyDescent="0.2">
      <c r="H17512" s="7"/>
    </row>
    <row r="17513" spans="8:8" x14ac:dyDescent="0.2">
      <c r="H17513" s="7"/>
    </row>
    <row r="17514" spans="8:8" x14ac:dyDescent="0.2">
      <c r="H17514" s="7"/>
    </row>
    <row r="17515" spans="8:8" x14ac:dyDescent="0.2">
      <c r="H17515" s="7"/>
    </row>
    <row r="17516" spans="8:8" x14ac:dyDescent="0.2">
      <c r="H17516" s="7"/>
    </row>
    <row r="17517" spans="8:8" x14ac:dyDescent="0.2">
      <c r="H17517" s="7"/>
    </row>
    <row r="17518" spans="8:8" x14ac:dyDescent="0.2">
      <c r="H17518" s="7"/>
    </row>
    <row r="17519" spans="8:8" x14ac:dyDescent="0.2">
      <c r="H17519" s="7"/>
    </row>
    <row r="17520" spans="8:8" x14ac:dyDescent="0.2">
      <c r="H17520" s="7"/>
    </row>
    <row r="17521" spans="8:8" x14ac:dyDescent="0.2">
      <c r="H17521" s="7"/>
    </row>
    <row r="17522" spans="8:8" x14ac:dyDescent="0.2">
      <c r="H17522" s="7"/>
    </row>
    <row r="17523" spans="8:8" x14ac:dyDescent="0.2">
      <c r="H17523" s="7"/>
    </row>
    <row r="17524" spans="8:8" x14ac:dyDescent="0.2">
      <c r="H17524" s="7"/>
    </row>
    <row r="17525" spans="8:8" x14ac:dyDescent="0.2">
      <c r="H17525" s="7"/>
    </row>
    <row r="17526" spans="8:8" x14ac:dyDescent="0.2">
      <c r="H17526" s="7"/>
    </row>
    <row r="17527" spans="8:8" x14ac:dyDescent="0.2">
      <c r="H17527" s="7"/>
    </row>
    <row r="17528" spans="8:8" x14ac:dyDescent="0.2">
      <c r="H17528" s="7"/>
    </row>
    <row r="17529" spans="8:8" x14ac:dyDescent="0.2">
      <c r="H17529" s="7"/>
    </row>
    <row r="17530" spans="8:8" x14ac:dyDescent="0.2">
      <c r="H17530" s="7"/>
    </row>
    <row r="17531" spans="8:8" x14ac:dyDescent="0.2">
      <c r="H17531" s="7"/>
    </row>
    <row r="17532" spans="8:8" x14ac:dyDescent="0.2">
      <c r="H17532" s="7"/>
    </row>
    <row r="17533" spans="8:8" x14ac:dyDescent="0.2">
      <c r="H17533" s="7"/>
    </row>
    <row r="17534" spans="8:8" x14ac:dyDescent="0.2">
      <c r="H17534" s="7"/>
    </row>
    <row r="17535" spans="8:8" x14ac:dyDescent="0.2">
      <c r="H17535" s="7"/>
    </row>
    <row r="17536" spans="8:8" x14ac:dyDescent="0.2">
      <c r="H17536" s="7"/>
    </row>
    <row r="17537" spans="8:8" x14ac:dyDescent="0.2">
      <c r="H17537" s="7"/>
    </row>
    <row r="17538" spans="8:8" x14ac:dyDescent="0.2">
      <c r="H17538" s="7"/>
    </row>
    <row r="17539" spans="8:8" x14ac:dyDescent="0.2">
      <c r="H17539" s="7"/>
    </row>
    <row r="17540" spans="8:8" x14ac:dyDescent="0.2">
      <c r="H17540" s="7"/>
    </row>
    <row r="17541" spans="8:8" x14ac:dyDescent="0.2">
      <c r="H17541" s="7"/>
    </row>
    <row r="17542" spans="8:8" x14ac:dyDescent="0.2">
      <c r="H17542" s="7"/>
    </row>
    <row r="17543" spans="8:8" x14ac:dyDescent="0.2">
      <c r="H17543" s="7"/>
    </row>
    <row r="17544" spans="8:8" x14ac:dyDescent="0.2">
      <c r="H17544" s="7"/>
    </row>
    <row r="17545" spans="8:8" x14ac:dyDescent="0.2">
      <c r="H17545" s="7"/>
    </row>
    <row r="17546" spans="8:8" x14ac:dyDescent="0.2">
      <c r="H17546" s="7"/>
    </row>
    <row r="17547" spans="8:8" x14ac:dyDescent="0.2">
      <c r="H17547" s="7"/>
    </row>
    <row r="17548" spans="8:8" x14ac:dyDescent="0.2">
      <c r="H17548" s="7"/>
    </row>
    <row r="17549" spans="8:8" x14ac:dyDescent="0.2">
      <c r="H17549" s="7"/>
    </row>
    <row r="17550" spans="8:8" x14ac:dyDescent="0.2">
      <c r="H17550" s="7"/>
    </row>
    <row r="17551" spans="8:8" x14ac:dyDescent="0.2">
      <c r="H17551" s="7"/>
    </row>
    <row r="17552" spans="8:8" x14ac:dyDescent="0.2">
      <c r="H17552" s="7"/>
    </row>
    <row r="17553" spans="8:8" x14ac:dyDescent="0.2">
      <c r="H17553" s="7"/>
    </row>
    <row r="17554" spans="8:8" x14ac:dyDescent="0.2">
      <c r="H17554" s="7"/>
    </row>
    <row r="17555" spans="8:8" x14ac:dyDescent="0.2">
      <c r="H17555" s="7"/>
    </row>
    <row r="17556" spans="8:8" x14ac:dyDescent="0.2">
      <c r="H17556" s="7"/>
    </row>
    <row r="17557" spans="8:8" x14ac:dyDescent="0.2">
      <c r="H17557" s="7"/>
    </row>
    <row r="17558" spans="8:8" x14ac:dyDescent="0.2">
      <c r="H17558" s="7"/>
    </row>
    <row r="17559" spans="8:8" x14ac:dyDescent="0.2">
      <c r="H17559" s="7"/>
    </row>
    <row r="17560" spans="8:8" x14ac:dyDescent="0.2">
      <c r="H17560" s="7"/>
    </row>
    <row r="17561" spans="8:8" x14ac:dyDescent="0.2">
      <c r="H17561" s="7"/>
    </row>
    <row r="17562" spans="8:8" x14ac:dyDescent="0.2">
      <c r="H17562" s="7"/>
    </row>
    <row r="17563" spans="8:8" x14ac:dyDescent="0.2">
      <c r="H17563" s="7"/>
    </row>
    <row r="17564" spans="8:8" x14ac:dyDescent="0.2">
      <c r="H17564" s="7"/>
    </row>
    <row r="17565" spans="8:8" x14ac:dyDescent="0.2">
      <c r="H17565" s="7"/>
    </row>
    <row r="17566" spans="8:8" x14ac:dyDescent="0.2">
      <c r="H17566" s="7"/>
    </row>
    <row r="17567" spans="8:8" x14ac:dyDescent="0.2">
      <c r="H17567" s="7"/>
    </row>
    <row r="17568" spans="8:8" x14ac:dyDescent="0.2">
      <c r="H17568" s="7"/>
    </row>
    <row r="17569" spans="8:8" x14ac:dyDescent="0.2">
      <c r="H17569" s="7"/>
    </row>
    <row r="17570" spans="8:8" x14ac:dyDescent="0.2">
      <c r="H17570" s="7"/>
    </row>
    <row r="17571" spans="8:8" x14ac:dyDescent="0.2">
      <c r="H17571" s="7"/>
    </row>
    <row r="17572" spans="8:8" x14ac:dyDescent="0.2">
      <c r="H17572" s="7"/>
    </row>
    <row r="17573" spans="8:8" x14ac:dyDescent="0.2">
      <c r="H17573" s="7"/>
    </row>
    <row r="17574" spans="8:8" x14ac:dyDescent="0.2">
      <c r="H17574" s="7"/>
    </row>
    <row r="17575" spans="8:8" x14ac:dyDescent="0.2">
      <c r="H17575" s="7"/>
    </row>
    <row r="17576" spans="8:8" x14ac:dyDescent="0.2">
      <c r="H17576" s="7"/>
    </row>
    <row r="17577" spans="8:8" x14ac:dyDescent="0.2">
      <c r="H17577" s="7"/>
    </row>
    <row r="17578" spans="8:8" x14ac:dyDescent="0.2">
      <c r="H17578" s="7"/>
    </row>
    <row r="17579" spans="8:8" x14ac:dyDescent="0.2">
      <c r="H17579" s="7"/>
    </row>
    <row r="17580" spans="8:8" x14ac:dyDescent="0.2">
      <c r="H17580" s="7"/>
    </row>
    <row r="17581" spans="8:8" x14ac:dyDescent="0.2">
      <c r="H17581" s="7"/>
    </row>
    <row r="17582" spans="8:8" x14ac:dyDescent="0.2">
      <c r="H17582" s="7"/>
    </row>
    <row r="17583" spans="8:8" x14ac:dyDescent="0.2">
      <c r="H17583" s="7"/>
    </row>
    <row r="17584" spans="8:8" x14ac:dyDescent="0.2">
      <c r="H17584" s="7"/>
    </row>
    <row r="17585" spans="8:8" x14ac:dyDescent="0.2">
      <c r="H17585" s="7"/>
    </row>
    <row r="17586" spans="8:8" x14ac:dyDescent="0.2">
      <c r="H17586" s="7"/>
    </row>
    <row r="17587" spans="8:8" x14ac:dyDescent="0.2">
      <c r="H17587" s="7"/>
    </row>
    <row r="17588" spans="8:8" x14ac:dyDescent="0.2">
      <c r="H17588" s="7"/>
    </row>
    <row r="17589" spans="8:8" x14ac:dyDescent="0.2">
      <c r="H17589" s="7"/>
    </row>
    <row r="17590" spans="8:8" x14ac:dyDescent="0.2">
      <c r="H17590" s="7"/>
    </row>
    <row r="17591" spans="8:8" x14ac:dyDescent="0.2">
      <c r="H17591" s="7"/>
    </row>
    <row r="17592" spans="8:8" x14ac:dyDescent="0.2">
      <c r="H17592" s="7"/>
    </row>
    <row r="17593" spans="8:8" x14ac:dyDescent="0.2">
      <c r="H17593" s="7"/>
    </row>
    <row r="17594" spans="8:8" x14ac:dyDescent="0.2">
      <c r="H17594" s="7"/>
    </row>
    <row r="17595" spans="8:8" x14ac:dyDescent="0.2">
      <c r="H17595" s="7"/>
    </row>
    <row r="17596" spans="8:8" x14ac:dyDescent="0.2">
      <c r="H17596" s="7"/>
    </row>
    <row r="17597" spans="8:8" x14ac:dyDescent="0.2">
      <c r="H17597" s="7"/>
    </row>
    <row r="17598" spans="8:8" x14ac:dyDescent="0.2">
      <c r="H17598" s="7"/>
    </row>
    <row r="17599" spans="8:8" x14ac:dyDescent="0.2">
      <c r="H17599" s="7"/>
    </row>
    <row r="17600" spans="8:8" x14ac:dyDescent="0.2">
      <c r="H17600" s="7"/>
    </row>
    <row r="17601" spans="8:8" x14ac:dyDescent="0.2">
      <c r="H17601" s="7"/>
    </row>
    <row r="17602" spans="8:8" x14ac:dyDescent="0.2">
      <c r="H17602" s="7"/>
    </row>
    <row r="17603" spans="8:8" x14ac:dyDescent="0.2">
      <c r="H17603" s="7"/>
    </row>
    <row r="17604" spans="8:8" x14ac:dyDescent="0.2">
      <c r="H17604" s="7"/>
    </row>
    <row r="17605" spans="8:8" x14ac:dyDescent="0.2">
      <c r="H17605" s="7"/>
    </row>
    <row r="17606" spans="8:8" x14ac:dyDescent="0.2">
      <c r="H17606" s="7"/>
    </row>
    <row r="17607" spans="8:8" x14ac:dyDescent="0.2">
      <c r="H17607" s="7"/>
    </row>
    <row r="17608" spans="8:8" x14ac:dyDescent="0.2">
      <c r="H17608" s="7"/>
    </row>
    <row r="17609" spans="8:8" x14ac:dyDescent="0.2">
      <c r="H17609" s="7"/>
    </row>
    <row r="17610" spans="8:8" x14ac:dyDescent="0.2">
      <c r="H17610" s="7"/>
    </row>
    <row r="17611" spans="8:8" x14ac:dyDescent="0.2">
      <c r="H17611" s="7"/>
    </row>
    <row r="17612" spans="8:8" x14ac:dyDescent="0.2">
      <c r="H17612" s="7"/>
    </row>
    <row r="17613" spans="8:8" x14ac:dyDescent="0.2">
      <c r="H17613" s="7"/>
    </row>
    <row r="17614" spans="8:8" x14ac:dyDescent="0.2">
      <c r="H17614" s="7"/>
    </row>
    <row r="17615" spans="8:8" x14ac:dyDescent="0.2">
      <c r="H17615" s="7"/>
    </row>
    <row r="17616" spans="8:8" x14ac:dyDescent="0.2">
      <c r="H17616" s="7"/>
    </row>
    <row r="17617" spans="8:8" x14ac:dyDescent="0.2">
      <c r="H17617" s="7"/>
    </row>
    <row r="17618" spans="8:8" x14ac:dyDescent="0.2">
      <c r="H17618" s="7"/>
    </row>
    <row r="17619" spans="8:8" x14ac:dyDescent="0.2">
      <c r="H17619" s="7"/>
    </row>
    <row r="17620" spans="8:8" x14ac:dyDescent="0.2">
      <c r="H17620" s="7"/>
    </row>
    <row r="17621" spans="8:8" x14ac:dyDescent="0.2">
      <c r="H17621" s="7"/>
    </row>
    <row r="17622" spans="8:8" x14ac:dyDescent="0.2">
      <c r="H17622" s="7"/>
    </row>
    <row r="17623" spans="8:8" x14ac:dyDescent="0.2">
      <c r="H17623" s="7"/>
    </row>
    <row r="17624" spans="8:8" x14ac:dyDescent="0.2">
      <c r="H17624" s="7"/>
    </row>
    <row r="17625" spans="8:8" x14ac:dyDescent="0.2">
      <c r="H17625" s="7"/>
    </row>
    <row r="17626" spans="8:8" x14ac:dyDescent="0.2">
      <c r="H17626" s="7"/>
    </row>
    <row r="17627" spans="8:8" x14ac:dyDescent="0.2">
      <c r="H17627" s="7"/>
    </row>
    <row r="17628" spans="8:8" x14ac:dyDescent="0.2">
      <c r="H17628" s="7"/>
    </row>
    <row r="17629" spans="8:8" x14ac:dyDescent="0.2">
      <c r="H17629" s="7"/>
    </row>
    <row r="17630" spans="8:8" x14ac:dyDescent="0.2">
      <c r="H17630" s="7"/>
    </row>
    <row r="17631" spans="8:8" x14ac:dyDescent="0.2">
      <c r="H17631" s="7"/>
    </row>
    <row r="17632" spans="8:8" x14ac:dyDescent="0.2">
      <c r="H17632" s="7"/>
    </row>
    <row r="17633" spans="8:8" x14ac:dyDescent="0.2">
      <c r="H17633" s="7"/>
    </row>
    <row r="17634" spans="8:8" x14ac:dyDescent="0.2">
      <c r="H17634" s="7"/>
    </row>
    <row r="17635" spans="8:8" x14ac:dyDescent="0.2">
      <c r="H17635" s="7"/>
    </row>
    <row r="17636" spans="8:8" x14ac:dyDescent="0.2">
      <c r="H17636" s="7"/>
    </row>
    <row r="17637" spans="8:8" x14ac:dyDescent="0.2">
      <c r="H17637" s="7"/>
    </row>
    <row r="17638" spans="8:8" x14ac:dyDescent="0.2">
      <c r="H17638" s="7"/>
    </row>
    <row r="17639" spans="8:8" x14ac:dyDescent="0.2">
      <c r="H17639" s="7"/>
    </row>
    <row r="17640" spans="8:8" x14ac:dyDescent="0.2">
      <c r="H17640" s="7"/>
    </row>
    <row r="17641" spans="8:8" x14ac:dyDescent="0.2">
      <c r="H17641" s="7"/>
    </row>
    <row r="17642" spans="8:8" x14ac:dyDescent="0.2">
      <c r="H17642" s="7"/>
    </row>
    <row r="17643" spans="8:8" x14ac:dyDescent="0.2">
      <c r="H17643" s="7"/>
    </row>
    <row r="17644" spans="8:8" x14ac:dyDescent="0.2">
      <c r="H17644" s="7"/>
    </row>
    <row r="17645" spans="8:8" x14ac:dyDescent="0.2">
      <c r="H17645" s="7"/>
    </row>
    <row r="17646" spans="8:8" x14ac:dyDescent="0.2">
      <c r="H17646" s="7"/>
    </row>
    <row r="17647" spans="8:8" x14ac:dyDescent="0.2">
      <c r="H17647" s="7"/>
    </row>
    <row r="17648" spans="8:8" x14ac:dyDescent="0.2">
      <c r="H17648" s="7"/>
    </row>
    <row r="17649" spans="8:8" x14ac:dyDescent="0.2">
      <c r="H17649" s="7"/>
    </row>
    <row r="17650" spans="8:8" x14ac:dyDescent="0.2">
      <c r="H17650" s="7"/>
    </row>
    <row r="17651" spans="8:8" x14ac:dyDescent="0.2">
      <c r="H17651" s="7"/>
    </row>
    <row r="17652" spans="8:8" x14ac:dyDescent="0.2">
      <c r="H17652" s="7"/>
    </row>
    <row r="17653" spans="8:8" x14ac:dyDescent="0.2">
      <c r="H17653" s="7"/>
    </row>
    <row r="17654" spans="8:8" x14ac:dyDescent="0.2">
      <c r="H17654" s="7"/>
    </row>
    <row r="17655" spans="8:8" x14ac:dyDescent="0.2">
      <c r="H17655" s="7"/>
    </row>
    <row r="17656" spans="8:8" x14ac:dyDescent="0.2">
      <c r="H17656" s="7"/>
    </row>
    <row r="17657" spans="8:8" x14ac:dyDescent="0.2">
      <c r="H17657" s="7"/>
    </row>
    <row r="17658" spans="8:8" x14ac:dyDescent="0.2">
      <c r="H17658" s="7"/>
    </row>
    <row r="17659" spans="8:8" x14ac:dyDescent="0.2">
      <c r="H17659" s="7"/>
    </row>
    <row r="17660" spans="8:8" x14ac:dyDescent="0.2">
      <c r="H17660" s="7"/>
    </row>
    <row r="17661" spans="8:8" x14ac:dyDescent="0.2">
      <c r="H17661" s="7"/>
    </row>
    <row r="17662" spans="8:8" x14ac:dyDescent="0.2">
      <c r="H17662" s="7"/>
    </row>
    <row r="17663" spans="8:8" x14ac:dyDescent="0.2">
      <c r="H17663" s="7"/>
    </row>
    <row r="17664" spans="8:8" x14ac:dyDescent="0.2">
      <c r="H17664" s="7"/>
    </row>
    <row r="17665" spans="8:8" x14ac:dyDescent="0.2">
      <c r="H17665" s="7"/>
    </row>
    <row r="17666" spans="8:8" x14ac:dyDescent="0.2">
      <c r="H17666" s="7"/>
    </row>
    <row r="17667" spans="8:8" x14ac:dyDescent="0.2">
      <c r="H17667" s="7"/>
    </row>
    <row r="17668" spans="8:8" x14ac:dyDescent="0.2">
      <c r="H17668" s="7"/>
    </row>
    <row r="17669" spans="8:8" x14ac:dyDescent="0.2">
      <c r="H17669" s="7"/>
    </row>
    <row r="17670" spans="8:8" x14ac:dyDescent="0.2">
      <c r="H17670" s="7"/>
    </row>
    <row r="17671" spans="8:8" x14ac:dyDescent="0.2">
      <c r="H17671" s="7"/>
    </row>
    <row r="17672" spans="8:8" x14ac:dyDescent="0.2">
      <c r="H17672" s="7"/>
    </row>
    <row r="17673" spans="8:8" x14ac:dyDescent="0.2">
      <c r="H17673" s="7"/>
    </row>
    <row r="17674" spans="8:8" x14ac:dyDescent="0.2">
      <c r="H17674" s="7"/>
    </row>
    <row r="17675" spans="8:8" x14ac:dyDescent="0.2">
      <c r="H17675" s="7"/>
    </row>
    <row r="17676" spans="8:8" x14ac:dyDescent="0.2">
      <c r="H17676" s="7"/>
    </row>
    <row r="17677" spans="8:8" x14ac:dyDescent="0.2">
      <c r="H17677" s="7"/>
    </row>
    <row r="17678" spans="8:8" x14ac:dyDescent="0.2">
      <c r="H17678" s="7"/>
    </row>
    <row r="17679" spans="8:8" x14ac:dyDescent="0.2">
      <c r="H17679" s="7"/>
    </row>
    <row r="17680" spans="8:8" x14ac:dyDescent="0.2">
      <c r="H17680" s="7"/>
    </row>
    <row r="17681" spans="8:8" x14ac:dyDescent="0.2">
      <c r="H17681" s="7"/>
    </row>
    <row r="17682" spans="8:8" x14ac:dyDescent="0.2">
      <c r="H17682" s="7"/>
    </row>
    <row r="17683" spans="8:8" x14ac:dyDescent="0.2">
      <c r="H17683" s="7"/>
    </row>
    <row r="17684" spans="8:8" x14ac:dyDescent="0.2">
      <c r="H17684" s="7"/>
    </row>
    <row r="17685" spans="8:8" x14ac:dyDescent="0.2">
      <c r="H17685" s="7"/>
    </row>
    <row r="17686" spans="8:8" x14ac:dyDescent="0.2">
      <c r="H17686" s="7"/>
    </row>
    <row r="17687" spans="8:8" x14ac:dyDescent="0.2">
      <c r="H17687" s="7"/>
    </row>
    <row r="17688" spans="8:8" x14ac:dyDescent="0.2">
      <c r="H17688" s="7"/>
    </row>
    <row r="17689" spans="8:8" x14ac:dyDescent="0.2">
      <c r="H17689" s="7"/>
    </row>
    <row r="17690" spans="8:8" x14ac:dyDescent="0.2">
      <c r="H17690" s="7"/>
    </row>
    <row r="17691" spans="8:8" x14ac:dyDescent="0.2">
      <c r="H17691" s="7"/>
    </row>
    <row r="17692" spans="8:8" x14ac:dyDescent="0.2">
      <c r="H17692" s="7"/>
    </row>
    <row r="17693" spans="8:8" x14ac:dyDescent="0.2">
      <c r="H17693" s="7"/>
    </row>
    <row r="17694" spans="8:8" x14ac:dyDescent="0.2">
      <c r="H17694" s="7"/>
    </row>
    <row r="17695" spans="8:8" x14ac:dyDescent="0.2">
      <c r="H17695" s="7"/>
    </row>
    <row r="17696" spans="8:8" x14ac:dyDescent="0.2">
      <c r="H17696" s="7"/>
    </row>
    <row r="17697" spans="8:8" x14ac:dyDescent="0.2">
      <c r="H17697" s="7"/>
    </row>
    <row r="17698" spans="8:8" x14ac:dyDescent="0.2">
      <c r="H17698" s="7"/>
    </row>
    <row r="17699" spans="8:8" x14ac:dyDescent="0.2">
      <c r="H17699" s="7"/>
    </row>
    <row r="17700" spans="8:8" x14ac:dyDescent="0.2">
      <c r="H17700" s="7"/>
    </row>
    <row r="17701" spans="8:8" x14ac:dyDescent="0.2">
      <c r="H17701" s="7"/>
    </row>
    <row r="17702" spans="8:8" x14ac:dyDescent="0.2">
      <c r="H17702" s="7"/>
    </row>
    <row r="17703" spans="8:8" x14ac:dyDescent="0.2">
      <c r="H17703" s="7"/>
    </row>
    <row r="17704" spans="8:8" x14ac:dyDescent="0.2">
      <c r="H17704" s="7"/>
    </row>
    <row r="17705" spans="8:8" x14ac:dyDescent="0.2">
      <c r="H17705" s="7"/>
    </row>
    <row r="17706" spans="8:8" x14ac:dyDescent="0.2">
      <c r="H17706" s="7"/>
    </row>
    <row r="17707" spans="8:8" x14ac:dyDescent="0.2">
      <c r="H17707" s="7"/>
    </row>
    <row r="17708" spans="8:8" x14ac:dyDescent="0.2">
      <c r="H17708" s="7"/>
    </row>
    <row r="17709" spans="8:8" x14ac:dyDescent="0.2">
      <c r="H17709" s="7"/>
    </row>
    <row r="17710" spans="8:8" x14ac:dyDescent="0.2">
      <c r="H17710" s="7"/>
    </row>
    <row r="17711" spans="8:8" x14ac:dyDescent="0.2">
      <c r="H17711" s="7"/>
    </row>
    <row r="17712" spans="8:8" x14ac:dyDescent="0.2">
      <c r="H17712" s="7"/>
    </row>
    <row r="17713" spans="8:8" x14ac:dyDescent="0.2">
      <c r="H17713" s="7"/>
    </row>
    <row r="17714" spans="8:8" x14ac:dyDescent="0.2">
      <c r="H17714" s="7"/>
    </row>
    <row r="17715" spans="8:8" x14ac:dyDescent="0.2">
      <c r="H17715" s="7"/>
    </row>
    <row r="17716" spans="8:8" x14ac:dyDescent="0.2">
      <c r="H17716" s="7"/>
    </row>
    <row r="17717" spans="8:8" x14ac:dyDescent="0.2">
      <c r="H17717" s="7"/>
    </row>
    <row r="17718" spans="8:8" x14ac:dyDescent="0.2">
      <c r="H17718" s="7"/>
    </row>
    <row r="17719" spans="8:8" x14ac:dyDescent="0.2">
      <c r="H17719" s="7"/>
    </row>
    <row r="17720" spans="8:8" x14ac:dyDescent="0.2">
      <c r="H17720" s="7"/>
    </row>
    <row r="17721" spans="8:8" x14ac:dyDescent="0.2">
      <c r="H17721" s="7"/>
    </row>
    <row r="17722" spans="8:8" x14ac:dyDescent="0.2">
      <c r="H17722" s="7"/>
    </row>
    <row r="17723" spans="8:8" x14ac:dyDescent="0.2">
      <c r="H17723" s="7"/>
    </row>
    <row r="17724" spans="8:8" x14ac:dyDescent="0.2">
      <c r="H17724" s="7"/>
    </row>
    <row r="17725" spans="8:8" x14ac:dyDescent="0.2">
      <c r="H17725" s="7"/>
    </row>
    <row r="17726" spans="8:8" x14ac:dyDescent="0.2">
      <c r="H17726" s="7"/>
    </row>
    <row r="17727" spans="8:8" x14ac:dyDescent="0.2">
      <c r="H17727" s="7"/>
    </row>
    <row r="17728" spans="8:8" x14ac:dyDescent="0.2">
      <c r="H17728" s="7"/>
    </row>
    <row r="17729" spans="8:8" x14ac:dyDescent="0.2">
      <c r="H17729" s="7"/>
    </row>
    <row r="17730" spans="8:8" x14ac:dyDescent="0.2">
      <c r="H17730" s="7"/>
    </row>
    <row r="17731" spans="8:8" x14ac:dyDescent="0.2">
      <c r="H17731" s="7"/>
    </row>
    <row r="17732" spans="8:8" x14ac:dyDescent="0.2">
      <c r="H17732" s="7"/>
    </row>
    <row r="17733" spans="8:8" x14ac:dyDescent="0.2">
      <c r="H17733" s="7"/>
    </row>
    <row r="17734" spans="8:8" x14ac:dyDescent="0.2">
      <c r="H17734" s="7"/>
    </row>
    <row r="17735" spans="8:8" x14ac:dyDescent="0.2">
      <c r="H17735" s="7"/>
    </row>
    <row r="17736" spans="8:8" x14ac:dyDescent="0.2">
      <c r="H17736" s="7"/>
    </row>
    <row r="17737" spans="8:8" x14ac:dyDescent="0.2">
      <c r="H17737" s="7"/>
    </row>
    <row r="17738" spans="8:8" x14ac:dyDescent="0.2">
      <c r="H17738" s="7"/>
    </row>
    <row r="17739" spans="8:8" x14ac:dyDescent="0.2">
      <c r="H17739" s="7"/>
    </row>
    <row r="17740" spans="8:8" x14ac:dyDescent="0.2">
      <c r="H17740" s="7"/>
    </row>
    <row r="17741" spans="8:8" x14ac:dyDescent="0.2">
      <c r="H17741" s="7"/>
    </row>
    <row r="17742" spans="8:8" x14ac:dyDescent="0.2">
      <c r="H17742" s="7"/>
    </row>
    <row r="17743" spans="8:8" x14ac:dyDescent="0.2">
      <c r="H17743" s="7"/>
    </row>
    <row r="17744" spans="8:8" x14ac:dyDescent="0.2">
      <c r="H17744" s="7"/>
    </row>
    <row r="17745" spans="8:8" x14ac:dyDescent="0.2">
      <c r="H17745" s="7"/>
    </row>
    <row r="17746" spans="8:8" x14ac:dyDescent="0.2">
      <c r="H17746" s="7"/>
    </row>
    <row r="17747" spans="8:8" x14ac:dyDescent="0.2">
      <c r="H17747" s="7"/>
    </row>
    <row r="17748" spans="8:8" x14ac:dyDescent="0.2">
      <c r="H17748" s="7"/>
    </row>
    <row r="17749" spans="8:8" x14ac:dyDescent="0.2">
      <c r="H17749" s="7"/>
    </row>
    <row r="17750" spans="8:8" x14ac:dyDescent="0.2">
      <c r="H17750" s="7"/>
    </row>
    <row r="17751" spans="8:8" x14ac:dyDescent="0.2">
      <c r="H17751" s="7"/>
    </row>
    <row r="17752" spans="8:8" x14ac:dyDescent="0.2">
      <c r="H17752" s="7"/>
    </row>
    <row r="17753" spans="8:8" x14ac:dyDescent="0.2">
      <c r="H17753" s="7"/>
    </row>
    <row r="17754" spans="8:8" x14ac:dyDescent="0.2">
      <c r="H17754" s="7"/>
    </row>
    <row r="17755" spans="8:8" x14ac:dyDescent="0.2">
      <c r="H17755" s="7"/>
    </row>
    <row r="17756" spans="8:8" x14ac:dyDescent="0.2">
      <c r="H17756" s="7"/>
    </row>
    <row r="17757" spans="8:8" x14ac:dyDescent="0.2">
      <c r="H17757" s="7"/>
    </row>
    <row r="17758" spans="8:8" x14ac:dyDescent="0.2">
      <c r="H17758" s="7"/>
    </row>
    <row r="17759" spans="8:8" x14ac:dyDescent="0.2">
      <c r="H17759" s="7"/>
    </row>
    <row r="17760" spans="8:8" x14ac:dyDescent="0.2">
      <c r="H17760" s="7"/>
    </row>
    <row r="17761" spans="8:8" x14ac:dyDescent="0.2">
      <c r="H17761" s="7"/>
    </row>
    <row r="17762" spans="8:8" x14ac:dyDescent="0.2">
      <c r="H17762" s="7"/>
    </row>
    <row r="17763" spans="8:8" x14ac:dyDescent="0.2">
      <c r="H17763" s="7"/>
    </row>
    <row r="17764" spans="8:8" x14ac:dyDescent="0.2">
      <c r="H17764" s="7"/>
    </row>
    <row r="17765" spans="8:8" x14ac:dyDescent="0.2">
      <c r="H17765" s="7"/>
    </row>
    <row r="17766" spans="8:8" x14ac:dyDescent="0.2">
      <c r="H17766" s="7"/>
    </row>
    <row r="17767" spans="8:8" x14ac:dyDescent="0.2">
      <c r="H17767" s="7"/>
    </row>
    <row r="17768" spans="8:8" x14ac:dyDescent="0.2">
      <c r="H17768" s="7"/>
    </row>
    <row r="17769" spans="8:8" x14ac:dyDescent="0.2">
      <c r="H17769" s="7"/>
    </row>
    <row r="17770" spans="8:8" x14ac:dyDescent="0.2">
      <c r="H17770" s="7"/>
    </row>
    <row r="17771" spans="8:8" x14ac:dyDescent="0.2">
      <c r="H17771" s="7"/>
    </row>
    <row r="17772" spans="8:8" x14ac:dyDescent="0.2">
      <c r="H17772" s="7"/>
    </row>
    <row r="17773" spans="8:8" x14ac:dyDescent="0.2">
      <c r="H17773" s="7"/>
    </row>
    <row r="17774" spans="8:8" x14ac:dyDescent="0.2">
      <c r="H17774" s="7"/>
    </row>
    <row r="17775" spans="8:8" x14ac:dyDescent="0.2">
      <c r="H17775" s="7"/>
    </row>
    <row r="17776" spans="8:8" x14ac:dyDescent="0.2">
      <c r="H17776" s="7"/>
    </row>
    <row r="17777" spans="8:8" x14ac:dyDescent="0.2">
      <c r="H17777" s="7"/>
    </row>
    <row r="17778" spans="8:8" x14ac:dyDescent="0.2">
      <c r="H17778" s="7"/>
    </row>
    <row r="17779" spans="8:8" x14ac:dyDescent="0.2">
      <c r="H17779" s="7"/>
    </row>
    <row r="17780" spans="8:8" x14ac:dyDescent="0.2">
      <c r="H17780" s="7"/>
    </row>
    <row r="17781" spans="8:8" x14ac:dyDescent="0.2">
      <c r="H17781" s="7"/>
    </row>
    <row r="17782" spans="8:8" x14ac:dyDescent="0.2">
      <c r="H17782" s="7"/>
    </row>
    <row r="17783" spans="8:8" x14ac:dyDescent="0.2">
      <c r="H17783" s="7"/>
    </row>
    <row r="17784" spans="8:8" x14ac:dyDescent="0.2">
      <c r="H17784" s="7"/>
    </row>
    <row r="17785" spans="8:8" x14ac:dyDescent="0.2">
      <c r="H17785" s="7"/>
    </row>
    <row r="17786" spans="8:8" x14ac:dyDescent="0.2">
      <c r="H17786" s="7"/>
    </row>
    <row r="17787" spans="8:8" x14ac:dyDescent="0.2">
      <c r="H17787" s="7"/>
    </row>
    <row r="17788" spans="8:8" x14ac:dyDescent="0.2">
      <c r="H17788" s="7"/>
    </row>
    <row r="17789" spans="8:8" x14ac:dyDescent="0.2">
      <c r="H17789" s="7"/>
    </row>
    <row r="17790" spans="8:8" x14ac:dyDescent="0.2">
      <c r="H17790" s="7"/>
    </row>
    <row r="17791" spans="8:8" x14ac:dyDescent="0.2">
      <c r="H17791" s="7"/>
    </row>
    <row r="17792" spans="8:8" x14ac:dyDescent="0.2">
      <c r="H17792" s="7"/>
    </row>
    <row r="17793" spans="8:8" x14ac:dyDescent="0.2">
      <c r="H17793" s="7"/>
    </row>
    <row r="17794" spans="8:8" x14ac:dyDescent="0.2">
      <c r="H17794" s="7"/>
    </row>
    <row r="17795" spans="8:8" x14ac:dyDescent="0.2">
      <c r="H17795" s="7"/>
    </row>
    <row r="17796" spans="8:8" x14ac:dyDescent="0.2">
      <c r="H17796" s="7"/>
    </row>
    <row r="17797" spans="8:8" x14ac:dyDescent="0.2">
      <c r="H17797" s="7"/>
    </row>
    <row r="17798" spans="8:8" x14ac:dyDescent="0.2">
      <c r="H17798" s="7"/>
    </row>
    <row r="17799" spans="8:8" x14ac:dyDescent="0.2">
      <c r="H17799" s="7"/>
    </row>
    <row r="17800" spans="8:8" x14ac:dyDescent="0.2">
      <c r="H17800" s="7"/>
    </row>
    <row r="17801" spans="8:8" x14ac:dyDescent="0.2">
      <c r="H17801" s="7"/>
    </row>
    <row r="17802" spans="8:8" x14ac:dyDescent="0.2">
      <c r="H17802" s="7"/>
    </row>
    <row r="17803" spans="8:8" x14ac:dyDescent="0.2">
      <c r="H17803" s="7"/>
    </row>
    <row r="17804" spans="8:8" x14ac:dyDescent="0.2">
      <c r="H17804" s="7"/>
    </row>
    <row r="17805" spans="8:8" x14ac:dyDescent="0.2">
      <c r="H17805" s="7"/>
    </row>
    <row r="17806" spans="8:8" x14ac:dyDescent="0.2">
      <c r="H17806" s="7"/>
    </row>
    <row r="17807" spans="8:8" x14ac:dyDescent="0.2">
      <c r="H17807" s="7"/>
    </row>
    <row r="17808" spans="8:8" x14ac:dyDescent="0.2">
      <c r="H17808" s="7"/>
    </row>
    <row r="17809" spans="8:8" x14ac:dyDescent="0.2">
      <c r="H17809" s="7"/>
    </row>
    <row r="17810" spans="8:8" x14ac:dyDescent="0.2">
      <c r="H17810" s="7"/>
    </row>
    <row r="17811" spans="8:8" x14ac:dyDescent="0.2">
      <c r="H17811" s="7"/>
    </row>
    <row r="17812" spans="8:8" x14ac:dyDescent="0.2">
      <c r="H17812" s="7"/>
    </row>
    <row r="17813" spans="8:8" x14ac:dyDescent="0.2">
      <c r="H17813" s="7"/>
    </row>
    <row r="17814" spans="8:8" x14ac:dyDescent="0.2">
      <c r="H17814" s="7"/>
    </row>
    <row r="17815" spans="8:8" x14ac:dyDescent="0.2">
      <c r="H17815" s="7"/>
    </row>
    <row r="17816" spans="8:8" x14ac:dyDescent="0.2">
      <c r="H17816" s="7"/>
    </row>
    <row r="17817" spans="8:8" x14ac:dyDescent="0.2">
      <c r="H17817" s="7"/>
    </row>
    <row r="17818" spans="8:8" x14ac:dyDescent="0.2">
      <c r="H17818" s="7"/>
    </row>
    <row r="17819" spans="8:8" x14ac:dyDescent="0.2">
      <c r="H17819" s="7"/>
    </row>
    <row r="17820" spans="8:8" x14ac:dyDescent="0.2">
      <c r="H17820" s="7"/>
    </row>
    <row r="17821" spans="8:8" x14ac:dyDescent="0.2">
      <c r="H17821" s="7"/>
    </row>
    <row r="17822" spans="8:8" x14ac:dyDescent="0.2">
      <c r="H17822" s="7"/>
    </row>
    <row r="17823" spans="8:8" x14ac:dyDescent="0.2">
      <c r="H17823" s="7"/>
    </row>
    <row r="17824" spans="8:8" x14ac:dyDescent="0.2">
      <c r="H17824" s="7"/>
    </row>
    <row r="17825" spans="8:8" x14ac:dyDescent="0.2">
      <c r="H17825" s="7"/>
    </row>
    <row r="17826" spans="8:8" x14ac:dyDescent="0.2">
      <c r="H17826" s="7"/>
    </row>
    <row r="17827" spans="8:8" x14ac:dyDescent="0.2">
      <c r="H17827" s="7"/>
    </row>
    <row r="17828" spans="8:8" x14ac:dyDescent="0.2">
      <c r="H17828" s="7"/>
    </row>
    <row r="17829" spans="8:8" x14ac:dyDescent="0.2">
      <c r="H17829" s="7"/>
    </row>
    <row r="17830" spans="8:8" x14ac:dyDescent="0.2">
      <c r="H17830" s="7"/>
    </row>
    <row r="17831" spans="8:8" x14ac:dyDescent="0.2">
      <c r="H17831" s="7"/>
    </row>
    <row r="17832" spans="8:8" x14ac:dyDescent="0.2">
      <c r="H17832" s="7"/>
    </row>
    <row r="17833" spans="8:8" x14ac:dyDescent="0.2">
      <c r="H17833" s="7"/>
    </row>
    <row r="17834" spans="8:8" x14ac:dyDescent="0.2">
      <c r="H17834" s="7"/>
    </row>
    <row r="17835" spans="8:8" x14ac:dyDescent="0.2">
      <c r="H17835" s="7"/>
    </row>
    <row r="17836" spans="8:8" x14ac:dyDescent="0.2">
      <c r="H17836" s="7"/>
    </row>
    <row r="17837" spans="8:8" x14ac:dyDescent="0.2">
      <c r="H17837" s="7"/>
    </row>
    <row r="17838" spans="8:8" x14ac:dyDescent="0.2">
      <c r="H17838" s="7"/>
    </row>
    <row r="17839" spans="8:8" x14ac:dyDescent="0.2">
      <c r="H17839" s="7"/>
    </row>
    <row r="17840" spans="8:8" x14ac:dyDescent="0.2">
      <c r="H17840" s="7"/>
    </row>
    <row r="17841" spans="8:8" x14ac:dyDescent="0.2">
      <c r="H17841" s="7"/>
    </row>
    <row r="17842" spans="8:8" x14ac:dyDescent="0.2">
      <c r="H17842" s="7"/>
    </row>
    <row r="17843" spans="8:8" x14ac:dyDescent="0.2">
      <c r="H17843" s="7"/>
    </row>
    <row r="17844" spans="8:8" x14ac:dyDescent="0.2">
      <c r="H17844" s="7"/>
    </row>
    <row r="17845" spans="8:8" x14ac:dyDescent="0.2">
      <c r="H17845" s="7"/>
    </row>
    <row r="17846" spans="8:8" x14ac:dyDescent="0.2">
      <c r="H17846" s="7"/>
    </row>
    <row r="17847" spans="8:8" x14ac:dyDescent="0.2">
      <c r="H17847" s="7"/>
    </row>
    <row r="17848" spans="8:8" x14ac:dyDescent="0.2">
      <c r="H17848" s="7"/>
    </row>
    <row r="17849" spans="8:8" x14ac:dyDescent="0.2">
      <c r="H17849" s="7"/>
    </row>
    <row r="17850" spans="8:8" x14ac:dyDescent="0.2">
      <c r="H17850" s="7"/>
    </row>
    <row r="17851" spans="8:8" x14ac:dyDescent="0.2">
      <c r="H17851" s="7"/>
    </row>
    <row r="17852" spans="8:8" x14ac:dyDescent="0.2">
      <c r="H17852" s="7"/>
    </row>
    <row r="17853" spans="8:8" x14ac:dyDescent="0.2">
      <c r="H17853" s="7"/>
    </row>
    <row r="17854" spans="8:8" x14ac:dyDescent="0.2">
      <c r="H17854" s="7"/>
    </row>
    <row r="17855" spans="8:8" x14ac:dyDescent="0.2">
      <c r="H17855" s="7"/>
    </row>
    <row r="17856" spans="8:8" x14ac:dyDescent="0.2">
      <c r="H17856" s="7"/>
    </row>
    <row r="17857" spans="8:8" x14ac:dyDescent="0.2">
      <c r="H17857" s="7"/>
    </row>
    <row r="17858" spans="8:8" x14ac:dyDescent="0.2">
      <c r="H17858" s="7"/>
    </row>
    <row r="17859" spans="8:8" x14ac:dyDescent="0.2">
      <c r="H17859" s="7"/>
    </row>
    <row r="17860" spans="8:8" x14ac:dyDescent="0.2">
      <c r="H17860" s="7"/>
    </row>
    <row r="17861" spans="8:8" x14ac:dyDescent="0.2">
      <c r="H17861" s="7"/>
    </row>
    <row r="17862" spans="8:8" x14ac:dyDescent="0.2">
      <c r="H17862" s="7"/>
    </row>
    <row r="17863" spans="8:8" x14ac:dyDescent="0.2">
      <c r="H17863" s="7"/>
    </row>
    <row r="17864" spans="8:8" x14ac:dyDescent="0.2">
      <c r="H17864" s="7"/>
    </row>
    <row r="17865" spans="8:8" x14ac:dyDescent="0.2">
      <c r="H17865" s="7"/>
    </row>
    <row r="17866" spans="8:8" x14ac:dyDescent="0.2">
      <c r="H17866" s="7"/>
    </row>
    <row r="17867" spans="8:8" x14ac:dyDescent="0.2">
      <c r="H17867" s="7"/>
    </row>
    <row r="17868" spans="8:8" x14ac:dyDescent="0.2">
      <c r="H17868" s="7"/>
    </row>
    <row r="17869" spans="8:8" x14ac:dyDescent="0.2">
      <c r="H17869" s="7"/>
    </row>
    <row r="17870" spans="8:8" x14ac:dyDescent="0.2">
      <c r="H17870" s="7"/>
    </row>
    <row r="17871" spans="8:8" x14ac:dyDescent="0.2">
      <c r="H17871" s="7"/>
    </row>
    <row r="17872" spans="8:8" x14ac:dyDescent="0.2">
      <c r="H17872" s="7"/>
    </row>
    <row r="17873" spans="8:8" x14ac:dyDescent="0.2">
      <c r="H17873" s="7"/>
    </row>
    <row r="17874" spans="8:8" x14ac:dyDescent="0.2">
      <c r="H17874" s="7"/>
    </row>
    <row r="17875" spans="8:8" x14ac:dyDescent="0.2">
      <c r="H17875" s="7"/>
    </row>
    <row r="17876" spans="8:8" x14ac:dyDescent="0.2">
      <c r="H17876" s="7"/>
    </row>
    <row r="17877" spans="8:8" x14ac:dyDescent="0.2">
      <c r="H17877" s="7"/>
    </row>
    <row r="17878" spans="8:8" x14ac:dyDescent="0.2">
      <c r="H17878" s="7"/>
    </row>
    <row r="17879" spans="8:8" x14ac:dyDescent="0.2">
      <c r="H17879" s="7"/>
    </row>
    <row r="17880" spans="8:8" x14ac:dyDescent="0.2">
      <c r="H17880" s="7"/>
    </row>
    <row r="17881" spans="8:8" x14ac:dyDescent="0.2">
      <c r="H17881" s="7"/>
    </row>
    <row r="17882" spans="8:8" x14ac:dyDescent="0.2">
      <c r="H17882" s="7"/>
    </row>
    <row r="17883" spans="8:8" x14ac:dyDescent="0.2">
      <c r="H17883" s="7"/>
    </row>
    <row r="17884" spans="8:8" x14ac:dyDescent="0.2">
      <c r="H17884" s="7"/>
    </row>
    <row r="17885" spans="8:8" x14ac:dyDescent="0.2">
      <c r="H17885" s="7"/>
    </row>
    <row r="17886" spans="8:8" x14ac:dyDescent="0.2">
      <c r="H17886" s="7"/>
    </row>
    <row r="17887" spans="8:8" x14ac:dyDescent="0.2">
      <c r="H17887" s="7"/>
    </row>
    <row r="17888" spans="8:8" x14ac:dyDescent="0.2">
      <c r="H17888" s="7"/>
    </row>
    <row r="17889" spans="8:8" x14ac:dyDescent="0.2">
      <c r="H17889" s="7"/>
    </row>
    <row r="17890" spans="8:8" x14ac:dyDescent="0.2">
      <c r="H17890" s="7"/>
    </row>
    <row r="17891" spans="8:8" x14ac:dyDescent="0.2">
      <c r="H17891" s="7"/>
    </row>
    <row r="17892" spans="8:8" x14ac:dyDescent="0.2">
      <c r="H17892" s="7"/>
    </row>
    <row r="17893" spans="8:8" x14ac:dyDescent="0.2">
      <c r="H17893" s="7"/>
    </row>
    <row r="17894" spans="8:8" x14ac:dyDescent="0.2">
      <c r="H17894" s="7"/>
    </row>
    <row r="17895" spans="8:8" x14ac:dyDescent="0.2">
      <c r="H17895" s="7"/>
    </row>
    <row r="17896" spans="8:8" x14ac:dyDescent="0.2">
      <c r="H17896" s="7"/>
    </row>
    <row r="17897" spans="8:8" x14ac:dyDescent="0.2">
      <c r="H17897" s="7"/>
    </row>
    <row r="17898" spans="8:8" x14ac:dyDescent="0.2">
      <c r="H17898" s="7"/>
    </row>
    <row r="17899" spans="8:8" x14ac:dyDescent="0.2">
      <c r="H17899" s="7"/>
    </row>
    <row r="17900" spans="8:8" x14ac:dyDescent="0.2">
      <c r="H17900" s="7"/>
    </row>
    <row r="17901" spans="8:8" x14ac:dyDescent="0.2">
      <c r="H17901" s="7"/>
    </row>
    <row r="17902" spans="8:8" x14ac:dyDescent="0.2">
      <c r="H17902" s="7"/>
    </row>
    <row r="17903" spans="8:8" x14ac:dyDescent="0.2">
      <c r="H17903" s="7"/>
    </row>
    <row r="17904" spans="8:8" x14ac:dyDescent="0.2">
      <c r="H17904" s="7"/>
    </row>
    <row r="17905" spans="8:8" x14ac:dyDescent="0.2">
      <c r="H17905" s="7"/>
    </row>
    <row r="17906" spans="8:8" x14ac:dyDescent="0.2">
      <c r="H17906" s="7"/>
    </row>
    <row r="17907" spans="8:8" x14ac:dyDescent="0.2">
      <c r="H17907" s="7"/>
    </row>
    <row r="17908" spans="8:8" x14ac:dyDescent="0.2">
      <c r="H17908" s="7"/>
    </row>
    <row r="17909" spans="8:8" x14ac:dyDescent="0.2">
      <c r="H17909" s="7"/>
    </row>
    <row r="17910" spans="8:8" x14ac:dyDescent="0.2">
      <c r="H17910" s="7"/>
    </row>
    <row r="17911" spans="8:8" x14ac:dyDescent="0.2">
      <c r="H17911" s="7"/>
    </row>
    <row r="17912" spans="8:8" x14ac:dyDescent="0.2">
      <c r="H17912" s="7"/>
    </row>
    <row r="17913" spans="8:8" x14ac:dyDescent="0.2">
      <c r="H17913" s="7"/>
    </row>
    <row r="17914" spans="8:8" x14ac:dyDescent="0.2">
      <c r="H17914" s="7"/>
    </row>
    <row r="17915" spans="8:8" x14ac:dyDescent="0.2">
      <c r="H17915" s="7"/>
    </row>
    <row r="17916" spans="8:8" x14ac:dyDescent="0.2">
      <c r="H17916" s="7"/>
    </row>
    <row r="17917" spans="8:8" x14ac:dyDescent="0.2">
      <c r="H17917" s="7"/>
    </row>
    <row r="17918" spans="8:8" x14ac:dyDescent="0.2">
      <c r="H17918" s="7"/>
    </row>
    <row r="17919" spans="8:8" x14ac:dyDescent="0.2">
      <c r="H17919" s="7"/>
    </row>
    <row r="17920" spans="8:8" x14ac:dyDescent="0.2">
      <c r="H17920" s="7"/>
    </row>
    <row r="17921" spans="8:8" x14ac:dyDescent="0.2">
      <c r="H17921" s="7"/>
    </row>
    <row r="17922" spans="8:8" x14ac:dyDescent="0.2">
      <c r="H17922" s="7"/>
    </row>
    <row r="17923" spans="8:8" x14ac:dyDescent="0.2">
      <c r="H17923" s="7"/>
    </row>
    <row r="17924" spans="8:8" x14ac:dyDescent="0.2">
      <c r="H17924" s="7"/>
    </row>
    <row r="17925" spans="8:8" x14ac:dyDescent="0.2">
      <c r="H17925" s="7"/>
    </row>
    <row r="17926" spans="8:8" x14ac:dyDescent="0.2">
      <c r="H17926" s="7"/>
    </row>
    <row r="17927" spans="8:8" x14ac:dyDescent="0.2">
      <c r="H17927" s="7"/>
    </row>
    <row r="17928" spans="8:8" x14ac:dyDescent="0.2">
      <c r="H17928" s="7"/>
    </row>
    <row r="17929" spans="8:8" x14ac:dyDescent="0.2">
      <c r="H17929" s="7"/>
    </row>
    <row r="17930" spans="8:8" x14ac:dyDescent="0.2">
      <c r="H17930" s="7"/>
    </row>
    <row r="17931" spans="8:8" x14ac:dyDescent="0.2">
      <c r="H17931" s="7"/>
    </row>
    <row r="17932" spans="8:8" x14ac:dyDescent="0.2">
      <c r="H17932" s="7"/>
    </row>
    <row r="17933" spans="8:8" x14ac:dyDescent="0.2">
      <c r="H17933" s="7"/>
    </row>
    <row r="17934" spans="8:8" x14ac:dyDescent="0.2">
      <c r="H17934" s="7"/>
    </row>
    <row r="17935" spans="8:8" x14ac:dyDescent="0.2">
      <c r="H17935" s="7"/>
    </row>
    <row r="17936" spans="8:8" x14ac:dyDescent="0.2">
      <c r="H17936" s="7"/>
    </row>
    <row r="17937" spans="8:8" x14ac:dyDescent="0.2">
      <c r="H17937" s="7"/>
    </row>
    <row r="17938" spans="8:8" x14ac:dyDescent="0.2">
      <c r="H17938" s="7"/>
    </row>
    <row r="17939" spans="8:8" x14ac:dyDescent="0.2">
      <c r="H17939" s="7"/>
    </row>
    <row r="17940" spans="8:8" x14ac:dyDescent="0.2">
      <c r="H17940" s="7"/>
    </row>
    <row r="17941" spans="8:8" x14ac:dyDescent="0.2">
      <c r="H17941" s="7"/>
    </row>
    <row r="17942" spans="8:8" x14ac:dyDescent="0.2">
      <c r="H17942" s="7"/>
    </row>
    <row r="17943" spans="8:8" x14ac:dyDescent="0.2">
      <c r="H17943" s="7"/>
    </row>
    <row r="17944" spans="8:8" x14ac:dyDescent="0.2">
      <c r="H17944" s="7"/>
    </row>
    <row r="17945" spans="8:8" x14ac:dyDescent="0.2">
      <c r="H17945" s="7"/>
    </row>
    <row r="17946" spans="8:8" x14ac:dyDescent="0.2">
      <c r="H17946" s="7"/>
    </row>
    <row r="17947" spans="8:8" x14ac:dyDescent="0.2">
      <c r="H17947" s="7"/>
    </row>
    <row r="17948" spans="8:8" x14ac:dyDescent="0.2">
      <c r="H17948" s="7"/>
    </row>
    <row r="17949" spans="8:8" x14ac:dyDescent="0.2">
      <c r="H17949" s="7"/>
    </row>
    <row r="17950" spans="8:8" x14ac:dyDescent="0.2">
      <c r="H17950" s="7"/>
    </row>
    <row r="17951" spans="8:8" x14ac:dyDescent="0.2">
      <c r="H17951" s="7"/>
    </row>
    <row r="17952" spans="8:8" x14ac:dyDescent="0.2">
      <c r="H17952" s="7"/>
    </row>
    <row r="17953" spans="8:8" x14ac:dyDescent="0.2">
      <c r="H17953" s="7"/>
    </row>
    <row r="17954" spans="8:8" x14ac:dyDescent="0.2">
      <c r="H17954" s="7"/>
    </row>
    <row r="17955" spans="8:8" x14ac:dyDescent="0.2">
      <c r="H17955" s="7"/>
    </row>
    <row r="17956" spans="8:8" x14ac:dyDescent="0.2">
      <c r="H17956" s="7"/>
    </row>
    <row r="17957" spans="8:8" x14ac:dyDescent="0.2">
      <c r="H17957" s="7"/>
    </row>
    <row r="17958" spans="8:8" x14ac:dyDescent="0.2">
      <c r="H17958" s="7"/>
    </row>
    <row r="17959" spans="8:8" x14ac:dyDescent="0.2">
      <c r="H17959" s="7"/>
    </row>
    <row r="17960" spans="8:8" x14ac:dyDescent="0.2">
      <c r="H17960" s="7"/>
    </row>
    <row r="17961" spans="8:8" x14ac:dyDescent="0.2">
      <c r="H17961" s="7"/>
    </row>
    <row r="17962" spans="8:8" x14ac:dyDescent="0.2">
      <c r="H17962" s="7"/>
    </row>
    <row r="17963" spans="8:8" x14ac:dyDescent="0.2">
      <c r="H17963" s="7"/>
    </row>
    <row r="17964" spans="8:8" x14ac:dyDescent="0.2">
      <c r="H17964" s="7"/>
    </row>
    <row r="17965" spans="8:8" x14ac:dyDescent="0.2">
      <c r="H17965" s="7"/>
    </row>
    <row r="17966" spans="8:8" x14ac:dyDescent="0.2">
      <c r="H17966" s="7"/>
    </row>
    <row r="17967" spans="8:8" x14ac:dyDescent="0.2">
      <c r="H17967" s="7"/>
    </row>
    <row r="17968" spans="8:8" x14ac:dyDescent="0.2">
      <c r="H17968" s="7"/>
    </row>
    <row r="17969" spans="8:8" x14ac:dyDescent="0.2">
      <c r="H17969" s="7"/>
    </row>
    <row r="17970" spans="8:8" x14ac:dyDescent="0.2">
      <c r="H17970" s="7"/>
    </row>
    <row r="17971" spans="8:8" x14ac:dyDescent="0.2">
      <c r="H17971" s="7"/>
    </row>
    <row r="17972" spans="8:8" x14ac:dyDescent="0.2">
      <c r="H17972" s="7"/>
    </row>
    <row r="17973" spans="8:8" x14ac:dyDescent="0.2">
      <c r="H17973" s="7"/>
    </row>
    <row r="17974" spans="8:8" x14ac:dyDescent="0.2">
      <c r="H17974" s="7"/>
    </row>
    <row r="17975" spans="8:8" x14ac:dyDescent="0.2">
      <c r="H17975" s="7"/>
    </row>
    <row r="17976" spans="8:8" x14ac:dyDescent="0.2">
      <c r="H17976" s="7"/>
    </row>
    <row r="17977" spans="8:8" x14ac:dyDescent="0.2">
      <c r="H17977" s="7"/>
    </row>
    <row r="17978" spans="8:8" x14ac:dyDescent="0.2">
      <c r="H17978" s="7"/>
    </row>
    <row r="17979" spans="8:8" x14ac:dyDescent="0.2">
      <c r="H17979" s="7"/>
    </row>
    <row r="17980" spans="8:8" x14ac:dyDescent="0.2">
      <c r="H17980" s="7"/>
    </row>
    <row r="17981" spans="8:8" x14ac:dyDescent="0.2">
      <c r="H17981" s="7"/>
    </row>
    <row r="17982" spans="8:8" x14ac:dyDescent="0.2">
      <c r="H17982" s="7"/>
    </row>
    <row r="17983" spans="8:8" x14ac:dyDescent="0.2">
      <c r="H17983" s="7"/>
    </row>
    <row r="17984" spans="8:8" x14ac:dyDescent="0.2">
      <c r="H17984" s="7"/>
    </row>
    <row r="17985" spans="8:8" x14ac:dyDescent="0.2">
      <c r="H17985" s="7"/>
    </row>
    <row r="17986" spans="8:8" x14ac:dyDescent="0.2">
      <c r="H17986" s="7"/>
    </row>
    <row r="17987" spans="8:8" x14ac:dyDescent="0.2">
      <c r="H17987" s="7"/>
    </row>
    <row r="17988" spans="8:8" x14ac:dyDescent="0.2">
      <c r="H17988" s="7"/>
    </row>
    <row r="17989" spans="8:8" x14ac:dyDescent="0.2">
      <c r="H17989" s="7"/>
    </row>
    <row r="17990" spans="8:8" x14ac:dyDescent="0.2">
      <c r="H17990" s="7"/>
    </row>
    <row r="17991" spans="8:8" x14ac:dyDescent="0.2">
      <c r="H17991" s="7"/>
    </row>
    <row r="17992" spans="8:8" x14ac:dyDescent="0.2">
      <c r="H17992" s="7"/>
    </row>
    <row r="17993" spans="8:8" x14ac:dyDescent="0.2">
      <c r="H17993" s="7"/>
    </row>
    <row r="17994" spans="8:8" x14ac:dyDescent="0.2">
      <c r="H17994" s="7"/>
    </row>
    <row r="17995" spans="8:8" x14ac:dyDescent="0.2">
      <c r="H17995" s="7"/>
    </row>
    <row r="17996" spans="8:8" x14ac:dyDescent="0.2">
      <c r="H17996" s="7"/>
    </row>
    <row r="17997" spans="8:8" x14ac:dyDescent="0.2">
      <c r="H17997" s="7"/>
    </row>
    <row r="17998" spans="8:8" x14ac:dyDescent="0.2">
      <c r="H17998" s="7"/>
    </row>
    <row r="17999" spans="8:8" x14ac:dyDescent="0.2">
      <c r="H17999" s="7"/>
    </row>
    <row r="18000" spans="8:8" x14ac:dyDescent="0.2">
      <c r="H18000" s="7"/>
    </row>
    <row r="18001" spans="8:8" x14ac:dyDescent="0.2">
      <c r="H18001" s="7"/>
    </row>
    <row r="18002" spans="8:8" x14ac:dyDescent="0.2">
      <c r="H18002" s="7"/>
    </row>
    <row r="18003" spans="8:8" x14ac:dyDescent="0.2">
      <c r="H18003" s="7"/>
    </row>
    <row r="18004" spans="8:8" x14ac:dyDescent="0.2">
      <c r="H18004" s="7"/>
    </row>
    <row r="18005" spans="8:8" x14ac:dyDescent="0.2">
      <c r="H18005" s="7"/>
    </row>
    <row r="18006" spans="8:8" x14ac:dyDescent="0.2">
      <c r="H18006" s="7"/>
    </row>
    <row r="18007" spans="8:8" x14ac:dyDescent="0.2">
      <c r="H18007" s="7"/>
    </row>
    <row r="18008" spans="8:8" x14ac:dyDescent="0.2">
      <c r="H18008" s="7"/>
    </row>
    <row r="18009" spans="8:8" x14ac:dyDescent="0.2">
      <c r="H18009" s="7"/>
    </row>
    <row r="18010" spans="8:8" x14ac:dyDescent="0.2">
      <c r="H18010" s="7"/>
    </row>
    <row r="18011" spans="8:8" x14ac:dyDescent="0.2">
      <c r="H18011" s="7"/>
    </row>
    <row r="18012" spans="8:8" x14ac:dyDescent="0.2">
      <c r="H18012" s="7"/>
    </row>
    <row r="18013" spans="8:8" x14ac:dyDescent="0.2">
      <c r="H18013" s="7"/>
    </row>
    <row r="18014" spans="8:8" x14ac:dyDescent="0.2">
      <c r="H18014" s="7"/>
    </row>
    <row r="18015" spans="8:8" x14ac:dyDescent="0.2">
      <c r="H18015" s="7"/>
    </row>
    <row r="18016" spans="8:8" x14ac:dyDescent="0.2">
      <c r="H18016" s="7"/>
    </row>
    <row r="18017" spans="8:8" x14ac:dyDescent="0.2">
      <c r="H18017" s="7"/>
    </row>
    <row r="18018" spans="8:8" x14ac:dyDescent="0.2">
      <c r="H18018" s="7"/>
    </row>
    <row r="18019" spans="8:8" x14ac:dyDescent="0.2">
      <c r="H18019" s="7"/>
    </row>
    <row r="18020" spans="8:8" x14ac:dyDescent="0.2">
      <c r="H18020" s="7"/>
    </row>
    <row r="18021" spans="8:8" x14ac:dyDescent="0.2">
      <c r="H18021" s="7"/>
    </row>
    <row r="18022" spans="8:8" x14ac:dyDescent="0.2">
      <c r="H18022" s="7"/>
    </row>
    <row r="18023" spans="8:8" x14ac:dyDescent="0.2">
      <c r="H18023" s="7"/>
    </row>
    <row r="18024" spans="8:8" x14ac:dyDescent="0.2">
      <c r="H18024" s="7"/>
    </row>
    <row r="18025" spans="8:8" x14ac:dyDescent="0.2">
      <c r="H18025" s="7"/>
    </row>
    <row r="18026" spans="8:8" x14ac:dyDescent="0.2">
      <c r="H18026" s="7"/>
    </row>
    <row r="18027" spans="8:8" x14ac:dyDescent="0.2">
      <c r="H18027" s="7"/>
    </row>
    <row r="18028" spans="8:8" x14ac:dyDescent="0.2">
      <c r="H18028" s="7"/>
    </row>
    <row r="18029" spans="8:8" x14ac:dyDescent="0.2">
      <c r="H18029" s="7"/>
    </row>
    <row r="18030" spans="8:8" x14ac:dyDescent="0.2">
      <c r="H18030" s="7"/>
    </row>
    <row r="18031" spans="8:8" x14ac:dyDescent="0.2">
      <c r="H18031" s="7"/>
    </row>
    <row r="18032" spans="8:8" x14ac:dyDescent="0.2">
      <c r="H18032" s="7"/>
    </row>
    <row r="18033" spans="8:8" x14ac:dyDescent="0.2">
      <c r="H18033" s="7"/>
    </row>
    <row r="18034" spans="8:8" x14ac:dyDescent="0.2">
      <c r="H18034" s="7"/>
    </row>
    <row r="18035" spans="8:8" x14ac:dyDescent="0.2">
      <c r="H18035" s="7"/>
    </row>
    <row r="18036" spans="8:8" x14ac:dyDescent="0.2">
      <c r="H18036" s="7"/>
    </row>
    <row r="18037" spans="8:8" x14ac:dyDescent="0.2">
      <c r="H18037" s="7"/>
    </row>
    <row r="18038" spans="8:8" x14ac:dyDescent="0.2">
      <c r="H18038" s="7"/>
    </row>
    <row r="18039" spans="8:8" x14ac:dyDescent="0.2">
      <c r="H18039" s="7"/>
    </row>
    <row r="18040" spans="8:8" x14ac:dyDescent="0.2">
      <c r="H18040" s="7"/>
    </row>
    <row r="18041" spans="8:8" x14ac:dyDescent="0.2">
      <c r="H18041" s="7"/>
    </row>
    <row r="18042" spans="8:8" x14ac:dyDescent="0.2">
      <c r="H18042" s="7"/>
    </row>
    <row r="18043" spans="8:8" x14ac:dyDescent="0.2">
      <c r="H18043" s="7"/>
    </row>
    <row r="18044" spans="8:8" x14ac:dyDescent="0.2">
      <c r="H18044" s="7"/>
    </row>
    <row r="18045" spans="8:8" x14ac:dyDescent="0.2">
      <c r="H18045" s="7"/>
    </row>
    <row r="18046" spans="8:8" x14ac:dyDescent="0.2">
      <c r="H18046" s="7"/>
    </row>
    <row r="18047" spans="8:8" x14ac:dyDescent="0.2">
      <c r="H18047" s="7"/>
    </row>
    <row r="18048" spans="8:8" x14ac:dyDescent="0.2">
      <c r="H18048" s="7"/>
    </row>
    <row r="18049" spans="8:8" x14ac:dyDescent="0.2">
      <c r="H18049" s="7"/>
    </row>
    <row r="18050" spans="8:8" x14ac:dyDescent="0.2">
      <c r="H18050" s="7"/>
    </row>
    <row r="18051" spans="8:8" x14ac:dyDescent="0.2">
      <c r="H18051" s="7"/>
    </row>
    <row r="18052" spans="8:8" x14ac:dyDescent="0.2">
      <c r="H18052" s="7"/>
    </row>
    <row r="18053" spans="8:8" x14ac:dyDescent="0.2">
      <c r="H18053" s="7"/>
    </row>
    <row r="18054" spans="8:8" x14ac:dyDescent="0.2">
      <c r="H18054" s="7"/>
    </row>
    <row r="18055" spans="8:8" x14ac:dyDescent="0.2">
      <c r="H18055" s="7"/>
    </row>
    <row r="18056" spans="8:8" x14ac:dyDescent="0.2">
      <c r="H18056" s="7"/>
    </row>
    <row r="18057" spans="8:8" x14ac:dyDescent="0.2">
      <c r="H18057" s="7"/>
    </row>
    <row r="18058" spans="8:8" x14ac:dyDescent="0.2">
      <c r="H18058" s="7"/>
    </row>
    <row r="18059" spans="8:8" x14ac:dyDescent="0.2">
      <c r="H18059" s="7"/>
    </row>
    <row r="18060" spans="8:8" x14ac:dyDescent="0.2">
      <c r="H18060" s="7"/>
    </row>
    <row r="18061" spans="8:8" x14ac:dyDescent="0.2">
      <c r="H18061" s="7"/>
    </row>
    <row r="18062" spans="8:8" x14ac:dyDescent="0.2">
      <c r="H18062" s="7"/>
    </row>
    <row r="18063" spans="8:8" x14ac:dyDescent="0.2">
      <c r="H18063" s="7"/>
    </row>
    <row r="18064" spans="8:8" x14ac:dyDescent="0.2">
      <c r="H18064" s="7"/>
    </row>
    <row r="18065" spans="8:8" x14ac:dyDescent="0.2">
      <c r="H18065" s="7"/>
    </row>
    <row r="18066" spans="8:8" x14ac:dyDescent="0.2">
      <c r="H18066" s="7"/>
    </row>
    <row r="18067" spans="8:8" x14ac:dyDescent="0.2">
      <c r="H18067" s="7"/>
    </row>
    <row r="18068" spans="8:8" x14ac:dyDescent="0.2">
      <c r="H18068" s="7"/>
    </row>
    <row r="18069" spans="8:8" x14ac:dyDescent="0.2">
      <c r="H18069" s="7"/>
    </row>
    <row r="18070" spans="8:8" x14ac:dyDescent="0.2">
      <c r="H18070" s="7"/>
    </row>
    <row r="18071" spans="8:8" x14ac:dyDescent="0.2">
      <c r="H18071" s="7"/>
    </row>
    <row r="18072" spans="8:8" x14ac:dyDescent="0.2">
      <c r="H18072" s="7"/>
    </row>
    <row r="18073" spans="8:8" x14ac:dyDescent="0.2">
      <c r="H18073" s="7"/>
    </row>
    <row r="18074" spans="8:8" x14ac:dyDescent="0.2">
      <c r="H18074" s="7"/>
    </row>
    <row r="18075" spans="8:8" x14ac:dyDescent="0.2">
      <c r="H18075" s="7"/>
    </row>
    <row r="18076" spans="8:8" x14ac:dyDescent="0.2">
      <c r="H18076" s="7"/>
    </row>
    <row r="18077" spans="8:8" x14ac:dyDescent="0.2">
      <c r="H18077" s="7"/>
    </row>
    <row r="18078" spans="8:8" x14ac:dyDescent="0.2">
      <c r="H18078" s="7"/>
    </row>
    <row r="18079" spans="8:8" x14ac:dyDescent="0.2">
      <c r="H18079" s="7"/>
    </row>
    <row r="18080" spans="8:8" x14ac:dyDescent="0.2">
      <c r="H18080" s="7"/>
    </row>
    <row r="18081" spans="8:8" x14ac:dyDescent="0.2">
      <c r="H18081" s="7"/>
    </row>
    <row r="18082" spans="8:8" x14ac:dyDescent="0.2">
      <c r="H18082" s="7"/>
    </row>
    <row r="18083" spans="8:8" x14ac:dyDescent="0.2">
      <c r="H18083" s="7"/>
    </row>
    <row r="18084" spans="8:8" x14ac:dyDescent="0.2">
      <c r="H18084" s="7"/>
    </row>
    <row r="18085" spans="8:8" x14ac:dyDescent="0.2">
      <c r="H18085" s="7"/>
    </row>
    <row r="18086" spans="8:8" x14ac:dyDescent="0.2">
      <c r="H18086" s="7"/>
    </row>
    <row r="18087" spans="8:8" x14ac:dyDescent="0.2">
      <c r="H18087" s="7"/>
    </row>
    <row r="18088" spans="8:8" x14ac:dyDescent="0.2">
      <c r="H18088" s="7"/>
    </row>
    <row r="18089" spans="8:8" x14ac:dyDescent="0.2">
      <c r="H18089" s="7"/>
    </row>
    <row r="18090" spans="8:8" x14ac:dyDescent="0.2">
      <c r="H18090" s="7"/>
    </row>
    <row r="18091" spans="8:8" x14ac:dyDescent="0.2">
      <c r="H18091" s="7"/>
    </row>
    <row r="18092" spans="8:8" x14ac:dyDescent="0.2">
      <c r="H18092" s="7"/>
    </row>
    <row r="18093" spans="8:8" x14ac:dyDescent="0.2">
      <c r="H18093" s="7"/>
    </row>
    <row r="18094" spans="8:8" x14ac:dyDescent="0.2">
      <c r="H18094" s="7"/>
    </row>
    <row r="18095" spans="8:8" x14ac:dyDescent="0.2">
      <c r="H18095" s="7"/>
    </row>
    <row r="18096" spans="8:8" x14ac:dyDescent="0.2">
      <c r="H18096" s="7"/>
    </row>
    <row r="18097" spans="8:8" x14ac:dyDescent="0.2">
      <c r="H18097" s="7"/>
    </row>
    <row r="18098" spans="8:8" x14ac:dyDescent="0.2">
      <c r="H18098" s="7"/>
    </row>
    <row r="18099" spans="8:8" x14ac:dyDescent="0.2">
      <c r="H18099" s="7"/>
    </row>
    <row r="18100" spans="8:8" x14ac:dyDescent="0.2">
      <c r="H18100" s="7"/>
    </row>
    <row r="18101" spans="8:8" x14ac:dyDescent="0.2">
      <c r="H18101" s="7"/>
    </row>
    <row r="18102" spans="8:8" x14ac:dyDescent="0.2">
      <c r="H18102" s="7"/>
    </row>
    <row r="18103" spans="8:8" x14ac:dyDescent="0.2">
      <c r="H18103" s="7"/>
    </row>
    <row r="18104" spans="8:8" x14ac:dyDescent="0.2">
      <c r="H18104" s="7"/>
    </row>
    <row r="18105" spans="8:8" x14ac:dyDescent="0.2">
      <c r="H18105" s="7"/>
    </row>
    <row r="18106" spans="8:8" x14ac:dyDescent="0.2">
      <c r="H18106" s="7"/>
    </row>
    <row r="18107" spans="8:8" x14ac:dyDescent="0.2">
      <c r="H18107" s="7"/>
    </row>
    <row r="18108" spans="8:8" x14ac:dyDescent="0.2">
      <c r="H18108" s="7"/>
    </row>
    <row r="18109" spans="8:8" x14ac:dyDescent="0.2">
      <c r="H18109" s="7"/>
    </row>
    <row r="18110" spans="8:8" x14ac:dyDescent="0.2">
      <c r="H18110" s="7"/>
    </row>
    <row r="18111" spans="8:8" x14ac:dyDescent="0.2">
      <c r="H18111" s="7"/>
    </row>
    <row r="18112" spans="8:8" x14ac:dyDescent="0.2">
      <c r="H18112" s="7"/>
    </row>
    <row r="18113" spans="8:8" x14ac:dyDescent="0.2">
      <c r="H18113" s="7"/>
    </row>
    <row r="18114" spans="8:8" x14ac:dyDescent="0.2">
      <c r="H18114" s="7"/>
    </row>
    <row r="18115" spans="8:8" x14ac:dyDescent="0.2">
      <c r="H18115" s="7"/>
    </row>
    <row r="18116" spans="8:8" x14ac:dyDescent="0.2">
      <c r="H18116" s="7"/>
    </row>
    <row r="18117" spans="8:8" x14ac:dyDescent="0.2">
      <c r="H18117" s="7"/>
    </row>
    <row r="18118" spans="8:8" x14ac:dyDescent="0.2">
      <c r="H18118" s="7"/>
    </row>
    <row r="18119" spans="8:8" x14ac:dyDescent="0.2">
      <c r="H18119" s="7"/>
    </row>
    <row r="18120" spans="8:8" x14ac:dyDescent="0.2">
      <c r="H18120" s="7"/>
    </row>
    <row r="18121" spans="8:8" x14ac:dyDescent="0.2">
      <c r="H18121" s="7"/>
    </row>
    <row r="18122" spans="8:8" x14ac:dyDescent="0.2">
      <c r="H18122" s="7"/>
    </row>
    <row r="18123" spans="8:8" x14ac:dyDescent="0.2">
      <c r="H18123" s="7"/>
    </row>
    <row r="18124" spans="8:8" x14ac:dyDescent="0.2">
      <c r="H18124" s="7"/>
    </row>
    <row r="18125" spans="8:8" x14ac:dyDescent="0.2">
      <c r="H18125" s="7"/>
    </row>
    <row r="18126" spans="8:8" x14ac:dyDescent="0.2">
      <c r="H18126" s="7"/>
    </row>
    <row r="18127" spans="8:8" x14ac:dyDescent="0.2">
      <c r="H18127" s="7"/>
    </row>
    <row r="18128" spans="8:8" x14ac:dyDescent="0.2">
      <c r="H18128" s="7"/>
    </row>
    <row r="18129" spans="8:8" x14ac:dyDescent="0.2">
      <c r="H18129" s="7"/>
    </row>
    <row r="18130" spans="8:8" x14ac:dyDescent="0.2">
      <c r="H18130" s="7"/>
    </row>
    <row r="18131" spans="8:8" x14ac:dyDescent="0.2">
      <c r="H18131" s="7"/>
    </row>
    <row r="18132" spans="8:8" x14ac:dyDescent="0.2">
      <c r="H18132" s="7"/>
    </row>
    <row r="18133" spans="8:8" x14ac:dyDescent="0.2">
      <c r="H18133" s="7"/>
    </row>
    <row r="18134" spans="8:8" x14ac:dyDescent="0.2">
      <c r="H18134" s="7"/>
    </row>
    <row r="18135" spans="8:8" x14ac:dyDescent="0.2">
      <c r="H18135" s="7"/>
    </row>
    <row r="18136" spans="8:8" x14ac:dyDescent="0.2">
      <c r="H18136" s="7"/>
    </row>
    <row r="18137" spans="8:8" x14ac:dyDescent="0.2">
      <c r="H18137" s="7"/>
    </row>
    <row r="18138" spans="8:8" x14ac:dyDescent="0.2">
      <c r="H18138" s="7"/>
    </row>
    <row r="18139" spans="8:8" x14ac:dyDescent="0.2">
      <c r="H18139" s="7"/>
    </row>
    <row r="18140" spans="8:8" x14ac:dyDescent="0.2">
      <c r="H18140" s="7"/>
    </row>
    <row r="18141" spans="8:8" x14ac:dyDescent="0.2">
      <c r="H18141" s="7"/>
    </row>
    <row r="18142" spans="8:8" x14ac:dyDescent="0.2">
      <c r="H18142" s="7"/>
    </row>
    <row r="18143" spans="8:8" x14ac:dyDescent="0.2">
      <c r="H18143" s="7"/>
    </row>
    <row r="18144" spans="8:8" x14ac:dyDescent="0.2">
      <c r="H18144" s="7"/>
    </row>
    <row r="18145" spans="8:8" x14ac:dyDescent="0.2">
      <c r="H18145" s="7"/>
    </row>
    <row r="18146" spans="8:8" x14ac:dyDescent="0.2">
      <c r="H18146" s="7"/>
    </row>
    <row r="18147" spans="8:8" x14ac:dyDescent="0.2">
      <c r="H18147" s="7"/>
    </row>
    <row r="18148" spans="8:8" x14ac:dyDescent="0.2">
      <c r="H18148" s="7"/>
    </row>
    <row r="18149" spans="8:8" x14ac:dyDescent="0.2">
      <c r="H18149" s="7"/>
    </row>
    <row r="18150" spans="8:8" x14ac:dyDescent="0.2">
      <c r="H18150" s="7"/>
    </row>
    <row r="18151" spans="8:8" x14ac:dyDescent="0.2">
      <c r="H18151" s="7"/>
    </row>
    <row r="18152" spans="8:8" x14ac:dyDescent="0.2">
      <c r="H18152" s="7"/>
    </row>
    <row r="18153" spans="8:8" x14ac:dyDescent="0.2">
      <c r="H18153" s="7"/>
    </row>
    <row r="18154" spans="8:8" x14ac:dyDescent="0.2">
      <c r="H18154" s="7"/>
    </row>
    <row r="18155" spans="8:8" x14ac:dyDescent="0.2">
      <c r="H18155" s="7"/>
    </row>
    <row r="18156" spans="8:8" x14ac:dyDescent="0.2">
      <c r="H18156" s="7"/>
    </row>
    <row r="18157" spans="8:8" x14ac:dyDescent="0.2">
      <c r="H18157" s="7"/>
    </row>
    <row r="18158" spans="8:8" x14ac:dyDescent="0.2">
      <c r="H18158" s="7"/>
    </row>
    <row r="18159" spans="8:8" x14ac:dyDescent="0.2">
      <c r="H18159" s="7"/>
    </row>
    <row r="18160" spans="8:8" x14ac:dyDescent="0.2">
      <c r="H18160" s="7"/>
    </row>
    <row r="18161" spans="8:8" x14ac:dyDescent="0.2">
      <c r="H18161" s="7"/>
    </row>
    <row r="18162" spans="8:8" x14ac:dyDescent="0.2">
      <c r="H18162" s="7"/>
    </row>
    <row r="18163" spans="8:8" x14ac:dyDescent="0.2">
      <c r="H18163" s="7"/>
    </row>
    <row r="18164" spans="8:8" x14ac:dyDescent="0.2">
      <c r="H18164" s="7"/>
    </row>
    <row r="18165" spans="8:8" x14ac:dyDescent="0.2">
      <c r="H18165" s="7"/>
    </row>
    <row r="18166" spans="8:8" x14ac:dyDescent="0.2">
      <c r="H18166" s="7"/>
    </row>
    <row r="18167" spans="8:8" x14ac:dyDescent="0.2">
      <c r="H18167" s="7"/>
    </row>
    <row r="18168" spans="8:8" x14ac:dyDescent="0.2">
      <c r="H18168" s="7"/>
    </row>
    <row r="18169" spans="8:8" x14ac:dyDescent="0.2">
      <c r="H18169" s="7"/>
    </row>
    <row r="18170" spans="8:8" x14ac:dyDescent="0.2">
      <c r="H18170" s="7"/>
    </row>
    <row r="18171" spans="8:8" x14ac:dyDescent="0.2">
      <c r="H18171" s="7"/>
    </row>
    <row r="18172" spans="8:8" x14ac:dyDescent="0.2">
      <c r="H18172" s="7"/>
    </row>
    <row r="18173" spans="8:8" x14ac:dyDescent="0.2">
      <c r="H18173" s="7"/>
    </row>
    <row r="18174" spans="8:8" x14ac:dyDescent="0.2">
      <c r="H18174" s="7"/>
    </row>
    <row r="18175" spans="8:8" x14ac:dyDescent="0.2">
      <c r="H18175" s="7"/>
    </row>
    <row r="18176" spans="8:8" x14ac:dyDescent="0.2">
      <c r="H18176" s="7"/>
    </row>
    <row r="18177" spans="8:8" x14ac:dyDescent="0.2">
      <c r="H18177" s="7"/>
    </row>
    <row r="18178" spans="8:8" x14ac:dyDescent="0.2">
      <c r="H18178" s="7"/>
    </row>
    <row r="18179" spans="8:8" x14ac:dyDescent="0.2">
      <c r="H18179" s="7"/>
    </row>
    <row r="18180" spans="8:8" x14ac:dyDescent="0.2">
      <c r="H18180" s="7"/>
    </row>
    <row r="18181" spans="8:8" x14ac:dyDescent="0.2">
      <c r="H18181" s="7"/>
    </row>
    <row r="18182" spans="8:8" x14ac:dyDescent="0.2">
      <c r="H18182" s="7"/>
    </row>
    <row r="18183" spans="8:8" x14ac:dyDescent="0.2">
      <c r="H18183" s="7"/>
    </row>
    <row r="18184" spans="8:8" x14ac:dyDescent="0.2">
      <c r="H18184" s="7"/>
    </row>
    <row r="18185" spans="8:8" x14ac:dyDescent="0.2">
      <c r="H18185" s="7"/>
    </row>
    <row r="18186" spans="8:8" x14ac:dyDescent="0.2">
      <c r="H18186" s="7"/>
    </row>
    <row r="18187" spans="8:8" x14ac:dyDescent="0.2">
      <c r="H18187" s="7"/>
    </row>
    <row r="18188" spans="8:8" x14ac:dyDescent="0.2">
      <c r="H18188" s="7"/>
    </row>
    <row r="18189" spans="8:8" x14ac:dyDescent="0.2">
      <c r="H18189" s="7"/>
    </row>
    <row r="18190" spans="8:8" x14ac:dyDescent="0.2">
      <c r="H18190" s="7"/>
    </row>
    <row r="18191" spans="8:8" x14ac:dyDescent="0.2">
      <c r="H18191" s="7"/>
    </row>
    <row r="18192" spans="8:8" x14ac:dyDescent="0.2">
      <c r="H18192" s="7"/>
    </row>
    <row r="18193" spans="8:8" x14ac:dyDescent="0.2">
      <c r="H18193" s="7"/>
    </row>
    <row r="18194" spans="8:8" x14ac:dyDescent="0.2">
      <c r="H18194" s="7"/>
    </row>
    <row r="18195" spans="8:8" x14ac:dyDescent="0.2">
      <c r="H18195" s="7"/>
    </row>
    <row r="18196" spans="8:8" x14ac:dyDescent="0.2">
      <c r="H18196" s="7"/>
    </row>
    <row r="18197" spans="8:8" x14ac:dyDescent="0.2">
      <c r="H18197" s="7"/>
    </row>
    <row r="18198" spans="8:8" x14ac:dyDescent="0.2">
      <c r="H18198" s="7"/>
    </row>
    <row r="18199" spans="8:8" x14ac:dyDescent="0.2">
      <c r="H18199" s="7"/>
    </row>
    <row r="18200" spans="8:8" x14ac:dyDescent="0.2">
      <c r="H18200" s="7"/>
    </row>
    <row r="18201" spans="8:8" x14ac:dyDescent="0.2">
      <c r="H18201" s="7"/>
    </row>
    <row r="18202" spans="8:8" x14ac:dyDescent="0.2">
      <c r="H18202" s="7"/>
    </row>
    <row r="18203" spans="8:8" x14ac:dyDescent="0.2">
      <c r="H18203" s="7"/>
    </row>
    <row r="18204" spans="8:8" x14ac:dyDescent="0.2">
      <c r="H18204" s="7"/>
    </row>
    <row r="18205" spans="8:8" x14ac:dyDescent="0.2">
      <c r="H18205" s="7"/>
    </row>
    <row r="18206" spans="8:8" x14ac:dyDescent="0.2">
      <c r="H18206" s="7"/>
    </row>
    <row r="18207" spans="8:8" x14ac:dyDescent="0.2">
      <c r="H18207" s="7"/>
    </row>
    <row r="18208" spans="8:8" x14ac:dyDescent="0.2">
      <c r="H18208" s="7"/>
    </row>
    <row r="18209" spans="8:8" x14ac:dyDescent="0.2">
      <c r="H18209" s="7"/>
    </row>
    <row r="18210" spans="8:8" x14ac:dyDescent="0.2">
      <c r="H18210" s="7"/>
    </row>
    <row r="18211" spans="8:8" x14ac:dyDescent="0.2">
      <c r="H18211" s="7"/>
    </row>
    <row r="18212" spans="8:8" x14ac:dyDescent="0.2">
      <c r="H18212" s="7"/>
    </row>
    <row r="18213" spans="8:8" x14ac:dyDescent="0.2">
      <c r="H18213" s="7"/>
    </row>
    <row r="18214" spans="8:8" x14ac:dyDescent="0.2">
      <c r="H18214" s="7"/>
    </row>
    <row r="18215" spans="8:8" x14ac:dyDescent="0.2">
      <c r="H18215" s="7"/>
    </row>
    <row r="18216" spans="8:8" x14ac:dyDescent="0.2">
      <c r="H18216" s="7"/>
    </row>
    <row r="18217" spans="8:8" x14ac:dyDescent="0.2">
      <c r="H18217" s="7"/>
    </row>
    <row r="18218" spans="8:8" x14ac:dyDescent="0.2">
      <c r="H18218" s="7"/>
    </row>
    <row r="18219" spans="8:8" x14ac:dyDescent="0.2">
      <c r="H18219" s="7"/>
    </row>
    <row r="18220" spans="8:8" x14ac:dyDescent="0.2">
      <c r="H18220" s="7"/>
    </row>
    <row r="18221" spans="8:8" x14ac:dyDescent="0.2">
      <c r="H18221" s="7"/>
    </row>
    <row r="18222" spans="8:8" x14ac:dyDescent="0.2">
      <c r="H18222" s="7"/>
    </row>
    <row r="18223" spans="8:8" x14ac:dyDescent="0.2">
      <c r="H18223" s="7"/>
    </row>
    <row r="18224" spans="8:8" x14ac:dyDescent="0.2">
      <c r="H18224" s="7"/>
    </row>
    <row r="18225" spans="8:8" x14ac:dyDescent="0.2">
      <c r="H18225" s="7"/>
    </row>
    <row r="18226" spans="8:8" x14ac:dyDescent="0.2">
      <c r="H18226" s="7"/>
    </row>
    <row r="18227" spans="8:8" x14ac:dyDescent="0.2">
      <c r="H18227" s="7"/>
    </row>
    <row r="18228" spans="8:8" x14ac:dyDescent="0.2">
      <c r="H18228" s="7"/>
    </row>
    <row r="18229" spans="8:8" x14ac:dyDescent="0.2">
      <c r="H18229" s="7"/>
    </row>
    <row r="18230" spans="8:8" x14ac:dyDescent="0.2">
      <c r="H18230" s="7"/>
    </row>
    <row r="18231" spans="8:8" x14ac:dyDescent="0.2">
      <c r="H18231" s="7"/>
    </row>
    <row r="18232" spans="8:8" x14ac:dyDescent="0.2">
      <c r="H18232" s="7"/>
    </row>
    <row r="18233" spans="8:8" x14ac:dyDescent="0.2">
      <c r="H18233" s="7"/>
    </row>
    <row r="18234" spans="8:8" x14ac:dyDescent="0.2">
      <c r="H18234" s="7"/>
    </row>
    <row r="18235" spans="8:8" x14ac:dyDescent="0.2">
      <c r="H18235" s="7"/>
    </row>
    <row r="18236" spans="8:8" x14ac:dyDescent="0.2">
      <c r="H18236" s="7"/>
    </row>
    <row r="18237" spans="8:8" x14ac:dyDescent="0.2">
      <c r="H18237" s="7"/>
    </row>
    <row r="18238" spans="8:8" x14ac:dyDescent="0.2">
      <c r="H18238" s="7"/>
    </row>
    <row r="18239" spans="8:8" x14ac:dyDescent="0.2">
      <c r="H18239" s="7"/>
    </row>
    <row r="18240" spans="8:8" x14ac:dyDescent="0.2">
      <c r="H18240" s="7"/>
    </row>
    <row r="18241" spans="8:8" x14ac:dyDescent="0.2">
      <c r="H18241" s="7"/>
    </row>
    <row r="18242" spans="8:8" x14ac:dyDescent="0.2">
      <c r="H18242" s="7"/>
    </row>
    <row r="18243" spans="8:8" x14ac:dyDescent="0.2">
      <c r="H18243" s="7"/>
    </row>
    <row r="18244" spans="8:8" x14ac:dyDescent="0.2">
      <c r="H18244" s="7"/>
    </row>
    <row r="18245" spans="8:8" x14ac:dyDescent="0.2">
      <c r="H18245" s="7"/>
    </row>
    <row r="18246" spans="8:8" x14ac:dyDescent="0.2">
      <c r="H18246" s="7"/>
    </row>
    <row r="18247" spans="8:8" x14ac:dyDescent="0.2">
      <c r="H18247" s="7"/>
    </row>
    <row r="18248" spans="8:8" x14ac:dyDescent="0.2">
      <c r="H18248" s="7"/>
    </row>
    <row r="18249" spans="8:8" x14ac:dyDescent="0.2">
      <c r="H18249" s="7"/>
    </row>
    <row r="18250" spans="8:8" x14ac:dyDescent="0.2">
      <c r="H18250" s="7"/>
    </row>
    <row r="18251" spans="8:8" x14ac:dyDescent="0.2">
      <c r="H18251" s="7"/>
    </row>
    <row r="18252" spans="8:8" x14ac:dyDescent="0.2">
      <c r="H18252" s="7"/>
    </row>
    <row r="18253" spans="8:8" x14ac:dyDescent="0.2">
      <c r="H18253" s="7"/>
    </row>
    <row r="18254" spans="8:8" x14ac:dyDescent="0.2">
      <c r="H18254" s="7"/>
    </row>
    <row r="18255" spans="8:8" x14ac:dyDescent="0.2">
      <c r="H18255" s="7"/>
    </row>
    <row r="18256" spans="8:8" x14ac:dyDescent="0.2">
      <c r="H18256" s="7"/>
    </row>
    <row r="18257" spans="8:8" x14ac:dyDescent="0.2">
      <c r="H18257" s="7"/>
    </row>
    <row r="18258" spans="8:8" x14ac:dyDescent="0.2">
      <c r="H18258" s="7"/>
    </row>
    <row r="18259" spans="8:8" x14ac:dyDescent="0.2">
      <c r="H18259" s="7"/>
    </row>
    <row r="18260" spans="8:8" x14ac:dyDescent="0.2">
      <c r="H18260" s="7"/>
    </row>
    <row r="18261" spans="8:8" x14ac:dyDescent="0.2">
      <c r="H18261" s="7"/>
    </row>
    <row r="18262" spans="8:8" x14ac:dyDescent="0.2">
      <c r="H18262" s="7"/>
    </row>
    <row r="18263" spans="8:8" x14ac:dyDescent="0.2">
      <c r="H18263" s="7"/>
    </row>
    <row r="18264" spans="8:8" x14ac:dyDescent="0.2">
      <c r="H18264" s="7"/>
    </row>
    <row r="18265" spans="8:8" x14ac:dyDescent="0.2">
      <c r="H18265" s="7"/>
    </row>
    <row r="18266" spans="8:8" x14ac:dyDescent="0.2">
      <c r="H18266" s="7"/>
    </row>
    <row r="18267" spans="8:8" x14ac:dyDescent="0.2">
      <c r="H18267" s="7"/>
    </row>
    <row r="18268" spans="8:8" x14ac:dyDescent="0.2">
      <c r="H18268" s="7"/>
    </row>
    <row r="18269" spans="8:8" x14ac:dyDescent="0.2">
      <c r="H18269" s="7"/>
    </row>
    <row r="18270" spans="8:8" x14ac:dyDescent="0.2">
      <c r="H18270" s="7"/>
    </row>
    <row r="18271" spans="8:8" x14ac:dyDescent="0.2">
      <c r="H18271" s="7"/>
    </row>
    <row r="18272" spans="8:8" x14ac:dyDescent="0.2">
      <c r="H18272" s="7"/>
    </row>
    <row r="18273" spans="8:8" x14ac:dyDescent="0.2">
      <c r="H18273" s="7"/>
    </row>
    <row r="18274" spans="8:8" x14ac:dyDescent="0.2">
      <c r="H18274" s="7"/>
    </row>
    <row r="18275" spans="8:8" x14ac:dyDescent="0.2">
      <c r="H18275" s="7"/>
    </row>
    <row r="18276" spans="8:8" x14ac:dyDescent="0.2">
      <c r="H18276" s="7"/>
    </row>
    <row r="18277" spans="8:8" x14ac:dyDescent="0.2">
      <c r="H18277" s="7"/>
    </row>
    <row r="18278" spans="8:8" x14ac:dyDescent="0.2">
      <c r="H18278" s="7"/>
    </row>
    <row r="18279" spans="8:8" x14ac:dyDescent="0.2">
      <c r="H18279" s="7"/>
    </row>
    <row r="18280" spans="8:8" x14ac:dyDescent="0.2">
      <c r="H18280" s="7"/>
    </row>
    <row r="18281" spans="8:8" x14ac:dyDescent="0.2">
      <c r="H18281" s="7"/>
    </row>
    <row r="18282" spans="8:8" x14ac:dyDescent="0.2">
      <c r="H18282" s="7"/>
    </row>
    <row r="18283" spans="8:8" x14ac:dyDescent="0.2">
      <c r="H18283" s="7"/>
    </row>
    <row r="18284" spans="8:8" x14ac:dyDescent="0.2">
      <c r="H18284" s="7"/>
    </row>
    <row r="18285" spans="8:8" x14ac:dyDescent="0.2">
      <c r="H18285" s="7"/>
    </row>
    <row r="18286" spans="8:8" x14ac:dyDescent="0.2">
      <c r="H18286" s="7"/>
    </row>
    <row r="18287" spans="8:8" x14ac:dyDescent="0.2">
      <c r="H18287" s="7"/>
    </row>
    <row r="18288" spans="8:8" x14ac:dyDescent="0.2">
      <c r="H18288" s="7"/>
    </row>
    <row r="18289" spans="8:8" x14ac:dyDescent="0.2">
      <c r="H18289" s="7"/>
    </row>
    <row r="18290" spans="8:8" x14ac:dyDescent="0.2">
      <c r="H18290" s="7"/>
    </row>
    <row r="18291" spans="8:8" x14ac:dyDescent="0.2">
      <c r="H18291" s="7"/>
    </row>
    <row r="18292" spans="8:8" x14ac:dyDescent="0.2">
      <c r="H18292" s="7"/>
    </row>
    <row r="18293" spans="8:8" x14ac:dyDescent="0.2">
      <c r="H18293" s="7"/>
    </row>
    <row r="18294" spans="8:8" x14ac:dyDescent="0.2">
      <c r="H18294" s="7"/>
    </row>
    <row r="18295" spans="8:8" x14ac:dyDescent="0.2">
      <c r="H18295" s="7"/>
    </row>
    <row r="18296" spans="8:8" x14ac:dyDescent="0.2">
      <c r="H18296" s="7"/>
    </row>
    <row r="18297" spans="8:8" x14ac:dyDescent="0.2">
      <c r="H18297" s="7"/>
    </row>
    <row r="18298" spans="8:8" x14ac:dyDescent="0.2">
      <c r="H18298" s="7"/>
    </row>
    <row r="18299" spans="8:8" x14ac:dyDescent="0.2">
      <c r="H18299" s="7"/>
    </row>
    <row r="18300" spans="8:8" x14ac:dyDescent="0.2">
      <c r="H18300" s="7"/>
    </row>
    <row r="18301" spans="8:8" x14ac:dyDescent="0.2">
      <c r="H18301" s="7"/>
    </row>
    <row r="18302" spans="8:8" x14ac:dyDescent="0.2">
      <c r="H18302" s="7"/>
    </row>
    <row r="18303" spans="8:8" x14ac:dyDescent="0.2">
      <c r="H18303" s="7"/>
    </row>
    <row r="18304" spans="8:8" x14ac:dyDescent="0.2">
      <c r="H18304" s="7"/>
    </row>
    <row r="18305" spans="8:8" x14ac:dyDescent="0.2">
      <c r="H18305" s="7"/>
    </row>
    <row r="18306" spans="8:8" x14ac:dyDescent="0.2">
      <c r="H18306" s="7"/>
    </row>
    <row r="18307" spans="8:8" x14ac:dyDescent="0.2">
      <c r="H18307" s="7"/>
    </row>
    <row r="18308" spans="8:8" x14ac:dyDescent="0.2">
      <c r="H18308" s="7"/>
    </row>
    <row r="18309" spans="8:8" x14ac:dyDescent="0.2">
      <c r="H18309" s="7"/>
    </row>
    <row r="18310" spans="8:8" x14ac:dyDescent="0.2">
      <c r="H18310" s="7"/>
    </row>
    <row r="18311" spans="8:8" x14ac:dyDescent="0.2">
      <c r="H18311" s="7"/>
    </row>
    <row r="18312" spans="8:8" x14ac:dyDescent="0.2">
      <c r="H18312" s="7"/>
    </row>
    <row r="18313" spans="8:8" x14ac:dyDescent="0.2">
      <c r="H18313" s="7"/>
    </row>
    <row r="18314" spans="8:8" x14ac:dyDescent="0.2">
      <c r="H18314" s="7"/>
    </row>
    <row r="18315" spans="8:8" x14ac:dyDescent="0.2">
      <c r="H18315" s="7"/>
    </row>
    <row r="18316" spans="8:8" x14ac:dyDescent="0.2">
      <c r="H18316" s="7"/>
    </row>
    <row r="18317" spans="8:8" x14ac:dyDescent="0.2">
      <c r="H18317" s="7"/>
    </row>
    <row r="18318" spans="8:8" x14ac:dyDescent="0.2">
      <c r="H18318" s="7"/>
    </row>
    <row r="18319" spans="8:8" x14ac:dyDescent="0.2">
      <c r="H18319" s="7"/>
    </row>
    <row r="18320" spans="8:8" x14ac:dyDescent="0.2">
      <c r="H18320" s="7"/>
    </row>
    <row r="18321" spans="8:8" x14ac:dyDescent="0.2">
      <c r="H18321" s="7"/>
    </row>
    <row r="18322" spans="8:8" x14ac:dyDescent="0.2">
      <c r="H18322" s="7"/>
    </row>
    <row r="18323" spans="8:8" x14ac:dyDescent="0.2">
      <c r="H18323" s="7"/>
    </row>
    <row r="18324" spans="8:8" x14ac:dyDescent="0.2">
      <c r="H18324" s="7"/>
    </row>
    <row r="18325" spans="8:8" x14ac:dyDescent="0.2">
      <c r="H18325" s="7"/>
    </row>
    <row r="18326" spans="8:8" x14ac:dyDescent="0.2">
      <c r="H18326" s="7"/>
    </row>
    <row r="18327" spans="8:8" x14ac:dyDescent="0.2">
      <c r="H18327" s="7"/>
    </row>
    <row r="18328" spans="8:8" x14ac:dyDescent="0.2">
      <c r="H18328" s="7"/>
    </row>
    <row r="18329" spans="8:8" x14ac:dyDescent="0.2">
      <c r="H18329" s="7"/>
    </row>
    <row r="18330" spans="8:8" x14ac:dyDescent="0.2">
      <c r="H18330" s="7"/>
    </row>
    <row r="18331" spans="8:8" x14ac:dyDescent="0.2">
      <c r="H18331" s="7"/>
    </row>
    <row r="18332" spans="8:8" x14ac:dyDescent="0.2">
      <c r="H18332" s="7"/>
    </row>
    <row r="18333" spans="8:8" x14ac:dyDescent="0.2">
      <c r="H18333" s="7"/>
    </row>
    <row r="18334" spans="8:8" x14ac:dyDescent="0.2">
      <c r="H18334" s="7"/>
    </row>
    <row r="18335" spans="8:8" x14ac:dyDescent="0.2">
      <c r="H18335" s="7"/>
    </row>
    <row r="18336" spans="8:8" x14ac:dyDescent="0.2">
      <c r="H18336" s="7"/>
    </row>
    <row r="18337" spans="8:8" x14ac:dyDescent="0.2">
      <c r="H18337" s="7"/>
    </row>
    <row r="18338" spans="8:8" x14ac:dyDescent="0.2">
      <c r="H18338" s="7"/>
    </row>
    <row r="18339" spans="8:8" x14ac:dyDescent="0.2">
      <c r="H18339" s="7"/>
    </row>
    <row r="18340" spans="8:8" x14ac:dyDescent="0.2">
      <c r="H18340" s="7"/>
    </row>
    <row r="18341" spans="8:8" x14ac:dyDescent="0.2">
      <c r="H18341" s="7"/>
    </row>
    <row r="18342" spans="8:8" x14ac:dyDescent="0.2">
      <c r="H18342" s="7"/>
    </row>
    <row r="18343" spans="8:8" x14ac:dyDescent="0.2">
      <c r="H18343" s="7"/>
    </row>
    <row r="18344" spans="8:8" x14ac:dyDescent="0.2">
      <c r="H18344" s="7"/>
    </row>
    <row r="18345" spans="8:8" x14ac:dyDescent="0.2">
      <c r="H18345" s="7"/>
    </row>
    <row r="18346" spans="8:8" x14ac:dyDescent="0.2">
      <c r="H18346" s="7"/>
    </row>
    <row r="18347" spans="8:8" x14ac:dyDescent="0.2">
      <c r="H18347" s="7"/>
    </row>
    <row r="18348" spans="8:8" x14ac:dyDescent="0.2">
      <c r="H18348" s="7"/>
    </row>
    <row r="18349" spans="8:8" x14ac:dyDescent="0.2">
      <c r="H18349" s="7"/>
    </row>
    <row r="18350" spans="8:8" x14ac:dyDescent="0.2">
      <c r="H18350" s="7"/>
    </row>
    <row r="18351" spans="8:8" x14ac:dyDescent="0.2">
      <c r="H18351" s="7"/>
    </row>
    <row r="18352" spans="8:8" x14ac:dyDescent="0.2">
      <c r="H18352" s="7"/>
    </row>
    <row r="18353" spans="8:8" x14ac:dyDescent="0.2">
      <c r="H18353" s="7"/>
    </row>
    <row r="18354" spans="8:8" x14ac:dyDescent="0.2">
      <c r="H18354" s="7"/>
    </row>
    <row r="18355" spans="8:8" x14ac:dyDescent="0.2">
      <c r="H18355" s="7"/>
    </row>
    <row r="18356" spans="8:8" x14ac:dyDescent="0.2">
      <c r="H18356" s="7"/>
    </row>
    <row r="18357" spans="8:8" x14ac:dyDescent="0.2">
      <c r="H18357" s="7"/>
    </row>
    <row r="18358" spans="8:8" x14ac:dyDescent="0.2">
      <c r="H18358" s="7"/>
    </row>
    <row r="18359" spans="8:8" x14ac:dyDescent="0.2">
      <c r="H18359" s="7"/>
    </row>
    <row r="18360" spans="8:8" x14ac:dyDescent="0.2">
      <c r="H18360" s="7"/>
    </row>
    <row r="18361" spans="8:8" x14ac:dyDescent="0.2">
      <c r="H18361" s="7"/>
    </row>
    <row r="18362" spans="8:8" x14ac:dyDescent="0.2">
      <c r="H18362" s="7"/>
    </row>
    <row r="18363" spans="8:8" x14ac:dyDescent="0.2">
      <c r="H18363" s="7"/>
    </row>
    <row r="18364" spans="8:8" x14ac:dyDescent="0.2">
      <c r="H18364" s="7"/>
    </row>
    <row r="18365" spans="8:8" x14ac:dyDescent="0.2">
      <c r="H18365" s="7"/>
    </row>
    <row r="18366" spans="8:8" x14ac:dyDescent="0.2">
      <c r="H18366" s="7"/>
    </row>
    <row r="18367" spans="8:8" x14ac:dyDescent="0.2">
      <c r="H18367" s="7"/>
    </row>
    <row r="18368" spans="8:8" x14ac:dyDescent="0.2">
      <c r="H18368" s="7"/>
    </row>
    <row r="18369" spans="8:8" x14ac:dyDescent="0.2">
      <c r="H18369" s="7"/>
    </row>
    <row r="18370" spans="8:8" x14ac:dyDescent="0.2">
      <c r="H18370" s="7"/>
    </row>
    <row r="18371" spans="8:8" x14ac:dyDescent="0.2">
      <c r="H18371" s="7"/>
    </row>
    <row r="18372" spans="8:8" x14ac:dyDescent="0.2">
      <c r="H18372" s="7"/>
    </row>
    <row r="18373" spans="8:8" x14ac:dyDescent="0.2">
      <c r="H18373" s="7"/>
    </row>
    <row r="18374" spans="8:8" x14ac:dyDescent="0.2">
      <c r="H18374" s="7"/>
    </row>
    <row r="18375" spans="8:8" x14ac:dyDescent="0.2">
      <c r="H18375" s="7"/>
    </row>
    <row r="18376" spans="8:8" x14ac:dyDescent="0.2">
      <c r="H18376" s="7"/>
    </row>
    <row r="18377" spans="8:8" x14ac:dyDescent="0.2">
      <c r="H18377" s="7"/>
    </row>
    <row r="18378" spans="8:8" x14ac:dyDescent="0.2">
      <c r="H18378" s="7"/>
    </row>
    <row r="18379" spans="8:8" x14ac:dyDescent="0.2">
      <c r="H18379" s="7"/>
    </row>
    <row r="18380" spans="8:8" x14ac:dyDescent="0.2">
      <c r="H18380" s="7"/>
    </row>
    <row r="18381" spans="8:8" x14ac:dyDescent="0.2">
      <c r="H18381" s="7"/>
    </row>
    <row r="18382" spans="8:8" x14ac:dyDescent="0.2">
      <c r="H18382" s="7"/>
    </row>
    <row r="18383" spans="8:8" x14ac:dyDescent="0.2">
      <c r="H18383" s="7"/>
    </row>
    <row r="18384" spans="8:8" x14ac:dyDescent="0.2">
      <c r="H18384" s="7"/>
    </row>
    <row r="18385" spans="8:8" x14ac:dyDescent="0.2">
      <c r="H18385" s="7"/>
    </row>
    <row r="18386" spans="8:8" x14ac:dyDescent="0.2">
      <c r="H18386" s="7"/>
    </row>
    <row r="18387" spans="8:8" x14ac:dyDescent="0.2">
      <c r="H18387" s="7"/>
    </row>
    <row r="18388" spans="8:8" x14ac:dyDescent="0.2">
      <c r="H18388" s="7"/>
    </row>
    <row r="18389" spans="8:8" x14ac:dyDescent="0.2">
      <c r="H18389" s="7"/>
    </row>
    <row r="18390" spans="8:8" x14ac:dyDescent="0.2">
      <c r="H18390" s="7"/>
    </row>
    <row r="18391" spans="8:8" x14ac:dyDescent="0.2">
      <c r="H18391" s="7"/>
    </row>
    <row r="18392" spans="8:8" x14ac:dyDescent="0.2">
      <c r="H18392" s="7"/>
    </row>
    <row r="18393" spans="8:8" x14ac:dyDescent="0.2">
      <c r="H18393" s="7"/>
    </row>
    <row r="18394" spans="8:8" x14ac:dyDescent="0.2">
      <c r="H18394" s="7"/>
    </row>
    <row r="18395" spans="8:8" x14ac:dyDescent="0.2">
      <c r="H18395" s="7"/>
    </row>
    <row r="18396" spans="8:8" x14ac:dyDescent="0.2">
      <c r="H18396" s="7"/>
    </row>
    <row r="18397" spans="8:8" x14ac:dyDescent="0.2">
      <c r="H18397" s="7"/>
    </row>
    <row r="18398" spans="8:8" x14ac:dyDescent="0.2">
      <c r="H18398" s="7"/>
    </row>
    <row r="18399" spans="8:8" x14ac:dyDescent="0.2">
      <c r="H18399" s="7"/>
    </row>
    <row r="18400" spans="8:8" x14ac:dyDescent="0.2">
      <c r="H18400" s="7"/>
    </row>
    <row r="18401" spans="8:8" x14ac:dyDescent="0.2">
      <c r="H18401" s="7"/>
    </row>
    <row r="18402" spans="8:8" x14ac:dyDescent="0.2">
      <c r="H18402" s="7"/>
    </row>
    <row r="18403" spans="8:8" x14ac:dyDescent="0.2">
      <c r="H18403" s="7"/>
    </row>
    <row r="18404" spans="8:8" x14ac:dyDescent="0.2">
      <c r="H18404" s="7"/>
    </row>
    <row r="18405" spans="8:8" x14ac:dyDescent="0.2">
      <c r="H18405" s="7"/>
    </row>
    <row r="18406" spans="8:8" x14ac:dyDescent="0.2">
      <c r="H18406" s="7"/>
    </row>
    <row r="18407" spans="8:8" x14ac:dyDescent="0.2">
      <c r="H18407" s="7"/>
    </row>
    <row r="18408" spans="8:8" x14ac:dyDescent="0.2">
      <c r="H18408" s="7"/>
    </row>
    <row r="18409" spans="8:8" x14ac:dyDescent="0.2">
      <c r="H18409" s="7"/>
    </row>
    <row r="18410" spans="8:8" x14ac:dyDescent="0.2">
      <c r="H18410" s="7"/>
    </row>
    <row r="18411" spans="8:8" x14ac:dyDescent="0.2">
      <c r="H18411" s="7"/>
    </row>
    <row r="18412" spans="8:8" x14ac:dyDescent="0.2">
      <c r="H18412" s="7"/>
    </row>
    <row r="18413" spans="8:8" x14ac:dyDescent="0.2">
      <c r="H18413" s="7"/>
    </row>
    <row r="18414" spans="8:8" x14ac:dyDescent="0.2">
      <c r="H18414" s="7"/>
    </row>
    <row r="18415" spans="8:8" x14ac:dyDescent="0.2">
      <c r="H18415" s="7"/>
    </row>
    <row r="18416" spans="8:8" x14ac:dyDescent="0.2">
      <c r="H18416" s="7"/>
    </row>
    <row r="18417" spans="8:8" x14ac:dyDescent="0.2">
      <c r="H18417" s="7"/>
    </row>
    <row r="18418" spans="8:8" x14ac:dyDescent="0.2">
      <c r="H18418" s="7"/>
    </row>
    <row r="18419" spans="8:8" x14ac:dyDescent="0.2">
      <c r="H18419" s="7"/>
    </row>
    <row r="18420" spans="8:8" x14ac:dyDescent="0.2">
      <c r="H18420" s="7"/>
    </row>
    <row r="18421" spans="8:8" x14ac:dyDescent="0.2">
      <c r="H18421" s="7"/>
    </row>
    <row r="18422" spans="8:8" x14ac:dyDescent="0.2">
      <c r="H18422" s="7"/>
    </row>
    <row r="18423" spans="8:8" x14ac:dyDescent="0.2">
      <c r="H18423" s="7"/>
    </row>
    <row r="18424" spans="8:8" x14ac:dyDescent="0.2">
      <c r="H18424" s="7"/>
    </row>
    <row r="18425" spans="8:8" x14ac:dyDescent="0.2">
      <c r="H18425" s="7"/>
    </row>
    <row r="18426" spans="8:8" x14ac:dyDescent="0.2">
      <c r="H18426" s="7"/>
    </row>
    <row r="18427" spans="8:8" x14ac:dyDescent="0.2">
      <c r="H18427" s="7"/>
    </row>
    <row r="18428" spans="8:8" x14ac:dyDescent="0.2">
      <c r="H18428" s="7"/>
    </row>
    <row r="18429" spans="8:8" x14ac:dyDescent="0.2">
      <c r="H18429" s="7"/>
    </row>
    <row r="18430" spans="8:8" x14ac:dyDescent="0.2">
      <c r="H18430" s="7"/>
    </row>
    <row r="18431" spans="8:8" x14ac:dyDescent="0.2">
      <c r="H18431" s="7"/>
    </row>
    <row r="18432" spans="8:8" x14ac:dyDescent="0.2">
      <c r="H18432" s="7"/>
    </row>
    <row r="18433" spans="8:8" x14ac:dyDescent="0.2">
      <c r="H18433" s="7"/>
    </row>
    <row r="18434" spans="8:8" x14ac:dyDescent="0.2">
      <c r="H18434" s="7"/>
    </row>
    <row r="18435" spans="8:8" x14ac:dyDescent="0.2">
      <c r="H18435" s="7"/>
    </row>
    <row r="18436" spans="8:8" x14ac:dyDescent="0.2">
      <c r="H18436" s="7"/>
    </row>
    <row r="18437" spans="8:8" x14ac:dyDescent="0.2">
      <c r="H18437" s="7"/>
    </row>
    <row r="18438" spans="8:8" x14ac:dyDescent="0.2">
      <c r="H18438" s="7"/>
    </row>
    <row r="18439" spans="8:8" x14ac:dyDescent="0.2">
      <c r="H18439" s="7"/>
    </row>
    <row r="18440" spans="8:8" x14ac:dyDescent="0.2">
      <c r="H18440" s="7"/>
    </row>
    <row r="18441" spans="8:8" x14ac:dyDescent="0.2">
      <c r="H18441" s="7"/>
    </row>
    <row r="18442" spans="8:8" x14ac:dyDescent="0.2">
      <c r="H18442" s="7"/>
    </row>
    <row r="18443" spans="8:8" x14ac:dyDescent="0.2">
      <c r="H18443" s="7"/>
    </row>
    <row r="18444" spans="8:8" x14ac:dyDescent="0.2">
      <c r="H18444" s="7"/>
    </row>
    <row r="18445" spans="8:8" x14ac:dyDescent="0.2">
      <c r="H18445" s="7"/>
    </row>
    <row r="18446" spans="8:8" x14ac:dyDescent="0.2">
      <c r="H18446" s="7"/>
    </row>
    <row r="18447" spans="8:8" x14ac:dyDescent="0.2">
      <c r="H18447" s="7"/>
    </row>
    <row r="18448" spans="8:8" x14ac:dyDescent="0.2">
      <c r="H18448" s="7"/>
    </row>
    <row r="18449" spans="8:8" x14ac:dyDescent="0.2">
      <c r="H18449" s="7"/>
    </row>
    <row r="18450" spans="8:8" x14ac:dyDescent="0.2">
      <c r="H18450" s="7"/>
    </row>
    <row r="18451" spans="8:8" x14ac:dyDescent="0.2">
      <c r="H18451" s="7"/>
    </row>
    <row r="18452" spans="8:8" x14ac:dyDescent="0.2">
      <c r="H18452" s="7"/>
    </row>
    <row r="18453" spans="8:8" x14ac:dyDescent="0.2">
      <c r="H18453" s="7"/>
    </row>
    <row r="18454" spans="8:8" x14ac:dyDescent="0.2">
      <c r="H18454" s="7"/>
    </row>
    <row r="18455" spans="8:8" x14ac:dyDescent="0.2">
      <c r="H18455" s="7"/>
    </row>
    <row r="18456" spans="8:8" x14ac:dyDescent="0.2">
      <c r="H18456" s="7"/>
    </row>
    <row r="18457" spans="8:8" x14ac:dyDescent="0.2">
      <c r="H18457" s="7"/>
    </row>
    <row r="18458" spans="8:8" x14ac:dyDescent="0.2">
      <c r="H18458" s="7"/>
    </row>
    <row r="18459" spans="8:8" x14ac:dyDescent="0.2">
      <c r="H18459" s="7"/>
    </row>
    <row r="18460" spans="8:8" x14ac:dyDescent="0.2">
      <c r="H18460" s="7"/>
    </row>
    <row r="18461" spans="8:8" x14ac:dyDescent="0.2">
      <c r="H18461" s="7"/>
    </row>
    <row r="18462" spans="8:8" x14ac:dyDescent="0.2">
      <c r="H18462" s="7"/>
    </row>
    <row r="18463" spans="8:8" x14ac:dyDescent="0.2">
      <c r="H18463" s="7"/>
    </row>
    <row r="18464" spans="8:8" x14ac:dyDescent="0.2">
      <c r="H18464" s="7"/>
    </row>
    <row r="18465" spans="8:8" x14ac:dyDescent="0.2">
      <c r="H18465" s="7"/>
    </row>
    <row r="18466" spans="8:8" x14ac:dyDescent="0.2">
      <c r="H18466" s="7"/>
    </row>
    <row r="18467" spans="8:8" x14ac:dyDescent="0.2">
      <c r="H18467" s="7"/>
    </row>
    <row r="18468" spans="8:8" x14ac:dyDescent="0.2">
      <c r="H18468" s="7"/>
    </row>
    <row r="18469" spans="8:8" x14ac:dyDescent="0.2">
      <c r="H18469" s="7"/>
    </row>
    <row r="18470" spans="8:8" x14ac:dyDescent="0.2">
      <c r="H18470" s="7"/>
    </row>
    <row r="18471" spans="8:8" x14ac:dyDescent="0.2">
      <c r="H18471" s="7"/>
    </row>
    <row r="18472" spans="8:8" x14ac:dyDescent="0.2">
      <c r="H18472" s="7"/>
    </row>
    <row r="18473" spans="8:8" x14ac:dyDescent="0.2">
      <c r="H18473" s="7"/>
    </row>
    <row r="18474" spans="8:8" x14ac:dyDescent="0.2">
      <c r="H18474" s="7"/>
    </row>
    <row r="18475" spans="8:8" x14ac:dyDescent="0.2">
      <c r="H18475" s="7"/>
    </row>
    <row r="18476" spans="8:8" x14ac:dyDescent="0.2">
      <c r="H18476" s="7"/>
    </row>
    <row r="18477" spans="8:8" x14ac:dyDescent="0.2">
      <c r="H18477" s="7"/>
    </row>
    <row r="18478" spans="8:8" x14ac:dyDescent="0.2">
      <c r="H18478" s="7"/>
    </row>
    <row r="18479" spans="8:8" x14ac:dyDescent="0.2">
      <c r="H18479" s="7"/>
    </row>
    <row r="18480" spans="8:8" x14ac:dyDescent="0.2">
      <c r="H18480" s="7"/>
    </row>
    <row r="18481" spans="8:8" x14ac:dyDescent="0.2">
      <c r="H18481" s="7"/>
    </row>
    <row r="18482" spans="8:8" x14ac:dyDescent="0.2">
      <c r="H18482" s="7"/>
    </row>
    <row r="18483" spans="8:8" x14ac:dyDescent="0.2">
      <c r="H18483" s="7"/>
    </row>
    <row r="18484" spans="8:8" x14ac:dyDescent="0.2">
      <c r="H18484" s="7"/>
    </row>
    <row r="18485" spans="8:8" x14ac:dyDescent="0.2">
      <c r="H18485" s="7"/>
    </row>
    <row r="18486" spans="8:8" x14ac:dyDescent="0.2">
      <c r="H18486" s="7"/>
    </row>
    <row r="18487" spans="8:8" x14ac:dyDescent="0.2">
      <c r="H18487" s="7"/>
    </row>
    <row r="18488" spans="8:8" x14ac:dyDescent="0.2">
      <c r="H18488" s="7"/>
    </row>
    <row r="18489" spans="8:8" x14ac:dyDescent="0.2">
      <c r="H18489" s="7"/>
    </row>
    <row r="18490" spans="8:8" x14ac:dyDescent="0.2">
      <c r="H18490" s="7"/>
    </row>
    <row r="18491" spans="8:8" x14ac:dyDescent="0.2">
      <c r="H18491" s="7"/>
    </row>
    <row r="18492" spans="8:8" x14ac:dyDescent="0.2">
      <c r="H18492" s="7"/>
    </row>
    <row r="18493" spans="8:8" x14ac:dyDescent="0.2">
      <c r="H18493" s="7"/>
    </row>
    <row r="18494" spans="8:8" x14ac:dyDescent="0.2">
      <c r="H18494" s="7"/>
    </row>
    <row r="18495" spans="8:8" x14ac:dyDescent="0.2">
      <c r="H18495" s="7"/>
    </row>
    <row r="18496" spans="8:8" x14ac:dyDescent="0.2">
      <c r="H18496" s="7"/>
    </row>
    <row r="18497" spans="8:8" x14ac:dyDescent="0.2">
      <c r="H18497" s="7"/>
    </row>
    <row r="18498" spans="8:8" x14ac:dyDescent="0.2">
      <c r="H18498" s="7"/>
    </row>
    <row r="18499" spans="8:8" x14ac:dyDescent="0.2">
      <c r="H18499" s="7"/>
    </row>
    <row r="18500" spans="8:8" x14ac:dyDescent="0.2">
      <c r="H18500" s="7"/>
    </row>
    <row r="18501" spans="8:8" x14ac:dyDescent="0.2">
      <c r="H18501" s="7"/>
    </row>
    <row r="18502" spans="8:8" x14ac:dyDescent="0.2">
      <c r="H18502" s="7"/>
    </row>
    <row r="18503" spans="8:8" x14ac:dyDescent="0.2">
      <c r="H18503" s="7"/>
    </row>
    <row r="18504" spans="8:8" x14ac:dyDescent="0.2">
      <c r="H18504" s="7"/>
    </row>
    <row r="18505" spans="8:8" x14ac:dyDescent="0.2">
      <c r="H18505" s="7"/>
    </row>
    <row r="18506" spans="8:8" x14ac:dyDescent="0.2">
      <c r="H18506" s="7"/>
    </row>
    <row r="18507" spans="8:8" x14ac:dyDescent="0.2">
      <c r="H18507" s="7"/>
    </row>
    <row r="18508" spans="8:8" x14ac:dyDescent="0.2">
      <c r="H18508" s="7"/>
    </row>
    <row r="18509" spans="8:8" x14ac:dyDescent="0.2">
      <c r="H18509" s="7"/>
    </row>
    <row r="18510" spans="8:8" x14ac:dyDescent="0.2">
      <c r="H18510" s="7"/>
    </row>
    <row r="18511" spans="8:8" x14ac:dyDescent="0.2">
      <c r="H18511" s="7"/>
    </row>
    <row r="18512" spans="8:8" x14ac:dyDescent="0.2">
      <c r="H18512" s="7"/>
    </row>
    <row r="18513" spans="8:8" x14ac:dyDescent="0.2">
      <c r="H18513" s="7"/>
    </row>
    <row r="18514" spans="8:8" x14ac:dyDescent="0.2">
      <c r="H18514" s="7"/>
    </row>
    <row r="18515" spans="8:8" x14ac:dyDescent="0.2">
      <c r="H18515" s="7"/>
    </row>
    <row r="18516" spans="8:8" x14ac:dyDescent="0.2">
      <c r="H18516" s="7"/>
    </row>
    <row r="18517" spans="8:8" x14ac:dyDescent="0.2">
      <c r="H18517" s="7"/>
    </row>
    <row r="18518" spans="8:8" x14ac:dyDescent="0.2">
      <c r="H18518" s="7"/>
    </row>
    <row r="18519" spans="8:8" x14ac:dyDescent="0.2">
      <c r="H18519" s="7"/>
    </row>
    <row r="18520" spans="8:8" x14ac:dyDescent="0.2">
      <c r="H18520" s="7"/>
    </row>
    <row r="18521" spans="8:8" x14ac:dyDescent="0.2">
      <c r="H18521" s="7"/>
    </row>
    <row r="18522" spans="8:8" x14ac:dyDescent="0.2">
      <c r="H18522" s="7"/>
    </row>
    <row r="18523" spans="8:8" x14ac:dyDescent="0.2">
      <c r="H18523" s="7"/>
    </row>
    <row r="18524" spans="8:8" x14ac:dyDescent="0.2">
      <c r="H18524" s="7"/>
    </row>
    <row r="18525" spans="8:8" x14ac:dyDescent="0.2">
      <c r="H18525" s="7"/>
    </row>
    <row r="18526" spans="8:8" x14ac:dyDescent="0.2">
      <c r="H18526" s="7"/>
    </row>
    <row r="18527" spans="8:8" x14ac:dyDescent="0.2">
      <c r="H18527" s="7"/>
    </row>
    <row r="18528" spans="8:8" x14ac:dyDescent="0.2">
      <c r="H18528" s="7"/>
    </row>
    <row r="18529" spans="8:8" x14ac:dyDescent="0.2">
      <c r="H18529" s="7"/>
    </row>
    <row r="18530" spans="8:8" x14ac:dyDescent="0.2">
      <c r="H18530" s="7"/>
    </row>
    <row r="18531" spans="8:8" x14ac:dyDescent="0.2">
      <c r="H18531" s="7"/>
    </row>
    <row r="18532" spans="8:8" x14ac:dyDescent="0.2">
      <c r="H18532" s="7"/>
    </row>
    <row r="18533" spans="8:8" x14ac:dyDescent="0.2">
      <c r="H18533" s="7"/>
    </row>
    <row r="18534" spans="8:8" x14ac:dyDescent="0.2">
      <c r="H18534" s="7"/>
    </row>
    <row r="18535" spans="8:8" x14ac:dyDescent="0.2">
      <c r="H18535" s="7"/>
    </row>
    <row r="18536" spans="8:8" x14ac:dyDescent="0.2">
      <c r="H18536" s="7"/>
    </row>
    <row r="18537" spans="8:8" x14ac:dyDescent="0.2">
      <c r="H18537" s="7"/>
    </row>
    <row r="18538" spans="8:8" x14ac:dyDescent="0.2">
      <c r="H18538" s="7"/>
    </row>
    <row r="18539" spans="8:8" x14ac:dyDescent="0.2">
      <c r="H18539" s="7"/>
    </row>
    <row r="18540" spans="8:8" x14ac:dyDescent="0.2">
      <c r="H18540" s="7"/>
    </row>
    <row r="18541" spans="8:8" x14ac:dyDescent="0.2">
      <c r="H18541" s="7"/>
    </row>
    <row r="18542" spans="8:8" x14ac:dyDescent="0.2">
      <c r="H18542" s="7"/>
    </row>
    <row r="18543" spans="8:8" x14ac:dyDescent="0.2">
      <c r="H18543" s="7"/>
    </row>
    <row r="18544" spans="8:8" x14ac:dyDescent="0.2">
      <c r="H18544" s="7"/>
    </row>
    <row r="18545" spans="8:8" x14ac:dyDescent="0.2">
      <c r="H18545" s="7"/>
    </row>
    <row r="18546" spans="8:8" x14ac:dyDescent="0.2">
      <c r="H18546" s="7"/>
    </row>
    <row r="18547" spans="8:8" x14ac:dyDescent="0.2">
      <c r="H18547" s="7"/>
    </row>
    <row r="18548" spans="8:8" x14ac:dyDescent="0.2">
      <c r="H18548" s="7"/>
    </row>
    <row r="18549" spans="8:8" x14ac:dyDescent="0.2">
      <c r="H18549" s="7"/>
    </row>
    <row r="18550" spans="8:8" x14ac:dyDescent="0.2">
      <c r="H18550" s="7"/>
    </row>
    <row r="18551" spans="8:8" x14ac:dyDescent="0.2">
      <c r="H18551" s="7"/>
    </row>
    <row r="18552" spans="8:8" x14ac:dyDescent="0.2">
      <c r="H18552" s="7"/>
    </row>
    <row r="18553" spans="8:8" x14ac:dyDescent="0.2">
      <c r="H18553" s="7"/>
    </row>
    <row r="18554" spans="8:8" x14ac:dyDescent="0.2">
      <c r="H18554" s="7"/>
    </row>
    <row r="18555" spans="8:8" x14ac:dyDescent="0.2">
      <c r="H18555" s="7"/>
    </row>
    <row r="18556" spans="8:8" x14ac:dyDescent="0.2">
      <c r="H18556" s="7"/>
    </row>
    <row r="18557" spans="8:8" x14ac:dyDescent="0.2">
      <c r="H18557" s="7"/>
    </row>
    <row r="18558" spans="8:8" x14ac:dyDescent="0.2">
      <c r="H18558" s="7"/>
    </row>
    <row r="18559" spans="8:8" x14ac:dyDescent="0.2">
      <c r="H18559" s="7"/>
    </row>
    <row r="18560" spans="8:8" x14ac:dyDescent="0.2">
      <c r="H18560" s="7"/>
    </row>
    <row r="18561" spans="8:8" x14ac:dyDescent="0.2">
      <c r="H18561" s="7"/>
    </row>
    <row r="18562" spans="8:8" x14ac:dyDescent="0.2">
      <c r="H18562" s="7"/>
    </row>
    <row r="18563" spans="8:8" x14ac:dyDescent="0.2">
      <c r="H18563" s="7"/>
    </row>
    <row r="18564" spans="8:8" x14ac:dyDescent="0.2">
      <c r="H18564" s="7"/>
    </row>
    <row r="18565" spans="8:8" x14ac:dyDescent="0.2">
      <c r="H18565" s="7"/>
    </row>
    <row r="18566" spans="8:8" x14ac:dyDescent="0.2">
      <c r="H18566" s="7"/>
    </row>
    <row r="18567" spans="8:8" x14ac:dyDescent="0.2">
      <c r="H18567" s="7"/>
    </row>
    <row r="18568" spans="8:8" x14ac:dyDescent="0.2">
      <c r="H18568" s="7"/>
    </row>
    <row r="18569" spans="8:8" x14ac:dyDescent="0.2">
      <c r="H18569" s="7"/>
    </row>
    <row r="18570" spans="8:8" x14ac:dyDescent="0.2">
      <c r="H18570" s="7"/>
    </row>
    <row r="18571" spans="8:8" x14ac:dyDescent="0.2">
      <c r="H18571" s="7"/>
    </row>
    <row r="18572" spans="8:8" x14ac:dyDescent="0.2">
      <c r="H18572" s="7"/>
    </row>
    <row r="18573" spans="8:8" x14ac:dyDescent="0.2">
      <c r="H18573" s="7"/>
    </row>
    <row r="18574" spans="8:8" x14ac:dyDescent="0.2">
      <c r="H18574" s="7"/>
    </row>
    <row r="18575" spans="8:8" x14ac:dyDescent="0.2">
      <c r="H18575" s="7"/>
    </row>
    <row r="18576" spans="8:8" x14ac:dyDescent="0.2">
      <c r="H18576" s="7"/>
    </row>
    <row r="18577" spans="8:8" x14ac:dyDescent="0.2">
      <c r="H18577" s="7"/>
    </row>
    <row r="18578" spans="8:8" x14ac:dyDescent="0.2">
      <c r="H18578" s="7"/>
    </row>
    <row r="18579" spans="8:8" x14ac:dyDescent="0.2">
      <c r="H18579" s="7"/>
    </row>
    <row r="18580" spans="8:8" x14ac:dyDescent="0.2">
      <c r="H18580" s="7"/>
    </row>
    <row r="18581" spans="8:8" x14ac:dyDescent="0.2">
      <c r="H18581" s="7"/>
    </row>
    <row r="18582" spans="8:8" x14ac:dyDescent="0.2">
      <c r="H18582" s="7"/>
    </row>
    <row r="18583" spans="8:8" x14ac:dyDescent="0.2">
      <c r="H18583" s="7"/>
    </row>
    <row r="18584" spans="8:8" x14ac:dyDescent="0.2">
      <c r="H18584" s="7"/>
    </row>
    <row r="18585" spans="8:8" x14ac:dyDescent="0.2">
      <c r="H18585" s="7"/>
    </row>
    <row r="18586" spans="8:8" x14ac:dyDescent="0.2">
      <c r="H18586" s="7"/>
    </row>
    <row r="18587" spans="8:8" x14ac:dyDescent="0.2">
      <c r="H18587" s="7"/>
    </row>
    <row r="18588" spans="8:8" x14ac:dyDescent="0.2">
      <c r="H18588" s="7"/>
    </row>
    <row r="18589" spans="8:8" x14ac:dyDescent="0.2">
      <c r="H18589" s="7"/>
    </row>
    <row r="18590" spans="8:8" x14ac:dyDescent="0.2">
      <c r="H18590" s="7"/>
    </row>
    <row r="18591" spans="8:8" x14ac:dyDescent="0.2">
      <c r="H18591" s="7"/>
    </row>
    <row r="18592" spans="8:8" x14ac:dyDescent="0.2">
      <c r="H18592" s="7"/>
    </row>
    <row r="18593" spans="8:8" x14ac:dyDescent="0.2">
      <c r="H18593" s="7"/>
    </row>
    <row r="18594" spans="8:8" x14ac:dyDescent="0.2">
      <c r="H18594" s="7"/>
    </row>
    <row r="18595" spans="8:8" x14ac:dyDescent="0.2">
      <c r="H18595" s="7"/>
    </row>
    <row r="18596" spans="8:8" x14ac:dyDescent="0.2">
      <c r="H18596" s="7"/>
    </row>
    <row r="18597" spans="8:8" x14ac:dyDescent="0.2">
      <c r="H18597" s="7"/>
    </row>
    <row r="18598" spans="8:8" x14ac:dyDescent="0.2">
      <c r="H18598" s="7"/>
    </row>
    <row r="18599" spans="8:8" x14ac:dyDescent="0.2">
      <c r="H18599" s="7"/>
    </row>
    <row r="18600" spans="8:8" x14ac:dyDescent="0.2">
      <c r="H18600" s="7"/>
    </row>
    <row r="18601" spans="8:8" x14ac:dyDescent="0.2">
      <c r="H18601" s="7"/>
    </row>
    <row r="18602" spans="8:8" x14ac:dyDescent="0.2">
      <c r="H18602" s="7"/>
    </row>
    <row r="18603" spans="8:8" x14ac:dyDescent="0.2">
      <c r="H18603" s="7"/>
    </row>
    <row r="18604" spans="8:8" x14ac:dyDescent="0.2">
      <c r="H18604" s="7"/>
    </row>
    <row r="18605" spans="8:8" x14ac:dyDescent="0.2">
      <c r="H18605" s="7"/>
    </row>
    <row r="18606" spans="8:8" x14ac:dyDescent="0.2">
      <c r="H18606" s="7"/>
    </row>
    <row r="18607" spans="8:8" x14ac:dyDescent="0.2">
      <c r="H18607" s="7"/>
    </row>
    <row r="18608" spans="8:8" x14ac:dyDescent="0.2">
      <c r="H18608" s="7"/>
    </row>
    <row r="18609" spans="8:8" x14ac:dyDescent="0.2">
      <c r="H18609" s="7"/>
    </row>
    <row r="18610" spans="8:8" x14ac:dyDescent="0.2">
      <c r="H18610" s="7"/>
    </row>
    <row r="18611" spans="8:8" x14ac:dyDescent="0.2">
      <c r="H18611" s="7"/>
    </row>
    <row r="18612" spans="8:8" x14ac:dyDescent="0.2">
      <c r="H18612" s="7"/>
    </row>
    <row r="18613" spans="8:8" x14ac:dyDescent="0.2">
      <c r="H18613" s="7"/>
    </row>
    <row r="18614" spans="8:8" x14ac:dyDescent="0.2">
      <c r="H18614" s="7"/>
    </row>
    <row r="18615" spans="8:8" x14ac:dyDescent="0.2">
      <c r="H18615" s="7"/>
    </row>
    <row r="18616" spans="8:8" x14ac:dyDescent="0.2">
      <c r="H18616" s="7"/>
    </row>
    <row r="18617" spans="8:8" x14ac:dyDescent="0.2">
      <c r="H18617" s="7"/>
    </row>
    <row r="18618" spans="8:8" x14ac:dyDescent="0.2">
      <c r="H18618" s="7"/>
    </row>
    <row r="18619" spans="8:8" x14ac:dyDescent="0.2">
      <c r="H18619" s="7"/>
    </row>
    <row r="18620" spans="8:8" x14ac:dyDescent="0.2">
      <c r="H18620" s="7"/>
    </row>
    <row r="18621" spans="8:8" x14ac:dyDescent="0.2">
      <c r="H18621" s="7"/>
    </row>
    <row r="18622" spans="8:8" x14ac:dyDescent="0.2">
      <c r="H18622" s="7"/>
    </row>
    <row r="18623" spans="8:8" x14ac:dyDescent="0.2">
      <c r="H18623" s="7"/>
    </row>
    <row r="18624" spans="8:8" x14ac:dyDescent="0.2">
      <c r="H18624" s="7"/>
    </row>
    <row r="18625" spans="8:8" x14ac:dyDescent="0.2">
      <c r="H18625" s="7"/>
    </row>
    <row r="18626" spans="8:8" x14ac:dyDescent="0.2">
      <c r="H18626" s="7"/>
    </row>
    <row r="18627" spans="8:8" x14ac:dyDescent="0.2">
      <c r="H18627" s="7"/>
    </row>
    <row r="18628" spans="8:8" x14ac:dyDescent="0.2">
      <c r="H18628" s="7"/>
    </row>
    <row r="18629" spans="8:8" x14ac:dyDescent="0.2">
      <c r="H18629" s="7"/>
    </row>
    <row r="18630" spans="8:8" x14ac:dyDescent="0.2">
      <c r="H18630" s="7"/>
    </row>
    <row r="18631" spans="8:8" x14ac:dyDescent="0.2">
      <c r="H18631" s="7"/>
    </row>
    <row r="18632" spans="8:8" x14ac:dyDescent="0.2">
      <c r="H18632" s="7"/>
    </row>
    <row r="18633" spans="8:8" x14ac:dyDescent="0.2">
      <c r="H18633" s="7"/>
    </row>
    <row r="18634" spans="8:8" x14ac:dyDescent="0.2">
      <c r="H18634" s="7"/>
    </row>
    <row r="18635" spans="8:8" x14ac:dyDescent="0.2">
      <c r="H18635" s="7"/>
    </row>
    <row r="18636" spans="8:8" x14ac:dyDescent="0.2">
      <c r="H18636" s="7"/>
    </row>
    <row r="18637" spans="8:8" x14ac:dyDescent="0.2">
      <c r="H18637" s="7"/>
    </row>
    <row r="18638" spans="8:8" x14ac:dyDescent="0.2">
      <c r="H18638" s="7"/>
    </row>
    <row r="18639" spans="8:8" x14ac:dyDescent="0.2">
      <c r="H18639" s="7"/>
    </row>
    <row r="18640" spans="8:8" x14ac:dyDescent="0.2">
      <c r="H18640" s="7"/>
    </row>
    <row r="18641" spans="8:8" x14ac:dyDescent="0.2">
      <c r="H18641" s="7"/>
    </row>
    <row r="18642" spans="8:8" x14ac:dyDescent="0.2">
      <c r="H18642" s="7"/>
    </row>
    <row r="18643" spans="8:8" x14ac:dyDescent="0.2">
      <c r="H18643" s="7"/>
    </row>
    <row r="18644" spans="8:8" x14ac:dyDescent="0.2">
      <c r="H18644" s="7"/>
    </row>
    <row r="18645" spans="8:8" x14ac:dyDescent="0.2">
      <c r="H18645" s="7"/>
    </row>
    <row r="18646" spans="8:8" x14ac:dyDescent="0.2">
      <c r="H18646" s="7"/>
    </row>
    <row r="18647" spans="8:8" x14ac:dyDescent="0.2">
      <c r="H18647" s="7"/>
    </row>
    <row r="18648" spans="8:8" x14ac:dyDescent="0.2">
      <c r="H18648" s="7"/>
    </row>
    <row r="18649" spans="8:8" x14ac:dyDescent="0.2">
      <c r="H18649" s="7"/>
    </row>
    <row r="18650" spans="8:8" x14ac:dyDescent="0.2">
      <c r="H18650" s="7"/>
    </row>
    <row r="18651" spans="8:8" x14ac:dyDescent="0.2">
      <c r="H18651" s="7"/>
    </row>
    <row r="18652" spans="8:8" x14ac:dyDescent="0.2">
      <c r="H18652" s="7"/>
    </row>
    <row r="18653" spans="8:8" x14ac:dyDescent="0.2">
      <c r="H18653" s="7"/>
    </row>
    <row r="18654" spans="8:8" x14ac:dyDescent="0.2">
      <c r="H18654" s="7"/>
    </row>
    <row r="18655" spans="8:8" x14ac:dyDescent="0.2">
      <c r="H18655" s="7"/>
    </row>
    <row r="18656" spans="8:8" x14ac:dyDescent="0.2">
      <c r="H18656" s="7"/>
    </row>
    <row r="18657" spans="8:8" x14ac:dyDescent="0.2">
      <c r="H18657" s="7"/>
    </row>
    <row r="18658" spans="8:8" x14ac:dyDescent="0.2">
      <c r="H18658" s="7"/>
    </row>
    <row r="18659" spans="8:8" x14ac:dyDescent="0.2">
      <c r="H18659" s="7"/>
    </row>
    <row r="18660" spans="8:8" x14ac:dyDescent="0.2">
      <c r="H18660" s="7"/>
    </row>
    <row r="18661" spans="8:8" x14ac:dyDescent="0.2">
      <c r="H18661" s="7"/>
    </row>
    <row r="18662" spans="8:8" x14ac:dyDescent="0.2">
      <c r="H18662" s="7"/>
    </row>
    <row r="18663" spans="8:8" x14ac:dyDescent="0.2">
      <c r="H18663" s="7"/>
    </row>
    <row r="18664" spans="8:8" x14ac:dyDescent="0.2">
      <c r="H18664" s="7"/>
    </row>
    <row r="18665" spans="8:8" x14ac:dyDescent="0.2">
      <c r="H18665" s="7"/>
    </row>
    <row r="18666" spans="8:8" x14ac:dyDescent="0.2">
      <c r="H18666" s="7"/>
    </row>
    <row r="18667" spans="8:8" x14ac:dyDescent="0.2">
      <c r="H18667" s="7"/>
    </row>
    <row r="18668" spans="8:8" x14ac:dyDescent="0.2">
      <c r="H18668" s="7"/>
    </row>
    <row r="18669" spans="8:8" x14ac:dyDescent="0.2">
      <c r="H18669" s="7"/>
    </row>
    <row r="18670" spans="8:8" x14ac:dyDescent="0.2">
      <c r="H18670" s="7"/>
    </row>
    <row r="18671" spans="8:8" x14ac:dyDescent="0.2">
      <c r="H18671" s="7"/>
    </row>
    <row r="18672" spans="8:8" x14ac:dyDescent="0.2">
      <c r="H18672" s="7"/>
    </row>
    <row r="18673" spans="8:8" x14ac:dyDescent="0.2">
      <c r="H18673" s="7"/>
    </row>
    <row r="18674" spans="8:8" x14ac:dyDescent="0.2">
      <c r="H18674" s="7"/>
    </row>
    <row r="18675" spans="8:8" x14ac:dyDescent="0.2">
      <c r="H18675" s="7"/>
    </row>
    <row r="18676" spans="8:8" x14ac:dyDescent="0.2">
      <c r="H18676" s="7"/>
    </row>
    <row r="18677" spans="8:8" x14ac:dyDescent="0.2">
      <c r="H18677" s="7"/>
    </row>
    <row r="18678" spans="8:8" x14ac:dyDescent="0.2">
      <c r="H18678" s="7"/>
    </row>
    <row r="18679" spans="8:8" x14ac:dyDescent="0.2">
      <c r="H18679" s="7"/>
    </row>
    <row r="18680" spans="8:8" x14ac:dyDescent="0.2">
      <c r="H18680" s="7"/>
    </row>
    <row r="18681" spans="8:8" x14ac:dyDescent="0.2">
      <c r="H18681" s="7"/>
    </row>
    <row r="18682" spans="8:8" x14ac:dyDescent="0.2">
      <c r="H18682" s="7"/>
    </row>
    <row r="18683" spans="8:8" x14ac:dyDescent="0.2">
      <c r="H18683" s="7"/>
    </row>
    <row r="18684" spans="8:8" x14ac:dyDescent="0.2">
      <c r="H18684" s="7"/>
    </row>
    <row r="18685" spans="8:8" x14ac:dyDescent="0.2">
      <c r="H18685" s="7"/>
    </row>
    <row r="18686" spans="8:8" x14ac:dyDescent="0.2">
      <c r="H18686" s="7"/>
    </row>
    <row r="18687" spans="8:8" x14ac:dyDescent="0.2">
      <c r="H18687" s="7"/>
    </row>
    <row r="18688" spans="8:8" x14ac:dyDescent="0.2">
      <c r="H18688" s="7"/>
    </row>
    <row r="18689" spans="8:8" x14ac:dyDescent="0.2">
      <c r="H18689" s="7"/>
    </row>
    <row r="18690" spans="8:8" x14ac:dyDescent="0.2">
      <c r="H18690" s="7"/>
    </row>
    <row r="18691" spans="8:8" x14ac:dyDescent="0.2">
      <c r="H18691" s="7"/>
    </row>
    <row r="18692" spans="8:8" x14ac:dyDescent="0.2">
      <c r="H18692" s="7"/>
    </row>
    <row r="18693" spans="8:8" x14ac:dyDescent="0.2">
      <c r="H18693" s="7"/>
    </row>
    <row r="18694" spans="8:8" x14ac:dyDescent="0.2">
      <c r="H18694" s="7"/>
    </row>
    <row r="18695" spans="8:8" x14ac:dyDescent="0.2">
      <c r="H18695" s="7"/>
    </row>
    <row r="18696" spans="8:8" x14ac:dyDescent="0.2">
      <c r="H18696" s="7"/>
    </row>
    <row r="18697" spans="8:8" x14ac:dyDescent="0.2">
      <c r="H18697" s="7"/>
    </row>
    <row r="18698" spans="8:8" x14ac:dyDescent="0.2">
      <c r="H18698" s="7"/>
    </row>
    <row r="18699" spans="8:8" x14ac:dyDescent="0.2">
      <c r="H18699" s="7"/>
    </row>
    <row r="18700" spans="8:8" x14ac:dyDescent="0.2">
      <c r="H18700" s="7"/>
    </row>
    <row r="18701" spans="8:8" x14ac:dyDescent="0.2">
      <c r="H18701" s="7"/>
    </row>
    <row r="18702" spans="8:8" x14ac:dyDescent="0.2">
      <c r="H18702" s="7"/>
    </row>
    <row r="18703" spans="8:8" x14ac:dyDescent="0.2">
      <c r="H18703" s="7"/>
    </row>
    <row r="18704" spans="8:8" x14ac:dyDescent="0.2">
      <c r="H18704" s="7"/>
    </row>
    <row r="18705" spans="8:8" x14ac:dyDescent="0.2">
      <c r="H18705" s="7"/>
    </row>
    <row r="18706" spans="8:8" x14ac:dyDescent="0.2">
      <c r="H18706" s="7"/>
    </row>
    <row r="18707" spans="8:8" x14ac:dyDescent="0.2">
      <c r="H18707" s="7"/>
    </row>
    <row r="18708" spans="8:8" x14ac:dyDescent="0.2">
      <c r="H18708" s="7"/>
    </row>
    <row r="18709" spans="8:8" x14ac:dyDescent="0.2">
      <c r="H18709" s="7"/>
    </row>
    <row r="18710" spans="8:8" x14ac:dyDescent="0.2">
      <c r="H18710" s="7"/>
    </row>
    <row r="18711" spans="8:8" x14ac:dyDescent="0.2">
      <c r="H18711" s="7"/>
    </row>
    <row r="18712" spans="8:8" x14ac:dyDescent="0.2">
      <c r="H18712" s="7"/>
    </row>
    <row r="18713" spans="8:8" x14ac:dyDescent="0.2">
      <c r="H18713" s="7"/>
    </row>
    <row r="18714" spans="8:8" x14ac:dyDescent="0.2">
      <c r="H18714" s="7"/>
    </row>
    <row r="18715" spans="8:8" x14ac:dyDescent="0.2">
      <c r="H18715" s="7"/>
    </row>
    <row r="18716" spans="8:8" x14ac:dyDescent="0.2">
      <c r="H18716" s="7"/>
    </row>
    <row r="18717" spans="8:8" x14ac:dyDescent="0.2">
      <c r="H18717" s="7"/>
    </row>
    <row r="18718" spans="8:8" x14ac:dyDescent="0.2">
      <c r="H18718" s="7"/>
    </row>
    <row r="18719" spans="8:8" x14ac:dyDescent="0.2">
      <c r="H18719" s="7"/>
    </row>
    <row r="18720" spans="8:8" x14ac:dyDescent="0.2">
      <c r="H18720" s="7"/>
    </row>
    <row r="18721" spans="8:8" x14ac:dyDescent="0.2">
      <c r="H18721" s="7"/>
    </row>
    <row r="18722" spans="8:8" x14ac:dyDescent="0.2">
      <c r="H18722" s="7"/>
    </row>
    <row r="18723" spans="8:8" x14ac:dyDescent="0.2">
      <c r="H18723" s="7"/>
    </row>
    <row r="18724" spans="8:8" x14ac:dyDescent="0.2">
      <c r="H18724" s="7"/>
    </row>
    <row r="18725" spans="8:8" x14ac:dyDescent="0.2">
      <c r="H18725" s="7"/>
    </row>
    <row r="18726" spans="8:8" x14ac:dyDescent="0.2">
      <c r="H18726" s="7"/>
    </row>
    <row r="18727" spans="8:8" x14ac:dyDescent="0.2">
      <c r="H18727" s="7"/>
    </row>
    <row r="18728" spans="8:8" x14ac:dyDescent="0.2">
      <c r="H18728" s="7"/>
    </row>
    <row r="18729" spans="8:8" x14ac:dyDescent="0.2">
      <c r="H18729" s="7"/>
    </row>
    <row r="18730" spans="8:8" x14ac:dyDescent="0.2">
      <c r="H18730" s="7"/>
    </row>
    <row r="18731" spans="8:8" x14ac:dyDescent="0.2">
      <c r="H18731" s="7"/>
    </row>
    <row r="18732" spans="8:8" x14ac:dyDescent="0.2">
      <c r="H18732" s="7"/>
    </row>
    <row r="18733" spans="8:8" x14ac:dyDescent="0.2">
      <c r="H18733" s="7"/>
    </row>
    <row r="18734" spans="8:8" x14ac:dyDescent="0.2">
      <c r="H18734" s="7"/>
    </row>
    <row r="18735" spans="8:8" x14ac:dyDescent="0.2">
      <c r="H18735" s="7"/>
    </row>
    <row r="18736" spans="8:8" x14ac:dyDescent="0.2">
      <c r="H18736" s="7"/>
    </row>
    <row r="18737" spans="8:8" x14ac:dyDescent="0.2">
      <c r="H18737" s="7"/>
    </row>
    <row r="18738" spans="8:8" x14ac:dyDescent="0.2">
      <c r="H18738" s="7"/>
    </row>
    <row r="18739" spans="8:8" x14ac:dyDescent="0.2">
      <c r="H18739" s="7"/>
    </row>
    <row r="18740" spans="8:8" x14ac:dyDescent="0.2">
      <c r="H18740" s="7"/>
    </row>
    <row r="18741" spans="8:8" x14ac:dyDescent="0.2">
      <c r="H18741" s="7"/>
    </row>
    <row r="18742" spans="8:8" x14ac:dyDescent="0.2">
      <c r="H18742" s="7"/>
    </row>
    <row r="18743" spans="8:8" x14ac:dyDescent="0.2">
      <c r="H18743" s="7"/>
    </row>
    <row r="18744" spans="8:8" x14ac:dyDescent="0.2">
      <c r="H18744" s="7"/>
    </row>
    <row r="18745" spans="8:8" x14ac:dyDescent="0.2">
      <c r="H18745" s="7"/>
    </row>
    <row r="18746" spans="8:8" x14ac:dyDescent="0.2">
      <c r="H18746" s="7"/>
    </row>
    <row r="18747" spans="8:8" x14ac:dyDescent="0.2">
      <c r="H18747" s="7"/>
    </row>
    <row r="18748" spans="8:8" x14ac:dyDescent="0.2">
      <c r="H18748" s="7"/>
    </row>
    <row r="18749" spans="8:8" x14ac:dyDescent="0.2">
      <c r="H18749" s="7"/>
    </row>
    <row r="18750" spans="8:8" x14ac:dyDescent="0.2">
      <c r="H18750" s="7"/>
    </row>
    <row r="18751" spans="8:8" x14ac:dyDescent="0.2">
      <c r="H18751" s="7"/>
    </row>
    <row r="18752" spans="8:8" x14ac:dyDescent="0.2">
      <c r="H18752" s="7"/>
    </row>
    <row r="18753" spans="8:8" x14ac:dyDescent="0.2">
      <c r="H18753" s="7"/>
    </row>
    <row r="18754" spans="8:8" x14ac:dyDescent="0.2">
      <c r="H18754" s="7"/>
    </row>
    <row r="18755" spans="8:8" x14ac:dyDescent="0.2">
      <c r="H18755" s="7"/>
    </row>
    <row r="18756" spans="8:8" x14ac:dyDescent="0.2">
      <c r="H18756" s="7"/>
    </row>
    <row r="18757" spans="8:8" x14ac:dyDescent="0.2">
      <c r="H18757" s="7"/>
    </row>
    <row r="18758" spans="8:8" x14ac:dyDescent="0.2">
      <c r="H18758" s="7"/>
    </row>
    <row r="18759" spans="8:8" x14ac:dyDescent="0.2">
      <c r="H18759" s="7"/>
    </row>
    <row r="18760" spans="8:8" x14ac:dyDescent="0.2">
      <c r="H18760" s="7"/>
    </row>
    <row r="18761" spans="8:8" x14ac:dyDescent="0.2">
      <c r="H18761" s="7"/>
    </row>
    <row r="18762" spans="8:8" x14ac:dyDescent="0.2">
      <c r="H18762" s="7"/>
    </row>
    <row r="18763" spans="8:8" x14ac:dyDescent="0.2">
      <c r="H18763" s="7"/>
    </row>
    <row r="18764" spans="8:8" x14ac:dyDescent="0.2">
      <c r="H18764" s="7"/>
    </row>
    <row r="18765" spans="8:8" x14ac:dyDescent="0.2">
      <c r="H18765" s="7"/>
    </row>
    <row r="18766" spans="8:8" x14ac:dyDescent="0.2">
      <c r="H18766" s="7"/>
    </row>
    <row r="18767" spans="8:8" x14ac:dyDescent="0.2">
      <c r="H18767" s="7"/>
    </row>
    <row r="18768" spans="8:8" x14ac:dyDescent="0.2">
      <c r="H18768" s="7"/>
    </row>
    <row r="18769" spans="8:8" x14ac:dyDescent="0.2">
      <c r="H18769" s="7"/>
    </row>
    <row r="18770" spans="8:8" x14ac:dyDescent="0.2">
      <c r="H18770" s="7"/>
    </row>
    <row r="18771" spans="8:8" x14ac:dyDescent="0.2">
      <c r="H18771" s="7"/>
    </row>
    <row r="18772" spans="8:8" x14ac:dyDescent="0.2">
      <c r="H18772" s="7"/>
    </row>
    <row r="18773" spans="8:8" x14ac:dyDescent="0.2">
      <c r="H18773" s="7"/>
    </row>
    <row r="18774" spans="8:8" x14ac:dyDescent="0.2">
      <c r="H18774" s="7"/>
    </row>
    <row r="18775" spans="8:8" x14ac:dyDescent="0.2">
      <c r="H18775" s="7"/>
    </row>
    <row r="18776" spans="8:8" x14ac:dyDescent="0.2">
      <c r="H18776" s="7"/>
    </row>
    <row r="18777" spans="8:8" x14ac:dyDescent="0.2">
      <c r="H18777" s="7"/>
    </row>
    <row r="18778" spans="8:8" x14ac:dyDescent="0.2">
      <c r="H18778" s="7"/>
    </row>
    <row r="18779" spans="8:8" x14ac:dyDescent="0.2">
      <c r="H18779" s="7"/>
    </row>
    <row r="18780" spans="8:8" x14ac:dyDescent="0.2">
      <c r="H18780" s="7"/>
    </row>
    <row r="18781" spans="8:8" x14ac:dyDescent="0.2">
      <c r="H18781" s="7"/>
    </row>
    <row r="18782" spans="8:8" x14ac:dyDescent="0.2">
      <c r="H18782" s="7"/>
    </row>
    <row r="18783" spans="8:8" x14ac:dyDescent="0.2">
      <c r="H18783" s="7"/>
    </row>
    <row r="18784" spans="8:8" x14ac:dyDescent="0.2">
      <c r="H18784" s="7"/>
    </row>
    <row r="18785" spans="8:8" x14ac:dyDescent="0.2">
      <c r="H18785" s="7"/>
    </row>
    <row r="18786" spans="8:8" x14ac:dyDescent="0.2">
      <c r="H18786" s="7"/>
    </row>
    <row r="18787" spans="8:8" x14ac:dyDescent="0.2">
      <c r="H18787" s="7"/>
    </row>
    <row r="18788" spans="8:8" x14ac:dyDescent="0.2">
      <c r="H18788" s="7"/>
    </row>
    <row r="18789" spans="8:8" x14ac:dyDescent="0.2">
      <c r="H18789" s="7"/>
    </row>
    <row r="18790" spans="8:8" x14ac:dyDescent="0.2">
      <c r="H18790" s="7"/>
    </row>
    <row r="18791" spans="8:8" x14ac:dyDescent="0.2">
      <c r="H18791" s="7"/>
    </row>
    <row r="18792" spans="8:8" x14ac:dyDescent="0.2">
      <c r="H18792" s="7"/>
    </row>
    <row r="18793" spans="8:8" x14ac:dyDescent="0.2">
      <c r="H18793" s="7"/>
    </row>
    <row r="18794" spans="8:8" x14ac:dyDescent="0.2">
      <c r="H18794" s="7"/>
    </row>
    <row r="18795" spans="8:8" x14ac:dyDescent="0.2">
      <c r="H18795" s="7"/>
    </row>
    <row r="18796" spans="8:8" x14ac:dyDescent="0.2">
      <c r="H18796" s="7"/>
    </row>
    <row r="18797" spans="8:8" x14ac:dyDescent="0.2">
      <c r="H18797" s="7"/>
    </row>
    <row r="18798" spans="8:8" x14ac:dyDescent="0.2">
      <c r="H18798" s="7"/>
    </row>
    <row r="18799" spans="8:8" x14ac:dyDescent="0.2">
      <c r="H18799" s="7"/>
    </row>
    <row r="18800" spans="8:8" x14ac:dyDescent="0.2">
      <c r="H18800" s="7"/>
    </row>
    <row r="18801" spans="8:8" x14ac:dyDescent="0.2">
      <c r="H18801" s="7"/>
    </row>
    <row r="18802" spans="8:8" x14ac:dyDescent="0.2">
      <c r="H18802" s="7"/>
    </row>
    <row r="18803" spans="8:8" x14ac:dyDescent="0.2">
      <c r="H18803" s="7"/>
    </row>
    <row r="18804" spans="8:8" x14ac:dyDescent="0.2">
      <c r="H18804" s="7"/>
    </row>
    <row r="18805" spans="8:8" x14ac:dyDescent="0.2">
      <c r="H18805" s="7"/>
    </row>
    <row r="18806" spans="8:8" x14ac:dyDescent="0.2">
      <c r="H18806" s="7"/>
    </row>
    <row r="18807" spans="8:8" x14ac:dyDescent="0.2">
      <c r="H18807" s="7"/>
    </row>
    <row r="18808" spans="8:8" x14ac:dyDescent="0.2">
      <c r="H18808" s="7"/>
    </row>
    <row r="18809" spans="8:8" x14ac:dyDescent="0.2">
      <c r="H18809" s="7"/>
    </row>
    <row r="18810" spans="8:8" x14ac:dyDescent="0.2">
      <c r="H18810" s="7"/>
    </row>
    <row r="18811" spans="8:8" x14ac:dyDescent="0.2">
      <c r="H18811" s="7"/>
    </row>
    <row r="18812" spans="8:8" x14ac:dyDescent="0.2">
      <c r="H18812" s="7"/>
    </row>
    <row r="18813" spans="8:8" x14ac:dyDescent="0.2">
      <c r="H18813" s="7"/>
    </row>
    <row r="18814" spans="8:8" x14ac:dyDescent="0.2">
      <c r="H18814" s="7"/>
    </row>
    <row r="18815" spans="8:8" x14ac:dyDescent="0.2">
      <c r="H18815" s="7"/>
    </row>
    <row r="18816" spans="8:8" x14ac:dyDescent="0.2">
      <c r="H18816" s="7"/>
    </row>
    <row r="18817" spans="8:8" x14ac:dyDescent="0.2">
      <c r="H18817" s="7"/>
    </row>
    <row r="18818" spans="8:8" x14ac:dyDescent="0.2">
      <c r="H18818" s="7"/>
    </row>
    <row r="18819" spans="8:8" x14ac:dyDescent="0.2">
      <c r="H18819" s="7"/>
    </row>
    <row r="18820" spans="8:8" x14ac:dyDescent="0.2">
      <c r="H18820" s="7"/>
    </row>
    <row r="18821" spans="8:8" x14ac:dyDescent="0.2">
      <c r="H18821" s="7"/>
    </row>
    <row r="18822" spans="8:8" x14ac:dyDescent="0.2">
      <c r="H18822" s="7"/>
    </row>
    <row r="18823" spans="8:8" x14ac:dyDescent="0.2">
      <c r="H18823" s="7"/>
    </row>
    <row r="18824" spans="8:8" x14ac:dyDescent="0.2">
      <c r="H18824" s="7"/>
    </row>
    <row r="18825" spans="8:8" x14ac:dyDescent="0.2">
      <c r="H18825" s="7"/>
    </row>
    <row r="18826" spans="8:8" x14ac:dyDescent="0.2">
      <c r="H18826" s="7"/>
    </row>
    <row r="18827" spans="8:8" x14ac:dyDescent="0.2">
      <c r="H18827" s="7"/>
    </row>
    <row r="18828" spans="8:8" x14ac:dyDescent="0.2">
      <c r="H18828" s="7"/>
    </row>
    <row r="18829" spans="8:8" x14ac:dyDescent="0.2">
      <c r="H18829" s="7"/>
    </row>
    <row r="18830" spans="8:8" x14ac:dyDescent="0.2">
      <c r="H18830" s="7"/>
    </row>
    <row r="18831" spans="8:8" x14ac:dyDescent="0.2">
      <c r="H18831" s="7"/>
    </row>
    <row r="18832" spans="8:8" x14ac:dyDescent="0.2">
      <c r="H18832" s="7"/>
    </row>
    <row r="18833" spans="8:8" x14ac:dyDescent="0.2">
      <c r="H18833" s="7"/>
    </row>
    <row r="18834" spans="8:8" x14ac:dyDescent="0.2">
      <c r="H18834" s="7"/>
    </row>
    <row r="18835" spans="8:8" x14ac:dyDescent="0.2">
      <c r="H18835" s="7"/>
    </row>
    <row r="18836" spans="8:8" x14ac:dyDescent="0.2">
      <c r="H18836" s="7"/>
    </row>
    <row r="18837" spans="8:8" x14ac:dyDescent="0.2">
      <c r="H18837" s="7"/>
    </row>
    <row r="18838" spans="8:8" x14ac:dyDescent="0.2">
      <c r="H18838" s="7"/>
    </row>
    <row r="18839" spans="8:8" x14ac:dyDescent="0.2">
      <c r="H18839" s="7"/>
    </row>
    <row r="18840" spans="8:8" x14ac:dyDescent="0.2">
      <c r="H18840" s="7"/>
    </row>
    <row r="18841" spans="8:8" x14ac:dyDescent="0.2">
      <c r="H18841" s="7"/>
    </row>
    <row r="18842" spans="8:8" x14ac:dyDescent="0.2">
      <c r="H18842" s="7"/>
    </row>
    <row r="18843" spans="8:8" x14ac:dyDescent="0.2">
      <c r="H18843" s="7"/>
    </row>
    <row r="18844" spans="8:8" x14ac:dyDescent="0.2">
      <c r="H18844" s="7"/>
    </row>
    <row r="18845" spans="8:8" x14ac:dyDescent="0.2">
      <c r="H18845" s="7"/>
    </row>
    <row r="18846" spans="8:8" x14ac:dyDescent="0.2">
      <c r="H18846" s="7"/>
    </row>
    <row r="18847" spans="8:8" x14ac:dyDescent="0.2">
      <c r="H18847" s="7"/>
    </row>
    <row r="18848" spans="8:8" x14ac:dyDescent="0.2">
      <c r="H18848" s="7"/>
    </row>
    <row r="18849" spans="8:8" x14ac:dyDescent="0.2">
      <c r="H18849" s="7"/>
    </row>
    <row r="18850" spans="8:8" x14ac:dyDescent="0.2">
      <c r="H18850" s="7"/>
    </row>
    <row r="18851" spans="8:8" x14ac:dyDescent="0.2">
      <c r="H18851" s="7"/>
    </row>
    <row r="18852" spans="8:8" x14ac:dyDescent="0.2">
      <c r="H18852" s="7"/>
    </row>
    <row r="18853" spans="8:8" x14ac:dyDescent="0.2">
      <c r="H18853" s="7"/>
    </row>
    <row r="18854" spans="8:8" x14ac:dyDescent="0.2">
      <c r="H18854" s="7"/>
    </row>
    <row r="18855" spans="8:8" x14ac:dyDescent="0.2">
      <c r="H18855" s="7"/>
    </row>
    <row r="18856" spans="8:8" x14ac:dyDescent="0.2">
      <c r="H18856" s="7"/>
    </row>
    <row r="18857" spans="8:8" x14ac:dyDescent="0.2">
      <c r="H18857" s="7"/>
    </row>
    <row r="18858" spans="8:8" x14ac:dyDescent="0.2">
      <c r="H18858" s="7"/>
    </row>
    <row r="18859" spans="8:8" x14ac:dyDescent="0.2">
      <c r="H18859" s="7"/>
    </row>
    <row r="18860" spans="8:8" x14ac:dyDescent="0.2">
      <c r="H18860" s="7"/>
    </row>
    <row r="18861" spans="8:8" x14ac:dyDescent="0.2">
      <c r="H18861" s="7"/>
    </row>
    <row r="18862" spans="8:8" x14ac:dyDescent="0.2">
      <c r="H18862" s="7"/>
    </row>
    <row r="18863" spans="8:8" x14ac:dyDescent="0.2">
      <c r="H18863" s="7"/>
    </row>
    <row r="18864" spans="8:8" x14ac:dyDescent="0.2">
      <c r="H18864" s="7"/>
    </row>
    <row r="18865" spans="8:8" x14ac:dyDescent="0.2">
      <c r="H18865" s="7"/>
    </row>
    <row r="18866" spans="8:8" x14ac:dyDescent="0.2">
      <c r="H18866" s="7"/>
    </row>
    <row r="18867" spans="8:8" x14ac:dyDescent="0.2">
      <c r="H18867" s="7"/>
    </row>
    <row r="18868" spans="8:8" x14ac:dyDescent="0.2">
      <c r="H18868" s="7"/>
    </row>
    <row r="18869" spans="8:8" x14ac:dyDescent="0.2">
      <c r="H18869" s="7"/>
    </row>
    <row r="18870" spans="8:8" x14ac:dyDescent="0.2">
      <c r="H18870" s="7"/>
    </row>
    <row r="18871" spans="8:8" x14ac:dyDescent="0.2">
      <c r="H18871" s="7"/>
    </row>
    <row r="18872" spans="8:8" x14ac:dyDescent="0.2">
      <c r="H18872" s="7"/>
    </row>
    <row r="18873" spans="8:8" x14ac:dyDescent="0.2">
      <c r="H18873" s="7"/>
    </row>
    <row r="18874" spans="8:8" x14ac:dyDescent="0.2">
      <c r="H18874" s="7"/>
    </row>
    <row r="18875" spans="8:8" x14ac:dyDescent="0.2">
      <c r="H18875" s="7"/>
    </row>
    <row r="18876" spans="8:8" x14ac:dyDescent="0.2">
      <c r="H18876" s="7"/>
    </row>
    <row r="18877" spans="8:8" x14ac:dyDescent="0.2">
      <c r="H18877" s="7"/>
    </row>
    <row r="18878" spans="8:8" x14ac:dyDescent="0.2">
      <c r="H18878" s="7"/>
    </row>
    <row r="18879" spans="8:8" x14ac:dyDescent="0.2">
      <c r="H18879" s="7"/>
    </row>
    <row r="18880" spans="8:8" x14ac:dyDescent="0.2">
      <c r="H18880" s="7"/>
    </row>
    <row r="18881" spans="8:8" x14ac:dyDescent="0.2">
      <c r="H18881" s="7"/>
    </row>
    <row r="18882" spans="8:8" x14ac:dyDescent="0.2">
      <c r="H18882" s="7"/>
    </row>
    <row r="18883" spans="8:8" x14ac:dyDescent="0.2">
      <c r="H18883" s="7"/>
    </row>
    <row r="18884" spans="8:8" x14ac:dyDescent="0.2">
      <c r="H18884" s="7"/>
    </row>
    <row r="18885" spans="8:8" x14ac:dyDescent="0.2">
      <c r="H18885" s="7"/>
    </row>
    <row r="18886" spans="8:8" x14ac:dyDescent="0.2">
      <c r="H18886" s="7"/>
    </row>
    <row r="18887" spans="8:8" x14ac:dyDescent="0.2">
      <c r="H18887" s="7"/>
    </row>
    <row r="18888" spans="8:8" x14ac:dyDescent="0.2">
      <c r="H18888" s="7"/>
    </row>
    <row r="18889" spans="8:8" x14ac:dyDescent="0.2">
      <c r="H18889" s="7"/>
    </row>
    <row r="18890" spans="8:8" x14ac:dyDescent="0.2">
      <c r="H18890" s="7"/>
    </row>
    <row r="18891" spans="8:8" x14ac:dyDescent="0.2">
      <c r="H18891" s="7"/>
    </row>
    <row r="18892" spans="8:8" x14ac:dyDescent="0.2">
      <c r="H18892" s="7"/>
    </row>
    <row r="18893" spans="8:8" x14ac:dyDescent="0.2">
      <c r="H18893" s="7"/>
    </row>
    <row r="18894" spans="8:8" x14ac:dyDescent="0.2">
      <c r="H18894" s="7"/>
    </row>
    <row r="18895" spans="8:8" x14ac:dyDescent="0.2">
      <c r="H18895" s="7"/>
    </row>
    <row r="18896" spans="8:8" x14ac:dyDescent="0.2">
      <c r="H18896" s="7"/>
    </row>
    <row r="18897" spans="8:8" x14ac:dyDescent="0.2">
      <c r="H18897" s="7"/>
    </row>
    <row r="18898" spans="8:8" x14ac:dyDescent="0.2">
      <c r="H18898" s="7"/>
    </row>
    <row r="18899" spans="8:8" x14ac:dyDescent="0.2">
      <c r="H18899" s="7"/>
    </row>
    <row r="18900" spans="8:8" x14ac:dyDescent="0.2">
      <c r="H18900" s="7"/>
    </row>
    <row r="18901" spans="8:8" x14ac:dyDescent="0.2">
      <c r="H18901" s="7"/>
    </row>
    <row r="18902" spans="8:8" x14ac:dyDescent="0.2">
      <c r="H18902" s="7"/>
    </row>
    <row r="18903" spans="8:8" x14ac:dyDescent="0.2">
      <c r="H18903" s="7"/>
    </row>
    <row r="18904" spans="8:8" x14ac:dyDescent="0.2">
      <c r="H18904" s="7"/>
    </row>
    <row r="18905" spans="8:8" x14ac:dyDescent="0.2">
      <c r="H18905" s="7"/>
    </row>
    <row r="18906" spans="8:8" x14ac:dyDescent="0.2">
      <c r="H18906" s="7"/>
    </row>
    <row r="18907" spans="8:8" x14ac:dyDescent="0.2">
      <c r="H18907" s="7"/>
    </row>
    <row r="18908" spans="8:8" x14ac:dyDescent="0.2">
      <c r="H18908" s="7"/>
    </row>
    <row r="18909" spans="8:8" x14ac:dyDescent="0.2">
      <c r="H18909" s="7"/>
    </row>
    <row r="18910" spans="8:8" x14ac:dyDescent="0.2">
      <c r="H18910" s="7"/>
    </row>
    <row r="18911" spans="8:8" x14ac:dyDescent="0.2">
      <c r="H18911" s="7"/>
    </row>
    <row r="18912" spans="8:8" x14ac:dyDescent="0.2">
      <c r="H18912" s="7"/>
    </row>
    <row r="18913" spans="8:8" x14ac:dyDescent="0.2">
      <c r="H18913" s="7"/>
    </row>
    <row r="18914" spans="8:8" x14ac:dyDescent="0.2">
      <c r="H18914" s="7"/>
    </row>
    <row r="18915" spans="8:8" x14ac:dyDescent="0.2">
      <c r="H18915" s="7"/>
    </row>
    <row r="18916" spans="8:8" x14ac:dyDescent="0.2">
      <c r="H18916" s="7"/>
    </row>
    <row r="18917" spans="8:8" x14ac:dyDescent="0.2">
      <c r="H18917" s="7"/>
    </row>
    <row r="18918" spans="8:8" x14ac:dyDescent="0.2">
      <c r="H18918" s="7"/>
    </row>
    <row r="18919" spans="8:8" x14ac:dyDescent="0.2">
      <c r="H18919" s="7"/>
    </row>
    <row r="18920" spans="8:8" x14ac:dyDescent="0.2">
      <c r="H18920" s="7"/>
    </row>
    <row r="18921" spans="8:8" x14ac:dyDescent="0.2">
      <c r="H18921" s="7"/>
    </row>
    <row r="18922" spans="8:8" x14ac:dyDescent="0.2">
      <c r="H18922" s="7"/>
    </row>
    <row r="18923" spans="8:8" x14ac:dyDescent="0.2">
      <c r="H18923" s="7"/>
    </row>
    <row r="18924" spans="8:8" x14ac:dyDescent="0.2">
      <c r="H18924" s="7"/>
    </row>
    <row r="18925" spans="8:8" x14ac:dyDescent="0.2">
      <c r="H18925" s="7"/>
    </row>
    <row r="18926" spans="8:8" x14ac:dyDescent="0.2">
      <c r="H18926" s="7"/>
    </row>
    <row r="18927" spans="8:8" x14ac:dyDescent="0.2">
      <c r="H18927" s="7"/>
    </row>
    <row r="18928" spans="8:8" x14ac:dyDescent="0.2">
      <c r="H18928" s="7"/>
    </row>
    <row r="18929" spans="8:8" x14ac:dyDescent="0.2">
      <c r="H18929" s="7"/>
    </row>
    <row r="18930" spans="8:8" x14ac:dyDescent="0.2">
      <c r="H18930" s="7"/>
    </row>
    <row r="18931" spans="8:8" x14ac:dyDescent="0.2">
      <c r="H18931" s="7"/>
    </row>
    <row r="18932" spans="8:8" x14ac:dyDescent="0.2">
      <c r="H18932" s="7"/>
    </row>
    <row r="18933" spans="8:8" x14ac:dyDescent="0.2">
      <c r="H18933" s="7"/>
    </row>
    <row r="18934" spans="8:8" x14ac:dyDescent="0.2">
      <c r="H18934" s="7"/>
    </row>
    <row r="18935" spans="8:8" x14ac:dyDescent="0.2">
      <c r="H18935" s="7"/>
    </row>
    <row r="18936" spans="8:8" x14ac:dyDescent="0.2">
      <c r="H18936" s="7"/>
    </row>
    <row r="18937" spans="8:8" x14ac:dyDescent="0.2">
      <c r="H18937" s="7"/>
    </row>
    <row r="18938" spans="8:8" x14ac:dyDescent="0.2">
      <c r="H18938" s="7"/>
    </row>
    <row r="18939" spans="8:8" x14ac:dyDescent="0.2">
      <c r="H18939" s="7"/>
    </row>
    <row r="18940" spans="8:8" x14ac:dyDescent="0.2">
      <c r="H18940" s="7"/>
    </row>
    <row r="18941" spans="8:8" x14ac:dyDescent="0.2">
      <c r="H18941" s="7"/>
    </row>
    <row r="18942" spans="8:8" x14ac:dyDescent="0.2">
      <c r="H18942" s="7"/>
    </row>
    <row r="18943" spans="8:8" x14ac:dyDescent="0.2">
      <c r="H18943" s="7"/>
    </row>
    <row r="18944" spans="8:8" x14ac:dyDescent="0.2">
      <c r="H18944" s="7"/>
    </row>
    <row r="18945" spans="8:8" x14ac:dyDescent="0.2">
      <c r="H18945" s="7"/>
    </row>
    <row r="18946" spans="8:8" x14ac:dyDescent="0.2">
      <c r="H18946" s="7"/>
    </row>
    <row r="18947" spans="8:8" x14ac:dyDescent="0.2">
      <c r="H18947" s="7"/>
    </row>
    <row r="18948" spans="8:8" x14ac:dyDescent="0.2">
      <c r="H18948" s="7"/>
    </row>
    <row r="18949" spans="8:8" x14ac:dyDescent="0.2">
      <c r="H18949" s="7"/>
    </row>
    <row r="18950" spans="8:8" x14ac:dyDescent="0.2">
      <c r="H18950" s="7"/>
    </row>
    <row r="18951" spans="8:8" x14ac:dyDescent="0.2">
      <c r="H18951" s="7"/>
    </row>
    <row r="18952" spans="8:8" x14ac:dyDescent="0.2">
      <c r="H18952" s="7"/>
    </row>
    <row r="18953" spans="8:8" x14ac:dyDescent="0.2">
      <c r="H18953" s="7"/>
    </row>
    <row r="18954" spans="8:8" x14ac:dyDescent="0.2">
      <c r="H18954" s="7"/>
    </row>
    <row r="18955" spans="8:8" x14ac:dyDescent="0.2">
      <c r="H18955" s="7"/>
    </row>
    <row r="18956" spans="8:8" x14ac:dyDescent="0.2">
      <c r="H18956" s="7"/>
    </row>
    <row r="18957" spans="8:8" x14ac:dyDescent="0.2">
      <c r="H18957" s="7"/>
    </row>
    <row r="18958" spans="8:8" x14ac:dyDescent="0.2">
      <c r="H18958" s="7"/>
    </row>
    <row r="18959" spans="8:8" x14ac:dyDescent="0.2">
      <c r="H18959" s="7"/>
    </row>
    <row r="18960" spans="8:8" x14ac:dyDescent="0.2">
      <c r="H18960" s="7"/>
    </row>
    <row r="18961" spans="8:8" x14ac:dyDescent="0.2">
      <c r="H18961" s="7"/>
    </row>
    <row r="18962" spans="8:8" x14ac:dyDescent="0.2">
      <c r="H18962" s="7"/>
    </row>
    <row r="18963" spans="8:8" x14ac:dyDescent="0.2">
      <c r="H18963" s="7"/>
    </row>
    <row r="18964" spans="8:8" x14ac:dyDescent="0.2">
      <c r="H18964" s="7"/>
    </row>
    <row r="18965" spans="8:8" x14ac:dyDescent="0.2">
      <c r="H18965" s="7"/>
    </row>
    <row r="18966" spans="8:8" x14ac:dyDescent="0.2">
      <c r="H18966" s="7"/>
    </row>
    <row r="18967" spans="8:8" x14ac:dyDescent="0.2">
      <c r="H18967" s="7"/>
    </row>
    <row r="18968" spans="8:8" x14ac:dyDescent="0.2">
      <c r="H18968" s="7"/>
    </row>
    <row r="18969" spans="8:8" x14ac:dyDescent="0.2">
      <c r="H18969" s="7"/>
    </row>
    <row r="18970" spans="8:8" x14ac:dyDescent="0.2">
      <c r="H18970" s="7"/>
    </row>
    <row r="18971" spans="8:8" x14ac:dyDescent="0.2">
      <c r="H18971" s="7"/>
    </row>
    <row r="18972" spans="8:8" x14ac:dyDescent="0.2">
      <c r="H18972" s="7"/>
    </row>
    <row r="18973" spans="8:8" x14ac:dyDescent="0.2">
      <c r="H18973" s="7"/>
    </row>
    <row r="18974" spans="8:8" x14ac:dyDescent="0.2">
      <c r="H18974" s="7"/>
    </row>
    <row r="18975" spans="8:8" x14ac:dyDescent="0.2">
      <c r="H18975" s="7"/>
    </row>
    <row r="18976" spans="8:8" x14ac:dyDescent="0.2">
      <c r="H18976" s="7"/>
    </row>
    <row r="18977" spans="8:8" x14ac:dyDescent="0.2">
      <c r="H18977" s="7"/>
    </row>
    <row r="18978" spans="8:8" x14ac:dyDescent="0.2">
      <c r="H18978" s="7"/>
    </row>
    <row r="18979" spans="8:8" x14ac:dyDescent="0.2">
      <c r="H18979" s="7"/>
    </row>
    <row r="18980" spans="8:8" x14ac:dyDescent="0.2">
      <c r="H18980" s="7"/>
    </row>
    <row r="18981" spans="8:8" x14ac:dyDescent="0.2">
      <c r="H18981" s="7"/>
    </row>
    <row r="18982" spans="8:8" x14ac:dyDescent="0.2">
      <c r="H18982" s="7"/>
    </row>
    <row r="18983" spans="8:8" x14ac:dyDescent="0.2">
      <c r="H18983" s="7"/>
    </row>
    <row r="18984" spans="8:8" x14ac:dyDescent="0.2">
      <c r="H18984" s="7"/>
    </row>
    <row r="18985" spans="8:8" x14ac:dyDescent="0.2">
      <c r="H18985" s="7"/>
    </row>
    <row r="18986" spans="8:8" x14ac:dyDescent="0.2">
      <c r="H18986" s="7"/>
    </row>
    <row r="18987" spans="8:8" x14ac:dyDescent="0.2">
      <c r="H18987" s="7"/>
    </row>
    <row r="18988" spans="8:8" x14ac:dyDescent="0.2">
      <c r="H18988" s="7"/>
    </row>
    <row r="18989" spans="8:8" x14ac:dyDescent="0.2">
      <c r="H18989" s="7"/>
    </row>
    <row r="18990" spans="8:8" x14ac:dyDescent="0.2">
      <c r="H18990" s="7"/>
    </row>
    <row r="18991" spans="8:8" x14ac:dyDescent="0.2">
      <c r="H18991" s="7"/>
    </row>
    <row r="18992" spans="8:8" x14ac:dyDescent="0.2">
      <c r="H18992" s="7"/>
    </row>
    <row r="18993" spans="8:8" x14ac:dyDescent="0.2">
      <c r="H18993" s="7"/>
    </row>
    <row r="18994" spans="8:8" x14ac:dyDescent="0.2">
      <c r="H18994" s="7"/>
    </row>
    <row r="18995" spans="8:8" x14ac:dyDescent="0.2">
      <c r="H18995" s="7"/>
    </row>
    <row r="18996" spans="8:8" x14ac:dyDescent="0.2">
      <c r="H18996" s="7"/>
    </row>
    <row r="18997" spans="8:8" x14ac:dyDescent="0.2">
      <c r="H18997" s="7"/>
    </row>
    <row r="18998" spans="8:8" x14ac:dyDescent="0.2">
      <c r="H18998" s="7"/>
    </row>
    <row r="18999" spans="8:8" x14ac:dyDescent="0.2">
      <c r="H18999" s="7"/>
    </row>
    <row r="19000" spans="8:8" x14ac:dyDescent="0.2">
      <c r="H19000" s="7"/>
    </row>
    <row r="19001" spans="8:8" x14ac:dyDescent="0.2">
      <c r="H19001" s="7"/>
    </row>
    <row r="19002" spans="8:8" x14ac:dyDescent="0.2">
      <c r="H19002" s="7"/>
    </row>
    <row r="19003" spans="8:8" x14ac:dyDescent="0.2">
      <c r="H19003" s="7"/>
    </row>
    <row r="19004" spans="8:8" x14ac:dyDescent="0.2">
      <c r="H19004" s="7"/>
    </row>
    <row r="19005" spans="8:8" x14ac:dyDescent="0.2">
      <c r="H19005" s="7"/>
    </row>
    <row r="19006" spans="8:8" x14ac:dyDescent="0.2">
      <c r="H19006" s="7"/>
    </row>
    <row r="19007" spans="8:8" x14ac:dyDescent="0.2">
      <c r="H19007" s="7"/>
    </row>
    <row r="19008" spans="8:8" x14ac:dyDescent="0.2">
      <c r="H19008" s="7"/>
    </row>
    <row r="19009" spans="8:8" x14ac:dyDescent="0.2">
      <c r="H19009" s="7"/>
    </row>
    <row r="19010" spans="8:8" x14ac:dyDescent="0.2">
      <c r="H19010" s="7"/>
    </row>
    <row r="19011" spans="8:8" x14ac:dyDescent="0.2">
      <c r="H19011" s="7"/>
    </row>
    <row r="19012" spans="8:8" x14ac:dyDescent="0.2">
      <c r="H19012" s="7"/>
    </row>
    <row r="19013" spans="8:8" x14ac:dyDescent="0.2">
      <c r="H19013" s="7"/>
    </row>
    <row r="19014" spans="8:8" x14ac:dyDescent="0.2">
      <c r="H19014" s="7"/>
    </row>
    <row r="19015" spans="8:8" x14ac:dyDescent="0.2">
      <c r="H19015" s="7"/>
    </row>
    <row r="19016" spans="8:8" x14ac:dyDescent="0.2">
      <c r="H19016" s="7"/>
    </row>
    <row r="19017" spans="8:8" x14ac:dyDescent="0.2">
      <c r="H19017" s="7"/>
    </row>
    <row r="19018" spans="8:8" x14ac:dyDescent="0.2">
      <c r="H19018" s="7"/>
    </row>
    <row r="19019" spans="8:8" x14ac:dyDescent="0.2">
      <c r="H19019" s="7"/>
    </row>
    <row r="19020" spans="8:8" x14ac:dyDescent="0.2">
      <c r="H19020" s="7"/>
    </row>
    <row r="19021" spans="8:8" x14ac:dyDescent="0.2">
      <c r="H19021" s="7"/>
    </row>
    <row r="19022" spans="8:8" x14ac:dyDescent="0.2">
      <c r="H19022" s="7"/>
    </row>
    <row r="19023" spans="8:8" x14ac:dyDescent="0.2">
      <c r="H19023" s="7"/>
    </row>
    <row r="19024" spans="8:8" x14ac:dyDescent="0.2">
      <c r="H19024" s="7"/>
    </row>
    <row r="19025" spans="8:8" x14ac:dyDescent="0.2">
      <c r="H19025" s="7"/>
    </row>
    <row r="19026" spans="8:8" x14ac:dyDescent="0.2">
      <c r="H19026" s="7"/>
    </row>
    <row r="19027" spans="8:8" x14ac:dyDescent="0.2">
      <c r="H19027" s="7"/>
    </row>
    <row r="19028" spans="8:8" x14ac:dyDescent="0.2">
      <c r="H19028" s="7"/>
    </row>
    <row r="19029" spans="8:8" x14ac:dyDescent="0.2">
      <c r="H19029" s="7"/>
    </row>
    <row r="19030" spans="8:8" x14ac:dyDescent="0.2">
      <c r="H19030" s="7"/>
    </row>
    <row r="19031" spans="8:8" x14ac:dyDescent="0.2">
      <c r="H19031" s="7"/>
    </row>
    <row r="19032" spans="8:8" x14ac:dyDescent="0.2">
      <c r="H19032" s="7"/>
    </row>
    <row r="19033" spans="8:8" x14ac:dyDescent="0.2">
      <c r="H19033" s="7"/>
    </row>
    <row r="19034" spans="8:8" x14ac:dyDescent="0.2">
      <c r="H19034" s="7"/>
    </row>
    <row r="19035" spans="8:8" x14ac:dyDescent="0.2">
      <c r="H19035" s="7"/>
    </row>
    <row r="19036" spans="8:8" x14ac:dyDescent="0.2">
      <c r="H19036" s="7"/>
    </row>
    <row r="19037" spans="8:8" x14ac:dyDescent="0.2">
      <c r="H19037" s="7"/>
    </row>
    <row r="19038" spans="8:8" x14ac:dyDescent="0.2">
      <c r="H19038" s="7"/>
    </row>
    <row r="19039" spans="8:8" x14ac:dyDescent="0.2">
      <c r="H19039" s="7"/>
    </row>
    <row r="19040" spans="8:8" x14ac:dyDescent="0.2">
      <c r="H19040" s="7"/>
    </row>
    <row r="19041" spans="8:8" x14ac:dyDescent="0.2">
      <c r="H19041" s="7"/>
    </row>
    <row r="19042" spans="8:8" x14ac:dyDescent="0.2">
      <c r="H19042" s="7"/>
    </row>
    <row r="19043" spans="8:8" x14ac:dyDescent="0.2">
      <c r="H19043" s="7"/>
    </row>
    <row r="19044" spans="8:8" x14ac:dyDescent="0.2">
      <c r="H19044" s="7"/>
    </row>
    <row r="19045" spans="8:8" x14ac:dyDescent="0.2">
      <c r="H19045" s="7"/>
    </row>
    <row r="19046" spans="8:8" x14ac:dyDescent="0.2">
      <c r="H19046" s="7"/>
    </row>
    <row r="19047" spans="8:8" x14ac:dyDescent="0.2">
      <c r="H19047" s="7"/>
    </row>
    <row r="19048" spans="8:8" x14ac:dyDescent="0.2">
      <c r="H19048" s="7"/>
    </row>
    <row r="19049" spans="8:8" x14ac:dyDescent="0.2">
      <c r="H19049" s="7"/>
    </row>
    <row r="19050" spans="8:8" x14ac:dyDescent="0.2">
      <c r="H19050" s="7"/>
    </row>
    <row r="19051" spans="8:8" x14ac:dyDescent="0.2">
      <c r="H19051" s="7"/>
    </row>
    <row r="19052" spans="8:8" x14ac:dyDescent="0.2">
      <c r="H19052" s="7"/>
    </row>
    <row r="19053" spans="8:8" x14ac:dyDescent="0.2">
      <c r="H19053" s="7"/>
    </row>
    <row r="19054" spans="8:8" x14ac:dyDescent="0.2">
      <c r="H19054" s="7"/>
    </row>
    <row r="19055" spans="8:8" x14ac:dyDescent="0.2">
      <c r="H19055" s="7"/>
    </row>
    <row r="19056" spans="8:8" x14ac:dyDescent="0.2">
      <c r="H19056" s="7"/>
    </row>
    <row r="19057" spans="8:8" x14ac:dyDescent="0.2">
      <c r="H19057" s="7"/>
    </row>
    <row r="19058" spans="8:8" x14ac:dyDescent="0.2">
      <c r="H19058" s="7"/>
    </row>
    <row r="19059" spans="8:8" x14ac:dyDescent="0.2">
      <c r="H19059" s="7"/>
    </row>
    <row r="19060" spans="8:8" x14ac:dyDescent="0.2">
      <c r="H19060" s="7"/>
    </row>
    <row r="19061" spans="8:8" x14ac:dyDescent="0.2">
      <c r="H19061" s="7"/>
    </row>
    <row r="19062" spans="8:8" x14ac:dyDescent="0.2">
      <c r="H19062" s="7"/>
    </row>
    <row r="19063" spans="8:8" x14ac:dyDescent="0.2">
      <c r="H19063" s="7"/>
    </row>
    <row r="19064" spans="8:8" x14ac:dyDescent="0.2">
      <c r="H19064" s="7"/>
    </row>
    <row r="19065" spans="8:8" x14ac:dyDescent="0.2">
      <c r="H19065" s="7"/>
    </row>
    <row r="19066" spans="8:8" x14ac:dyDescent="0.2">
      <c r="H19066" s="7"/>
    </row>
    <row r="19067" spans="8:8" x14ac:dyDescent="0.2">
      <c r="H19067" s="7"/>
    </row>
    <row r="19068" spans="8:8" x14ac:dyDescent="0.2">
      <c r="H19068" s="7"/>
    </row>
    <row r="19069" spans="8:8" x14ac:dyDescent="0.2">
      <c r="H19069" s="7"/>
    </row>
    <row r="19070" spans="8:8" x14ac:dyDescent="0.2">
      <c r="H19070" s="7"/>
    </row>
    <row r="19071" spans="8:8" x14ac:dyDescent="0.2">
      <c r="H19071" s="7"/>
    </row>
    <row r="19072" spans="8:8" x14ac:dyDescent="0.2">
      <c r="H19072" s="7"/>
    </row>
    <row r="19073" spans="8:8" x14ac:dyDescent="0.2">
      <c r="H19073" s="7"/>
    </row>
    <row r="19074" spans="8:8" x14ac:dyDescent="0.2">
      <c r="H19074" s="7"/>
    </row>
    <row r="19075" spans="8:8" x14ac:dyDescent="0.2">
      <c r="H19075" s="7"/>
    </row>
    <row r="19076" spans="8:8" x14ac:dyDescent="0.2">
      <c r="H19076" s="7"/>
    </row>
    <row r="19077" spans="8:8" x14ac:dyDescent="0.2">
      <c r="H19077" s="7"/>
    </row>
    <row r="19078" spans="8:8" x14ac:dyDescent="0.2">
      <c r="H19078" s="7"/>
    </row>
    <row r="19079" spans="8:8" x14ac:dyDescent="0.2">
      <c r="H19079" s="7"/>
    </row>
    <row r="19080" spans="8:8" x14ac:dyDescent="0.2">
      <c r="H19080" s="7"/>
    </row>
    <row r="19081" spans="8:8" x14ac:dyDescent="0.2">
      <c r="H19081" s="7"/>
    </row>
    <row r="19082" spans="8:8" x14ac:dyDescent="0.2">
      <c r="H19082" s="7"/>
    </row>
    <row r="19083" spans="8:8" x14ac:dyDescent="0.2">
      <c r="H19083" s="7"/>
    </row>
    <row r="19084" spans="8:8" x14ac:dyDescent="0.2">
      <c r="H19084" s="7"/>
    </row>
    <row r="19085" spans="8:8" x14ac:dyDescent="0.2">
      <c r="H19085" s="7"/>
    </row>
    <row r="19086" spans="8:8" x14ac:dyDescent="0.2">
      <c r="H19086" s="7"/>
    </row>
    <row r="19087" spans="8:8" x14ac:dyDescent="0.2">
      <c r="H19087" s="7"/>
    </row>
    <row r="19088" spans="8:8" x14ac:dyDescent="0.2">
      <c r="H19088" s="7"/>
    </row>
    <row r="19089" spans="8:8" x14ac:dyDescent="0.2">
      <c r="H19089" s="7"/>
    </row>
    <row r="19090" spans="8:8" x14ac:dyDescent="0.2">
      <c r="H19090" s="7"/>
    </row>
    <row r="19091" spans="8:8" x14ac:dyDescent="0.2">
      <c r="H19091" s="7"/>
    </row>
    <row r="19092" spans="8:8" x14ac:dyDescent="0.2">
      <c r="H19092" s="7"/>
    </row>
    <row r="19093" spans="8:8" x14ac:dyDescent="0.2">
      <c r="H19093" s="7"/>
    </row>
    <row r="19094" spans="8:8" x14ac:dyDescent="0.2">
      <c r="H19094" s="7"/>
    </row>
    <row r="19095" spans="8:8" x14ac:dyDescent="0.2">
      <c r="H19095" s="7"/>
    </row>
    <row r="19096" spans="8:8" x14ac:dyDescent="0.2">
      <c r="H19096" s="7"/>
    </row>
    <row r="19097" spans="8:8" x14ac:dyDescent="0.2">
      <c r="H19097" s="7"/>
    </row>
    <row r="19098" spans="8:8" x14ac:dyDescent="0.2">
      <c r="H19098" s="7"/>
    </row>
    <row r="19099" spans="8:8" x14ac:dyDescent="0.2">
      <c r="H19099" s="7"/>
    </row>
    <row r="19100" spans="8:8" x14ac:dyDescent="0.2">
      <c r="H19100" s="7"/>
    </row>
    <row r="19101" spans="8:8" x14ac:dyDescent="0.2">
      <c r="H19101" s="7"/>
    </row>
    <row r="19102" spans="8:8" x14ac:dyDescent="0.2">
      <c r="H19102" s="7"/>
    </row>
    <row r="19103" spans="8:8" x14ac:dyDescent="0.2">
      <c r="H19103" s="7"/>
    </row>
    <row r="19104" spans="8:8" x14ac:dyDescent="0.2">
      <c r="H19104" s="7"/>
    </row>
    <row r="19105" spans="8:8" x14ac:dyDescent="0.2">
      <c r="H19105" s="7"/>
    </row>
    <row r="19106" spans="8:8" x14ac:dyDescent="0.2">
      <c r="H19106" s="7"/>
    </row>
    <row r="19107" spans="8:8" x14ac:dyDescent="0.2">
      <c r="H19107" s="7"/>
    </row>
    <row r="19108" spans="8:8" x14ac:dyDescent="0.2">
      <c r="H19108" s="7"/>
    </row>
    <row r="19109" spans="8:8" x14ac:dyDescent="0.2">
      <c r="H19109" s="7"/>
    </row>
    <row r="19110" spans="8:8" x14ac:dyDescent="0.2">
      <c r="H19110" s="7"/>
    </row>
    <row r="19111" spans="8:8" x14ac:dyDescent="0.2">
      <c r="H19111" s="7"/>
    </row>
    <row r="19112" spans="8:8" x14ac:dyDescent="0.2">
      <c r="H19112" s="7"/>
    </row>
    <row r="19113" spans="8:8" x14ac:dyDescent="0.2">
      <c r="H19113" s="7"/>
    </row>
    <row r="19114" spans="8:8" x14ac:dyDescent="0.2">
      <c r="H19114" s="7"/>
    </row>
    <row r="19115" spans="8:8" x14ac:dyDescent="0.2">
      <c r="H19115" s="7"/>
    </row>
    <row r="19116" spans="8:8" x14ac:dyDescent="0.2">
      <c r="H19116" s="7"/>
    </row>
    <row r="19117" spans="8:8" x14ac:dyDescent="0.2">
      <c r="H19117" s="7"/>
    </row>
    <row r="19118" spans="8:8" x14ac:dyDescent="0.2">
      <c r="H19118" s="7"/>
    </row>
    <row r="19119" spans="8:8" x14ac:dyDescent="0.2">
      <c r="H19119" s="7"/>
    </row>
    <row r="19120" spans="8:8" x14ac:dyDescent="0.2">
      <c r="H19120" s="7"/>
    </row>
    <row r="19121" spans="8:8" x14ac:dyDescent="0.2">
      <c r="H19121" s="7"/>
    </row>
    <row r="19122" spans="8:8" x14ac:dyDescent="0.2">
      <c r="H19122" s="7"/>
    </row>
    <row r="19123" spans="8:8" x14ac:dyDescent="0.2">
      <c r="H19123" s="7"/>
    </row>
    <row r="19124" spans="8:8" x14ac:dyDescent="0.2">
      <c r="H19124" s="7"/>
    </row>
    <row r="19125" spans="8:8" x14ac:dyDescent="0.2">
      <c r="H19125" s="7"/>
    </row>
    <row r="19126" spans="8:8" x14ac:dyDescent="0.2">
      <c r="H19126" s="7"/>
    </row>
    <row r="19127" spans="8:8" x14ac:dyDescent="0.2">
      <c r="H19127" s="7"/>
    </row>
    <row r="19128" spans="8:8" x14ac:dyDescent="0.2">
      <c r="H19128" s="7"/>
    </row>
    <row r="19129" spans="8:8" x14ac:dyDescent="0.2">
      <c r="H19129" s="7"/>
    </row>
    <row r="19130" spans="8:8" x14ac:dyDescent="0.2">
      <c r="H19130" s="7"/>
    </row>
    <row r="19131" spans="8:8" x14ac:dyDescent="0.2">
      <c r="H19131" s="7"/>
    </row>
    <row r="19132" spans="8:8" x14ac:dyDescent="0.2">
      <c r="H19132" s="7"/>
    </row>
    <row r="19133" spans="8:8" x14ac:dyDescent="0.2">
      <c r="H19133" s="7"/>
    </row>
    <row r="19134" spans="8:8" x14ac:dyDescent="0.2">
      <c r="H19134" s="7"/>
    </row>
    <row r="19135" spans="8:8" x14ac:dyDescent="0.2">
      <c r="H19135" s="7"/>
    </row>
    <row r="19136" spans="8:8" x14ac:dyDescent="0.2">
      <c r="H19136" s="7"/>
    </row>
    <row r="19137" spans="8:8" x14ac:dyDescent="0.2">
      <c r="H19137" s="7"/>
    </row>
    <row r="19138" spans="8:8" x14ac:dyDescent="0.2">
      <c r="H19138" s="7"/>
    </row>
    <row r="19139" spans="8:8" x14ac:dyDescent="0.2">
      <c r="H19139" s="7"/>
    </row>
    <row r="19140" spans="8:8" x14ac:dyDescent="0.2">
      <c r="H19140" s="7"/>
    </row>
    <row r="19141" spans="8:8" x14ac:dyDescent="0.2">
      <c r="H19141" s="7"/>
    </row>
    <row r="19142" spans="8:8" x14ac:dyDescent="0.2">
      <c r="H19142" s="7"/>
    </row>
    <row r="19143" spans="8:8" x14ac:dyDescent="0.2">
      <c r="H19143" s="7"/>
    </row>
    <row r="19144" spans="8:8" x14ac:dyDescent="0.2">
      <c r="H19144" s="7"/>
    </row>
    <row r="19145" spans="8:8" x14ac:dyDescent="0.2">
      <c r="H19145" s="7"/>
    </row>
    <row r="19146" spans="8:8" x14ac:dyDescent="0.2">
      <c r="H19146" s="7"/>
    </row>
    <row r="19147" spans="8:8" x14ac:dyDescent="0.2">
      <c r="H19147" s="7"/>
    </row>
    <row r="19148" spans="8:8" x14ac:dyDescent="0.2">
      <c r="H19148" s="7"/>
    </row>
    <row r="19149" spans="8:8" x14ac:dyDescent="0.2">
      <c r="H19149" s="7"/>
    </row>
    <row r="19150" spans="8:8" x14ac:dyDescent="0.2">
      <c r="H19150" s="7"/>
    </row>
    <row r="19151" spans="8:8" x14ac:dyDescent="0.2">
      <c r="H19151" s="7"/>
    </row>
    <row r="19152" spans="8:8" x14ac:dyDescent="0.2">
      <c r="H19152" s="7"/>
    </row>
    <row r="19153" spans="8:8" x14ac:dyDescent="0.2">
      <c r="H19153" s="7"/>
    </row>
    <row r="19154" spans="8:8" x14ac:dyDescent="0.2">
      <c r="H19154" s="7"/>
    </row>
    <row r="19155" spans="8:8" x14ac:dyDescent="0.2">
      <c r="H19155" s="7"/>
    </row>
    <row r="19156" spans="8:8" x14ac:dyDescent="0.2">
      <c r="H19156" s="7"/>
    </row>
    <row r="19157" spans="8:8" x14ac:dyDescent="0.2">
      <c r="H19157" s="7"/>
    </row>
    <row r="19158" spans="8:8" x14ac:dyDescent="0.2">
      <c r="H19158" s="7"/>
    </row>
    <row r="19159" spans="8:8" x14ac:dyDescent="0.2">
      <c r="H19159" s="7"/>
    </row>
    <row r="19160" spans="8:8" x14ac:dyDescent="0.2">
      <c r="H19160" s="7"/>
    </row>
    <row r="19161" spans="8:8" x14ac:dyDescent="0.2">
      <c r="H19161" s="7"/>
    </row>
    <row r="19162" spans="8:8" x14ac:dyDescent="0.2">
      <c r="H19162" s="7"/>
    </row>
    <row r="19163" spans="8:8" x14ac:dyDescent="0.2">
      <c r="H19163" s="7"/>
    </row>
    <row r="19164" spans="8:8" x14ac:dyDescent="0.2">
      <c r="H19164" s="7"/>
    </row>
    <row r="19165" spans="8:8" x14ac:dyDescent="0.2">
      <c r="H19165" s="7"/>
    </row>
    <row r="19166" spans="8:8" x14ac:dyDescent="0.2">
      <c r="H19166" s="7"/>
    </row>
    <row r="19167" spans="8:8" x14ac:dyDescent="0.2">
      <c r="H19167" s="7"/>
    </row>
    <row r="19168" spans="8:8" x14ac:dyDescent="0.2">
      <c r="H19168" s="7"/>
    </row>
    <row r="19169" spans="8:8" x14ac:dyDescent="0.2">
      <c r="H19169" s="7"/>
    </row>
    <row r="19170" spans="8:8" x14ac:dyDescent="0.2">
      <c r="H19170" s="7"/>
    </row>
    <row r="19171" spans="8:8" x14ac:dyDescent="0.2">
      <c r="H19171" s="7"/>
    </row>
    <row r="19172" spans="8:8" x14ac:dyDescent="0.2">
      <c r="H19172" s="7"/>
    </row>
    <row r="19173" spans="8:8" x14ac:dyDescent="0.2">
      <c r="H19173" s="7"/>
    </row>
    <row r="19174" spans="8:8" x14ac:dyDescent="0.2">
      <c r="H19174" s="7"/>
    </row>
    <row r="19175" spans="8:8" x14ac:dyDescent="0.2">
      <c r="H19175" s="7"/>
    </row>
    <row r="19176" spans="8:8" x14ac:dyDescent="0.2">
      <c r="H19176" s="7"/>
    </row>
    <row r="19177" spans="8:8" x14ac:dyDescent="0.2">
      <c r="H19177" s="7"/>
    </row>
    <row r="19178" spans="8:8" x14ac:dyDescent="0.2">
      <c r="H19178" s="7"/>
    </row>
    <row r="19179" spans="8:8" x14ac:dyDescent="0.2">
      <c r="H19179" s="7"/>
    </row>
    <row r="19180" spans="8:8" x14ac:dyDescent="0.2">
      <c r="H19180" s="7"/>
    </row>
    <row r="19181" spans="8:8" x14ac:dyDescent="0.2">
      <c r="H19181" s="7"/>
    </row>
    <row r="19182" spans="8:8" x14ac:dyDescent="0.2">
      <c r="H19182" s="7"/>
    </row>
    <row r="19183" spans="8:8" x14ac:dyDescent="0.2">
      <c r="H19183" s="7"/>
    </row>
    <row r="19184" spans="8:8" x14ac:dyDescent="0.2">
      <c r="H19184" s="7"/>
    </row>
    <row r="19185" spans="8:8" x14ac:dyDescent="0.2">
      <c r="H19185" s="7"/>
    </row>
    <row r="19186" spans="8:8" x14ac:dyDescent="0.2">
      <c r="H19186" s="7"/>
    </row>
    <row r="19187" spans="8:8" x14ac:dyDescent="0.2">
      <c r="H19187" s="7"/>
    </row>
    <row r="19188" spans="8:8" x14ac:dyDescent="0.2">
      <c r="H19188" s="7"/>
    </row>
    <row r="19189" spans="8:8" x14ac:dyDescent="0.2">
      <c r="H19189" s="7"/>
    </row>
    <row r="19190" spans="8:8" x14ac:dyDescent="0.2">
      <c r="H19190" s="7"/>
    </row>
    <row r="19191" spans="8:8" x14ac:dyDescent="0.2">
      <c r="H19191" s="7"/>
    </row>
    <row r="19192" spans="8:8" x14ac:dyDescent="0.2">
      <c r="H19192" s="7"/>
    </row>
    <row r="19193" spans="8:8" x14ac:dyDescent="0.2">
      <c r="H19193" s="7"/>
    </row>
    <row r="19194" spans="8:8" x14ac:dyDescent="0.2">
      <c r="H19194" s="7"/>
    </row>
    <row r="19195" spans="8:8" x14ac:dyDescent="0.2">
      <c r="H19195" s="7"/>
    </row>
    <row r="19196" spans="8:8" x14ac:dyDescent="0.2">
      <c r="H19196" s="7"/>
    </row>
    <row r="19197" spans="8:8" x14ac:dyDescent="0.2">
      <c r="H19197" s="7"/>
    </row>
    <row r="19198" spans="8:8" x14ac:dyDescent="0.2">
      <c r="H19198" s="7"/>
    </row>
    <row r="19199" spans="8:8" x14ac:dyDescent="0.2">
      <c r="H19199" s="7"/>
    </row>
    <row r="19200" spans="8:8" x14ac:dyDescent="0.2">
      <c r="H19200" s="7"/>
    </row>
    <row r="19201" spans="8:8" x14ac:dyDescent="0.2">
      <c r="H19201" s="7"/>
    </row>
    <row r="19202" spans="8:8" x14ac:dyDescent="0.2">
      <c r="H19202" s="7"/>
    </row>
    <row r="19203" spans="8:8" x14ac:dyDescent="0.2">
      <c r="H19203" s="7"/>
    </row>
    <row r="19204" spans="8:8" x14ac:dyDescent="0.2">
      <c r="H19204" s="7"/>
    </row>
    <row r="19205" spans="8:8" x14ac:dyDescent="0.2">
      <c r="H19205" s="7"/>
    </row>
    <row r="19206" spans="8:8" x14ac:dyDescent="0.2">
      <c r="H19206" s="7"/>
    </row>
    <row r="19207" spans="8:8" x14ac:dyDescent="0.2">
      <c r="H19207" s="7"/>
    </row>
    <row r="19208" spans="8:8" x14ac:dyDescent="0.2">
      <c r="H19208" s="7"/>
    </row>
    <row r="19209" spans="8:8" x14ac:dyDescent="0.2">
      <c r="H19209" s="7"/>
    </row>
    <row r="19210" spans="8:8" x14ac:dyDescent="0.2">
      <c r="H19210" s="7"/>
    </row>
    <row r="19211" spans="8:8" x14ac:dyDescent="0.2">
      <c r="H19211" s="7"/>
    </row>
    <row r="19212" spans="8:8" x14ac:dyDescent="0.2">
      <c r="H19212" s="7"/>
    </row>
    <row r="19213" spans="8:8" x14ac:dyDescent="0.2">
      <c r="H19213" s="7"/>
    </row>
    <row r="19214" spans="8:8" x14ac:dyDescent="0.2">
      <c r="H19214" s="7"/>
    </row>
    <row r="19215" spans="8:8" x14ac:dyDescent="0.2">
      <c r="H19215" s="7"/>
    </row>
    <row r="19216" spans="8:8" x14ac:dyDescent="0.2">
      <c r="H19216" s="7"/>
    </row>
    <row r="19217" spans="8:8" x14ac:dyDescent="0.2">
      <c r="H19217" s="7"/>
    </row>
    <row r="19218" spans="8:8" x14ac:dyDescent="0.2">
      <c r="H19218" s="7"/>
    </row>
    <row r="19219" spans="8:8" x14ac:dyDescent="0.2">
      <c r="H19219" s="7"/>
    </row>
    <row r="19220" spans="8:8" x14ac:dyDescent="0.2">
      <c r="H19220" s="7"/>
    </row>
    <row r="19221" spans="8:8" x14ac:dyDescent="0.2">
      <c r="H19221" s="7"/>
    </row>
    <row r="19222" spans="8:8" x14ac:dyDescent="0.2">
      <c r="H19222" s="7"/>
    </row>
    <row r="19223" spans="8:8" x14ac:dyDescent="0.2">
      <c r="H19223" s="7"/>
    </row>
    <row r="19224" spans="8:8" x14ac:dyDescent="0.2">
      <c r="H19224" s="7"/>
    </row>
    <row r="19225" spans="8:8" x14ac:dyDescent="0.2">
      <c r="H19225" s="7"/>
    </row>
    <row r="19226" spans="8:8" x14ac:dyDescent="0.2">
      <c r="H19226" s="7"/>
    </row>
    <row r="19227" spans="8:8" x14ac:dyDescent="0.2">
      <c r="H19227" s="7"/>
    </row>
    <row r="19228" spans="8:8" x14ac:dyDescent="0.2">
      <c r="H19228" s="7"/>
    </row>
    <row r="19229" spans="8:8" x14ac:dyDescent="0.2">
      <c r="H19229" s="7"/>
    </row>
    <row r="19230" spans="8:8" x14ac:dyDescent="0.2">
      <c r="H19230" s="7"/>
    </row>
    <row r="19231" spans="8:8" x14ac:dyDescent="0.2">
      <c r="H19231" s="7"/>
    </row>
    <row r="19232" spans="8:8" x14ac:dyDescent="0.2">
      <c r="H19232" s="7"/>
    </row>
    <row r="19233" spans="8:8" x14ac:dyDescent="0.2">
      <c r="H19233" s="7"/>
    </row>
    <row r="19234" spans="8:8" x14ac:dyDescent="0.2">
      <c r="H19234" s="7"/>
    </row>
    <row r="19235" spans="8:8" x14ac:dyDescent="0.2">
      <c r="H19235" s="7"/>
    </row>
    <row r="19236" spans="8:8" x14ac:dyDescent="0.2">
      <c r="H19236" s="7"/>
    </row>
    <row r="19237" spans="8:8" x14ac:dyDescent="0.2">
      <c r="H19237" s="7"/>
    </row>
    <row r="19238" spans="8:8" x14ac:dyDescent="0.2">
      <c r="H19238" s="7"/>
    </row>
    <row r="19239" spans="8:8" x14ac:dyDescent="0.2">
      <c r="H19239" s="7"/>
    </row>
    <row r="19240" spans="8:8" x14ac:dyDescent="0.2">
      <c r="H19240" s="7"/>
    </row>
    <row r="19241" spans="8:8" x14ac:dyDescent="0.2">
      <c r="H19241" s="7"/>
    </row>
    <row r="19242" spans="8:8" x14ac:dyDescent="0.2">
      <c r="H19242" s="7"/>
    </row>
    <row r="19243" spans="8:8" x14ac:dyDescent="0.2">
      <c r="H19243" s="7"/>
    </row>
    <row r="19244" spans="8:8" x14ac:dyDescent="0.2">
      <c r="H19244" s="7"/>
    </row>
    <row r="19245" spans="8:8" x14ac:dyDescent="0.2">
      <c r="H19245" s="7"/>
    </row>
    <row r="19246" spans="8:8" x14ac:dyDescent="0.2">
      <c r="H19246" s="7"/>
    </row>
    <row r="19247" spans="8:8" x14ac:dyDescent="0.2">
      <c r="H19247" s="7"/>
    </row>
    <row r="19248" spans="8:8" x14ac:dyDescent="0.2">
      <c r="H19248" s="7"/>
    </row>
    <row r="19249" spans="8:8" x14ac:dyDescent="0.2">
      <c r="H19249" s="7"/>
    </row>
    <row r="19250" spans="8:8" x14ac:dyDescent="0.2">
      <c r="H19250" s="7"/>
    </row>
    <row r="19251" spans="8:8" x14ac:dyDescent="0.2">
      <c r="H19251" s="7"/>
    </row>
    <row r="19252" spans="8:8" x14ac:dyDescent="0.2">
      <c r="H19252" s="7"/>
    </row>
    <row r="19253" spans="8:8" x14ac:dyDescent="0.2">
      <c r="H19253" s="7"/>
    </row>
    <row r="19254" spans="8:8" x14ac:dyDescent="0.2">
      <c r="H19254" s="7"/>
    </row>
    <row r="19255" spans="8:8" x14ac:dyDescent="0.2">
      <c r="H19255" s="7"/>
    </row>
    <row r="19256" spans="8:8" x14ac:dyDescent="0.2">
      <c r="H19256" s="7"/>
    </row>
    <row r="19257" spans="8:8" x14ac:dyDescent="0.2">
      <c r="H19257" s="7"/>
    </row>
    <row r="19258" spans="8:8" x14ac:dyDescent="0.2">
      <c r="H19258" s="7"/>
    </row>
    <row r="19259" spans="8:8" x14ac:dyDescent="0.2">
      <c r="H19259" s="7"/>
    </row>
    <row r="19260" spans="8:8" x14ac:dyDescent="0.2">
      <c r="H19260" s="7"/>
    </row>
    <row r="19261" spans="8:8" x14ac:dyDescent="0.2">
      <c r="H19261" s="7"/>
    </row>
    <row r="19262" spans="8:8" x14ac:dyDescent="0.2">
      <c r="H19262" s="7"/>
    </row>
    <row r="19263" spans="8:8" x14ac:dyDescent="0.2">
      <c r="H19263" s="7"/>
    </row>
    <row r="19264" spans="8:8" x14ac:dyDescent="0.2">
      <c r="H19264" s="7"/>
    </row>
    <row r="19265" spans="8:8" x14ac:dyDescent="0.2">
      <c r="H19265" s="7"/>
    </row>
    <row r="19266" spans="8:8" x14ac:dyDescent="0.2">
      <c r="H19266" s="7"/>
    </row>
    <row r="19267" spans="8:8" x14ac:dyDescent="0.2">
      <c r="H19267" s="7"/>
    </row>
    <row r="19268" spans="8:8" x14ac:dyDescent="0.2">
      <c r="H19268" s="7"/>
    </row>
    <row r="19269" spans="8:8" x14ac:dyDescent="0.2">
      <c r="H19269" s="7"/>
    </row>
    <row r="19270" spans="8:8" x14ac:dyDescent="0.2">
      <c r="H19270" s="7"/>
    </row>
    <row r="19271" spans="8:8" x14ac:dyDescent="0.2">
      <c r="H19271" s="7"/>
    </row>
    <row r="19272" spans="8:8" x14ac:dyDescent="0.2">
      <c r="H19272" s="7"/>
    </row>
    <row r="19273" spans="8:8" x14ac:dyDescent="0.2">
      <c r="H19273" s="7"/>
    </row>
    <row r="19274" spans="8:8" x14ac:dyDescent="0.2">
      <c r="H19274" s="7"/>
    </row>
    <row r="19275" spans="8:8" x14ac:dyDescent="0.2">
      <c r="H19275" s="7"/>
    </row>
    <row r="19276" spans="8:8" x14ac:dyDescent="0.2">
      <c r="H19276" s="7"/>
    </row>
    <row r="19277" spans="8:8" x14ac:dyDescent="0.2">
      <c r="H19277" s="7"/>
    </row>
    <row r="19278" spans="8:8" x14ac:dyDescent="0.2">
      <c r="H19278" s="7"/>
    </row>
    <row r="19279" spans="8:8" x14ac:dyDescent="0.2">
      <c r="H19279" s="7"/>
    </row>
    <row r="19280" spans="8:8" x14ac:dyDescent="0.2">
      <c r="H19280" s="7"/>
    </row>
    <row r="19281" spans="8:8" x14ac:dyDescent="0.2">
      <c r="H19281" s="7"/>
    </row>
    <row r="19282" spans="8:8" x14ac:dyDescent="0.2">
      <c r="H19282" s="7"/>
    </row>
    <row r="19283" spans="8:8" x14ac:dyDescent="0.2">
      <c r="H19283" s="7"/>
    </row>
    <row r="19284" spans="8:8" x14ac:dyDescent="0.2">
      <c r="H19284" s="7"/>
    </row>
    <row r="19285" spans="8:8" x14ac:dyDescent="0.2">
      <c r="H19285" s="7"/>
    </row>
    <row r="19286" spans="8:8" x14ac:dyDescent="0.2">
      <c r="H19286" s="7"/>
    </row>
    <row r="19287" spans="8:8" x14ac:dyDescent="0.2">
      <c r="H19287" s="7"/>
    </row>
    <row r="19288" spans="8:8" x14ac:dyDescent="0.2">
      <c r="H19288" s="7"/>
    </row>
    <row r="19289" spans="8:8" x14ac:dyDescent="0.2">
      <c r="H19289" s="7"/>
    </row>
    <row r="19290" spans="8:8" x14ac:dyDescent="0.2">
      <c r="H19290" s="7"/>
    </row>
    <row r="19291" spans="8:8" x14ac:dyDescent="0.2">
      <c r="H19291" s="7"/>
    </row>
    <row r="19292" spans="8:8" x14ac:dyDescent="0.2">
      <c r="H19292" s="7"/>
    </row>
    <row r="19293" spans="8:8" x14ac:dyDescent="0.2">
      <c r="H19293" s="7"/>
    </row>
    <row r="19294" spans="8:8" x14ac:dyDescent="0.2">
      <c r="H19294" s="7"/>
    </row>
    <row r="19295" spans="8:8" x14ac:dyDescent="0.2">
      <c r="H19295" s="7"/>
    </row>
    <row r="19296" spans="8:8" x14ac:dyDescent="0.2">
      <c r="H19296" s="7"/>
    </row>
    <row r="19297" spans="8:8" x14ac:dyDescent="0.2">
      <c r="H19297" s="7"/>
    </row>
    <row r="19298" spans="8:8" x14ac:dyDescent="0.2">
      <c r="H19298" s="7"/>
    </row>
    <row r="19299" spans="8:8" x14ac:dyDescent="0.2">
      <c r="H19299" s="7"/>
    </row>
    <row r="19300" spans="8:8" x14ac:dyDescent="0.2">
      <c r="H19300" s="7"/>
    </row>
    <row r="19301" spans="8:8" x14ac:dyDescent="0.2">
      <c r="H19301" s="7"/>
    </row>
    <row r="19302" spans="8:8" x14ac:dyDescent="0.2">
      <c r="H19302" s="7"/>
    </row>
    <row r="19303" spans="8:8" x14ac:dyDescent="0.2">
      <c r="H19303" s="7"/>
    </row>
    <row r="19304" spans="8:8" x14ac:dyDescent="0.2">
      <c r="H19304" s="7"/>
    </row>
    <row r="19305" spans="8:8" x14ac:dyDescent="0.2">
      <c r="H19305" s="7"/>
    </row>
    <row r="19306" spans="8:8" x14ac:dyDescent="0.2">
      <c r="H19306" s="7"/>
    </row>
    <row r="19307" spans="8:8" x14ac:dyDescent="0.2">
      <c r="H19307" s="7"/>
    </row>
    <row r="19308" spans="8:8" x14ac:dyDescent="0.2">
      <c r="H19308" s="7"/>
    </row>
    <row r="19309" spans="8:8" x14ac:dyDescent="0.2">
      <c r="H19309" s="7"/>
    </row>
    <row r="19310" spans="8:8" x14ac:dyDescent="0.2">
      <c r="H19310" s="7"/>
    </row>
    <row r="19311" spans="8:8" x14ac:dyDescent="0.2">
      <c r="H19311" s="7"/>
    </row>
    <row r="19312" spans="8:8" x14ac:dyDescent="0.2">
      <c r="H19312" s="7"/>
    </row>
    <row r="19313" spans="8:8" x14ac:dyDescent="0.2">
      <c r="H19313" s="7"/>
    </row>
    <row r="19314" spans="8:8" x14ac:dyDescent="0.2">
      <c r="H19314" s="7"/>
    </row>
    <row r="19315" spans="8:8" x14ac:dyDescent="0.2">
      <c r="H19315" s="7"/>
    </row>
    <row r="19316" spans="8:8" x14ac:dyDescent="0.2">
      <c r="H19316" s="7"/>
    </row>
    <row r="19317" spans="8:8" x14ac:dyDescent="0.2">
      <c r="H19317" s="7"/>
    </row>
    <row r="19318" spans="8:8" x14ac:dyDescent="0.2">
      <c r="H19318" s="7"/>
    </row>
    <row r="19319" spans="8:8" x14ac:dyDescent="0.2">
      <c r="H19319" s="7"/>
    </row>
    <row r="19320" spans="8:8" x14ac:dyDescent="0.2">
      <c r="H19320" s="7"/>
    </row>
    <row r="19321" spans="8:8" x14ac:dyDescent="0.2">
      <c r="H19321" s="7"/>
    </row>
    <row r="19322" spans="8:8" x14ac:dyDescent="0.2">
      <c r="H19322" s="7"/>
    </row>
    <row r="19323" spans="8:8" x14ac:dyDescent="0.2">
      <c r="H19323" s="7"/>
    </row>
    <row r="19324" spans="8:8" x14ac:dyDescent="0.2">
      <c r="H19324" s="7"/>
    </row>
    <row r="19325" spans="8:8" x14ac:dyDescent="0.2">
      <c r="H19325" s="7"/>
    </row>
    <row r="19326" spans="8:8" x14ac:dyDescent="0.2">
      <c r="H19326" s="7"/>
    </row>
    <row r="19327" spans="8:8" x14ac:dyDescent="0.2">
      <c r="H19327" s="7"/>
    </row>
    <row r="19328" spans="8:8" x14ac:dyDescent="0.2">
      <c r="H19328" s="7"/>
    </row>
    <row r="19329" spans="8:8" x14ac:dyDescent="0.2">
      <c r="H19329" s="7"/>
    </row>
    <row r="19330" spans="8:8" x14ac:dyDescent="0.2">
      <c r="H19330" s="7"/>
    </row>
    <row r="19331" spans="8:8" x14ac:dyDescent="0.2">
      <c r="H19331" s="7"/>
    </row>
    <row r="19332" spans="8:8" x14ac:dyDescent="0.2">
      <c r="H19332" s="7"/>
    </row>
    <row r="19333" spans="8:8" x14ac:dyDescent="0.2">
      <c r="H19333" s="7"/>
    </row>
    <row r="19334" spans="8:8" x14ac:dyDescent="0.2">
      <c r="H19334" s="7"/>
    </row>
    <row r="19335" spans="8:8" x14ac:dyDescent="0.2">
      <c r="H19335" s="7"/>
    </row>
    <row r="19336" spans="8:8" x14ac:dyDescent="0.2">
      <c r="H19336" s="7"/>
    </row>
    <row r="19337" spans="8:8" x14ac:dyDescent="0.2">
      <c r="H19337" s="7"/>
    </row>
    <row r="19338" spans="8:8" x14ac:dyDescent="0.2">
      <c r="H19338" s="7"/>
    </row>
    <row r="19339" spans="8:8" x14ac:dyDescent="0.2">
      <c r="H19339" s="7"/>
    </row>
    <row r="19340" spans="8:8" x14ac:dyDescent="0.2">
      <c r="H19340" s="7"/>
    </row>
    <row r="19341" spans="8:8" x14ac:dyDescent="0.2">
      <c r="H19341" s="7"/>
    </row>
    <row r="19342" spans="8:8" x14ac:dyDescent="0.2">
      <c r="H19342" s="7"/>
    </row>
    <row r="19343" spans="8:8" x14ac:dyDescent="0.2">
      <c r="H19343" s="7"/>
    </row>
    <row r="19344" spans="8:8" x14ac:dyDescent="0.2">
      <c r="H19344" s="7"/>
    </row>
    <row r="19345" spans="8:8" x14ac:dyDescent="0.2">
      <c r="H19345" s="7"/>
    </row>
    <row r="19346" spans="8:8" x14ac:dyDescent="0.2">
      <c r="H19346" s="7"/>
    </row>
    <row r="19347" spans="8:8" x14ac:dyDescent="0.2">
      <c r="H19347" s="7"/>
    </row>
    <row r="19348" spans="8:8" x14ac:dyDescent="0.2">
      <c r="H19348" s="7"/>
    </row>
    <row r="19349" spans="8:8" x14ac:dyDescent="0.2">
      <c r="H19349" s="7"/>
    </row>
    <row r="19350" spans="8:8" x14ac:dyDescent="0.2">
      <c r="H19350" s="7"/>
    </row>
    <row r="19351" spans="8:8" x14ac:dyDescent="0.2">
      <c r="H19351" s="7"/>
    </row>
    <row r="19352" spans="8:8" x14ac:dyDescent="0.2">
      <c r="H19352" s="7"/>
    </row>
    <row r="19353" spans="8:8" x14ac:dyDescent="0.2">
      <c r="H19353" s="7"/>
    </row>
    <row r="19354" spans="8:8" x14ac:dyDescent="0.2">
      <c r="H19354" s="7"/>
    </row>
    <row r="19355" spans="8:8" x14ac:dyDescent="0.2">
      <c r="H19355" s="7"/>
    </row>
    <row r="19356" spans="8:8" x14ac:dyDescent="0.2">
      <c r="H19356" s="7"/>
    </row>
    <row r="19357" spans="8:8" x14ac:dyDescent="0.2">
      <c r="H19357" s="7"/>
    </row>
    <row r="19358" spans="8:8" x14ac:dyDescent="0.2">
      <c r="H19358" s="7"/>
    </row>
    <row r="19359" spans="8:8" x14ac:dyDescent="0.2">
      <c r="H19359" s="7"/>
    </row>
    <row r="19360" spans="8:8" x14ac:dyDescent="0.2">
      <c r="H19360" s="7"/>
    </row>
    <row r="19361" spans="8:8" x14ac:dyDescent="0.2">
      <c r="H19361" s="7"/>
    </row>
    <row r="19362" spans="8:8" x14ac:dyDescent="0.2">
      <c r="H19362" s="7"/>
    </row>
    <row r="19363" spans="8:8" x14ac:dyDescent="0.2">
      <c r="H19363" s="7"/>
    </row>
    <row r="19364" spans="8:8" x14ac:dyDescent="0.2">
      <c r="H19364" s="7"/>
    </row>
    <row r="19365" spans="8:8" x14ac:dyDescent="0.2">
      <c r="H19365" s="7"/>
    </row>
    <row r="19366" spans="8:8" x14ac:dyDescent="0.2">
      <c r="H19366" s="7"/>
    </row>
    <row r="19367" spans="8:8" x14ac:dyDescent="0.2">
      <c r="H19367" s="7"/>
    </row>
    <row r="19368" spans="8:8" x14ac:dyDescent="0.2">
      <c r="H19368" s="7"/>
    </row>
    <row r="19369" spans="8:8" x14ac:dyDescent="0.2">
      <c r="H19369" s="7"/>
    </row>
    <row r="19370" spans="8:8" x14ac:dyDescent="0.2">
      <c r="H19370" s="7"/>
    </row>
    <row r="19371" spans="8:8" x14ac:dyDescent="0.2">
      <c r="H19371" s="7"/>
    </row>
    <row r="19372" spans="8:8" x14ac:dyDescent="0.2">
      <c r="H19372" s="7"/>
    </row>
    <row r="19373" spans="8:8" x14ac:dyDescent="0.2">
      <c r="H19373" s="7"/>
    </row>
    <row r="19374" spans="8:8" x14ac:dyDescent="0.2">
      <c r="H19374" s="7"/>
    </row>
    <row r="19375" spans="8:8" x14ac:dyDescent="0.2">
      <c r="H19375" s="7"/>
    </row>
    <row r="19376" spans="8:8" x14ac:dyDescent="0.2">
      <c r="H19376" s="7"/>
    </row>
    <row r="19377" spans="8:8" x14ac:dyDescent="0.2">
      <c r="H19377" s="7"/>
    </row>
    <row r="19378" spans="8:8" x14ac:dyDescent="0.2">
      <c r="H19378" s="7"/>
    </row>
    <row r="19379" spans="8:8" x14ac:dyDescent="0.2">
      <c r="H19379" s="7"/>
    </row>
    <row r="19380" spans="8:8" x14ac:dyDescent="0.2">
      <c r="H19380" s="7"/>
    </row>
    <row r="19381" spans="8:8" x14ac:dyDescent="0.2">
      <c r="H19381" s="7"/>
    </row>
    <row r="19382" spans="8:8" x14ac:dyDescent="0.2">
      <c r="H19382" s="7"/>
    </row>
    <row r="19383" spans="8:8" x14ac:dyDescent="0.2">
      <c r="H19383" s="7"/>
    </row>
    <row r="19384" spans="8:8" x14ac:dyDescent="0.2">
      <c r="H19384" s="7"/>
    </row>
    <row r="19385" spans="8:8" x14ac:dyDescent="0.2">
      <c r="H19385" s="7"/>
    </row>
    <row r="19386" spans="8:8" x14ac:dyDescent="0.2">
      <c r="H19386" s="7"/>
    </row>
    <row r="19387" spans="8:8" x14ac:dyDescent="0.2">
      <c r="H19387" s="7"/>
    </row>
    <row r="19388" spans="8:8" x14ac:dyDescent="0.2">
      <c r="H19388" s="7"/>
    </row>
    <row r="19389" spans="8:8" x14ac:dyDescent="0.2">
      <c r="H19389" s="7"/>
    </row>
    <row r="19390" spans="8:8" x14ac:dyDescent="0.2">
      <c r="H19390" s="7"/>
    </row>
    <row r="19391" spans="8:8" x14ac:dyDescent="0.2">
      <c r="H19391" s="7"/>
    </row>
    <row r="19392" spans="8:8" x14ac:dyDescent="0.2">
      <c r="H19392" s="7"/>
    </row>
    <row r="19393" spans="8:8" x14ac:dyDescent="0.2">
      <c r="H19393" s="7"/>
    </row>
    <row r="19394" spans="8:8" x14ac:dyDescent="0.2">
      <c r="H19394" s="7"/>
    </row>
    <row r="19395" spans="8:8" x14ac:dyDescent="0.2">
      <c r="H19395" s="7"/>
    </row>
    <row r="19396" spans="8:8" x14ac:dyDescent="0.2">
      <c r="H19396" s="7"/>
    </row>
    <row r="19397" spans="8:8" x14ac:dyDescent="0.2">
      <c r="H19397" s="7"/>
    </row>
    <row r="19398" spans="8:8" x14ac:dyDescent="0.2">
      <c r="H19398" s="7"/>
    </row>
    <row r="19399" spans="8:8" x14ac:dyDescent="0.2">
      <c r="H19399" s="7"/>
    </row>
    <row r="19400" spans="8:8" x14ac:dyDescent="0.2">
      <c r="H19400" s="7"/>
    </row>
    <row r="19401" spans="8:8" x14ac:dyDescent="0.2">
      <c r="H19401" s="7"/>
    </row>
    <row r="19402" spans="8:8" x14ac:dyDescent="0.2">
      <c r="H19402" s="7"/>
    </row>
    <row r="19403" spans="8:8" x14ac:dyDescent="0.2">
      <c r="H19403" s="7"/>
    </row>
    <row r="19404" spans="8:8" x14ac:dyDescent="0.2">
      <c r="H19404" s="7"/>
    </row>
    <row r="19405" spans="8:8" x14ac:dyDescent="0.2">
      <c r="H19405" s="7"/>
    </row>
    <row r="19406" spans="8:8" x14ac:dyDescent="0.2">
      <c r="H19406" s="7"/>
    </row>
    <row r="19407" spans="8:8" x14ac:dyDescent="0.2">
      <c r="H19407" s="7"/>
    </row>
    <row r="19408" spans="8:8" x14ac:dyDescent="0.2">
      <c r="H19408" s="7"/>
    </row>
    <row r="19409" spans="8:8" x14ac:dyDescent="0.2">
      <c r="H19409" s="7"/>
    </row>
    <row r="19410" spans="8:8" x14ac:dyDescent="0.2">
      <c r="H19410" s="7"/>
    </row>
    <row r="19411" spans="8:8" x14ac:dyDescent="0.2">
      <c r="H19411" s="7"/>
    </row>
    <row r="19412" spans="8:8" x14ac:dyDescent="0.2">
      <c r="H19412" s="7"/>
    </row>
    <row r="19413" spans="8:8" x14ac:dyDescent="0.2">
      <c r="H19413" s="7"/>
    </row>
    <row r="19414" spans="8:8" x14ac:dyDescent="0.2">
      <c r="H19414" s="7"/>
    </row>
    <row r="19415" spans="8:8" x14ac:dyDescent="0.2">
      <c r="H19415" s="7"/>
    </row>
    <row r="19416" spans="8:8" x14ac:dyDescent="0.2">
      <c r="H19416" s="7"/>
    </row>
    <row r="19417" spans="8:8" x14ac:dyDescent="0.2">
      <c r="H19417" s="7"/>
    </row>
    <row r="19418" spans="8:8" x14ac:dyDescent="0.2">
      <c r="H19418" s="7"/>
    </row>
    <row r="19419" spans="8:8" x14ac:dyDescent="0.2">
      <c r="H19419" s="7"/>
    </row>
    <row r="19420" spans="8:8" x14ac:dyDescent="0.2">
      <c r="H19420" s="7"/>
    </row>
    <row r="19421" spans="8:8" x14ac:dyDescent="0.2">
      <c r="H19421" s="7"/>
    </row>
    <row r="19422" spans="8:8" x14ac:dyDescent="0.2">
      <c r="H19422" s="7"/>
    </row>
    <row r="19423" spans="8:8" x14ac:dyDescent="0.2">
      <c r="H19423" s="7"/>
    </row>
    <row r="19424" spans="8:8" x14ac:dyDescent="0.2">
      <c r="H19424" s="7"/>
    </row>
    <row r="19425" spans="8:8" x14ac:dyDescent="0.2">
      <c r="H19425" s="7"/>
    </row>
    <row r="19426" spans="8:8" x14ac:dyDescent="0.2">
      <c r="H19426" s="7"/>
    </row>
    <row r="19427" spans="8:8" x14ac:dyDescent="0.2">
      <c r="H19427" s="7"/>
    </row>
    <row r="19428" spans="8:8" x14ac:dyDescent="0.2">
      <c r="H19428" s="7"/>
    </row>
    <row r="19429" spans="8:8" x14ac:dyDescent="0.2">
      <c r="H19429" s="7"/>
    </row>
    <row r="19430" spans="8:8" x14ac:dyDescent="0.2">
      <c r="H19430" s="7"/>
    </row>
    <row r="19431" spans="8:8" x14ac:dyDescent="0.2">
      <c r="H19431" s="7"/>
    </row>
    <row r="19432" spans="8:8" x14ac:dyDescent="0.2">
      <c r="H19432" s="7"/>
    </row>
    <row r="19433" spans="8:8" x14ac:dyDescent="0.2">
      <c r="H19433" s="7"/>
    </row>
    <row r="19434" spans="8:8" x14ac:dyDescent="0.2">
      <c r="H19434" s="7"/>
    </row>
    <row r="19435" spans="8:8" x14ac:dyDescent="0.2">
      <c r="H19435" s="7"/>
    </row>
    <row r="19436" spans="8:8" x14ac:dyDescent="0.2">
      <c r="H19436" s="7"/>
    </row>
    <row r="19437" spans="8:8" x14ac:dyDescent="0.2">
      <c r="H19437" s="7"/>
    </row>
    <row r="19438" spans="8:8" x14ac:dyDescent="0.2">
      <c r="H19438" s="7"/>
    </row>
    <row r="19439" spans="8:8" x14ac:dyDescent="0.2">
      <c r="H19439" s="7"/>
    </row>
    <row r="19440" spans="8:8" x14ac:dyDescent="0.2">
      <c r="H19440" s="7"/>
    </row>
    <row r="19441" spans="8:8" x14ac:dyDescent="0.2">
      <c r="H19441" s="7"/>
    </row>
    <row r="19442" spans="8:8" x14ac:dyDescent="0.2">
      <c r="H19442" s="7"/>
    </row>
    <row r="19443" spans="8:8" x14ac:dyDescent="0.2">
      <c r="H19443" s="7"/>
    </row>
    <row r="19444" spans="8:8" x14ac:dyDescent="0.2">
      <c r="H19444" s="7"/>
    </row>
    <row r="19445" spans="8:8" x14ac:dyDescent="0.2">
      <c r="H19445" s="7"/>
    </row>
    <row r="19446" spans="8:8" x14ac:dyDescent="0.2">
      <c r="H19446" s="7"/>
    </row>
    <row r="19447" spans="8:8" x14ac:dyDescent="0.2">
      <c r="H19447" s="7"/>
    </row>
    <row r="19448" spans="8:8" x14ac:dyDescent="0.2">
      <c r="H19448" s="7"/>
    </row>
    <row r="19449" spans="8:8" x14ac:dyDescent="0.2">
      <c r="H19449" s="7"/>
    </row>
    <row r="19450" spans="8:8" x14ac:dyDescent="0.2">
      <c r="H19450" s="7"/>
    </row>
    <row r="19451" spans="8:8" x14ac:dyDescent="0.2">
      <c r="H19451" s="7"/>
    </row>
    <row r="19452" spans="8:8" x14ac:dyDescent="0.2">
      <c r="H19452" s="7"/>
    </row>
    <row r="19453" spans="8:8" x14ac:dyDescent="0.2">
      <c r="H19453" s="7"/>
    </row>
    <row r="19454" spans="8:8" x14ac:dyDescent="0.2">
      <c r="H19454" s="7"/>
    </row>
    <row r="19455" spans="8:8" x14ac:dyDescent="0.2">
      <c r="H19455" s="7"/>
    </row>
    <row r="19456" spans="8:8" x14ac:dyDescent="0.2">
      <c r="H19456" s="7"/>
    </row>
    <row r="19457" spans="8:8" x14ac:dyDescent="0.2">
      <c r="H19457" s="7"/>
    </row>
    <row r="19458" spans="8:8" x14ac:dyDescent="0.2">
      <c r="H19458" s="7"/>
    </row>
    <row r="19459" spans="8:8" x14ac:dyDescent="0.2">
      <c r="H19459" s="7"/>
    </row>
    <row r="19460" spans="8:8" x14ac:dyDescent="0.2">
      <c r="H19460" s="7"/>
    </row>
    <row r="19461" spans="8:8" x14ac:dyDescent="0.2">
      <c r="H19461" s="7"/>
    </row>
    <row r="19462" spans="8:8" x14ac:dyDescent="0.2">
      <c r="H19462" s="7"/>
    </row>
    <row r="19463" spans="8:8" x14ac:dyDescent="0.2">
      <c r="H19463" s="7"/>
    </row>
    <row r="19464" spans="8:8" x14ac:dyDescent="0.2">
      <c r="H19464" s="7"/>
    </row>
    <row r="19465" spans="8:8" x14ac:dyDescent="0.2">
      <c r="H19465" s="7"/>
    </row>
    <row r="19466" spans="8:8" x14ac:dyDescent="0.2">
      <c r="H19466" s="7"/>
    </row>
    <row r="19467" spans="8:8" x14ac:dyDescent="0.2">
      <c r="H19467" s="7"/>
    </row>
    <row r="19468" spans="8:8" x14ac:dyDescent="0.2">
      <c r="H19468" s="7"/>
    </row>
    <row r="19469" spans="8:8" x14ac:dyDescent="0.2">
      <c r="H19469" s="7"/>
    </row>
    <row r="19470" spans="8:8" x14ac:dyDescent="0.2">
      <c r="H19470" s="7"/>
    </row>
    <row r="19471" spans="8:8" x14ac:dyDescent="0.2">
      <c r="H19471" s="7"/>
    </row>
    <row r="19472" spans="8:8" x14ac:dyDescent="0.2">
      <c r="H19472" s="7"/>
    </row>
    <row r="19473" spans="8:8" x14ac:dyDescent="0.2">
      <c r="H19473" s="7"/>
    </row>
    <row r="19474" spans="8:8" x14ac:dyDescent="0.2">
      <c r="H19474" s="7"/>
    </row>
    <row r="19475" spans="8:8" x14ac:dyDescent="0.2">
      <c r="H19475" s="7"/>
    </row>
    <row r="19476" spans="8:8" x14ac:dyDescent="0.2">
      <c r="H19476" s="7"/>
    </row>
    <row r="19477" spans="8:8" x14ac:dyDescent="0.2">
      <c r="H19477" s="7"/>
    </row>
    <row r="19478" spans="8:8" x14ac:dyDescent="0.2">
      <c r="H19478" s="7"/>
    </row>
    <row r="19479" spans="8:8" x14ac:dyDescent="0.2">
      <c r="H19479" s="7"/>
    </row>
    <row r="19480" spans="8:8" x14ac:dyDescent="0.2">
      <c r="H19480" s="7"/>
    </row>
    <row r="19481" spans="8:8" x14ac:dyDescent="0.2">
      <c r="H19481" s="7"/>
    </row>
    <row r="19482" spans="8:8" x14ac:dyDescent="0.2">
      <c r="H19482" s="7"/>
    </row>
    <row r="19483" spans="8:8" x14ac:dyDescent="0.2">
      <c r="H19483" s="7"/>
    </row>
    <row r="19484" spans="8:8" x14ac:dyDescent="0.2">
      <c r="H19484" s="7"/>
    </row>
    <row r="19485" spans="8:8" x14ac:dyDescent="0.2">
      <c r="H19485" s="7"/>
    </row>
    <row r="19486" spans="8:8" x14ac:dyDescent="0.2">
      <c r="H19486" s="7"/>
    </row>
    <row r="19487" spans="8:8" x14ac:dyDescent="0.2">
      <c r="H19487" s="7"/>
    </row>
    <row r="19488" spans="8:8" x14ac:dyDescent="0.2">
      <c r="H19488" s="7"/>
    </row>
    <row r="19489" spans="8:8" x14ac:dyDescent="0.2">
      <c r="H19489" s="7"/>
    </row>
    <row r="19490" spans="8:8" x14ac:dyDescent="0.2">
      <c r="H19490" s="7"/>
    </row>
    <row r="19491" spans="8:8" x14ac:dyDescent="0.2">
      <c r="H19491" s="7"/>
    </row>
    <row r="19492" spans="8:8" x14ac:dyDescent="0.2">
      <c r="H19492" s="7"/>
    </row>
    <row r="19493" spans="8:8" x14ac:dyDescent="0.2">
      <c r="H19493" s="7"/>
    </row>
    <row r="19494" spans="8:8" x14ac:dyDescent="0.2">
      <c r="H19494" s="7"/>
    </row>
    <row r="19495" spans="8:8" x14ac:dyDescent="0.2">
      <c r="H19495" s="7"/>
    </row>
    <row r="19496" spans="8:8" x14ac:dyDescent="0.2">
      <c r="H19496" s="7"/>
    </row>
    <row r="19497" spans="8:8" x14ac:dyDescent="0.2">
      <c r="H19497" s="7"/>
    </row>
    <row r="19498" spans="8:8" x14ac:dyDescent="0.2">
      <c r="H19498" s="7"/>
    </row>
    <row r="19499" spans="8:8" x14ac:dyDescent="0.2">
      <c r="H19499" s="7"/>
    </row>
    <row r="19500" spans="8:8" x14ac:dyDescent="0.2">
      <c r="H19500" s="7"/>
    </row>
    <row r="19501" spans="8:8" x14ac:dyDescent="0.2">
      <c r="H19501" s="7"/>
    </row>
    <row r="19502" spans="8:8" x14ac:dyDescent="0.2">
      <c r="H19502" s="7"/>
    </row>
    <row r="19503" spans="8:8" x14ac:dyDescent="0.2">
      <c r="H19503" s="7"/>
    </row>
    <row r="19504" spans="8:8" x14ac:dyDescent="0.2">
      <c r="H19504" s="7"/>
    </row>
    <row r="19505" spans="8:8" x14ac:dyDescent="0.2">
      <c r="H19505" s="7"/>
    </row>
    <row r="19506" spans="8:8" x14ac:dyDescent="0.2">
      <c r="H19506" s="7"/>
    </row>
    <row r="19507" spans="8:8" x14ac:dyDescent="0.2">
      <c r="H19507" s="7"/>
    </row>
    <row r="19508" spans="8:8" x14ac:dyDescent="0.2">
      <c r="H19508" s="7"/>
    </row>
    <row r="19509" spans="8:8" x14ac:dyDescent="0.2">
      <c r="H19509" s="7"/>
    </row>
    <row r="19510" spans="8:8" x14ac:dyDescent="0.2">
      <c r="H19510" s="7"/>
    </row>
    <row r="19511" spans="8:8" x14ac:dyDescent="0.2">
      <c r="H19511" s="7"/>
    </row>
    <row r="19512" spans="8:8" x14ac:dyDescent="0.2">
      <c r="H19512" s="7"/>
    </row>
    <row r="19513" spans="8:8" x14ac:dyDescent="0.2">
      <c r="H19513" s="7"/>
    </row>
    <row r="19514" spans="8:8" x14ac:dyDescent="0.2">
      <c r="H19514" s="7"/>
    </row>
    <row r="19515" spans="8:8" x14ac:dyDescent="0.2">
      <c r="H19515" s="7"/>
    </row>
    <row r="19516" spans="8:8" x14ac:dyDescent="0.2">
      <c r="H19516" s="7"/>
    </row>
    <row r="19517" spans="8:8" x14ac:dyDescent="0.2">
      <c r="H19517" s="7"/>
    </row>
    <row r="19518" spans="8:8" x14ac:dyDescent="0.2">
      <c r="H19518" s="7"/>
    </row>
    <row r="19519" spans="8:8" x14ac:dyDescent="0.2">
      <c r="H19519" s="7"/>
    </row>
    <row r="19520" spans="8:8" x14ac:dyDescent="0.2">
      <c r="H19520" s="7"/>
    </row>
    <row r="19521" spans="8:8" x14ac:dyDescent="0.2">
      <c r="H19521" s="7"/>
    </row>
    <row r="19522" spans="8:8" x14ac:dyDescent="0.2">
      <c r="H19522" s="7"/>
    </row>
    <row r="19523" spans="8:8" x14ac:dyDescent="0.2">
      <c r="H19523" s="7"/>
    </row>
    <row r="19524" spans="8:8" x14ac:dyDescent="0.2">
      <c r="H19524" s="7"/>
    </row>
    <row r="19525" spans="8:8" x14ac:dyDescent="0.2">
      <c r="H19525" s="7"/>
    </row>
    <row r="19526" spans="8:8" x14ac:dyDescent="0.2">
      <c r="H19526" s="7"/>
    </row>
    <row r="19527" spans="8:8" x14ac:dyDescent="0.2">
      <c r="H19527" s="7"/>
    </row>
    <row r="19528" spans="8:8" x14ac:dyDescent="0.2">
      <c r="H19528" s="7"/>
    </row>
    <row r="19529" spans="8:8" x14ac:dyDescent="0.2">
      <c r="H19529" s="7"/>
    </row>
    <row r="19530" spans="8:8" x14ac:dyDescent="0.2">
      <c r="H19530" s="7"/>
    </row>
    <row r="19531" spans="8:8" x14ac:dyDescent="0.2">
      <c r="H19531" s="7"/>
    </row>
    <row r="19532" spans="8:8" x14ac:dyDescent="0.2">
      <c r="H19532" s="7"/>
    </row>
    <row r="19533" spans="8:8" x14ac:dyDescent="0.2">
      <c r="H19533" s="7"/>
    </row>
    <row r="19534" spans="8:8" x14ac:dyDescent="0.2">
      <c r="H19534" s="7"/>
    </row>
    <row r="19535" spans="8:8" x14ac:dyDescent="0.2">
      <c r="H19535" s="7"/>
    </row>
    <row r="19536" spans="8:8" x14ac:dyDescent="0.2">
      <c r="H19536" s="7"/>
    </row>
    <row r="19537" spans="8:8" x14ac:dyDescent="0.2">
      <c r="H19537" s="7"/>
    </row>
    <row r="19538" spans="8:8" x14ac:dyDescent="0.2">
      <c r="H19538" s="7"/>
    </row>
    <row r="19539" spans="8:8" x14ac:dyDescent="0.2">
      <c r="H19539" s="7"/>
    </row>
    <row r="19540" spans="8:8" x14ac:dyDescent="0.2">
      <c r="H19540" s="7"/>
    </row>
    <row r="19541" spans="8:8" x14ac:dyDescent="0.2">
      <c r="H19541" s="7"/>
    </row>
    <row r="19542" spans="8:8" x14ac:dyDescent="0.2">
      <c r="H19542" s="7"/>
    </row>
    <row r="19543" spans="8:8" x14ac:dyDescent="0.2">
      <c r="H19543" s="7"/>
    </row>
    <row r="19544" spans="8:8" x14ac:dyDescent="0.2">
      <c r="H19544" s="7"/>
    </row>
    <row r="19545" spans="8:8" x14ac:dyDescent="0.2">
      <c r="H19545" s="7"/>
    </row>
    <row r="19546" spans="8:8" x14ac:dyDescent="0.2">
      <c r="H19546" s="7"/>
    </row>
    <row r="19547" spans="8:8" x14ac:dyDescent="0.2">
      <c r="H19547" s="7"/>
    </row>
    <row r="19548" spans="8:8" x14ac:dyDescent="0.2">
      <c r="H19548" s="7"/>
    </row>
    <row r="19549" spans="8:8" x14ac:dyDescent="0.2">
      <c r="H19549" s="7"/>
    </row>
    <row r="19550" spans="8:8" x14ac:dyDescent="0.2">
      <c r="H19550" s="7"/>
    </row>
    <row r="19551" spans="8:8" x14ac:dyDescent="0.2">
      <c r="H19551" s="7"/>
    </row>
    <row r="19552" spans="8:8" x14ac:dyDescent="0.2">
      <c r="H19552" s="7"/>
    </row>
    <row r="19553" spans="8:8" x14ac:dyDescent="0.2">
      <c r="H19553" s="7"/>
    </row>
    <row r="19554" spans="8:8" x14ac:dyDescent="0.2">
      <c r="H19554" s="7"/>
    </row>
    <row r="19555" spans="8:8" x14ac:dyDescent="0.2">
      <c r="H19555" s="7"/>
    </row>
    <row r="19556" spans="8:8" x14ac:dyDescent="0.2">
      <c r="H19556" s="7"/>
    </row>
    <row r="19557" spans="8:8" x14ac:dyDescent="0.2">
      <c r="H19557" s="7"/>
    </row>
    <row r="19558" spans="8:8" x14ac:dyDescent="0.2">
      <c r="H19558" s="7"/>
    </row>
    <row r="19559" spans="8:8" x14ac:dyDescent="0.2">
      <c r="H19559" s="7"/>
    </row>
    <row r="19560" spans="8:8" x14ac:dyDescent="0.2">
      <c r="H19560" s="7"/>
    </row>
    <row r="19561" spans="8:8" x14ac:dyDescent="0.2">
      <c r="H19561" s="7"/>
    </row>
    <row r="19562" spans="8:8" x14ac:dyDescent="0.2">
      <c r="H19562" s="7"/>
    </row>
    <row r="19563" spans="8:8" x14ac:dyDescent="0.2">
      <c r="H19563" s="7"/>
    </row>
    <row r="19564" spans="8:8" x14ac:dyDescent="0.2">
      <c r="H19564" s="7"/>
    </row>
    <row r="19565" spans="8:8" x14ac:dyDescent="0.2">
      <c r="H19565" s="7"/>
    </row>
    <row r="19566" spans="8:8" x14ac:dyDescent="0.2">
      <c r="H19566" s="7"/>
    </row>
    <row r="19567" spans="8:8" x14ac:dyDescent="0.2">
      <c r="H19567" s="7"/>
    </row>
    <row r="19568" spans="8:8" x14ac:dyDescent="0.2">
      <c r="H19568" s="7"/>
    </row>
    <row r="19569" spans="8:8" x14ac:dyDescent="0.2">
      <c r="H19569" s="7"/>
    </row>
    <row r="19570" spans="8:8" x14ac:dyDescent="0.2">
      <c r="H19570" s="7"/>
    </row>
    <row r="19571" spans="8:8" x14ac:dyDescent="0.2">
      <c r="H19571" s="7"/>
    </row>
    <row r="19572" spans="8:8" x14ac:dyDescent="0.2">
      <c r="H19572" s="7"/>
    </row>
    <row r="19573" spans="8:8" x14ac:dyDescent="0.2">
      <c r="H19573" s="7"/>
    </row>
    <row r="19574" spans="8:8" x14ac:dyDescent="0.2">
      <c r="H19574" s="7"/>
    </row>
    <row r="19575" spans="8:8" x14ac:dyDescent="0.2">
      <c r="H19575" s="7"/>
    </row>
    <row r="19576" spans="8:8" x14ac:dyDescent="0.2">
      <c r="H19576" s="7"/>
    </row>
    <row r="19577" spans="8:8" x14ac:dyDescent="0.2">
      <c r="H19577" s="7"/>
    </row>
    <row r="19578" spans="8:8" x14ac:dyDescent="0.2">
      <c r="H19578" s="7"/>
    </row>
    <row r="19579" spans="8:8" x14ac:dyDescent="0.2">
      <c r="H19579" s="7"/>
    </row>
    <row r="19580" spans="8:8" x14ac:dyDescent="0.2">
      <c r="H19580" s="7"/>
    </row>
    <row r="19581" spans="8:8" x14ac:dyDescent="0.2">
      <c r="H19581" s="7"/>
    </row>
    <row r="19582" spans="8:8" x14ac:dyDescent="0.2">
      <c r="H19582" s="7"/>
    </row>
    <row r="19583" spans="8:8" x14ac:dyDescent="0.2">
      <c r="H19583" s="7"/>
    </row>
    <row r="19584" spans="8:8" x14ac:dyDescent="0.2">
      <c r="H19584" s="7"/>
    </row>
    <row r="19585" spans="8:8" x14ac:dyDescent="0.2">
      <c r="H19585" s="7"/>
    </row>
    <row r="19586" spans="8:8" x14ac:dyDescent="0.2">
      <c r="H19586" s="7"/>
    </row>
    <row r="19587" spans="8:8" x14ac:dyDescent="0.2">
      <c r="H19587" s="7"/>
    </row>
    <row r="19588" spans="8:8" x14ac:dyDescent="0.2">
      <c r="H19588" s="7"/>
    </row>
    <row r="19589" spans="8:8" x14ac:dyDescent="0.2">
      <c r="H19589" s="7"/>
    </row>
    <row r="19590" spans="8:8" x14ac:dyDescent="0.2">
      <c r="H19590" s="7"/>
    </row>
    <row r="19591" spans="8:8" x14ac:dyDescent="0.2">
      <c r="H19591" s="7"/>
    </row>
    <row r="19592" spans="8:8" x14ac:dyDescent="0.2">
      <c r="H19592" s="7"/>
    </row>
    <row r="19593" spans="8:8" x14ac:dyDescent="0.2">
      <c r="H19593" s="7"/>
    </row>
    <row r="19594" spans="8:8" x14ac:dyDescent="0.2">
      <c r="H19594" s="7"/>
    </row>
    <row r="19595" spans="8:8" x14ac:dyDescent="0.2">
      <c r="H19595" s="7"/>
    </row>
    <row r="19596" spans="8:8" x14ac:dyDescent="0.2">
      <c r="H19596" s="7"/>
    </row>
    <row r="19597" spans="8:8" x14ac:dyDescent="0.2">
      <c r="H19597" s="7"/>
    </row>
    <row r="19598" spans="8:8" x14ac:dyDescent="0.2">
      <c r="H19598" s="7"/>
    </row>
    <row r="19599" spans="8:8" x14ac:dyDescent="0.2">
      <c r="H19599" s="7"/>
    </row>
    <row r="19600" spans="8:8" x14ac:dyDescent="0.2">
      <c r="H19600" s="7"/>
    </row>
    <row r="19601" spans="8:8" x14ac:dyDescent="0.2">
      <c r="H19601" s="7"/>
    </row>
    <row r="19602" spans="8:8" x14ac:dyDescent="0.2">
      <c r="H19602" s="7"/>
    </row>
    <row r="19603" spans="8:8" x14ac:dyDescent="0.2">
      <c r="H19603" s="7"/>
    </row>
    <row r="19604" spans="8:8" x14ac:dyDescent="0.2">
      <c r="H19604" s="7"/>
    </row>
    <row r="19605" spans="8:8" x14ac:dyDescent="0.2">
      <c r="H19605" s="7"/>
    </row>
    <row r="19606" spans="8:8" x14ac:dyDescent="0.2">
      <c r="H19606" s="7"/>
    </row>
    <row r="19607" spans="8:8" x14ac:dyDescent="0.2">
      <c r="H19607" s="7"/>
    </row>
    <row r="19608" spans="8:8" x14ac:dyDescent="0.2">
      <c r="H19608" s="7"/>
    </row>
    <row r="19609" spans="8:8" x14ac:dyDescent="0.2">
      <c r="H19609" s="7"/>
    </row>
    <row r="19610" spans="8:8" x14ac:dyDescent="0.2">
      <c r="H19610" s="7"/>
    </row>
    <row r="19611" spans="8:8" x14ac:dyDescent="0.2">
      <c r="H19611" s="7"/>
    </row>
    <row r="19612" spans="8:8" x14ac:dyDescent="0.2">
      <c r="H19612" s="7"/>
    </row>
    <row r="19613" spans="8:8" x14ac:dyDescent="0.2">
      <c r="H19613" s="7"/>
    </row>
    <row r="19614" spans="8:8" x14ac:dyDescent="0.2">
      <c r="H19614" s="7"/>
    </row>
    <row r="19615" spans="8:8" x14ac:dyDescent="0.2">
      <c r="H19615" s="7"/>
    </row>
    <row r="19616" spans="8:8" x14ac:dyDescent="0.2">
      <c r="H19616" s="7"/>
    </row>
    <row r="19617" spans="8:8" x14ac:dyDescent="0.2">
      <c r="H19617" s="7"/>
    </row>
    <row r="19618" spans="8:8" x14ac:dyDescent="0.2">
      <c r="H19618" s="7"/>
    </row>
    <row r="19619" spans="8:8" x14ac:dyDescent="0.2">
      <c r="H19619" s="7"/>
    </row>
    <row r="19620" spans="8:8" x14ac:dyDescent="0.2">
      <c r="H19620" s="7"/>
    </row>
    <row r="19621" spans="8:8" x14ac:dyDescent="0.2">
      <c r="H19621" s="7"/>
    </row>
    <row r="19622" spans="8:8" x14ac:dyDescent="0.2">
      <c r="H19622" s="7"/>
    </row>
    <row r="19623" spans="8:8" x14ac:dyDescent="0.2">
      <c r="H19623" s="7"/>
    </row>
    <row r="19624" spans="8:8" x14ac:dyDescent="0.2">
      <c r="H19624" s="7"/>
    </row>
    <row r="19625" spans="8:8" x14ac:dyDescent="0.2">
      <c r="H19625" s="7"/>
    </row>
    <row r="19626" spans="8:8" x14ac:dyDescent="0.2">
      <c r="H19626" s="7"/>
    </row>
    <row r="19627" spans="8:8" x14ac:dyDescent="0.2">
      <c r="H19627" s="7"/>
    </row>
    <row r="19628" spans="8:8" x14ac:dyDescent="0.2">
      <c r="H19628" s="7"/>
    </row>
    <row r="19629" spans="8:8" x14ac:dyDescent="0.2">
      <c r="H19629" s="7"/>
    </row>
    <row r="19630" spans="8:8" x14ac:dyDescent="0.2">
      <c r="H19630" s="7"/>
    </row>
    <row r="19631" spans="8:8" x14ac:dyDescent="0.2">
      <c r="H19631" s="7"/>
    </row>
    <row r="19632" spans="8:8" x14ac:dyDescent="0.2">
      <c r="H19632" s="7"/>
    </row>
    <row r="19633" spans="8:8" x14ac:dyDescent="0.2">
      <c r="H19633" s="7"/>
    </row>
    <row r="19634" spans="8:8" x14ac:dyDescent="0.2">
      <c r="H19634" s="7"/>
    </row>
    <row r="19635" spans="8:8" x14ac:dyDescent="0.2">
      <c r="H19635" s="7"/>
    </row>
    <row r="19636" spans="8:8" x14ac:dyDescent="0.2">
      <c r="H19636" s="7"/>
    </row>
    <row r="19637" spans="8:8" x14ac:dyDescent="0.2">
      <c r="H19637" s="7"/>
    </row>
    <row r="19638" spans="8:8" x14ac:dyDescent="0.2">
      <c r="H19638" s="7"/>
    </row>
    <row r="19639" spans="8:8" x14ac:dyDescent="0.2">
      <c r="H19639" s="7"/>
    </row>
    <row r="19640" spans="8:8" x14ac:dyDescent="0.2">
      <c r="H19640" s="7"/>
    </row>
    <row r="19641" spans="8:8" x14ac:dyDescent="0.2">
      <c r="H19641" s="7"/>
    </row>
    <row r="19642" spans="8:8" x14ac:dyDescent="0.2">
      <c r="H19642" s="7"/>
    </row>
    <row r="19643" spans="8:8" x14ac:dyDescent="0.2">
      <c r="H19643" s="7"/>
    </row>
    <row r="19644" spans="8:8" x14ac:dyDescent="0.2">
      <c r="H19644" s="7"/>
    </row>
    <row r="19645" spans="8:8" x14ac:dyDescent="0.2">
      <c r="H19645" s="7"/>
    </row>
    <row r="19646" spans="8:8" x14ac:dyDescent="0.2">
      <c r="H19646" s="7"/>
    </row>
    <row r="19647" spans="8:8" x14ac:dyDescent="0.2">
      <c r="H19647" s="7"/>
    </row>
    <row r="19648" spans="8:8" x14ac:dyDescent="0.2">
      <c r="H19648" s="7"/>
    </row>
    <row r="19649" spans="8:8" x14ac:dyDescent="0.2">
      <c r="H19649" s="7"/>
    </row>
    <row r="19650" spans="8:8" x14ac:dyDescent="0.2">
      <c r="H19650" s="7"/>
    </row>
    <row r="19651" spans="8:8" x14ac:dyDescent="0.2">
      <c r="H19651" s="7"/>
    </row>
    <row r="19652" spans="8:8" x14ac:dyDescent="0.2">
      <c r="H19652" s="7"/>
    </row>
    <row r="19653" spans="8:8" x14ac:dyDescent="0.2">
      <c r="H19653" s="7"/>
    </row>
    <row r="19654" spans="8:8" x14ac:dyDescent="0.2">
      <c r="H19654" s="7"/>
    </row>
    <row r="19655" spans="8:8" x14ac:dyDescent="0.2">
      <c r="H19655" s="7"/>
    </row>
    <row r="19656" spans="8:8" x14ac:dyDescent="0.2">
      <c r="H19656" s="7"/>
    </row>
    <row r="19657" spans="8:8" x14ac:dyDescent="0.2">
      <c r="H19657" s="7"/>
    </row>
    <row r="19658" spans="8:8" x14ac:dyDescent="0.2">
      <c r="H19658" s="7"/>
    </row>
    <row r="19659" spans="8:8" x14ac:dyDescent="0.2">
      <c r="H19659" s="7"/>
    </row>
    <row r="19660" spans="8:8" x14ac:dyDescent="0.2">
      <c r="H19660" s="7"/>
    </row>
    <row r="19661" spans="8:8" x14ac:dyDescent="0.2">
      <c r="H19661" s="7"/>
    </row>
    <row r="19662" spans="8:8" x14ac:dyDescent="0.2">
      <c r="H19662" s="7"/>
    </row>
    <row r="19663" spans="8:8" x14ac:dyDescent="0.2">
      <c r="H19663" s="7"/>
    </row>
    <row r="19664" spans="8:8" x14ac:dyDescent="0.2">
      <c r="H19664" s="7"/>
    </row>
    <row r="19665" spans="8:8" x14ac:dyDescent="0.2">
      <c r="H19665" s="7"/>
    </row>
    <row r="19666" spans="8:8" x14ac:dyDescent="0.2">
      <c r="H19666" s="7"/>
    </row>
    <row r="19667" spans="8:8" x14ac:dyDescent="0.2">
      <c r="H19667" s="7"/>
    </row>
    <row r="19668" spans="8:8" x14ac:dyDescent="0.2">
      <c r="H19668" s="7"/>
    </row>
    <row r="19669" spans="8:8" x14ac:dyDescent="0.2">
      <c r="H19669" s="7"/>
    </row>
    <row r="19670" spans="8:8" x14ac:dyDescent="0.2">
      <c r="H19670" s="7"/>
    </row>
    <row r="19671" spans="8:8" x14ac:dyDescent="0.2">
      <c r="H19671" s="7"/>
    </row>
    <row r="19672" spans="8:8" x14ac:dyDescent="0.2">
      <c r="H19672" s="7"/>
    </row>
    <row r="19673" spans="8:8" x14ac:dyDescent="0.2">
      <c r="H19673" s="7"/>
    </row>
    <row r="19674" spans="8:8" x14ac:dyDescent="0.2">
      <c r="H19674" s="7"/>
    </row>
    <row r="19675" spans="8:8" x14ac:dyDescent="0.2">
      <c r="H19675" s="7"/>
    </row>
    <row r="19676" spans="8:8" x14ac:dyDescent="0.2">
      <c r="H19676" s="7"/>
    </row>
    <row r="19677" spans="8:8" x14ac:dyDescent="0.2">
      <c r="H19677" s="7"/>
    </row>
    <row r="19678" spans="8:8" x14ac:dyDescent="0.2">
      <c r="H19678" s="7"/>
    </row>
    <row r="19679" spans="8:8" x14ac:dyDescent="0.2">
      <c r="H19679" s="7"/>
    </row>
    <row r="19680" spans="8:8" x14ac:dyDescent="0.2">
      <c r="H19680" s="7"/>
    </row>
    <row r="19681" spans="8:8" x14ac:dyDescent="0.2">
      <c r="H19681" s="7"/>
    </row>
    <row r="19682" spans="8:8" x14ac:dyDescent="0.2">
      <c r="H19682" s="7"/>
    </row>
    <row r="19683" spans="8:8" x14ac:dyDescent="0.2">
      <c r="H19683" s="7"/>
    </row>
    <row r="19684" spans="8:8" x14ac:dyDescent="0.2">
      <c r="H19684" s="7"/>
    </row>
    <row r="19685" spans="8:8" x14ac:dyDescent="0.2">
      <c r="H19685" s="7"/>
    </row>
    <row r="19686" spans="8:8" x14ac:dyDescent="0.2">
      <c r="H19686" s="7"/>
    </row>
    <row r="19687" spans="8:8" x14ac:dyDescent="0.2">
      <c r="H19687" s="7"/>
    </row>
    <row r="19688" spans="8:8" x14ac:dyDescent="0.2">
      <c r="H19688" s="7"/>
    </row>
    <row r="19689" spans="8:8" x14ac:dyDescent="0.2">
      <c r="H19689" s="7"/>
    </row>
    <row r="19690" spans="8:8" x14ac:dyDescent="0.2">
      <c r="H19690" s="7"/>
    </row>
    <row r="19691" spans="8:8" x14ac:dyDescent="0.2">
      <c r="H19691" s="7"/>
    </row>
    <row r="19692" spans="8:8" x14ac:dyDescent="0.2">
      <c r="H19692" s="7"/>
    </row>
    <row r="19693" spans="8:8" x14ac:dyDescent="0.2">
      <c r="H19693" s="7"/>
    </row>
    <row r="19694" spans="8:8" x14ac:dyDescent="0.2">
      <c r="H19694" s="7"/>
    </row>
    <row r="19695" spans="8:8" x14ac:dyDescent="0.2">
      <c r="H19695" s="7"/>
    </row>
    <row r="19696" spans="8:8" x14ac:dyDescent="0.2">
      <c r="H19696" s="7"/>
    </row>
    <row r="19697" spans="8:8" x14ac:dyDescent="0.2">
      <c r="H19697" s="7"/>
    </row>
    <row r="19698" spans="8:8" x14ac:dyDescent="0.2">
      <c r="H19698" s="7"/>
    </row>
    <row r="19699" spans="8:8" x14ac:dyDescent="0.2">
      <c r="H19699" s="7"/>
    </row>
    <row r="19700" spans="8:8" x14ac:dyDescent="0.2">
      <c r="H19700" s="7"/>
    </row>
    <row r="19701" spans="8:8" x14ac:dyDescent="0.2">
      <c r="H19701" s="7"/>
    </row>
    <row r="19702" spans="8:8" x14ac:dyDescent="0.2">
      <c r="H19702" s="7"/>
    </row>
    <row r="19703" spans="8:8" x14ac:dyDescent="0.2">
      <c r="H19703" s="7"/>
    </row>
    <row r="19704" spans="8:8" x14ac:dyDescent="0.2">
      <c r="H19704" s="7"/>
    </row>
    <row r="19705" spans="8:8" x14ac:dyDescent="0.2">
      <c r="H19705" s="7"/>
    </row>
    <row r="19706" spans="8:8" x14ac:dyDescent="0.2">
      <c r="H19706" s="7"/>
    </row>
    <row r="19707" spans="8:8" x14ac:dyDescent="0.2">
      <c r="H19707" s="7"/>
    </row>
    <row r="19708" spans="8:8" x14ac:dyDescent="0.2">
      <c r="H19708" s="7"/>
    </row>
    <row r="19709" spans="8:8" x14ac:dyDescent="0.2">
      <c r="H19709" s="7"/>
    </row>
    <row r="19710" spans="8:8" x14ac:dyDescent="0.2">
      <c r="H19710" s="7"/>
    </row>
    <row r="19711" spans="8:8" x14ac:dyDescent="0.2">
      <c r="H19711" s="7"/>
    </row>
    <row r="19712" spans="8:8" x14ac:dyDescent="0.2">
      <c r="H19712" s="7"/>
    </row>
    <row r="19713" spans="8:8" x14ac:dyDescent="0.2">
      <c r="H19713" s="7"/>
    </row>
    <row r="19714" spans="8:8" x14ac:dyDescent="0.2">
      <c r="H19714" s="7"/>
    </row>
    <row r="19715" spans="8:8" x14ac:dyDescent="0.2">
      <c r="H19715" s="7"/>
    </row>
    <row r="19716" spans="8:8" x14ac:dyDescent="0.2">
      <c r="H19716" s="7"/>
    </row>
    <row r="19717" spans="8:8" x14ac:dyDescent="0.2">
      <c r="H19717" s="7"/>
    </row>
    <row r="19718" spans="8:8" x14ac:dyDescent="0.2">
      <c r="H19718" s="7"/>
    </row>
    <row r="19719" spans="8:8" x14ac:dyDescent="0.2">
      <c r="H19719" s="7"/>
    </row>
    <row r="19720" spans="8:8" x14ac:dyDescent="0.2">
      <c r="H19720" s="7"/>
    </row>
    <row r="19721" spans="8:8" x14ac:dyDescent="0.2">
      <c r="H19721" s="7"/>
    </row>
    <row r="19722" spans="8:8" x14ac:dyDescent="0.2">
      <c r="H19722" s="7"/>
    </row>
    <row r="19723" spans="8:8" x14ac:dyDescent="0.2">
      <c r="H19723" s="7"/>
    </row>
    <row r="19724" spans="8:8" x14ac:dyDescent="0.2">
      <c r="H19724" s="7"/>
    </row>
    <row r="19725" spans="8:8" x14ac:dyDescent="0.2">
      <c r="H19725" s="7"/>
    </row>
    <row r="19726" spans="8:8" x14ac:dyDescent="0.2">
      <c r="H19726" s="7"/>
    </row>
    <row r="19727" spans="8:8" x14ac:dyDescent="0.2">
      <c r="H19727" s="7"/>
    </row>
    <row r="19728" spans="8:8" x14ac:dyDescent="0.2">
      <c r="H19728" s="7"/>
    </row>
    <row r="19729" spans="8:8" x14ac:dyDescent="0.2">
      <c r="H19729" s="7"/>
    </row>
    <row r="19730" spans="8:8" x14ac:dyDescent="0.2">
      <c r="H19730" s="7"/>
    </row>
    <row r="19731" spans="8:8" x14ac:dyDescent="0.2">
      <c r="H19731" s="7"/>
    </row>
    <row r="19732" spans="8:8" x14ac:dyDescent="0.2">
      <c r="H19732" s="7"/>
    </row>
    <row r="19733" spans="8:8" x14ac:dyDescent="0.2">
      <c r="H19733" s="7"/>
    </row>
    <row r="19734" spans="8:8" x14ac:dyDescent="0.2">
      <c r="H19734" s="7"/>
    </row>
    <row r="19735" spans="8:8" x14ac:dyDescent="0.2">
      <c r="H19735" s="7"/>
    </row>
    <row r="19736" spans="8:8" x14ac:dyDescent="0.2">
      <c r="H19736" s="7"/>
    </row>
    <row r="19737" spans="8:8" x14ac:dyDescent="0.2">
      <c r="H19737" s="7"/>
    </row>
    <row r="19738" spans="8:8" x14ac:dyDescent="0.2">
      <c r="H19738" s="7"/>
    </row>
    <row r="19739" spans="8:8" x14ac:dyDescent="0.2">
      <c r="H19739" s="7"/>
    </row>
    <row r="19740" spans="8:8" x14ac:dyDescent="0.2">
      <c r="H19740" s="7"/>
    </row>
    <row r="19741" spans="8:8" x14ac:dyDescent="0.2">
      <c r="H19741" s="7"/>
    </row>
    <row r="19742" spans="8:8" x14ac:dyDescent="0.2">
      <c r="H19742" s="7"/>
    </row>
    <row r="19743" spans="8:8" x14ac:dyDescent="0.2">
      <c r="H19743" s="7"/>
    </row>
    <row r="19744" spans="8:8" x14ac:dyDescent="0.2">
      <c r="H19744" s="7"/>
    </row>
    <row r="19745" spans="8:8" x14ac:dyDescent="0.2">
      <c r="H19745" s="7"/>
    </row>
    <row r="19746" spans="8:8" x14ac:dyDescent="0.2">
      <c r="H19746" s="7"/>
    </row>
    <row r="19747" spans="8:8" x14ac:dyDescent="0.2">
      <c r="H19747" s="7"/>
    </row>
    <row r="19748" spans="8:8" x14ac:dyDescent="0.2">
      <c r="H19748" s="7"/>
    </row>
    <row r="19749" spans="8:8" x14ac:dyDescent="0.2">
      <c r="H19749" s="7"/>
    </row>
    <row r="19750" spans="8:8" x14ac:dyDescent="0.2">
      <c r="H19750" s="7"/>
    </row>
    <row r="19751" spans="8:8" x14ac:dyDescent="0.2">
      <c r="H19751" s="7"/>
    </row>
    <row r="19752" spans="8:8" x14ac:dyDescent="0.2">
      <c r="H19752" s="7"/>
    </row>
    <row r="19753" spans="8:8" x14ac:dyDescent="0.2">
      <c r="H19753" s="7"/>
    </row>
    <row r="19754" spans="8:8" x14ac:dyDescent="0.2">
      <c r="H19754" s="7"/>
    </row>
    <row r="19755" spans="8:8" x14ac:dyDescent="0.2">
      <c r="H19755" s="7"/>
    </row>
    <row r="19756" spans="8:8" x14ac:dyDescent="0.2">
      <c r="H19756" s="7"/>
    </row>
    <row r="19757" spans="8:8" x14ac:dyDescent="0.2">
      <c r="H19757" s="7"/>
    </row>
    <row r="19758" spans="8:8" x14ac:dyDescent="0.2">
      <c r="H19758" s="7"/>
    </row>
    <row r="19759" spans="8:8" x14ac:dyDescent="0.2">
      <c r="H19759" s="7"/>
    </row>
    <row r="19760" spans="8:8" x14ac:dyDescent="0.2">
      <c r="H19760" s="7"/>
    </row>
    <row r="19761" spans="8:8" x14ac:dyDescent="0.2">
      <c r="H19761" s="7"/>
    </row>
    <row r="19762" spans="8:8" x14ac:dyDescent="0.2">
      <c r="H19762" s="7"/>
    </row>
    <row r="19763" spans="8:8" x14ac:dyDescent="0.2">
      <c r="H19763" s="7"/>
    </row>
    <row r="19764" spans="8:8" x14ac:dyDescent="0.2">
      <c r="H19764" s="7"/>
    </row>
    <row r="19765" spans="8:8" x14ac:dyDescent="0.2">
      <c r="H19765" s="7"/>
    </row>
    <row r="19766" spans="8:8" x14ac:dyDescent="0.2">
      <c r="H19766" s="7"/>
    </row>
    <row r="19767" spans="8:8" x14ac:dyDescent="0.2">
      <c r="H19767" s="7"/>
    </row>
    <row r="19768" spans="8:8" x14ac:dyDescent="0.2">
      <c r="H19768" s="7"/>
    </row>
    <row r="19769" spans="8:8" x14ac:dyDescent="0.2">
      <c r="H19769" s="7"/>
    </row>
    <row r="19770" spans="8:8" x14ac:dyDescent="0.2">
      <c r="H19770" s="7"/>
    </row>
    <row r="19771" spans="8:8" x14ac:dyDescent="0.2">
      <c r="H19771" s="7"/>
    </row>
    <row r="19772" spans="8:8" x14ac:dyDescent="0.2">
      <c r="H19772" s="7"/>
    </row>
    <row r="19773" spans="8:8" x14ac:dyDescent="0.2">
      <c r="H19773" s="7"/>
    </row>
    <row r="19774" spans="8:8" x14ac:dyDescent="0.2">
      <c r="H19774" s="7"/>
    </row>
    <row r="19775" spans="8:8" x14ac:dyDescent="0.2">
      <c r="H19775" s="7"/>
    </row>
    <row r="19776" spans="8:8" x14ac:dyDescent="0.2">
      <c r="H19776" s="7"/>
    </row>
    <row r="19777" spans="8:8" x14ac:dyDescent="0.2">
      <c r="H19777" s="7"/>
    </row>
    <row r="19778" spans="8:8" x14ac:dyDescent="0.2">
      <c r="H19778" s="7"/>
    </row>
    <row r="19779" spans="8:8" x14ac:dyDescent="0.2">
      <c r="H19779" s="7"/>
    </row>
    <row r="19780" spans="8:8" x14ac:dyDescent="0.2">
      <c r="H19780" s="7"/>
    </row>
    <row r="19781" spans="8:8" x14ac:dyDescent="0.2">
      <c r="H19781" s="7"/>
    </row>
    <row r="19782" spans="8:8" x14ac:dyDescent="0.2">
      <c r="H19782" s="7"/>
    </row>
    <row r="19783" spans="8:8" x14ac:dyDescent="0.2">
      <c r="H19783" s="7"/>
    </row>
    <row r="19784" spans="8:8" x14ac:dyDescent="0.2">
      <c r="H19784" s="7"/>
    </row>
    <row r="19785" spans="8:8" x14ac:dyDescent="0.2">
      <c r="H19785" s="7"/>
    </row>
    <row r="19786" spans="8:8" x14ac:dyDescent="0.2">
      <c r="H19786" s="7"/>
    </row>
    <row r="19787" spans="8:8" x14ac:dyDescent="0.2">
      <c r="H19787" s="7"/>
    </row>
    <row r="19788" spans="8:8" x14ac:dyDescent="0.2">
      <c r="H19788" s="7"/>
    </row>
    <row r="19789" spans="8:8" x14ac:dyDescent="0.2">
      <c r="H19789" s="7"/>
    </row>
    <row r="19790" spans="8:8" x14ac:dyDescent="0.2">
      <c r="H19790" s="7"/>
    </row>
    <row r="19791" spans="8:8" x14ac:dyDescent="0.2">
      <c r="H19791" s="7"/>
    </row>
    <row r="19792" spans="8:8" x14ac:dyDescent="0.2">
      <c r="H19792" s="7"/>
    </row>
    <row r="19793" spans="8:8" x14ac:dyDescent="0.2">
      <c r="H19793" s="7"/>
    </row>
    <row r="19794" spans="8:8" x14ac:dyDescent="0.2">
      <c r="H19794" s="7"/>
    </row>
    <row r="19795" spans="8:8" x14ac:dyDescent="0.2">
      <c r="H19795" s="7"/>
    </row>
    <row r="19796" spans="8:8" x14ac:dyDescent="0.2">
      <c r="H19796" s="7"/>
    </row>
    <row r="19797" spans="8:8" x14ac:dyDescent="0.2">
      <c r="H19797" s="7"/>
    </row>
    <row r="19798" spans="8:8" x14ac:dyDescent="0.2">
      <c r="H19798" s="7"/>
    </row>
    <row r="19799" spans="8:8" x14ac:dyDescent="0.2">
      <c r="H19799" s="7"/>
    </row>
    <row r="19800" spans="8:8" x14ac:dyDescent="0.2">
      <c r="H19800" s="7"/>
    </row>
    <row r="19801" spans="8:8" x14ac:dyDescent="0.2">
      <c r="H19801" s="7"/>
    </row>
    <row r="19802" spans="8:8" x14ac:dyDescent="0.2">
      <c r="H19802" s="7"/>
    </row>
    <row r="19803" spans="8:8" x14ac:dyDescent="0.2">
      <c r="H19803" s="7"/>
    </row>
    <row r="19804" spans="8:8" x14ac:dyDescent="0.2">
      <c r="H19804" s="7"/>
    </row>
    <row r="19805" spans="8:8" x14ac:dyDescent="0.2">
      <c r="H19805" s="7"/>
    </row>
    <row r="19806" spans="8:8" x14ac:dyDescent="0.2">
      <c r="H19806" s="7"/>
    </row>
    <row r="19807" spans="8:8" x14ac:dyDescent="0.2">
      <c r="H19807" s="7"/>
    </row>
    <row r="19808" spans="8:8" x14ac:dyDescent="0.2">
      <c r="H19808" s="7"/>
    </row>
    <row r="19809" spans="8:8" x14ac:dyDescent="0.2">
      <c r="H19809" s="7"/>
    </row>
    <row r="19810" spans="8:8" x14ac:dyDescent="0.2">
      <c r="H19810" s="7"/>
    </row>
    <row r="19811" spans="8:8" x14ac:dyDescent="0.2">
      <c r="H19811" s="7"/>
    </row>
    <row r="19812" spans="8:8" x14ac:dyDescent="0.2">
      <c r="H19812" s="7"/>
    </row>
    <row r="19813" spans="8:8" x14ac:dyDescent="0.2">
      <c r="H19813" s="7"/>
    </row>
    <row r="19814" spans="8:8" x14ac:dyDescent="0.2">
      <c r="H19814" s="7"/>
    </row>
    <row r="19815" spans="8:8" x14ac:dyDescent="0.2">
      <c r="H19815" s="7"/>
    </row>
    <row r="19816" spans="8:8" x14ac:dyDescent="0.2">
      <c r="H19816" s="7"/>
    </row>
    <row r="19817" spans="8:8" x14ac:dyDescent="0.2">
      <c r="H19817" s="7"/>
    </row>
    <row r="19818" spans="8:8" x14ac:dyDescent="0.2">
      <c r="H19818" s="7"/>
    </row>
    <row r="19819" spans="8:8" x14ac:dyDescent="0.2">
      <c r="H19819" s="7"/>
    </row>
    <row r="19820" spans="8:8" x14ac:dyDescent="0.2">
      <c r="H19820" s="7"/>
    </row>
    <row r="19821" spans="8:8" x14ac:dyDescent="0.2">
      <c r="H19821" s="7"/>
    </row>
    <row r="19822" spans="8:8" x14ac:dyDescent="0.2">
      <c r="H19822" s="7"/>
    </row>
    <row r="19823" spans="8:8" x14ac:dyDescent="0.2">
      <c r="H19823" s="7"/>
    </row>
    <row r="19824" spans="8:8" x14ac:dyDescent="0.2">
      <c r="H19824" s="7"/>
    </row>
    <row r="19825" spans="8:8" x14ac:dyDescent="0.2">
      <c r="H19825" s="7"/>
    </row>
    <row r="19826" spans="8:8" x14ac:dyDescent="0.2">
      <c r="H19826" s="7"/>
    </row>
    <row r="19827" spans="8:8" x14ac:dyDescent="0.2">
      <c r="H19827" s="7"/>
    </row>
    <row r="19828" spans="8:8" x14ac:dyDescent="0.2">
      <c r="H19828" s="7"/>
    </row>
    <row r="19829" spans="8:8" x14ac:dyDescent="0.2">
      <c r="H19829" s="7"/>
    </row>
    <row r="19830" spans="8:8" x14ac:dyDescent="0.2">
      <c r="H19830" s="7"/>
    </row>
    <row r="19831" spans="8:8" x14ac:dyDescent="0.2">
      <c r="H19831" s="7"/>
    </row>
    <row r="19832" spans="8:8" x14ac:dyDescent="0.2">
      <c r="H19832" s="7"/>
    </row>
    <row r="19833" spans="8:8" x14ac:dyDescent="0.2">
      <c r="H19833" s="7"/>
    </row>
    <row r="19834" spans="8:8" x14ac:dyDescent="0.2">
      <c r="H19834" s="7"/>
    </row>
    <row r="19835" spans="8:8" x14ac:dyDescent="0.2">
      <c r="H19835" s="7"/>
    </row>
    <row r="19836" spans="8:8" x14ac:dyDescent="0.2">
      <c r="H19836" s="7"/>
    </row>
    <row r="19837" spans="8:8" x14ac:dyDescent="0.2">
      <c r="H19837" s="7"/>
    </row>
    <row r="19838" spans="8:8" x14ac:dyDescent="0.2">
      <c r="H19838" s="7"/>
    </row>
    <row r="19839" spans="8:8" x14ac:dyDescent="0.2">
      <c r="H19839" s="7"/>
    </row>
    <row r="19840" spans="8:8" x14ac:dyDescent="0.2">
      <c r="H19840" s="7"/>
    </row>
    <row r="19841" spans="8:8" x14ac:dyDescent="0.2">
      <c r="H19841" s="7"/>
    </row>
    <row r="19842" spans="8:8" x14ac:dyDescent="0.2">
      <c r="H19842" s="7"/>
    </row>
    <row r="19843" spans="8:8" x14ac:dyDescent="0.2">
      <c r="H19843" s="7"/>
    </row>
    <row r="19844" spans="8:8" x14ac:dyDescent="0.2">
      <c r="H19844" s="7"/>
    </row>
    <row r="19845" spans="8:8" x14ac:dyDescent="0.2">
      <c r="H19845" s="7"/>
    </row>
    <row r="19846" spans="8:8" x14ac:dyDescent="0.2">
      <c r="H19846" s="7"/>
    </row>
    <row r="19847" spans="8:8" x14ac:dyDescent="0.2">
      <c r="H19847" s="7"/>
    </row>
    <row r="19848" spans="8:8" x14ac:dyDescent="0.2">
      <c r="H19848" s="7"/>
    </row>
    <row r="19849" spans="8:8" x14ac:dyDescent="0.2">
      <c r="H19849" s="7"/>
    </row>
    <row r="19850" spans="8:8" x14ac:dyDescent="0.2">
      <c r="H19850" s="7"/>
    </row>
    <row r="19851" spans="8:8" x14ac:dyDescent="0.2">
      <c r="H19851" s="7"/>
    </row>
    <row r="19852" spans="8:8" x14ac:dyDescent="0.2">
      <c r="H19852" s="7"/>
    </row>
    <row r="19853" spans="8:8" x14ac:dyDescent="0.2">
      <c r="H19853" s="7"/>
    </row>
    <row r="19854" spans="8:8" x14ac:dyDescent="0.2">
      <c r="H19854" s="7"/>
    </row>
    <row r="19855" spans="8:8" x14ac:dyDescent="0.2">
      <c r="H19855" s="7"/>
    </row>
    <row r="19856" spans="8:8" x14ac:dyDescent="0.2">
      <c r="H19856" s="7"/>
    </row>
    <row r="19857" spans="8:8" x14ac:dyDescent="0.2">
      <c r="H19857" s="7"/>
    </row>
    <row r="19858" spans="8:8" x14ac:dyDescent="0.2">
      <c r="H19858" s="7"/>
    </row>
    <row r="19859" spans="8:8" x14ac:dyDescent="0.2">
      <c r="H19859" s="7"/>
    </row>
    <row r="19860" spans="8:8" x14ac:dyDescent="0.2">
      <c r="H19860" s="7"/>
    </row>
    <row r="19861" spans="8:8" x14ac:dyDescent="0.2">
      <c r="H19861" s="7"/>
    </row>
    <row r="19862" spans="8:8" x14ac:dyDescent="0.2">
      <c r="H19862" s="7"/>
    </row>
    <row r="19863" spans="8:8" x14ac:dyDescent="0.2">
      <c r="H19863" s="7"/>
    </row>
    <row r="19864" spans="8:8" x14ac:dyDescent="0.2">
      <c r="H19864" s="7"/>
    </row>
    <row r="19865" spans="8:8" x14ac:dyDescent="0.2">
      <c r="H19865" s="7"/>
    </row>
    <row r="19866" spans="8:8" x14ac:dyDescent="0.2">
      <c r="H19866" s="7"/>
    </row>
    <row r="19867" spans="8:8" x14ac:dyDescent="0.2">
      <c r="H19867" s="7"/>
    </row>
    <row r="19868" spans="8:8" x14ac:dyDescent="0.2">
      <c r="H19868" s="7"/>
    </row>
    <row r="19869" spans="8:8" x14ac:dyDescent="0.2">
      <c r="H19869" s="7"/>
    </row>
    <row r="19870" spans="8:8" x14ac:dyDescent="0.2">
      <c r="H19870" s="7"/>
    </row>
    <row r="19871" spans="8:8" x14ac:dyDescent="0.2">
      <c r="H19871" s="7"/>
    </row>
    <row r="19872" spans="8:8" x14ac:dyDescent="0.2">
      <c r="H19872" s="7"/>
    </row>
    <row r="19873" spans="8:8" x14ac:dyDescent="0.2">
      <c r="H19873" s="7"/>
    </row>
    <row r="19874" spans="8:8" x14ac:dyDescent="0.2">
      <c r="H19874" s="7"/>
    </row>
    <row r="19875" spans="8:8" x14ac:dyDescent="0.2">
      <c r="H19875" s="7"/>
    </row>
    <row r="19876" spans="8:8" x14ac:dyDescent="0.2">
      <c r="H19876" s="7"/>
    </row>
    <row r="19877" spans="8:8" x14ac:dyDescent="0.2">
      <c r="H19877" s="7"/>
    </row>
    <row r="19878" spans="8:8" x14ac:dyDescent="0.2">
      <c r="H19878" s="7"/>
    </row>
    <row r="19879" spans="8:8" x14ac:dyDescent="0.2">
      <c r="H19879" s="7"/>
    </row>
    <row r="19880" spans="8:8" x14ac:dyDescent="0.2">
      <c r="H19880" s="7"/>
    </row>
    <row r="19881" spans="8:8" x14ac:dyDescent="0.2">
      <c r="H19881" s="7"/>
    </row>
    <row r="19882" spans="8:8" x14ac:dyDescent="0.2">
      <c r="H19882" s="7"/>
    </row>
    <row r="19883" spans="8:8" x14ac:dyDescent="0.2">
      <c r="H19883" s="7"/>
    </row>
    <row r="19884" spans="8:8" x14ac:dyDescent="0.2">
      <c r="H19884" s="7"/>
    </row>
    <row r="19885" spans="8:8" x14ac:dyDescent="0.2">
      <c r="H19885" s="7"/>
    </row>
    <row r="19886" spans="8:8" x14ac:dyDescent="0.2">
      <c r="H19886" s="7"/>
    </row>
    <row r="19887" spans="8:8" x14ac:dyDescent="0.2">
      <c r="H19887" s="7"/>
    </row>
    <row r="19888" spans="8:8" x14ac:dyDescent="0.2">
      <c r="H19888" s="7"/>
    </row>
    <row r="19889" spans="8:8" x14ac:dyDescent="0.2">
      <c r="H19889" s="7"/>
    </row>
    <row r="19890" spans="8:8" x14ac:dyDescent="0.2">
      <c r="H19890" s="7"/>
    </row>
    <row r="19891" spans="8:8" x14ac:dyDescent="0.2">
      <c r="H19891" s="7"/>
    </row>
    <row r="19892" spans="8:8" x14ac:dyDescent="0.2">
      <c r="H19892" s="7"/>
    </row>
    <row r="19893" spans="8:8" x14ac:dyDescent="0.2">
      <c r="H19893" s="7"/>
    </row>
    <row r="19894" spans="8:8" x14ac:dyDescent="0.2">
      <c r="H19894" s="7"/>
    </row>
    <row r="19895" spans="8:8" x14ac:dyDescent="0.2">
      <c r="H19895" s="7"/>
    </row>
    <row r="19896" spans="8:8" x14ac:dyDescent="0.2">
      <c r="H19896" s="7"/>
    </row>
    <row r="19897" spans="8:8" x14ac:dyDescent="0.2">
      <c r="H19897" s="7"/>
    </row>
    <row r="19898" spans="8:8" x14ac:dyDescent="0.2">
      <c r="H19898" s="7"/>
    </row>
    <row r="19899" spans="8:8" x14ac:dyDescent="0.2">
      <c r="H19899" s="7"/>
    </row>
    <row r="19900" spans="8:8" x14ac:dyDescent="0.2">
      <c r="H19900" s="7"/>
    </row>
    <row r="19901" spans="8:8" x14ac:dyDescent="0.2">
      <c r="H19901" s="7"/>
    </row>
    <row r="19902" spans="8:8" x14ac:dyDescent="0.2">
      <c r="H19902" s="7"/>
    </row>
    <row r="19903" spans="8:8" x14ac:dyDescent="0.2">
      <c r="H19903" s="7"/>
    </row>
    <row r="19904" spans="8:8" x14ac:dyDescent="0.2">
      <c r="H19904" s="7"/>
    </row>
    <row r="19905" spans="8:8" x14ac:dyDescent="0.2">
      <c r="H19905" s="7"/>
    </row>
    <row r="19906" spans="8:8" x14ac:dyDescent="0.2">
      <c r="H19906" s="7"/>
    </row>
    <row r="19907" spans="8:8" x14ac:dyDescent="0.2">
      <c r="H19907" s="7"/>
    </row>
    <row r="19908" spans="8:8" x14ac:dyDescent="0.2">
      <c r="H19908" s="7"/>
    </row>
    <row r="19909" spans="8:8" x14ac:dyDescent="0.2">
      <c r="H19909" s="7"/>
    </row>
    <row r="19910" spans="8:8" x14ac:dyDescent="0.2">
      <c r="H19910" s="7"/>
    </row>
    <row r="19911" spans="8:8" x14ac:dyDescent="0.2">
      <c r="H19911" s="7"/>
    </row>
    <row r="19912" spans="8:8" x14ac:dyDescent="0.2">
      <c r="H19912" s="7"/>
    </row>
    <row r="19913" spans="8:8" x14ac:dyDescent="0.2">
      <c r="H19913" s="7"/>
    </row>
    <row r="19914" spans="8:8" x14ac:dyDescent="0.2">
      <c r="H19914" s="7"/>
    </row>
    <row r="19915" spans="8:8" x14ac:dyDescent="0.2">
      <c r="H19915" s="7"/>
    </row>
    <row r="19916" spans="8:8" x14ac:dyDescent="0.2">
      <c r="H19916" s="7"/>
    </row>
    <row r="19917" spans="8:8" x14ac:dyDescent="0.2">
      <c r="H19917" s="7"/>
    </row>
    <row r="19918" spans="8:8" x14ac:dyDescent="0.2">
      <c r="H19918" s="7"/>
    </row>
    <row r="19919" spans="8:8" x14ac:dyDescent="0.2">
      <c r="H19919" s="7"/>
    </row>
    <row r="19920" spans="8:8" x14ac:dyDescent="0.2">
      <c r="H19920" s="7"/>
    </row>
    <row r="19921" spans="8:8" x14ac:dyDescent="0.2">
      <c r="H19921" s="7"/>
    </row>
    <row r="19922" spans="8:8" x14ac:dyDescent="0.2">
      <c r="H19922" s="7"/>
    </row>
    <row r="19923" spans="8:8" x14ac:dyDescent="0.2">
      <c r="H19923" s="7"/>
    </row>
    <row r="19924" spans="8:8" x14ac:dyDescent="0.2">
      <c r="H19924" s="7"/>
    </row>
    <row r="19925" spans="8:8" x14ac:dyDescent="0.2">
      <c r="H19925" s="7"/>
    </row>
    <row r="19926" spans="8:8" x14ac:dyDescent="0.2">
      <c r="H19926" s="7"/>
    </row>
    <row r="19927" spans="8:8" x14ac:dyDescent="0.2">
      <c r="H19927" s="7"/>
    </row>
    <row r="19928" spans="8:8" x14ac:dyDescent="0.2">
      <c r="H19928" s="7"/>
    </row>
    <row r="19929" spans="8:8" x14ac:dyDescent="0.2">
      <c r="H19929" s="7"/>
    </row>
    <row r="19930" spans="8:8" x14ac:dyDescent="0.2">
      <c r="H19930" s="7"/>
    </row>
    <row r="19931" spans="8:8" x14ac:dyDescent="0.2">
      <c r="H19931" s="7"/>
    </row>
    <row r="19932" spans="8:8" x14ac:dyDescent="0.2">
      <c r="H19932" s="7"/>
    </row>
    <row r="19933" spans="8:8" x14ac:dyDescent="0.2">
      <c r="H19933" s="7"/>
    </row>
    <row r="19934" spans="8:8" x14ac:dyDescent="0.2">
      <c r="H19934" s="7"/>
    </row>
    <row r="19935" spans="8:8" x14ac:dyDescent="0.2">
      <c r="H19935" s="7"/>
    </row>
    <row r="19936" spans="8:8" x14ac:dyDescent="0.2">
      <c r="H19936" s="7"/>
    </row>
    <row r="19937" spans="8:8" x14ac:dyDescent="0.2">
      <c r="H19937" s="7"/>
    </row>
    <row r="19938" spans="8:8" x14ac:dyDescent="0.2">
      <c r="H19938" s="7"/>
    </row>
    <row r="19939" spans="8:8" x14ac:dyDescent="0.2">
      <c r="H19939" s="7"/>
    </row>
    <row r="19940" spans="8:8" x14ac:dyDescent="0.2">
      <c r="H19940" s="7"/>
    </row>
    <row r="19941" spans="8:8" x14ac:dyDescent="0.2">
      <c r="H19941" s="7"/>
    </row>
    <row r="19942" spans="8:8" x14ac:dyDescent="0.2">
      <c r="H19942" s="7"/>
    </row>
    <row r="19943" spans="8:8" x14ac:dyDescent="0.2">
      <c r="H19943" s="7"/>
    </row>
    <row r="19944" spans="8:8" x14ac:dyDescent="0.2">
      <c r="H19944" s="7"/>
    </row>
    <row r="19945" spans="8:8" x14ac:dyDescent="0.2">
      <c r="H19945" s="7"/>
    </row>
    <row r="19946" spans="8:8" x14ac:dyDescent="0.2">
      <c r="H19946" s="7"/>
    </row>
    <row r="19947" spans="8:8" x14ac:dyDescent="0.2">
      <c r="H19947" s="7"/>
    </row>
    <row r="19948" spans="8:8" x14ac:dyDescent="0.2">
      <c r="H19948" s="7"/>
    </row>
    <row r="19949" spans="8:8" x14ac:dyDescent="0.2">
      <c r="H19949" s="7"/>
    </row>
    <row r="19950" spans="8:8" x14ac:dyDescent="0.2">
      <c r="H19950" s="7"/>
    </row>
    <row r="19951" spans="8:8" x14ac:dyDescent="0.2">
      <c r="H19951" s="7"/>
    </row>
    <row r="19952" spans="8:8" x14ac:dyDescent="0.2">
      <c r="H19952" s="7"/>
    </row>
    <row r="19953" spans="8:8" x14ac:dyDescent="0.2">
      <c r="H19953" s="7"/>
    </row>
    <row r="19954" spans="8:8" x14ac:dyDescent="0.2">
      <c r="H19954" s="7"/>
    </row>
    <row r="19955" spans="8:8" x14ac:dyDescent="0.2">
      <c r="H19955" s="7"/>
    </row>
    <row r="19956" spans="8:8" x14ac:dyDescent="0.2">
      <c r="H19956" s="7"/>
    </row>
    <row r="19957" spans="8:8" x14ac:dyDescent="0.2">
      <c r="H19957" s="7"/>
    </row>
    <row r="19958" spans="8:8" x14ac:dyDescent="0.2">
      <c r="H19958" s="7"/>
    </row>
    <row r="19959" spans="8:8" x14ac:dyDescent="0.2">
      <c r="H19959" s="7"/>
    </row>
    <row r="19960" spans="8:8" x14ac:dyDescent="0.2">
      <c r="H19960" s="7"/>
    </row>
    <row r="19961" spans="8:8" x14ac:dyDescent="0.2">
      <c r="H19961" s="7"/>
    </row>
    <row r="19962" spans="8:8" x14ac:dyDescent="0.2">
      <c r="H19962" s="7"/>
    </row>
    <row r="19963" spans="8:8" x14ac:dyDescent="0.2">
      <c r="H19963" s="7"/>
    </row>
    <row r="19964" spans="8:8" x14ac:dyDescent="0.2">
      <c r="H19964" s="7"/>
    </row>
    <row r="19965" spans="8:8" x14ac:dyDescent="0.2">
      <c r="H19965" s="7"/>
    </row>
    <row r="19966" spans="8:8" x14ac:dyDescent="0.2">
      <c r="H19966" s="7"/>
    </row>
    <row r="19967" spans="8:8" x14ac:dyDescent="0.2">
      <c r="H19967" s="7"/>
    </row>
    <row r="19968" spans="8:8" x14ac:dyDescent="0.2">
      <c r="H19968" s="7"/>
    </row>
    <row r="19969" spans="8:8" x14ac:dyDescent="0.2">
      <c r="H19969" s="7"/>
    </row>
    <row r="19970" spans="8:8" x14ac:dyDescent="0.2">
      <c r="H19970" s="7"/>
    </row>
    <row r="19971" spans="8:8" x14ac:dyDescent="0.2">
      <c r="H19971" s="7"/>
    </row>
    <row r="19972" spans="8:8" x14ac:dyDescent="0.2">
      <c r="H19972" s="7"/>
    </row>
    <row r="19973" spans="8:8" x14ac:dyDescent="0.2">
      <c r="H19973" s="7"/>
    </row>
    <row r="19974" spans="8:8" x14ac:dyDescent="0.2">
      <c r="H19974" s="7"/>
    </row>
    <row r="19975" spans="8:8" x14ac:dyDescent="0.2">
      <c r="H19975" s="7"/>
    </row>
    <row r="19976" spans="8:8" x14ac:dyDescent="0.2">
      <c r="H19976" s="7"/>
    </row>
    <row r="19977" spans="8:8" x14ac:dyDescent="0.2">
      <c r="H19977" s="7"/>
    </row>
    <row r="19978" spans="8:8" x14ac:dyDescent="0.2">
      <c r="H19978" s="7"/>
    </row>
    <row r="19979" spans="8:8" x14ac:dyDescent="0.2">
      <c r="H19979" s="7"/>
    </row>
    <row r="19980" spans="8:8" x14ac:dyDescent="0.2">
      <c r="H19980" s="7"/>
    </row>
    <row r="19981" spans="8:8" x14ac:dyDescent="0.2">
      <c r="H19981" s="7"/>
    </row>
    <row r="19982" spans="8:8" x14ac:dyDescent="0.2">
      <c r="H19982" s="7"/>
    </row>
    <row r="19983" spans="8:8" x14ac:dyDescent="0.2">
      <c r="H19983" s="7"/>
    </row>
    <row r="19984" spans="8:8" x14ac:dyDescent="0.2">
      <c r="H19984" s="7"/>
    </row>
    <row r="19985" spans="8:8" x14ac:dyDescent="0.2">
      <c r="H19985" s="7"/>
    </row>
    <row r="19986" spans="8:8" x14ac:dyDescent="0.2">
      <c r="H19986" s="7"/>
    </row>
    <row r="19987" spans="8:8" x14ac:dyDescent="0.2">
      <c r="H19987" s="7"/>
    </row>
    <row r="19988" spans="8:8" x14ac:dyDescent="0.2">
      <c r="H19988" s="7"/>
    </row>
    <row r="19989" spans="8:8" x14ac:dyDescent="0.2">
      <c r="H19989" s="7"/>
    </row>
    <row r="19990" spans="8:8" x14ac:dyDescent="0.2">
      <c r="H19990" s="7"/>
    </row>
    <row r="19991" spans="8:8" x14ac:dyDescent="0.2">
      <c r="H19991" s="7"/>
    </row>
    <row r="19992" spans="8:8" x14ac:dyDescent="0.2">
      <c r="H19992" s="7"/>
    </row>
    <row r="19993" spans="8:8" x14ac:dyDescent="0.2">
      <c r="H19993" s="7"/>
    </row>
    <row r="19994" spans="8:8" x14ac:dyDescent="0.2">
      <c r="H19994" s="7"/>
    </row>
    <row r="19995" spans="8:8" x14ac:dyDescent="0.2">
      <c r="H19995" s="7"/>
    </row>
    <row r="19996" spans="8:8" x14ac:dyDescent="0.2">
      <c r="H19996" s="7"/>
    </row>
    <row r="19997" spans="8:8" x14ac:dyDescent="0.2">
      <c r="H19997" s="7"/>
    </row>
    <row r="19998" spans="8:8" x14ac:dyDescent="0.2">
      <c r="H19998" s="7"/>
    </row>
    <row r="19999" spans="8:8" x14ac:dyDescent="0.2">
      <c r="H19999" s="7"/>
    </row>
    <row r="20000" spans="8:8" x14ac:dyDescent="0.2">
      <c r="H20000" s="7"/>
    </row>
    <row r="20001" spans="8:8" x14ac:dyDescent="0.2">
      <c r="H20001" s="7"/>
    </row>
    <row r="20002" spans="8:8" x14ac:dyDescent="0.2">
      <c r="H20002" s="7"/>
    </row>
    <row r="20003" spans="8:8" x14ac:dyDescent="0.2">
      <c r="H20003" s="7"/>
    </row>
    <row r="20004" spans="8:8" x14ac:dyDescent="0.2">
      <c r="H20004" s="7"/>
    </row>
    <row r="20005" spans="8:8" x14ac:dyDescent="0.2">
      <c r="H20005" s="7"/>
    </row>
    <row r="20006" spans="8:8" x14ac:dyDescent="0.2">
      <c r="H20006" s="7"/>
    </row>
    <row r="20007" spans="8:8" x14ac:dyDescent="0.2">
      <c r="H20007" s="7"/>
    </row>
    <row r="20008" spans="8:8" x14ac:dyDescent="0.2">
      <c r="H20008" s="7"/>
    </row>
    <row r="20009" spans="8:8" x14ac:dyDescent="0.2">
      <c r="H20009" s="7"/>
    </row>
    <row r="20010" spans="8:8" x14ac:dyDescent="0.2">
      <c r="H20010" s="7"/>
    </row>
    <row r="20011" spans="8:8" x14ac:dyDescent="0.2">
      <c r="H20011" s="7"/>
    </row>
    <row r="20012" spans="8:8" x14ac:dyDescent="0.2">
      <c r="H20012" s="7"/>
    </row>
    <row r="20013" spans="8:8" x14ac:dyDescent="0.2">
      <c r="H20013" s="7"/>
    </row>
    <row r="20014" spans="8:8" x14ac:dyDescent="0.2">
      <c r="H20014" s="7"/>
    </row>
    <row r="20015" spans="8:8" x14ac:dyDescent="0.2">
      <c r="H20015" s="7"/>
    </row>
    <row r="20016" spans="8:8" x14ac:dyDescent="0.2">
      <c r="H20016" s="7"/>
    </row>
    <row r="20017" spans="8:8" x14ac:dyDescent="0.2">
      <c r="H20017" s="7"/>
    </row>
    <row r="20018" spans="8:8" x14ac:dyDescent="0.2">
      <c r="H20018" s="7"/>
    </row>
    <row r="20019" spans="8:8" x14ac:dyDescent="0.2">
      <c r="H20019" s="7"/>
    </row>
    <row r="20020" spans="8:8" x14ac:dyDescent="0.2">
      <c r="H20020" s="7"/>
    </row>
    <row r="20021" spans="8:8" x14ac:dyDescent="0.2">
      <c r="H20021" s="7"/>
    </row>
    <row r="20022" spans="8:8" x14ac:dyDescent="0.2">
      <c r="H20022" s="7"/>
    </row>
    <row r="20023" spans="8:8" x14ac:dyDescent="0.2">
      <c r="H20023" s="7"/>
    </row>
    <row r="20024" spans="8:8" x14ac:dyDescent="0.2">
      <c r="H20024" s="7"/>
    </row>
    <row r="20025" spans="8:8" x14ac:dyDescent="0.2">
      <c r="H20025" s="7"/>
    </row>
    <row r="20026" spans="8:8" x14ac:dyDescent="0.2">
      <c r="H20026" s="7"/>
    </row>
    <row r="20027" spans="8:8" x14ac:dyDescent="0.2">
      <c r="H20027" s="7"/>
    </row>
    <row r="20028" spans="8:8" x14ac:dyDescent="0.2">
      <c r="H20028" s="7"/>
    </row>
    <row r="20029" spans="8:8" x14ac:dyDescent="0.2">
      <c r="H20029" s="7"/>
    </row>
    <row r="20030" spans="8:8" x14ac:dyDescent="0.2">
      <c r="H20030" s="7"/>
    </row>
    <row r="20031" spans="8:8" x14ac:dyDescent="0.2">
      <c r="H20031" s="7"/>
    </row>
    <row r="20032" spans="8:8" x14ac:dyDescent="0.2">
      <c r="H20032" s="7"/>
    </row>
    <row r="20033" spans="8:8" x14ac:dyDescent="0.2">
      <c r="H20033" s="7"/>
    </row>
    <row r="20034" spans="8:8" x14ac:dyDescent="0.2">
      <c r="H20034" s="7"/>
    </row>
    <row r="20035" spans="8:8" x14ac:dyDescent="0.2">
      <c r="H20035" s="7"/>
    </row>
    <row r="20036" spans="8:8" x14ac:dyDescent="0.2">
      <c r="H20036" s="7"/>
    </row>
    <row r="20037" spans="8:8" x14ac:dyDescent="0.2">
      <c r="H20037" s="7"/>
    </row>
    <row r="20038" spans="8:8" x14ac:dyDescent="0.2">
      <c r="H20038" s="7"/>
    </row>
    <row r="20039" spans="8:8" x14ac:dyDescent="0.2">
      <c r="H20039" s="7"/>
    </row>
    <row r="20040" spans="8:8" x14ac:dyDescent="0.2">
      <c r="H20040" s="7"/>
    </row>
    <row r="20041" spans="8:8" x14ac:dyDescent="0.2">
      <c r="H20041" s="7"/>
    </row>
    <row r="20042" spans="8:8" x14ac:dyDescent="0.2">
      <c r="H20042" s="7"/>
    </row>
    <row r="20043" spans="8:8" x14ac:dyDescent="0.2">
      <c r="H20043" s="7"/>
    </row>
    <row r="20044" spans="8:8" x14ac:dyDescent="0.2">
      <c r="H20044" s="7"/>
    </row>
    <row r="20045" spans="8:8" x14ac:dyDescent="0.2">
      <c r="H20045" s="7"/>
    </row>
    <row r="20046" spans="8:8" x14ac:dyDescent="0.2">
      <c r="H20046" s="7"/>
    </row>
    <row r="20047" spans="8:8" x14ac:dyDescent="0.2">
      <c r="H20047" s="7"/>
    </row>
    <row r="20048" spans="8:8" x14ac:dyDescent="0.2">
      <c r="H20048" s="7"/>
    </row>
    <row r="20049" spans="8:8" x14ac:dyDescent="0.2">
      <c r="H20049" s="7"/>
    </row>
    <row r="20050" spans="8:8" x14ac:dyDescent="0.2">
      <c r="H20050" s="7"/>
    </row>
    <row r="20051" spans="8:8" x14ac:dyDescent="0.2">
      <c r="H20051" s="7"/>
    </row>
    <row r="20052" spans="8:8" x14ac:dyDescent="0.2">
      <c r="H20052" s="7"/>
    </row>
    <row r="20053" spans="8:8" x14ac:dyDescent="0.2">
      <c r="H20053" s="7"/>
    </row>
    <row r="20054" spans="8:8" x14ac:dyDescent="0.2">
      <c r="H20054" s="7"/>
    </row>
    <row r="20055" spans="8:8" x14ac:dyDescent="0.2">
      <c r="H20055" s="7"/>
    </row>
    <row r="20056" spans="8:8" x14ac:dyDescent="0.2">
      <c r="H20056" s="7"/>
    </row>
    <row r="20057" spans="8:8" x14ac:dyDescent="0.2">
      <c r="H20057" s="7"/>
    </row>
    <row r="20058" spans="8:8" x14ac:dyDescent="0.2">
      <c r="H20058" s="7"/>
    </row>
    <row r="20059" spans="8:8" x14ac:dyDescent="0.2">
      <c r="H20059" s="7"/>
    </row>
    <row r="20060" spans="8:8" x14ac:dyDescent="0.2">
      <c r="H20060" s="7"/>
    </row>
    <row r="20061" spans="8:8" x14ac:dyDescent="0.2">
      <c r="H20061" s="7"/>
    </row>
    <row r="20062" spans="8:8" x14ac:dyDescent="0.2">
      <c r="H20062" s="7"/>
    </row>
    <row r="20063" spans="8:8" x14ac:dyDescent="0.2">
      <c r="H20063" s="7"/>
    </row>
    <row r="20064" spans="8:8" x14ac:dyDescent="0.2">
      <c r="H20064" s="7"/>
    </row>
    <row r="20065" spans="8:8" x14ac:dyDescent="0.2">
      <c r="H20065" s="7"/>
    </row>
    <row r="20066" spans="8:8" x14ac:dyDescent="0.2">
      <c r="H20066" s="7"/>
    </row>
    <row r="20067" spans="8:8" x14ac:dyDescent="0.2">
      <c r="H20067" s="7"/>
    </row>
    <row r="20068" spans="8:8" x14ac:dyDescent="0.2">
      <c r="H20068" s="7"/>
    </row>
    <row r="20069" spans="8:8" x14ac:dyDescent="0.2">
      <c r="H20069" s="7"/>
    </row>
    <row r="20070" spans="8:8" x14ac:dyDescent="0.2">
      <c r="H20070" s="7"/>
    </row>
    <row r="20071" spans="8:8" x14ac:dyDescent="0.2">
      <c r="H20071" s="7"/>
    </row>
    <row r="20072" spans="8:8" x14ac:dyDescent="0.2">
      <c r="H20072" s="7"/>
    </row>
    <row r="20073" spans="8:8" x14ac:dyDescent="0.2">
      <c r="H20073" s="7"/>
    </row>
    <row r="20074" spans="8:8" x14ac:dyDescent="0.2">
      <c r="H20074" s="7"/>
    </row>
    <row r="20075" spans="8:8" x14ac:dyDescent="0.2">
      <c r="H20075" s="7"/>
    </row>
    <row r="20076" spans="8:8" x14ac:dyDescent="0.2">
      <c r="H20076" s="7"/>
    </row>
    <row r="20077" spans="8:8" x14ac:dyDescent="0.2">
      <c r="H20077" s="7"/>
    </row>
    <row r="20078" spans="8:8" x14ac:dyDescent="0.2">
      <c r="H20078" s="7"/>
    </row>
    <row r="20079" spans="8:8" x14ac:dyDescent="0.2">
      <c r="H20079" s="7"/>
    </row>
    <row r="20080" spans="8:8" x14ac:dyDescent="0.2">
      <c r="H20080" s="7"/>
    </row>
    <row r="20081" spans="8:8" x14ac:dyDescent="0.2">
      <c r="H20081" s="7"/>
    </row>
    <row r="20082" spans="8:8" x14ac:dyDescent="0.2">
      <c r="H20082" s="7"/>
    </row>
    <row r="20083" spans="8:8" x14ac:dyDescent="0.2">
      <c r="H20083" s="7"/>
    </row>
    <row r="20084" spans="8:8" x14ac:dyDescent="0.2">
      <c r="H20084" s="7"/>
    </row>
    <row r="20085" spans="8:8" x14ac:dyDescent="0.2">
      <c r="H20085" s="7"/>
    </row>
    <row r="20086" spans="8:8" x14ac:dyDescent="0.2">
      <c r="H20086" s="7"/>
    </row>
    <row r="20087" spans="8:8" x14ac:dyDescent="0.2">
      <c r="H20087" s="7"/>
    </row>
    <row r="20088" spans="8:8" x14ac:dyDescent="0.2">
      <c r="H20088" s="7"/>
    </row>
    <row r="20089" spans="8:8" x14ac:dyDescent="0.2">
      <c r="H20089" s="7"/>
    </row>
    <row r="20090" spans="8:8" x14ac:dyDescent="0.2">
      <c r="H20090" s="7"/>
    </row>
    <row r="20091" spans="8:8" x14ac:dyDescent="0.2">
      <c r="H20091" s="7"/>
    </row>
    <row r="20092" spans="8:8" x14ac:dyDescent="0.2">
      <c r="H20092" s="7"/>
    </row>
    <row r="20093" spans="8:8" x14ac:dyDescent="0.2">
      <c r="H20093" s="7"/>
    </row>
    <row r="20094" spans="8:8" x14ac:dyDescent="0.2">
      <c r="H20094" s="7"/>
    </row>
    <row r="20095" spans="8:8" x14ac:dyDescent="0.2">
      <c r="H20095" s="7"/>
    </row>
    <row r="20096" spans="8:8" x14ac:dyDescent="0.2">
      <c r="H20096" s="7"/>
    </row>
    <row r="20097" spans="8:8" x14ac:dyDescent="0.2">
      <c r="H20097" s="7"/>
    </row>
    <row r="20098" spans="8:8" x14ac:dyDescent="0.2">
      <c r="H20098" s="7"/>
    </row>
    <row r="20099" spans="8:8" x14ac:dyDescent="0.2">
      <c r="H20099" s="7"/>
    </row>
    <row r="20100" spans="8:8" x14ac:dyDescent="0.2">
      <c r="H20100" s="7"/>
    </row>
    <row r="20101" spans="8:8" x14ac:dyDescent="0.2">
      <c r="H20101" s="7"/>
    </row>
    <row r="20102" spans="8:8" x14ac:dyDescent="0.2">
      <c r="H20102" s="7"/>
    </row>
    <row r="20103" spans="8:8" x14ac:dyDescent="0.2">
      <c r="H20103" s="7"/>
    </row>
    <row r="20104" spans="8:8" x14ac:dyDescent="0.2">
      <c r="H20104" s="7"/>
    </row>
    <row r="20105" spans="8:8" x14ac:dyDescent="0.2">
      <c r="H20105" s="7"/>
    </row>
    <row r="20106" spans="8:8" x14ac:dyDescent="0.2">
      <c r="H20106" s="7"/>
    </row>
    <row r="20107" spans="8:8" x14ac:dyDescent="0.2">
      <c r="H20107" s="7"/>
    </row>
    <row r="20108" spans="8:8" x14ac:dyDescent="0.2">
      <c r="H20108" s="7"/>
    </row>
    <row r="20109" spans="8:8" x14ac:dyDescent="0.2">
      <c r="H20109" s="7"/>
    </row>
    <row r="20110" spans="8:8" x14ac:dyDescent="0.2">
      <c r="H20110" s="7"/>
    </row>
    <row r="20111" spans="8:8" x14ac:dyDescent="0.2">
      <c r="H20111" s="7"/>
    </row>
    <row r="20112" spans="8:8" x14ac:dyDescent="0.2">
      <c r="H20112" s="7"/>
    </row>
    <row r="20113" spans="8:8" x14ac:dyDescent="0.2">
      <c r="H20113" s="7"/>
    </row>
    <row r="20114" spans="8:8" x14ac:dyDescent="0.2">
      <c r="H20114" s="7"/>
    </row>
    <row r="20115" spans="8:8" x14ac:dyDescent="0.2">
      <c r="H20115" s="7"/>
    </row>
    <row r="20116" spans="8:8" x14ac:dyDescent="0.2">
      <c r="H20116" s="7"/>
    </row>
    <row r="20117" spans="8:8" x14ac:dyDescent="0.2">
      <c r="H20117" s="7"/>
    </row>
    <row r="20118" spans="8:8" x14ac:dyDescent="0.2">
      <c r="H20118" s="7"/>
    </row>
    <row r="20119" spans="8:8" x14ac:dyDescent="0.2">
      <c r="H20119" s="7"/>
    </row>
    <row r="20120" spans="8:8" x14ac:dyDescent="0.2">
      <c r="H20120" s="7"/>
    </row>
    <row r="20121" spans="8:8" x14ac:dyDescent="0.2">
      <c r="H20121" s="7"/>
    </row>
    <row r="20122" spans="8:8" x14ac:dyDescent="0.2">
      <c r="H20122" s="7"/>
    </row>
    <row r="20123" spans="8:8" x14ac:dyDescent="0.2">
      <c r="H20123" s="7"/>
    </row>
    <row r="20124" spans="8:8" x14ac:dyDescent="0.2">
      <c r="H20124" s="7"/>
    </row>
    <row r="20125" spans="8:8" x14ac:dyDescent="0.2">
      <c r="H20125" s="7"/>
    </row>
    <row r="20126" spans="8:8" x14ac:dyDescent="0.2">
      <c r="H20126" s="7"/>
    </row>
    <row r="20127" spans="8:8" x14ac:dyDescent="0.2">
      <c r="H20127" s="7"/>
    </row>
    <row r="20128" spans="8:8" x14ac:dyDescent="0.2">
      <c r="H20128" s="7"/>
    </row>
    <row r="20129" spans="8:8" x14ac:dyDescent="0.2">
      <c r="H20129" s="7"/>
    </row>
    <row r="20130" spans="8:8" x14ac:dyDescent="0.2">
      <c r="H20130" s="7"/>
    </row>
    <row r="20131" spans="8:8" x14ac:dyDescent="0.2">
      <c r="H20131" s="7"/>
    </row>
    <row r="20132" spans="8:8" x14ac:dyDescent="0.2">
      <c r="H20132" s="7"/>
    </row>
    <row r="20133" spans="8:8" x14ac:dyDescent="0.2">
      <c r="H20133" s="7"/>
    </row>
    <row r="20134" spans="8:8" x14ac:dyDescent="0.2">
      <c r="H20134" s="7"/>
    </row>
    <row r="20135" spans="8:8" x14ac:dyDescent="0.2">
      <c r="H20135" s="7"/>
    </row>
    <row r="20136" spans="8:8" x14ac:dyDescent="0.2">
      <c r="H20136" s="7"/>
    </row>
    <row r="20137" spans="8:8" x14ac:dyDescent="0.2">
      <c r="H20137" s="7"/>
    </row>
    <row r="20138" spans="8:8" x14ac:dyDescent="0.2">
      <c r="H20138" s="7"/>
    </row>
    <row r="20139" spans="8:8" x14ac:dyDescent="0.2">
      <c r="H20139" s="7"/>
    </row>
    <row r="20140" spans="8:8" x14ac:dyDescent="0.2">
      <c r="H20140" s="7"/>
    </row>
    <row r="20141" spans="8:8" x14ac:dyDescent="0.2">
      <c r="H20141" s="7"/>
    </row>
    <row r="20142" spans="8:8" x14ac:dyDescent="0.2">
      <c r="H20142" s="7"/>
    </row>
    <row r="20143" spans="8:8" x14ac:dyDescent="0.2">
      <c r="H20143" s="7"/>
    </row>
    <row r="20144" spans="8:8" x14ac:dyDescent="0.2">
      <c r="H20144" s="7"/>
    </row>
    <row r="20145" spans="8:8" x14ac:dyDescent="0.2">
      <c r="H20145" s="7"/>
    </row>
    <row r="20146" spans="8:8" x14ac:dyDescent="0.2">
      <c r="H20146" s="7"/>
    </row>
    <row r="20147" spans="8:8" x14ac:dyDescent="0.2">
      <c r="H20147" s="7"/>
    </row>
    <row r="20148" spans="8:8" x14ac:dyDescent="0.2">
      <c r="H20148" s="7"/>
    </row>
    <row r="20149" spans="8:8" x14ac:dyDescent="0.2">
      <c r="H20149" s="7"/>
    </row>
    <row r="20150" spans="8:8" x14ac:dyDescent="0.2">
      <c r="H20150" s="7"/>
    </row>
    <row r="20151" spans="8:8" x14ac:dyDescent="0.2">
      <c r="H20151" s="7"/>
    </row>
    <row r="20152" spans="8:8" x14ac:dyDescent="0.2">
      <c r="H20152" s="7"/>
    </row>
    <row r="20153" spans="8:8" x14ac:dyDescent="0.2">
      <c r="H20153" s="7"/>
    </row>
    <row r="20154" spans="8:8" x14ac:dyDescent="0.2">
      <c r="H20154" s="7"/>
    </row>
    <row r="20155" spans="8:8" x14ac:dyDescent="0.2">
      <c r="H20155" s="7"/>
    </row>
    <row r="20156" spans="8:8" x14ac:dyDescent="0.2">
      <c r="H20156" s="7"/>
    </row>
    <row r="20157" spans="8:8" x14ac:dyDescent="0.2">
      <c r="H20157" s="7"/>
    </row>
    <row r="20158" spans="8:8" x14ac:dyDescent="0.2">
      <c r="H20158" s="7"/>
    </row>
    <row r="20159" spans="8:8" x14ac:dyDescent="0.2">
      <c r="H20159" s="7"/>
    </row>
    <row r="20160" spans="8:8" x14ac:dyDescent="0.2">
      <c r="H20160" s="7"/>
    </row>
    <row r="20161" spans="8:8" x14ac:dyDescent="0.2">
      <c r="H20161" s="7"/>
    </row>
    <row r="20162" spans="8:8" x14ac:dyDescent="0.2">
      <c r="H20162" s="7"/>
    </row>
    <row r="20163" spans="8:8" x14ac:dyDescent="0.2">
      <c r="H20163" s="7"/>
    </row>
    <row r="20164" spans="8:8" x14ac:dyDescent="0.2">
      <c r="H20164" s="7"/>
    </row>
    <row r="20165" spans="8:8" x14ac:dyDescent="0.2">
      <c r="H20165" s="7"/>
    </row>
    <row r="20166" spans="8:8" x14ac:dyDescent="0.2">
      <c r="H20166" s="7"/>
    </row>
    <row r="20167" spans="8:8" x14ac:dyDescent="0.2">
      <c r="H20167" s="7"/>
    </row>
    <row r="20168" spans="8:8" x14ac:dyDescent="0.2">
      <c r="H20168" s="7"/>
    </row>
    <row r="20169" spans="8:8" x14ac:dyDescent="0.2">
      <c r="H20169" s="7"/>
    </row>
    <row r="20170" spans="8:8" x14ac:dyDescent="0.2">
      <c r="H20170" s="7"/>
    </row>
    <row r="20171" spans="8:8" x14ac:dyDescent="0.2">
      <c r="H20171" s="7"/>
    </row>
    <row r="20172" spans="8:8" x14ac:dyDescent="0.2">
      <c r="H20172" s="7"/>
    </row>
    <row r="20173" spans="8:8" x14ac:dyDescent="0.2">
      <c r="H20173" s="7"/>
    </row>
    <row r="20174" spans="8:8" x14ac:dyDescent="0.2">
      <c r="H20174" s="7"/>
    </row>
    <row r="20175" spans="8:8" x14ac:dyDescent="0.2">
      <c r="H20175" s="7"/>
    </row>
    <row r="20176" spans="8:8" x14ac:dyDescent="0.2">
      <c r="H20176" s="7"/>
    </row>
    <row r="20177" spans="8:8" x14ac:dyDescent="0.2">
      <c r="H20177" s="7"/>
    </row>
    <row r="20178" spans="8:8" x14ac:dyDescent="0.2">
      <c r="H20178" s="7"/>
    </row>
    <row r="20179" spans="8:8" x14ac:dyDescent="0.2">
      <c r="H20179" s="7"/>
    </row>
    <row r="20180" spans="8:8" x14ac:dyDescent="0.2">
      <c r="H20180" s="7"/>
    </row>
    <row r="20181" spans="8:8" x14ac:dyDescent="0.2">
      <c r="H20181" s="7"/>
    </row>
    <row r="20182" spans="8:8" x14ac:dyDescent="0.2">
      <c r="H20182" s="7"/>
    </row>
    <row r="20183" spans="8:8" x14ac:dyDescent="0.2">
      <c r="H20183" s="7"/>
    </row>
    <row r="20184" spans="8:8" x14ac:dyDescent="0.2">
      <c r="H20184" s="7"/>
    </row>
    <row r="20185" spans="8:8" x14ac:dyDescent="0.2">
      <c r="H20185" s="7"/>
    </row>
    <row r="20186" spans="8:8" x14ac:dyDescent="0.2">
      <c r="H20186" s="7"/>
    </row>
    <row r="20187" spans="8:8" x14ac:dyDescent="0.2">
      <c r="H20187" s="7"/>
    </row>
    <row r="20188" spans="8:8" x14ac:dyDescent="0.2">
      <c r="H20188" s="7"/>
    </row>
    <row r="20189" spans="8:8" x14ac:dyDescent="0.2">
      <c r="H20189" s="7"/>
    </row>
    <row r="20190" spans="8:8" x14ac:dyDescent="0.2">
      <c r="H20190" s="7"/>
    </row>
    <row r="20191" spans="8:8" x14ac:dyDescent="0.2">
      <c r="H20191" s="7"/>
    </row>
    <row r="20192" spans="8:8" x14ac:dyDescent="0.2">
      <c r="H20192" s="7"/>
    </row>
    <row r="20193" spans="8:8" x14ac:dyDescent="0.2">
      <c r="H20193" s="7"/>
    </row>
    <row r="20194" spans="8:8" x14ac:dyDescent="0.2">
      <c r="H20194" s="7"/>
    </row>
    <row r="20195" spans="8:8" x14ac:dyDescent="0.2">
      <c r="H20195" s="7"/>
    </row>
    <row r="20196" spans="8:8" x14ac:dyDescent="0.2">
      <c r="H20196" s="7"/>
    </row>
    <row r="20197" spans="8:8" x14ac:dyDescent="0.2">
      <c r="H20197" s="7"/>
    </row>
    <row r="20198" spans="8:8" x14ac:dyDescent="0.2">
      <c r="H20198" s="7"/>
    </row>
    <row r="20199" spans="8:8" x14ac:dyDescent="0.2">
      <c r="H20199" s="7"/>
    </row>
    <row r="20200" spans="8:8" x14ac:dyDescent="0.2">
      <c r="H20200" s="7"/>
    </row>
    <row r="20201" spans="8:8" x14ac:dyDescent="0.2">
      <c r="H20201" s="7"/>
    </row>
    <row r="20202" spans="8:8" x14ac:dyDescent="0.2">
      <c r="H20202" s="7"/>
    </row>
    <row r="20203" spans="8:8" x14ac:dyDescent="0.2">
      <c r="H20203" s="7"/>
    </row>
    <row r="20204" spans="8:8" x14ac:dyDescent="0.2">
      <c r="H20204" s="7"/>
    </row>
    <row r="20205" spans="8:8" x14ac:dyDescent="0.2">
      <c r="H20205" s="7"/>
    </row>
    <row r="20206" spans="8:8" x14ac:dyDescent="0.2">
      <c r="H20206" s="7"/>
    </row>
    <row r="20207" spans="8:8" x14ac:dyDescent="0.2">
      <c r="H20207" s="7"/>
    </row>
    <row r="20208" spans="8:8" x14ac:dyDescent="0.2">
      <c r="H20208" s="7"/>
    </row>
    <row r="20209" spans="8:8" x14ac:dyDescent="0.2">
      <c r="H20209" s="7"/>
    </row>
    <row r="20210" spans="8:8" x14ac:dyDescent="0.2">
      <c r="H20210" s="7"/>
    </row>
    <row r="20211" spans="8:8" x14ac:dyDescent="0.2">
      <c r="H20211" s="7"/>
    </row>
    <row r="20212" spans="8:8" x14ac:dyDescent="0.2">
      <c r="H20212" s="7"/>
    </row>
    <row r="20213" spans="8:8" x14ac:dyDescent="0.2">
      <c r="H20213" s="7"/>
    </row>
    <row r="20214" spans="8:8" x14ac:dyDescent="0.2">
      <c r="H20214" s="7"/>
    </row>
    <row r="20215" spans="8:8" x14ac:dyDescent="0.2">
      <c r="H20215" s="7"/>
    </row>
    <row r="20216" spans="8:8" x14ac:dyDescent="0.2">
      <c r="H20216" s="7"/>
    </row>
    <row r="20217" spans="8:8" x14ac:dyDescent="0.2">
      <c r="H20217" s="7"/>
    </row>
    <row r="20218" spans="8:8" x14ac:dyDescent="0.2">
      <c r="H20218" s="7"/>
    </row>
    <row r="20219" spans="8:8" x14ac:dyDescent="0.2">
      <c r="H20219" s="7"/>
    </row>
    <row r="20220" spans="8:8" x14ac:dyDescent="0.2">
      <c r="H20220" s="7"/>
    </row>
    <row r="20221" spans="8:8" x14ac:dyDescent="0.2">
      <c r="H20221" s="7"/>
    </row>
    <row r="20222" spans="8:8" x14ac:dyDescent="0.2">
      <c r="H20222" s="7"/>
    </row>
    <row r="20223" spans="8:8" x14ac:dyDescent="0.2">
      <c r="H20223" s="7"/>
    </row>
    <row r="20224" spans="8:8" x14ac:dyDescent="0.2">
      <c r="H20224" s="7"/>
    </row>
    <row r="20225" spans="8:8" x14ac:dyDescent="0.2">
      <c r="H20225" s="7"/>
    </row>
    <row r="20226" spans="8:8" x14ac:dyDescent="0.2">
      <c r="H20226" s="7"/>
    </row>
    <row r="20227" spans="8:8" x14ac:dyDescent="0.2">
      <c r="H20227" s="7"/>
    </row>
    <row r="20228" spans="8:8" x14ac:dyDescent="0.2">
      <c r="H20228" s="7"/>
    </row>
    <row r="20229" spans="8:8" x14ac:dyDescent="0.2">
      <c r="H20229" s="7"/>
    </row>
    <row r="20230" spans="8:8" x14ac:dyDescent="0.2">
      <c r="H20230" s="7"/>
    </row>
    <row r="20231" spans="8:8" x14ac:dyDescent="0.2">
      <c r="H20231" s="7"/>
    </row>
    <row r="20232" spans="8:8" x14ac:dyDescent="0.2">
      <c r="H20232" s="7"/>
    </row>
    <row r="20233" spans="8:8" x14ac:dyDescent="0.2">
      <c r="H20233" s="7"/>
    </row>
    <row r="20234" spans="8:8" x14ac:dyDescent="0.2">
      <c r="H20234" s="7"/>
    </row>
    <row r="20235" spans="8:8" x14ac:dyDescent="0.2">
      <c r="H20235" s="7"/>
    </row>
    <row r="20236" spans="8:8" x14ac:dyDescent="0.2">
      <c r="H20236" s="7"/>
    </row>
    <row r="20237" spans="8:8" x14ac:dyDescent="0.2">
      <c r="H20237" s="7"/>
    </row>
    <row r="20238" spans="8:8" x14ac:dyDescent="0.2">
      <c r="H20238" s="7"/>
    </row>
    <row r="20239" spans="8:8" x14ac:dyDescent="0.2">
      <c r="H20239" s="7"/>
    </row>
    <row r="20240" spans="8:8" x14ac:dyDescent="0.2">
      <c r="H20240" s="7"/>
    </row>
    <row r="20241" spans="8:8" x14ac:dyDescent="0.2">
      <c r="H20241" s="7"/>
    </row>
    <row r="20242" spans="8:8" x14ac:dyDescent="0.2">
      <c r="H20242" s="7"/>
    </row>
    <row r="20243" spans="8:8" x14ac:dyDescent="0.2">
      <c r="H20243" s="7"/>
    </row>
    <row r="20244" spans="8:8" x14ac:dyDescent="0.2">
      <c r="H20244" s="7"/>
    </row>
    <row r="20245" spans="8:8" x14ac:dyDescent="0.2">
      <c r="H20245" s="7"/>
    </row>
    <row r="20246" spans="8:8" x14ac:dyDescent="0.2">
      <c r="H20246" s="7"/>
    </row>
    <row r="20247" spans="8:8" x14ac:dyDescent="0.2">
      <c r="H20247" s="7"/>
    </row>
    <row r="20248" spans="8:8" x14ac:dyDescent="0.2">
      <c r="H20248" s="7"/>
    </row>
    <row r="20249" spans="8:8" x14ac:dyDescent="0.2">
      <c r="H20249" s="7"/>
    </row>
    <row r="20250" spans="8:8" x14ac:dyDescent="0.2">
      <c r="H20250" s="7"/>
    </row>
    <row r="20251" spans="8:8" x14ac:dyDescent="0.2">
      <c r="H20251" s="7"/>
    </row>
    <row r="20252" spans="8:8" x14ac:dyDescent="0.2">
      <c r="H20252" s="7"/>
    </row>
    <row r="20253" spans="8:8" x14ac:dyDescent="0.2">
      <c r="H20253" s="7"/>
    </row>
    <row r="20254" spans="8:8" x14ac:dyDescent="0.2">
      <c r="H20254" s="7"/>
    </row>
    <row r="20255" spans="8:8" x14ac:dyDescent="0.2">
      <c r="H20255" s="7"/>
    </row>
    <row r="20256" spans="8:8" x14ac:dyDescent="0.2">
      <c r="H20256" s="7"/>
    </row>
    <row r="20257" spans="8:8" x14ac:dyDescent="0.2">
      <c r="H20257" s="7"/>
    </row>
    <row r="20258" spans="8:8" x14ac:dyDescent="0.2">
      <c r="H20258" s="7"/>
    </row>
    <row r="20259" spans="8:8" x14ac:dyDescent="0.2">
      <c r="H20259" s="7"/>
    </row>
    <row r="20260" spans="8:8" x14ac:dyDescent="0.2">
      <c r="H20260" s="7"/>
    </row>
    <row r="20261" spans="8:8" x14ac:dyDescent="0.2">
      <c r="H20261" s="7"/>
    </row>
    <row r="20262" spans="8:8" x14ac:dyDescent="0.2">
      <c r="H20262" s="7"/>
    </row>
    <row r="20263" spans="8:8" x14ac:dyDescent="0.2">
      <c r="H20263" s="7"/>
    </row>
    <row r="20264" spans="8:8" x14ac:dyDescent="0.2">
      <c r="H20264" s="7"/>
    </row>
    <row r="20265" spans="8:8" x14ac:dyDescent="0.2">
      <c r="H20265" s="7"/>
    </row>
    <row r="20266" spans="8:8" x14ac:dyDescent="0.2">
      <c r="H20266" s="7"/>
    </row>
    <row r="20267" spans="8:8" x14ac:dyDescent="0.2">
      <c r="H20267" s="7"/>
    </row>
    <row r="20268" spans="8:8" x14ac:dyDescent="0.2">
      <c r="H20268" s="7"/>
    </row>
    <row r="20269" spans="8:8" x14ac:dyDescent="0.2">
      <c r="H20269" s="7"/>
    </row>
    <row r="20270" spans="8:8" x14ac:dyDescent="0.2">
      <c r="H20270" s="7"/>
    </row>
    <row r="20271" spans="8:8" x14ac:dyDescent="0.2">
      <c r="H20271" s="7"/>
    </row>
    <row r="20272" spans="8:8" x14ac:dyDescent="0.2">
      <c r="H20272" s="7"/>
    </row>
    <row r="20273" spans="8:8" x14ac:dyDescent="0.2">
      <c r="H20273" s="7"/>
    </row>
    <row r="20274" spans="8:8" x14ac:dyDescent="0.2">
      <c r="H20274" s="7"/>
    </row>
    <row r="20275" spans="8:8" x14ac:dyDescent="0.2">
      <c r="H20275" s="7"/>
    </row>
    <row r="20276" spans="8:8" x14ac:dyDescent="0.2">
      <c r="H20276" s="7"/>
    </row>
    <row r="20277" spans="8:8" x14ac:dyDescent="0.2">
      <c r="H20277" s="7"/>
    </row>
    <row r="20278" spans="8:8" x14ac:dyDescent="0.2">
      <c r="H20278" s="7"/>
    </row>
    <row r="20279" spans="8:8" x14ac:dyDescent="0.2">
      <c r="H20279" s="7"/>
    </row>
    <row r="20280" spans="8:8" x14ac:dyDescent="0.2">
      <c r="H20280" s="7"/>
    </row>
    <row r="20281" spans="8:8" x14ac:dyDescent="0.2">
      <c r="H20281" s="7"/>
    </row>
    <row r="20282" spans="8:8" x14ac:dyDescent="0.2">
      <c r="H20282" s="7"/>
    </row>
    <row r="20283" spans="8:8" x14ac:dyDescent="0.2">
      <c r="H20283" s="7"/>
    </row>
    <row r="20284" spans="8:8" x14ac:dyDescent="0.2">
      <c r="H20284" s="7"/>
    </row>
    <row r="20285" spans="8:8" x14ac:dyDescent="0.2">
      <c r="H20285" s="7"/>
    </row>
    <row r="20286" spans="8:8" x14ac:dyDescent="0.2">
      <c r="H20286" s="7"/>
    </row>
    <row r="20287" spans="8:8" x14ac:dyDescent="0.2">
      <c r="H20287" s="7"/>
    </row>
    <row r="20288" spans="8:8" x14ac:dyDescent="0.2">
      <c r="H20288" s="7"/>
    </row>
    <row r="20289" spans="8:8" x14ac:dyDescent="0.2">
      <c r="H20289" s="7"/>
    </row>
    <row r="20290" spans="8:8" x14ac:dyDescent="0.2">
      <c r="H20290" s="7"/>
    </row>
    <row r="20291" spans="8:8" x14ac:dyDescent="0.2">
      <c r="H20291" s="7"/>
    </row>
    <row r="20292" spans="8:8" x14ac:dyDescent="0.2">
      <c r="H20292" s="7"/>
    </row>
    <row r="20293" spans="8:8" x14ac:dyDescent="0.2">
      <c r="H20293" s="7"/>
    </row>
    <row r="20294" spans="8:8" x14ac:dyDescent="0.2">
      <c r="H20294" s="7"/>
    </row>
    <row r="20295" spans="8:8" x14ac:dyDescent="0.2">
      <c r="H20295" s="7"/>
    </row>
    <row r="20296" spans="8:8" x14ac:dyDescent="0.2">
      <c r="H20296" s="7"/>
    </row>
    <row r="20297" spans="8:8" x14ac:dyDescent="0.2">
      <c r="H20297" s="7"/>
    </row>
    <row r="20298" spans="8:8" x14ac:dyDescent="0.2">
      <c r="H20298" s="7"/>
    </row>
    <row r="20299" spans="8:8" x14ac:dyDescent="0.2">
      <c r="H20299" s="7"/>
    </row>
    <row r="20300" spans="8:8" x14ac:dyDescent="0.2">
      <c r="H20300" s="7"/>
    </row>
    <row r="20301" spans="8:8" x14ac:dyDescent="0.2">
      <c r="H20301" s="7"/>
    </row>
    <row r="20302" spans="8:8" x14ac:dyDescent="0.2">
      <c r="H20302" s="7"/>
    </row>
    <row r="20303" spans="8:8" x14ac:dyDescent="0.2">
      <c r="H20303" s="7"/>
    </row>
    <row r="20304" spans="8:8" x14ac:dyDescent="0.2">
      <c r="H20304" s="7"/>
    </row>
    <row r="20305" spans="8:8" x14ac:dyDescent="0.2">
      <c r="H20305" s="7"/>
    </row>
    <row r="20306" spans="8:8" x14ac:dyDescent="0.2">
      <c r="H20306" s="7"/>
    </row>
    <row r="20307" spans="8:8" x14ac:dyDescent="0.2">
      <c r="H20307" s="7"/>
    </row>
    <row r="20308" spans="8:8" x14ac:dyDescent="0.2">
      <c r="H20308" s="7"/>
    </row>
    <row r="20309" spans="8:8" x14ac:dyDescent="0.2">
      <c r="H20309" s="7"/>
    </row>
    <row r="20310" spans="8:8" x14ac:dyDescent="0.2">
      <c r="H20310" s="7"/>
    </row>
    <row r="20311" spans="8:8" x14ac:dyDescent="0.2">
      <c r="H20311" s="7"/>
    </row>
    <row r="20312" spans="8:8" x14ac:dyDescent="0.2">
      <c r="H20312" s="7"/>
    </row>
    <row r="20313" spans="8:8" x14ac:dyDescent="0.2">
      <c r="H20313" s="7"/>
    </row>
    <row r="20314" spans="8:8" x14ac:dyDescent="0.2">
      <c r="H20314" s="7"/>
    </row>
    <row r="20315" spans="8:8" x14ac:dyDescent="0.2">
      <c r="H20315" s="7"/>
    </row>
    <row r="20316" spans="8:8" x14ac:dyDescent="0.2">
      <c r="H20316" s="7"/>
    </row>
    <row r="20317" spans="8:8" x14ac:dyDescent="0.2">
      <c r="H20317" s="7"/>
    </row>
    <row r="20318" spans="8:8" x14ac:dyDescent="0.2">
      <c r="H20318" s="7"/>
    </row>
    <row r="20319" spans="8:8" x14ac:dyDescent="0.2">
      <c r="H20319" s="7"/>
    </row>
    <row r="20320" spans="8:8" x14ac:dyDescent="0.2">
      <c r="H20320" s="7"/>
    </row>
    <row r="20321" spans="8:8" x14ac:dyDescent="0.2">
      <c r="H20321" s="7"/>
    </row>
    <row r="20322" spans="8:8" x14ac:dyDescent="0.2">
      <c r="H20322" s="7"/>
    </row>
    <row r="20323" spans="8:8" x14ac:dyDescent="0.2">
      <c r="H20323" s="7"/>
    </row>
    <row r="20324" spans="8:8" x14ac:dyDescent="0.2">
      <c r="H20324" s="7"/>
    </row>
    <row r="20325" spans="8:8" x14ac:dyDescent="0.2">
      <c r="H20325" s="7"/>
    </row>
    <row r="20326" spans="8:8" x14ac:dyDescent="0.2">
      <c r="H20326" s="7"/>
    </row>
    <row r="20327" spans="8:8" x14ac:dyDescent="0.2">
      <c r="H20327" s="7"/>
    </row>
    <row r="20328" spans="8:8" x14ac:dyDescent="0.2">
      <c r="H20328" s="7"/>
    </row>
    <row r="20329" spans="8:8" x14ac:dyDescent="0.2">
      <c r="H20329" s="7"/>
    </row>
    <row r="20330" spans="8:8" x14ac:dyDescent="0.2">
      <c r="H20330" s="7"/>
    </row>
    <row r="20331" spans="8:8" x14ac:dyDescent="0.2">
      <c r="H20331" s="7"/>
    </row>
    <row r="20332" spans="8:8" x14ac:dyDescent="0.2">
      <c r="H20332" s="7"/>
    </row>
    <row r="20333" spans="8:8" x14ac:dyDescent="0.2">
      <c r="H20333" s="7"/>
    </row>
    <row r="20334" spans="8:8" x14ac:dyDescent="0.2">
      <c r="H20334" s="7"/>
    </row>
    <row r="20335" spans="8:8" x14ac:dyDescent="0.2">
      <c r="H20335" s="7"/>
    </row>
    <row r="20336" spans="8:8" x14ac:dyDescent="0.2">
      <c r="H20336" s="7"/>
    </row>
    <row r="20337" spans="8:8" x14ac:dyDescent="0.2">
      <c r="H20337" s="7"/>
    </row>
    <row r="20338" spans="8:8" x14ac:dyDescent="0.2">
      <c r="H20338" s="7"/>
    </row>
    <row r="20339" spans="8:8" x14ac:dyDescent="0.2">
      <c r="H20339" s="7"/>
    </row>
    <row r="20340" spans="8:8" x14ac:dyDescent="0.2">
      <c r="H20340" s="7"/>
    </row>
    <row r="20341" spans="8:8" x14ac:dyDescent="0.2">
      <c r="H20341" s="7"/>
    </row>
    <row r="20342" spans="8:8" x14ac:dyDescent="0.2">
      <c r="H20342" s="7"/>
    </row>
    <row r="20343" spans="8:8" x14ac:dyDescent="0.2">
      <c r="H20343" s="7"/>
    </row>
    <row r="20344" spans="8:8" x14ac:dyDescent="0.2">
      <c r="H20344" s="7"/>
    </row>
    <row r="20345" spans="8:8" x14ac:dyDescent="0.2">
      <c r="H20345" s="7"/>
    </row>
    <row r="20346" spans="8:8" x14ac:dyDescent="0.2">
      <c r="H20346" s="7"/>
    </row>
    <row r="20347" spans="8:8" x14ac:dyDescent="0.2">
      <c r="H20347" s="7"/>
    </row>
    <row r="20348" spans="8:8" x14ac:dyDescent="0.2">
      <c r="H20348" s="7"/>
    </row>
    <row r="20349" spans="8:8" x14ac:dyDescent="0.2">
      <c r="H20349" s="7"/>
    </row>
    <row r="20350" spans="8:8" x14ac:dyDescent="0.2">
      <c r="H20350" s="7"/>
    </row>
    <row r="20351" spans="8:8" x14ac:dyDescent="0.2">
      <c r="H20351" s="7"/>
    </row>
    <row r="20352" spans="8:8" x14ac:dyDescent="0.2">
      <c r="H20352" s="7"/>
    </row>
    <row r="20353" spans="8:8" x14ac:dyDescent="0.2">
      <c r="H20353" s="7"/>
    </row>
    <row r="20354" spans="8:8" x14ac:dyDescent="0.2">
      <c r="H20354" s="7"/>
    </row>
    <row r="20355" spans="8:8" x14ac:dyDescent="0.2">
      <c r="H20355" s="7"/>
    </row>
    <row r="20356" spans="8:8" x14ac:dyDescent="0.2">
      <c r="H20356" s="7"/>
    </row>
    <row r="20357" spans="8:8" x14ac:dyDescent="0.2">
      <c r="H20357" s="7"/>
    </row>
    <row r="20358" spans="8:8" x14ac:dyDescent="0.2">
      <c r="H20358" s="7"/>
    </row>
    <row r="20359" spans="8:8" x14ac:dyDescent="0.2">
      <c r="H20359" s="7"/>
    </row>
    <row r="20360" spans="8:8" x14ac:dyDescent="0.2">
      <c r="H20360" s="7"/>
    </row>
    <row r="20361" spans="8:8" x14ac:dyDescent="0.2">
      <c r="H20361" s="7"/>
    </row>
    <row r="20362" spans="8:8" x14ac:dyDescent="0.2">
      <c r="H20362" s="7"/>
    </row>
    <row r="20363" spans="8:8" x14ac:dyDescent="0.2">
      <c r="H20363" s="7"/>
    </row>
    <row r="20364" spans="8:8" x14ac:dyDescent="0.2">
      <c r="H20364" s="7"/>
    </row>
    <row r="20365" spans="8:8" x14ac:dyDescent="0.2">
      <c r="H20365" s="7"/>
    </row>
    <row r="20366" spans="8:8" x14ac:dyDescent="0.2">
      <c r="H20366" s="7"/>
    </row>
    <row r="20367" spans="8:8" x14ac:dyDescent="0.2">
      <c r="H20367" s="7"/>
    </row>
    <row r="20368" spans="8:8" x14ac:dyDescent="0.2">
      <c r="H20368" s="7"/>
    </row>
    <row r="20369" spans="8:8" x14ac:dyDescent="0.2">
      <c r="H20369" s="7"/>
    </row>
    <row r="20370" spans="8:8" x14ac:dyDescent="0.2">
      <c r="H20370" s="7"/>
    </row>
    <row r="20371" spans="8:8" x14ac:dyDescent="0.2">
      <c r="H20371" s="7"/>
    </row>
    <row r="20372" spans="8:8" x14ac:dyDescent="0.2">
      <c r="H20372" s="7"/>
    </row>
    <row r="20373" spans="8:8" x14ac:dyDescent="0.2">
      <c r="H20373" s="7"/>
    </row>
    <row r="20374" spans="8:8" x14ac:dyDescent="0.2">
      <c r="H20374" s="7"/>
    </row>
    <row r="20375" spans="8:8" x14ac:dyDescent="0.2">
      <c r="H20375" s="7"/>
    </row>
    <row r="20376" spans="8:8" x14ac:dyDescent="0.2">
      <c r="H20376" s="7"/>
    </row>
    <row r="20377" spans="8:8" x14ac:dyDescent="0.2">
      <c r="H20377" s="7"/>
    </row>
    <row r="20378" spans="8:8" x14ac:dyDescent="0.2">
      <c r="H20378" s="7"/>
    </row>
    <row r="20379" spans="8:8" x14ac:dyDescent="0.2">
      <c r="H20379" s="7"/>
    </row>
    <row r="20380" spans="8:8" x14ac:dyDescent="0.2">
      <c r="H20380" s="7"/>
    </row>
    <row r="20381" spans="8:8" x14ac:dyDescent="0.2">
      <c r="H20381" s="7"/>
    </row>
    <row r="20382" spans="8:8" x14ac:dyDescent="0.2">
      <c r="H20382" s="7"/>
    </row>
    <row r="20383" spans="8:8" x14ac:dyDescent="0.2">
      <c r="H20383" s="7"/>
    </row>
    <row r="20384" spans="8:8" x14ac:dyDescent="0.2">
      <c r="H20384" s="7"/>
    </row>
    <row r="20385" spans="8:8" x14ac:dyDescent="0.2">
      <c r="H20385" s="7"/>
    </row>
    <row r="20386" spans="8:8" x14ac:dyDescent="0.2">
      <c r="H20386" s="7"/>
    </row>
    <row r="20387" spans="8:8" x14ac:dyDescent="0.2">
      <c r="H20387" s="7"/>
    </row>
    <row r="20388" spans="8:8" x14ac:dyDescent="0.2">
      <c r="H20388" s="7"/>
    </row>
    <row r="20389" spans="8:8" x14ac:dyDescent="0.2">
      <c r="H20389" s="7"/>
    </row>
    <row r="20390" spans="8:8" x14ac:dyDescent="0.2">
      <c r="H20390" s="7"/>
    </row>
    <row r="20391" spans="8:8" x14ac:dyDescent="0.2">
      <c r="H20391" s="7"/>
    </row>
    <row r="20392" spans="8:8" x14ac:dyDescent="0.2">
      <c r="H20392" s="7"/>
    </row>
    <row r="20393" spans="8:8" x14ac:dyDescent="0.2">
      <c r="H20393" s="7"/>
    </row>
    <row r="20394" spans="8:8" x14ac:dyDescent="0.2">
      <c r="H20394" s="7"/>
    </row>
    <row r="20395" spans="8:8" x14ac:dyDescent="0.2">
      <c r="H20395" s="7"/>
    </row>
    <row r="20396" spans="8:8" x14ac:dyDescent="0.2">
      <c r="H20396" s="7"/>
    </row>
    <row r="20397" spans="8:8" x14ac:dyDescent="0.2">
      <c r="H20397" s="7"/>
    </row>
    <row r="20398" spans="8:8" x14ac:dyDescent="0.2">
      <c r="H20398" s="7"/>
    </row>
    <row r="20399" spans="8:8" x14ac:dyDescent="0.2">
      <c r="H20399" s="7"/>
    </row>
    <row r="20400" spans="8:8" x14ac:dyDescent="0.2">
      <c r="H20400" s="7"/>
    </row>
    <row r="20401" spans="8:8" x14ac:dyDescent="0.2">
      <c r="H20401" s="7"/>
    </row>
    <row r="20402" spans="8:8" x14ac:dyDescent="0.2">
      <c r="H20402" s="7"/>
    </row>
    <row r="20403" spans="8:8" x14ac:dyDescent="0.2">
      <c r="H20403" s="7"/>
    </row>
    <row r="20404" spans="8:8" x14ac:dyDescent="0.2">
      <c r="H20404" s="7"/>
    </row>
    <row r="20405" spans="8:8" x14ac:dyDescent="0.2">
      <c r="H20405" s="7"/>
    </row>
    <row r="20406" spans="8:8" x14ac:dyDescent="0.2">
      <c r="H20406" s="7"/>
    </row>
    <row r="20407" spans="8:8" x14ac:dyDescent="0.2">
      <c r="H20407" s="7"/>
    </row>
    <row r="20408" spans="8:8" x14ac:dyDescent="0.2">
      <c r="H20408" s="7"/>
    </row>
    <row r="20409" spans="8:8" x14ac:dyDescent="0.2">
      <c r="H20409" s="7"/>
    </row>
    <row r="20410" spans="8:8" x14ac:dyDescent="0.2">
      <c r="H20410" s="7"/>
    </row>
    <row r="20411" spans="8:8" x14ac:dyDescent="0.2">
      <c r="H20411" s="7"/>
    </row>
    <row r="20412" spans="8:8" x14ac:dyDescent="0.2">
      <c r="H20412" s="7"/>
    </row>
    <row r="20413" spans="8:8" x14ac:dyDescent="0.2">
      <c r="H20413" s="7"/>
    </row>
    <row r="20414" spans="8:8" x14ac:dyDescent="0.2">
      <c r="H20414" s="7"/>
    </row>
    <row r="20415" spans="8:8" x14ac:dyDescent="0.2">
      <c r="H20415" s="7"/>
    </row>
    <row r="20416" spans="8:8" x14ac:dyDescent="0.2">
      <c r="H20416" s="7"/>
    </row>
    <row r="20417" spans="8:8" x14ac:dyDescent="0.2">
      <c r="H20417" s="7"/>
    </row>
    <row r="20418" spans="8:8" x14ac:dyDescent="0.2">
      <c r="H20418" s="7"/>
    </row>
    <row r="20419" spans="8:8" x14ac:dyDescent="0.2">
      <c r="H20419" s="7"/>
    </row>
    <row r="20420" spans="8:8" x14ac:dyDescent="0.2">
      <c r="H20420" s="7"/>
    </row>
    <row r="20421" spans="8:8" x14ac:dyDescent="0.2">
      <c r="H20421" s="7"/>
    </row>
    <row r="20422" spans="8:8" x14ac:dyDescent="0.2">
      <c r="H20422" s="7"/>
    </row>
    <row r="20423" spans="8:8" x14ac:dyDescent="0.2">
      <c r="H20423" s="7"/>
    </row>
    <row r="20424" spans="8:8" x14ac:dyDescent="0.2">
      <c r="H20424" s="7"/>
    </row>
    <row r="20425" spans="8:8" x14ac:dyDescent="0.2">
      <c r="H20425" s="7"/>
    </row>
    <row r="20426" spans="8:8" x14ac:dyDescent="0.2">
      <c r="H20426" s="7"/>
    </row>
    <row r="20427" spans="8:8" x14ac:dyDescent="0.2">
      <c r="H20427" s="7"/>
    </row>
    <row r="20428" spans="8:8" x14ac:dyDescent="0.2">
      <c r="H20428" s="7"/>
    </row>
    <row r="20429" spans="8:8" x14ac:dyDescent="0.2">
      <c r="H20429" s="7"/>
    </row>
    <row r="20430" spans="8:8" x14ac:dyDescent="0.2">
      <c r="H20430" s="7"/>
    </row>
    <row r="20431" spans="8:8" x14ac:dyDescent="0.2">
      <c r="H20431" s="7"/>
    </row>
    <row r="20432" spans="8:8" x14ac:dyDescent="0.2">
      <c r="H20432" s="7"/>
    </row>
    <row r="20433" spans="8:8" x14ac:dyDescent="0.2">
      <c r="H20433" s="7"/>
    </row>
    <row r="20434" spans="8:8" x14ac:dyDescent="0.2">
      <c r="H20434" s="7"/>
    </row>
    <row r="20435" spans="8:8" x14ac:dyDescent="0.2">
      <c r="H20435" s="7"/>
    </row>
    <row r="20436" spans="8:8" x14ac:dyDescent="0.2">
      <c r="H20436" s="7"/>
    </row>
    <row r="20437" spans="8:8" x14ac:dyDescent="0.2">
      <c r="H20437" s="7"/>
    </row>
    <row r="20438" spans="8:8" x14ac:dyDescent="0.2">
      <c r="H20438" s="7"/>
    </row>
    <row r="20439" spans="8:8" x14ac:dyDescent="0.2">
      <c r="H20439" s="7"/>
    </row>
    <row r="20440" spans="8:8" x14ac:dyDescent="0.2">
      <c r="H20440" s="7"/>
    </row>
    <row r="20441" spans="8:8" x14ac:dyDescent="0.2">
      <c r="H20441" s="7"/>
    </row>
    <row r="20442" spans="8:8" x14ac:dyDescent="0.2">
      <c r="H20442" s="7"/>
    </row>
    <row r="20443" spans="8:8" x14ac:dyDescent="0.2">
      <c r="H20443" s="7"/>
    </row>
    <row r="20444" spans="8:8" x14ac:dyDescent="0.2">
      <c r="H20444" s="7"/>
    </row>
    <row r="20445" spans="8:8" x14ac:dyDescent="0.2">
      <c r="H20445" s="7"/>
    </row>
    <row r="20446" spans="8:8" x14ac:dyDescent="0.2">
      <c r="H20446" s="7"/>
    </row>
    <row r="20447" spans="8:8" x14ac:dyDescent="0.2">
      <c r="H20447" s="7"/>
    </row>
    <row r="20448" spans="8:8" x14ac:dyDescent="0.2">
      <c r="H20448" s="7"/>
    </row>
    <row r="20449" spans="8:8" x14ac:dyDescent="0.2">
      <c r="H20449" s="7"/>
    </row>
    <row r="20450" spans="8:8" x14ac:dyDescent="0.2">
      <c r="H20450" s="7"/>
    </row>
    <row r="20451" spans="8:8" x14ac:dyDescent="0.2">
      <c r="H20451" s="7"/>
    </row>
    <row r="20452" spans="8:8" x14ac:dyDescent="0.2">
      <c r="H20452" s="7"/>
    </row>
    <row r="20453" spans="8:8" x14ac:dyDescent="0.2">
      <c r="H20453" s="7"/>
    </row>
    <row r="20454" spans="8:8" x14ac:dyDescent="0.2">
      <c r="H20454" s="7"/>
    </row>
    <row r="20455" spans="8:8" x14ac:dyDescent="0.2">
      <c r="H20455" s="7"/>
    </row>
    <row r="20456" spans="8:8" x14ac:dyDescent="0.2">
      <c r="H20456" s="7"/>
    </row>
    <row r="20457" spans="8:8" x14ac:dyDescent="0.2">
      <c r="H20457" s="7"/>
    </row>
    <row r="20458" spans="8:8" x14ac:dyDescent="0.2">
      <c r="H20458" s="7"/>
    </row>
    <row r="20459" spans="8:8" x14ac:dyDescent="0.2">
      <c r="H20459" s="7"/>
    </row>
    <row r="20460" spans="8:8" x14ac:dyDescent="0.2">
      <c r="H20460" s="7"/>
    </row>
    <row r="20461" spans="8:8" x14ac:dyDescent="0.2">
      <c r="H20461" s="7"/>
    </row>
    <row r="20462" spans="8:8" x14ac:dyDescent="0.2">
      <c r="H20462" s="7"/>
    </row>
    <row r="20463" spans="8:8" x14ac:dyDescent="0.2">
      <c r="H20463" s="7"/>
    </row>
    <row r="20464" spans="8:8" x14ac:dyDescent="0.2">
      <c r="H20464" s="7"/>
    </row>
    <row r="20465" spans="8:8" x14ac:dyDescent="0.2">
      <c r="H20465" s="7"/>
    </row>
    <row r="20466" spans="8:8" x14ac:dyDescent="0.2">
      <c r="H20466" s="7"/>
    </row>
    <row r="20467" spans="8:8" x14ac:dyDescent="0.2">
      <c r="H20467" s="7"/>
    </row>
    <row r="20468" spans="8:8" x14ac:dyDescent="0.2">
      <c r="H20468" s="7"/>
    </row>
    <row r="20469" spans="8:8" x14ac:dyDescent="0.2">
      <c r="H20469" s="7"/>
    </row>
    <row r="20470" spans="8:8" x14ac:dyDescent="0.2">
      <c r="H20470" s="7"/>
    </row>
    <row r="20471" spans="8:8" x14ac:dyDescent="0.2">
      <c r="H20471" s="7"/>
    </row>
    <row r="20472" spans="8:8" x14ac:dyDescent="0.2">
      <c r="H20472" s="7"/>
    </row>
    <row r="20473" spans="8:8" x14ac:dyDescent="0.2">
      <c r="H20473" s="7"/>
    </row>
    <row r="20474" spans="8:8" x14ac:dyDescent="0.2">
      <c r="H20474" s="7"/>
    </row>
    <row r="20475" spans="8:8" x14ac:dyDescent="0.2">
      <c r="H20475" s="7"/>
    </row>
    <row r="20476" spans="8:8" x14ac:dyDescent="0.2">
      <c r="H20476" s="7"/>
    </row>
    <row r="20477" spans="8:8" x14ac:dyDescent="0.2">
      <c r="H20477" s="7"/>
    </row>
    <row r="20478" spans="8:8" x14ac:dyDescent="0.2">
      <c r="H20478" s="7"/>
    </row>
    <row r="20479" spans="8:8" x14ac:dyDescent="0.2">
      <c r="H20479" s="7"/>
    </row>
    <row r="20480" spans="8:8" x14ac:dyDescent="0.2">
      <c r="H20480" s="7"/>
    </row>
    <row r="20481" spans="8:8" x14ac:dyDescent="0.2">
      <c r="H20481" s="7"/>
    </row>
    <row r="20482" spans="8:8" x14ac:dyDescent="0.2">
      <c r="H20482" s="7"/>
    </row>
    <row r="20483" spans="8:8" x14ac:dyDescent="0.2">
      <c r="H20483" s="7"/>
    </row>
    <row r="20484" spans="8:8" x14ac:dyDescent="0.2">
      <c r="H20484" s="7"/>
    </row>
    <row r="20485" spans="8:8" x14ac:dyDescent="0.2">
      <c r="H20485" s="7"/>
    </row>
    <row r="20486" spans="8:8" x14ac:dyDescent="0.2">
      <c r="H20486" s="7"/>
    </row>
    <row r="20487" spans="8:8" x14ac:dyDescent="0.2">
      <c r="H20487" s="7"/>
    </row>
    <row r="20488" spans="8:8" x14ac:dyDescent="0.2">
      <c r="H20488" s="7"/>
    </row>
    <row r="20489" spans="8:8" x14ac:dyDescent="0.2">
      <c r="H20489" s="7"/>
    </row>
    <row r="20490" spans="8:8" x14ac:dyDescent="0.2">
      <c r="H20490" s="7"/>
    </row>
    <row r="20491" spans="8:8" x14ac:dyDescent="0.2">
      <c r="H20491" s="7"/>
    </row>
    <row r="20492" spans="8:8" x14ac:dyDescent="0.2">
      <c r="H20492" s="7"/>
    </row>
    <row r="20493" spans="8:8" x14ac:dyDescent="0.2">
      <c r="H20493" s="7"/>
    </row>
    <row r="20494" spans="8:8" x14ac:dyDescent="0.2">
      <c r="H20494" s="7"/>
    </row>
    <row r="20495" spans="8:8" x14ac:dyDescent="0.2">
      <c r="H20495" s="7"/>
    </row>
    <row r="20496" spans="8:8" x14ac:dyDescent="0.2">
      <c r="H20496" s="7"/>
    </row>
    <row r="20497" spans="8:8" x14ac:dyDescent="0.2">
      <c r="H20497" s="7"/>
    </row>
    <row r="20498" spans="8:8" x14ac:dyDescent="0.2">
      <c r="H20498" s="7"/>
    </row>
    <row r="20499" spans="8:8" x14ac:dyDescent="0.2">
      <c r="H20499" s="7"/>
    </row>
    <row r="20500" spans="8:8" x14ac:dyDescent="0.2">
      <c r="H20500" s="7"/>
    </row>
    <row r="20501" spans="8:8" x14ac:dyDescent="0.2">
      <c r="H20501" s="7"/>
    </row>
    <row r="20502" spans="8:8" x14ac:dyDescent="0.2">
      <c r="H20502" s="7"/>
    </row>
    <row r="20503" spans="8:8" x14ac:dyDescent="0.2">
      <c r="H20503" s="7"/>
    </row>
    <row r="20504" spans="8:8" x14ac:dyDescent="0.2">
      <c r="H20504" s="7"/>
    </row>
    <row r="20505" spans="8:8" x14ac:dyDescent="0.2">
      <c r="H20505" s="7"/>
    </row>
    <row r="20506" spans="8:8" x14ac:dyDescent="0.2">
      <c r="H20506" s="7"/>
    </row>
    <row r="20507" spans="8:8" x14ac:dyDescent="0.2">
      <c r="H20507" s="7"/>
    </row>
    <row r="20508" spans="8:8" x14ac:dyDescent="0.2">
      <c r="H20508" s="7"/>
    </row>
    <row r="20509" spans="8:8" x14ac:dyDescent="0.2">
      <c r="H20509" s="7"/>
    </row>
    <row r="20510" spans="8:8" x14ac:dyDescent="0.2">
      <c r="H20510" s="7"/>
    </row>
    <row r="20511" spans="8:8" x14ac:dyDescent="0.2">
      <c r="H20511" s="7"/>
    </row>
    <row r="20512" spans="8:8" x14ac:dyDescent="0.2">
      <c r="H20512" s="7"/>
    </row>
    <row r="20513" spans="8:8" x14ac:dyDescent="0.2">
      <c r="H20513" s="7"/>
    </row>
    <row r="20514" spans="8:8" x14ac:dyDescent="0.2">
      <c r="H20514" s="7"/>
    </row>
    <row r="20515" spans="8:8" x14ac:dyDescent="0.2">
      <c r="H20515" s="7"/>
    </row>
    <row r="20516" spans="8:8" x14ac:dyDescent="0.2">
      <c r="H20516" s="7"/>
    </row>
    <row r="20517" spans="8:8" x14ac:dyDescent="0.2">
      <c r="H20517" s="7"/>
    </row>
    <row r="20518" spans="8:8" x14ac:dyDescent="0.2">
      <c r="H20518" s="7"/>
    </row>
    <row r="20519" spans="8:8" x14ac:dyDescent="0.2">
      <c r="H20519" s="7"/>
    </row>
    <row r="20520" spans="8:8" x14ac:dyDescent="0.2">
      <c r="H20520" s="7"/>
    </row>
    <row r="20521" spans="8:8" x14ac:dyDescent="0.2">
      <c r="H20521" s="7"/>
    </row>
    <row r="20522" spans="8:8" x14ac:dyDescent="0.2">
      <c r="H20522" s="7"/>
    </row>
    <row r="20523" spans="8:8" x14ac:dyDescent="0.2">
      <c r="H20523" s="7"/>
    </row>
    <row r="20524" spans="8:8" x14ac:dyDescent="0.2">
      <c r="H20524" s="7"/>
    </row>
    <row r="20525" spans="8:8" x14ac:dyDescent="0.2">
      <c r="H20525" s="7"/>
    </row>
    <row r="20526" spans="8:8" x14ac:dyDescent="0.2">
      <c r="H20526" s="7"/>
    </row>
    <row r="20527" spans="8:8" x14ac:dyDescent="0.2">
      <c r="H20527" s="7"/>
    </row>
    <row r="20528" spans="8:8" x14ac:dyDescent="0.2">
      <c r="H20528" s="7"/>
    </row>
    <row r="20529" spans="8:8" x14ac:dyDescent="0.2">
      <c r="H20529" s="7"/>
    </row>
    <row r="20530" spans="8:8" x14ac:dyDescent="0.2">
      <c r="H20530" s="7"/>
    </row>
    <row r="20531" spans="8:8" x14ac:dyDescent="0.2">
      <c r="H20531" s="7"/>
    </row>
    <row r="20532" spans="8:8" x14ac:dyDescent="0.2">
      <c r="H20532" s="7"/>
    </row>
    <row r="20533" spans="8:8" x14ac:dyDescent="0.2">
      <c r="H20533" s="7"/>
    </row>
    <row r="20534" spans="8:8" x14ac:dyDescent="0.2">
      <c r="H20534" s="7"/>
    </row>
    <row r="20535" spans="8:8" x14ac:dyDescent="0.2">
      <c r="H20535" s="7"/>
    </row>
    <row r="20536" spans="8:8" x14ac:dyDescent="0.2">
      <c r="H20536" s="7"/>
    </row>
    <row r="20537" spans="8:8" x14ac:dyDescent="0.2">
      <c r="H20537" s="7"/>
    </row>
    <row r="20538" spans="8:8" x14ac:dyDescent="0.2">
      <c r="H20538" s="7"/>
    </row>
    <row r="20539" spans="8:8" x14ac:dyDescent="0.2">
      <c r="H20539" s="7"/>
    </row>
    <row r="20540" spans="8:8" x14ac:dyDescent="0.2">
      <c r="H20540" s="7"/>
    </row>
    <row r="20541" spans="8:8" x14ac:dyDescent="0.2">
      <c r="H20541" s="7"/>
    </row>
    <row r="20542" spans="8:8" x14ac:dyDescent="0.2">
      <c r="H20542" s="7"/>
    </row>
    <row r="20543" spans="8:8" x14ac:dyDescent="0.2">
      <c r="H20543" s="7"/>
    </row>
    <row r="20544" spans="8:8" x14ac:dyDescent="0.2">
      <c r="H20544" s="7"/>
    </row>
    <row r="20545" spans="8:8" x14ac:dyDescent="0.2">
      <c r="H20545" s="7"/>
    </row>
    <row r="20546" spans="8:8" x14ac:dyDescent="0.2">
      <c r="H20546" s="7"/>
    </row>
    <row r="20547" spans="8:8" x14ac:dyDescent="0.2">
      <c r="H20547" s="7"/>
    </row>
    <row r="20548" spans="8:8" x14ac:dyDescent="0.2">
      <c r="H20548" s="7"/>
    </row>
    <row r="20549" spans="8:8" x14ac:dyDescent="0.2">
      <c r="H20549" s="7"/>
    </row>
    <row r="20550" spans="8:8" x14ac:dyDescent="0.2">
      <c r="H20550" s="7"/>
    </row>
    <row r="20551" spans="8:8" x14ac:dyDescent="0.2">
      <c r="H20551" s="7"/>
    </row>
    <row r="20552" spans="8:8" x14ac:dyDescent="0.2">
      <c r="H20552" s="7"/>
    </row>
    <row r="20553" spans="8:8" x14ac:dyDescent="0.2">
      <c r="H20553" s="7"/>
    </row>
    <row r="20554" spans="8:8" x14ac:dyDescent="0.2">
      <c r="H20554" s="7"/>
    </row>
    <row r="20555" spans="8:8" x14ac:dyDescent="0.2">
      <c r="H20555" s="7"/>
    </row>
    <row r="20556" spans="8:8" x14ac:dyDescent="0.2">
      <c r="H20556" s="7"/>
    </row>
    <row r="20557" spans="8:8" x14ac:dyDescent="0.2">
      <c r="H20557" s="7"/>
    </row>
    <row r="20558" spans="8:8" x14ac:dyDescent="0.2">
      <c r="H20558" s="7"/>
    </row>
    <row r="20559" spans="8:8" x14ac:dyDescent="0.2">
      <c r="H20559" s="7"/>
    </row>
    <row r="20560" spans="8:8" x14ac:dyDescent="0.2">
      <c r="H20560" s="7"/>
    </row>
    <row r="20561" spans="8:8" x14ac:dyDescent="0.2">
      <c r="H20561" s="7"/>
    </row>
    <row r="20562" spans="8:8" x14ac:dyDescent="0.2">
      <c r="H20562" s="7"/>
    </row>
    <row r="20563" spans="8:8" x14ac:dyDescent="0.2">
      <c r="H20563" s="7"/>
    </row>
    <row r="20564" spans="8:8" x14ac:dyDescent="0.2">
      <c r="H20564" s="7"/>
    </row>
    <row r="20565" spans="8:8" x14ac:dyDescent="0.2">
      <c r="H20565" s="7"/>
    </row>
    <row r="20566" spans="8:8" x14ac:dyDescent="0.2">
      <c r="H20566" s="7"/>
    </row>
    <row r="20567" spans="8:8" x14ac:dyDescent="0.2">
      <c r="H20567" s="7"/>
    </row>
    <row r="20568" spans="8:8" x14ac:dyDescent="0.2">
      <c r="H20568" s="7"/>
    </row>
    <row r="20569" spans="8:8" x14ac:dyDescent="0.2">
      <c r="H20569" s="7"/>
    </row>
    <row r="20570" spans="8:8" x14ac:dyDescent="0.2">
      <c r="H20570" s="7"/>
    </row>
    <row r="20571" spans="8:8" x14ac:dyDescent="0.2">
      <c r="H20571" s="7"/>
    </row>
    <row r="20572" spans="8:8" x14ac:dyDescent="0.2">
      <c r="H20572" s="7"/>
    </row>
    <row r="20573" spans="8:8" x14ac:dyDescent="0.2">
      <c r="H20573" s="7"/>
    </row>
    <row r="20574" spans="8:8" x14ac:dyDescent="0.2">
      <c r="H20574" s="7"/>
    </row>
    <row r="20575" spans="8:8" x14ac:dyDescent="0.2">
      <c r="H20575" s="7"/>
    </row>
    <row r="20576" spans="8:8" x14ac:dyDescent="0.2">
      <c r="H20576" s="7"/>
    </row>
    <row r="20577" spans="8:8" x14ac:dyDescent="0.2">
      <c r="H20577" s="7"/>
    </row>
    <row r="20578" spans="8:8" x14ac:dyDescent="0.2">
      <c r="H20578" s="7"/>
    </row>
    <row r="20579" spans="8:8" x14ac:dyDescent="0.2">
      <c r="H20579" s="7"/>
    </row>
    <row r="20580" spans="8:8" x14ac:dyDescent="0.2">
      <c r="H20580" s="7"/>
    </row>
    <row r="20581" spans="8:8" x14ac:dyDescent="0.2">
      <c r="H20581" s="7"/>
    </row>
    <row r="20582" spans="8:8" x14ac:dyDescent="0.2">
      <c r="H20582" s="7"/>
    </row>
    <row r="20583" spans="8:8" x14ac:dyDescent="0.2">
      <c r="H20583" s="7"/>
    </row>
    <row r="20584" spans="8:8" x14ac:dyDescent="0.2">
      <c r="H20584" s="7"/>
    </row>
    <row r="20585" spans="8:8" x14ac:dyDescent="0.2">
      <c r="H20585" s="7"/>
    </row>
    <row r="20586" spans="8:8" x14ac:dyDescent="0.2">
      <c r="H20586" s="7"/>
    </row>
    <row r="20587" spans="8:8" x14ac:dyDescent="0.2">
      <c r="H20587" s="7"/>
    </row>
    <row r="20588" spans="8:8" x14ac:dyDescent="0.2">
      <c r="H20588" s="7"/>
    </row>
    <row r="20589" spans="8:8" x14ac:dyDescent="0.2">
      <c r="H20589" s="7"/>
    </row>
    <row r="20590" spans="8:8" x14ac:dyDescent="0.2">
      <c r="H20590" s="7"/>
    </row>
    <row r="20591" spans="8:8" x14ac:dyDescent="0.2">
      <c r="H20591" s="7"/>
    </row>
    <row r="20592" spans="8:8" x14ac:dyDescent="0.2">
      <c r="H20592" s="7"/>
    </row>
    <row r="20593" spans="8:8" x14ac:dyDescent="0.2">
      <c r="H20593" s="7"/>
    </row>
    <row r="20594" spans="8:8" x14ac:dyDescent="0.2">
      <c r="H20594" s="7"/>
    </row>
    <row r="20595" spans="8:8" x14ac:dyDescent="0.2">
      <c r="H20595" s="7"/>
    </row>
    <row r="20596" spans="8:8" x14ac:dyDescent="0.2">
      <c r="H20596" s="7"/>
    </row>
    <row r="20597" spans="8:8" x14ac:dyDescent="0.2">
      <c r="H20597" s="7"/>
    </row>
    <row r="20598" spans="8:8" x14ac:dyDescent="0.2">
      <c r="H20598" s="7"/>
    </row>
    <row r="20599" spans="8:8" x14ac:dyDescent="0.2">
      <c r="H20599" s="7"/>
    </row>
    <row r="20600" spans="8:8" x14ac:dyDescent="0.2">
      <c r="H20600" s="7"/>
    </row>
    <row r="20601" spans="8:8" x14ac:dyDescent="0.2">
      <c r="H20601" s="7"/>
    </row>
    <row r="20602" spans="8:8" x14ac:dyDescent="0.2">
      <c r="H20602" s="7"/>
    </row>
    <row r="20603" spans="8:8" x14ac:dyDescent="0.2">
      <c r="H20603" s="7"/>
    </row>
    <row r="20604" spans="8:8" x14ac:dyDescent="0.2">
      <c r="H20604" s="7"/>
    </row>
    <row r="20605" spans="8:8" x14ac:dyDescent="0.2">
      <c r="H20605" s="7"/>
    </row>
    <row r="20606" spans="8:8" x14ac:dyDescent="0.2">
      <c r="H20606" s="7"/>
    </row>
    <row r="20607" spans="8:8" x14ac:dyDescent="0.2">
      <c r="H20607" s="7"/>
    </row>
    <row r="20608" spans="8:8" x14ac:dyDescent="0.2">
      <c r="H20608" s="7"/>
    </row>
    <row r="20609" spans="8:8" x14ac:dyDescent="0.2">
      <c r="H20609" s="7"/>
    </row>
    <row r="20610" spans="8:8" x14ac:dyDescent="0.2">
      <c r="H20610" s="7"/>
    </row>
    <row r="20611" spans="8:8" x14ac:dyDescent="0.2">
      <c r="H20611" s="7"/>
    </row>
    <row r="20612" spans="8:8" x14ac:dyDescent="0.2">
      <c r="H20612" s="7"/>
    </row>
    <row r="20613" spans="8:8" x14ac:dyDescent="0.2">
      <c r="H20613" s="7"/>
    </row>
    <row r="20614" spans="8:8" x14ac:dyDescent="0.2">
      <c r="H20614" s="7"/>
    </row>
    <row r="20615" spans="8:8" x14ac:dyDescent="0.2">
      <c r="H20615" s="7"/>
    </row>
    <row r="20616" spans="8:8" x14ac:dyDescent="0.2">
      <c r="H20616" s="7"/>
    </row>
    <row r="20617" spans="8:8" x14ac:dyDescent="0.2">
      <c r="H20617" s="7"/>
    </row>
    <row r="20618" spans="8:8" x14ac:dyDescent="0.2">
      <c r="H20618" s="7"/>
    </row>
    <row r="20619" spans="8:8" x14ac:dyDescent="0.2">
      <c r="H20619" s="7"/>
    </row>
    <row r="20620" spans="8:8" x14ac:dyDescent="0.2">
      <c r="H20620" s="7"/>
    </row>
    <row r="20621" spans="8:8" x14ac:dyDescent="0.2">
      <c r="H20621" s="7"/>
    </row>
    <row r="20622" spans="8:8" x14ac:dyDescent="0.2">
      <c r="H20622" s="7"/>
    </row>
    <row r="20623" spans="8:8" x14ac:dyDescent="0.2">
      <c r="H20623" s="7"/>
    </row>
    <row r="20624" spans="8:8" x14ac:dyDescent="0.2">
      <c r="H20624" s="7"/>
    </row>
    <row r="20625" spans="8:8" x14ac:dyDescent="0.2">
      <c r="H20625" s="7"/>
    </row>
    <row r="20626" spans="8:8" x14ac:dyDescent="0.2">
      <c r="H20626" s="7"/>
    </row>
    <row r="20627" spans="8:8" x14ac:dyDescent="0.2">
      <c r="H20627" s="7"/>
    </row>
    <row r="20628" spans="8:8" x14ac:dyDescent="0.2">
      <c r="H20628" s="7"/>
    </row>
    <row r="20629" spans="8:8" x14ac:dyDescent="0.2">
      <c r="H20629" s="7"/>
    </row>
    <row r="20630" spans="8:8" x14ac:dyDescent="0.2">
      <c r="H20630" s="7"/>
    </row>
    <row r="20631" spans="8:8" x14ac:dyDescent="0.2">
      <c r="H20631" s="7"/>
    </row>
    <row r="20632" spans="8:8" x14ac:dyDescent="0.2">
      <c r="H20632" s="7"/>
    </row>
    <row r="20633" spans="8:8" x14ac:dyDescent="0.2">
      <c r="H20633" s="7"/>
    </row>
    <row r="20634" spans="8:8" x14ac:dyDescent="0.2">
      <c r="H20634" s="7"/>
    </row>
    <row r="20635" spans="8:8" x14ac:dyDescent="0.2">
      <c r="H20635" s="7"/>
    </row>
    <row r="20636" spans="8:8" x14ac:dyDescent="0.2">
      <c r="H20636" s="7"/>
    </row>
    <row r="20637" spans="8:8" x14ac:dyDescent="0.2">
      <c r="H20637" s="7"/>
    </row>
    <row r="20638" spans="8:8" x14ac:dyDescent="0.2">
      <c r="H20638" s="7"/>
    </row>
    <row r="20639" spans="8:8" x14ac:dyDescent="0.2">
      <c r="H20639" s="7"/>
    </row>
    <row r="20640" spans="8:8" x14ac:dyDescent="0.2">
      <c r="H20640" s="7"/>
    </row>
    <row r="20641" spans="8:8" x14ac:dyDescent="0.2">
      <c r="H20641" s="7"/>
    </row>
    <row r="20642" spans="8:8" x14ac:dyDescent="0.2">
      <c r="H20642" s="7"/>
    </row>
    <row r="20643" spans="8:8" x14ac:dyDescent="0.2">
      <c r="H20643" s="7"/>
    </row>
    <row r="20644" spans="8:8" x14ac:dyDescent="0.2">
      <c r="H20644" s="7"/>
    </row>
    <row r="20645" spans="8:8" x14ac:dyDescent="0.2">
      <c r="H20645" s="7"/>
    </row>
    <row r="20646" spans="8:8" x14ac:dyDescent="0.2">
      <c r="H20646" s="7"/>
    </row>
    <row r="20647" spans="8:8" x14ac:dyDescent="0.2">
      <c r="H20647" s="7"/>
    </row>
    <row r="20648" spans="8:8" x14ac:dyDescent="0.2">
      <c r="H20648" s="7"/>
    </row>
    <row r="20649" spans="8:8" x14ac:dyDescent="0.2">
      <c r="H20649" s="7"/>
    </row>
    <row r="20650" spans="8:8" x14ac:dyDescent="0.2">
      <c r="H20650" s="7"/>
    </row>
    <row r="20651" spans="8:8" x14ac:dyDescent="0.2">
      <c r="H20651" s="7"/>
    </row>
    <row r="20652" spans="8:8" x14ac:dyDescent="0.2">
      <c r="H20652" s="7"/>
    </row>
    <row r="20653" spans="8:8" x14ac:dyDescent="0.2">
      <c r="H20653" s="7"/>
    </row>
    <row r="20654" spans="8:8" x14ac:dyDescent="0.2">
      <c r="H20654" s="7"/>
    </row>
    <row r="20655" spans="8:8" x14ac:dyDescent="0.2">
      <c r="H20655" s="7"/>
    </row>
    <row r="20656" spans="8:8" x14ac:dyDescent="0.2">
      <c r="H20656" s="7"/>
    </row>
    <row r="20657" spans="8:8" x14ac:dyDescent="0.2">
      <c r="H20657" s="7"/>
    </row>
    <row r="20658" spans="8:8" x14ac:dyDescent="0.2">
      <c r="H20658" s="7"/>
    </row>
    <row r="20659" spans="8:8" x14ac:dyDescent="0.2">
      <c r="H20659" s="7"/>
    </row>
    <row r="20660" spans="8:8" x14ac:dyDescent="0.2">
      <c r="H20660" s="7"/>
    </row>
    <row r="20661" spans="8:8" x14ac:dyDescent="0.2">
      <c r="H20661" s="7"/>
    </row>
    <row r="20662" spans="8:8" x14ac:dyDescent="0.2">
      <c r="H20662" s="7"/>
    </row>
    <row r="20663" spans="8:8" x14ac:dyDescent="0.2">
      <c r="H20663" s="7"/>
    </row>
    <row r="20664" spans="8:8" x14ac:dyDescent="0.2">
      <c r="H20664" s="7"/>
    </row>
    <row r="20665" spans="8:8" x14ac:dyDescent="0.2">
      <c r="H20665" s="7"/>
    </row>
    <row r="20666" spans="8:8" x14ac:dyDescent="0.2">
      <c r="H20666" s="7"/>
    </row>
    <row r="20667" spans="8:8" x14ac:dyDescent="0.2">
      <c r="H20667" s="7"/>
    </row>
    <row r="20668" spans="8:8" x14ac:dyDescent="0.2">
      <c r="H20668" s="7"/>
    </row>
    <row r="20669" spans="8:8" x14ac:dyDescent="0.2">
      <c r="H20669" s="7"/>
    </row>
    <row r="20670" spans="8:8" x14ac:dyDescent="0.2">
      <c r="H20670" s="7"/>
    </row>
    <row r="20671" spans="8:8" x14ac:dyDescent="0.2">
      <c r="H20671" s="7"/>
    </row>
    <row r="20672" spans="8:8" x14ac:dyDescent="0.2">
      <c r="H20672" s="7"/>
    </row>
    <row r="20673" spans="8:8" x14ac:dyDescent="0.2">
      <c r="H20673" s="7"/>
    </row>
    <row r="20674" spans="8:8" x14ac:dyDescent="0.2">
      <c r="H20674" s="7"/>
    </row>
    <row r="20675" spans="8:8" x14ac:dyDescent="0.2">
      <c r="H20675" s="7"/>
    </row>
    <row r="20676" spans="8:8" x14ac:dyDescent="0.2">
      <c r="H20676" s="7"/>
    </row>
    <row r="20677" spans="8:8" x14ac:dyDescent="0.2">
      <c r="H20677" s="7"/>
    </row>
    <row r="20678" spans="8:8" x14ac:dyDescent="0.2">
      <c r="H20678" s="7"/>
    </row>
    <row r="20679" spans="8:8" x14ac:dyDescent="0.2">
      <c r="H20679" s="7"/>
    </row>
    <row r="20680" spans="8:8" x14ac:dyDescent="0.2">
      <c r="H20680" s="7"/>
    </row>
    <row r="20681" spans="8:8" x14ac:dyDescent="0.2">
      <c r="H20681" s="7"/>
    </row>
    <row r="20682" spans="8:8" x14ac:dyDescent="0.2">
      <c r="H20682" s="7"/>
    </row>
    <row r="20683" spans="8:8" x14ac:dyDescent="0.2">
      <c r="H20683" s="7"/>
    </row>
    <row r="20684" spans="8:8" x14ac:dyDescent="0.2">
      <c r="H20684" s="7"/>
    </row>
    <row r="20685" spans="8:8" x14ac:dyDescent="0.2">
      <c r="H20685" s="7"/>
    </row>
    <row r="20686" spans="8:8" x14ac:dyDescent="0.2">
      <c r="H20686" s="7"/>
    </row>
    <row r="20687" spans="8:8" x14ac:dyDescent="0.2">
      <c r="H20687" s="7"/>
    </row>
    <row r="20688" spans="8:8" x14ac:dyDescent="0.2">
      <c r="H20688" s="7"/>
    </row>
    <row r="20689" spans="8:8" x14ac:dyDescent="0.2">
      <c r="H20689" s="7"/>
    </row>
    <row r="20690" spans="8:8" x14ac:dyDescent="0.2">
      <c r="H20690" s="7"/>
    </row>
    <row r="20691" spans="8:8" x14ac:dyDescent="0.2">
      <c r="H20691" s="7"/>
    </row>
    <row r="20692" spans="8:8" x14ac:dyDescent="0.2">
      <c r="H20692" s="7"/>
    </row>
    <row r="20693" spans="8:8" x14ac:dyDescent="0.2">
      <c r="H20693" s="7"/>
    </row>
    <row r="20694" spans="8:8" x14ac:dyDescent="0.2">
      <c r="H20694" s="7"/>
    </row>
    <row r="20695" spans="8:8" x14ac:dyDescent="0.2">
      <c r="H20695" s="7"/>
    </row>
    <row r="20696" spans="8:8" x14ac:dyDescent="0.2">
      <c r="H20696" s="7"/>
    </row>
    <row r="20697" spans="8:8" x14ac:dyDescent="0.2">
      <c r="H20697" s="7"/>
    </row>
    <row r="20698" spans="8:8" x14ac:dyDescent="0.2">
      <c r="H20698" s="7"/>
    </row>
    <row r="20699" spans="8:8" x14ac:dyDescent="0.2">
      <c r="H20699" s="7"/>
    </row>
    <row r="20700" spans="8:8" x14ac:dyDescent="0.2">
      <c r="H20700" s="7"/>
    </row>
    <row r="20701" spans="8:8" x14ac:dyDescent="0.2">
      <c r="H20701" s="7"/>
    </row>
    <row r="20702" spans="8:8" x14ac:dyDescent="0.2">
      <c r="H20702" s="7"/>
    </row>
    <row r="20703" spans="8:8" x14ac:dyDescent="0.2">
      <c r="H20703" s="7"/>
    </row>
    <row r="20704" spans="8:8" x14ac:dyDescent="0.2">
      <c r="H20704" s="7"/>
    </row>
    <row r="20705" spans="8:8" x14ac:dyDescent="0.2">
      <c r="H20705" s="7"/>
    </row>
    <row r="20706" spans="8:8" x14ac:dyDescent="0.2">
      <c r="H20706" s="7"/>
    </row>
    <row r="20707" spans="8:8" x14ac:dyDescent="0.2">
      <c r="H20707" s="7"/>
    </row>
    <row r="20708" spans="8:8" x14ac:dyDescent="0.2">
      <c r="H20708" s="7"/>
    </row>
    <row r="20709" spans="8:8" x14ac:dyDescent="0.2">
      <c r="H20709" s="7"/>
    </row>
    <row r="20710" spans="8:8" x14ac:dyDescent="0.2">
      <c r="H20710" s="7"/>
    </row>
    <row r="20711" spans="8:8" x14ac:dyDescent="0.2">
      <c r="H20711" s="7"/>
    </row>
    <row r="20712" spans="8:8" x14ac:dyDescent="0.2">
      <c r="H20712" s="7"/>
    </row>
    <row r="20713" spans="8:8" x14ac:dyDescent="0.2">
      <c r="H20713" s="7"/>
    </row>
    <row r="20714" spans="8:8" x14ac:dyDescent="0.2">
      <c r="H20714" s="7"/>
    </row>
    <row r="20715" spans="8:8" x14ac:dyDescent="0.2">
      <c r="H20715" s="7"/>
    </row>
    <row r="20716" spans="8:8" x14ac:dyDescent="0.2">
      <c r="H20716" s="7"/>
    </row>
    <row r="20717" spans="8:8" x14ac:dyDescent="0.2">
      <c r="H20717" s="7"/>
    </row>
    <row r="20718" spans="8:8" x14ac:dyDescent="0.2">
      <c r="H20718" s="7"/>
    </row>
    <row r="20719" spans="8:8" x14ac:dyDescent="0.2">
      <c r="H20719" s="7"/>
    </row>
    <row r="20720" spans="8:8" x14ac:dyDescent="0.2">
      <c r="H20720" s="7"/>
    </row>
    <row r="20721" spans="8:8" x14ac:dyDescent="0.2">
      <c r="H20721" s="7"/>
    </row>
    <row r="20722" spans="8:8" x14ac:dyDescent="0.2">
      <c r="H20722" s="7"/>
    </row>
    <row r="20723" spans="8:8" x14ac:dyDescent="0.2">
      <c r="H20723" s="7"/>
    </row>
    <row r="20724" spans="8:8" x14ac:dyDescent="0.2">
      <c r="H20724" s="7"/>
    </row>
    <row r="20725" spans="8:8" x14ac:dyDescent="0.2">
      <c r="H20725" s="7"/>
    </row>
    <row r="20726" spans="8:8" x14ac:dyDescent="0.2">
      <c r="H20726" s="7"/>
    </row>
    <row r="20727" spans="8:8" x14ac:dyDescent="0.2">
      <c r="H20727" s="7"/>
    </row>
    <row r="20728" spans="8:8" x14ac:dyDescent="0.2">
      <c r="H20728" s="7"/>
    </row>
    <row r="20729" spans="8:8" x14ac:dyDescent="0.2">
      <c r="H20729" s="7"/>
    </row>
    <row r="20730" spans="8:8" x14ac:dyDescent="0.2">
      <c r="H20730" s="7"/>
    </row>
    <row r="20731" spans="8:8" x14ac:dyDescent="0.2">
      <c r="H20731" s="7"/>
    </row>
    <row r="20732" spans="8:8" x14ac:dyDescent="0.2">
      <c r="H20732" s="7"/>
    </row>
    <row r="20733" spans="8:8" x14ac:dyDescent="0.2">
      <c r="H20733" s="7"/>
    </row>
    <row r="20734" spans="8:8" x14ac:dyDescent="0.2">
      <c r="H20734" s="7"/>
    </row>
    <row r="20735" spans="8:8" x14ac:dyDescent="0.2">
      <c r="H20735" s="7"/>
    </row>
    <row r="20736" spans="8:8" x14ac:dyDescent="0.2">
      <c r="H20736" s="7"/>
    </row>
    <row r="20737" spans="8:8" x14ac:dyDescent="0.2">
      <c r="H20737" s="7"/>
    </row>
    <row r="20738" spans="8:8" x14ac:dyDescent="0.2">
      <c r="H20738" s="7"/>
    </row>
    <row r="20739" spans="8:8" x14ac:dyDescent="0.2">
      <c r="H20739" s="7"/>
    </row>
    <row r="20740" spans="8:8" x14ac:dyDescent="0.2">
      <c r="H20740" s="7"/>
    </row>
    <row r="20741" spans="8:8" x14ac:dyDescent="0.2">
      <c r="H20741" s="7"/>
    </row>
    <row r="20742" spans="8:8" x14ac:dyDescent="0.2">
      <c r="H20742" s="7"/>
    </row>
    <row r="20743" spans="8:8" x14ac:dyDescent="0.2">
      <c r="H20743" s="7"/>
    </row>
    <row r="20744" spans="8:8" x14ac:dyDescent="0.2">
      <c r="H20744" s="7"/>
    </row>
    <row r="20745" spans="8:8" x14ac:dyDescent="0.2">
      <c r="H20745" s="7"/>
    </row>
    <row r="20746" spans="8:8" x14ac:dyDescent="0.2">
      <c r="H20746" s="7"/>
    </row>
    <row r="20747" spans="8:8" x14ac:dyDescent="0.2">
      <c r="H20747" s="7"/>
    </row>
    <row r="20748" spans="8:8" x14ac:dyDescent="0.2">
      <c r="H20748" s="7"/>
    </row>
    <row r="20749" spans="8:8" x14ac:dyDescent="0.2">
      <c r="H20749" s="7"/>
    </row>
    <row r="20750" spans="8:8" x14ac:dyDescent="0.2">
      <c r="H20750" s="7"/>
    </row>
    <row r="20751" spans="8:8" x14ac:dyDescent="0.2">
      <c r="H20751" s="7"/>
    </row>
    <row r="20752" spans="8:8" x14ac:dyDescent="0.2">
      <c r="H20752" s="7"/>
    </row>
    <row r="20753" spans="8:8" x14ac:dyDescent="0.2">
      <c r="H20753" s="7"/>
    </row>
    <row r="20754" spans="8:8" x14ac:dyDescent="0.2">
      <c r="H20754" s="7"/>
    </row>
    <row r="20755" spans="8:8" x14ac:dyDescent="0.2">
      <c r="H20755" s="7"/>
    </row>
    <row r="20756" spans="8:8" x14ac:dyDescent="0.2">
      <c r="H20756" s="7"/>
    </row>
    <row r="20757" spans="8:8" x14ac:dyDescent="0.2">
      <c r="H20757" s="7"/>
    </row>
    <row r="20758" spans="8:8" x14ac:dyDescent="0.2">
      <c r="H20758" s="7"/>
    </row>
    <row r="20759" spans="8:8" x14ac:dyDescent="0.2">
      <c r="H20759" s="7"/>
    </row>
    <row r="20760" spans="8:8" x14ac:dyDescent="0.2">
      <c r="H20760" s="7"/>
    </row>
    <row r="20761" spans="8:8" x14ac:dyDescent="0.2">
      <c r="H20761" s="7"/>
    </row>
    <row r="20762" spans="8:8" x14ac:dyDescent="0.2">
      <c r="H20762" s="7"/>
    </row>
    <row r="20763" spans="8:8" x14ac:dyDescent="0.2">
      <c r="H20763" s="7"/>
    </row>
    <row r="20764" spans="8:8" x14ac:dyDescent="0.2">
      <c r="H20764" s="7"/>
    </row>
    <row r="20765" spans="8:8" x14ac:dyDescent="0.2">
      <c r="H20765" s="7"/>
    </row>
    <row r="20766" spans="8:8" x14ac:dyDescent="0.2">
      <c r="H20766" s="7"/>
    </row>
    <row r="20767" spans="8:8" x14ac:dyDescent="0.2">
      <c r="H20767" s="7"/>
    </row>
    <row r="20768" spans="8:8" x14ac:dyDescent="0.2">
      <c r="H20768" s="7"/>
    </row>
    <row r="20769" spans="8:8" x14ac:dyDescent="0.2">
      <c r="H20769" s="7"/>
    </row>
    <row r="20770" spans="8:8" x14ac:dyDescent="0.2">
      <c r="H20770" s="7"/>
    </row>
    <row r="20771" spans="8:8" x14ac:dyDescent="0.2">
      <c r="H20771" s="7"/>
    </row>
    <row r="20772" spans="8:8" x14ac:dyDescent="0.2">
      <c r="H20772" s="7"/>
    </row>
    <row r="20773" spans="8:8" x14ac:dyDescent="0.2">
      <c r="H20773" s="7"/>
    </row>
    <row r="20774" spans="8:8" x14ac:dyDescent="0.2">
      <c r="H20774" s="7"/>
    </row>
    <row r="20775" spans="8:8" x14ac:dyDescent="0.2">
      <c r="H20775" s="7"/>
    </row>
    <row r="20776" spans="8:8" x14ac:dyDescent="0.2">
      <c r="H20776" s="7"/>
    </row>
    <row r="20777" spans="8:8" x14ac:dyDescent="0.2">
      <c r="H20777" s="7"/>
    </row>
    <row r="20778" spans="8:8" x14ac:dyDescent="0.2">
      <c r="H20778" s="7"/>
    </row>
    <row r="20779" spans="8:8" x14ac:dyDescent="0.2">
      <c r="H20779" s="7"/>
    </row>
    <row r="20780" spans="8:8" x14ac:dyDescent="0.2">
      <c r="H20780" s="7"/>
    </row>
    <row r="20781" spans="8:8" x14ac:dyDescent="0.2">
      <c r="H20781" s="7"/>
    </row>
    <row r="20782" spans="8:8" x14ac:dyDescent="0.2">
      <c r="H20782" s="7"/>
    </row>
    <row r="20783" spans="8:8" x14ac:dyDescent="0.2">
      <c r="H20783" s="7"/>
    </row>
    <row r="20784" spans="8:8" x14ac:dyDescent="0.2">
      <c r="H20784" s="7"/>
    </row>
    <row r="20785" spans="8:8" x14ac:dyDescent="0.2">
      <c r="H20785" s="7"/>
    </row>
    <row r="20786" spans="8:8" x14ac:dyDescent="0.2">
      <c r="H20786" s="7"/>
    </row>
    <row r="20787" spans="8:8" x14ac:dyDescent="0.2">
      <c r="H20787" s="7"/>
    </row>
    <row r="20788" spans="8:8" x14ac:dyDescent="0.2">
      <c r="H20788" s="7"/>
    </row>
    <row r="20789" spans="8:8" x14ac:dyDescent="0.2">
      <c r="H20789" s="7"/>
    </row>
    <row r="20790" spans="8:8" x14ac:dyDescent="0.2">
      <c r="H20790" s="7"/>
    </row>
    <row r="20791" spans="8:8" x14ac:dyDescent="0.2">
      <c r="H20791" s="7"/>
    </row>
    <row r="20792" spans="8:8" x14ac:dyDescent="0.2">
      <c r="H20792" s="7"/>
    </row>
    <row r="20793" spans="8:8" x14ac:dyDescent="0.2">
      <c r="H20793" s="7"/>
    </row>
    <row r="20794" spans="8:8" x14ac:dyDescent="0.2">
      <c r="H20794" s="7"/>
    </row>
    <row r="20795" spans="8:8" x14ac:dyDescent="0.2">
      <c r="H20795" s="7"/>
    </row>
    <row r="20796" spans="8:8" x14ac:dyDescent="0.2">
      <c r="H20796" s="7"/>
    </row>
    <row r="20797" spans="8:8" x14ac:dyDescent="0.2">
      <c r="H20797" s="7"/>
    </row>
    <row r="20798" spans="8:8" x14ac:dyDescent="0.2">
      <c r="H20798" s="7"/>
    </row>
    <row r="20799" spans="8:8" x14ac:dyDescent="0.2">
      <c r="H20799" s="7"/>
    </row>
    <row r="20800" spans="8:8" x14ac:dyDescent="0.2">
      <c r="H20800" s="7"/>
    </row>
    <row r="20801" spans="8:8" x14ac:dyDescent="0.2">
      <c r="H20801" s="7"/>
    </row>
    <row r="20802" spans="8:8" x14ac:dyDescent="0.2">
      <c r="H20802" s="7"/>
    </row>
    <row r="20803" spans="8:8" x14ac:dyDescent="0.2">
      <c r="H20803" s="7"/>
    </row>
    <row r="20804" spans="8:8" x14ac:dyDescent="0.2">
      <c r="H20804" s="7"/>
    </row>
    <row r="20805" spans="8:8" x14ac:dyDescent="0.2">
      <c r="H20805" s="7"/>
    </row>
    <row r="20806" spans="8:8" x14ac:dyDescent="0.2">
      <c r="H20806" s="7"/>
    </row>
    <row r="20807" spans="8:8" x14ac:dyDescent="0.2">
      <c r="H20807" s="7"/>
    </row>
    <row r="20808" spans="8:8" x14ac:dyDescent="0.2">
      <c r="H20808" s="7"/>
    </row>
    <row r="20809" spans="8:8" x14ac:dyDescent="0.2">
      <c r="H20809" s="7"/>
    </row>
    <row r="20810" spans="8:8" x14ac:dyDescent="0.2">
      <c r="H20810" s="7"/>
    </row>
    <row r="20811" spans="8:8" x14ac:dyDescent="0.2">
      <c r="H20811" s="7"/>
    </row>
    <row r="20812" spans="8:8" x14ac:dyDescent="0.2">
      <c r="H20812" s="7"/>
    </row>
    <row r="20813" spans="8:8" x14ac:dyDescent="0.2">
      <c r="H20813" s="7"/>
    </row>
    <row r="20814" spans="8:8" x14ac:dyDescent="0.2">
      <c r="H20814" s="7"/>
    </row>
    <row r="20815" spans="8:8" x14ac:dyDescent="0.2">
      <c r="H20815" s="7"/>
    </row>
    <row r="20816" spans="8:8" x14ac:dyDescent="0.2">
      <c r="H20816" s="7"/>
    </row>
    <row r="20817" spans="8:8" x14ac:dyDescent="0.2">
      <c r="H20817" s="7"/>
    </row>
    <row r="20818" spans="8:8" x14ac:dyDescent="0.2">
      <c r="H20818" s="7"/>
    </row>
    <row r="20819" spans="8:8" x14ac:dyDescent="0.2">
      <c r="H20819" s="7"/>
    </row>
    <row r="20820" spans="8:8" x14ac:dyDescent="0.2">
      <c r="H20820" s="7"/>
    </row>
    <row r="20821" spans="8:8" x14ac:dyDescent="0.2">
      <c r="H20821" s="7"/>
    </row>
    <row r="20822" spans="8:8" x14ac:dyDescent="0.2">
      <c r="H20822" s="7"/>
    </row>
    <row r="20823" spans="8:8" x14ac:dyDescent="0.2">
      <c r="H20823" s="7"/>
    </row>
    <row r="20824" spans="8:8" x14ac:dyDescent="0.2">
      <c r="H20824" s="7"/>
    </row>
    <row r="20825" spans="8:8" x14ac:dyDescent="0.2">
      <c r="H20825" s="7"/>
    </row>
    <row r="20826" spans="8:8" x14ac:dyDescent="0.2">
      <c r="H20826" s="7"/>
    </row>
    <row r="20827" spans="8:8" x14ac:dyDescent="0.2">
      <c r="H20827" s="7"/>
    </row>
    <row r="20828" spans="8:8" x14ac:dyDescent="0.2">
      <c r="H20828" s="7"/>
    </row>
    <row r="20829" spans="8:8" x14ac:dyDescent="0.2">
      <c r="H20829" s="7"/>
    </row>
    <row r="20830" spans="8:8" x14ac:dyDescent="0.2">
      <c r="H20830" s="7"/>
    </row>
    <row r="20831" spans="8:8" x14ac:dyDescent="0.2">
      <c r="H20831" s="7"/>
    </row>
    <row r="20832" spans="8:8" x14ac:dyDescent="0.2">
      <c r="H20832" s="7"/>
    </row>
    <row r="20833" spans="8:8" x14ac:dyDescent="0.2">
      <c r="H20833" s="7"/>
    </row>
    <row r="20834" spans="8:8" x14ac:dyDescent="0.2">
      <c r="H20834" s="7"/>
    </row>
    <row r="20835" spans="8:8" x14ac:dyDescent="0.2">
      <c r="H20835" s="7"/>
    </row>
    <row r="20836" spans="8:8" x14ac:dyDescent="0.2">
      <c r="H20836" s="7"/>
    </row>
    <row r="20837" spans="8:8" x14ac:dyDescent="0.2">
      <c r="H20837" s="7"/>
    </row>
    <row r="20838" spans="8:8" x14ac:dyDescent="0.2">
      <c r="H20838" s="7"/>
    </row>
    <row r="20839" spans="8:8" x14ac:dyDescent="0.2">
      <c r="H20839" s="7"/>
    </row>
    <row r="20840" spans="8:8" x14ac:dyDescent="0.2">
      <c r="H20840" s="7"/>
    </row>
    <row r="20841" spans="8:8" x14ac:dyDescent="0.2">
      <c r="H20841" s="7"/>
    </row>
    <row r="20842" spans="8:8" x14ac:dyDescent="0.2">
      <c r="H20842" s="7"/>
    </row>
    <row r="20843" spans="8:8" x14ac:dyDescent="0.2">
      <c r="H20843" s="7"/>
    </row>
    <row r="20844" spans="8:8" x14ac:dyDescent="0.2">
      <c r="H20844" s="7"/>
    </row>
    <row r="20845" spans="8:8" x14ac:dyDescent="0.2">
      <c r="H20845" s="7"/>
    </row>
    <row r="20846" spans="8:8" x14ac:dyDescent="0.2">
      <c r="H20846" s="7"/>
    </row>
    <row r="20847" spans="8:8" x14ac:dyDescent="0.2">
      <c r="H20847" s="7"/>
    </row>
    <row r="20848" spans="8:8" x14ac:dyDescent="0.2">
      <c r="H20848" s="7"/>
    </row>
    <row r="20849" spans="8:8" x14ac:dyDescent="0.2">
      <c r="H20849" s="7"/>
    </row>
    <row r="20850" spans="8:8" x14ac:dyDescent="0.2">
      <c r="H20850" s="7"/>
    </row>
    <row r="20851" spans="8:8" x14ac:dyDescent="0.2">
      <c r="H20851" s="7"/>
    </row>
    <row r="20852" spans="8:8" x14ac:dyDescent="0.2">
      <c r="H20852" s="7"/>
    </row>
    <row r="20853" spans="8:8" x14ac:dyDescent="0.2">
      <c r="H20853" s="7"/>
    </row>
    <row r="20854" spans="8:8" x14ac:dyDescent="0.2">
      <c r="H20854" s="7"/>
    </row>
    <row r="20855" spans="8:8" x14ac:dyDescent="0.2">
      <c r="H20855" s="7"/>
    </row>
    <row r="20856" spans="8:8" x14ac:dyDescent="0.2">
      <c r="H20856" s="7"/>
    </row>
    <row r="20857" spans="8:8" x14ac:dyDescent="0.2">
      <c r="H20857" s="7"/>
    </row>
    <row r="20858" spans="8:8" x14ac:dyDescent="0.2">
      <c r="H20858" s="7"/>
    </row>
    <row r="20859" spans="8:8" x14ac:dyDescent="0.2">
      <c r="H20859" s="7"/>
    </row>
    <row r="20860" spans="8:8" x14ac:dyDescent="0.2">
      <c r="H20860" s="7"/>
    </row>
    <row r="20861" spans="8:8" x14ac:dyDescent="0.2">
      <c r="H20861" s="7"/>
    </row>
    <row r="20862" spans="8:8" x14ac:dyDescent="0.2">
      <c r="H20862" s="7"/>
    </row>
    <row r="20863" spans="8:8" x14ac:dyDescent="0.2">
      <c r="H20863" s="7"/>
    </row>
    <row r="20864" spans="8:8" x14ac:dyDescent="0.2">
      <c r="H20864" s="7"/>
    </row>
    <row r="20865" spans="8:8" x14ac:dyDescent="0.2">
      <c r="H20865" s="7"/>
    </row>
    <row r="20866" spans="8:8" x14ac:dyDescent="0.2">
      <c r="H20866" s="7"/>
    </row>
    <row r="20867" spans="8:8" x14ac:dyDescent="0.2">
      <c r="H20867" s="7"/>
    </row>
    <row r="20868" spans="8:8" x14ac:dyDescent="0.2">
      <c r="H20868" s="7"/>
    </row>
    <row r="20869" spans="8:8" x14ac:dyDescent="0.2">
      <c r="H20869" s="7"/>
    </row>
    <row r="20870" spans="8:8" x14ac:dyDescent="0.2">
      <c r="H20870" s="7"/>
    </row>
    <row r="20871" spans="8:8" x14ac:dyDescent="0.2">
      <c r="H20871" s="7"/>
    </row>
    <row r="20872" spans="8:8" x14ac:dyDescent="0.2">
      <c r="H20872" s="7"/>
    </row>
    <row r="20873" spans="8:8" x14ac:dyDescent="0.2">
      <c r="H20873" s="7"/>
    </row>
    <row r="20874" spans="8:8" x14ac:dyDescent="0.2">
      <c r="H20874" s="7"/>
    </row>
    <row r="20875" spans="8:8" x14ac:dyDescent="0.2">
      <c r="H20875" s="7"/>
    </row>
    <row r="20876" spans="8:8" x14ac:dyDescent="0.2">
      <c r="H20876" s="7"/>
    </row>
    <row r="20877" spans="8:8" x14ac:dyDescent="0.2">
      <c r="H20877" s="7"/>
    </row>
    <row r="20878" spans="8:8" x14ac:dyDescent="0.2">
      <c r="H20878" s="7"/>
    </row>
    <row r="20879" spans="8:8" x14ac:dyDescent="0.2">
      <c r="H20879" s="7"/>
    </row>
    <row r="20880" spans="8:8" x14ac:dyDescent="0.2">
      <c r="H20880" s="7"/>
    </row>
    <row r="20881" spans="8:8" x14ac:dyDescent="0.2">
      <c r="H20881" s="7"/>
    </row>
    <row r="20882" spans="8:8" x14ac:dyDescent="0.2">
      <c r="H20882" s="7"/>
    </row>
    <row r="20883" spans="8:8" x14ac:dyDescent="0.2">
      <c r="H20883" s="7"/>
    </row>
    <row r="20884" spans="8:8" x14ac:dyDescent="0.2">
      <c r="H20884" s="7"/>
    </row>
    <row r="20885" spans="8:8" x14ac:dyDescent="0.2">
      <c r="H20885" s="7"/>
    </row>
    <row r="20886" spans="8:8" x14ac:dyDescent="0.2">
      <c r="H20886" s="7"/>
    </row>
    <row r="20887" spans="8:8" x14ac:dyDescent="0.2">
      <c r="H20887" s="7"/>
    </row>
    <row r="20888" spans="8:8" x14ac:dyDescent="0.2">
      <c r="H20888" s="7"/>
    </row>
    <row r="20889" spans="8:8" x14ac:dyDescent="0.2">
      <c r="H20889" s="7"/>
    </row>
    <row r="20890" spans="8:8" x14ac:dyDescent="0.2">
      <c r="H20890" s="7"/>
    </row>
    <row r="20891" spans="8:8" x14ac:dyDescent="0.2">
      <c r="H20891" s="7"/>
    </row>
    <row r="20892" spans="8:8" x14ac:dyDescent="0.2">
      <c r="H20892" s="7"/>
    </row>
    <row r="20893" spans="8:8" x14ac:dyDescent="0.2">
      <c r="H20893" s="7"/>
    </row>
    <row r="20894" spans="8:8" x14ac:dyDescent="0.2">
      <c r="H20894" s="7"/>
    </row>
    <row r="20895" spans="8:8" x14ac:dyDescent="0.2">
      <c r="H20895" s="7"/>
    </row>
    <row r="20896" spans="8:8" x14ac:dyDescent="0.2">
      <c r="H20896" s="7"/>
    </row>
    <row r="20897" spans="8:8" x14ac:dyDescent="0.2">
      <c r="H20897" s="7"/>
    </row>
    <row r="20898" spans="8:8" x14ac:dyDescent="0.2">
      <c r="H20898" s="7"/>
    </row>
    <row r="20899" spans="8:8" x14ac:dyDescent="0.2">
      <c r="H20899" s="7"/>
    </row>
    <row r="20900" spans="8:8" x14ac:dyDescent="0.2">
      <c r="H20900" s="7"/>
    </row>
    <row r="20901" spans="8:8" x14ac:dyDescent="0.2">
      <c r="H20901" s="7"/>
    </row>
    <row r="20902" spans="8:8" x14ac:dyDescent="0.2">
      <c r="H20902" s="7"/>
    </row>
    <row r="20903" spans="8:8" x14ac:dyDescent="0.2">
      <c r="H20903" s="7"/>
    </row>
    <row r="20904" spans="8:8" x14ac:dyDescent="0.2">
      <c r="H20904" s="7"/>
    </row>
    <row r="20905" spans="8:8" x14ac:dyDescent="0.2">
      <c r="H20905" s="7"/>
    </row>
    <row r="20906" spans="8:8" x14ac:dyDescent="0.2">
      <c r="H20906" s="7"/>
    </row>
    <row r="20907" spans="8:8" x14ac:dyDescent="0.2">
      <c r="H20907" s="7"/>
    </row>
    <row r="20908" spans="8:8" x14ac:dyDescent="0.2">
      <c r="H20908" s="7"/>
    </row>
    <row r="20909" spans="8:8" x14ac:dyDescent="0.2">
      <c r="H20909" s="7"/>
    </row>
    <row r="20910" spans="8:8" x14ac:dyDescent="0.2">
      <c r="H20910" s="7"/>
    </row>
    <row r="20911" spans="8:8" x14ac:dyDescent="0.2">
      <c r="H20911" s="7"/>
    </row>
    <row r="20912" spans="8:8" x14ac:dyDescent="0.2">
      <c r="H20912" s="7"/>
    </row>
    <row r="20913" spans="8:8" x14ac:dyDescent="0.2">
      <c r="H20913" s="7"/>
    </row>
    <row r="20914" spans="8:8" x14ac:dyDescent="0.2">
      <c r="H20914" s="7"/>
    </row>
    <row r="20915" spans="8:8" x14ac:dyDescent="0.2">
      <c r="H20915" s="7"/>
    </row>
    <row r="20916" spans="8:8" x14ac:dyDescent="0.2">
      <c r="H20916" s="7"/>
    </row>
    <row r="20917" spans="8:8" x14ac:dyDescent="0.2">
      <c r="H20917" s="7"/>
    </row>
    <row r="20918" spans="8:8" x14ac:dyDescent="0.2">
      <c r="H20918" s="7"/>
    </row>
    <row r="20919" spans="8:8" x14ac:dyDescent="0.2">
      <c r="H20919" s="7"/>
    </row>
    <row r="20920" spans="8:8" x14ac:dyDescent="0.2">
      <c r="H20920" s="7"/>
    </row>
    <row r="20921" spans="8:8" x14ac:dyDescent="0.2">
      <c r="H20921" s="7"/>
    </row>
    <row r="20922" spans="8:8" x14ac:dyDescent="0.2">
      <c r="H20922" s="7"/>
    </row>
    <row r="20923" spans="8:8" x14ac:dyDescent="0.2">
      <c r="H20923" s="7"/>
    </row>
    <row r="20924" spans="8:8" x14ac:dyDescent="0.2">
      <c r="H20924" s="7"/>
    </row>
    <row r="20925" spans="8:8" x14ac:dyDescent="0.2">
      <c r="H20925" s="7"/>
    </row>
    <row r="20926" spans="8:8" x14ac:dyDescent="0.2">
      <c r="H20926" s="7"/>
    </row>
    <row r="20927" spans="8:8" x14ac:dyDescent="0.2">
      <c r="H20927" s="7"/>
    </row>
    <row r="20928" spans="8:8" x14ac:dyDescent="0.2">
      <c r="H20928" s="7"/>
    </row>
    <row r="20929" spans="8:8" x14ac:dyDescent="0.2">
      <c r="H20929" s="7"/>
    </row>
    <row r="20930" spans="8:8" x14ac:dyDescent="0.2">
      <c r="H20930" s="7"/>
    </row>
    <row r="20931" spans="8:8" x14ac:dyDescent="0.2">
      <c r="H20931" s="7"/>
    </row>
    <row r="20932" spans="8:8" x14ac:dyDescent="0.2">
      <c r="H20932" s="7"/>
    </row>
    <row r="20933" spans="8:8" x14ac:dyDescent="0.2">
      <c r="H20933" s="7"/>
    </row>
    <row r="20934" spans="8:8" x14ac:dyDescent="0.2">
      <c r="H20934" s="7"/>
    </row>
    <row r="20935" spans="8:8" x14ac:dyDescent="0.2">
      <c r="H20935" s="7"/>
    </row>
    <row r="20936" spans="8:8" x14ac:dyDescent="0.2">
      <c r="H20936" s="7"/>
    </row>
    <row r="20937" spans="8:8" x14ac:dyDescent="0.2">
      <c r="H20937" s="7"/>
    </row>
    <row r="20938" spans="8:8" x14ac:dyDescent="0.2">
      <c r="H20938" s="7"/>
    </row>
    <row r="20939" spans="8:8" x14ac:dyDescent="0.2">
      <c r="H20939" s="7"/>
    </row>
    <row r="20940" spans="8:8" x14ac:dyDescent="0.2">
      <c r="H20940" s="7"/>
    </row>
    <row r="20941" spans="8:8" x14ac:dyDescent="0.2">
      <c r="H20941" s="7"/>
    </row>
    <row r="20942" spans="8:8" x14ac:dyDescent="0.2">
      <c r="H20942" s="7"/>
    </row>
    <row r="20943" spans="8:8" x14ac:dyDescent="0.2">
      <c r="H20943" s="7"/>
    </row>
    <row r="20944" spans="8:8" x14ac:dyDescent="0.2">
      <c r="H20944" s="7"/>
    </row>
    <row r="20945" spans="8:8" x14ac:dyDescent="0.2">
      <c r="H20945" s="7"/>
    </row>
    <row r="20946" spans="8:8" x14ac:dyDescent="0.2">
      <c r="H20946" s="7"/>
    </row>
    <row r="20947" spans="8:8" x14ac:dyDescent="0.2">
      <c r="H20947" s="7"/>
    </row>
    <row r="20948" spans="8:8" x14ac:dyDescent="0.2">
      <c r="H20948" s="7"/>
    </row>
    <row r="20949" spans="8:8" x14ac:dyDescent="0.2">
      <c r="H20949" s="7"/>
    </row>
    <row r="20950" spans="8:8" x14ac:dyDescent="0.2">
      <c r="H20950" s="7"/>
    </row>
    <row r="20951" spans="8:8" x14ac:dyDescent="0.2">
      <c r="H20951" s="7"/>
    </row>
    <row r="20952" spans="8:8" x14ac:dyDescent="0.2">
      <c r="H20952" s="7"/>
    </row>
    <row r="20953" spans="8:8" x14ac:dyDescent="0.2">
      <c r="H20953" s="7"/>
    </row>
    <row r="20954" spans="8:8" x14ac:dyDescent="0.2">
      <c r="H20954" s="7"/>
    </row>
    <row r="20955" spans="8:8" x14ac:dyDescent="0.2">
      <c r="H20955" s="7"/>
    </row>
    <row r="20956" spans="8:8" x14ac:dyDescent="0.2">
      <c r="H20956" s="7"/>
    </row>
    <row r="20957" spans="8:8" x14ac:dyDescent="0.2">
      <c r="H20957" s="7"/>
    </row>
    <row r="20958" spans="8:8" x14ac:dyDescent="0.2">
      <c r="H20958" s="7"/>
    </row>
    <row r="20959" spans="8:8" x14ac:dyDescent="0.2">
      <c r="H20959" s="7"/>
    </row>
    <row r="20960" spans="8:8" x14ac:dyDescent="0.2">
      <c r="H20960" s="7"/>
    </row>
    <row r="20961" spans="8:8" x14ac:dyDescent="0.2">
      <c r="H20961" s="7"/>
    </row>
    <row r="20962" spans="8:8" x14ac:dyDescent="0.2">
      <c r="H20962" s="7"/>
    </row>
    <row r="20963" spans="8:8" x14ac:dyDescent="0.2">
      <c r="H20963" s="7"/>
    </row>
    <row r="20964" spans="8:8" x14ac:dyDescent="0.2">
      <c r="H20964" s="7"/>
    </row>
    <row r="20965" spans="8:8" x14ac:dyDescent="0.2">
      <c r="H20965" s="7"/>
    </row>
    <row r="20966" spans="8:8" x14ac:dyDescent="0.2">
      <c r="H20966" s="7"/>
    </row>
    <row r="20967" spans="8:8" x14ac:dyDescent="0.2">
      <c r="H20967" s="7"/>
    </row>
    <row r="20968" spans="8:8" x14ac:dyDescent="0.2">
      <c r="H20968" s="7"/>
    </row>
    <row r="20969" spans="8:8" x14ac:dyDescent="0.2">
      <c r="H20969" s="7"/>
    </row>
    <row r="20970" spans="8:8" x14ac:dyDescent="0.2">
      <c r="H20970" s="7"/>
    </row>
    <row r="20971" spans="8:8" x14ac:dyDescent="0.2">
      <c r="H20971" s="7"/>
    </row>
    <row r="20972" spans="8:8" x14ac:dyDescent="0.2">
      <c r="H20972" s="7"/>
    </row>
    <row r="20973" spans="8:8" x14ac:dyDescent="0.2">
      <c r="H20973" s="7"/>
    </row>
    <row r="20974" spans="8:8" x14ac:dyDescent="0.2">
      <c r="H20974" s="7"/>
    </row>
    <row r="20975" spans="8:8" x14ac:dyDescent="0.2">
      <c r="H20975" s="7"/>
    </row>
    <row r="20976" spans="8:8" x14ac:dyDescent="0.2">
      <c r="H20976" s="7"/>
    </row>
    <row r="20977" spans="8:8" x14ac:dyDescent="0.2">
      <c r="H20977" s="7"/>
    </row>
    <row r="20978" spans="8:8" x14ac:dyDescent="0.2">
      <c r="H20978" s="7"/>
    </row>
    <row r="20979" spans="8:8" x14ac:dyDescent="0.2">
      <c r="H20979" s="7"/>
    </row>
    <row r="20980" spans="8:8" x14ac:dyDescent="0.2">
      <c r="H20980" s="7"/>
    </row>
    <row r="20981" spans="8:8" x14ac:dyDescent="0.2">
      <c r="H20981" s="7"/>
    </row>
    <row r="20982" spans="8:8" x14ac:dyDescent="0.2">
      <c r="H20982" s="7"/>
    </row>
    <row r="20983" spans="8:8" x14ac:dyDescent="0.2">
      <c r="H20983" s="7"/>
    </row>
    <row r="20984" spans="8:8" x14ac:dyDescent="0.2">
      <c r="H20984" s="7"/>
    </row>
    <row r="20985" spans="8:8" x14ac:dyDescent="0.2">
      <c r="H20985" s="7"/>
    </row>
    <row r="20986" spans="8:8" x14ac:dyDescent="0.2">
      <c r="H20986" s="7"/>
    </row>
    <row r="20987" spans="8:8" x14ac:dyDescent="0.2">
      <c r="H20987" s="7"/>
    </row>
    <row r="20988" spans="8:8" x14ac:dyDescent="0.2">
      <c r="H20988" s="7"/>
    </row>
    <row r="20989" spans="8:8" x14ac:dyDescent="0.2">
      <c r="H20989" s="7"/>
    </row>
    <row r="20990" spans="8:8" x14ac:dyDescent="0.2">
      <c r="H20990" s="7"/>
    </row>
    <row r="20991" spans="8:8" x14ac:dyDescent="0.2">
      <c r="H20991" s="7"/>
    </row>
    <row r="20992" spans="8:8" x14ac:dyDescent="0.2">
      <c r="H20992" s="7"/>
    </row>
    <row r="20993" spans="8:8" x14ac:dyDescent="0.2">
      <c r="H20993" s="7"/>
    </row>
    <row r="20994" spans="8:8" x14ac:dyDescent="0.2">
      <c r="H20994" s="7"/>
    </row>
    <row r="20995" spans="8:8" x14ac:dyDescent="0.2">
      <c r="H20995" s="7"/>
    </row>
    <row r="20996" spans="8:8" x14ac:dyDescent="0.2">
      <c r="H20996" s="7"/>
    </row>
    <row r="20997" spans="8:8" x14ac:dyDescent="0.2">
      <c r="H20997" s="7"/>
    </row>
    <row r="20998" spans="8:8" x14ac:dyDescent="0.2">
      <c r="H20998" s="7"/>
    </row>
    <row r="20999" spans="8:8" x14ac:dyDescent="0.2">
      <c r="H20999" s="7"/>
    </row>
    <row r="21000" spans="8:8" x14ac:dyDescent="0.2">
      <c r="H21000" s="7"/>
    </row>
    <row r="21001" spans="8:8" x14ac:dyDescent="0.2">
      <c r="H21001" s="7"/>
    </row>
    <row r="21002" spans="8:8" x14ac:dyDescent="0.2">
      <c r="H21002" s="7"/>
    </row>
    <row r="21003" spans="8:8" x14ac:dyDescent="0.2">
      <c r="H21003" s="7"/>
    </row>
    <row r="21004" spans="8:8" x14ac:dyDescent="0.2">
      <c r="H21004" s="7"/>
    </row>
    <row r="21005" spans="8:8" x14ac:dyDescent="0.2">
      <c r="H21005" s="7"/>
    </row>
    <row r="21006" spans="8:8" x14ac:dyDescent="0.2">
      <c r="H21006" s="7"/>
    </row>
    <row r="21007" spans="8:8" x14ac:dyDescent="0.2">
      <c r="H21007" s="7"/>
    </row>
    <row r="21008" spans="8:8" x14ac:dyDescent="0.2">
      <c r="H21008" s="7"/>
    </row>
    <row r="21009" spans="8:8" x14ac:dyDescent="0.2">
      <c r="H21009" s="7"/>
    </row>
    <row r="21010" spans="8:8" x14ac:dyDescent="0.2">
      <c r="H21010" s="7"/>
    </row>
    <row r="21011" spans="8:8" x14ac:dyDescent="0.2">
      <c r="H21011" s="7"/>
    </row>
    <row r="21012" spans="8:8" x14ac:dyDescent="0.2">
      <c r="H21012" s="7"/>
    </row>
    <row r="21013" spans="8:8" x14ac:dyDescent="0.2">
      <c r="H21013" s="7"/>
    </row>
    <row r="21014" spans="8:8" x14ac:dyDescent="0.2">
      <c r="H21014" s="7"/>
    </row>
    <row r="21015" spans="8:8" x14ac:dyDescent="0.2">
      <c r="H21015" s="7"/>
    </row>
    <row r="21016" spans="8:8" x14ac:dyDescent="0.2">
      <c r="H21016" s="7"/>
    </row>
    <row r="21017" spans="8:8" x14ac:dyDescent="0.2">
      <c r="H21017" s="7"/>
    </row>
    <row r="21018" spans="8:8" x14ac:dyDescent="0.2">
      <c r="H21018" s="7"/>
    </row>
    <row r="21019" spans="8:8" x14ac:dyDescent="0.2">
      <c r="H21019" s="7"/>
    </row>
    <row r="21020" spans="8:8" x14ac:dyDescent="0.2">
      <c r="H21020" s="7"/>
    </row>
    <row r="21021" spans="8:8" x14ac:dyDescent="0.2">
      <c r="H21021" s="7"/>
    </row>
    <row r="21022" spans="8:8" x14ac:dyDescent="0.2">
      <c r="H21022" s="7"/>
    </row>
    <row r="21023" spans="8:8" x14ac:dyDescent="0.2">
      <c r="H21023" s="7"/>
    </row>
    <row r="21024" spans="8:8" x14ac:dyDescent="0.2">
      <c r="H21024" s="7"/>
    </row>
    <row r="21025" spans="8:8" x14ac:dyDescent="0.2">
      <c r="H21025" s="7"/>
    </row>
    <row r="21026" spans="8:8" x14ac:dyDescent="0.2">
      <c r="H21026" s="7"/>
    </row>
    <row r="21027" spans="8:8" x14ac:dyDescent="0.2">
      <c r="H21027" s="7"/>
    </row>
    <row r="21028" spans="8:8" x14ac:dyDescent="0.2">
      <c r="H21028" s="7"/>
    </row>
    <row r="21029" spans="8:8" x14ac:dyDescent="0.2">
      <c r="H21029" s="7"/>
    </row>
    <row r="21030" spans="8:8" x14ac:dyDescent="0.2">
      <c r="H21030" s="7"/>
    </row>
    <row r="21031" spans="8:8" x14ac:dyDescent="0.2">
      <c r="H21031" s="7"/>
    </row>
    <row r="21032" spans="8:8" x14ac:dyDescent="0.2">
      <c r="H21032" s="7"/>
    </row>
    <row r="21033" spans="8:8" x14ac:dyDescent="0.2">
      <c r="H21033" s="7"/>
    </row>
    <row r="21034" spans="8:8" x14ac:dyDescent="0.2">
      <c r="H21034" s="7"/>
    </row>
    <row r="21035" spans="8:8" x14ac:dyDescent="0.2">
      <c r="H21035" s="7"/>
    </row>
    <row r="21036" spans="8:8" x14ac:dyDescent="0.2">
      <c r="H21036" s="7"/>
    </row>
    <row r="21037" spans="8:8" x14ac:dyDescent="0.2">
      <c r="H21037" s="7"/>
    </row>
    <row r="21038" spans="8:8" x14ac:dyDescent="0.2">
      <c r="H21038" s="7"/>
    </row>
    <row r="21039" spans="8:8" x14ac:dyDescent="0.2">
      <c r="H21039" s="7"/>
    </row>
    <row r="21040" spans="8:8" x14ac:dyDescent="0.2">
      <c r="H21040" s="7"/>
    </row>
    <row r="21041" spans="8:8" x14ac:dyDescent="0.2">
      <c r="H21041" s="7"/>
    </row>
    <row r="21042" spans="8:8" x14ac:dyDescent="0.2">
      <c r="H21042" s="7"/>
    </row>
    <row r="21043" spans="8:8" x14ac:dyDescent="0.2">
      <c r="H21043" s="7"/>
    </row>
    <row r="21044" spans="8:8" x14ac:dyDescent="0.2">
      <c r="H21044" s="7"/>
    </row>
    <row r="21045" spans="8:8" x14ac:dyDescent="0.2">
      <c r="H21045" s="7"/>
    </row>
    <row r="21046" spans="8:8" x14ac:dyDescent="0.2">
      <c r="H21046" s="7"/>
    </row>
    <row r="21047" spans="8:8" x14ac:dyDescent="0.2">
      <c r="H21047" s="7"/>
    </row>
    <row r="21048" spans="8:8" x14ac:dyDescent="0.2">
      <c r="H21048" s="7"/>
    </row>
    <row r="21049" spans="8:8" x14ac:dyDescent="0.2">
      <c r="H21049" s="7"/>
    </row>
    <row r="21050" spans="8:8" x14ac:dyDescent="0.2">
      <c r="H21050" s="7"/>
    </row>
    <row r="21051" spans="8:8" x14ac:dyDescent="0.2">
      <c r="H21051" s="7"/>
    </row>
    <row r="21052" spans="8:8" x14ac:dyDescent="0.2">
      <c r="H21052" s="7"/>
    </row>
    <row r="21053" spans="8:8" x14ac:dyDescent="0.2">
      <c r="H21053" s="7"/>
    </row>
    <row r="21054" spans="8:8" x14ac:dyDescent="0.2">
      <c r="H21054" s="7"/>
    </row>
    <row r="21055" spans="8:8" x14ac:dyDescent="0.2">
      <c r="H21055" s="7"/>
    </row>
    <row r="21056" spans="8:8" x14ac:dyDescent="0.2">
      <c r="H21056" s="7"/>
    </row>
    <row r="21057" spans="8:8" x14ac:dyDescent="0.2">
      <c r="H21057" s="7"/>
    </row>
    <row r="21058" spans="8:8" x14ac:dyDescent="0.2">
      <c r="H21058" s="7"/>
    </row>
    <row r="21059" spans="8:8" x14ac:dyDescent="0.2">
      <c r="H21059" s="7"/>
    </row>
    <row r="21060" spans="8:8" x14ac:dyDescent="0.2">
      <c r="H21060" s="7"/>
    </row>
    <row r="21061" spans="8:8" x14ac:dyDescent="0.2">
      <c r="H21061" s="7"/>
    </row>
    <row r="21062" spans="8:8" x14ac:dyDescent="0.2">
      <c r="H21062" s="7"/>
    </row>
    <row r="21063" spans="8:8" x14ac:dyDescent="0.2">
      <c r="H21063" s="7"/>
    </row>
    <row r="21064" spans="8:8" x14ac:dyDescent="0.2">
      <c r="H21064" s="7"/>
    </row>
    <row r="21065" spans="8:8" x14ac:dyDescent="0.2">
      <c r="H21065" s="7"/>
    </row>
    <row r="21066" spans="8:8" x14ac:dyDescent="0.2">
      <c r="H21066" s="7"/>
    </row>
    <row r="21067" spans="8:8" x14ac:dyDescent="0.2">
      <c r="H21067" s="7"/>
    </row>
    <row r="21068" spans="8:8" x14ac:dyDescent="0.2">
      <c r="H21068" s="7"/>
    </row>
    <row r="21069" spans="8:8" x14ac:dyDescent="0.2">
      <c r="H21069" s="7"/>
    </row>
    <row r="21070" spans="8:8" x14ac:dyDescent="0.2">
      <c r="H21070" s="7"/>
    </row>
    <row r="21071" spans="8:8" x14ac:dyDescent="0.2">
      <c r="H21071" s="7"/>
    </row>
    <row r="21072" spans="8:8" x14ac:dyDescent="0.2">
      <c r="H21072" s="7"/>
    </row>
    <row r="21073" spans="8:8" x14ac:dyDescent="0.2">
      <c r="H21073" s="7"/>
    </row>
    <row r="21074" spans="8:8" x14ac:dyDescent="0.2">
      <c r="H21074" s="7"/>
    </row>
    <row r="21075" spans="8:8" x14ac:dyDescent="0.2">
      <c r="H21075" s="7"/>
    </row>
    <row r="21076" spans="8:8" x14ac:dyDescent="0.2">
      <c r="H21076" s="7"/>
    </row>
    <row r="21077" spans="8:8" x14ac:dyDescent="0.2">
      <c r="H21077" s="7"/>
    </row>
    <row r="21078" spans="8:8" x14ac:dyDescent="0.2">
      <c r="H21078" s="7"/>
    </row>
    <row r="21079" spans="8:8" x14ac:dyDescent="0.2">
      <c r="H21079" s="7"/>
    </row>
    <row r="21080" spans="8:8" x14ac:dyDescent="0.2">
      <c r="H21080" s="7"/>
    </row>
    <row r="21081" spans="8:8" x14ac:dyDescent="0.2">
      <c r="H21081" s="7"/>
    </row>
    <row r="21082" spans="8:8" x14ac:dyDescent="0.2">
      <c r="H21082" s="7"/>
    </row>
    <row r="21083" spans="8:8" x14ac:dyDescent="0.2">
      <c r="H21083" s="7"/>
    </row>
    <row r="21084" spans="8:8" x14ac:dyDescent="0.2">
      <c r="H21084" s="7"/>
    </row>
    <row r="21085" spans="8:8" x14ac:dyDescent="0.2">
      <c r="H21085" s="7"/>
    </row>
    <row r="21086" spans="8:8" x14ac:dyDescent="0.2">
      <c r="H21086" s="7"/>
    </row>
    <row r="21087" spans="8:8" x14ac:dyDescent="0.2">
      <c r="H21087" s="7"/>
    </row>
    <row r="21088" spans="8:8" x14ac:dyDescent="0.2">
      <c r="H21088" s="7"/>
    </row>
    <row r="21089" spans="8:8" x14ac:dyDescent="0.2">
      <c r="H21089" s="7"/>
    </row>
    <row r="21090" spans="8:8" x14ac:dyDescent="0.2">
      <c r="H21090" s="7"/>
    </row>
    <row r="21091" spans="8:8" x14ac:dyDescent="0.2">
      <c r="H21091" s="7"/>
    </row>
    <row r="21092" spans="8:8" x14ac:dyDescent="0.2">
      <c r="H21092" s="7"/>
    </row>
    <row r="21093" spans="8:8" x14ac:dyDescent="0.2">
      <c r="H21093" s="7"/>
    </row>
    <row r="21094" spans="8:8" x14ac:dyDescent="0.2">
      <c r="H21094" s="7"/>
    </row>
    <row r="21095" spans="8:8" x14ac:dyDescent="0.2">
      <c r="H21095" s="7"/>
    </row>
    <row r="21096" spans="8:8" x14ac:dyDescent="0.2">
      <c r="H21096" s="7"/>
    </row>
    <row r="21097" spans="8:8" x14ac:dyDescent="0.2">
      <c r="H21097" s="7"/>
    </row>
    <row r="21098" spans="8:8" x14ac:dyDescent="0.2">
      <c r="H21098" s="7"/>
    </row>
    <row r="21099" spans="8:8" x14ac:dyDescent="0.2">
      <c r="H21099" s="7"/>
    </row>
    <row r="21100" spans="8:8" x14ac:dyDescent="0.2">
      <c r="H21100" s="7"/>
    </row>
    <row r="21101" spans="8:8" x14ac:dyDescent="0.2">
      <c r="H21101" s="7"/>
    </row>
    <row r="21102" spans="8:8" x14ac:dyDescent="0.2">
      <c r="H21102" s="7"/>
    </row>
    <row r="21103" spans="8:8" x14ac:dyDescent="0.2">
      <c r="H21103" s="7"/>
    </row>
    <row r="21104" spans="8:8" x14ac:dyDescent="0.2">
      <c r="H21104" s="7"/>
    </row>
    <row r="21105" spans="8:8" x14ac:dyDescent="0.2">
      <c r="H21105" s="7"/>
    </row>
    <row r="21106" spans="8:8" x14ac:dyDescent="0.2">
      <c r="H21106" s="7"/>
    </row>
    <row r="21107" spans="8:8" x14ac:dyDescent="0.2">
      <c r="H21107" s="7"/>
    </row>
    <row r="21108" spans="8:8" x14ac:dyDescent="0.2">
      <c r="H21108" s="7"/>
    </row>
    <row r="21109" spans="8:8" x14ac:dyDescent="0.2">
      <c r="H21109" s="7"/>
    </row>
    <row r="21110" spans="8:8" x14ac:dyDescent="0.2">
      <c r="H21110" s="7"/>
    </row>
    <row r="21111" spans="8:8" x14ac:dyDescent="0.2">
      <c r="H21111" s="7"/>
    </row>
    <row r="21112" spans="8:8" x14ac:dyDescent="0.2">
      <c r="H21112" s="7"/>
    </row>
    <row r="21113" spans="8:8" x14ac:dyDescent="0.2">
      <c r="H21113" s="7"/>
    </row>
    <row r="21114" spans="8:8" x14ac:dyDescent="0.2">
      <c r="H21114" s="7"/>
    </row>
    <row r="21115" spans="8:8" x14ac:dyDescent="0.2">
      <c r="H21115" s="7"/>
    </row>
    <row r="21116" spans="8:8" x14ac:dyDescent="0.2">
      <c r="H21116" s="7"/>
    </row>
    <row r="21117" spans="8:8" x14ac:dyDescent="0.2">
      <c r="H21117" s="7"/>
    </row>
    <row r="21118" spans="8:8" x14ac:dyDescent="0.2">
      <c r="H21118" s="7"/>
    </row>
    <row r="21119" spans="8:8" x14ac:dyDescent="0.2">
      <c r="H21119" s="7"/>
    </row>
    <row r="21120" spans="8:8" x14ac:dyDescent="0.2">
      <c r="H21120" s="7"/>
    </row>
    <row r="21121" spans="8:8" x14ac:dyDescent="0.2">
      <c r="H21121" s="7"/>
    </row>
    <row r="21122" spans="8:8" x14ac:dyDescent="0.2">
      <c r="H21122" s="7"/>
    </row>
    <row r="21123" spans="8:8" x14ac:dyDescent="0.2">
      <c r="H21123" s="7"/>
    </row>
    <row r="21124" spans="8:8" x14ac:dyDescent="0.2">
      <c r="H21124" s="7"/>
    </row>
    <row r="21125" spans="8:8" x14ac:dyDescent="0.2">
      <c r="H21125" s="7"/>
    </row>
    <row r="21126" spans="8:8" x14ac:dyDescent="0.2">
      <c r="H21126" s="7"/>
    </row>
    <row r="21127" spans="8:8" x14ac:dyDescent="0.2">
      <c r="H21127" s="7"/>
    </row>
    <row r="21128" spans="8:8" x14ac:dyDescent="0.2">
      <c r="H21128" s="7"/>
    </row>
    <row r="21129" spans="8:8" x14ac:dyDescent="0.2">
      <c r="H21129" s="7"/>
    </row>
    <row r="21130" spans="8:8" x14ac:dyDescent="0.2">
      <c r="H21130" s="7"/>
    </row>
    <row r="21131" spans="8:8" x14ac:dyDescent="0.2">
      <c r="H21131" s="7"/>
    </row>
    <row r="21132" spans="8:8" x14ac:dyDescent="0.2">
      <c r="H21132" s="7"/>
    </row>
    <row r="21133" spans="8:8" x14ac:dyDescent="0.2">
      <c r="H21133" s="7"/>
    </row>
    <row r="21134" spans="8:8" x14ac:dyDescent="0.2">
      <c r="H21134" s="7"/>
    </row>
    <row r="21135" spans="8:8" x14ac:dyDescent="0.2">
      <c r="H21135" s="7"/>
    </row>
    <row r="21136" spans="8:8" x14ac:dyDescent="0.2">
      <c r="H21136" s="7"/>
    </row>
    <row r="21137" spans="8:8" x14ac:dyDescent="0.2">
      <c r="H21137" s="7"/>
    </row>
    <row r="21138" spans="8:8" x14ac:dyDescent="0.2">
      <c r="H21138" s="7"/>
    </row>
    <row r="21139" spans="8:8" x14ac:dyDescent="0.2">
      <c r="H21139" s="7"/>
    </row>
    <row r="21140" spans="8:8" x14ac:dyDescent="0.2">
      <c r="H21140" s="7"/>
    </row>
    <row r="21141" spans="8:8" x14ac:dyDescent="0.2">
      <c r="H21141" s="7"/>
    </row>
    <row r="21142" spans="8:8" x14ac:dyDescent="0.2">
      <c r="H21142" s="7"/>
    </row>
    <row r="21143" spans="8:8" x14ac:dyDescent="0.2">
      <c r="H21143" s="7"/>
    </row>
    <row r="21144" spans="8:8" x14ac:dyDescent="0.2">
      <c r="H21144" s="7"/>
    </row>
    <row r="21145" spans="8:8" x14ac:dyDescent="0.2">
      <c r="H21145" s="7"/>
    </row>
    <row r="21146" spans="8:8" x14ac:dyDescent="0.2">
      <c r="H21146" s="7"/>
    </row>
    <row r="21147" spans="8:8" x14ac:dyDescent="0.2">
      <c r="H21147" s="7"/>
    </row>
    <row r="21148" spans="8:8" x14ac:dyDescent="0.2">
      <c r="H21148" s="7"/>
    </row>
    <row r="21149" spans="8:8" x14ac:dyDescent="0.2">
      <c r="H21149" s="7"/>
    </row>
    <row r="21150" spans="8:8" x14ac:dyDescent="0.2">
      <c r="H21150" s="7"/>
    </row>
    <row r="21151" spans="8:8" x14ac:dyDescent="0.2">
      <c r="H21151" s="7"/>
    </row>
    <row r="21152" spans="8:8" x14ac:dyDescent="0.2">
      <c r="H21152" s="7"/>
    </row>
    <row r="21153" spans="8:8" x14ac:dyDescent="0.2">
      <c r="H21153" s="7"/>
    </row>
    <row r="21154" spans="8:8" x14ac:dyDescent="0.2">
      <c r="H21154" s="7"/>
    </row>
    <row r="21155" spans="8:8" x14ac:dyDescent="0.2">
      <c r="H21155" s="7"/>
    </row>
    <row r="21156" spans="8:8" x14ac:dyDescent="0.2">
      <c r="H21156" s="7"/>
    </row>
    <row r="21157" spans="8:8" x14ac:dyDescent="0.2">
      <c r="H21157" s="7"/>
    </row>
    <row r="21158" spans="8:8" x14ac:dyDescent="0.2">
      <c r="H21158" s="7"/>
    </row>
    <row r="21159" spans="8:8" x14ac:dyDescent="0.2">
      <c r="H21159" s="7"/>
    </row>
    <row r="21160" spans="8:8" x14ac:dyDescent="0.2">
      <c r="H21160" s="7"/>
    </row>
    <row r="21161" spans="8:8" x14ac:dyDescent="0.2">
      <c r="H21161" s="7"/>
    </row>
    <row r="21162" spans="8:8" x14ac:dyDescent="0.2">
      <c r="H21162" s="7"/>
    </row>
    <row r="21163" spans="8:8" x14ac:dyDescent="0.2">
      <c r="H21163" s="7"/>
    </row>
    <row r="21164" spans="8:8" x14ac:dyDescent="0.2">
      <c r="H21164" s="7"/>
    </row>
    <row r="21165" spans="8:8" x14ac:dyDescent="0.2">
      <c r="H21165" s="7"/>
    </row>
    <row r="21166" spans="8:8" x14ac:dyDescent="0.2">
      <c r="H21166" s="7"/>
    </row>
    <row r="21167" spans="8:8" x14ac:dyDescent="0.2">
      <c r="H21167" s="7"/>
    </row>
    <row r="21168" spans="8:8" x14ac:dyDescent="0.2">
      <c r="H21168" s="7"/>
    </row>
    <row r="21169" spans="8:8" x14ac:dyDescent="0.2">
      <c r="H21169" s="7"/>
    </row>
    <row r="21170" spans="8:8" x14ac:dyDescent="0.2">
      <c r="H21170" s="7"/>
    </row>
    <row r="21171" spans="8:8" x14ac:dyDescent="0.2">
      <c r="H21171" s="7"/>
    </row>
    <row r="21172" spans="8:8" x14ac:dyDescent="0.2">
      <c r="H21172" s="7"/>
    </row>
    <row r="21173" spans="8:8" x14ac:dyDescent="0.2">
      <c r="H21173" s="7"/>
    </row>
    <row r="21174" spans="8:8" x14ac:dyDescent="0.2">
      <c r="H21174" s="7"/>
    </row>
    <row r="21175" spans="8:8" x14ac:dyDescent="0.2">
      <c r="H21175" s="7"/>
    </row>
    <row r="21176" spans="8:8" x14ac:dyDescent="0.2">
      <c r="H21176" s="7"/>
    </row>
    <row r="21177" spans="8:8" x14ac:dyDescent="0.2">
      <c r="H21177" s="7"/>
    </row>
    <row r="21178" spans="8:8" x14ac:dyDescent="0.2">
      <c r="H21178" s="7"/>
    </row>
    <row r="21179" spans="8:8" x14ac:dyDescent="0.2">
      <c r="H21179" s="7"/>
    </row>
    <row r="21180" spans="8:8" x14ac:dyDescent="0.2">
      <c r="H21180" s="7"/>
    </row>
    <row r="21181" spans="8:8" x14ac:dyDescent="0.2">
      <c r="H21181" s="7"/>
    </row>
    <row r="21182" spans="8:8" x14ac:dyDescent="0.2">
      <c r="H21182" s="7"/>
    </row>
    <row r="21183" spans="8:8" x14ac:dyDescent="0.2">
      <c r="H21183" s="7"/>
    </row>
    <row r="21184" spans="8:8" x14ac:dyDescent="0.2">
      <c r="H21184" s="7"/>
    </row>
    <row r="21185" spans="8:8" x14ac:dyDescent="0.2">
      <c r="H21185" s="7"/>
    </row>
    <row r="21186" spans="8:8" x14ac:dyDescent="0.2">
      <c r="H21186" s="7"/>
    </row>
    <row r="21187" spans="8:8" x14ac:dyDescent="0.2">
      <c r="H21187" s="7"/>
    </row>
    <row r="21188" spans="8:8" x14ac:dyDescent="0.2">
      <c r="H21188" s="7"/>
    </row>
    <row r="21189" spans="8:8" x14ac:dyDescent="0.2">
      <c r="H21189" s="7"/>
    </row>
    <row r="21190" spans="8:8" x14ac:dyDescent="0.2">
      <c r="H21190" s="7"/>
    </row>
    <row r="21191" spans="8:8" x14ac:dyDescent="0.2">
      <c r="H21191" s="7"/>
    </row>
    <row r="21192" spans="8:8" x14ac:dyDescent="0.2">
      <c r="H21192" s="7"/>
    </row>
    <row r="21193" spans="8:8" x14ac:dyDescent="0.2">
      <c r="H21193" s="7"/>
    </row>
    <row r="21194" spans="8:8" x14ac:dyDescent="0.2">
      <c r="H21194" s="7"/>
    </row>
    <row r="21195" spans="8:8" x14ac:dyDescent="0.2">
      <c r="H21195" s="7"/>
    </row>
    <row r="21196" spans="8:8" x14ac:dyDescent="0.2">
      <c r="H21196" s="7"/>
    </row>
    <row r="21197" spans="8:8" x14ac:dyDescent="0.2">
      <c r="H21197" s="7"/>
    </row>
    <row r="21198" spans="8:8" x14ac:dyDescent="0.2">
      <c r="H21198" s="7"/>
    </row>
    <row r="21199" spans="8:8" x14ac:dyDescent="0.2">
      <c r="H21199" s="7"/>
    </row>
    <row r="21200" spans="8:8" x14ac:dyDescent="0.2">
      <c r="H21200" s="7"/>
    </row>
    <row r="21201" spans="8:8" x14ac:dyDescent="0.2">
      <c r="H21201" s="7"/>
    </row>
    <row r="21202" spans="8:8" x14ac:dyDescent="0.2">
      <c r="H21202" s="7"/>
    </row>
    <row r="21203" spans="8:8" x14ac:dyDescent="0.2">
      <c r="H21203" s="7"/>
    </row>
    <row r="21204" spans="8:8" x14ac:dyDescent="0.2">
      <c r="H21204" s="7"/>
    </row>
    <row r="21205" spans="8:8" x14ac:dyDescent="0.2">
      <c r="H21205" s="7"/>
    </row>
    <row r="21206" spans="8:8" x14ac:dyDescent="0.2">
      <c r="H21206" s="7"/>
    </row>
    <row r="21207" spans="8:8" x14ac:dyDescent="0.2">
      <c r="H21207" s="7"/>
    </row>
    <row r="21208" spans="8:8" x14ac:dyDescent="0.2">
      <c r="H21208" s="7"/>
    </row>
    <row r="21209" spans="8:8" x14ac:dyDescent="0.2">
      <c r="H21209" s="7"/>
    </row>
    <row r="21210" spans="8:8" x14ac:dyDescent="0.2">
      <c r="H21210" s="7"/>
    </row>
    <row r="21211" spans="8:8" x14ac:dyDescent="0.2">
      <c r="H21211" s="7"/>
    </row>
    <row r="21212" spans="8:8" x14ac:dyDescent="0.2">
      <c r="H21212" s="7"/>
    </row>
    <row r="21213" spans="8:8" x14ac:dyDescent="0.2">
      <c r="H21213" s="7"/>
    </row>
    <row r="21214" spans="8:8" x14ac:dyDescent="0.2">
      <c r="H21214" s="7"/>
    </row>
    <row r="21215" spans="8:8" x14ac:dyDescent="0.2">
      <c r="H21215" s="7"/>
    </row>
    <row r="21216" spans="8:8" x14ac:dyDescent="0.2">
      <c r="H21216" s="7"/>
    </row>
    <row r="21217" spans="8:8" x14ac:dyDescent="0.2">
      <c r="H21217" s="7"/>
    </row>
    <row r="21218" spans="8:8" x14ac:dyDescent="0.2">
      <c r="H21218" s="7"/>
    </row>
    <row r="21219" spans="8:8" x14ac:dyDescent="0.2">
      <c r="H21219" s="7"/>
    </row>
    <row r="21220" spans="8:8" x14ac:dyDescent="0.2">
      <c r="H21220" s="7"/>
    </row>
    <row r="21221" spans="8:8" x14ac:dyDescent="0.2">
      <c r="H21221" s="7"/>
    </row>
    <row r="21222" spans="8:8" x14ac:dyDescent="0.2">
      <c r="H21222" s="7"/>
    </row>
    <row r="21223" spans="8:8" x14ac:dyDescent="0.2">
      <c r="H21223" s="7"/>
    </row>
    <row r="21224" spans="8:8" x14ac:dyDescent="0.2">
      <c r="H21224" s="7"/>
    </row>
    <row r="21225" spans="8:8" x14ac:dyDescent="0.2">
      <c r="H21225" s="7"/>
    </row>
    <row r="21226" spans="8:8" x14ac:dyDescent="0.2">
      <c r="H21226" s="7"/>
    </row>
    <row r="21227" spans="8:8" x14ac:dyDescent="0.2">
      <c r="H21227" s="7"/>
    </row>
    <row r="21228" spans="8:8" x14ac:dyDescent="0.2">
      <c r="H21228" s="7"/>
    </row>
    <row r="21229" spans="8:8" x14ac:dyDescent="0.2">
      <c r="H21229" s="7"/>
    </row>
    <row r="21230" spans="8:8" x14ac:dyDescent="0.2">
      <c r="H21230" s="7"/>
    </row>
    <row r="21231" spans="8:8" x14ac:dyDescent="0.2">
      <c r="H21231" s="7"/>
    </row>
    <row r="21232" spans="8:8" x14ac:dyDescent="0.2">
      <c r="H21232" s="7"/>
    </row>
    <row r="21233" spans="8:8" x14ac:dyDescent="0.2">
      <c r="H21233" s="7"/>
    </row>
    <row r="21234" spans="8:8" x14ac:dyDescent="0.2">
      <c r="H21234" s="7"/>
    </row>
    <row r="21235" spans="8:8" x14ac:dyDescent="0.2">
      <c r="H21235" s="7"/>
    </row>
    <row r="21236" spans="8:8" x14ac:dyDescent="0.2">
      <c r="H21236" s="7"/>
    </row>
    <row r="21237" spans="8:8" x14ac:dyDescent="0.2">
      <c r="H21237" s="7"/>
    </row>
    <row r="21238" spans="8:8" x14ac:dyDescent="0.2">
      <c r="H21238" s="7"/>
    </row>
    <row r="21239" spans="8:8" x14ac:dyDescent="0.2">
      <c r="H21239" s="7"/>
    </row>
    <row r="21240" spans="8:8" x14ac:dyDescent="0.2">
      <c r="H21240" s="7"/>
    </row>
    <row r="21241" spans="8:8" x14ac:dyDescent="0.2">
      <c r="H21241" s="7"/>
    </row>
    <row r="21242" spans="8:8" x14ac:dyDescent="0.2">
      <c r="H21242" s="7"/>
    </row>
    <row r="21243" spans="8:8" x14ac:dyDescent="0.2">
      <c r="H21243" s="7"/>
    </row>
    <row r="21244" spans="8:8" x14ac:dyDescent="0.2">
      <c r="H21244" s="7"/>
    </row>
    <row r="21245" spans="8:8" x14ac:dyDescent="0.2">
      <c r="H21245" s="7"/>
    </row>
    <row r="21246" spans="8:8" x14ac:dyDescent="0.2">
      <c r="H21246" s="7"/>
    </row>
    <row r="21247" spans="8:8" x14ac:dyDescent="0.2">
      <c r="H21247" s="7"/>
    </row>
    <row r="21248" spans="8:8" x14ac:dyDescent="0.2">
      <c r="H21248" s="7"/>
    </row>
    <row r="21249" spans="8:8" x14ac:dyDescent="0.2">
      <c r="H21249" s="7"/>
    </row>
    <row r="21250" spans="8:8" x14ac:dyDescent="0.2">
      <c r="H21250" s="7"/>
    </row>
    <row r="21251" spans="8:8" x14ac:dyDescent="0.2">
      <c r="H21251" s="7"/>
    </row>
    <row r="21252" spans="8:8" x14ac:dyDescent="0.2">
      <c r="H21252" s="7"/>
    </row>
    <row r="21253" spans="8:8" x14ac:dyDescent="0.2">
      <c r="H21253" s="7"/>
    </row>
    <row r="21254" spans="8:8" x14ac:dyDescent="0.2">
      <c r="H21254" s="7"/>
    </row>
    <row r="21255" spans="8:8" x14ac:dyDescent="0.2">
      <c r="H21255" s="7"/>
    </row>
    <row r="21256" spans="8:8" x14ac:dyDescent="0.2">
      <c r="H21256" s="7"/>
    </row>
    <row r="21257" spans="8:8" x14ac:dyDescent="0.2">
      <c r="H21257" s="7"/>
    </row>
    <row r="21258" spans="8:8" x14ac:dyDescent="0.2">
      <c r="H21258" s="7"/>
    </row>
    <row r="21259" spans="8:8" x14ac:dyDescent="0.2">
      <c r="H21259" s="7"/>
    </row>
    <row r="21260" spans="8:8" x14ac:dyDescent="0.2">
      <c r="H21260" s="7"/>
    </row>
    <row r="21261" spans="8:8" x14ac:dyDescent="0.2">
      <c r="H21261" s="7"/>
    </row>
    <row r="21262" spans="8:8" x14ac:dyDescent="0.2">
      <c r="H21262" s="7"/>
    </row>
    <row r="21263" spans="8:8" x14ac:dyDescent="0.2">
      <c r="H21263" s="7"/>
    </row>
    <row r="21264" spans="8:8" x14ac:dyDescent="0.2">
      <c r="H21264" s="7"/>
    </row>
    <row r="21265" spans="8:8" x14ac:dyDescent="0.2">
      <c r="H21265" s="7"/>
    </row>
    <row r="21266" spans="8:8" x14ac:dyDescent="0.2">
      <c r="H21266" s="7"/>
    </row>
    <row r="21267" spans="8:8" x14ac:dyDescent="0.2">
      <c r="H21267" s="7"/>
    </row>
    <row r="21268" spans="8:8" x14ac:dyDescent="0.2">
      <c r="H21268" s="7"/>
    </row>
    <row r="21269" spans="8:8" x14ac:dyDescent="0.2">
      <c r="H21269" s="7"/>
    </row>
    <row r="21270" spans="8:8" x14ac:dyDescent="0.2">
      <c r="H21270" s="7"/>
    </row>
    <row r="21271" spans="8:8" x14ac:dyDescent="0.2">
      <c r="H21271" s="7"/>
    </row>
    <row r="21272" spans="8:8" x14ac:dyDescent="0.2">
      <c r="H21272" s="7"/>
    </row>
    <row r="21273" spans="8:8" x14ac:dyDescent="0.2">
      <c r="H21273" s="7"/>
    </row>
    <row r="21274" spans="8:8" x14ac:dyDescent="0.2">
      <c r="H21274" s="7"/>
    </row>
    <row r="21275" spans="8:8" x14ac:dyDescent="0.2">
      <c r="H21275" s="7"/>
    </row>
    <row r="21276" spans="8:8" x14ac:dyDescent="0.2">
      <c r="H21276" s="7"/>
    </row>
    <row r="21277" spans="8:8" x14ac:dyDescent="0.2">
      <c r="H21277" s="7"/>
    </row>
    <row r="21278" spans="8:8" x14ac:dyDescent="0.2">
      <c r="H21278" s="7"/>
    </row>
    <row r="21279" spans="8:8" x14ac:dyDescent="0.2">
      <c r="H21279" s="7"/>
    </row>
    <row r="21280" spans="8:8" x14ac:dyDescent="0.2">
      <c r="H21280" s="7"/>
    </row>
    <row r="21281" spans="8:8" x14ac:dyDescent="0.2">
      <c r="H21281" s="7"/>
    </row>
    <row r="21282" spans="8:8" x14ac:dyDescent="0.2">
      <c r="H21282" s="7"/>
    </row>
    <row r="21283" spans="8:8" x14ac:dyDescent="0.2">
      <c r="H21283" s="7"/>
    </row>
    <row r="21284" spans="8:8" x14ac:dyDescent="0.2">
      <c r="H21284" s="7"/>
    </row>
    <row r="21285" spans="8:8" x14ac:dyDescent="0.2">
      <c r="H21285" s="7"/>
    </row>
    <row r="21286" spans="8:8" x14ac:dyDescent="0.2">
      <c r="H21286" s="7"/>
    </row>
    <row r="21287" spans="8:8" x14ac:dyDescent="0.2">
      <c r="H21287" s="7"/>
    </row>
    <row r="21288" spans="8:8" x14ac:dyDescent="0.2">
      <c r="H21288" s="7"/>
    </row>
    <row r="21289" spans="8:8" x14ac:dyDescent="0.2">
      <c r="H21289" s="7"/>
    </row>
    <row r="21290" spans="8:8" x14ac:dyDescent="0.2">
      <c r="H21290" s="7"/>
    </row>
    <row r="21291" spans="8:8" x14ac:dyDescent="0.2">
      <c r="H21291" s="7"/>
    </row>
    <row r="21292" spans="8:8" x14ac:dyDescent="0.2">
      <c r="H21292" s="7"/>
    </row>
    <row r="21293" spans="8:8" x14ac:dyDescent="0.2">
      <c r="H21293" s="7"/>
    </row>
    <row r="21294" spans="8:8" x14ac:dyDescent="0.2">
      <c r="H21294" s="7"/>
    </row>
    <row r="21295" spans="8:8" x14ac:dyDescent="0.2">
      <c r="H21295" s="7"/>
    </row>
    <row r="21296" spans="8:8" x14ac:dyDescent="0.2">
      <c r="H21296" s="7"/>
    </row>
    <row r="21297" spans="8:8" x14ac:dyDescent="0.2">
      <c r="H21297" s="7"/>
    </row>
    <row r="21298" spans="8:8" x14ac:dyDescent="0.2">
      <c r="H21298" s="7"/>
    </row>
    <row r="21299" spans="8:8" x14ac:dyDescent="0.2">
      <c r="H21299" s="7"/>
    </row>
    <row r="21300" spans="8:8" x14ac:dyDescent="0.2">
      <c r="H21300" s="7"/>
    </row>
    <row r="21301" spans="8:8" x14ac:dyDescent="0.2">
      <c r="H21301" s="7"/>
    </row>
    <row r="21302" spans="8:8" x14ac:dyDescent="0.2">
      <c r="H21302" s="7"/>
    </row>
    <row r="21303" spans="8:8" x14ac:dyDescent="0.2">
      <c r="H21303" s="7"/>
    </row>
    <row r="21304" spans="8:8" x14ac:dyDescent="0.2">
      <c r="H21304" s="7"/>
    </row>
    <row r="21305" spans="8:8" x14ac:dyDescent="0.2">
      <c r="H21305" s="7"/>
    </row>
    <row r="21306" spans="8:8" x14ac:dyDescent="0.2">
      <c r="H21306" s="7"/>
    </row>
    <row r="21307" spans="8:8" x14ac:dyDescent="0.2">
      <c r="H21307" s="7"/>
    </row>
    <row r="21308" spans="8:8" x14ac:dyDescent="0.2">
      <c r="H21308" s="7"/>
    </row>
    <row r="21309" spans="8:8" x14ac:dyDescent="0.2">
      <c r="H21309" s="7"/>
    </row>
    <row r="21310" spans="8:8" x14ac:dyDescent="0.2">
      <c r="H21310" s="7"/>
    </row>
    <row r="21311" spans="8:8" x14ac:dyDescent="0.2">
      <c r="H21311" s="7"/>
    </row>
    <row r="21312" spans="8:8" x14ac:dyDescent="0.2">
      <c r="H21312" s="7"/>
    </row>
    <row r="21313" spans="8:8" x14ac:dyDescent="0.2">
      <c r="H21313" s="7"/>
    </row>
    <row r="21314" spans="8:8" x14ac:dyDescent="0.2">
      <c r="H21314" s="7"/>
    </row>
    <row r="21315" spans="8:8" x14ac:dyDescent="0.2">
      <c r="H21315" s="7"/>
    </row>
    <row r="21316" spans="8:8" x14ac:dyDescent="0.2">
      <c r="H21316" s="7"/>
    </row>
    <row r="21317" spans="8:8" x14ac:dyDescent="0.2">
      <c r="H21317" s="7"/>
    </row>
    <row r="21318" spans="8:8" x14ac:dyDescent="0.2">
      <c r="H21318" s="7"/>
    </row>
    <row r="21319" spans="8:8" x14ac:dyDescent="0.2">
      <c r="H21319" s="7"/>
    </row>
    <row r="21320" spans="8:8" x14ac:dyDescent="0.2">
      <c r="H21320" s="7"/>
    </row>
    <row r="21321" spans="8:8" x14ac:dyDescent="0.2">
      <c r="H21321" s="7"/>
    </row>
    <row r="21322" spans="8:8" x14ac:dyDescent="0.2">
      <c r="H21322" s="7"/>
    </row>
    <row r="21323" spans="8:8" x14ac:dyDescent="0.2">
      <c r="H21323" s="7"/>
    </row>
    <row r="21324" spans="8:8" x14ac:dyDescent="0.2">
      <c r="H21324" s="7"/>
    </row>
    <row r="21325" spans="8:8" x14ac:dyDescent="0.2">
      <c r="H21325" s="7"/>
    </row>
    <row r="21326" spans="8:8" x14ac:dyDescent="0.2">
      <c r="H21326" s="7"/>
    </row>
    <row r="21327" spans="8:8" x14ac:dyDescent="0.2">
      <c r="H21327" s="7"/>
    </row>
    <row r="21328" spans="8:8" x14ac:dyDescent="0.2">
      <c r="H21328" s="7"/>
    </row>
    <row r="21329" spans="8:8" x14ac:dyDescent="0.2">
      <c r="H21329" s="7"/>
    </row>
    <row r="21330" spans="8:8" x14ac:dyDescent="0.2">
      <c r="H21330" s="7"/>
    </row>
    <row r="21331" spans="8:8" x14ac:dyDescent="0.2">
      <c r="H21331" s="7"/>
    </row>
    <row r="21332" spans="8:8" x14ac:dyDescent="0.2">
      <c r="H21332" s="7"/>
    </row>
    <row r="21333" spans="8:8" x14ac:dyDescent="0.2">
      <c r="H21333" s="7"/>
    </row>
    <row r="21334" spans="8:8" x14ac:dyDescent="0.2">
      <c r="H21334" s="7"/>
    </row>
    <row r="21335" spans="8:8" x14ac:dyDescent="0.2">
      <c r="H21335" s="7"/>
    </row>
    <row r="21336" spans="8:8" x14ac:dyDescent="0.2">
      <c r="H21336" s="7"/>
    </row>
    <row r="21337" spans="8:8" x14ac:dyDescent="0.2">
      <c r="H21337" s="7"/>
    </row>
    <row r="21338" spans="8:8" x14ac:dyDescent="0.2">
      <c r="H21338" s="7"/>
    </row>
    <row r="21339" spans="8:8" x14ac:dyDescent="0.2">
      <c r="H21339" s="7"/>
    </row>
    <row r="21340" spans="8:8" x14ac:dyDescent="0.2">
      <c r="H21340" s="7"/>
    </row>
    <row r="21341" spans="8:8" x14ac:dyDescent="0.2">
      <c r="H21341" s="7"/>
    </row>
    <row r="21342" spans="8:8" x14ac:dyDescent="0.2">
      <c r="H21342" s="7"/>
    </row>
    <row r="21343" spans="8:8" x14ac:dyDescent="0.2">
      <c r="H21343" s="7"/>
    </row>
    <row r="21344" spans="8:8" x14ac:dyDescent="0.2">
      <c r="H21344" s="7"/>
    </row>
    <row r="21345" spans="8:8" x14ac:dyDescent="0.2">
      <c r="H21345" s="7"/>
    </row>
    <row r="21346" spans="8:8" x14ac:dyDescent="0.2">
      <c r="H21346" s="7"/>
    </row>
    <row r="21347" spans="8:8" x14ac:dyDescent="0.2">
      <c r="H21347" s="7"/>
    </row>
    <row r="21348" spans="8:8" x14ac:dyDescent="0.2">
      <c r="H21348" s="7"/>
    </row>
    <row r="21349" spans="8:8" x14ac:dyDescent="0.2">
      <c r="H21349" s="7"/>
    </row>
    <row r="21350" spans="8:8" x14ac:dyDescent="0.2">
      <c r="H21350" s="7"/>
    </row>
    <row r="21351" spans="8:8" x14ac:dyDescent="0.2">
      <c r="H21351" s="7"/>
    </row>
    <row r="21352" spans="8:8" x14ac:dyDescent="0.2">
      <c r="H21352" s="7"/>
    </row>
    <row r="21353" spans="8:8" x14ac:dyDescent="0.2">
      <c r="H21353" s="7"/>
    </row>
    <row r="21354" spans="8:8" x14ac:dyDescent="0.2">
      <c r="H21354" s="7"/>
    </row>
    <row r="21355" spans="8:8" x14ac:dyDescent="0.2">
      <c r="H21355" s="7"/>
    </row>
    <row r="21356" spans="8:8" x14ac:dyDescent="0.2">
      <c r="H21356" s="7"/>
    </row>
    <row r="21357" spans="8:8" x14ac:dyDescent="0.2">
      <c r="H21357" s="7"/>
    </row>
    <row r="21358" spans="8:8" x14ac:dyDescent="0.2">
      <c r="H21358" s="7"/>
    </row>
    <row r="21359" spans="8:8" x14ac:dyDescent="0.2">
      <c r="H21359" s="7"/>
    </row>
    <row r="21360" spans="8:8" x14ac:dyDescent="0.2">
      <c r="H21360" s="7"/>
    </row>
    <row r="21361" spans="8:8" x14ac:dyDescent="0.2">
      <c r="H21361" s="7"/>
    </row>
    <row r="21362" spans="8:8" x14ac:dyDescent="0.2">
      <c r="H21362" s="7"/>
    </row>
    <row r="21363" spans="8:8" x14ac:dyDescent="0.2">
      <c r="H21363" s="7"/>
    </row>
    <row r="21364" spans="8:8" x14ac:dyDescent="0.2">
      <c r="H21364" s="7"/>
    </row>
    <row r="21365" spans="8:8" x14ac:dyDescent="0.2">
      <c r="H21365" s="7"/>
    </row>
    <row r="21366" spans="8:8" x14ac:dyDescent="0.2">
      <c r="H21366" s="7"/>
    </row>
    <row r="21367" spans="8:8" x14ac:dyDescent="0.2">
      <c r="H21367" s="7"/>
    </row>
    <row r="21368" spans="8:8" x14ac:dyDescent="0.2">
      <c r="H21368" s="7"/>
    </row>
    <row r="21369" spans="8:8" x14ac:dyDescent="0.2">
      <c r="H21369" s="7"/>
    </row>
    <row r="21370" spans="8:8" x14ac:dyDescent="0.2">
      <c r="H21370" s="7"/>
    </row>
    <row r="21371" spans="8:8" x14ac:dyDescent="0.2">
      <c r="H21371" s="7"/>
    </row>
    <row r="21372" spans="8:8" x14ac:dyDescent="0.2">
      <c r="H21372" s="7"/>
    </row>
    <row r="21373" spans="8:8" x14ac:dyDescent="0.2">
      <c r="H21373" s="7"/>
    </row>
    <row r="21374" spans="8:8" x14ac:dyDescent="0.2">
      <c r="H21374" s="7"/>
    </row>
    <row r="21375" spans="8:8" x14ac:dyDescent="0.2">
      <c r="H21375" s="7"/>
    </row>
    <row r="21376" spans="8:8" x14ac:dyDescent="0.2">
      <c r="H21376" s="7"/>
    </row>
    <row r="21377" spans="8:8" x14ac:dyDescent="0.2">
      <c r="H21377" s="7"/>
    </row>
    <row r="21378" spans="8:8" x14ac:dyDescent="0.2">
      <c r="H21378" s="7"/>
    </row>
    <row r="21379" spans="8:8" x14ac:dyDescent="0.2">
      <c r="H21379" s="7"/>
    </row>
    <row r="21380" spans="8:8" x14ac:dyDescent="0.2">
      <c r="H21380" s="7"/>
    </row>
    <row r="21381" spans="8:8" x14ac:dyDescent="0.2">
      <c r="H21381" s="7"/>
    </row>
    <row r="21382" spans="8:8" x14ac:dyDescent="0.2">
      <c r="H21382" s="7"/>
    </row>
    <row r="21383" spans="8:8" x14ac:dyDescent="0.2">
      <c r="H21383" s="7"/>
    </row>
    <row r="21384" spans="8:8" x14ac:dyDescent="0.2">
      <c r="H21384" s="7"/>
    </row>
    <row r="21385" spans="8:8" x14ac:dyDescent="0.2">
      <c r="H21385" s="7"/>
    </row>
    <row r="21386" spans="8:8" x14ac:dyDescent="0.2">
      <c r="H21386" s="7"/>
    </row>
    <row r="21387" spans="8:8" x14ac:dyDescent="0.2">
      <c r="H21387" s="7"/>
    </row>
    <row r="21388" spans="8:8" x14ac:dyDescent="0.2">
      <c r="H21388" s="7"/>
    </row>
    <row r="21389" spans="8:8" x14ac:dyDescent="0.2">
      <c r="H21389" s="7"/>
    </row>
    <row r="21390" spans="8:8" x14ac:dyDescent="0.2">
      <c r="H21390" s="7"/>
    </row>
    <row r="21391" spans="8:8" x14ac:dyDescent="0.2">
      <c r="H21391" s="7"/>
    </row>
    <row r="21392" spans="8:8" x14ac:dyDescent="0.2">
      <c r="H21392" s="7"/>
    </row>
    <row r="21393" spans="8:8" x14ac:dyDescent="0.2">
      <c r="H21393" s="7"/>
    </row>
    <row r="21394" spans="8:8" x14ac:dyDescent="0.2">
      <c r="H21394" s="7"/>
    </row>
    <row r="21395" spans="8:8" x14ac:dyDescent="0.2">
      <c r="H21395" s="7"/>
    </row>
    <row r="21396" spans="8:8" x14ac:dyDescent="0.2">
      <c r="H21396" s="7"/>
    </row>
    <row r="21397" spans="8:8" x14ac:dyDescent="0.2">
      <c r="H21397" s="7"/>
    </row>
    <row r="21398" spans="8:8" x14ac:dyDescent="0.2">
      <c r="H21398" s="7"/>
    </row>
    <row r="21399" spans="8:8" x14ac:dyDescent="0.2">
      <c r="H21399" s="7"/>
    </row>
    <row r="21400" spans="8:8" x14ac:dyDescent="0.2">
      <c r="H21400" s="7"/>
    </row>
    <row r="21401" spans="8:8" x14ac:dyDescent="0.2">
      <c r="H21401" s="7"/>
    </row>
    <row r="21402" spans="8:8" x14ac:dyDescent="0.2">
      <c r="H21402" s="7"/>
    </row>
    <row r="21403" spans="8:8" x14ac:dyDescent="0.2">
      <c r="H21403" s="7"/>
    </row>
    <row r="21404" spans="8:8" x14ac:dyDescent="0.2">
      <c r="H21404" s="7"/>
    </row>
    <row r="21405" spans="8:8" x14ac:dyDescent="0.2">
      <c r="H21405" s="7"/>
    </row>
    <row r="21406" spans="8:8" x14ac:dyDescent="0.2">
      <c r="H21406" s="7"/>
    </row>
    <row r="21407" spans="8:8" x14ac:dyDescent="0.2">
      <c r="H21407" s="7"/>
    </row>
    <row r="21408" spans="8:8" x14ac:dyDescent="0.2">
      <c r="H21408" s="7"/>
    </row>
    <row r="21409" spans="8:8" x14ac:dyDescent="0.2">
      <c r="H21409" s="7"/>
    </row>
    <row r="21410" spans="8:8" x14ac:dyDescent="0.2">
      <c r="H21410" s="7"/>
    </row>
    <row r="21411" spans="8:8" x14ac:dyDescent="0.2">
      <c r="H21411" s="7"/>
    </row>
    <row r="21412" spans="8:8" x14ac:dyDescent="0.2">
      <c r="H21412" s="7"/>
    </row>
    <row r="21413" spans="8:8" x14ac:dyDescent="0.2">
      <c r="H21413" s="7"/>
    </row>
    <row r="21414" spans="8:8" x14ac:dyDescent="0.2">
      <c r="H21414" s="7"/>
    </row>
    <row r="21415" spans="8:8" x14ac:dyDescent="0.2">
      <c r="H21415" s="7"/>
    </row>
    <row r="21416" spans="8:8" x14ac:dyDescent="0.2">
      <c r="H21416" s="7"/>
    </row>
    <row r="21417" spans="8:8" x14ac:dyDescent="0.2">
      <c r="H21417" s="7"/>
    </row>
    <row r="21418" spans="8:8" x14ac:dyDescent="0.2">
      <c r="H21418" s="7"/>
    </row>
    <row r="21419" spans="8:8" x14ac:dyDescent="0.2">
      <c r="H21419" s="7"/>
    </row>
    <row r="21420" spans="8:8" x14ac:dyDescent="0.2">
      <c r="H21420" s="7"/>
    </row>
    <row r="21421" spans="8:8" x14ac:dyDescent="0.2">
      <c r="H21421" s="7"/>
    </row>
    <row r="21422" spans="8:8" x14ac:dyDescent="0.2">
      <c r="H21422" s="7"/>
    </row>
    <row r="21423" spans="8:8" x14ac:dyDescent="0.2">
      <c r="H21423" s="7"/>
    </row>
    <row r="21424" spans="8:8" x14ac:dyDescent="0.2">
      <c r="H21424" s="7"/>
    </row>
    <row r="21425" spans="8:8" x14ac:dyDescent="0.2">
      <c r="H21425" s="7"/>
    </row>
    <row r="21426" spans="8:8" x14ac:dyDescent="0.2">
      <c r="H21426" s="7"/>
    </row>
    <row r="21427" spans="8:8" x14ac:dyDescent="0.2">
      <c r="H21427" s="7"/>
    </row>
    <row r="21428" spans="8:8" x14ac:dyDescent="0.2">
      <c r="H21428" s="7"/>
    </row>
    <row r="21429" spans="8:8" x14ac:dyDescent="0.2">
      <c r="H21429" s="7"/>
    </row>
    <row r="21430" spans="8:8" x14ac:dyDescent="0.2">
      <c r="H21430" s="7"/>
    </row>
    <row r="21431" spans="8:8" x14ac:dyDescent="0.2">
      <c r="H21431" s="7"/>
    </row>
    <row r="21432" spans="8:8" x14ac:dyDescent="0.2">
      <c r="H21432" s="7"/>
    </row>
    <row r="21433" spans="8:8" x14ac:dyDescent="0.2">
      <c r="H21433" s="7"/>
    </row>
    <row r="21434" spans="8:8" x14ac:dyDescent="0.2">
      <c r="H21434" s="7"/>
    </row>
    <row r="21435" spans="8:8" x14ac:dyDescent="0.2">
      <c r="H21435" s="7"/>
    </row>
    <row r="21436" spans="8:8" x14ac:dyDescent="0.2">
      <c r="H21436" s="7"/>
    </row>
    <row r="21437" spans="8:8" x14ac:dyDescent="0.2">
      <c r="H21437" s="7"/>
    </row>
    <row r="21438" spans="8:8" x14ac:dyDescent="0.2">
      <c r="H21438" s="7"/>
    </row>
    <row r="21439" spans="8:8" x14ac:dyDescent="0.2">
      <c r="H21439" s="7"/>
    </row>
    <row r="21440" spans="8:8" x14ac:dyDescent="0.2">
      <c r="H21440" s="7"/>
    </row>
    <row r="21441" spans="8:8" x14ac:dyDescent="0.2">
      <c r="H21441" s="7"/>
    </row>
    <row r="21442" spans="8:8" x14ac:dyDescent="0.2">
      <c r="H21442" s="7"/>
    </row>
    <row r="21443" spans="8:8" x14ac:dyDescent="0.2">
      <c r="H21443" s="7"/>
    </row>
    <row r="21444" spans="8:8" x14ac:dyDescent="0.2">
      <c r="H21444" s="7"/>
    </row>
    <row r="21445" spans="8:8" x14ac:dyDescent="0.2">
      <c r="H21445" s="7"/>
    </row>
    <row r="21446" spans="8:8" x14ac:dyDescent="0.2">
      <c r="H21446" s="7"/>
    </row>
    <row r="21447" spans="8:8" x14ac:dyDescent="0.2">
      <c r="H21447" s="7"/>
    </row>
    <row r="21448" spans="8:8" x14ac:dyDescent="0.2">
      <c r="H21448" s="7"/>
    </row>
    <row r="21449" spans="8:8" x14ac:dyDescent="0.2">
      <c r="H21449" s="7"/>
    </row>
    <row r="21450" spans="8:8" x14ac:dyDescent="0.2">
      <c r="H21450" s="7"/>
    </row>
    <row r="21451" spans="8:8" x14ac:dyDescent="0.2">
      <c r="H21451" s="7"/>
    </row>
    <row r="21452" spans="8:8" x14ac:dyDescent="0.2">
      <c r="H21452" s="7"/>
    </row>
    <row r="21453" spans="8:8" x14ac:dyDescent="0.2">
      <c r="H21453" s="7"/>
    </row>
    <row r="21454" spans="8:8" x14ac:dyDescent="0.2">
      <c r="H21454" s="7"/>
    </row>
    <row r="21455" spans="8:8" x14ac:dyDescent="0.2">
      <c r="H21455" s="7"/>
    </row>
    <row r="21456" spans="8:8" x14ac:dyDescent="0.2">
      <c r="H21456" s="7"/>
    </row>
    <row r="21457" spans="8:8" x14ac:dyDescent="0.2">
      <c r="H21457" s="7"/>
    </row>
    <row r="21458" spans="8:8" x14ac:dyDescent="0.2">
      <c r="H21458" s="7"/>
    </row>
    <row r="21459" spans="8:8" x14ac:dyDescent="0.2">
      <c r="H21459" s="7"/>
    </row>
    <row r="21460" spans="8:8" x14ac:dyDescent="0.2">
      <c r="H21460" s="7"/>
    </row>
    <row r="21461" spans="8:8" x14ac:dyDescent="0.2">
      <c r="H21461" s="7"/>
    </row>
    <row r="21462" spans="8:8" x14ac:dyDescent="0.2">
      <c r="H21462" s="7"/>
    </row>
    <row r="21463" spans="8:8" x14ac:dyDescent="0.2">
      <c r="H21463" s="7"/>
    </row>
    <row r="21464" spans="8:8" x14ac:dyDescent="0.2">
      <c r="H21464" s="7"/>
    </row>
    <row r="21465" spans="8:8" x14ac:dyDescent="0.2">
      <c r="H21465" s="7"/>
    </row>
    <row r="21466" spans="8:8" x14ac:dyDescent="0.2">
      <c r="H21466" s="7"/>
    </row>
    <row r="21467" spans="8:8" x14ac:dyDescent="0.2">
      <c r="H21467" s="7"/>
    </row>
    <row r="21468" spans="8:8" x14ac:dyDescent="0.2">
      <c r="H21468" s="7"/>
    </row>
    <row r="21469" spans="8:8" x14ac:dyDescent="0.2">
      <c r="H21469" s="7"/>
    </row>
    <row r="21470" spans="8:8" x14ac:dyDescent="0.2">
      <c r="H21470" s="7"/>
    </row>
    <row r="21471" spans="8:8" x14ac:dyDescent="0.2">
      <c r="H21471" s="7"/>
    </row>
    <row r="21472" spans="8:8" x14ac:dyDescent="0.2">
      <c r="H21472" s="7"/>
    </row>
    <row r="21473" spans="8:8" x14ac:dyDescent="0.2">
      <c r="H21473" s="7"/>
    </row>
    <row r="21474" spans="8:8" x14ac:dyDescent="0.2">
      <c r="H21474" s="7"/>
    </row>
    <row r="21475" spans="8:8" x14ac:dyDescent="0.2">
      <c r="H21475" s="7"/>
    </row>
    <row r="21476" spans="8:8" x14ac:dyDescent="0.2">
      <c r="H21476" s="7"/>
    </row>
    <row r="21477" spans="8:8" x14ac:dyDescent="0.2">
      <c r="H21477" s="7"/>
    </row>
    <row r="21478" spans="8:8" x14ac:dyDescent="0.2">
      <c r="H21478" s="7"/>
    </row>
    <row r="21479" spans="8:8" x14ac:dyDescent="0.2">
      <c r="H21479" s="7"/>
    </row>
    <row r="21480" spans="8:8" x14ac:dyDescent="0.2">
      <c r="H21480" s="7"/>
    </row>
    <row r="21481" spans="8:8" x14ac:dyDescent="0.2">
      <c r="H21481" s="7"/>
    </row>
    <row r="21482" spans="8:8" x14ac:dyDescent="0.2">
      <c r="H21482" s="7"/>
    </row>
    <row r="21483" spans="8:8" x14ac:dyDescent="0.2">
      <c r="H21483" s="7"/>
    </row>
    <row r="21484" spans="8:8" x14ac:dyDescent="0.2">
      <c r="H21484" s="7"/>
    </row>
    <row r="21485" spans="8:8" x14ac:dyDescent="0.2">
      <c r="H21485" s="7"/>
    </row>
    <row r="21486" spans="8:8" x14ac:dyDescent="0.2">
      <c r="H21486" s="7"/>
    </row>
    <row r="21487" spans="8:8" x14ac:dyDescent="0.2">
      <c r="H21487" s="7"/>
    </row>
    <row r="21488" spans="8:8" x14ac:dyDescent="0.2">
      <c r="H21488" s="7"/>
    </row>
    <row r="21489" spans="8:8" x14ac:dyDescent="0.2">
      <c r="H21489" s="7"/>
    </row>
    <row r="21490" spans="8:8" x14ac:dyDescent="0.2">
      <c r="H21490" s="7"/>
    </row>
    <row r="21491" spans="8:8" x14ac:dyDescent="0.2">
      <c r="H21491" s="7"/>
    </row>
    <row r="21492" spans="8:8" x14ac:dyDescent="0.2">
      <c r="H21492" s="7"/>
    </row>
    <row r="21493" spans="8:8" x14ac:dyDescent="0.2">
      <c r="H21493" s="7"/>
    </row>
    <row r="21494" spans="8:8" x14ac:dyDescent="0.2">
      <c r="H21494" s="7"/>
    </row>
    <row r="21495" spans="8:8" x14ac:dyDescent="0.2">
      <c r="H21495" s="7"/>
    </row>
    <row r="21496" spans="8:8" x14ac:dyDescent="0.2">
      <c r="H21496" s="7"/>
    </row>
    <row r="21497" spans="8:8" x14ac:dyDescent="0.2">
      <c r="H21497" s="7"/>
    </row>
    <row r="21498" spans="8:8" x14ac:dyDescent="0.2">
      <c r="H21498" s="7"/>
    </row>
    <row r="21499" spans="8:8" x14ac:dyDescent="0.2">
      <c r="H21499" s="7"/>
    </row>
    <row r="21500" spans="8:8" x14ac:dyDescent="0.2">
      <c r="H21500" s="7"/>
    </row>
    <row r="21501" spans="8:8" x14ac:dyDescent="0.2">
      <c r="H21501" s="7"/>
    </row>
    <row r="21502" spans="8:8" x14ac:dyDescent="0.2">
      <c r="H21502" s="7"/>
    </row>
    <row r="21503" spans="8:8" x14ac:dyDescent="0.2">
      <c r="H21503" s="7"/>
    </row>
    <row r="21504" spans="8:8" x14ac:dyDescent="0.2">
      <c r="H21504" s="7"/>
    </row>
    <row r="21505" spans="8:8" x14ac:dyDescent="0.2">
      <c r="H21505" s="7"/>
    </row>
    <row r="21506" spans="8:8" x14ac:dyDescent="0.2">
      <c r="H21506" s="7"/>
    </row>
    <row r="21507" spans="8:8" x14ac:dyDescent="0.2">
      <c r="H21507" s="7"/>
    </row>
    <row r="21508" spans="8:8" x14ac:dyDescent="0.2">
      <c r="H21508" s="7"/>
    </row>
    <row r="21509" spans="8:8" x14ac:dyDescent="0.2">
      <c r="H21509" s="7"/>
    </row>
    <row r="21510" spans="8:8" x14ac:dyDescent="0.2">
      <c r="H21510" s="7"/>
    </row>
    <row r="21511" spans="8:8" x14ac:dyDescent="0.2">
      <c r="H21511" s="7"/>
    </row>
    <row r="21512" spans="8:8" x14ac:dyDescent="0.2">
      <c r="H21512" s="7"/>
    </row>
    <row r="21513" spans="8:8" x14ac:dyDescent="0.2">
      <c r="H21513" s="7"/>
    </row>
    <row r="21514" spans="8:8" x14ac:dyDescent="0.2">
      <c r="H21514" s="7"/>
    </row>
    <row r="21515" spans="8:8" x14ac:dyDescent="0.2">
      <c r="H21515" s="7"/>
    </row>
    <row r="21516" spans="8:8" x14ac:dyDescent="0.2">
      <c r="H21516" s="7"/>
    </row>
    <row r="21517" spans="8:8" x14ac:dyDescent="0.2">
      <c r="H21517" s="7"/>
    </row>
    <row r="21518" spans="8:8" x14ac:dyDescent="0.2">
      <c r="H21518" s="7"/>
    </row>
    <row r="21519" spans="8:8" x14ac:dyDescent="0.2">
      <c r="H21519" s="7"/>
    </row>
    <row r="21520" spans="8:8" x14ac:dyDescent="0.2">
      <c r="H21520" s="7"/>
    </row>
    <row r="21521" spans="8:8" x14ac:dyDescent="0.2">
      <c r="H21521" s="7"/>
    </row>
    <row r="21522" spans="8:8" x14ac:dyDescent="0.2">
      <c r="H21522" s="7"/>
    </row>
    <row r="21523" spans="8:8" x14ac:dyDescent="0.2">
      <c r="H21523" s="7"/>
    </row>
    <row r="21524" spans="8:8" x14ac:dyDescent="0.2">
      <c r="H21524" s="7"/>
    </row>
    <row r="21525" spans="8:8" x14ac:dyDescent="0.2">
      <c r="H21525" s="7"/>
    </row>
    <row r="21526" spans="8:8" x14ac:dyDescent="0.2">
      <c r="H21526" s="7"/>
    </row>
    <row r="21527" spans="8:8" x14ac:dyDescent="0.2">
      <c r="H21527" s="7"/>
    </row>
    <row r="21528" spans="8:8" x14ac:dyDescent="0.2">
      <c r="H21528" s="7"/>
    </row>
    <row r="21529" spans="8:8" x14ac:dyDescent="0.2">
      <c r="H21529" s="7"/>
    </row>
    <row r="21530" spans="8:8" x14ac:dyDescent="0.2">
      <c r="H21530" s="7"/>
    </row>
    <row r="21531" spans="8:8" x14ac:dyDescent="0.2">
      <c r="H21531" s="7"/>
    </row>
    <row r="21532" spans="8:8" x14ac:dyDescent="0.2">
      <c r="H21532" s="7"/>
    </row>
    <row r="21533" spans="8:8" x14ac:dyDescent="0.2">
      <c r="H21533" s="7"/>
    </row>
    <row r="21534" spans="8:8" x14ac:dyDescent="0.2">
      <c r="H21534" s="7"/>
    </row>
    <row r="21535" spans="8:8" x14ac:dyDescent="0.2">
      <c r="H21535" s="7"/>
    </row>
    <row r="21536" spans="8:8" x14ac:dyDescent="0.2">
      <c r="H21536" s="7"/>
    </row>
    <row r="21537" spans="8:8" x14ac:dyDescent="0.2">
      <c r="H21537" s="7"/>
    </row>
    <row r="21538" spans="8:8" x14ac:dyDescent="0.2">
      <c r="H21538" s="7"/>
    </row>
    <row r="21539" spans="8:8" x14ac:dyDescent="0.2">
      <c r="H21539" s="7"/>
    </row>
    <row r="21540" spans="8:8" x14ac:dyDescent="0.2">
      <c r="H21540" s="7"/>
    </row>
    <row r="21541" spans="8:8" x14ac:dyDescent="0.2">
      <c r="H21541" s="7"/>
    </row>
    <row r="21542" spans="8:8" x14ac:dyDescent="0.2">
      <c r="H21542" s="7"/>
    </row>
    <row r="21543" spans="8:8" x14ac:dyDescent="0.2">
      <c r="H21543" s="7"/>
    </row>
    <row r="21544" spans="8:8" x14ac:dyDescent="0.2">
      <c r="H21544" s="7"/>
    </row>
    <row r="21545" spans="8:8" x14ac:dyDescent="0.2">
      <c r="H21545" s="7"/>
    </row>
    <row r="21546" spans="8:8" x14ac:dyDescent="0.2">
      <c r="H21546" s="7"/>
    </row>
    <row r="21547" spans="8:8" x14ac:dyDescent="0.2">
      <c r="H21547" s="7"/>
    </row>
    <row r="21548" spans="8:8" x14ac:dyDescent="0.2">
      <c r="H21548" s="7"/>
    </row>
    <row r="21549" spans="8:8" x14ac:dyDescent="0.2">
      <c r="H21549" s="7"/>
    </row>
    <row r="21550" spans="8:8" x14ac:dyDescent="0.2">
      <c r="H21550" s="7"/>
    </row>
    <row r="21551" spans="8:8" x14ac:dyDescent="0.2">
      <c r="H21551" s="7"/>
    </row>
    <row r="21552" spans="8:8" x14ac:dyDescent="0.2">
      <c r="H21552" s="7"/>
    </row>
    <row r="21553" spans="8:8" x14ac:dyDescent="0.2">
      <c r="H21553" s="7"/>
    </row>
    <row r="21554" spans="8:8" x14ac:dyDescent="0.2">
      <c r="H21554" s="7"/>
    </row>
    <row r="21555" spans="8:8" x14ac:dyDescent="0.2">
      <c r="H21555" s="7"/>
    </row>
    <row r="21556" spans="8:8" x14ac:dyDescent="0.2">
      <c r="H21556" s="7"/>
    </row>
    <row r="21557" spans="8:8" x14ac:dyDescent="0.2">
      <c r="H21557" s="7"/>
    </row>
    <row r="21558" spans="8:8" x14ac:dyDescent="0.2">
      <c r="H21558" s="7"/>
    </row>
    <row r="21559" spans="8:8" x14ac:dyDescent="0.2">
      <c r="H21559" s="7"/>
    </row>
    <row r="21560" spans="8:8" x14ac:dyDescent="0.2">
      <c r="H21560" s="7"/>
    </row>
    <row r="21561" spans="8:8" x14ac:dyDescent="0.2">
      <c r="H21561" s="7"/>
    </row>
    <row r="21562" spans="8:8" x14ac:dyDescent="0.2">
      <c r="H21562" s="7"/>
    </row>
    <row r="21563" spans="8:8" x14ac:dyDescent="0.2">
      <c r="H21563" s="7"/>
    </row>
    <row r="21564" spans="8:8" x14ac:dyDescent="0.2">
      <c r="H21564" s="7"/>
    </row>
    <row r="21565" spans="8:8" x14ac:dyDescent="0.2">
      <c r="H21565" s="7"/>
    </row>
    <row r="21566" spans="8:8" x14ac:dyDescent="0.2">
      <c r="H21566" s="7"/>
    </row>
    <row r="21567" spans="8:8" x14ac:dyDescent="0.2">
      <c r="H21567" s="7"/>
    </row>
    <row r="21568" spans="8:8" x14ac:dyDescent="0.2">
      <c r="H21568" s="7"/>
    </row>
    <row r="21569" spans="8:8" x14ac:dyDescent="0.2">
      <c r="H21569" s="7"/>
    </row>
    <row r="21570" spans="8:8" x14ac:dyDescent="0.2">
      <c r="H21570" s="7"/>
    </row>
    <row r="21571" spans="8:8" x14ac:dyDescent="0.2">
      <c r="H21571" s="7"/>
    </row>
    <row r="21572" spans="8:8" x14ac:dyDescent="0.2">
      <c r="H21572" s="7"/>
    </row>
    <row r="21573" spans="8:8" x14ac:dyDescent="0.2">
      <c r="H21573" s="7"/>
    </row>
    <row r="21574" spans="8:8" x14ac:dyDescent="0.2">
      <c r="H21574" s="7"/>
    </row>
    <row r="21575" spans="8:8" x14ac:dyDescent="0.2">
      <c r="H21575" s="7"/>
    </row>
    <row r="21576" spans="8:8" x14ac:dyDescent="0.2">
      <c r="H21576" s="7"/>
    </row>
    <row r="21577" spans="8:8" x14ac:dyDescent="0.2">
      <c r="H21577" s="7"/>
    </row>
    <row r="21578" spans="8:8" x14ac:dyDescent="0.2">
      <c r="H21578" s="7"/>
    </row>
    <row r="21579" spans="8:8" x14ac:dyDescent="0.2">
      <c r="H21579" s="7"/>
    </row>
    <row r="21580" spans="8:8" x14ac:dyDescent="0.2">
      <c r="H21580" s="7"/>
    </row>
    <row r="21581" spans="8:8" x14ac:dyDescent="0.2">
      <c r="H21581" s="7"/>
    </row>
    <row r="21582" spans="8:8" x14ac:dyDescent="0.2">
      <c r="H21582" s="7"/>
    </row>
    <row r="21583" spans="8:8" x14ac:dyDescent="0.2">
      <c r="H21583" s="7"/>
    </row>
    <row r="21584" spans="8:8" x14ac:dyDescent="0.2">
      <c r="H21584" s="7"/>
    </row>
    <row r="21585" spans="8:8" x14ac:dyDescent="0.2">
      <c r="H21585" s="7"/>
    </row>
    <row r="21586" spans="8:8" x14ac:dyDescent="0.2">
      <c r="H21586" s="7"/>
    </row>
    <row r="21587" spans="8:8" x14ac:dyDescent="0.2">
      <c r="H21587" s="7"/>
    </row>
    <row r="21588" spans="8:8" x14ac:dyDescent="0.2">
      <c r="H21588" s="7"/>
    </row>
    <row r="21589" spans="8:8" x14ac:dyDescent="0.2">
      <c r="H21589" s="7"/>
    </row>
    <row r="21590" spans="8:8" x14ac:dyDescent="0.2">
      <c r="H21590" s="7"/>
    </row>
    <row r="21591" spans="8:8" x14ac:dyDescent="0.2">
      <c r="H21591" s="7"/>
    </row>
    <row r="21592" spans="8:8" x14ac:dyDescent="0.2">
      <c r="H21592" s="7"/>
    </row>
    <row r="21593" spans="8:8" x14ac:dyDescent="0.2">
      <c r="H21593" s="7"/>
    </row>
    <row r="21594" spans="8:8" x14ac:dyDescent="0.2">
      <c r="H21594" s="7"/>
    </row>
    <row r="21595" spans="8:8" x14ac:dyDescent="0.2">
      <c r="H21595" s="7"/>
    </row>
    <row r="21596" spans="8:8" x14ac:dyDescent="0.2">
      <c r="H21596" s="7"/>
    </row>
    <row r="21597" spans="8:8" x14ac:dyDescent="0.2">
      <c r="H21597" s="7"/>
    </row>
    <row r="21598" spans="8:8" x14ac:dyDescent="0.2">
      <c r="H21598" s="7"/>
    </row>
    <row r="21599" spans="8:8" x14ac:dyDescent="0.2">
      <c r="H21599" s="7"/>
    </row>
    <row r="21600" spans="8:8" x14ac:dyDescent="0.2">
      <c r="H21600" s="7"/>
    </row>
    <row r="21601" spans="8:8" x14ac:dyDescent="0.2">
      <c r="H21601" s="7"/>
    </row>
    <row r="21602" spans="8:8" x14ac:dyDescent="0.2">
      <c r="H21602" s="7"/>
    </row>
    <row r="21603" spans="8:8" x14ac:dyDescent="0.2">
      <c r="H21603" s="7"/>
    </row>
    <row r="21604" spans="8:8" x14ac:dyDescent="0.2">
      <c r="H21604" s="7"/>
    </row>
    <row r="21605" spans="8:8" x14ac:dyDescent="0.2">
      <c r="H21605" s="7"/>
    </row>
    <row r="21606" spans="8:8" x14ac:dyDescent="0.2">
      <c r="H21606" s="7"/>
    </row>
    <row r="21607" spans="8:8" x14ac:dyDescent="0.2">
      <c r="H21607" s="7"/>
    </row>
    <row r="21608" spans="8:8" x14ac:dyDescent="0.2">
      <c r="H21608" s="7"/>
    </row>
    <row r="21609" spans="8:8" x14ac:dyDescent="0.2">
      <c r="H21609" s="7"/>
    </row>
    <row r="21610" spans="8:8" x14ac:dyDescent="0.2">
      <c r="H21610" s="7"/>
    </row>
    <row r="21611" spans="8:8" x14ac:dyDescent="0.2">
      <c r="H21611" s="7"/>
    </row>
    <row r="21612" spans="8:8" x14ac:dyDescent="0.2">
      <c r="H21612" s="7"/>
    </row>
    <row r="21613" spans="8:8" x14ac:dyDescent="0.2">
      <c r="H21613" s="7"/>
    </row>
    <row r="21614" spans="8:8" x14ac:dyDescent="0.2">
      <c r="H21614" s="7"/>
    </row>
    <row r="21615" spans="8:8" x14ac:dyDescent="0.2">
      <c r="H21615" s="7"/>
    </row>
    <row r="21616" spans="8:8" x14ac:dyDescent="0.2">
      <c r="H21616" s="7"/>
    </row>
    <row r="21617" spans="8:8" x14ac:dyDescent="0.2">
      <c r="H21617" s="7"/>
    </row>
    <row r="21618" spans="8:8" x14ac:dyDescent="0.2">
      <c r="H21618" s="7"/>
    </row>
    <row r="21619" spans="8:8" x14ac:dyDescent="0.2">
      <c r="H21619" s="7"/>
    </row>
    <row r="21620" spans="8:8" x14ac:dyDescent="0.2">
      <c r="H21620" s="7"/>
    </row>
    <row r="21621" spans="8:8" x14ac:dyDescent="0.2">
      <c r="H21621" s="7"/>
    </row>
    <row r="21622" spans="8:8" x14ac:dyDescent="0.2">
      <c r="H21622" s="7"/>
    </row>
    <row r="21623" spans="8:8" x14ac:dyDescent="0.2">
      <c r="H21623" s="7"/>
    </row>
    <row r="21624" spans="8:8" x14ac:dyDescent="0.2">
      <c r="H21624" s="7"/>
    </row>
    <row r="21625" spans="8:8" x14ac:dyDescent="0.2">
      <c r="H21625" s="7"/>
    </row>
    <row r="21626" spans="8:8" x14ac:dyDescent="0.2">
      <c r="H21626" s="7"/>
    </row>
    <row r="21627" spans="8:8" x14ac:dyDescent="0.2">
      <c r="H21627" s="7"/>
    </row>
    <row r="21628" spans="8:8" x14ac:dyDescent="0.2">
      <c r="H21628" s="7"/>
    </row>
    <row r="21629" spans="8:8" x14ac:dyDescent="0.2">
      <c r="H21629" s="7"/>
    </row>
    <row r="21630" spans="8:8" x14ac:dyDescent="0.2">
      <c r="H21630" s="7"/>
    </row>
    <row r="21631" spans="8:8" x14ac:dyDescent="0.2">
      <c r="H21631" s="7"/>
    </row>
    <row r="21632" spans="8:8" x14ac:dyDescent="0.2">
      <c r="H21632" s="7"/>
    </row>
    <row r="21633" spans="8:8" x14ac:dyDescent="0.2">
      <c r="H21633" s="7"/>
    </row>
    <row r="21634" spans="8:8" x14ac:dyDescent="0.2">
      <c r="H21634" s="7"/>
    </row>
    <row r="21635" spans="8:8" x14ac:dyDescent="0.2">
      <c r="H21635" s="7"/>
    </row>
    <row r="21636" spans="8:8" x14ac:dyDescent="0.2">
      <c r="H21636" s="7"/>
    </row>
    <row r="21637" spans="8:8" x14ac:dyDescent="0.2">
      <c r="H21637" s="7"/>
    </row>
    <row r="21638" spans="8:8" x14ac:dyDescent="0.2">
      <c r="H21638" s="7"/>
    </row>
    <row r="21639" spans="8:8" x14ac:dyDescent="0.2">
      <c r="H21639" s="7"/>
    </row>
    <row r="21640" spans="8:8" x14ac:dyDescent="0.2">
      <c r="H21640" s="7"/>
    </row>
    <row r="21641" spans="8:8" x14ac:dyDescent="0.2">
      <c r="H21641" s="7"/>
    </row>
    <row r="21642" spans="8:8" x14ac:dyDescent="0.2">
      <c r="H21642" s="7"/>
    </row>
    <row r="21643" spans="8:8" x14ac:dyDescent="0.2">
      <c r="H21643" s="7"/>
    </row>
    <row r="21644" spans="8:8" x14ac:dyDescent="0.2">
      <c r="H21644" s="7"/>
    </row>
    <row r="21645" spans="8:8" x14ac:dyDescent="0.2">
      <c r="H21645" s="7"/>
    </row>
    <row r="21646" spans="8:8" x14ac:dyDescent="0.2">
      <c r="H21646" s="7"/>
    </row>
    <row r="21647" spans="8:8" x14ac:dyDescent="0.2">
      <c r="H21647" s="7"/>
    </row>
    <row r="21648" spans="8:8" x14ac:dyDescent="0.2">
      <c r="H21648" s="7"/>
    </row>
    <row r="21649" spans="8:8" x14ac:dyDescent="0.2">
      <c r="H21649" s="7"/>
    </row>
    <row r="21650" spans="8:8" x14ac:dyDescent="0.2">
      <c r="H21650" s="7"/>
    </row>
    <row r="21651" spans="8:8" x14ac:dyDescent="0.2">
      <c r="H21651" s="7"/>
    </row>
    <row r="21652" spans="8:8" x14ac:dyDescent="0.2">
      <c r="H21652" s="7"/>
    </row>
    <row r="21653" spans="8:8" x14ac:dyDescent="0.2">
      <c r="H21653" s="7"/>
    </row>
    <row r="21654" spans="8:8" x14ac:dyDescent="0.2">
      <c r="H21654" s="7"/>
    </row>
    <row r="21655" spans="8:8" x14ac:dyDescent="0.2">
      <c r="H21655" s="7"/>
    </row>
    <row r="21656" spans="8:8" x14ac:dyDescent="0.2">
      <c r="H21656" s="7"/>
    </row>
    <row r="21657" spans="8:8" x14ac:dyDescent="0.2">
      <c r="H21657" s="7"/>
    </row>
    <row r="21658" spans="8:8" x14ac:dyDescent="0.2">
      <c r="H21658" s="7"/>
    </row>
    <row r="21659" spans="8:8" x14ac:dyDescent="0.2">
      <c r="H21659" s="7"/>
    </row>
    <row r="21660" spans="8:8" x14ac:dyDescent="0.2">
      <c r="H21660" s="7"/>
    </row>
    <row r="21661" spans="8:8" x14ac:dyDescent="0.2">
      <c r="H21661" s="7"/>
    </row>
    <row r="21662" spans="8:8" x14ac:dyDescent="0.2">
      <c r="H21662" s="7"/>
    </row>
    <row r="21663" spans="8:8" x14ac:dyDescent="0.2">
      <c r="H21663" s="7"/>
    </row>
    <row r="21664" spans="8:8" x14ac:dyDescent="0.2">
      <c r="H21664" s="7"/>
    </row>
    <row r="21665" spans="8:8" x14ac:dyDescent="0.2">
      <c r="H21665" s="7"/>
    </row>
    <row r="21666" spans="8:8" x14ac:dyDescent="0.2">
      <c r="H21666" s="7"/>
    </row>
    <row r="21667" spans="8:8" x14ac:dyDescent="0.2">
      <c r="H21667" s="7"/>
    </row>
    <row r="21668" spans="8:8" x14ac:dyDescent="0.2">
      <c r="H21668" s="7"/>
    </row>
    <row r="21669" spans="8:8" x14ac:dyDescent="0.2">
      <c r="H21669" s="7"/>
    </row>
    <row r="21670" spans="8:8" x14ac:dyDescent="0.2">
      <c r="H21670" s="7"/>
    </row>
    <row r="21671" spans="8:8" x14ac:dyDescent="0.2">
      <c r="H21671" s="7"/>
    </row>
    <row r="21672" spans="8:8" x14ac:dyDescent="0.2">
      <c r="H21672" s="7"/>
    </row>
    <row r="21673" spans="8:8" x14ac:dyDescent="0.2">
      <c r="H21673" s="7"/>
    </row>
    <row r="21674" spans="8:8" x14ac:dyDescent="0.2">
      <c r="H21674" s="7"/>
    </row>
    <row r="21675" spans="8:8" x14ac:dyDescent="0.2">
      <c r="H21675" s="7"/>
    </row>
    <row r="21676" spans="8:8" x14ac:dyDescent="0.2">
      <c r="H21676" s="7"/>
    </row>
    <row r="21677" spans="8:8" x14ac:dyDescent="0.2">
      <c r="H21677" s="7"/>
    </row>
    <row r="21678" spans="8:8" x14ac:dyDescent="0.2">
      <c r="H21678" s="7"/>
    </row>
    <row r="21679" spans="8:8" x14ac:dyDescent="0.2">
      <c r="H21679" s="7"/>
    </row>
    <row r="21680" spans="8:8" x14ac:dyDescent="0.2">
      <c r="H21680" s="7"/>
    </row>
    <row r="21681" spans="8:8" x14ac:dyDescent="0.2">
      <c r="H21681" s="7"/>
    </row>
    <row r="21682" spans="8:8" x14ac:dyDescent="0.2">
      <c r="H21682" s="7"/>
    </row>
    <row r="21683" spans="8:8" x14ac:dyDescent="0.2">
      <c r="H21683" s="7"/>
    </row>
    <row r="21684" spans="8:8" x14ac:dyDescent="0.2">
      <c r="H21684" s="7"/>
    </row>
    <row r="21685" spans="8:8" x14ac:dyDescent="0.2">
      <c r="H21685" s="7"/>
    </row>
    <row r="21686" spans="8:8" x14ac:dyDescent="0.2">
      <c r="H21686" s="7"/>
    </row>
    <row r="21687" spans="8:8" x14ac:dyDescent="0.2">
      <c r="H21687" s="7"/>
    </row>
    <row r="21688" spans="8:8" x14ac:dyDescent="0.2">
      <c r="H21688" s="7"/>
    </row>
    <row r="21689" spans="8:8" x14ac:dyDescent="0.2">
      <c r="H21689" s="7"/>
    </row>
    <row r="21690" spans="8:8" x14ac:dyDescent="0.2">
      <c r="H21690" s="7"/>
    </row>
    <row r="21691" spans="8:8" x14ac:dyDescent="0.2">
      <c r="H21691" s="7"/>
    </row>
    <row r="21692" spans="8:8" x14ac:dyDescent="0.2">
      <c r="H21692" s="7"/>
    </row>
    <row r="21693" spans="8:8" x14ac:dyDescent="0.2">
      <c r="H21693" s="7"/>
    </row>
    <row r="21694" spans="8:8" x14ac:dyDescent="0.2">
      <c r="H21694" s="7"/>
    </row>
    <row r="21695" spans="8:8" x14ac:dyDescent="0.2">
      <c r="H21695" s="7"/>
    </row>
    <row r="21696" spans="8:8" x14ac:dyDescent="0.2">
      <c r="H21696" s="7"/>
    </row>
    <row r="21697" spans="8:8" x14ac:dyDescent="0.2">
      <c r="H21697" s="7"/>
    </row>
    <row r="21698" spans="8:8" x14ac:dyDescent="0.2">
      <c r="H21698" s="7"/>
    </row>
    <row r="21699" spans="8:8" x14ac:dyDescent="0.2">
      <c r="H21699" s="7"/>
    </row>
    <row r="21700" spans="8:8" x14ac:dyDescent="0.2">
      <c r="H21700" s="7"/>
    </row>
    <row r="21701" spans="8:8" x14ac:dyDescent="0.2">
      <c r="H21701" s="7"/>
    </row>
    <row r="21702" spans="8:8" x14ac:dyDescent="0.2">
      <c r="H21702" s="7"/>
    </row>
    <row r="21703" spans="8:8" x14ac:dyDescent="0.2">
      <c r="H21703" s="7"/>
    </row>
    <row r="21704" spans="8:8" x14ac:dyDescent="0.2">
      <c r="H21704" s="7"/>
    </row>
    <row r="21705" spans="8:8" x14ac:dyDescent="0.2">
      <c r="H21705" s="7"/>
    </row>
    <row r="21706" spans="8:8" x14ac:dyDescent="0.2">
      <c r="H21706" s="7"/>
    </row>
    <row r="21707" spans="8:8" x14ac:dyDescent="0.2">
      <c r="H21707" s="7"/>
    </row>
    <row r="21708" spans="8:8" x14ac:dyDescent="0.2">
      <c r="H21708" s="7"/>
    </row>
    <row r="21709" spans="8:8" x14ac:dyDescent="0.2">
      <c r="H21709" s="7"/>
    </row>
    <row r="21710" spans="8:8" x14ac:dyDescent="0.2">
      <c r="H21710" s="7"/>
    </row>
    <row r="21711" spans="8:8" x14ac:dyDescent="0.2">
      <c r="H21711" s="7"/>
    </row>
    <row r="21712" spans="8:8" x14ac:dyDescent="0.2">
      <c r="H21712" s="7"/>
    </row>
    <row r="21713" spans="8:8" x14ac:dyDescent="0.2">
      <c r="H21713" s="7"/>
    </row>
    <row r="21714" spans="8:8" x14ac:dyDescent="0.2">
      <c r="H21714" s="7"/>
    </row>
    <row r="21715" spans="8:8" x14ac:dyDescent="0.2">
      <c r="H21715" s="7"/>
    </row>
    <row r="21716" spans="8:8" x14ac:dyDescent="0.2">
      <c r="H21716" s="7"/>
    </row>
    <row r="21717" spans="8:8" x14ac:dyDescent="0.2">
      <c r="H21717" s="7"/>
    </row>
    <row r="21718" spans="8:8" x14ac:dyDescent="0.2">
      <c r="H21718" s="7"/>
    </row>
    <row r="21719" spans="8:8" x14ac:dyDescent="0.2">
      <c r="H21719" s="7"/>
    </row>
    <row r="21720" spans="8:8" x14ac:dyDescent="0.2">
      <c r="H21720" s="7"/>
    </row>
    <row r="21721" spans="8:8" x14ac:dyDescent="0.2">
      <c r="H21721" s="7"/>
    </row>
    <row r="21722" spans="8:8" x14ac:dyDescent="0.2">
      <c r="H21722" s="7"/>
    </row>
    <row r="21723" spans="8:8" x14ac:dyDescent="0.2">
      <c r="H21723" s="7"/>
    </row>
    <row r="21724" spans="8:8" x14ac:dyDescent="0.2">
      <c r="H21724" s="7"/>
    </row>
    <row r="21725" spans="8:8" x14ac:dyDescent="0.2">
      <c r="H21725" s="7"/>
    </row>
    <row r="21726" spans="8:8" x14ac:dyDescent="0.2">
      <c r="H21726" s="7"/>
    </row>
    <row r="21727" spans="8:8" x14ac:dyDescent="0.2">
      <c r="H21727" s="7"/>
    </row>
    <row r="21728" spans="8:8" x14ac:dyDescent="0.2">
      <c r="H21728" s="7"/>
    </row>
    <row r="21729" spans="8:8" x14ac:dyDescent="0.2">
      <c r="H21729" s="7"/>
    </row>
    <row r="21730" spans="8:8" x14ac:dyDescent="0.2">
      <c r="H21730" s="7"/>
    </row>
    <row r="21731" spans="8:8" x14ac:dyDescent="0.2">
      <c r="H21731" s="7"/>
    </row>
    <row r="21732" spans="8:8" x14ac:dyDescent="0.2">
      <c r="H21732" s="7"/>
    </row>
    <row r="21733" spans="8:8" x14ac:dyDescent="0.2">
      <c r="H21733" s="7"/>
    </row>
    <row r="21734" spans="8:8" x14ac:dyDescent="0.2">
      <c r="H21734" s="7"/>
    </row>
    <row r="21735" spans="8:8" x14ac:dyDescent="0.2">
      <c r="H21735" s="7"/>
    </row>
    <row r="21736" spans="8:8" x14ac:dyDescent="0.2">
      <c r="H21736" s="7"/>
    </row>
    <row r="21737" spans="8:8" x14ac:dyDescent="0.2">
      <c r="H21737" s="7"/>
    </row>
    <row r="21738" spans="8:8" x14ac:dyDescent="0.2">
      <c r="H21738" s="7"/>
    </row>
    <row r="21739" spans="8:8" x14ac:dyDescent="0.2">
      <c r="H21739" s="7"/>
    </row>
    <row r="21740" spans="8:8" x14ac:dyDescent="0.2">
      <c r="H21740" s="7"/>
    </row>
    <row r="21741" spans="8:8" x14ac:dyDescent="0.2">
      <c r="H21741" s="7"/>
    </row>
    <row r="21742" spans="8:8" x14ac:dyDescent="0.2">
      <c r="H21742" s="7"/>
    </row>
    <row r="21743" spans="8:8" x14ac:dyDescent="0.2">
      <c r="H21743" s="7"/>
    </row>
    <row r="21744" spans="8:8" x14ac:dyDescent="0.2">
      <c r="H21744" s="7"/>
    </row>
    <row r="21745" spans="8:8" x14ac:dyDescent="0.2">
      <c r="H21745" s="7"/>
    </row>
    <row r="21746" spans="8:8" x14ac:dyDescent="0.2">
      <c r="H21746" s="7"/>
    </row>
    <row r="21747" spans="8:8" x14ac:dyDescent="0.2">
      <c r="H21747" s="7"/>
    </row>
    <row r="21748" spans="8:8" x14ac:dyDescent="0.2">
      <c r="H21748" s="7"/>
    </row>
    <row r="21749" spans="8:8" x14ac:dyDescent="0.2">
      <c r="H21749" s="7"/>
    </row>
    <row r="21750" spans="8:8" x14ac:dyDescent="0.2">
      <c r="H21750" s="7"/>
    </row>
    <row r="21751" spans="8:8" x14ac:dyDescent="0.2">
      <c r="H21751" s="7"/>
    </row>
    <row r="21752" spans="8:8" x14ac:dyDescent="0.2">
      <c r="H21752" s="7"/>
    </row>
    <row r="21753" spans="8:8" x14ac:dyDescent="0.2">
      <c r="H21753" s="7"/>
    </row>
    <row r="21754" spans="8:8" x14ac:dyDescent="0.2">
      <c r="H21754" s="7"/>
    </row>
    <row r="21755" spans="8:8" x14ac:dyDescent="0.2">
      <c r="H21755" s="7"/>
    </row>
    <row r="21756" spans="8:8" x14ac:dyDescent="0.2">
      <c r="H21756" s="7"/>
    </row>
    <row r="21757" spans="8:8" x14ac:dyDescent="0.2">
      <c r="H21757" s="7"/>
    </row>
    <row r="21758" spans="8:8" x14ac:dyDescent="0.2">
      <c r="H21758" s="7"/>
    </row>
    <row r="21759" spans="8:8" x14ac:dyDescent="0.2">
      <c r="H21759" s="7"/>
    </row>
    <row r="21760" spans="8:8" x14ac:dyDescent="0.2">
      <c r="H21760" s="7"/>
    </row>
    <row r="21761" spans="8:8" x14ac:dyDescent="0.2">
      <c r="H21761" s="7"/>
    </row>
    <row r="21762" spans="8:8" x14ac:dyDescent="0.2">
      <c r="H21762" s="7"/>
    </row>
    <row r="21763" spans="8:8" x14ac:dyDescent="0.2">
      <c r="H21763" s="7"/>
    </row>
    <row r="21764" spans="8:8" x14ac:dyDescent="0.2">
      <c r="H21764" s="7"/>
    </row>
    <row r="21765" spans="8:8" x14ac:dyDescent="0.2">
      <c r="H21765" s="7"/>
    </row>
    <row r="21766" spans="8:8" x14ac:dyDescent="0.2">
      <c r="H21766" s="7"/>
    </row>
    <row r="21767" spans="8:8" x14ac:dyDescent="0.2">
      <c r="H21767" s="7"/>
    </row>
    <row r="21768" spans="8:8" x14ac:dyDescent="0.2">
      <c r="H21768" s="7"/>
    </row>
    <row r="21769" spans="8:8" x14ac:dyDescent="0.2">
      <c r="H21769" s="7"/>
    </row>
    <row r="21770" spans="8:8" x14ac:dyDescent="0.2">
      <c r="H21770" s="7"/>
    </row>
    <row r="21771" spans="8:8" x14ac:dyDescent="0.2">
      <c r="H21771" s="7"/>
    </row>
    <row r="21772" spans="8:8" x14ac:dyDescent="0.2">
      <c r="H21772" s="7"/>
    </row>
    <row r="21773" spans="8:8" x14ac:dyDescent="0.2">
      <c r="H21773" s="7"/>
    </row>
    <row r="21774" spans="8:8" x14ac:dyDescent="0.2">
      <c r="H21774" s="7"/>
    </row>
    <row r="21775" spans="8:8" x14ac:dyDescent="0.2">
      <c r="H21775" s="7"/>
    </row>
    <row r="21776" spans="8:8" x14ac:dyDescent="0.2">
      <c r="H21776" s="7"/>
    </row>
    <row r="21777" spans="8:8" x14ac:dyDescent="0.2">
      <c r="H21777" s="7"/>
    </row>
    <row r="21778" spans="8:8" x14ac:dyDescent="0.2">
      <c r="H21778" s="7"/>
    </row>
    <row r="21779" spans="8:8" x14ac:dyDescent="0.2">
      <c r="H21779" s="7"/>
    </row>
    <row r="21780" spans="8:8" x14ac:dyDescent="0.2">
      <c r="H21780" s="7"/>
    </row>
    <row r="21781" spans="8:8" x14ac:dyDescent="0.2">
      <c r="H21781" s="7"/>
    </row>
    <row r="21782" spans="8:8" x14ac:dyDescent="0.2">
      <c r="H21782" s="7"/>
    </row>
    <row r="21783" spans="8:8" x14ac:dyDescent="0.2">
      <c r="H21783" s="7"/>
    </row>
    <row r="21784" spans="8:8" x14ac:dyDescent="0.2">
      <c r="H21784" s="7"/>
    </row>
    <row r="21785" spans="8:8" x14ac:dyDescent="0.2">
      <c r="H21785" s="7"/>
    </row>
    <row r="21786" spans="8:8" x14ac:dyDescent="0.2">
      <c r="H21786" s="7"/>
    </row>
    <row r="21787" spans="8:8" x14ac:dyDescent="0.2">
      <c r="H21787" s="7"/>
    </row>
    <row r="21788" spans="8:8" x14ac:dyDescent="0.2">
      <c r="H21788" s="7"/>
    </row>
    <row r="21789" spans="8:8" x14ac:dyDescent="0.2">
      <c r="H21789" s="7"/>
    </row>
    <row r="21790" spans="8:8" x14ac:dyDescent="0.2">
      <c r="H21790" s="7"/>
    </row>
    <row r="21791" spans="8:8" x14ac:dyDescent="0.2">
      <c r="H21791" s="7"/>
    </row>
    <row r="21792" spans="8:8" x14ac:dyDescent="0.2">
      <c r="H21792" s="7"/>
    </row>
    <row r="21793" spans="8:8" x14ac:dyDescent="0.2">
      <c r="H21793" s="7"/>
    </row>
    <row r="21794" spans="8:8" x14ac:dyDescent="0.2">
      <c r="H21794" s="7"/>
    </row>
    <row r="21795" spans="8:8" x14ac:dyDescent="0.2">
      <c r="H21795" s="7"/>
    </row>
    <row r="21796" spans="8:8" x14ac:dyDescent="0.2">
      <c r="H21796" s="7"/>
    </row>
    <row r="21797" spans="8:8" x14ac:dyDescent="0.2">
      <c r="H21797" s="7"/>
    </row>
    <row r="21798" spans="8:8" x14ac:dyDescent="0.2">
      <c r="H21798" s="7"/>
    </row>
    <row r="21799" spans="8:8" x14ac:dyDescent="0.2">
      <c r="H21799" s="7"/>
    </row>
    <row r="21800" spans="8:8" x14ac:dyDescent="0.2">
      <c r="H21800" s="7"/>
    </row>
    <row r="21801" spans="8:8" x14ac:dyDescent="0.2">
      <c r="H21801" s="7"/>
    </row>
    <row r="21802" spans="8:8" x14ac:dyDescent="0.2">
      <c r="H21802" s="7"/>
    </row>
    <row r="21803" spans="8:8" x14ac:dyDescent="0.2">
      <c r="H21803" s="7"/>
    </row>
    <row r="21804" spans="8:8" x14ac:dyDescent="0.2">
      <c r="H21804" s="7"/>
    </row>
    <row r="21805" spans="8:8" x14ac:dyDescent="0.2">
      <c r="H21805" s="7"/>
    </row>
    <row r="21806" spans="8:8" x14ac:dyDescent="0.2">
      <c r="H21806" s="7"/>
    </row>
    <row r="21807" spans="8:8" x14ac:dyDescent="0.2">
      <c r="H21807" s="7"/>
    </row>
    <row r="21808" spans="8:8" x14ac:dyDescent="0.2">
      <c r="H21808" s="7"/>
    </row>
    <row r="21809" spans="8:8" x14ac:dyDescent="0.2">
      <c r="H21809" s="7"/>
    </row>
    <row r="21810" spans="8:8" x14ac:dyDescent="0.2">
      <c r="H21810" s="7"/>
    </row>
    <row r="21811" spans="8:8" x14ac:dyDescent="0.2">
      <c r="H21811" s="7"/>
    </row>
    <row r="21812" spans="8:8" x14ac:dyDescent="0.2">
      <c r="H21812" s="7"/>
    </row>
    <row r="21813" spans="8:8" x14ac:dyDescent="0.2">
      <c r="H21813" s="7"/>
    </row>
    <row r="21814" spans="8:8" x14ac:dyDescent="0.2">
      <c r="H21814" s="7"/>
    </row>
    <row r="21815" spans="8:8" x14ac:dyDescent="0.2">
      <c r="H21815" s="7"/>
    </row>
    <row r="21816" spans="8:8" x14ac:dyDescent="0.2">
      <c r="H21816" s="7"/>
    </row>
    <row r="21817" spans="8:8" x14ac:dyDescent="0.2">
      <c r="H21817" s="7"/>
    </row>
    <row r="21818" spans="8:8" x14ac:dyDescent="0.2">
      <c r="H21818" s="7"/>
    </row>
    <row r="21819" spans="8:8" x14ac:dyDescent="0.2">
      <c r="H21819" s="7"/>
    </row>
    <row r="21820" spans="8:8" x14ac:dyDescent="0.2">
      <c r="H21820" s="7"/>
    </row>
    <row r="21821" spans="8:8" x14ac:dyDescent="0.2">
      <c r="H21821" s="7"/>
    </row>
    <row r="21822" spans="8:8" x14ac:dyDescent="0.2">
      <c r="H21822" s="7"/>
    </row>
    <row r="21823" spans="8:8" x14ac:dyDescent="0.2">
      <c r="H21823" s="7"/>
    </row>
    <row r="21824" spans="8:8" x14ac:dyDescent="0.2">
      <c r="H21824" s="7"/>
    </row>
    <row r="21825" spans="8:8" x14ac:dyDescent="0.2">
      <c r="H21825" s="7"/>
    </row>
    <row r="21826" spans="8:8" x14ac:dyDescent="0.2">
      <c r="H21826" s="7"/>
    </row>
    <row r="21827" spans="8:8" x14ac:dyDescent="0.2">
      <c r="H21827" s="7"/>
    </row>
    <row r="21828" spans="8:8" x14ac:dyDescent="0.2">
      <c r="H21828" s="7"/>
    </row>
    <row r="21829" spans="8:8" x14ac:dyDescent="0.2">
      <c r="H21829" s="7"/>
    </row>
    <row r="21830" spans="8:8" x14ac:dyDescent="0.2">
      <c r="H21830" s="7"/>
    </row>
    <row r="21831" spans="8:8" x14ac:dyDescent="0.2">
      <c r="H21831" s="7"/>
    </row>
    <row r="21832" spans="8:8" x14ac:dyDescent="0.2">
      <c r="H21832" s="7"/>
    </row>
    <row r="21833" spans="8:8" x14ac:dyDescent="0.2">
      <c r="H21833" s="7"/>
    </row>
    <row r="21834" spans="8:8" x14ac:dyDescent="0.2">
      <c r="H21834" s="7"/>
    </row>
    <row r="21835" spans="8:8" x14ac:dyDescent="0.2">
      <c r="H21835" s="7"/>
    </row>
    <row r="21836" spans="8:8" x14ac:dyDescent="0.2">
      <c r="H21836" s="7"/>
    </row>
    <row r="21837" spans="8:8" x14ac:dyDescent="0.2">
      <c r="H21837" s="7"/>
    </row>
    <row r="21838" spans="8:8" x14ac:dyDescent="0.2">
      <c r="H21838" s="7"/>
    </row>
    <row r="21839" spans="8:8" x14ac:dyDescent="0.2">
      <c r="H21839" s="7"/>
    </row>
    <row r="21840" spans="8:8" x14ac:dyDescent="0.2">
      <c r="H21840" s="7"/>
    </row>
    <row r="21841" spans="8:8" x14ac:dyDescent="0.2">
      <c r="H21841" s="7"/>
    </row>
    <row r="21842" spans="8:8" x14ac:dyDescent="0.2">
      <c r="H21842" s="7"/>
    </row>
    <row r="21843" spans="8:8" x14ac:dyDescent="0.2">
      <c r="H21843" s="7"/>
    </row>
    <row r="21844" spans="8:8" x14ac:dyDescent="0.2">
      <c r="H21844" s="7"/>
    </row>
    <row r="21845" spans="8:8" x14ac:dyDescent="0.2">
      <c r="H21845" s="7"/>
    </row>
    <row r="21846" spans="8:8" x14ac:dyDescent="0.2">
      <c r="H21846" s="7"/>
    </row>
    <row r="21847" spans="8:8" x14ac:dyDescent="0.2">
      <c r="H21847" s="7"/>
    </row>
    <row r="21848" spans="8:8" x14ac:dyDescent="0.2">
      <c r="H21848" s="7"/>
    </row>
    <row r="21849" spans="8:8" x14ac:dyDescent="0.2">
      <c r="H21849" s="7"/>
    </row>
    <row r="21850" spans="8:8" x14ac:dyDescent="0.2">
      <c r="H21850" s="7"/>
    </row>
    <row r="21851" spans="8:8" x14ac:dyDescent="0.2">
      <c r="H21851" s="7"/>
    </row>
    <row r="21852" spans="8:8" x14ac:dyDescent="0.2">
      <c r="H21852" s="7"/>
    </row>
    <row r="21853" spans="8:8" x14ac:dyDescent="0.2">
      <c r="H21853" s="7"/>
    </row>
    <row r="21854" spans="8:8" x14ac:dyDescent="0.2">
      <c r="H21854" s="7"/>
    </row>
    <row r="21855" spans="8:8" x14ac:dyDescent="0.2">
      <c r="H21855" s="7"/>
    </row>
    <row r="21856" spans="8:8" x14ac:dyDescent="0.2">
      <c r="H21856" s="7"/>
    </row>
    <row r="21857" spans="8:8" x14ac:dyDescent="0.2">
      <c r="H21857" s="7"/>
    </row>
    <row r="21858" spans="8:8" x14ac:dyDescent="0.2">
      <c r="H21858" s="7"/>
    </row>
    <row r="21859" spans="8:8" x14ac:dyDescent="0.2">
      <c r="H21859" s="7"/>
    </row>
    <row r="21860" spans="8:8" x14ac:dyDescent="0.2">
      <c r="H21860" s="7"/>
    </row>
    <row r="21861" spans="8:8" x14ac:dyDescent="0.2">
      <c r="H21861" s="7"/>
    </row>
    <row r="21862" spans="8:8" x14ac:dyDescent="0.2">
      <c r="H21862" s="7"/>
    </row>
    <row r="21863" spans="8:8" x14ac:dyDescent="0.2">
      <c r="H21863" s="7"/>
    </row>
    <row r="21864" spans="8:8" x14ac:dyDescent="0.2">
      <c r="H21864" s="7"/>
    </row>
    <row r="21865" spans="8:8" x14ac:dyDescent="0.2">
      <c r="H21865" s="7"/>
    </row>
    <row r="21866" spans="8:8" x14ac:dyDescent="0.2">
      <c r="H21866" s="7"/>
    </row>
    <row r="21867" spans="8:8" x14ac:dyDescent="0.2">
      <c r="H21867" s="7"/>
    </row>
    <row r="21868" spans="8:8" x14ac:dyDescent="0.2">
      <c r="H21868" s="7"/>
    </row>
    <row r="21869" spans="8:8" x14ac:dyDescent="0.2">
      <c r="H21869" s="7"/>
    </row>
    <row r="21870" spans="8:8" x14ac:dyDescent="0.2">
      <c r="H21870" s="7"/>
    </row>
    <row r="21871" spans="8:8" x14ac:dyDescent="0.2">
      <c r="H21871" s="7"/>
    </row>
    <row r="21872" spans="8:8" x14ac:dyDescent="0.2">
      <c r="H21872" s="7"/>
    </row>
    <row r="21873" spans="8:8" x14ac:dyDescent="0.2">
      <c r="H21873" s="7"/>
    </row>
    <row r="21874" spans="8:8" x14ac:dyDescent="0.2">
      <c r="H21874" s="7"/>
    </row>
    <row r="21875" spans="8:8" x14ac:dyDescent="0.2">
      <c r="H21875" s="7"/>
    </row>
    <row r="21876" spans="8:8" x14ac:dyDescent="0.2">
      <c r="H21876" s="7"/>
    </row>
    <row r="21877" spans="8:8" x14ac:dyDescent="0.2">
      <c r="H21877" s="7"/>
    </row>
    <row r="21878" spans="8:8" x14ac:dyDescent="0.2">
      <c r="H21878" s="7"/>
    </row>
    <row r="21879" spans="8:8" x14ac:dyDescent="0.2">
      <c r="H21879" s="7"/>
    </row>
    <row r="21880" spans="8:8" x14ac:dyDescent="0.2">
      <c r="H21880" s="7"/>
    </row>
    <row r="21881" spans="8:8" x14ac:dyDescent="0.2">
      <c r="H21881" s="7"/>
    </row>
    <row r="21882" spans="8:8" x14ac:dyDescent="0.2">
      <c r="H21882" s="7"/>
    </row>
    <row r="21883" spans="8:8" x14ac:dyDescent="0.2">
      <c r="H21883" s="7"/>
    </row>
    <row r="21884" spans="8:8" x14ac:dyDescent="0.2">
      <c r="H21884" s="7"/>
    </row>
    <row r="21885" spans="8:8" x14ac:dyDescent="0.2">
      <c r="H21885" s="7"/>
    </row>
    <row r="21886" spans="8:8" x14ac:dyDescent="0.2">
      <c r="H21886" s="7"/>
    </row>
    <row r="21887" spans="8:8" x14ac:dyDescent="0.2">
      <c r="H21887" s="7"/>
    </row>
    <row r="21888" spans="8:8" x14ac:dyDescent="0.2">
      <c r="H21888" s="7"/>
    </row>
    <row r="21889" spans="8:8" x14ac:dyDescent="0.2">
      <c r="H21889" s="7"/>
    </row>
    <row r="21890" spans="8:8" x14ac:dyDescent="0.2">
      <c r="H21890" s="7"/>
    </row>
    <row r="21891" spans="8:8" x14ac:dyDescent="0.2">
      <c r="H21891" s="7"/>
    </row>
    <row r="21892" spans="8:8" x14ac:dyDescent="0.2">
      <c r="H21892" s="7"/>
    </row>
    <row r="21893" spans="8:8" x14ac:dyDescent="0.2">
      <c r="H21893" s="7"/>
    </row>
    <row r="21894" spans="8:8" x14ac:dyDescent="0.2">
      <c r="H21894" s="7"/>
    </row>
    <row r="21895" spans="8:8" x14ac:dyDescent="0.2">
      <c r="H21895" s="7"/>
    </row>
    <row r="21896" spans="8:8" x14ac:dyDescent="0.2">
      <c r="H21896" s="7"/>
    </row>
    <row r="21897" spans="8:8" x14ac:dyDescent="0.2">
      <c r="H21897" s="7"/>
    </row>
    <row r="21898" spans="8:8" x14ac:dyDescent="0.2">
      <c r="H21898" s="7"/>
    </row>
    <row r="21899" spans="8:8" x14ac:dyDescent="0.2">
      <c r="H21899" s="7"/>
    </row>
    <row r="21900" spans="8:8" x14ac:dyDescent="0.2">
      <c r="H21900" s="7"/>
    </row>
    <row r="21901" spans="8:8" x14ac:dyDescent="0.2">
      <c r="H21901" s="7"/>
    </row>
    <row r="21902" spans="8:8" x14ac:dyDescent="0.2">
      <c r="H21902" s="7"/>
    </row>
    <row r="21903" spans="8:8" x14ac:dyDescent="0.2">
      <c r="H21903" s="7"/>
    </row>
    <row r="21904" spans="8:8" x14ac:dyDescent="0.2">
      <c r="H21904" s="7"/>
    </row>
    <row r="21905" spans="8:8" x14ac:dyDescent="0.2">
      <c r="H21905" s="7"/>
    </row>
    <row r="21906" spans="8:8" x14ac:dyDescent="0.2">
      <c r="H21906" s="7"/>
    </row>
    <row r="21907" spans="8:8" x14ac:dyDescent="0.2">
      <c r="H21907" s="7"/>
    </row>
    <row r="21908" spans="8:8" x14ac:dyDescent="0.2">
      <c r="H21908" s="7"/>
    </row>
    <row r="21909" spans="8:8" x14ac:dyDescent="0.2">
      <c r="H21909" s="7"/>
    </row>
    <row r="21910" spans="8:8" x14ac:dyDescent="0.2">
      <c r="H21910" s="7"/>
    </row>
    <row r="21911" spans="8:8" x14ac:dyDescent="0.2">
      <c r="H21911" s="7"/>
    </row>
    <row r="21912" spans="8:8" x14ac:dyDescent="0.2">
      <c r="H21912" s="7"/>
    </row>
    <row r="21913" spans="8:8" x14ac:dyDescent="0.2">
      <c r="H21913" s="7"/>
    </row>
    <row r="21914" spans="8:8" x14ac:dyDescent="0.2">
      <c r="H21914" s="7"/>
    </row>
    <row r="21915" spans="8:8" x14ac:dyDescent="0.2">
      <c r="H21915" s="7"/>
    </row>
    <row r="21916" spans="8:8" x14ac:dyDescent="0.2">
      <c r="H21916" s="7"/>
    </row>
    <row r="21917" spans="8:8" x14ac:dyDescent="0.2">
      <c r="H21917" s="7"/>
    </row>
    <row r="21918" spans="8:8" x14ac:dyDescent="0.2">
      <c r="H21918" s="7"/>
    </row>
    <row r="21919" spans="8:8" x14ac:dyDescent="0.2">
      <c r="H21919" s="7"/>
    </row>
    <row r="21920" spans="8:8" x14ac:dyDescent="0.2">
      <c r="H21920" s="7"/>
    </row>
    <row r="21921" spans="8:8" x14ac:dyDescent="0.2">
      <c r="H21921" s="7"/>
    </row>
    <row r="21922" spans="8:8" x14ac:dyDescent="0.2">
      <c r="H21922" s="7"/>
    </row>
    <row r="21923" spans="8:8" x14ac:dyDescent="0.2">
      <c r="H21923" s="7"/>
    </row>
    <row r="21924" spans="8:8" x14ac:dyDescent="0.2">
      <c r="H21924" s="7"/>
    </row>
    <row r="21925" spans="8:8" x14ac:dyDescent="0.2">
      <c r="H21925" s="7"/>
    </row>
    <row r="21926" spans="8:8" x14ac:dyDescent="0.2">
      <c r="H21926" s="7"/>
    </row>
    <row r="21927" spans="8:8" x14ac:dyDescent="0.2">
      <c r="H21927" s="7"/>
    </row>
    <row r="21928" spans="8:8" x14ac:dyDescent="0.2">
      <c r="H21928" s="7"/>
    </row>
    <row r="21929" spans="8:8" x14ac:dyDescent="0.2">
      <c r="H21929" s="7"/>
    </row>
    <row r="21930" spans="8:8" x14ac:dyDescent="0.2">
      <c r="H21930" s="7"/>
    </row>
    <row r="21931" spans="8:8" x14ac:dyDescent="0.2">
      <c r="H21931" s="7"/>
    </row>
    <row r="21932" spans="8:8" x14ac:dyDescent="0.2">
      <c r="H21932" s="7"/>
    </row>
    <row r="21933" spans="8:8" x14ac:dyDescent="0.2">
      <c r="H21933" s="7"/>
    </row>
    <row r="21934" spans="8:8" x14ac:dyDescent="0.2">
      <c r="H21934" s="7"/>
    </row>
    <row r="21935" spans="8:8" x14ac:dyDescent="0.2">
      <c r="H21935" s="7"/>
    </row>
    <row r="21936" spans="8:8" x14ac:dyDescent="0.2">
      <c r="H21936" s="7"/>
    </row>
    <row r="21937" spans="8:8" x14ac:dyDescent="0.2">
      <c r="H21937" s="7"/>
    </row>
    <row r="21938" spans="8:8" x14ac:dyDescent="0.2">
      <c r="H21938" s="7"/>
    </row>
    <row r="21939" spans="8:8" x14ac:dyDescent="0.2">
      <c r="H21939" s="7"/>
    </row>
    <row r="21940" spans="8:8" x14ac:dyDescent="0.2">
      <c r="H21940" s="7"/>
    </row>
    <row r="21941" spans="8:8" x14ac:dyDescent="0.2">
      <c r="H21941" s="7"/>
    </row>
    <row r="21942" spans="8:8" x14ac:dyDescent="0.2">
      <c r="H21942" s="7"/>
    </row>
    <row r="21943" spans="8:8" x14ac:dyDescent="0.2">
      <c r="H21943" s="7"/>
    </row>
    <row r="21944" spans="8:8" x14ac:dyDescent="0.2">
      <c r="H21944" s="7"/>
    </row>
    <row r="21945" spans="8:8" x14ac:dyDescent="0.2">
      <c r="H21945" s="7"/>
    </row>
    <row r="21946" spans="8:8" x14ac:dyDescent="0.2">
      <c r="H21946" s="7"/>
    </row>
    <row r="21947" spans="8:8" x14ac:dyDescent="0.2">
      <c r="H21947" s="7"/>
    </row>
    <row r="21948" spans="8:8" x14ac:dyDescent="0.2">
      <c r="H21948" s="7"/>
    </row>
    <row r="21949" spans="8:8" x14ac:dyDescent="0.2">
      <c r="H21949" s="7"/>
    </row>
    <row r="21950" spans="8:8" x14ac:dyDescent="0.2">
      <c r="H21950" s="7"/>
    </row>
    <row r="21951" spans="8:8" x14ac:dyDescent="0.2">
      <c r="H21951" s="7"/>
    </row>
    <row r="21952" spans="8:8" x14ac:dyDescent="0.2">
      <c r="H21952" s="7"/>
    </row>
    <row r="21953" spans="8:8" x14ac:dyDescent="0.2">
      <c r="H21953" s="7"/>
    </row>
    <row r="21954" spans="8:8" x14ac:dyDescent="0.2">
      <c r="H21954" s="7"/>
    </row>
    <row r="21955" spans="8:8" x14ac:dyDescent="0.2">
      <c r="H21955" s="7"/>
    </row>
    <row r="21956" spans="8:8" x14ac:dyDescent="0.2">
      <c r="H21956" s="7"/>
    </row>
    <row r="21957" spans="8:8" x14ac:dyDescent="0.2">
      <c r="H21957" s="7"/>
    </row>
    <row r="21958" spans="8:8" x14ac:dyDescent="0.2">
      <c r="H21958" s="7"/>
    </row>
    <row r="21959" spans="8:8" x14ac:dyDescent="0.2">
      <c r="H21959" s="7"/>
    </row>
    <row r="21960" spans="8:8" x14ac:dyDescent="0.2">
      <c r="H21960" s="7"/>
    </row>
    <row r="21961" spans="8:8" x14ac:dyDescent="0.2">
      <c r="H21961" s="7"/>
    </row>
    <row r="21962" spans="8:8" x14ac:dyDescent="0.2">
      <c r="H21962" s="7"/>
    </row>
    <row r="21963" spans="8:8" x14ac:dyDescent="0.2">
      <c r="H21963" s="7"/>
    </row>
    <row r="21964" spans="8:8" x14ac:dyDescent="0.2">
      <c r="H21964" s="7"/>
    </row>
    <row r="21965" spans="8:8" x14ac:dyDescent="0.2">
      <c r="H21965" s="7"/>
    </row>
    <row r="21966" spans="8:8" x14ac:dyDescent="0.2">
      <c r="H21966" s="7"/>
    </row>
    <row r="21967" spans="8:8" x14ac:dyDescent="0.2">
      <c r="H21967" s="7"/>
    </row>
    <row r="21968" spans="8:8" x14ac:dyDescent="0.2">
      <c r="H21968" s="7"/>
    </row>
    <row r="21969" spans="8:8" x14ac:dyDescent="0.2">
      <c r="H21969" s="7"/>
    </row>
    <row r="21970" spans="8:8" x14ac:dyDescent="0.2">
      <c r="H21970" s="7"/>
    </row>
    <row r="21971" spans="8:8" x14ac:dyDescent="0.2">
      <c r="H21971" s="7"/>
    </row>
    <row r="21972" spans="8:8" x14ac:dyDescent="0.2">
      <c r="H21972" s="7"/>
    </row>
    <row r="21973" spans="8:8" x14ac:dyDescent="0.2">
      <c r="H21973" s="7"/>
    </row>
    <row r="21974" spans="8:8" x14ac:dyDescent="0.2">
      <c r="H21974" s="7"/>
    </row>
    <row r="21975" spans="8:8" x14ac:dyDescent="0.2">
      <c r="H21975" s="7"/>
    </row>
    <row r="21976" spans="8:8" x14ac:dyDescent="0.2">
      <c r="H21976" s="7"/>
    </row>
    <row r="21977" spans="8:8" x14ac:dyDescent="0.2">
      <c r="H21977" s="7"/>
    </row>
    <row r="21978" spans="8:8" x14ac:dyDescent="0.2">
      <c r="H21978" s="7"/>
    </row>
    <row r="21979" spans="8:8" x14ac:dyDescent="0.2">
      <c r="H21979" s="7"/>
    </row>
    <row r="21980" spans="8:8" x14ac:dyDescent="0.2">
      <c r="H21980" s="7"/>
    </row>
    <row r="21981" spans="8:8" x14ac:dyDescent="0.2">
      <c r="H21981" s="7"/>
    </row>
    <row r="21982" spans="8:8" x14ac:dyDescent="0.2">
      <c r="H21982" s="7"/>
    </row>
    <row r="21983" spans="8:8" x14ac:dyDescent="0.2">
      <c r="H21983" s="7"/>
    </row>
    <row r="21984" spans="8:8" x14ac:dyDescent="0.2">
      <c r="H21984" s="7"/>
    </row>
    <row r="21985" spans="8:8" x14ac:dyDescent="0.2">
      <c r="H21985" s="7"/>
    </row>
    <row r="21986" spans="8:8" x14ac:dyDescent="0.2">
      <c r="H21986" s="7"/>
    </row>
    <row r="21987" spans="8:8" x14ac:dyDescent="0.2">
      <c r="H21987" s="7"/>
    </row>
    <row r="21988" spans="8:8" x14ac:dyDescent="0.2">
      <c r="H21988" s="7"/>
    </row>
    <row r="21989" spans="8:8" x14ac:dyDescent="0.2">
      <c r="H21989" s="7"/>
    </row>
    <row r="21990" spans="8:8" x14ac:dyDescent="0.2">
      <c r="H21990" s="7"/>
    </row>
    <row r="21991" spans="8:8" x14ac:dyDescent="0.2">
      <c r="H21991" s="7"/>
    </row>
    <row r="21992" spans="8:8" x14ac:dyDescent="0.2">
      <c r="H21992" s="7"/>
    </row>
    <row r="21993" spans="8:8" x14ac:dyDescent="0.2">
      <c r="H21993" s="7"/>
    </row>
    <row r="21994" spans="8:8" x14ac:dyDescent="0.2">
      <c r="H21994" s="7"/>
    </row>
    <row r="21995" spans="8:8" x14ac:dyDescent="0.2">
      <c r="H21995" s="7"/>
    </row>
    <row r="21996" spans="8:8" x14ac:dyDescent="0.2">
      <c r="H21996" s="7"/>
    </row>
    <row r="21997" spans="8:8" x14ac:dyDescent="0.2">
      <c r="H21997" s="7"/>
    </row>
    <row r="21998" spans="8:8" x14ac:dyDescent="0.2">
      <c r="H21998" s="7"/>
    </row>
    <row r="21999" spans="8:8" x14ac:dyDescent="0.2">
      <c r="H21999" s="7"/>
    </row>
    <row r="22000" spans="8:8" x14ac:dyDescent="0.2">
      <c r="H22000" s="7"/>
    </row>
    <row r="22001" spans="8:8" x14ac:dyDescent="0.2">
      <c r="H22001" s="7"/>
    </row>
    <row r="22002" spans="8:8" x14ac:dyDescent="0.2">
      <c r="H22002" s="7"/>
    </row>
    <row r="22003" spans="8:8" x14ac:dyDescent="0.2">
      <c r="H22003" s="7"/>
    </row>
    <row r="22004" spans="8:8" x14ac:dyDescent="0.2">
      <c r="H22004" s="7"/>
    </row>
    <row r="22005" spans="8:8" x14ac:dyDescent="0.2">
      <c r="H22005" s="7"/>
    </row>
    <row r="22006" spans="8:8" x14ac:dyDescent="0.2">
      <c r="H22006" s="7"/>
    </row>
    <row r="22007" spans="8:8" x14ac:dyDescent="0.2">
      <c r="H22007" s="7"/>
    </row>
    <row r="22008" spans="8:8" x14ac:dyDescent="0.2">
      <c r="H22008" s="7"/>
    </row>
    <row r="22009" spans="8:8" x14ac:dyDescent="0.2">
      <c r="H22009" s="7"/>
    </row>
    <row r="22010" spans="8:8" x14ac:dyDescent="0.2">
      <c r="H22010" s="7"/>
    </row>
    <row r="22011" spans="8:8" x14ac:dyDescent="0.2">
      <c r="H22011" s="7"/>
    </row>
    <row r="22012" spans="8:8" x14ac:dyDescent="0.2">
      <c r="H22012" s="7"/>
    </row>
    <row r="22013" spans="8:8" x14ac:dyDescent="0.2">
      <c r="H22013" s="7"/>
    </row>
    <row r="22014" spans="8:8" x14ac:dyDescent="0.2">
      <c r="H22014" s="7"/>
    </row>
    <row r="22015" spans="8:8" x14ac:dyDescent="0.2">
      <c r="H22015" s="7"/>
    </row>
    <row r="22016" spans="8:8" x14ac:dyDescent="0.2">
      <c r="H22016" s="7"/>
    </row>
    <row r="22017" spans="8:8" x14ac:dyDescent="0.2">
      <c r="H22017" s="7"/>
    </row>
    <row r="22018" spans="8:8" x14ac:dyDescent="0.2">
      <c r="H22018" s="7"/>
    </row>
    <row r="22019" spans="8:8" x14ac:dyDescent="0.2">
      <c r="H22019" s="7"/>
    </row>
    <row r="22020" spans="8:8" x14ac:dyDescent="0.2">
      <c r="H22020" s="7"/>
    </row>
    <row r="22021" spans="8:8" x14ac:dyDescent="0.2">
      <c r="H22021" s="7"/>
    </row>
    <row r="22022" spans="8:8" x14ac:dyDescent="0.2">
      <c r="H22022" s="7"/>
    </row>
    <row r="22023" spans="8:8" x14ac:dyDescent="0.2">
      <c r="H22023" s="7"/>
    </row>
    <row r="22024" spans="8:8" x14ac:dyDescent="0.2">
      <c r="H22024" s="7"/>
    </row>
    <row r="22025" spans="8:8" x14ac:dyDescent="0.2">
      <c r="H22025" s="7"/>
    </row>
    <row r="22026" spans="8:8" x14ac:dyDescent="0.2">
      <c r="H22026" s="7"/>
    </row>
    <row r="22027" spans="8:8" x14ac:dyDescent="0.2">
      <c r="H22027" s="7"/>
    </row>
    <row r="22028" spans="8:8" x14ac:dyDescent="0.2">
      <c r="H22028" s="7"/>
    </row>
    <row r="22029" spans="8:8" x14ac:dyDescent="0.2">
      <c r="H22029" s="7"/>
    </row>
    <row r="22030" spans="8:8" x14ac:dyDescent="0.2">
      <c r="H22030" s="7"/>
    </row>
    <row r="22031" spans="8:8" x14ac:dyDescent="0.2">
      <c r="H22031" s="7"/>
    </row>
    <row r="22032" spans="8:8" x14ac:dyDescent="0.2">
      <c r="H22032" s="7"/>
    </row>
    <row r="22033" spans="8:8" x14ac:dyDescent="0.2">
      <c r="H22033" s="7"/>
    </row>
    <row r="22034" spans="8:8" x14ac:dyDescent="0.2">
      <c r="H22034" s="7"/>
    </row>
    <row r="22035" spans="8:8" x14ac:dyDescent="0.2">
      <c r="H22035" s="7"/>
    </row>
    <row r="22036" spans="8:8" x14ac:dyDescent="0.2">
      <c r="H22036" s="7"/>
    </row>
    <row r="22037" spans="8:8" x14ac:dyDescent="0.2">
      <c r="H22037" s="7"/>
    </row>
    <row r="22038" spans="8:8" x14ac:dyDescent="0.2">
      <c r="H22038" s="7"/>
    </row>
    <row r="22039" spans="8:8" x14ac:dyDescent="0.2">
      <c r="H22039" s="7"/>
    </row>
    <row r="22040" spans="8:8" x14ac:dyDescent="0.2">
      <c r="H22040" s="7"/>
    </row>
    <row r="22041" spans="8:8" x14ac:dyDescent="0.2">
      <c r="H22041" s="7"/>
    </row>
    <row r="22042" spans="8:8" x14ac:dyDescent="0.2">
      <c r="H22042" s="7"/>
    </row>
    <row r="22043" spans="8:8" x14ac:dyDescent="0.2">
      <c r="H22043" s="7"/>
    </row>
    <row r="22044" spans="8:8" x14ac:dyDescent="0.2">
      <c r="H22044" s="7"/>
    </row>
    <row r="22045" spans="8:8" x14ac:dyDescent="0.2">
      <c r="H22045" s="7"/>
    </row>
    <row r="22046" spans="8:8" x14ac:dyDescent="0.2">
      <c r="H22046" s="7"/>
    </row>
    <row r="22047" spans="8:8" x14ac:dyDescent="0.2">
      <c r="H22047" s="7"/>
    </row>
    <row r="22048" spans="8:8" x14ac:dyDescent="0.2">
      <c r="H22048" s="7"/>
    </row>
    <row r="22049" spans="8:8" x14ac:dyDescent="0.2">
      <c r="H22049" s="7"/>
    </row>
    <row r="22050" spans="8:8" x14ac:dyDescent="0.2">
      <c r="H22050" s="7"/>
    </row>
    <row r="22051" spans="8:8" x14ac:dyDescent="0.2">
      <c r="H22051" s="7"/>
    </row>
    <row r="22052" spans="8:8" x14ac:dyDescent="0.2">
      <c r="H22052" s="7"/>
    </row>
    <row r="22053" spans="8:8" x14ac:dyDescent="0.2">
      <c r="H22053" s="7"/>
    </row>
    <row r="22054" spans="8:8" x14ac:dyDescent="0.2">
      <c r="H22054" s="7"/>
    </row>
    <row r="22055" spans="8:8" x14ac:dyDescent="0.2">
      <c r="H22055" s="7"/>
    </row>
    <row r="22056" spans="8:8" x14ac:dyDescent="0.2">
      <c r="H22056" s="7"/>
    </row>
    <row r="22057" spans="8:8" x14ac:dyDescent="0.2">
      <c r="H22057" s="7"/>
    </row>
    <row r="22058" spans="8:8" x14ac:dyDescent="0.2">
      <c r="H22058" s="7"/>
    </row>
    <row r="22059" spans="8:8" x14ac:dyDescent="0.2">
      <c r="H22059" s="7"/>
    </row>
    <row r="22060" spans="8:8" x14ac:dyDescent="0.2">
      <c r="H22060" s="7"/>
    </row>
    <row r="22061" spans="8:8" x14ac:dyDescent="0.2">
      <c r="H22061" s="7"/>
    </row>
    <row r="22062" spans="8:8" x14ac:dyDescent="0.2">
      <c r="H22062" s="7"/>
    </row>
    <row r="22063" spans="8:8" x14ac:dyDescent="0.2">
      <c r="H22063" s="7"/>
    </row>
    <row r="22064" spans="8:8" x14ac:dyDescent="0.2">
      <c r="H22064" s="7"/>
    </row>
    <row r="22065" spans="8:8" x14ac:dyDescent="0.2">
      <c r="H22065" s="7"/>
    </row>
    <row r="22066" spans="8:8" x14ac:dyDescent="0.2">
      <c r="H22066" s="7"/>
    </row>
    <row r="22067" spans="8:8" x14ac:dyDescent="0.2">
      <c r="H22067" s="7"/>
    </row>
    <row r="22068" spans="8:8" x14ac:dyDescent="0.2">
      <c r="H22068" s="7"/>
    </row>
    <row r="22069" spans="8:8" x14ac:dyDescent="0.2">
      <c r="H22069" s="7"/>
    </row>
    <row r="22070" spans="8:8" x14ac:dyDescent="0.2">
      <c r="H22070" s="7"/>
    </row>
    <row r="22071" spans="8:8" x14ac:dyDescent="0.2">
      <c r="H22071" s="7"/>
    </row>
    <row r="22072" spans="8:8" x14ac:dyDescent="0.2">
      <c r="H22072" s="7"/>
    </row>
    <row r="22073" spans="8:8" x14ac:dyDescent="0.2">
      <c r="H22073" s="7"/>
    </row>
    <row r="22074" spans="8:8" x14ac:dyDescent="0.2">
      <c r="H22074" s="7"/>
    </row>
    <row r="22075" spans="8:8" x14ac:dyDescent="0.2">
      <c r="H22075" s="7"/>
    </row>
    <row r="22076" spans="8:8" x14ac:dyDescent="0.2">
      <c r="H22076" s="7"/>
    </row>
    <row r="22077" spans="8:8" x14ac:dyDescent="0.2">
      <c r="H22077" s="7"/>
    </row>
    <row r="22078" spans="8:8" x14ac:dyDescent="0.2">
      <c r="H22078" s="7"/>
    </row>
    <row r="22079" spans="8:8" x14ac:dyDescent="0.2">
      <c r="H22079" s="7"/>
    </row>
    <row r="22080" spans="8:8" x14ac:dyDescent="0.2">
      <c r="H22080" s="7"/>
    </row>
    <row r="22081" spans="8:8" x14ac:dyDescent="0.2">
      <c r="H22081" s="7"/>
    </row>
    <row r="22082" spans="8:8" x14ac:dyDescent="0.2">
      <c r="H22082" s="7"/>
    </row>
    <row r="22083" spans="8:8" x14ac:dyDescent="0.2">
      <c r="H22083" s="7"/>
    </row>
    <row r="22084" spans="8:8" x14ac:dyDescent="0.2">
      <c r="H22084" s="7"/>
    </row>
    <row r="22085" spans="8:8" x14ac:dyDescent="0.2">
      <c r="H22085" s="7"/>
    </row>
    <row r="22086" spans="8:8" x14ac:dyDescent="0.2">
      <c r="H22086" s="7"/>
    </row>
    <row r="22087" spans="8:8" x14ac:dyDescent="0.2">
      <c r="H22087" s="7"/>
    </row>
    <row r="22088" spans="8:8" x14ac:dyDescent="0.2">
      <c r="H22088" s="7"/>
    </row>
    <row r="22089" spans="8:8" x14ac:dyDescent="0.2">
      <c r="H22089" s="7"/>
    </row>
    <row r="22090" spans="8:8" x14ac:dyDescent="0.2">
      <c r="H22090" s="7"/>
    </row>
    <row r="22091" spans="8:8" x14ac:dyDescent="0.2">
      <c r="H22091" s="7"/>
    </row>
    <row r="22092" spans="8:8" x14ac:dyDescent="0.2">
      <c r="H22092" s="7"/>
    </row>
    <row r="22093" spans="8:8" x14ac:dyDescent="0.2">
      <c r="H22093" s="7"/>
    </row>
    <row r="22094" spans="8:8" x14ac:dyDescent="0.2">
      <c r="H22094" s="7"/>
    </row>
    <row r="22095" spans="8:8" x14ac:dyDescent="0.2">
      <c r="H22095" s="7"/>
    </row>
    <row r="22096" spans="8:8" x14ac:dyDescent="0.2">
      <c r="H22096" s="7"/>
    </row>
    <row r="22097" spans="8:8" x14ac:dyDescent="0.2">
      <c r="H22097" s="7"/>
    </row>
    <row r="22098" spans="8:8" x14ac:dyDescent="0.2">
      <c r="H22098" s="7"/>
    </row>
    <row r="22099" spans="8:8" x14ac:dyDescent="0.2">
      <c r="H22099" s="7"/>
    </row>
    <row r="22100" spans="8:8" x14ac:dyDescent="0.2">
      <c r="H22100" s="7"/>
    </row>
    <row r="22101" spans="8:8" x14ac:dyDescent="0.2">
      <c r="H22101" s="7"/>
    </row>
    <row r="22102" spans="8:8" x14ac:dyDescent="0.2">
      <c r="H22102" s="7"/>
    </row>
    <row r="22103" spans="8:8" x14ac:dyDescent="0.2">
      <c r="H22103" s="7"/>
    </row>
    <row r="22104" spans="8:8" x14ac:dyDescent="0.2">
      <c r="H22104" s="7"/>
    </row>
    <row r="22105" spans="8:8" x14ac:dyDescent="0.2">
      <c r="H22105" s="7"/>
    </row>
    <row r="22106" spans="8:8" x14ac:dyDescent="0.2">
      <c r="H22106" s="7"/>
    </row>
    <row r="22107" spans="8:8" x14ac:dyDescent="0.2">
      <c r="H22107" s="7"/>
    </row>
    <row r="22108" spans="8:8" x14ac:dyDescent="0.2">
      <c r="H22108" s="7"/>
    </row>
    <row r="22109" spans="8:8" x14ac:dyDescent="0.2">
      <c r="H22109" s="7"/>
    </row>
    <row r="22110" spans="8:8" x14ac:dyDescent="0.2">
      <c r="H22110" s="7"/>
    </row>
    <row r="22111" spans="8:8" x14ac:dyDescent="0.2">
      <c r="H22111" s="7"/>
    </row>
    <row r="22112" spans="8:8" x14ac:dyDescent="0.2">
      <c r="H22112" s="7"/>
    </row>
    <row r="22113" spans="8:8" x14ac:dyDescent="0.2">
      <c r="H22113" s="7"/>
    </row>
    <row r="22114" spans="8:8" x14ac:dyDescent="0.2">
      <c r="H22114" s="7"/>
    </row>
    <row r="22115" spans="8:8" x14ac:dyDescent="0.2">
      <c r="H22115" s="7"/>
    </row>
    <row r="22116" spans="8:8" x14ac:dyDescent="0.2">
      <c r="H22116" s="7"/>
    </row>
    <row r="22117" spans="8:8" x14ac:dyDescent="0.2">
      <c r="H22117" s="7"/>
    </row>
    <row r="22118" spans="8:8" x14ac:dyDescent="0.2">
      <c r="H22118" s="7"/>
    </row>
    <row r="22119" spans="8:8" x14ac:dyDescent="0.2">
      <c r="H22119" s="7"/>
    </row>
    <row r="22120" spans="8:8" x14ac:dyDescent="0.2">
      <c r="H22120" s="7"/>
    </row>
    <row r="22121" spans="8:8" x14ac:dyDescent="0.2">
      <c r="H22121" s="7"/>
    </row>
    <row r="22122" spans="8:8" x14ac:dyDescent="0.2">
      <c r="H22122" s="7"/>
    </row>
    <row r="22123" spans="8:8" x14ac:dyDescent="0.2">
      <c r="H22123" s="7"/>
    </row>
    <row r="22124" spans="8:8" x14ac:dyDescent="0.2">
      <c r="H22124" s="7"/>
    </row>
    <row r="22125" spans="8:8" x14ac:dyDescent="0.2">
      <c r="H22125" s="7"/>
    </row>
    <row r="22126" spans="8:8" x14ac:dyDescent="0.2">
      <c r="H22126" s="7"/>
    </row>
    <row r="22127" spans="8:8" x14ac:dyDescent="0.2">
      <c r="H22127" s="7"/>
    </row>
    <row r="22128" spans="8:8" x14ac:dyDescent="0.2">
      <c r="H22128" s="7"/>
    </row>
    <row r="22129" spans="8:8" x14ac:dyDescent="0.2">
      <c r="H22129" s="7"/>
    </row>
    <row r="22130" spans="8:8" x14ac:dyDescent="0.2">
      <c r="H22130" s="7"/>
    </row>
    <row r="22131" spans="8:8" x14ac:dyDescent="0.2">
      <c r="H22131" s="7"/>
    </row>
    <row r="22132" spans="8:8" x14ac:dyDescent="0.2">
      <c r="H22132" s="7"/>
    </row>
    <row r="22133" spans="8:8" x14ac:dyDescent="0.2">
      <c r="H22133" s="7"/>
    </row>
    <row r="22134" spans="8:8" x14ac:dyDescent="0.2">
      <c r="H22134" s="7"/>
    </row>
    <row r="22135" spans="8:8" x14ac:dyDescent="0.2">
      <c r="H22135" s="7"/>
    </row>
    <row r="22136" spans="8:8" x14ac:dyDescent="0.2">
      <c r="H22136" s="7"/>
    </row>
    <row r="22137" spans="8:8" x14ac:dyDescent="0.2">
      <c r="H22137" s="7"/>
    </row>
    <row r="22138" spans="8:8" x14ac:dyDescent="0.2">
      <c r="H22138" s="7"/>
    </row>
    <row r="22139" spans="8:8" x14ac:dyDescent="0.2">
      <c r="H22139" s="7"/>
    </row>
    <row r="22140" spans="8:8" x14ac:dyDescent="0.2">
      <c r="H22140" s="7"/>
    </row>
    <row r="22141" spans="8:8" x14ac:dyDescent="0.2">
      <c r="H22141" s="7"/>
    </row>
    <row r="22142" spans="8:8" x14ac:dyDescent="0.2">
      <c r="H22142" s="7"/>
    </row>
    <row r="22143" spans="8:8" x14ac:dyDescent="0.2">
      <c r="H22143" s="7"/>
    </row>
    <row r="22144" spans="8:8" x14ac:dyDescent="0.2">
      <c r="H22144" s="7"/>
    </row>
    <row r="22145" spans="8:8" x14ac:dyDescent="0.2">
      <c r="H22145" s="7"/>
    </row>
    <row r="22146" spans="8:8" x14ac:dyDescent="0.2">
      <c r="H22146" s="7"/>
    </row>
    <row r="22147" spans="8:8" x14ac:dyDescent="0.2">
      <c r="H22147" s="7"/>
    </row>
    <row r="22148" spans="8:8" x14ac:dyDescent="0.2">
      <c r="H22148" s="7"/>
    </row>
    <row r="22149" spans="8:8" x14ac:dyDescent="0.2">
      <c r="H22149" s="7"/>
    </row>
    <row r="22150" spans="8:8" x14ac:dyDescent="0.2">
      <c r="H22150" s="7"/>
    </row>
    <row r="22151" spans="8:8" x14ac:dyDescent="0.2">
      <c r="H22151" s="7"/>
    </row>
    <row r="22152" spans="8:8" x14ac:dyDescent="0.2">
      <c r="H22152" s="7"/>
    </row>
    <row r="22153" spans="8:8" x14ac:dyDescent="0.2">
      <c r="H22153" s="7"/>
    </row>
    <row r="22154" spans="8:8" x14ac:dyDescent="0.2">
      <c r="H22154" s="7"/>
    </row>
    <row r="22155" spans="8:8" x14ac:dyDescent="0.2">
      <c r="H22155" s="7"/>
    </row>
    <row r="22156" spans="8:8" x14ac:dyDescent="0.2">
      <c r="H22156" s="7"/>
    </row>
    <row r="22157" spans="8:8" x14ac:dyDescent="0.2">
      <c r="H22157" s="7"/>
    </row>
    <row r="22158" spans="8:8" x14ac:dyDescent="0.2">
      <c r="H22158" s="7"/>
    </row>
    <row r="22159" spans="8:8" x14ac:dyDescent="0.2">
      <c r="H22159" s="7"/>
    </row>
    <row r="22160" spans="8:8" x14ac:dyDescent="0.2">
      <c r="H22160" s="7"/>
    </row>
    <row r="22161" spans="8:8" x14ac:dyDescent="0.2">
      <c r="H22161" s="7"/>
    </row>
    <row r="22162" spans="8:8" x14ac:dyDescent="0.2">
      <c r="H22162" s="7"/>
    </row>
    <row r="22163" spans="8:8" x14ac:dyDescent="0.2">
      <c r="H22163" s="7"/>
    </row>
    <row r="22164" spans="8:8" x14ac:dyDescent="0.2">
      <c r="H22164" s="7"/>
    </row>
    <row r="22165" spans="8:8" x14ac:dyDescent="0.2">
      <c r="H22165" s="7"/>
    </row>
    <row r="22166" spans="8:8" x14ac:dyDescent="0.2">
      <c r="H22166" s="7"/>
    </row>
    <row r="22167" spans="8:8" x14ac:dyDescent="0.2">
      <c r="H22167" s="7"/>
    </row>
    <row r="22168" spans="8:8" x14ac:dyDescent="0.2">
      <c r="H22168" s="7"/>
    </row>
    <row r="22169" spans="8:8" x14ac:dyDescent="0.2">
      <c r="H22169" s="7"/>
    </row>
    <row r="22170" spans="8:8" x14ac:dyDescent="0.2">
      <c r="H22170" s="7"/>
    </row>
    <row r="22171" spans="8:8" x14ac:dyDescent="0.2">
      <c r="H22171" s="7"/>
    </row>
    <row r="22172" spans="8:8" x14ac:dyDescent="0.2">
      <c r="H22172" s="7"/>
    </row>
    <row r="22173" spans="8:8" x14ac:dyDescent="0.2">
      <c r="H22173" s="7"/>
    </row>
    <row r="22174" spans="8:8" x14ac:dyDescent="0.2">
      <c r="H22174" s="7"/>
    </row>
    <row r="22175" spans="8:8" x14ac:dyDescent="0.2">
      <c r="H22175" s="7"/>
    </row>
    <row r="22176" spans="8:8" x14ac:dyDescent="0.2">
      <c r="H22176" s="7"/>
    </row>
    <row r="22177" spans="8:8" x14ac:dyDescent="0.2">
      <c r="H22177" s="7"/>
    </row>
    <row r="22178" spans="8:8" x14ac:dyDescent="0.2">
      <c r="H22178" s="7"/>
    </row>
    <row r="22179" spans="8:8" x14ac:dyDescent="0.2">
      <c r="H22179" s="7"/>
    </row>
    <row r="22180" spans="8:8" x14ac:dyDescent="0.2">
      <c r="H22180" s="7"/>
    </row>
    <row r="22181" spans="8:8" x14ac:dyDescent="0.2">
      <c r="H22181" s="7"/>
    </row>
    <row r="22182" spans="8:8" x14ac:dyDescent="0.2">
      <c r="H22182" s="7"/>
    </row>
    <row r="22183" spans="8:8" x14ac:dyDescent="0.2">
      <c r="H22183" s="7"/>
    </row>
    <row r="22184" spans="8:8" x14ac:dyDescent="0.2">
      <c r="H22184" s="7"/>
    </row>
    <row r="22185" spans="8:8" x14ac:dyDescent="0.2">
      <c r="H22185" s="7"/>
    </row>
    <row r="22186" spans="8:8" x14ac:dyDescent="0.2">
      <c r="H22186" s="7"/>
    </row>
    <row r="22187" spans="8:8" x14ac:dyDescent="0.2">
      <c r="H22187" s="7"/>
    </row>
    <row r="22188" spans="8:8" x14ac:dyDescent="0.2">
      <c r="H22188" s="7"/>
    </row>
    <row r="22189" spans="8:8" x14ac:dyDescent="0.2">
      <c r="H22189" s="7"/>
    </row>
    <row r="22190" spans="8:8" x14ac:dyDescent="0.2">
      <c r="H22190" s="7"/>
    </row>
    <row r="22191" spans="8:8" x14ac:dyDescent="0.2">
      <c r="H22191" s="7"/>
    </row>
    <row r="22192" spans="8:8" x14ac:dyDescent="0.2">
      <c r="H22192" s="7"/>
    </row>
    <row r="22193" spans="8:8" x14ac:dyDescent="0.2">
      <c r="H22193" s="7"/>
    </row>
    <row r="22194" spans="8:8" x14ac:dyDescent="0.2">
      <c r="H22194" s="7"/>
    </row>
    <row r="22195" spans="8:8" x14ac:dyDescent="0.2">
      <c r="H22195" s="7"/>
    </row>
    <row r="22196" spans="8:8" x14ac:dyDescent="0.2">
      <c r="H22196" s="7"/>
    </row>
    <row r="22197" spans="8:8" x14ac:dyDescent="0.2">
      <c r="H22197" s="7"/>
    </row>
    <row r="22198" spans="8:8" x14ac:dyDescent="0.2">
      <c r="H22198" s="7"/>
    </row>
    <row r="22199" spans="8:8" x14ac:dyDescent="0.2">
      <c r="H22199" s="7"/>
    </row>
    <row r="22200" spans="8:8" x14ac:dyDescent="0.2">
      <c r="H22200" s="7"/>
    </row>
    <row r="22201" spans="8:8" x14ac:dyDescent="0.2">
      <c r="H22201" s="7"/>
    </row>
    <row r="22202" spans="8:8" x14ac:dyDescent="0.2">
      <c r="H22202" s="7"/>
    </row>
    <row r="22203" spans="8:8" x14ac:dyDescent="0.2">
      <c r="H22203" s="7"/>
    </row>
    <row r="22204" spans="8:8" x14ac:dyDescent="0.2">
      <c r="H22204" s="7"/>
    </row>
    <row r="22205" spans="8:8" x14ac:dyDescent="0.2">
      <c r="H22205" s="7"/>
    </row>
    <row r="22206" spans="8:8" x14ac:dyDescent="0.2">
      <c r="H22206" s="7"/>
    </row>
    <row r="22207" spans="8:8" x14ac:dyDescent="0.2">
      <c r="H22207" s="7"/>
    </row>
    <row r="22208" spans="8:8" x14ac:dyDescent="0.2">
      <c r="H22208" s="7"/>
    </row>
    <row r="22209" spans="8:8" x14ac:dyDescent="0.2">
      <c r="H22209" s="7"/>
    </row>
    <row r="22210" spans="8:8" x14ac:dyDescent="0.2">
      <c r="H22210" s="7"/>
    </row>
    <row r="22211" spans="8:8" x14ac:dyDescent="0.2">
      <c r="H22211" s="7"/>
    </row>
    <row r="22212" spans="8:8" x14ac:dyDescent="0.2">
      <c r="H22212" s="7"/>
    </row>
    <row r="22213" spans="8:8" x14ac:dyDescent="0.2">
      <c r="H22213" s="7"/>
    </row>
    <row r="22214" spans="8:8" x14ac:dyDescent="0.2">
      <c r="H22214" s="7"/>
    </row>
    <row r="22215" spans="8:8" x14ac:dyDescent="0.2">
      <c r="H22215" s="7"/>
    </row>
    <row r="22216" spans="8:8" x14ac:dyDescent="0.2">
      <c r="H22216" s="7"/>
    </row>
    <row r="22217" spans="8:8" x14ac:dyDescent="0.2">
      <c r="H22217" s="7"/>
    </row>
    <row r="22218" spans="8:8" x14ac:dyDescent="0.2">
      <c r="H22218" s="7"/>
    </row>
    <row r="22219" spans="8:8" x14ac:dyDescent="0.2">
      <c r="H22219" s="7"/>
    </row>
    <row r="22220" spans="8:8" x14ac:dyDescent="0.2">
      <c r="H22220" s="7"/>
    </row>
    <row r="22221" spans="8:8" x14ac:dyDescent="0.2">
      <c r="H22221" s="7"/>
    </row>
    <row r="22222" spans="8:8" x14ac:dyDescent="0.2">
      <c r="H22222" s="7"/>
    </row>
    <row r="22223" spans="8:8" x14ac:dyDescent="0.2">
      <c r="H22223" s="7"/>
    </row>
    <row r="22224" spans="8:8" x14ac:dyDescent="0.2">
      <c r="H22224" s="7"/>
    </row>
    <row r="22225" spans="8:8" x14ac:dyDescent="0.2">
      <c r="H22225" s="7"/>
    </row>
    <row r="22226" spans="8:8" x14ac:dyDescent="0.2">
      <c r="H22226" s="7"/>
    </row>
    <row r="22227" spans="8:8" x14ac:dyDescent="0.2">
      <c r="H22227" s="7"/>
    </row>
    <row r="22228" spans="8:8" x14ac:dyDescent="0.2">
      <c r="H22228" s="7"/>
    </row>
    <row r="22229" spans="8:8" x14ac:dyDescent="0.2">
      <c r="H22229" s="7"/>
    </row>
    <row r="22230" spans="8:8" x14ac:dyDescent="0.2">
      <c r="H22230" s="7"/>
    </row>
    <row r="22231" spans="8:8" x14ac:dyDescent="0.2">
      <c r="H22231" s="7"/>
    </row>
    <row r="22232" spans="8:8" x14ac:dyDescent="0.2">
      <c r="H22232" s="7"/>
    </row>
    <row r="22233" spans="8:8" x14ac:dyDescent="0.2">
      <c r="H22233" s="7"/>
    </row>
    <row r="22234" spans="8:8" x14ac:dyDescent="0.2">
      <c r="H22234" s="7"/>
    </row>
    <row r="22235" spans="8:8" x14ac:dyDescent="0.2">
      <c r="H22235" s="7"/>
    </row>
    <row r="22236" spans="8:8" x14ac:dyDescent="0.2">
      <c r="H22236" s="7"/>
    </row>
    <row r="22237" spans="8:8" x14ac:dyDescent="0.2">
      <c r="H22237" s="7"/>
    </row>
    <row r="22238" spans="8:8" x14ac:dyDescent="0.2">
      <c r="H22238" s="7"/>
    </row>
    <row r="22239" spans="8:8" x14ac:dyDescent="0.2">
      <c r="H22239" s="7"/>
    </row>
    <row r="22240" spans="8:8" x14ac:dyDescent="0.2">
      <c r="H22240" s="7"/>
    </row>
    <row r="22241" spans="8:8" x14ac:dyDescent="0.2">
      <c r="H22241" s="7"/>
    </row>
    <row r="22242" spans="8:8" x14ac:dyDescent="0.2">
      <c r="H22242" s="7"/>
    </row>
    <row r="22243" spans="8:8" x14ac:dyDescent="0.2">
      <c r="H22243" s="7"/>
    </row>
    <row r="22244" spans="8:8" x14ac:dyDescent="0.2">
      <c r="H22244" s="7"/>
    </row>
    <row r="22245" spans="8:8" x14ac:dyDescent="0.2">
      <c r="H22245" s="7"/>
    </row>
    <row r="22246" spans="8:8" x14ac:dyDescent="0.2">
      <c r="H22246" s="7"/>
    </row>
    <row r="22247" spans="8:8" x14ac:dyDescent="0.2">
      <c r="H22247" s="7"/>
    </row>
    <row r="22248" spans="8:8" x14ac:dyDescent="0.2">
      <c r="H22248" s="7"/>
    </row>
    <row r="22249" spans="8:8" x14ac:dyDescent="0.2">
      <c r="H22249" s="7"/>
    </row>
    <row r="22250" spans="8:8" x14ac:dyDescent="0.2">
      <c r="H22250" s="7"/>
    </row>
    <row r="22251" spans="8:8" x14ac:dyDescent="0.2">
      <c r="H22251" s="7"/>
    </row>
    <row r="22252" spans="8:8" x14ac:dyDescent="0.2">
      <c r="H22252" s="7"/>
    </row>
    <row r="22253" spans="8:8" x14ac:dyDescent="0.2">
      <c r="H22253" s="7"/>
    </row>
    <row r="22254" spans="8:8" x14ac:dyDescent="0.2">
      <c r="H22254" s="7"/>
    </row>
    <row r="22255" spans="8:8" x14ac:dyDescent="0.2">
      <c r="H22255" s="7"/>
    </row>
    <row r="22256" spans="8:8" x14ac:dyDescent="0.2">
      <c r="H22256" s="7"/>
    </row>
    <row r="22257" spans="8:8" x14ac:dyDescent="0.2">
      <c r="H22257" s="7"/>
    </row>
    <row r="22258" spans="8:8" x14ac:dyDescent="0.2">
      <c r="H22258" s="7"/>
    </row>
    <row r="22259" spans="8:8" x14ac:dyDescent="0.2">
      <c r="H22259" s="7"/>
    </row>
    <row r="22260" spans="8:8" x14ac:dyDescent="0.2">
      <c r="H22260" s="7"/>
    </row>
    <row r="22261" spans="8:8" x14ac:dyDescent="0.2">
      <c r="H22261" s="7"/>
    </row>
    <row r="22262" spans="8:8" x14ac:dyDescent="0.2">
      <c r="H22262" s="7"/>
    </row>
    <row r="22263" spans="8:8" x14ac:dyDescent="0.2">
      <c r="H22263" s="7"/>
    </row>
    <row r="22264" spans="8:8" x14ac:dyDescent="0.2">
      <c r="H22264" s="7"/>
    </row>
    <row r="22265" spans="8:8" x14ac:dyDescent="0.2">
      <c r="H22265" s="7"/>
    </row>
    <row r="22266" spans="8:8" x14ac:dyDescent="0.2">
      <c r="H22266" s="7"/>
    </row>
    <row r="22267" spans="8:8" x14ac:dyDescent="0.2">
      <c r="H22267" s="7"/>
    </row>
    <row r="22268" spans="8:8" x14ac:dyDescent="0.2">
      <c r="H22268" s="7"/>
    </row>
    <row r="22269" spans="8:8" x14ac:dyDescent="0.2">
      <c r="H22269" s="7"/>
    </row>
    <row r="22270" spans="8:8" x14ac:dyDescent="0.2">
      <c r="H22270" s="7"/>
    </row>
    <row r="22271" spans="8:8" x14ac:dyDescent="0.2">
      <c r="H22271" s="7"/>
    </row>
    <row r="22272" spans="8:8" x14ac:dyDescent="0.2">
      <c r="H22272" s="7"/>
    </row>
    <row r="22273" spans="8:8" x14ac:dyDescent="0.2">
      <c r="H22273" s="7"/>
    </row>
    <row r="22274" spans="8:8" x14ac:dyDescent="0.2">
      <c r="H22274" s="7"/>
    </row>
    <row r="22275" spans="8:8" x14ac:dyDescent="0.2">
      <c r="H22275" s="7"/>
    </row>
    <row r="22276" spans="8:8" x14ac:dyDescent="0.2">
      <c r="H22276" s="7"/>
    </row>
    <row r="22277" spans="8:8" x14ac:dyDescent="0.2">
      <c r="H22277" s="7"/>
    </row>
    <row r="22278" spans="8:8" x14ac:dyDescent="0.2">
      <c r="H22278" s="7"/>
    </row>
    <row r="22279" spans="8:8" x14ac:dyDescent="0.2">
      <c r="H22279" s="7"/>
    </row>
    <row r="22280" spans="8:8" x14ac:dyDescent="0.2">
      <c r="H22280" s="7"/>
    </row>
    <row r="22281" spans="8:8" x14ac:dyDescent="0.2">
      <c r="H22281" s="7"/>
    </row>
    <row r="22282" spans="8:8" x14ac:dyDescent="0.2">
      <c r="H22282" s="7"/>
    </row>
    <row r="22283" spans="8:8" x14ac:dyDescent="0.2">
      <c r="H22283" s="7"/>
    </row>
    <row r="22284" spans="8:8" x14ac:dyDescent="0.2">
      <c r="H22284" s="7"/>
    </row>
    <row r="22285" spans="8:8" x14ac:dyDescent="0.2">
      <c r="H22285" s="7"/>
    </row>
    <row r="22286" spans="8:8" x14ac:dyDescent="0.2">
      <c r="H22286" s="7"/>
    </row>
    <row r="22287" spans="8:8" x14ac:dyDescent="0.2">
      <c r="H22287" s="7"/>
    </row>
    <row r="22288" spans="8:8" x14ac:dyDescent="0.2">
      <c r="H22288" s="7"/>
    </row>
    <row r="22289" spans="8:8" x14ac:dyDescent="0.2">
      <c r="H22289" s="7"/>
    </row>
    <row r="22290" spans="8:8" x14ac:dyDescent="0.2">
      <c r="H22290" s="7"/>
    </row>
    <row r="22291" spans="8:8" x14ac:dyDescent="0.2">
      <c r="H22291" s="7"/>
    </row>
    <row r="22292" spans="8:8" x14ac:dyDescent="0.2">
      <c r="H22292" s="7"/>
    </row>
    <row r="22293" spans="8:8" x14ac:dyDescent="0.2">
      <c r="H22293" s="7"/>
    </row>
    <row r="22294" spans="8:8" x14ac:dyDescent="0.2">
      <c r="H22294" s="7"/>
    </row>
    <row r="22295" spans="8:8" x14ac:dyDescent="0.2">
      <c r="H22295" s="7"/>
    </row>
    <row r="22296" spans="8:8" x14ac:dyDescent="0.2">
      <c r="H22296" s="7"/>
    </row>
    <row r="22297" spans="8:8" x14ac:dyDescent="0.2">
      <c r="H22297" s="7"/>
    </row>
    <row r="22298" spans="8:8" x14ac:dyDescent="0.2">
      <c r="H22298" s="7"/>
    </row>
    <row r="22299" spans="8:8" x14ac:dyDescent="0.2">
      <c r="H22299" s="7"/>
    </row>
    <row r="22300" spans="8:8" x14ac:dyDescent="0.2">
      <c r="H22300" s="7"/>
    </row>
    <row r="22301" spans="8:8" x14ac:dyDescent="0.2">
      <c r="H22301" s="7"/>
    </row>
    <row r="22302" spans="8:8" x14ac:dyDescent="0.2">
      <c r="H22302" s="7"/>
    </row>
    <row r="22303" spans="8:8" x14ac:dyDescent="0.2">
      <c r="H22303" s="7"/>
    </row>
    <row r="22304" spans="8:8" x14ac:dyDescent="0.2">
      <c r="H22304" s="7"/>
    </row>
    <row r="22305" spans="8:8" x14ac:dyDescent="0.2">
      <c r="H22305" s="7"/>
    </row>
    <row r="22306" spans="8:8" x14ac:dyDescent="0.2">
      <c r="H22306" s="7"/>
    </row>
    <row r="22307" spans="8:8" x14ac:dyDescent="0.2">
      <c r="H22307" s="7"/>
    </row>
    <row r="22308" spans="8:8" x14ac:dyDescent="0.2">
      <c r="H22308" s="7"/>
    </row>
    <row r="22309" spans="8:8" x14ac:dyDescent="0.2">
      <c r="H22309" s="7"/>
    </row>
    <row r="22310" spans="8:8" x14ac:dyDescent="0.2">
      <c r="H22310" s="7"/>
    </row>
    <row r="22311" spans="8:8" x14ac:dyDescent="0.2">
      <c r="H22311" s="7"/>
    </row>
    <row r="22312" spans="8:8" x14ac:dyDescent="0.2">
      <c r="H22312" s="7"/>
    </row>
    <row r="22313" spans="8:8" x14ac:dyDescent="0.2">
      <c r="H22313" s="7"/>
    </row>
    <row r="22314" spans="8:8" x14ac:dyDescent="0.2">
      <c r="H22314" s="7"/>
    </row>
    <row r="22315" spans="8:8" x14ac:dyDescent="0.2">
      <c r="H22315" s="7"/>
    </row>
    <row r="22316" spans="8:8" x14ac:dyDescent="0.2">
      <c r="H22316" s="7"/>
    </row>
    <row r="22317" spans="8:8" x14ac:dyDescent="0.2">
      <c r="H22317" s="7"/>
    </row>
    <row r="22318" spans="8:8" x14ac:dyDescent="0.2">
      <c r="H22318" s="7"/>
    </row>
    <row r="22319" spans="8:8" x14ac:dyDescent="0.2">
      <c r="H22319" s="7"/>
    </row>
    <row r="22320" spans="8:8" x14ac:dyDescent="0.2">
      <c r="H22320" s="7"/>
    </row>
    <row r="22321" spans="8:8" x14ac:dyDescent="0.2">
      <c r="H22321" s="7"/>
    </row>
    <row r="22322" spans="8:8" x14ac:dyDescent="0.2">
      <c r="H22322" s="7"/>
    </row>
    <row r="22323" spans="8:8" x14ac:dyDescent="0.2">
      <c r="H22323" s="7"/>
    </row>
    <row r="22324" spans="8:8" x14ac:dyDescent="0.2">
      <c r="H22324" s="7"/>
    </row>
    <row r="22325" spans="8:8" x14ac:dyDescent="0.2">
      <c r="H22325" s="7"/>
    </row>
    <row r="22326" spans="8:8" x14ac:dyDescent="0.2">
      <c r="H22326" s="7"/>
    </row>
    <row r="22327" spans="8:8" x14ac:dyDescent="0.2">
      <c r="H22327" s="7"/>
    </row>
    <row r="22328" spans="8:8" x14ac:dyDescent="0.2">
      <c r="H22328" s="7"/>
    </row>
    <row r="22329" spans="8:8" x14ac:dyDescent="0.2">
      <c r="H22329" s="7"/>
    </row>
    <row r="22330" spans="8:8" x14ac:dyDescent="0.2">
      <c r="H22330" s="7"/>
    </row>
    <row r="22331" spans="8:8" x14ac:dyDescent="0.2">
      <c r="H22331" s="7"/>
    </row>
    <row r="22332" spans="8:8" x14ac:dyDescent="0.2">
      <c r="H22332" s="7"/>
    </row>
    <row r="22333" spans="8:8" x14ac:dyDescent="0.2">
      <c r="H22333" s="7"/>
    </row>
    <row r="22334" spans="8:8" x14ac:dyDescent="0.2">
      <c r="H22334" s="7"/>
    </row>
    <row r="22335" spans="8:8" x14ac:dyDescent="0.2">
      <c r="H22335" s="7"/>
    </row>
    <row r="22336" spans="8:8" x14ac:dyDescent="0.2">
      <c r="H22336" s="7"/>
    </row>
    <row r="22337" spans="8:8" x14ac:dyDescent="0.2">
      <c r="H22337" s="7"/>
    </row>
    <row r="22338" spans="8:8" x14ac:dyDescent="0.2">
      <c r="H22338" s="7"/>
    </row>
    <row r="22339" spans="8:8" x14ac:dyDescent="0.2">
      <c r="H22339" s="7"/>
    </row>
    <row r="22340" spans="8:8" x14ac:dyDescent="0.2">
      <c r="H22340" s="7"/>
    </row>
    <row r="22341" spans="8:8" x14ac:dyDescent="0.2">
      <c r="H22341" s="7"/>
    </row>
    <row r="22342" spans="8:8" x14ac:dyDescent="0.2">
      <c r="H22342" s="7"/>
    </row>
    <row r="22343" spans="8:8" x14ac:dyDescent="0.2">
      <c r="H22343" s="7"/>
    </row>
    <row r="22344" spans="8:8" x14ac:dyDescent="0.2">
      <c r="H22344" s="7"/>
    </row>
    <row r="22345" spans="8:8" x14ac:dyDescent="0.2">
      <c r="H22345" s="7"/>
    </row>
    <row r="22346" spans="8:8" x14ac:dyDescent="0.2">
      <c r="H22346" s="7"/>
    </row>
    <row r="22347" spans="8:8" x14ac:dyDescent="0.2">
      <c r="H22347" s="7"/>
    </row>
    <row r="22348" spans="8:8" x14ac:dyDescent="0.2">
      <c r="H22348" s="7"/>
    </row>
    <row r="22349" spans="8:8" x14ac:dyDescent="0.2">
      <c r="H22349" s="7"/>
    </row>
    <row r="22350" spans="8:8" x14ac:dyDescent="0.2">
      <c r="H22350" s="7"/>
    </row>
    <row r="22351" spans="8:8" x14ac:dyDescent="0.2">
      <c r="H22351" s="7"/>
    </row>
    <row r="22352" spans="8:8" x14ac:dyDescent="0.2">
      <c r="H22352" s="7"/>
    </row>
    <row r="22353" spans="8:8" x14ac:dyDescent="0.2">
      <c r="H22353" s="7"/>
    </row>
    <row r="22354" spans="8:8" x14ac:dyDescent="0.2">
      <c r="H22354" s="7"/>
    </row>
    <row r="22355" spans="8:8" x14ac:dyDescent="0.2">
      <c r="H22355" s="7"/>
    </row>
    <row r="22356" spans="8:8" x14ac:dyDescent="0.2">
      <c r="H22356" s="7"/>
    </row>
    <row r="22357" spans="8:8" x14ac:dyDescent="0.2">
      <c r="H22357" s="7"/>
    </row>
    <row r="22358" spans="8:8" x14ac:dyDescent="0.2">
      <c r="H22358" s="7"/>
    </row>
    <row r="22359" spans="8:8" x14ac:dyDescent="0.2">
      <c r="H22359" s="7"/>
    </row>
    <row r="22360" spans="8:8" x14ac:dyDescent="0.2">
      <c r="H22360" s="7"/>
    </row>
    <row r="22361" spans="8:8" x14ac:dyDescent="0.2">
      <c r="H22361" s="7"/>
    </row>
    <row r="22362" spans="8:8" x14ac:dyDescent="0.2">
      <c r="H22362" s="7"/>
    </row>
    <row r="22363" spans="8:8" x14ac:dyDescent="0.2">
      <c r="H22363" s="7"/>
    </row>
    <row r="22364" spans="8:8" x14ac:dyDescent="0.2">
      <c r="H22364" s="7"/>
    </row>
    <row r="22365" spans="8:8" x14ac:dyDescent="0.2">
      <c r="H22365" s="7"/>
    </row>
    <row r="22366" spans="8:8" x14ac:dyDescent="0.2">
      <c r="H22366" s="7"/>
    </row>
    <row r="22367" spans="8:8" x14ac:dyDescent="0.2">
      <c r="H22367" s="7"/>
    </row>
    <row r="22368" spans="8:8" x14ac:dyDescent="0.2">
      <c r="H22368" s="7"/>
    </row>
    <row r="22369" spans="8:8" x14ac:dyDescent="0.2">
      <c r="H22369" s="7"/>
    </row>
    <row r="22370" spans="8:8" x14ac:dyDescent="0.2">
      <c r="H22370" s="7"/>
    </row>
    <row r="22371" spans="8:8" x14ac:dyDescent="0.2">
      <c r="H22371" s="7"/>
    </row>
    <row r="22372" spans="8:8" x14ac:dyDescent="0.2">
      <c r="H22372" s="7"/>
    </row>
    <row r="22373" spans="8:8" x14ac:dyDescent="0.2">
      <c r="H22373" s="7"/>
    </row>
    <row r="22374" spans="8:8" x14ac:dyDescent="0.2">
      <c r="H22374" s="7"/>
    </row>
    <row r="22375" spans="8:8" x14ac:dyDescent="0.2">
      <c r="H22375" s="7"/>
    </row>
    <row r="22376" spans="8:8" x14ac:dyDescent="0.2">
      <c r="H22376" s="7"/>
    </row>
    <row r="22377" spans="8:8" x14ac:dyDescent="0.2">
      <c r="H22377" s="7"/>
    </row>
    <row r="22378" spans="8:8" x14ac:dyDescent="0.2">
      <c r="H22378" s="7"/>
    </row>
    <row r="22379" spans="8:8" x14ac:dyDescent="0.2">
      <c r="H22379" s="7"/>
    </row>
    <row r="22380" spans="8:8" x14ac:dyDescent="0.2">
      <c r="H22380" s="7"/>
    </row>
    <row r="22381" spans="8:8" x14ac:dyDescent="0.2">
      <c r="H22381" s="7"/>
    </row>
    <row r="22382" spans="8:8" x14ac:dyDescent="0.2">
      <c r="H22382" s="7"/>
    </row>
    <row r="22383" spans="8:8" x14ac:dyDescent="0.2">
      <c r="H22383" s="7"/>
    </row>
    <row r="22384" spans="8:8" x14ac:dyDescent="0.2">
      <c r="H22384" s="7"/>
    </row>
    <row r="22385" spans="8:8" x14ac:dyDescent="0.2">
      <c r="H22385" s="7"/>
    </row>
    <row r="22386" spans="8:8" x14ac:dyDescent="0.2">
      <c r="H22386" s="7"/>
    </row>
    <row r="22387" spans="8:8" x14ac:dyDescent="0.2">
      <c r="H22387" s="7"/>
    </row>
    <row r="22388" spans="8:8" x14ac:dyDescent="0.2">
      <c r="H22388" s="7"/>
    </row>
    <row r="22389" spans="8:8" x14ac:dyDescent="0.2">
      <c r="H22389" s="7"/>
    </row>
    <row r="22390" spans="8:8" x14ac:dyDescent="0.2">
      <c r="H22390" s="7"/>
    </row>
    <row r="22391" spans="8:8" x14ac:dyDescent="0.2">
      <c r="H22391" s="7"/>
    </row>
    <row r="22392" spans="8:8" x14ac:dyDescent="0.2">
      <c r="H22392" s="7"/>
    </row>
    <row r="22393" spans="8:8" x14ac:dyDescent="0.2">
      <c r="H22393" s="7"/>
    </row>
    <row r="22394" spans="8:8" x14ac:dyDescent="0.2">
      <c r="H22394" s="7"/>
    </row>
    <row r="22395" spans="8:8" x14ac:dyDescent="0.2">
      <c r="H22395" s="7"/>
    </row>
    <row r="22396" spans="8:8" x14ac:dyDescent="0.2">
      <c r="H22396" s="7"/>
    </row>
    <row r="22397" spans="8:8" x14ac:dyDescent="0.2">
      <c r="H22397" s="7"/>
    </row>
    <row r="22398" spans="8:8" x14ac:dyDescent="0.2">
      <c r="H22398" s="7"/>
    </row>
    <row r="22399" spans="8:8" x14ac:dyDescent="0.2">
      <c r="H22399" s="7"/>
    </row>
    <row r="22400" spans="8:8" x14ac:dyDescent="0.2">
      <c r="H22400" s="7"/>
    </row>
    <row r="22401" spans="8:8" x14ac:dyDescent="0.2">
      <c r="H22401" s="7"/>
    </row>
    <row r="22402" spans="8:8" x14ac:dyDescent="0.2">
      <c r="H22402" s="7"/>
    </row>
    <row r="22403" spans="8:8" x14ac:dyDescent="0.2">
      <c r="H22403" s="7"/>
    </row>
    <row r="22404" spans="8:8" x14ac:dyDescent="0.2">
      <c r="H22404" s="7"/>
    </row>
    <row r="22405" spans="8:8" x14ac:dyDescent="0.2">
      <c r="H22405" s="7"/>
    </row>
    <row r="22406" spans="8:8" x14ac:dyDescent="0.2">
      <c r="H22406" s="7"/>
    </row>
    <row r="22407" spans="8:8" x14ac:dyDescent="0.2">
      <c r="H22407" s="7"/>
    </row>
    <row r="22408" spans="8:8" x14ac:dyDescent="0.2">
      <c r="H22408" s="7"/>
    </row>
    <row r="22409" spans="8:8" x14ac:dyDescent="0.2">
      <c r="H22409" s="7"/>
    </row>
    <row r="22410" spans="8:8" x14ac:dyDescent="0.2">
      <c r="H22410" s="7"/>
    </row>
    <row r="22411" spans="8:8" x14ac:dyDescent="0.2">
      <c r="H22411" s="7"/>
    </row>
    <row r="22412" spans="8:8" x14ac:dyDescent="0.2">
      <c r="H22412" s="7"/>
    </row>
    <row r="22413" spans="8:8" x14ac:dyDescent="0.2">
      <c r="H22413" s="7"/>
    </row>
    <row r="22414" spans="8:8" x14ac:dyDescent="0.2">
      <c r="H22414" s="7"/>
    </row>
    <row r="22415" spans="8:8" x14ac:dyDescent="0.2">
      <c r="H22415" s="7"/>
    </row>
    <row r="22416" spans="8:8" x14ac:dyDescent="0.2">
      <c r="H22416" s="7"/>
    </row>
    <row r="22417" spans="8:8" x14ac:dyDescent="0.2">
      <c r="H22417" s="7"/>
    </row>
    <row r="22418" spans="8:8" x14ac:dyDescent="0.2">
      <c r="H22418" s="7"/>
    </row>
    <row r="22419" spans="8:8" x14ac:dyDescent="0.2">
      <c r="H22419" s="7"/>
    </row>
    <row r="22420" spans="8:8" x14ac:dyDescent="0.2">
      <c r="H22420" s="7"/>
    </row>
    <row r="22421" spans="8:8" x14ac:dyDescent="0.2">
      <c r="H22421" s="7"/>
    </row>
    <row r="22422" spans="8:8" x14ac:dyDescent="0.2">
      <c r="H22422" s="7"/>
    </row>
    <row r="22423" spans="8:8" x14ac:dyDescent="0.2">
      <c r="H22423" s="7"/>
    </row>
    <row r="22424" spans="8:8" x14ac:dyDescent="0.2">
      <c r="H22424" s="7"/>
    </row>
    <row r="22425" spans="8:8" x14ac:dyDescent="0.2">
      <c r="H22425" s="7"/>
    </row>
    <row r="22426" spans="8:8" x14ac:dyDescent="0.2">
      <c r="H22426" s="7"/>
    </row>
    <row r="22427" spans="8:8" x14ac:dyDescent="0.2">
      <c r="H22427" s="7"/>
    </row>
    <row r="22428" spans="8:8" x14ac:dyDescent="0.2">
      <c r="H22428" s="7"/>
    </row>
    <row r="22429" spans="8:8" x14ac:dyDescent="0.2">
      <c r="H22429" s="7"/>
    </row>
    <row r="22430" spans="8:8" x14ac:dyDescent="0.2">
      <c r="H22430" s="7"/>
    </row>
    <row r="22431" spans="8:8" x14ac:dyDescent="0.2">
      <c r="H22431" s="7"/>
    </row>
    <row r="22432" spans="8:8" x14ac:dyDescent="0.2">
      <c r="H22432" s="7"/>
    </row>
    <row r="22433" spans="8:8" x14ac:dyDescent="0.2">
      <c r="H22433" s="7"/>
    </row>
    <row r="22434" spans="8:8" x14ac:dyDescent="0.2">
      <c r="H22434" s="7"/>
    </row>
    <row r="22435" spans="8:8" x14ac:dyDescent="0.2">
      <c r="H22435" s="7"/>
    </row>
    <row r="22436" spans="8:8" x14ac:dyDescent="0.2">
      <c r="H22436" s="7"/>
    </row>
    <row r="22437" spans="8:8" x14ac:dyDescent="0.2">
      <c r="H22437" s="7"/>
    </row>
    <row r="22438" spans="8:8" x14ac:dyDescent="0.2">
      <c r="H22438" s="7"/>
    </row>
    <row r="22439" spans="8:8" x14ac:dyDescent="0.2">
      <c r="H22439" s="7"/>
    </row>
    <row r="22440" spans="8:8" x14ac:dyDescent="0.2">
      <c r="H22440" s="7"/>
    </row>
    <row r="22441" spans="8:8" x14ac:dyDescent="0.2">
      <c r="H22441" s="7"/>
    </row>
    <row r="22442" spans="8:8" x14ac:dyDescent="0.2">
      <c r="H22442" s="7"/>
    </row>
    <row r="22443" spans="8:8" x14ac:dyDescent="0.2">
      <c r="H22443" s="7"/>
    </row>
    <row r="22444" spans="8:8" x14ac:dyDescent="0.2">
      <c r="H22444" s="7"/>
    </row>
    <row r="22445" spans="8:8" x14ac:dyDescent="0.2">
      <c r="H22445" s="7"/>
    </row>
    <row r="22446" spans="8:8" x14ac:dyDescent="0.2">
      <c r="H22446" s="7"/>
    </row>
    <row r="22447" spans="8:8" x14ac:dyDescent="0.2">
      <c r="H22447" s="7"/>
    </row>
    <row r="22448" spans="8:8" x14ac:dyDescent="0.2">
      <c r="H22448" s="7"/>
    </row>
    <row r="22449" spans="8:8" x14ac:dyDescent="0.2">
      <c r="H22449" s="7"/>
    </row>
    <row r="22450" spans="8:8" x14ac:dyDescent="0.2">
      <c r="H22450" s="7"/>
    </row>
    <row r="22451" spans="8:8" x14ac:dyDescent="0.2">
      <c r="H22451" s="7"/>
    </row>
    <row r="22452" spans="8:8" x14ac:dyDescent="0.2">
      <c r="H22452" s="7"/>
    </row>
    <row r="22453" spans="8:8" x14ac:dyDescent="0.2">
      <c r="H22453" s="7"/>
    </row>
    <row r="22454" spans="8:8" x14ac:dyDescent="0.2">
      <c r="H22454" s="7"/>
    </row>
    <row r="22455" spans="8:8" x14ac:dyDescent="0.2">
      <c r="H22455" s="7"/>
    </row>
    <row r="22456" spans="8:8" x14ac:dyDescent="0.2">
      <c r="H22456" s="7"/>
    </row>
    <row r="22457" spans="8:8" x14ac:dyDescent="0.2">
      <c r="H22457" s="7"/>
    </row>
    <row r="22458" spans="8:8" x14ac:dyDescent="0.2">
      <c r="H22458" s="7"/>
    </row>
    <row r="22459" spans="8:8" x14ac:dyDescent="0.2">
      <c r="H22459" s="7"/>
    </row>
    <row r="22460" spans="8:8" x14ac:dyDescent="0.2">
      <c r="H22460" s="7"/>
    </row>
    <row r="22461" spans="8:8" x14ac:dyDescent="0.2">
      <c r="H22461" s="7"/>
    </row>
    <row r="22462" spans="8:8" x14ac:dyDescent="0.2">
      <c r="H22462" s="7"/>
    </row>
    <row r="22463" spans="8:8" x14ac:dyDescent="0.2">
      <c r="H22463" s="7"/>
    </row>
    <row r="22464" spans="8:8" x14ac:dyDescent="0.2">
      <c r="H22464" s="7"/>
    </row>
    <row r="22465" spans="8:8" x14ac:dyDescent="0.2">
      <c r="H22465" s="7"/>
    </row>
    <row r="22466" spans="8:8" x14ac:dyDescent="0.2">
      <c r="H22466" s="7"/>
    </row>
    <row r="22467" spans="8:8" x14ac:dyDescent="0.2">
      <c r="H22467" s="7"/>
    </row>
    <row r="22468" spans="8:8" x14ac:dyDescent="0.2">
      <c r="H22468" s="7"/>
    </row>
    <row r="22469" spans="8:8" x14ac:dyDescent="0.2">
      <c r="H22469" s="7"/>
    </row>
    <row r="22470" spans="8:8" x14ac:dyDescent="0.2">
      <c r="H22470" s="7"/>
    </row>
    <row r="22471" spans="8:8" x14ac:dyDescent="0.2">
      <c r="H22471" s="7"/>
    </row>
    <row r="22472" spans="8:8" x14ac:dyDescent="0.2">
      <c r="H22472" s="7"/>
    </row>
    <row r="22473" spans="8:8" x14ac:dyDescent="0.2">
      <c r="H22473" s="7"/>
    </row>
    <row r="22474" spans="8:8" x14ac:dyDescent="0.2">
      <c r="H22474" s="7"/>
    </row>
    <row r="22475" spans="8:8" x14ac:dyDescent="0.2">
      <c r="H22475" s="7"/>
    </row>
    <row r="22476" spans="8:8" x14ac:dyDescent="0.2">
      <c r="H22476" s="7"/>
    </row>
    <row r="22477" spans="8:8" x14ac:dyDescent="0.2">
      <c r="H22477" s="7"/>
    </row>
    <row r="22478" spans="8:8" x14ac:dyDescent="0.2">
      <c r="H22478" s="7"/>
    </row>
    <row r="22479" spans="8:8" x14ac:dyDescent="0.2">
      <c r="H22479" s="7"/>
    </row>
    <row r="22480" spans="8:8" x14ac:dyDescent="0.2">
      <c r="H22480" s="7"/>
    </row>
    <row r="22481" spans="8:8" x14ac:dyDescent="0.2">
      <c r="H22481" s="7"/>
    </row>
    <row r="22482" spans="8:8" x14ac:dyDescent="0.2">
      <c r="H22482" s="7"/>
    </row>
    <row r="22483" spans="8:8" x14ac:dyDescent="0.2">
      <c r="H22483" s="7"/>
    </row>
    <row r="22484" spans="8:8" x14ac:dyDescent="0.2">
      <c r="H22484" s="7"/>
    </row>
    <row r="22485" spans="8:8" x14ac:dyDescent="0.2">
      <c r="H22485" s="7"/>
    </row>
    <row r="22486" spans="8:8" x14ac:dyDescent="0.2">
      <c r="H22486" s="7"/>
    </row>
    <row r="22487" spans="8:8" x14ac:dyDescent="0.2">
      <c r="H22487" s="7"/>
    </row>
    <row r="22488" spans="8:8" x14ac:dyDescent="0.2">
      <c r="H22488" s="7"/>
    </row>
    <row r="22489" spans="8:8" x14ac:dyDescent="0.2">
      <c r="H22489" s="7"/>
    </row>
    <row r="22490" spans="8:8" x14ac:dyDescent="0.2">
      <c r="H22490" s="7"/>
    </row>
    <row r="22491" spans="8:8" x14ac:dyDescent="0.2">
      <c r="H22491" s="7"/>
    </row>
    <row r="22492" spans="8:8" x14ac:dyDescent="0.2">
      <c r="H22492" s="7"/>
    </row>
    <row r="22493" spans="8:8" x14ac:dyDescent="0.2">
      <c r="H22493" s="7"/>
    </row>
    <row r="22494" spans="8:8" x14ac:dyDescent="0.2">
      <c r="H22494" s="7"/>
    </row>
    <row r="22495" spans="8:8" x14ac:dyDescent="0.2">
      <c r="H22495" s="7"/>
    </row>
    <row r="22496" spans="8:8" x14ac:dyDescent="0.2">
      <c r="H22496" s="7"/>
    </row>
    <row r="22497" spans="8:8" x14ac:dyDescent="0.2">
      <c r="H22497" s="7"/>
    </row>
    <row r="22498" spans="8:8" x14ac:dyDescent="0.2">
      <c r="H22498" s="7"/>
    </row>
    <row r="22499" spans="8:8" x14ac:dyDescent="0.2">
      <c r="H22499" s="7"/>
    </row>
    <row r="22500" spans="8:8" x14ac:dyDescent="0.2">
      <c r="H22500" s="7"/>
    </row>
    <row r="22501" spans="8:8" x14ac:dyDescent="0.2">
      <c r="H22501" s="7"/>
    </row>
    <row r="22502" spans="8:8" x14ac:dyDescent="0.2">
      <c r="H22502" s="7"/>
    </row>
    <row r="22503" spans="8:8" x14ac:dyDescent="0.2">
      <c r="H22503" s="7"/>
    </row>
    <row r="22504" spans="8:8" x14ac:dyDescent="0.2">
      <c r="H22504" s="7"/>
    </row>
    <row r="22505" spans="8:8" x14ac:dyDescent="0.2">
      <c r="H22505" s="7"/>
    </row>
    <row r="22506" spans="8:8" x14ac:dyDescent="0.2">
      <c r="H22506" s="7"/>
    </row>
    <row r="22507" spans="8:8" x14ac:dyDescent="0.2">
      <c r="H22507" s="7"/>
    </row>
    <row r="22508" spans="8:8" x14ac:dyDescent="0.2">
      <c r="H22508" s="7"/>
    </row>
    <row r="22509" spans="8:8" x14ac:dyDescent="0.2">
      <c r="H22509" s="7"/>
    </row>
    <row r="22510" spans="8:8" x14ac:dyDescent="0.2">
      <c r="H22510" s="7"/>
    </row>
    <row r="22511" spans="8:8" x14ac:dyDescent="0.2">
      <c r="H22511" s="7"/>
    </row>
    <row r="22512" spans="8:8" x14ac:dyDescent="0.2">
      <c r="H22512" s="7"/>
    </row>
    <row r="22513" spans="8:8" x14ac:dyDescent="0.2">
      <c r="H22513" s="7"/>
    </row>
    <row r="22514" spans="8:8" x14ac:dyDescent="0.2">
      <c r="H22514" s="7"/>
    </row>
    <row r="22515" spans="8:8" x14ac:dyDescent="0.2">
      <c r="H22515" s="7"/>
    </row>
    <row r="22516" spans="8:8" x14ac:dyDescent="0.2">
      <c r="H22516" s="7"/>
    </row>
    <row r="22517" spans="8:8" x14ac:dyDescent="0.2">
      <c r="H22517" s="7"/>
    </row>
    <row r="22518" spans="8:8" x14ac:dyDescent="0.2">
      <c r="H22518" s="7"/>
    </row>
    <row r="22519" spans="8:8" x14ac:dyDescent="0.2">
      <c r="H22519" s="7"/>
    </row>
    <row r="22520" spans="8:8" x14ac:dyDescent="0.2">
      <c r="H22520" s="7"/>
    </row>
    <row r="22521" spans="8:8" x14ac:dyDescent="0.2">
      <c r="H22521" s="7"/>
    </row>
    <row r="22522" spans="8:8" x14ac:dyDescent="0.2">
      <c r="H22522" s="7"/>
    </row>
    <row r="22523" spans="8:8" x14ac:dyDescent="0.2">
      <c r="H22523" s="7"/>
    </row>
    <row r="22524" spans="8:8" x14ac:dyDescent="0.2">
      <c r="H22524" s="7"/>
    </row>
    <row r="22525" spans="8:8" x14ac:dyDescent="0.2">
      <c r="H22525" s="7"/>
    </row>
    <row r="22526" spans="8:8" x14ac:dyDescent="0.2">
      <c r="H22526" s="7"/>
    </row>
    <row r="22527" spans="8:8" x14ac:dyDescent="0.2">
      <c r="H22527" s="7"/>
    </row>
    <row r="22528" spans="8:8" x14ac:dyDescent="0.2">
      <c r="H22528" s="7"/>
    </row>
    <row r="22529" spans="8:8" x14ac:dyDescent="0.2">
      <c r="H22529" s="7"/>
    </row>
    <row r="22530" spans="8:8" x14ac:dyDescent="0.2">
      <c r="H22530" s="7"/>
    </row>
    <row r="22531" spans="8:8" x14ac:dyDescent="0.2">
      <c r="H22531" s="7"/>
    </row>
    <row r="22532" spans="8:8" x14ac:dyDescent="0.2">
      <c r="H22532" s="7"/>
    </row>
    <row r="22533" spans="8:8" x14ac:dyDescent="0.2">
      <c r="H22533" s="7"/>
    </row>
    <row r="22534" spans="8:8" x14ac:dyDescent="0.2">
      <c r="H22534" s="7"/>
    </row>
    <row r="22535" spans="8:8" x14ac:dyDescent="0.2">
      <c r="H22535" s="7"/>
    </row>
    <row r="22536" spans="8:8" x14ac:dyDescent="0.2">
      <c r="H22536" s="7"/>
    </row>
    <row r="22537" spans="8:8" x14ac:dyDescent="0.2">
      <c r="H22537" s="7"/>
    </row>
    <row r="22538" spans="8:8" x14ac:dyDescent="0.2">
      <c r="H22538" s="7"/>
    </row>
    <row r="22539" spans="8:8" x14ac:dyDescent="0.2">
      <c r="H22539" s="7"/>
    </row>
    <row r="22540" spans="8:8" x14ac:dyDescent="0.2">
      <c r="H22540" s="7"/>
    </row>
    <row r="22541" spans="8:8" x14ac:dyDescent="0.2">
      <c r="H22541" s="7"/>
    </row>
    <row r="22542" spans="8:8" x14ac:dyDescent="0.2">
      <c r="H22542" s="7"/>
    </row>
    <row r="22543" spans="8:8" x14ac:dyDescent="0.2">
      <c r="H22543" s="7"/>
    </row>
    <row r="22544" spans="8:8" x14ac:dyDescent="0.2">
      <c r="H22544" s="7"/>
    </row>
    <row r="22545" spans="8:8" x14ac:dyDescent="0.2">
      <c r="H22545" s="7"/>
    </row>
    <row r="22546" spans="8:8" x14ac:dyDescent="0.2">
      <c r="H22546" s="7"/>
    </row>
    <row r="22547" spans="8:8" x14ac:dyDescent="0.2">
      <c r="H22547" s="7"/>
    </row>
    <row r="22548" spans="8:8" x14ac:dyDescent="0.2">
      <c r="H22548" s="7"/>
    </row>
    <row r="22549" spans="8:8" x14ac:dyDescent="0.2">
      <c r="H22549" s="7"/>
    </row>
    <row r="22550" spans="8:8" x14ac:dyDescent="0.2">
      <c r="H22550" s="7"/>
    </row>
    <row r="22551" spans="8:8" x14ac:dyDescent="0.2">
      <c r="H22551" s="7"/>
    </row>
    <row r="22552" spans="8:8" x14ac:dyDescent="0.2">
      <c r="H22552" s="7"/>
    </row>
    <row r="22553" spans="8:8" x14ac:dyDescent="0.2">
      <c r="H22553" s="7"/>
    </row>
    <row r="22554" spans="8:8" x14ac:dyDescent="0.2">
      <c r="H22554" s="7"/>
    </row>
    <row r="22555" spans="8:8" x14ac:dyDescent="0.2">
      <c r="H22555" s="7"/>
    </row>
    <row r="22556" spans="8:8" x14ac:dyDescent="0.2">
      <c r="H22556" s="7"/>
    </row>
    <row r="22557" spans="8:8" x14ac:dyDescent="0.2">
      <c r="H22557" s="7"/>
    </row>
    <row r="22558" spans="8:8" x14ac:dyDescent="0.2">
      <c r="H22558" s="7"/>
    </row>
    <row r="22559" spans="8:8" x14ac:dyDescent="0.2">
      <c r="H22559" s="7"/>
    </row>
    <row r="22560" spans="8:8" x14ac:dyDescent="0.2">
      <c r="H22560" s="7"/>
    </row>
    <row r="22561" spans="8:8" x14ac:dyDescent="0.2">
      <c r="H22561" s="7"/>
    </row>
    <row r="22562" spans="8:8" x14ac:dyDescent="0.2">
      <c r="H22562" s="7"/>
    </row>
    <row r="22563" spans="8:8" x14ac:dyDescent="0.2">
      <c r="H22563" s="7"/>
    </row>
    <row r="22564" spans="8:8" x14ac:dyDescent="0.2">
      <c r="H22564" s="7"/>
    </row>
    <row r="22565" spans="8:8" x14ac:dyDescent="0.2">
      <c r="H22565" s="7"/>
    </row>
    <row r="22566" spans="8:8" x14ac:dyDescent="0.2">
      <c r="H22566" s="7"/>
    </row>
    <row r="22567" spans="8:8" x14ac:dyDescent="0.2">
      <c r="H22567" s="7"/>
    </row>
    <row r="22568" spans="8:8" x14ac:dyDescent="0.2">
      <c r="H22568" s="7"/>
    </row>
    <row r="22569" spans="8:8" x14ac:dyDescent="0.2">
      <c r="H22569" s="7"/>
    </row>
    <row r="22570" spans="8:8" x14ac:dyDescent="0.2">
      <c r="H22570" s="7"/>
    </row>
    <row r="22571" spans="8:8" x14ac:dyDescent="0.2">
      <c r="H22571" s="7"/>
    </row>
    <row r="22572" spans="8:8" x14ac:dyDescent="0.2">
      <c r="H22572" s="7"/>
    </row>
    <row r="22573" spans="8:8" x14ac:dyDescent="0.2">
      <c r="H22573" s="7"/>
    </row>
    <row r="22574" spans="8:8" x14ac:dyDescent="0.2">
      <c r="H22574" s="7"/>
    </row>
    <row r="22575" spans="8:8" x14ac:dyDescent="0.2">
      <c r="H22575" s="7"/>
    </row>
    <row r="22576" spans="8:8" x14ac:dyDescent="0.2">
      <c r="H22576" s="7"/>
    </row>
    <row r="22577" spans="8:8" x14ac:dyDescent="0.2">
      <c r="H22577" s="7"/>
    </row>
    <row r="22578" spans="8:8" x14ac:dyDescent="0.2">
      <c r="H22578" s="7"/>
    </row>
    <row r="22579" spans="8:8" x14ac:dyDescent="0.2">
      <c r="H22579" s="7"/>
    </row>
    <row r="22580" spans="8:8" x14ac:dyDescent="0.2">
      <c r="H22580" s="7"/>
    </row>
    <row r="22581" spans="8:8" x14ac:dyDescent="0.2">
      <c r="H22581" s="7"/>
    </row>
    <row r="22582" spans="8:8" x14ac:dyDescent="0.2">
      <c r="H22582" s="7"/>
    </row>
    <row r="22583" spans="8:8" x14ac:dyDescent="0.2">
      <c r="H22583" s="7"/>
    </row>
    <row r="22584" spans="8:8" x14ac:dyDescent="0.2">
      <c r="H22584" s="7"/>
    </row>
    <row r="22585" spans="8:8" x14ac:dyDescent="0.2">
      <c r="H22585" s="7"/>
    </row>
    <row r="22586" spans="8:8" x14ac:dyDescent="0.2">
      <c r="H22586" s="7"/>
    </row>
    <row r="22587" spans="8:8" x14ac:dyDescent="0.2">
      <c r="H22587" s="7"/>
    </row>
    <row r="22588" spans="8:8" x14ac:dyDescent="0.2">
      <c r="H22588" s="7"/>
    </row>
    <row r="22589" spans="8:8" x14ac:dyDescent="0.2">
      <c r="H22589" s="7"/>
    </row>
    <row r="22590" spans="8:8" x14ac:dyDescent="0.2">
      <c r="H22590" s="7"/>
    </row>
    <row r="22591" spans="8:8" x14ac:dyDescent="0.2">
      <c r="H22591" s="7"/>
    </row>
    <row r="22592" spans="8:8" x14ac:dyDescent="0.2">
      <c r="H22592" s="7"/>
    </row>
    <row r="22593" spans="8:8" x14ac:dyDescent="0.2">
      <c r="H22593" s="7"/>
    </row>
    <row r="22594" spans="8:8" x14ac:dyDescent="0.2">
      <c r="H22594" s="7"/>
    </row>
    <row r="22595" spans="8:8" x14ac:dyDescent="0.2">
      <c r="H22595" s="7"/>
    </row>
    <row r="22596" spans="8:8" x14ac:dyDescent="0.2">
      <c r="H22596" s="7"/>
    </row>
    <row r="22597" spans="8:8" x14ac:dyDescent="0.2">
      <c r="H22597" s="7"/>
    </row>
    <row r="22598" spans="8:8" x14ac:dyDescent="0.2">
      <c r="H22598" s="7"/>
    </row>
    <row r="22599" spans="8:8" x14ac:dyDescent="0.2">
      <c r="H22599" s="7"/>
    </row>
    <row r="22600" spans="8:8" x14ac:dyDescent="0.2">
      <c r="H22600" s="7"/>
    </row>
    <row r="22601" spans="8:8" x14ac:dyDescent="0.2">
      <c r="H22601" s="7"/>
    </row>
    <row r="22602" spans="8:8" x14ac:dyDescent="0.2">
      <c r="H22602" s="7"/>
    </row>
    <row r="22603" spans="8:8" x14ac:dyDescent="0.2">
      <c r="H22603" s="7"/>
    </row>
    <row r="22604" spans="8:8" x14ac:dyDescent="0.2">
      <c r="H22604" s="7"/>
    </row>
    <row r="22605" spans="8:8" x14ac:dyDescent="0.2">
      <c r="H22605" s="7"/>
    </row>
    <row r="22606" spans="8:8" x14ac:dyDescent="0.2">
      <c r="H22606" s="7"/>
    </row>
    <row r="22607" spans="8:8" x14ac:dyDescent="0.2">
      <c r="H22607" s="7"/>
    </row>
    <row r="22608" spans="8:8" x14ac:dyDescent="0.2">
      <c r="H22608" s="7"/>
    </row>
    <row r="22609" spans="8:8" x14ac:dyDescent="0.2">
      <c r="H22609" s="7"/>
    </row>
    <row r="22610" spans="8:8" x14ac:dyDescent="0.2">
      <c r="H22610" s="7"/>
    </row>
    <row r="22611" spans="8:8" x14ac:dyDescent="0.2">
      <c r="H22611" s="7"/>
    </row>
    <row r="22612" spans="8:8" x14ac:dyDescent="0.2">
      <c r="H22612" s="7"/>
    </row>
    <row r="22613" spans="8:8" x14ac:dyDescent="0.2">
      <c r="H22613" s="7"/>
    </row>
    <row r="22614" spans="8:8" x14ac:dyDescent="0.2">
      <c r="H22614" s="7"/>
    </row>
    <row r="22615" spans="8:8" x14ac:dyDescent="0.2">
      <c r="H22615" s="7"/>
    </row>
    <row r="22616" spans="8:8" x14ac:dyDescent="0.2">
      <c r="H22616" s="7"/>
    </row>
    <row r="22617" spans="8:8" x14ac:dyDescent="0.2">
      <c r="H22617" s="7"/>
    </row>
    <row r="22618" spans="8:8" x14ac:dyDescent="0.2">
      <c r="H22618" s="7"/>
    </row>
    <row r="22619" spans="8:8" x14ac:dyDescent="0.2">
      <c r="H22619" s="7"/>
    </row>
    <row r="22620" spans="8:8" x14ac:dyDescent="0.2">
      <c r="H22620" s="7"/>
    </row>
    <row r="22621" spans="8:8" x14ac:dyDescent="0.2">
      <c r="H22621" s="7"/>
    </row>
    <row r="22622" spans="8:8" x14ac:dyDescent="0.2">
      <c r="H22622" s="7"/>
    </row>
    <row r="22623" spans="8:8" x14ac:dyDescent="0.2">
      <c r="H22623" s="7"/>
    </row>
    <row r="22624" spans="8:8" x14ac:dyDescent="0.2">
      <c r="H22624" s="7"/>
    </row>
    <row r="22625" spans="8:8" x14ac:dyDescent="0.2">
      <c r="H22625" s="7"/>
    </row>
    <row r="22626" spans="8:8" x14ac:dyDescent="0.2">
      <c r="H22626" s="7"/>
    </row>
    <row r="22627" spans="8:8" x14ac:dyDescent="0.2">
      <c r="H22627" s="7"/>
    </row>
    <row r="22628" spans="8:8" x14ac:dyDescent="0.2">
      <c r="H22628" s="7"/>
    </row>
    <row r="22629" spans="8:8" x14ac:dyDescent="0.2">
      <c r="H22629" s="7"/>
    </row>
    <row r="22630" spans="8:8" x14ac:dyDescent="0.2">
      <c r="H22630" s="7"/>
    </row>
    <row r="22631" spans="8:8" x14ac:dyDescent="0.2">
      <c r="H22631" s="7"/>
    </row>
    <row r="22632" spans="8:8" x14ac:dyDescent="0.2">
      <c r="H22632" s="7"/>
    </row>
    <row r="22633" spans="8:8" x14ac:dyDescent="0.2">
      <c r="H22633" s="7"/>
    </row>
    <row r="22634" spans="8:8" x14ac:dyDescent="0.2">
      <c r="H22634" s="7"/>
    </row>
    <row r="22635" spans="8:8" x14ac:dyDescent="0.2">
      <c r="H22635" s="7"/>
    </row>
    <row r="22636" spans="8:8" x14ac:dyDescent="0.2">
      <c r="H22636" s="7"/>
    </row>
    <row r="22637" spans="8:8" x14ac:dyDescent="0.2">
      <c r="H22637" s="7"/>
    </row>
    <row r="22638" spans="8:8" x14ac:dyDescent="0.2">
      <c r="H22638" s="7"/>
    </row>
    <row r="22639" spans="8:8" x14ac:dyDescent="0.2">
      <c r="H22639" s="7"/>
    </row>
    <row r="22640" spans="8:8" x14ac:dyDescent="0.2">
      <c r="H22640" s="7"/>
    </row>
    <row r="22641" spans="8:8" x14ac:dyDescent="0.2">
      <c r="H22641" s="7"/>
    </row>
    <row r="22642" spans="8:8" x14ac:dyDescent="0.2">
      <c r="H22642" s="7"/>
    </row>
    <row r="22643" spans="8:8" x14ac:dyDescent="0.2">
      <c r="H22643" s="7"/>
    </row>
    <row r="22644" spans="8:8" x14ac:dyDescent="0.2">
      <c r="H22644" s="7"/>
    </row>
    <row r="22645" spans="8:8" x14ac:dyDescent="0.2">
      <c r="H22645" s="7"/>
    </row>
    <row r="22646" spans="8:8" x14ac:dyDescent="0.2">
      <c r="H22646" s="7"/>
    </row>
    <row r="22647" spans="8:8" x14ac:dyDescent="0.2">
      <c r="H22647" s="7"/>
    </row>
    <row r="22648" spans="8:8" x14ac:dyDescent="0.2">
      <c r="H22648" s="7"/>
    </row>
    <row r="22649" spans="8:8" x14ac:dyDescent="0.2">
      <c r="H22649" s="7"/>
    </row>
    <row r="22650" spans="8:8" x14ac:dyDescent="0.2">
      <c r="H22650" s="7"/>
    </row>
    <row r="22651" spans="8:8" x14ac:dyDescent="0.2">
      <c r="H22651" s="7"/>
    </row>
    <row r="22652" spans="8:8" x14ac:dyDescent="0.2">
      <c r="H22652" s="7"/>
    </row>
    <row r="22653" spans="8:8" x14ac:dyDescent="0.2">
      <c r="H22653" s="7"/>
    </row>
    <row r="22654" spans="8:8" x14ac:dyDescent="0.2">
      <c r="H22654" s="7"/>
    </row>
    <row r="22655" spans="8:8" x14ac:dyDescent="0.2">
      <c r="H22655" s="7"/>
    </row>
    <row r="22656" spans="8:8" x14ac:dyDescent="0.2">
      <c r="H22656" s="7"/>
    </row>
    <row r="22657" spans="8:8" x14ac:dyDescent="0.2">
      <c r="H22657" s="7"/>
    </row>
    <row r="22658" spans="8:8" x14ac:dyDescent="0.2">
      <c r="H22658" s="7"/>
    </row>
    <row r="22659" spans="8:8" x14ac:dyDescent="0.2">
      <c r="H22659" s="7"/>
    </row>
    <row r="22660" spans="8:8" x14ac:dyDescent="0.2">
      <c r="H22660" s="7"/>
    </row>
    <row r="22661" spans="8:8" x14ac:dyDescent="0.2">
      <c r="H22661" s="7"/>
    </row>
    <row r="22662" spans="8:8" x14ac:dyDescent="0.2">
      <c r="H22662" s="7"/>
    </row>
    <row r="22663" spans="8:8" x14ac:dyDescent="0.2">
      <c r="H22663" s="7"/>
    </row>
    <row r="22664" spans="8:8" x14ac:dyDescent="0.2">
      <c r="H22664" s="7"/>
    </row>
    <row r="22665" spans="8:8" x14ac:dyDescent="0.2">
      <c r="H22665" s="7"/>
    </row>
    <row r="22666" spans="8:8" x14ac:dyDescent="0.2">
      <c r="H22666" s="7"/>
    </row>
    <row r="22667" spans="8:8" x14ac:dyDescent="0.2">
      <c r="H22667" s="7"/>
    </row>
    <row r="22668" spans="8:8" x14ac:dyDescent="0.2">
      <c r="H22668" s="7"/>
    </row>
    <row r="22669" spans="8:8" x14ac:dyDescent="0.2">
      <c r="H22669" s="7"/>
    </row>
    <row r="22670" spans="8:8" x14ac:dyDescent="0.2">
      <c r="H22670" s="7"/>
    </row>
    <row r="22671" spans="8:8" x14ac:dyDescent="0.2">
      <c r="H22671" s="7"/>
    </row>
    <row r="22672" spans="8:8" x14ac:dyDescent="0.2">
      <c r="H22672" s="7"/>
    </row>
    <row r="22673" spans="8:8" x14ac:dyDescent="0.2">
      <c r="H22673" s="7"/>
    </row>
    <row r="22674" spans="8:8" x14ac:dyDescent="0.2">
      <c r="H22674" s="7"/>
    </row>
    <row r="22675" spans="8:8" x14ac:dyDescent="0.2">
      <c r="H22675" s="7"/>
    </row>
    <row r="22676" spans="8:8" x14ac:dyDescent="0.2">
      <c r="H22676" s="7"/>
    </row>
    <row r="22677" spans="8:8" x14ac:dyDescent="0.2">
      <c r="H22677" s="7"/>
    </row>
    <row r="22678" spans="8:8" x14ac:dyDescent="0.2">
      <c r="H22678" s="7"/>
    </row>
    <row r="22679" spans="8:8" x14ac:dyDescent="0.2">
      <c r="H22679" s="7"/>
    </row>
    <row r="22680" spans="8:8" x14ac:dyDescent="0.2">
      <c r="H22680" s="7"/>
    </row>
    <row r="22681" spans="8:8" x14ac:dyDescent="0.2">
      <c r="H22681" s="7"/>
    </row>
    <row r="22682" spans="8:8" x14ac:dyDescent="0.2">
      <c r="H22682" s="7"/>
    </row>
    <row r="22683" spans="8:8" x14ac:dyDescent="0.2">
      <c r="H22683" s="7"/>
    </row>
    <row r="22684" spans="8:8" x14ac:dyDescent="0.2">
      <c r="H22684" s="7"/>
    </row>
    <row r="22685" spans="8:8" x14ac:dyDescent="0.2">
      <c r="H22685" s="7"/>
    </row>
    <row r="22686" spans="8:8" x14ac:dyDescent="0.2">
      <c r="H22686" s="7"/>
    </row>
    <row r="22687" spans="8:8" x14ac:dyDescent="0.2">
      <c r="H22687" s="7"/>
    </row>
    <row r="22688" spans="8:8" x14ac:dyDescent="0.2">
      <c r="H22688" s="7"/>
    </row>
    <row r="22689" spans="8:8" x14ac:dyDescent="0.2">
      <c r="H22689" s="7"/>
    </row>
    <row r="22690" spans="8:8" x14ac:dyDescent="0.2">
      <c r="H22690" s="7"/>
    </row>
    <row r="22691" spans="8:8" x14ac:dyDescent="0.2">
      <c r="H22691" s="7"/>
    </row>
    <row r="22692" spans="8:8" x14ac:dyDescent="0.2">
      <c r="H22692" s="7"/>
    </row>
    <row r="22693" spans="8:8" x14ac:dyDescent="0.2">
      <c r="H22693" s="7"/>
    </row>
    <row r="22694" spans="8:8" x14ac:dyDescent="0.2">
      <c r="H22694" s="7"/>
    </row>
    <row r="22695" spans="8:8" x14ac:dyDescent="0.2">
      <c r="H22695" s="7"/>
    </row>
    <row r="22696" spans="8:8" x14ac:dyDescent="0.2">
      <c r="H22696" s="7"/>
    </row>
    <row r="22697" spans="8:8" x14ac:dyDescent="0.2">
      <c r="H22697" s="7"/>
    </row>
    <row r="22698" spans="8:8" x14ac:dyDescent="0.2">
      <c r="H22698" s="7"/>
    </row>
    <row r="22699" spans="8:8" x14ac:dyDescent="0.2">
      <c r="H22699" s="7"/>
    </row>
    <row r="22700" spans="8:8" x14ac:dyDescent="0.2">
      <c r="H22700" s="7"/>
    </row>
    <row r="22701" spans="8:8" x14ac:dyDescent="0.2">
      <c r="H22701" s="7"/>
    </row>
    <row r="22702" spans="8:8" x14ac:dyDescent="0.2">
      <c r="H22702" s="7"/>
    </row>
    <row r="22703" spans="8:8" x14ac:dyDescent="0.2">
      <c r="H22703" s="7"/>
    </row>
    <row r="22704" spans="8:8" x14ac:dyDescent="0.2">
      <c r="H22704" s="7"/>
    </row>
    <row r="22705" spans="8:8" x14ac:dyDescent="0.2">
      <c r="H22705" s="7"/>
    </row>
    <row r="22706" spans="8:8" x14ac:dyDescent="0.2">
      <c r="H22706" s="7"/>
    </row>
    <row r="22707" spans="8:8" x14ac:dyDescent="0.2">
      <c r="H22707" s="7"/>
    </row>
    <row r="22708" spans="8:8" x14ac:dyDescent="0.2">
      <c r="H22708" s="7"/>
    </row>
    <row r="22709" spans="8:8" x14ac:dyDescent="0.2">
      <c r="H22709" s="7"/>
    </row>
    <row r="22710" spans="8:8" x14ac:dyDescent="0.2">
      <c r="H22710" s="7"/>
    </row>
    <row r="22711" spans="8:8" x14ac:dyDescent="0.2">
      <c r="H22711" s="7"/>
    </row>
    <row r="22712" spans="8:8" x14ac:dyDescent="0.2">
      <c r="H22712" s="7"/>
    </row>
    <row r="22713" spans="8:8" x14ac:dyDescent="0.2">
      <c r="H22713" s="7"/>
    </row>
    <row r="22714" spans="8:8" x14ac:dyDescent="0.2">
      <c r="H22714" s="7"/>
    </row>
    <row r="22715" spans="8:8" x14ac:dyDescent="0.2">
      <c r="H22715" s="7"/>
    </row>
    <row r="22716" spans="8:8" x14ac:dyDescent="0.2">
      <c r="H22716" s="7"/>
    </row>
    <row r="22717" spans="8:8" x14ac:dyDescent="0.2">
      <c r="H22717" s="7"/>
    </row>
    <row r="22718" spans="8:8" x14ac:dyDescent="0.2">
      <c r="H22718" s="7"/>
    </row>
    <row r="22719" spans="8:8" x14ac:dyDescent="0.2">
      <c r="H22719" s="7"/>
    </row>
    <row r="22720" spans="8:8" x14ac:dyDescent="0.2">
      <c r="H22720" s="7"/>
    </row>
    <row r="22721" spans="8:8" x14ac:dyDescent="0.2">
      <c r="H22721" s="7"/>
    </row>
    <row r="22722" spans="8:8" x14ac:dyDescent="0.2">
      <c r="H22722" s="7"/>
    </row>
    <row r="22723" spans="8:8" x14ac:dyDescent="0.2">
      <c r="H22723" s="7"/>
    </row>
    <row r="22724" spans="8:8" x14ac:dyDescent="0.2">
      <c r="H22724" s="7"/>
    </row>
    <row r="22725" spans="8:8" x14ac:dyDescent="0.2">
      <c r="H22725" s="7"/>
    </row>
    <row r="22726" spans="8:8" x14ac:dyDescent="0.2">
      <c r="H22726" s="7"/>
    </row>
    <row r="22727" spans="8:8" x14ac:dyDescent="0.2">
      <c r="H22727" s="7"/>
    </row>
    <row r="22728" spans="8:8" x14ac:dyDescent="0.2">
      <c r="H22728" s="7"/>
    </row>
    <row r="22729" spans="8:8" x14ac:dyDescent="0.2">
      <c r="H22729" s="7"/>
    </row>
    <row r="22730" spans="8:8" x14ac:dyDescent="0.2">
      <c r="H22730" s="7"/>
    </row>
    <row r="22731" spans="8:8" x14ac:dyDescent="0.2">
      <c r="H22731" s="7"/>
    </row>
    <row r="22732" spans="8:8" x14ac:dyDescent="0.2">
      <c r="H22732" s="7"/>
    </row>
    <row r="22733" spans="8:8" x14ac:dyDescent="0.2">
      <c r="H22733" s="7"/>
    </row>
    <row r="22734" spans="8:8" x14ac:dyDescent="0.2">
      <c r="H22734" s="7"/>
    </row>
    <row r="22735" spans="8:8" x14ac:dyDescent="0.2">
      <c r="H22735" s="7"/>
    </row>
    <row r="22736" spans="8:8" x14ac:dyDescent="0.2">
      <c r="H22736" s="7"/>
    </row>
    <row r="22737" spans="8:8" x14ac:dyDescent="0.2">
      <c r="H22737" s="7"/>
    </row>
    <row r="22738" spans="8:8" x14ac:dyDescent="0.2">
      <c r="H22738" s="7"/>
    </row>
    <row r="22739" spans="8:8" x14ac:dyDescent="0.2">
      <c r="H22739" s="7"/>
    </row>
    <row r="22740" spans="8:8" x14ac:dyDescent="0.2">
      <c r="H22740" s="7"/>
    </row>
    <row r="22741" spans="8:8" x14ac:dyDescent="0.2">
      <c r="H22741" s="7"/>
    </row>
    <row r="22742" spans="8:8" x14ac:dyDescent="0.2">
      <c r="H22742" s="7"/>
    </row>
    <row r="22743" spans="8:8" x14ac:dyDescent="0.2">
      <c r="H22743" s="7"/>
    </row>
    <row r="22744" spans="8:8" x14ac:dyDescent="0.2">
      <c r="H22744" s="7"/>
    </row>
    <row r="22745" spans="8:8" x14ac:dyDescent="0.2">
      <c r="H22745" s="7"/>
    </row>
    <row r="22746" spans="8:8" x14ac:dyDescent="0.2">
      <c r="H22746" s="7"/>
    </row>
    <row r="22747" spans="8:8" x14ac:dyDescent="0.2">
      <c r="H22747" s="7"/>
    </row>
    <row r="22748" spans="8:8" x14ac:dyDescent="0.2">
      <c r="H22748" s="7"/>
    </row>
    <row r="22749" spans="8:8" x14ac:dyDescent="0.2">
      <c r="H22749" s="7"/>
    </row>
    <row r="22750" spans="8:8" x14ac:dyDescent="0.2">
      <c r="H22750" s="7"/>
    </row>
    <row r="22751" spans="8:8" x14ac:dyDescent="0.2">
      <c r="H22751" s="7"/>
    </row>
    <row r="22752" spans="8:8" x14ac:dyDescent="0.2">
      <c r="H22752" s="7"/>
    </row>
    <row r="22753" spans="8:8" x14ac:dyDescent="0.2">
      <c r="H22753" s="7"/>
    </row>
    <row r="22754" spans="8:8" x14ac:dyDescent="0.2">
      <c r="H22754" s="7"/>
    </row>
    <row r="22755" spans="8:8" x14ac:dyDescent="0.2">
      <c r="H22755" s="7"/>
    </row>
    <row r="22756" spans="8:8" x14ac:dyDescent="0.2">
      <c r="H22756" s="7"/>
    </row>
    <row r="22757" spans="8:8" x14ac:dyDescent="0.2">
      <c r="H22757" s="7"/>
    </row>
    <row r="22758" spans="8:8" x14ac:dyDescent="0.2">
      <c r="H22758" s="7"/>
    </row>
    <row r="22759" spans="8:8" x14ac:dyDescent="0.2">
      <c r="H22759" s="7"/>
    </row>
    <row r="22760" spans="8:8" x14ac:dyDescent="0.2">
      <c r="H22760" s="7"/>
    </row>
    <row r="22761" spans="8:8" x14ac:dyDescent="0.2">
      <c r="H22761" s="7"/>
    </row>
    <row r="22762" spans="8:8" x14ac:dyDescent="0.2">
      <c r="H22762" s="7"/>
    </row>
    <row r="22763" spans="8:8" x14ac:dyDescent="0.2">
      <c r="H22763" s="7"/>
    </row>
    <row r="22764" spans="8:8" x14ac:dyDescent="0.2">
      <c r="H22764" s="7"/>
    </row>
    <row r="22765" spans="8:8" x14ac:dyDescent="0.2">
      <c r="H22765" s="7"/>
    </row>
    <row r="22766" spans="8:8" x14ac:dyDescent="0.2">
      <c r="H22766" s="7"/>
    </row>
    <row r="22767" spans="8:8" x14ac:dyDescent="0.2">
      <c r="H22767" s="7"/>
    </row>
    <row r="22768" spans="8:8" x14ac:dyDescent="0.2">
      <c r="H22768" s="7"/>
    </row>
    <row r="22769" spans="8:8" x14ac:dyDescent="0.2">
      <c r="H22769" s="7"/>
    </row>
    <row r="22770" spans="8:8" x14ac:dyDescent="0.2">
      <c r="H22770" s="7"/>
    </row>
    <row r="22771" spans="8:8" x14ac:dyDescent="0.2">
      <c r="H22771" s="7"/>
    </row>
    <row r="22772" spans="8:8" x14ac:dyDescent="0.2">
      <c r="H22772" s="7"/>
    </row>
    <row r="22773" spans="8:8" x14ac:dyDescent="0.2">
      <c r="H22773" s="7"/>
    </row>
    <row r="22774" spans="8:8" x14ac:dyDescent="0.2">
      <c r="H22774" s="7"/>
    </row>
    <row r="22775" spans="8:8" x14ac:dyDescent="0.2">
      <c r="H22775" s="7"/>
    </row>
    <row r="22776" spans="8:8" x14ac:dyDescent="0.2">
      <c r="H22776" s="7"/>
    </row>
    <row r="22777" spans="8:8" x14ac:dyDescent="0.2">
      <c r="H22777" s="7"/>
    </row>
    <row r="22778" spans="8:8" x14ac:dyDescent="0.2">
      <c r="H22778" s="7"/>
    </row>
    <row r="22779" spans="8:8" x14ac:dyDescent="0.2">
      <c r="H22779" s="7"/>
    </row>
    <row r="22780" spans="8:8" x14ac:dyDescent="0.2">
      <c r="H22780" s="7"/>
    </row>
    <row r="22781" spans="8:8" x14ac:dyDescent="0.2">
      <c r="H22781" s="7"/>
    </row>
    <row r="22782" spans="8:8" x14ac:dyDescent="0.2">
      <c r="H22782" s="7"/>
    </row>
    <row r="22783" spans="8:8" x14ac:dyDescent="0.2">
      <c r="H22783" s="7"/>
    </row>
    <row r="22784" spans="8:8" x14ac:dyDescent="0.2">
      <c r="H22784" s="7"/>
    </row>
    <row r="22785" spans="8:8" x14ac:dyDescent="0.2">
      <c r="H22785" s="7"/>
    </row>
    <row r="22786" spans="8:8" x14ac:dyDescent="0.2">
      <c r="H22786" s="7"/>
    </row>
    <row r="22787" spans="8:8" x14ac:dyDescent="0.2">
      <c r="H22787" s="7"/>
    </row>
    <row r="22788" spans="8:8" x14ac:dyDescent="0.2">
      <c r="H22788" s="7"/>
    </row>
    <row r="22789" spans="8:8" x14ac:dyDescent="0.2">
      <c r="H22789" s="7"/>
    </row>
    <row r="22790" spans="8:8" x14ac:dyDescent="0.2">
      <c r="H22790" s="7"/>
    </row>
    <row r="22791" spans="8:8" x14ac:dyDescent="0.2">
      <c r="H22791" s="7"/>
    </row>
    <row r="22792" spans="8:8" x14ac:dyDescent="0.2">
      <c r="H22792" s="7"/>
    </row>
    <row r="22793" spans="8:8" x14ac:dyDescent="0.2">
      <c r="H22793" s="7"/>
    </row>
    <row r="22794" spans="8:8" x14ac:dyDescent="0.2">
      <c r="H22794" s="7"/>
    </row>
    <row r="22795" spans="8:8" x14ac:dyDescent="0.2">
      <c r="H22795" s="7"/>
    </row>
    <row r="22796" spans="8:8" x14ac:dyDescent="0.2">
      <c r="H22796" s="7"/>
    </row>
    <row r="22797" spans="8:8" x14ac:dyDescent="0.2">
      <c r="H22797" s="7"/>
    </row>
    <row r="22798" spans="8:8" x14ac:dyDescent="0.2">
      <c r="H22798" s="7"/>
    </row>
    <row r="22799" spans="8:8" x14ac:dyDescent="0.2">
      <c r="H22799" s="7"/>
    </row>
    <row r="22800" spans="8:8" x14ac:dyDescent="0.2">
      <c r="H22800" s="7"/>
    </row>
    <row r="22801" spans="8:8" x14ac:dyDescent="0.2">
      <c r="H22801" s="7"/>
    </row>
    <row r="22802" spans="8:8" x14ac:dyDescent="0.2">
      <c r="H22802" s="7"/>
    </row>
    <row r="22803" spans="8:8" x14ac:dyDescent="0.2">
      <c r="H22803" s="7"/>
    </row>
    <row r="22804" spans="8:8" x14ac:dyDescent="0.2">
      <c r="H22804" s="7"/>
    </row>
    <row r="22805" spans="8:8" x14ac:dyDescent="0.2">
      <c r="H22805" s="7"/>
    </row>
    <row r="22806" spans="8:8" x14ac:dyDescent="0.2">
      <c r="H22806" s="7"/>
    </row>
    <row r="22807" spans="8:8" x14ac:dyDescent="0.2">
      <c r="H22807" s="7"/>
    </row>
    <row r="22808" spans="8:8" x14ac:dyDescent="0.2">
      <c r="H22808" s="7"/>
    </row>
    <row r="22809" spans="8:8" x14ac:dyDescent="0.2">
      <c r="H22809" s="7"/>
    </row>
    <row r="22810" spans="8:8" x14ac:dyDescent="0.2">
      <c r="H22810" s="7"/>
    </row>
    <row r="22811" spans="8:8" x14ac:dyDescent="0.2">
      <c r="H22811" s="7"/>
    </row>
    <row r="22812" spans="8:8" x14ac:dyDescent="0.2">
      <c r="H22812" s="7"/>
    </row>
    <row r="22813" spans="8:8" x14ac:dyDescent="0.2">
      <c r="H22813" s="7"/>
    </row>
    <row r="22814" spans="8:8" x14ac:dyDescent="0.2">
      <c r="H22814" s="7"/>
    </row>
    <row r="22815" spans="8:8" x14ac:dyDescent="0.2">
      <c r="H22815" s="7"/>
    </row>
    <row r="22816" spans="8:8" x14ac:dyDescent="0.2">
      <c r="H22816" s="7"/>
    </row>
    <row r="22817" spans="8:8" x14ac:dyDescent="0.2">
      <c r="H22817" s="7"/>
    </row>
    <row r="22818" spans="8:8" x14ac:dyDescent="0.2">
      <c r="H22818" s="7"/>
    </row>
    <row r="22819" spans="8:8" x14ac:dyDescent="0.2">
      <c r="H22819" s="7"/>
    </row>
    <row r="22820" spans="8:8" x14ac:dyDescent="0.2">
      <c r="H22820" s="7"/>
    </row>
    <row r="22821" spans="8:8" x14ac:dyDescent="0.2">
      <c r="H22821" s="7"/>
    </row>
    <row r="22822" spans="8:8" x14ac:dyDescent="0.2">
      <c r="H22822" s="7"/>
    </row>
    <row r="22823" spans="8:8" x14ac:dyDescent="0.2">
      <c r="H22823" s="7"/>
    </row>
    <row r="22824" spans="8:8" x14ac:dyDescent="0.2">
      <c r="H22824" s="7"/>
    </row>
    <row r="22825" spans="8:8" x14ac:dyDescent="0.2">
      <c r="H22825" s="7"/>
    </row>
    <row r="22826" spans="8:8" x14ac:dyDescent="0.2">
      <c r="H22826" s="7"/>
    </row>
    <row r="22827" spans="8:8" x14ac:dyDescent="0.2">
      <c r="H22827" s="7"/>
    </row>
    <row r="22828" spans="8:8" x14ac:dyDescent="0.2">
      <c r="H22828" s="7"/>
    </row>
    <row r="22829" spans="8:8" x14ac:dyDescent="0.2">
      <c r="H22829" s="7"/>
    </row>
    <row r="22830" spans="8:8" x14ac:dyDescent="0.2">
      <c r="H22830" s="7"/>
    </row>
    <row r="22831" spans="8:8" x14ac:dyDescent="0.2">
      <c r="H22831" s="7"/>
    </row>
    <row r="22832" spans="8:8" x14ac:dyDescent="0.2">
      <c r="H22832" s="7"/>
    </row>
    <row r="22833" spans="8:8" x14ac:dyDescent="0.2">
      <c r="H22833" s="7"/>
    </row>
    <row r="22834" spans="8:8" x14ac:dyDescent="0.2">
      <c r="H22834" s="7"/>
    </row>
    <row r="22835" spans="8:8" x14ac:dyDescent="0.2">
      <c r="H22835" s="7"/>
    </row>
    <row r="22836" spans="8:8" x14ac:dyDescent="0.2">
      <c r="H22836" s="7"/>
    </row>
    <row r="22837" spans="8:8" x14ac:dyDescent="0.2">
      <c r="H22837" s="7"/>
    </row>
    <row r="22838" spans="8:8" x14ac:dyDescent="0.2">
      <c r="H22838" s="7"/>
    </row>
    <row r="22839" spans="8:8" x14ac:dyDescent="0.2">
      <c r="H22839" s="7"/>
    </row>
    <row r="22840" spans="8:8" x14ac:dyDescent="0.2">
      <c r="H22840" s="7"/>
    </row>
    <row r="22841" spans="8:8" x14ac:dyDescent="0.2">
      <c r="H22841" s="7"/>
    </row>
    <row r="22842" spans="8:8" x14ac:dyDescent="0.2">
      <c r="H22842" s="7"/>
    </row>
    <row r="22843" spans="8:8" x14ac:dyDescent="0.2">
      <c r="H22843" s="7"/>
    </row>
    <row r="22844" spans="8:8" x14ac:dyDescent="0.2">
      <c r="H22844" s="7"/>
    </row>
    <row r="22845" spans="8:8" x14ac:dyDescent="0.2">
      <c r="H22845" s="7"/>
    </row>
    <row r="22846" spans="8:8" x14ac:dyDescent="0.2">
      <c r="H22846" s="7"/>
    </row>
    <row r="22847" spans="8:8" x14ac:dyDescent="0.2">
      <c r="H22847" s="7"/>
    </row>
    <row r="22848" spans="8:8" x14ac:dyDescent="0.2">
      <c r="H22848" s="7"/>
    </row>
    <row r="22849" spans="8:8" x14ac:dyDescent="0.2">
      <c r="H22849" s="7"/>
    </row>
    <row r="22850" spans="8:8" x14ac:dyDescent="0.2">
      <c r="H22850" s="7"/>
    </row>
    <row r="22851" spans="8:8" x14ac:dyDescent="0.2">
      <c r="H22851" s="7"/>
    </row>
    <row r="22852" spans="8:8" x14ac:dyDescent="0.2">
      <c r="H22852" s="7"/>
    </row>
    <row r="22853" spans="8:8" x14ac:dyDescent="0.2">
      <c r="H22853" s="7"/>
    </row>
    <row r="22854" spans="8:8" x14ac:dyDescent="0.2">
      <c r="H22854" s="7"/>
    </row>
    <row r="22855" spans="8:8" x14ac:dyDescent="0.2">
      <c r="H22855" s="7"/>
    </row>
    <row r="22856" spans="8:8" x14ac:dyDescent="0.2">
      <c r="H22856" s="7"/>
    </row>
    <row r="22857" spans="8:8" x14ac:dyDescent="0.2">
      <c r="H22857" s="7"/>
    </row>
    <row r="22858" spans="8:8" x14ac:dyDescent="0.2">
      <c r="H22858" s="7"/>
    </row>
    <row r="22859" spans="8:8" x14ac:dyDescent="0.2">
      <c r="H22859" s="7"/>
    </row>
    <row r="22860" spans="8:8" x14ac:dyDescent="0.2">
      <c r="H22860" s="7"/>
    </row>
    <row r="22861" spans="8:8" x14ac:dyDescent="0.2">
      <c r="H22861" s="7"/>
    </row>
    <row r="22862" spans="8:8" x14ac:dyDescent="0.2">
      <c r="H22862" s="7"/>
    </row>
    <row r="22863" spans="8:8" x14ac:dyDescent="0.2">
      <c r="H22863" s="7"/>
    </row>
    <row r="22864" spans="8:8" x14ac:dyDescent="0.2">
      <c r="H22864" s="7"/>
    </row>
    <row r="22865" spans="8:8" x14ac:dyDescent="0.2">
      <c r="H22865" s="7"/>
    </row>
    <row r="22866" spans="8:8" x14ac:dyDescent="0.2">
      <c r="H22866" s="7"/>
    </row>
    <row r="22867" spans="8:8" x14ac:dyDescent="0.2">
      <c r="H22867" s="7"/>
    </row>
    <row r="22868" spans="8:8" x14ac:dyDescent="0.2">
      <c r="H22868" s="7"/>
    </row>
    <row r="22869" spans="8:8" x14ac:dyDescent="0.2">
      <c r="H22869" s="7"/>
    </row>
    <row r="22870" spans="8:8" x14ac:dyDescent="0.2">
      <c r="H22870" s="7"/>
    </row>
    <row r="22871" spans="8:8" x14ac:dyDescent="0.2">
      <c r="H22871" s="7"/>
    </row>
    <row r="22872" spans="8:8" x14ac:dyDescent="0.2">
      <c r="H22872" s="7"/>
    </row>
    <row r="22873" spans="8:8" x14ac:dyDescent="0.2">
      <c r="H22873" s="7"/>
    </row>
    <row r="22874" spans="8:8" x14ac:dyDescent="0.2">
      <c r="H22874" s="7"/>
    </row>
    <row r="22875" spans="8:8" x14ac:dyDescent="0.2">
      <c r="H22875" s="7"/>
    </row>
    <row r="22876" spans="8:8" x14ac:dyDescent="0.2">
      <c r="H22876" s="7"/>
    </row>
    <row r="22877" spans="8:8" x14ac:dyDescent="0.2">
      <c r="H22877" s="7"/>
    </row>
    <row r="22878" spans="8:8" x14ac:dyDescent="0.2">
      <c r="H22878" s="7"/>
    </row>
    <row r="22879" spans="8:8" x14ac:dyDescent="0.2">
      <c r="H22879" s="7"/>
    </row>
    <row r="22880" spans="8:8" x14ac:dyDescent="0.2">
      <c r="H22880" s="7"/>
    </row>
    <row r="22881" spans="8:8" x14ac:dyDescent="0.2">
      <c r="H22881" s="7"/>
    </row>
    <row r="22882" spans="8:8" x14ac:dyDescent="0.2">
      <c r="H22882" s="7"/>
    </row>
    <row r="22883" spans="8:8" x14ac:dyDescent="0.2">
      <c r="H22883" s="7"/>
    </row>
    <row r="22884" spans="8:8" x14ac:dyDescent="0.2">
      <c r="H22884" s="7"/>
    </row>
    <row r="22885" spans="8:8" x14ac:dyDescent="0.2">
      <c r="H22885" s="7"/>
    </row>
    <row r="22886" spans="8:8" x14ac:dyDescent="0.2">
      <c r="H22886" s="7"/>
    </row>
    <row r="22887" spans="8:8" x14ac:dyDescent="0.2">
      <c r="H22887" s="7"/>
    </row>
    <row r="22888" spans="8:8" x14ac:dyDescent="0.2">
      <c r="H22888" s="7"/>
    </row>
    <row r="22889" spans="8:8" x14ac:dyDescent="0.2">
      <c r="H22889" s="7"/>
    </row>
    <row r="22890" spans="8:8" x14ac:dyDescent="0.2">
      <c r="H22890" s="7"/>
    </row>
    <row r="22891" spans="8:8" x14ac:dyDescent="0.2">
      <c r="H22891" s="7"/>
    </row>
    <row r="22892" spans="8:8" x14ac:dyDescent="0.2">
      <c r="H22892" s="7"/>
    </row>
    <row r="22893" spans="8:8" x14ac:dyDescent="0.2">
      <c r="H22893" s="7"/>
    </row>
    <row r="22894" spans="8:8" x14ac:dyDescent="0.2">
      <c r="H22894" s="7"/>
    </row>
    <row r="22895" spans="8:8" x14ac:dyDescent="0.2">
      <c r="H22895" s="7"/>
    </row>
    <row r="22896" spans="8:8" x14ac:dyDescent="0.2">
      <c r="H22896" s="7"/>
    </row>
    <row r="22897" spans="8:8" x14ac:dyDescent="0.2">
      <c r="H22897" s="7"/>
    </row>
    <row r="22898" spans="8:8" x14ac:dyDescent="0.2">
      <c r="H22898" s="7"/>
    </row>
    <row r="22899" spans="8:8" x14ac:dyDescent="0.2">
      <c r="H22899" s="7"/>
    </row>
    <row r="22900" spans="8:8" x14ac:dyDescent="0.2">
      <c r="H22900" s="7"/>
    </row>
    <row r="22901" spans="8:8" x14ac:dyDescent="0.2">
      <c r="H22901" s="7"/>
    </row>
    <row r="22902" spans="8:8" x14ac:dyDescent="0.2">
      <c r="H22902" s="7"/>
    </row>
    <row r="22903" spans="8:8" x14ac:dyDescent="0.2">
      <c r="H22903" s="7"/>
    </row>
    <row r="22904" spans="8:8" x14ac:dyDescent="0.2">
      <c r="H22904" s="7"/>
    </row>
    <row r="22905" spans="8:8" x14ac:dyDescent="0.2">
      <c r="H22905" s="7"/>
    </row>
    <row r="22906" spans="8:8" x14ac:dyDescent="0.2">
      <c r="H22906" s="7"/>
    </row>
    <row r="22907" spans="8:8" x14ac:dyDescent="0.2">
      <c r="H22907" s="7"/>
    </row>
    <row r="22908" spans="8:8" x14ac:dyDescent="0.2">
      <c r="H22908" s="7"/>
    </row>
    <row r="22909" spans="8:8" x14ac:dyDescent="0.2">
      <c r="H22909" s="7"/>
    </row>
    <row r="22910" spans="8:8" x14ac:dyDescent="0.2">
      <c r="H22910" s="7"/>
    </row>
    <row r="22911" spans="8:8" x14ac:dyDescent="0.2">
      <c r="H22911" s="7"/>
    </row>
    <row r="22912" spans="8:8" x14ac:dyDescent="0.2">
      <c r="H22912" s="7"/>
    </row>
    <row r="22913" spans="8:8" x14ac:dyDescent="0.2">
      <c r="H22913" s="7"/>
    </row>
    <row r="22914" spans="8:8" x14ac:dyDescent="0.2">
      <c r="H22914" s="7"/>
    </row>
    <row r="22915" spans="8:8" x14ac:dyDescent="0.2">
      <c r="H22915" s="7"/>
    </row>
    <row r="22916" spans="8:8" x14ac:dyDescent="0.2">
      <c r="H22916" s="7"/>
    </row>
    <row r="22917" spans="8:8" x14ac:dyDescent="0.2">
      <c r="H22917" s="7"/>
    </row>
    <row r="22918" spans="8:8" x14ac:dyDescent="0.2">
      <c r="H22918" s="7"/>
    </row>
    <row r="22919" spans="8:8" x14ac:dyDescent="0.2">
      <c r="H22919" s="7"/>
    </row>
    <row r="22920" spans="8:8" x14ac:dyDescent="0.2">
      <c r="H22920" s="7"/>
    </row>
    <row r="22921" spans="8:8" x14ac:dyDescent="0.2">
      <c r="H22921" s="7"/>
    </row>
    <row r="22922" spans="8:8" x14ac:dyDescent="0.2">
      <c r="H22922" s="7"/>
    </row>
    <row r="22923" spans="8:8" x14ac:dyDescent="0.2">
      <c r="H22923" s="7"/>
    </row>
    <row r="22924" spans="8:8" x14ac:dyDescent="0.2">
      <c r="H22924" s="7"/>
    </row>
    <row r="22925" spans="8:8" x14ac:dyDescent="0.2">
      <c r="H22925" s="7"/>
    </row>
    <row r="22926" spans="8:8" x14ac:dyDescent="0.2">
      <c r="H22926" s="7"/>
    </row>
    <row r="22927" spans="8:8" x14ac:dyDescent="0.2">
      <c r="H22927" s="7"/>
    </row>
    <row r="22928" spans="8:8" x14ac:dyDescent="0.2">
      <c r="H22928" s="7"/>
    </row>
    <row r="22929" spans="8:8" x14ac:dyDescent="0.2">
      <c r="H22929" s="7"/>
    </row>
    <row r="22930" spans="8:8" x14ac:dyDescent="0.2">
      <c r="H22930" s="7"/>
    </row>
    <row r="22931" spans="8:8" x14ac:dyDescent="0.2">
      <c r="H22931" s="7"/>
    </row>
    <row r="22932" spans="8:8" x14ac:dyDescent="0.2">
      <c r="H22932" s="7"/>
    </row>
    <row r="22933" spans="8:8" x14ac:dyDescent="0.2">
      <c r="H22933" s="7"/>
    </row>
    <row r="22934" spans="8:8" x14ac:dyDescent="0.2">
      <c r="H22934" s="7"/>
    </row>
    <row r="22935" spans="8:8" x14ac:dyDescent="0.2">
      <c r="H22935" s="7"/>
    </row>
    <row r="22936" spans="8:8" x14ac:dyDescent="0.2">
      <c r="H22936" s="7"/>
    </row>
    <row r="22937" spans="8:8" x14ac:dyDescent="0.2">
      <c r="H22937" s="7"/>
    </row>
    <row r="22938" spans="8:8" x14ac:dyDescent="0.2">
      <c r="H22938" s="7"/>
    </row>
    <row r="22939" spans="8:8" x14ac:dyDescent="0.2">
      <c r="H22939" s="7"/>
    </row>
    <row r="22940" spans="8:8" x14ac:dyDescent="0.2">
      <c r="H22940" s="7"/>
    </row>
    <row r="22941" spans="8:8" x14ac:dyDescent="0.2">
      <c r="H22941" s="7"/>
    </row>
    <row r="22942" spans="8:8" x14ac:dyDescent="0.2">
      <c r="H22942" s="7"/>
    </row>
    <row r="22943" spans="8:8" x14ac:dyDescent="0.2">
      <c r="H22943" s="7"/>
    </row>
    <row r="22944" spans="8:8" x14ac:dyDescent="0.2">
      <c r="H22944" s="7"/>
    </row>
    <row r="22945" spans="8:8" x14ac:dyDescent="0.2">
      <c r="H22945" s="7"/>
    </row>
    <row r="22946" spans="8:8" x14ac:dyDescent="0.2">
      <c r="H22946" s="7"/>
    </row>
    <row r="22947" spans="8:8" x14ac:dyDescent="0.2">
      <c r="H22947" s="7"/>
    </row>
    <row r="22948" spans="8:8" x14ac:dyDescent="0.2">
      <c r="H22948" s="7"/>
    </row>
    <row r="22949" spans="8:8" x14ac:dyDescent="0.2">
      <c r="H22949" s="7"/>
    </row>
    <row r="22950" spans="8:8" x14ac:dyDescent="0.2">
      <c r="H22950" s="7"/>
    </row>
    <row r="22951" spans="8:8" x14ac:dyDescent="0.2">
      <c r="H22951" s="7"/>
    </row>
    <row r="22952" spans="8:8" x14ac:dyDescent="0.2">
      <c r="H22952" s="7"/>
    </row>
    <row r="22953" spans="8:8" x14ac:dyDescent="0.2">
      <c r="H22953" s="7"/>
    </row>
    <row r="22954" spans="8:8" x14ac:dyDescent="0.2">
      <c r="H22954" s="7"/>
    </row>
    <row r="22955" spans="8:8" x14ac:dyDescent="0.2">
      <c r="H22955" s="7"/>
    </row>
    <row r="22956" spans="8:8" x14ac:dyDescent="0.2">
      <c r="H22956" s="7"/>
    </row>
    <row r="22957" spans="8:8" x14ac:dyDescent="0.2">
      <c r="H22957" s="7"/>
    </row>
    <row r="22958" spans="8:8" x14ac:dyDescent="0.2">
      <c r="H22958" s="7"/>
    </row>
    <row r="22959" spans="8:8" x14ac:dyDescent="0.2">
      <c r="H22959" s="7"/>
    </row>
    <row r="22960" spans="8:8" x14ac:dyDescent="0.2">
      <c r="H22960" s="7"/>
    </row>
    <row r="22961" spans="8:8" x14ac:dyDescent="0.2">
      <c r="H22961" s="7"/>
    </row>
    <row r="22962" spans="8:8" x14ac:dyDescent="0.2">
      <c r="H22962" s="7"/>
    </row>
    <row r="22963" spans="8:8" x14ac:dyDescent="0.2">
      <c r="H22963" s="7"/>
    </row>
    <row r="22964" spans="8:8" x14ac:dyDescent="0.2">
      <c r="H22964" s="7"/>
    </row>
    <row r="22965" spans="8:8" x14ac:dyDescent="0.2">
      <c r="H22965" s="7"/>
    </row>
    <row r="22966" spans="8:8" x14ac:dyDescent="0.2">
      <c r="H22966" s="7"/>
    </row>
    <row r="22967" spans="8:8" x14ac:dyDescent="0.2">
      <c r="H22967" s="7"/>
    </row>
    <row r="22968" spans="8:8" x14ac:dyDescent="0.2">
      <c r="H22968" s="7"/>
    </row>
    <row r="22969" spans="8:8" x14ac:dyDescent="0.2">
      <c r="H22969" s="7"/>
    </row>
    <row r="22970" spans="8:8" x14ac:dyDescent="0.2">
      <c r="H22970" s="7"/>
    </row>
    <row r="22971" spans="8:8" x14ac:dyDescent="0.2">
      <c r="H22971" s="7"/>
    </row>
    <row r="22972" spans="8:8" x14ac:dyDescent="0.2">
      <c r="H22972" s="7"/>
    </row>
    <row r="22973" spans="8:8" x14ac:dyDescent="0.2">
      <c r="H22973" s="7"/>
    </row>
    <row r="22974" spans="8:8" x14ac:dyDescent="0.2">
      <c r="H22974" s="7"/>
    </row>
    <row r="22975" spans="8:8" x14ac:dyDescent="0.2">
      <c r="H22975" s="7"/>
    </row>
    <row r="22976" spans="8:8" x14ac:dyDescent="0.2">
      <c r="H22976" s="7"/>
    </row>
    <row r="22977" spans="8:8" x14ac:dyDescent="0.2">
      <c r="H22977" s="7"/>
    </row>
    <row r="22978" spans="8:8" x14ac:dyDescent="0.2">
      <c r="H22978" s="7"/>
    </row>
    <row r="22979" spans="8:8" x14ac:dyDescent="0.2">
      <c r="H22979" s="7"/>
    </row>
    <row r="22980" spans="8:8" x14ac:dyDescent="0.2">
      <c r="H22980" s="7"/>
    </row>
    <row r="22981" spans="8:8" x14ac:dyDescent="0.2">
      <c r="H22981" s="7"/>
    </row>
    <row r="22982" spans="8:8" x14ac:dyDescent="0.2">
      <c r="H22982" s="7"/>
    </row>
    <row r="22983" spans="8:8" x14ac:dyDescent="0.2">
      <c r="H22983" s="7"/>
    </row>
    <row r="22984" spans="8:8" x14ac:dyDescent="0.2">
      <c r="H22984" s="7"/>
    </row>
    <row r="22985" spans="8:8" x14ac:dyDescent="0.2">
      <c r="H22985" s="7"/>
    </row>
    <row r="22986" spans="8:8" x14ac:dyDescent="0.2">
      <c r="H22986" s="7"/>
    </row>
    <row r="22987" spans="8:8" x14ac:dyDescent="0.2">
      <c r="H22987" s="7"/>
    </row>
    <row r="22988" spans="8:8" x14ac:dyDescent="0.2">
      <c r="H22988" s="7"/>
    </row>
    <row r="22989" spans="8:8" x14ac:dyDescent="0.2">
      <c r="H22989" s="7"/>
    </row>
    <row r="22990" spans="8:8" x14ac:dyDescent="0.2">
      <c r="H22990" s="7"/>
    </row>
    <row r="22991" spans="8:8" x14ac:dyDescent="0.2">
      <c r="H22991" s="7"/>
    </row>
    <row r="22992" spans="8:8" x14ac:dyDescent="0.2">
      <c r="H22992" s="7"/>
    </row>
    <row r="22993" spans="8:8" x14ac:dyDescent="0.2">
      <c r="H22993" s="7"/>
    </row>
    <row r="22994" spans="8:8" x14ac:dyDescent="0.2">
      <c r="H22994" s="7"/>
    </row>
    <row r="22995" spans="8:8" x14ac:dyDescent="0.2">
      <c r="H22995" s="7"/>
    </row>
    <row r="22996" spans="8:8" x14ac:dyDescent="0.2">
      <c r="H22996" s="7"/>
    </row>
    <row r="22997" spans="8:8" x14ac:dyDescent="0.2">
      <c r="H22997" s="7"/>
    </row>
    <row r="22998" spans="8:8" x14ac:dyDescent="0.2">
      <c r="H22998" s="7"/>
    </row>
    <row r="22999" spans="8:8" x14ac:dyDescent="0.2">
      <c r="H22999" s="7"/>
    </row>
    <row r="23000" spans="8:8" x14ac:dyDescent="0.2">
      <c r="H23000" s="7"/>
    </row>
    <row r="23001" spans="8:8" x14ac:dyDescent="0.2">
      <c r="H23001" s="7"/>
    </row>
    <row r="23002" spans="8:8" x14ac:dyDescent="0.2">
      <c r="H23002" s="7"/>
    </row>
    <row r="23003" spans="8:8" x14ac:dyDescent="0.2">
      <c r="H23003" s="7"/>
    </row>
    <row r="23004" spans="8:8" x14ac:dyDescent="0.2">
      <c r="H23004" s="7"/>
    </row>
    <row r="23005" spans="8:8" x14ac:dyDescent="0.2">
      <c r="H23005" s="7"/>
    </row>
    <row r="23006" spans="8:8" x14ac:dyDescent="0.2">
      <c r="H23006" s="7"/>
    </row>
    <row r="23007" spans="8:8" x14ac:dyDescent="0.2">
      <c r="H23007" s="7"/>
    </row>
    <row r="23008" spans="8:8" x14ac:dyDescent="0.2">
      <c r="H23008" s="7"/>
    </row>
    <row r="23009" spans="8:8" x14ac:dyDescent="0.2">
      <c r="H23009" s="7"/>
    </row>
    <row r="23010" spans="8:8" x14ac:dyDescent="0.2">
      <c r="H23010" s="7"/>
    </row>
    <row r="23011" spans="8:8" x14ac:dyDescent="0.2">
      <c r="H23011" s="7"/>
    </row>
    <row r="23012" spans="8:8" x14ac:dyDescent="0.2">
      <c r="H23012" s="7"/>
    </row>
    <row r="23013" spans="8:8" x14ac:dyDescent="0.2">
      <c r="H23013" s="7"/>
    </row>
    <row r="23014" spans="8:8" x14ac:dyDescent="0.2">
      <c r="H23014" s="7"/>
    </row>
    <row r="23015" spans="8:8" x14ac:dyDescent="0.2">
      <c r="H23015" s="7"/>
    </row>
    <row r="23016" spans="8:8" x14ac:dyDescent="0.2">
      <c r="H23016" s="7"/>
    </row>
    <row r="23017" spans="8:8" x14ac:dyDescent="0.2">
      <c r="H23017" s="7"/>
    </row>
    <row r="23018" spans="8:8" x14ac:dyDescent="0.2">
      <c r="H23018" s="7"/>
    </row>
    <row r="23019" spans="8:8" x14ac:dyDescent="0.2">
      <c r="H23019" s="7"/>
    </row>
    <row r="23020" spans="8:8" x14ac:dyDescent="0.2">
      <c r="H23020" s="7"/>
    </row>
    <row r="23021" spans="8:8" x14ac:dyDescent="0.2">
      <c r="H23021" s="7"/>
    </row>
    <row r="23022" spans="8:8" x14ac:dyDescent="0.2">
      <c r="H23022" s="7"/>
    </row>
    <row r="23023" spans="8:8" x14ac:dyDescent="0.2">
      <c r="H23023" s="7"/>
    </row>
    <row r="23024" spans="8:8" x14ac:dyDescent="0.2">
      <c r="H23024" s="7"/>
    </row>
    <row r="23025" spans="8:8" x14ac:dyDescent="0.2">
      <c r="H23025" s="7"/>
    </row>
    <row r="23026" spans="8:8" x14ac:dyDescent="0.2">
      <c r="H23026" s="7"/>
    </row>
    <row r="23027" spans="8:8" x14ac:dyDescent="0.2">
      <c r="H23027" s="7"/>
    </row>
    <row r="23028" spans="8:8" x14ac:dyDescent="0.2">
      <c r="H23028" s="7"/>
    </row>
    <row r="23029" spans="8:8" x14ac:dyDescent="0.2">
      <c r="H23029" s="7"/>
    </row>
    <row r="23030" spans="8:8" x14ac:dyDescent="0.2">
      <c r="H23030" s="7"/>
    </row>
    <row r="23031" spans="8:8" x14ac:dyDescent="0.2">
      <c r="H23031" s="7"/>
    </row>
    <row r="23032" spans="8:8" x14ac:dyDescent="0.2">
      <c r="H23032" s="7"/>
    </row>
    <row r="23033" spans="8:8" x14ac:dyDescent="0.2">
      <c r="H23033" s="7"/>
    </row>
    <row r="23034" spans="8:8" x14ac:dyDescent="0.2">
      <c r="H23034" s="7"/>
    </row>
    <row r="23035" spans="8:8" x14ac:dyDescent="0.2">
      <c r="H23035" s="7"/>
    </row>
    <row r="23036" spans="8:8" x14ac:dyDescent="0.2">
      <c r="H23036" s="7"/>
    </row>
    <row r="23037" spans="8:8" x14ac:dyDescent="0.2">
      <c r="H23037" s="7"/>
    </row>
    <row r="23038" spans="8:8" x14ac:dyDescent="0.2">
      <c r="H23038" s="7"/>
    </row>
    <row r="23039" spans="8:8" x14ac:dyDescent="0.2">
      <c r="H23039" s="7"/>
    </row>
    <row r="23040" spans="8:8" x14ac:dyDescent="0.2">
      <c r="H23040" s="7"/>
    </row>
    <row r="23041" spans="8:8" x14ac:dyDescent="0.2">
      <c r="H23041" s="7"/>
    </row>
    <row r="23042" spans="8:8" x14ac:dyDescent="0.2">
      <c r="H23042" s="7"/>
    </row>
    <row r="23043" spans="8:8" x14ac:dyDescent="0.2">
      <c r="H23043" s="7"/>
    </row>
    <row r="23044" spans="8:8" x14ac:dyDescent="0.2">
      <c r="H23044" s="7"/>
    </row>
    <row r="23045" spans="8:8" x14ac:dyDescent="0.2">
      <c r="H23045" s="7"/>
    </row>
    <row r="23046" spans="8:8" x14ac:dyDescent="0.2">
      <c r="H23046" s="7"/>
    </row>
    <row r="23047" spans="8:8" x14ac:dyDescent="0.2">
      <c r="H23047" s="7"/>
    </row>
    <row r="23048" spans="8:8" x14ac:dyDescent="0.2">
      <c r="H23048" s="7"/>
    </row>
    <row r="23049" spans="8:8" x14ac:dyDescent="0.2">
      <c r="H23049" s="7"/>
    </row>
    <row r="23050" spans="8:8" x14ac:dyDescent="0.2">
      <c r="H23050" s="7"/>
    </row>
    <row r="23051" spans="8:8" x14ac:dyDescent="0.2">
      <c r="H23051" s="7"/>
    </row>
    <row r="23052" spans="8:8" x14ac:dyDescent="0.2">
      <c r="H23052" s="7"/>
    </row>
    <row r="23053" spans="8:8" x14ac:dyDescent="0.2">
      <c r="H23053" s="7"/>
    </row>
    <row r="23054" spans="8:8" x14ac:dyDescent="0.2">
      <c r="H23054" s="7"/>
    </row>
    <row r="23055" spans="8:8" x14ac:dyDescent="0.2">
      <c r="H23055" s="7"/>
    </row>
    <row r="23056" spans="8:8" x14ac:dyDescent="0.2">
      <c r="H23056" s="7"/>
    </row>
    <row r="23057" spans="8:8" x14ac:dyDescent="0.2">
      <c r="H23057" s="7"/>
    </row>
    <row r="23058" spans="8:8" x14ac:dyDescent="0.2">
      <c r="H23058" s="7"/>
    </row>
    <row r="23059" spans="8:8" x14ac:dyDescent="0.2">
      <c r="H23059" s="7"/>
    </row>
    <row r="23060" spans="8:8" x14ac:dyDescent="0.2">
      <c r="H23060" s="7"/>
    </row>
    <row r="23061" spans="8:8" x14ac:dyDescent="0.2">
      <c r="H23061" s="7"/>
    </row>
    <row r="23062" spans="8:8" x14ac:dyDescent="0.2">
      <c r="H23062" s="7"/>
    </row>
    <row r="23063" spans="8:8" x14ac:dyDescent="0.2">
      <c r="H23063" s="7"/>
    </row>
    <row r="23064" spans="8:8" x14ac:dyDescent="0.2">
      <c r="H23064" s="7"/>
    </row>
    <row r="23065" spans="8:8" x14ac:dyDescent="0.2">
      <c r="H23065" s="7"/>
    </row>
    <row r="23066" spans="8:8" x14ac:dyDescent="0.2">
      <c r="H23066" s="7"/>
    </row>
    <row r="23067" spans="8:8" x14ac:dyDescent="0.2">
      <c r="H23067" s="7"/>
    </row>
    <row r="23068" spans="8:8" x14ac:dyDescent="0.2">
      <c r="H23068" s="7"/>
    </row>
    <row r="23069" spans="8:8" x14ac:dyDescent="0.2">
      <c r="H23069" s="7"/>
    </row>
    <row r="23070" spans="8:8" x14ac:dyDescent="0.2">
      <c r="H23070" s="7"/>
    </row>
    <row r="23071" spans="8:8" x14ac:dyDescent="0.2">
      <c r="H23071" s="7"/>
    </row>
    <row r="23072" spans="8:8" x14ac:dyDescent="0.2">
      <c r="H23072" s="7"/>
    </row>
    <row r="23073" spans="8:8" x14ac:dyDescent="0.2">
      <c r="H23073" s="7"/>
    </row>
    <row r="23074" spans="8:8" x14ac:dyDescent="0.2">
      <c r="H23074" s="7"/>
    </row>
    <row r="23075" spans="8:8" x14ac:dyDescent="0.2">
      <c r="H23075" s="7"/>
    </row>
    <row r="23076" spans="8:8" x14ac:dyDescent="0.2">
      <c r="H23076" s="7"/>
    </row>
    <row r="23077" spans="8:8" x14ac:dyDescent="0.2">
      <c r="H23077" s="7"/>
    </row>
    <row r="23078" spans="8:8" x14ac:dyDescent="0.2">
      <c r="H23078" s="7"/>
    </row>
    <row r="23079" spans="8:8" x14ac:dyDescent="0.2">
      <c r="H23079" s="7"/>
    </row>
    <row r="23080" spans="8:8" x14ac:dyDescent="0.2">
      <c r="H23080" s="7"/>
    </row>
    <row r="23081" spans="8:8" x14ac:dyDescent="0.2">
      <c r="H23081" s="7"/>
    </row>
    <row r="23082" spans="8:8" x14ac:dyDescent="0.2">
      <c r="H23082" s="7"/>
    </row>
    <row r="23083" spans="8:8" x14ac:dyDescent="0.2">
      <c r="H23083" s="7"/>
    </row>
    <row r="23084" spans="8:8" x14ac:dyDescent="0.2">
      <c r="H23084" s="7"/>
    </row>
    <row r="23085" spans="8:8" x14ac:dyDescent="0.2">
      <c r="H23085" s="7"/>
    </row>
    <row r="23086" spans="8:8" x14ac:dyDescent="0.2">
      <c r="H23086" s="7"/>
    </row>
    <row r="23087" spans="8:8" x14ac:dyDescent="0.2">
      <c r="H23087" s="7"/>
    </row>
    <row r="23088" spans="8:8" x14ac:dyDescent="0.2">
      <c r="H23088" s="7"/>
    </row>
    <row r="23089" spans="8:8" x14ac:dyDescent="0.2">
      <c r="H23089" s="7"/>
    </row>
    <row r="23090" spans="8:8" x14ac:dyDescent="0.2">
      <c r="H23090" s="7"/>
    </row>
    <row r="23091" spans="8:8" x14ac:dyDescent="0.2">
      <c r="H23091" s="7"/>
    </row>
    <row r="23092" spans="8:8" x14ac:dyDescent="0.2">
      <c r="H23092" s="7"/>
    </row>
    <row r="23093" spans="8:8" x14ac:dyDescent="0.2">
      <c r="H23093" s="7"/>
    </row>
    <row r="23094" spans="8:8" x14ac:dyDescent="0.2">
      <c r="H23094" s="7"/>
    </row>
    <row r="23095" spans="8:8" x14ac:dyDescent="0.2">
      <c r="H23095" s="7"/>
    </row>
    <row r="23096" spans="8:8" x14ac:dyDescent="0.2">
      <c r="H23096" s="7"/>
    </row>
    <row r="23097" spans="8:8" x14ac:dyDescent="0.2">
      <c r="H23097" s="7"/>
    </row>
    <row r="23098" spans="8:8" x14ac:dyDescent="0.2">
      <c r="H23098" s="7"/>
    </row>
    <row r="23099" spans="8:8" x14ac:dyDescent="0.2">
      <c r="H23099" s="7"/>
    </row>
    <row r="23100" spans="8:8" x14ac:dyDescent="0.2">
      <c r="H23100" s="7"/>
    </row>
    <row r="23101" spans="8:8" x14ac:dyDescent="0.2">
      <c r="H23101" s="7"/>
    </row>
    <row r="23102" spans="8:8" x14ac:dyDescent="0.2">
      <c r="H23102" s="7"/>
    </row>
    <row r="23103" spans="8:8" x14ac:dyDescent="0.2">
      <c r="H23103" s="7"/>
    </row>
    <row r="23104" spans="8:8" x14ac:dyDescent="0.2">
      <c r="H23104" s="7"/>
    </row>
    <row r="23105" spans="8:8" x14ac:dyDescent="0.2">
      <c r="H23105" s="7"/>
    </row>
    <row r="23106" spans="8:8" x14ac:dyDescent="0.2">
      <c r="H23106" s="7"/>
    </row>
    <row r="23107" spans="8:8" x14ac:dyDescent="0.2">
      <c r="H23107" s="7"/>
    </row>
    <row r="23108" spans="8:8" x14ac:dyDescent="0.2">
      <c r="H23108" s="7"/>
    </row>
    <row r="23109" spans="8:8" x14ac:dyDescent="0.2">
      <c r="H23109" s="7"/>
    </row>
    <row r="23110" spans="8:8" x14ac:dyDescent="0.2">
      <c r="H23110" s="7"/>
    </row>
    <row r="23111" spans="8:8" x14ac:dyDescent="0.2">
      <c r="H23111" s="7"/>
    </row>
    <row r="23112" spans="8:8" x14ac:dyDescent="0.2">
      <c r="H23112" s="7"/>
    </row>
    <row r="23113" spans="8:8" x14ac:dyDescent="0.2">
      <c r="H23113" s="7"/>
    </row>
    <row r="23114" spans="8:8" x14ac:dyDescent="0.2">
      <c r="H23114" s="7"/>
    </row>
    <row r="23115" spans="8:8" x14ac:dyDescent="0.2">
      <c r="H23115" s="7"/>
    </row>
    <row r="23116" spans="8:8" x14ac:dyDescent="0.2">
      <c r="H23116" s="7"/>
    </row>
    <row r="23117" spans="8:8" x14ac:dyDescent="0.2">
      <c r="H23117" s="7"/>
    </row>
    <row r="23118" spans="8:8" x14ac:dyDescent="0.2">
      <c r="H23118" s="7"/>
    </row>
    <row r="23119" spans="8:8" x14ac:dyDescent="0.2">
      <c r="H23119" s="7"/>
    </row>
    <row r="23120" spans="8:8" x14ac:dyDescent="0.2">
      <c r="H23120" s="7"/>
    </row>
    <row r="23121" spans="8:8" x14ac:dyDescent="0.2">
      <c r="H23121" s="7"/>
    </row>
    <row r="23122" spans="8:8" x14ac:dyDescent="0.2">
      <c r="H23122" s="7"/>
    </row>
    <row r="23123" spans="8:8" x14ac:dyDescent="0.2">
      <c r="H23123" s="7"/>
    </row>
    <row r="23124" spans="8:8" x14ac:dyDescent="0.2">
      <c r="H23124" s="7"/>
    </row>
    <row r="23125" spans="8:8" x14ac:dyDescent="0.2">
      <c r="H23125" s="7"/>
    </row>
    <row r="23126" spans="8:8" x14ac:dyDescent="0.2">
      <c r="H23126" s="7"/>
    </row>
    <row r="23127" spans="8:8" x14ac:dyDescent="0.2">
      <c r="H23127" s="7"/>
    </row>
    <row r="23128" spans="8:8" x14ac:dyDescent="0.2">
      <c r="H23128" s="7"/>
    </row>
    <row r="23129" spans="8:8" x14ac:dyDescent="0.2">
      <c r="H23129" s="7"/>
    </row>
    <row r="23130" spans="8:8" x14ac:dyDescent="0.2">
      <c r="H23130" s="7"/>
    </row>
    <row r="23131" spans="8:8" x14ac:dyDescent="0.2">
      <c r="H23131" s="7"/>
    </row>
    <row r="23132" spans="8:8" x14ac:dyDescent="0.2">
      <c r="H23132" s="7"/>
    </row>
    <row r="23133" spans="8:8" x14ac:dyDescent="0.2">
      <c r="H23133" s="7"/>
    </row>
    <row r="23134" spans="8:8" x14ac:dyDescent="0.2">
      <c r="H23134" s="7"/>
    </row>
    <row r="23135" spans="8:8" x14ac:dyDescent="0.2">
      <c r="H23135" s="7"/>
    </row>
    <row r="23136" spans="8:8" x14ac:dyDescent="0.2">
      <c r="H23136" s="7"/>
    </row>
    <row r="23137" spans="8:8" x14ac:dyDescent="0.2">
      <c r="H23137" s="7"/>
    </row>
    <row r="23138" spans="8:8" x14ac:dyDescent="0.2">
      <c r="H23138" s="7"/>
    </row>
    <row r="23139" spans="8:8" x14ac:dyDescent="0.2">
      <c r="H23139" s="7"/>
    </row>
    <row r="23140" spans="8:8" x14ac:dyDescent="0.2">
      <c r="H23140" s="7"/>
    </row>
    <row r="23141" spans="8:8" x14ac:dyDescent="0.2">
      <c r="H23141" s="7"/>
    </row>
    <row r="23142" spans="8:8" x14ac:dyDescent="0.2">
      <c r="H23142" s="7"/>
    </row>
    <row r="23143" spans="8:8" x14ac:dyDescent="0.2">
      <c r="H23143" s="7"/>
    </row>
    <row r="23144" spans="8:8" x14ac:dyDescent="0.2">
      <c r="H23144" s="7"/>
    </row>
    <row r="23145" spans="8:8" x14ac:dyDescent="0.2">
      <c r="H23145" s="7"/>
    </row>
    <row r="23146" spans="8:8" x14ac:dyDescent="0.2">
      <c r="H23146" s="7"/>
    </row>
    <row r="23147" spans="8:8" x14ac:dyDescent="0.2">
      <c r="H23147" s="7"/>
    </row>
    <row r="23148" spans="8:8" x14ac:dyDescent="0.2">
      <c r="H23148" s="7"/>
    </row>
    <row r="23149" spans="8:8" x14ac:dyDescent="0.2">
      <c r="H23149" s="7"/>
    </row>
    <row r="23150" spans="8:8" x14ac:dyDescent="0.2">
      <c r="H23150" s="7"/>
    </row>
    <row r="23151" spans="8:8" x14ac:dyDescent="0.2">
      <c r="H23151" s="7"/>
    </row>
    <row r="23152" spans="8:8" x14ac:dyDescent="0.2">
      <c r="H23152" s="7"/>
    </row>
    <row r="23153" spans="8:8" x14ac:dyDescent="0.2">
      <c r="H23153" s="7"/>
    </row>
    <row r="23154" spans="8:8" x14ac:dyDescent="0.2">
      <c r="H23154" s="7"/>
    </row>
    <row r="23155" spans="8:8" x14ac:dyDescent="0.2">
      <c r="H23155" s="7"/>
    </row>
    <row r="23156" spans="8:8" x14ac:dyDescent="0.2">
      <c r="H23156" s="7"/>
    </row>
    <row r="23157" spans="8:8" x14ac:dyDescent="0.2">
      <c r="H23157" s="7"/>
    </row>
    <row r="23158" spans="8:8" x14ac:dyDescent="0.2">
      <c r="H23158" s="7"/>
    </row>
    <row r="23159" spans="8:8" x14ac:dyDescent="0.2">
      <c r="H23159" s="7"/>
    </row>
    <row r="23160" spans="8:8" x14ac:dyDescent="0.2">
      <c r="H23160" s="7"/>
    </row>
    <row r="23161" spans="8:8" x14ac:dyDescent="0.2">
      <c r="H23161" s="7"/>
    </row>
    <row r="23162" spans="8:8" x14ac:dyDescent="0.2">
      <c r="H23162" s="7"/>
    </row>
    <row r="23163" spans="8:8" x14ac:dyDescent="0.2">
      <c r="H23163" s="7"/>
    </row>
    <row r="23164" spans="8:8" x14ac:dyDescent="0.2">
      <c r="H23164" s="7"/>
    </row>
    <row r="23165" spans="8:8" x14ac:dyDescent="0.2">
      <c r="H23165" s="7"/>
    </row>
    <row r="23166" spans="8:8" x14ac:dyDescent="0.2">
      <c r="H23166" s="7"/>
    </row>
    <row r="23167" spans="8:8" x14ac:dyDescent="0.2">
      <c r="H23167" s="7"/>
    </row>
    <row r="23168" spans="8:8" x14ac:dyDescent="0.2">
      <c r="H23168" s="7"/>
    </row>
    <row r="23169" spans="8:8" x14ac:dyDescent="0.2">
      <c r="H23169" s="7"/>
    </row>
    <row r="23170" spans="8:8" x14ac:dyDescent="0.2">
      <c r="H23170" s="7"/>
    </row>
    <row r="23171" spans="8:8" x14ac:dyDescent="0.2">
      <c r="H23171" s="7"/>
    </row>
    <row r="23172" spans="8:8" x14ac:dyDescent="0.2">
      <c r="H23172" s="7"/>
    </row>
    <row r="23173" spans="8:8" x14ac:dyDescent="0.2">
      <c r="H23173" s="7"/>
    </row>
    <row r="23174" spans="8:8" x14ac:dyDescent="0.2">
      <c r="H23174" s="7"/>
    </row>
    <row r="23175" spans="8:8" x14ac:dyDescent="0.2">
      <c r="H23175" s="7"/>
    </row>
    <row r="23176" spans="8:8" x14ac:dyDescent="0.2">
      <c r="H23176" s="7"/>
    </row>
    <row r="23177" spans="8:8" x14ac:dyDescent="0.2">
      <c r="H23177" s="7"/>
    </row>
    <row r="23178" spans="8:8" x14ac:dyDescent="0.2">
      <c r="H23178" s="7"/>
    </row>
    <row r="23179" spans="8:8" x14ac:dyDescent="0.2">
      <c r="H23179" s="7"/>
    </row>
    <row r="23180" spans="8:8" x14ac:dyDescent="0.2">
      <c r="H23180" s="7"/>
    </row>
    <row r="23181" spans="8:8" x14ac:dyDescent="0.2">
      <c r="H23181" s="7"/>
    </row>
    <row r="23182" spans="8:8" x14ac:dyDescent="0.2">
      <c r="H23182" s="7"/>
    </row>
    <row r="23183" spans="8:8" x14ac:dyDescent="0.2">
      <c r="H23183" s="7"/>
    </row>
    <row r="23184" spans="8:8" x14ac:dyDescent="0.2">
      <c r="H23184" s="7"/>
    </row>
    <row r="23185" spans="8:8" x14ac:dyDescent="0.2">
      <c r="H23185" s="7"/>
    </row>
    <row r="23186" spans="8:8" x14ac:dyDescent="0.2">
      <c r="H23186" s="7"/>
    </row>
    <row r="23187" spans="8:8" x14ac:dyDescent="0.2">
      <c r="H23187" s="7"/>
    </row>
    <row r="23188" spans="8:8" x14ac:dyDescent="0.2">
      <c r="H23188" s="7"/>
    </row>
    <row r="23189" spans="8:8" x14ac:dyDescent="0.2">
      <c r="H23189" s="7"/>
    </row>
    <row r="23190" spans="8:8" x14ac:dyDescent="0.2">
      <c r="H23190" s="7"/>
    </row>
    <row r="23191" spans="8:8" x14ac:dyDescent="0.2">
      <c r="H23191" s="7"/>
    </row>
    <row r="23192" spans="8:8" x14ac:dyDescent="0.2">
      <c r="H23192" s="7"/>
    </row>
    <row r="23193" spans="8:8" x14ac:dyDescent="0.2">
      <c r="H23193" s="7"/>
    </row>
    <row r="23194" spans="8:8" x14ac:dyDescent="0.2">
      <c r="H23194" s="7"/>
    </row>
    <row r="23195" spans="8:8" x14ac:dyDescent="0.2">
      <c r="H23195" s="7"/>
    </row>
    <row r="23196" spans="8:8" x14ac:dyDescent="0.2">
      <c r="H23196" s="7"/>
    </row>
    <row r="23197" spans="8:8" x14ac:dyDescent="0.2">
      <c r="H23197" s="7"/>
    </row>
    <row r="23198" spans="8:8" x14ac:dyDescent="0.2">
      <c r="H23198" s="7"/>
    </row>
    <row r="23199" spans="8:8" x14ac:dyDescent="0.2">
      <c r="H23199" s="7"/>
    </row>
    <row r="23200" spans="8:8" x14ac:dyDescent="0.2">
      <c r="H23200" s="7"/>
    </row>
    <row r="23201" spans="8:8" x14ac:dyDescent="0.2">
      <c r="H23201" s="7"/>
    </row>
    <row r="23202" spans="8:8" x14ac:dyDescent="0.2">
      <c r="H23202" s="7"/>
    </row>
    <row r="23203" spans="8:8" x14ac:dyDescent="0.2">
      <c r="H23203" s="7"/>
    </row>
    <row r="23204" spans="8:8" x14ac:dyDescent="0.2">
      <c r="H23204" s="7"/>
    </row>
    <row r="23205" spans="8:8" x14ac:dyDescent="0.2">
      <c r="H23205" s="7"/>
    </row>
    <row r="23206" spans="8:8" x14ac:dyDescent="0.2">
      <c r="H23206" s="7"/>
    </row>
    <row r="23207" spans="8:8" x14ac:dyDescent="0.2">
      <c r="H23207" s="7"/>
    </row>
    <row r="23208" spans="8:8" x14ac:dyDescent="0.2">
      <c r="H23208" s="7"/>
    </row>
    <row r="23209" spans="8:8" x14ac:dyDescent="0.2">
      <c r="H23209" s="7"/>
    </row>
    <row r="23210" spans="8:8" x14ac:dyDescent="0.2">
      <c r="H23210" s="7"/>
    </row>
    <row r="23211" spans="8:8" x14ac:dyDescent="0.2">
      <c r="H23211" s="7"/>
    </row>
    <row r="23212" spans="8:8" x14ac:dyDescent="0.2">
      <c r="H23212" s="7"/>
    </row>
    <row r="23213" spans="8:8" x14ac:dyDescent="0.2">
      <c r="H23213" s="7"/>
    </row>
    <row r="23214" spans="8:8" x14ac:dyDescent="0.2">
      <c r="H23214" s="7"/>
    </row>
    <row r="23215" spans="8:8" x14ac:dyDescent="0.2">
      <c r="H23215" s="7"/>
    </row>
    <row r="23216" spans="8:8" x14ac:dyDescent="0.2">
      <c r="H23216" s="7"/>
    </row>
    <row r="23217" spans="8:8" x14ac:dyDescent="0.2">
      <c r="H23217" s="7"/>
    </row>
    <row r="23218" spans="8:8" x14ac:dyDescent="0.2">
      <c r="H23218" s="7"/>
    </row>
    <row r="23219" spans="8:8" x14ac:dyDescent="0.2">
      <c r="H23219" s="7"/>
    </row>
    <row r="23220" spans="8:8" x14ac:dyDescent="0.2">
      <c r="H23220" s="7"/>
    </row>
    <row r="23221" spans="8:8" x14ac:dyDescent="0.2">
      <c r="H23221" s="7"/>
    </row>
    <row r="23222" spans="8:8" x14ac:dyDescent="0.2">
      <c r="H23222" s="7"/>
    </row>
    <row r="23223" spans="8:8" x14ac:dyDescent="0.2">
      <c r="H23223" s="7"/>
    </row>
    <row r="23224" spans="8:8" x14ac:dyDescent="0.2">
      <c r="H23224" s="7"/>
    </row>
    <row r="23225" spans="8:8" x14ac:dyDescent="0.2">
      <c r="H23225" s="7"/>
    </row>
    <row r="23226" spans="8:8" x14ac:dyDescent="0.2">
      <c r="H23226" s="7"/>
    </row>
    <row r="23227" spans="8:8" x14ac:dyDescent="0.2">
      <c r="H23227" s="7"/>
    </row>
    <row r="23228" spans="8:8" x14ac:dyDescent="0.2">
      <c r="H23228" s="7"/>
    </row>
    <row r="23229" spans="8:8" x14ac:dyDescent="0.2">
      <c r="H23229" s="7"/>
    </row>
    <row r="23230" spans="8:8" x14ac:dyDescent="0.2">
      <c r="H23230" s="7"/>
    </row>
    <row r="23231" spans="8:8" x14ac:dyDescent="0.2">
      <c r="H23231" s="7"/>
    </row>
    <row r="23232" spans="8:8" x14ac:dyDescent="0.2">
      <c r="H23232" s="7"/>
    </row>
    <row r="23233" spans="8:8" x14ac:dyDescent="0.2">
      <c r="H23233" s="7"/>
    </row>
    <row r="23234" spans="8:8" x14ac:dyDescent="0.2">
      <c r="H23234" s="7"/>
    </row>
    <row r="23235" spans="8:8" x14ac:dyDescent="0.2">
      <c r="H23235" s="7"/>
    </row>
    <row r="23236" spans="8:8" x14ac:dyDescent="0.2">
      <c r="H23236" s="7"/>
    </row>
    <row r="23237" spans="8:8" x14ac:dyDescent="0.2">
      <c r="H23237" s="7"/>
    </row>
    <row r="23238" spans="8:8" x14ac:dyDescent="0.2">
      <c r="H23238" s="7"/>
    </row>
    <row r="23239" spans="8:8" x14ac:dyDescent="0.2">
      <c r="H23239" s="7"/>
    </row>
    <row r="23240" spans="8:8" x14ac:dyDescent="0.2">
      <c r="H23240" s="7"/>
    </row>
    <row r="23241" spans="8:8" x14ac:dyDescent="0.2">
      <c r="H23241" s="7"/>
    </row>
    <row r="23242" spans="8:8" x14ac:dyDescent="0.2">
      <c r="H23242" s="7"/>
    </row>
    <row r="23243" spans="8:8" x14ac:dyDescent="0.2">
      <c r="H23243" s="7"/>
    </row>
    <row r="23244" spans="8:8" x14ac:dyDescent="0.2">
      <c r="H23244" s="7"/>
    </row>
    <row r="23245" spans="8:8" x14ac:dyDescent="0.2">
      <c r="H23245" s="7"/>
    </row>
    <row r="23246" spans="8:8" x14ac:dyDescent="0.2">
      <c r="H23246" s="7"/>
    </row>
    <row r="23247" spans="8:8" x14ac:dyDescent="0.2">
      <c r="H23247" s="7"/>
    </row>
    <row r="23248" spans="8:8" x14ac:dyDescent="0.2">
      <c r="H23248" s="7"/>
    </row>
    <row r="23249" spans="8:8" x14ac:dyDescent="0.2">
      <c r="H23249" s="7"/>
    </row>
    <row r="23250" spans="8:8" x14ac:dyDescent="0.2">
      <c r="H23250" s="7"/>
    </row>
    <row r="23251" spans="8:8" x14ac:dyDescent="0.2">
      <c r="H23251" s="7"/>
    </row>
    <row r="23252" spans="8:8" x14ac:dyDescent="0.2">
      <c r="H23252" s="7"/>
    </row>
    <row r="23253" spans="8:8" x14ac:dyDescent="0.2">
      <c r="H23253" s="7"/>
    </row>
    <row r="23254" spans="8:8" x14ac:dyDescent="0.2">
      <c r="H23254" s="7"/>
    </row>
    <row r="23255" spans="8:8" x14ac:dyDescent="0.2">
      <c r="H23255" s="7"/>
    </row>
    <row r="23256" spans="8:8" x14ac:dyDescent="0.2">
      <c r="H23256" s="7"/>
    </row>
    <row r="23257" spans="8:8" x14ac:dyDescent="0.2">
      <c r="H23257" s="7"/>
    </row>
    <row r="23258" spans="8:8" x14ac:dyDescent="0.2">
      <c r="H23258" s="7"/>
    </row>
    <row r="23259" spans="8:8" x14ac:dyDescent="0.2">
      <c r="H23259" s="7"/>
    </row>
    <row r="23260" spans="8:8" x14ac:dyDescent="0.2">
      <c r="H23260" s="7"/>
    </row>
    <row r="23261" spans="8:8" x14ac:dyDescent="0.2">
      <c r="H23261" s="7"/>
    </row>
    <row r="23262" spans="8:8" x14ac:dyDescent="0.2">
      <c r="H23262" s="7"/>
    </row>
    <row r="23263" spans="8:8" x14ac:dyDescent="0.2">
      <c r="H23263" s="7"/>
    </row>
    <row r="23264" spans="8:8" x14ac:dyDescent="0.2">
      <c r="H23264" s="7"/>
    </row>
    <row r="23265" spans="8:8" x14ac:dyDescent="0.2">
      <c r="H23265" s="7"/>
    </row>
    <row r="23266" spans="8:8" x14ac:dyDescent="0.2">
      <c r="H23266" s="7"/>
    </row>
    <row r="23267" spans="8:8" x14ac:dyDescent="0.2">
      <c r="H23267" s="7"/>
    </row>
    <row r="23268" spans="8:8" x14ac:dyDescent="0.2">
      <c r="H23268" s="7"/>
    </row>
    <row r="23269" spans="8:8" x14ac:dyDescent="0.2">
      <c r="H23269" s="7"/>
    </row>
    <row r="23270" spans="8:8" x14ac:dyDescent="0.2">
      <c r="H23270" s="7"/>
    </row>
    <row r="23271" spans="8:8" x14ac:dyDescent="0.2">
      <c r="H23271" s="7"/>
    </row>
    <row r="23272" spans="8:8" x14ac:dyDescent="0.2">
      <c r="H23272" s="7"/>
    </row>
    <row r="23273" spans="8:8" x14ac:dyDescent="0.2">
      <c r="H23273" s="7"/>
    </row>
    <row r="23274" spans="8:8" x14ac:dyDescent="0.2">
      <c r="H23274" s="7"/>
    </row>
    <row r="23275" spans="8:8" x14ac:dyDescent="0.2">
      <c r="H23275" s="7"/>
    </row>
    <row r="23276" spans="8:8" x14ac:dyDescent="0.2">
      <c r="H23276" s="7"/>
    </row>
    <row r="23277" spans="8:8" x14ac:dyDescent="0.2">
      <c r="H23277" s="7"/>
    </row>
    <row r="23278" spans="8:8" x14ac:dyDescent="0.2">
      <c r="H23278" s="7"/>
    </row>
    <row r="23279" spans="8:8" x14ac:dyDescent="0.2">
      <c r="H23279" s="7"/>
    </row>
    <row r="23280" spans="8:8" x14ac:dyDescent="0.2">
      <c r="H23280" s="7"/>
    </row>
    <row r="23281" spans="8:8" x14ac:dyDescent="0.2">
      <c r="H23281" s="7"/>
    </row>
    <row r="23282" spans="8:8" x14ac:dyDescent="0.2">
      <c r="H23282" s="7"/>
    </row>
    <row r="23283" spans="8:8" x14ac:dyDescent="0.2">
      <c r="H23283" s="7"/>
    </row>
    <row r="23284" spans="8:8" x14ac:dyDescent="0.2">
      <c r="H23284" s="7"/>
    </row>
    <row r="23285" spans="8:8" x14ac:dyDescent="0.2">
      <c r="H23285" s="7"/>
    </row>
    <row r="23286" spans="8:8" x14ac:dyDescent="0.2">
      <c r="H23286" s="7"/>
    </row>
    <row r="23287" spans="8:8" x14ac:dyDescent="0.2">
      <c r="H23287" s="7"/>
    </row>
    <row r="23288" spans="8:8" x14ac:dyDescent="0.2">
      <c r="H23288" s="7"/>
    </row>
    <row r="23289" spans="8:8" x14ac:dyDescent="0.2">
      <c r="H23289" s="7"/>
    </row>
    <row r="23290" spans="8:8" x14ac:dyDescent="0.2">
      <c r="H23290" s="7"/>
    </row>
    <row r="23291" spans="8:8" x14ac:dyDescent="0.2">
      <c r="H23291" s="7"/>
    </row>
    <row r="23292" spans="8:8" x14ac:dyDescent="0.2">
      <c r="H23292" s="7"/>
    </row>
    <row r="23293" spans="8:8" x14ac:dyDescent="0.2">
      <c r="H23293" s="7"/>
    </row>
    <row r="23294" spans="8:8" x14ac:dyDescent="0.2">
      <c r="H23294" s="7"/>
    </row>
    <row r="23295" spans="8:8" x14ac:dyDescent="0.2">
      <c r="H23295" s="7"/>
    </row>
    <row r="23296" spans="8:8" x14ac:dyDescent="0.2">
      <c r="H23296" s="7"/>
    </row>
    <row r="23297" spans="8:8" x14ac:dyDescent="0.2">
      <c r="H23297" s="7"/>
    </row>
    <row r="23298" spans="8:8" x14ac:dyDescent="0.2">
      <c r="H23298" s="7"/>
    </row>
    <row r="23299" spans="8:8" x14ac:dyDescent="0.2">
      <c r="H23299" s="7"/>
    </row>
    <row r="23300" spans="8:8" x14ac:dyDescent="0.2">
      <c r="H23300" s="7"/>
    </row>
    <row r="23301" spans="8:8" x14ac:dyDescent="0.2">
      <c r="H23301" s="7"/>
    </row>
    <row r="23302" spans="8:8" x14ac:dyDescent="0.2">
      <c r="H23302" s="7"/>
    </row>
    <row r="23303" spans="8:8" x14ac:dyDescent="0.2">
      <c r="H23303" s="7"/>
    </row>
    <row r="23304" spans="8:8" x14ac:dyDescent="0.2">
      <c r="H23304" s="7"/>
    </row>
    <row r="23305" spans="8:8" x14ac:dyDescent="0.2">
      <c r="H23305" s="7"/>
    </row>
    <row r="23306" spans="8:8" x14ac:dyDescent="0.2">
      <c r="H23306" s="7"/>
    </row>
    <row r="23307" spans="8:8" x14ac:dyDescent="0.2">
      <c r="H23307" s="7"/>
    </row>
    <row r="23308" spans="8:8" x14ac:dyDescent="0.2">
      <c r="H23308" s="7"/>
    </row>
    <row r="23309" spans="8:8" x14ac:dyDescent="0.2">
      <c r="H23309" s="7"/>
    </row>
    <row r="23310" spans="8:8" x14ac:dyDescent="0.2">
      <c r="H23310" s="7"/>
    </row>
    <row r="23311" spans="8:8" x14ac:dyDescent="0.2">
      <c r="H23311" s="7"/>
    </row>
    <row r="23312" spans="8:8" x14ac:dyDescent="0.2">
      <c r="H23312" s="7"/>
    </row>
    <row r="23313" spans="8:8" x14ac:dyDescent="0.2">
      <c r="H23313" s="7"/>
    </row>
    <row r="23314" spans="8:8" x14ac:dyDescent="0.2">
      <c r="H23314" s="7"/>
    </row>
    <row r="23315" spans="8:8" x14ac:dyDescent="0.2">
      <c r="H23315" s="7"/>
    </row>
    <row r="23316" spans="8:8" x14ac:dyDescent="0.2">
      <c r="H23316" s="7"/>
    </row>
    <row r="23317" spans="8:8" x14ac:dyDescent="0.2">
      <c r="H23317" s="7"/>
    </row>
    <row r="23318" spans="8:8" x14ac:dyDescent="0.2">
      <c r="H23318" s="7"/>
    </row>
    <row r="23319" spans="8:8" x14ac:dyDescent="0.2">
      <c r="H23319" s="7"/>
    </row>
    <row r="23320" spans="8:8" x14ac:dyDescent="0.2">
      <c r="H23320" s="7"/>
    </row>
    <row r="23321" spans="8:8" x14ac:dyDescent="0.2">
      <c r="H23321" s="7"/>
    </row>
    <row r="23322" spans="8:8" x14ac:dyDescent="0.2">
      <c r="H23322" s="7"/>
    </row>
    <row r="23323" spans="8:8" x14ac:dyDescent="0.2">
      <c r="H23323" s="7"/>
    </row>
    <row r="23324" spans="8:8" x14ac:dyDescent="0.2">
      <c r="H23324" s="7"/>
    </row>
    <row r="23325" spans="8:8" x14ac:dyDescent="0.2">
      <c r="H23325" s="7"/>
    </row>
    <row r="23326" spans="8:8" x14ac:dyDescent="0.2">
      <c r="H23326" s="7"/>
    </row>
    <row r="23327" spans="8:8" x14ac:dyDescent="0.2">
      <c r="H23327" s="7"/>
    </row>
    <row r="23328" spans="8:8" x14ac:dyDescent="0.2">
      <c r="H23328" s="7"/>
    </row>
    <row r="23329" spans="8:8" x14ac:dyDescent="0.2">
      <c r="H23329" s="7"/>
    </row>
    <row r="23330" spans="8:8" x14ac:dyDescent="0.2">
      <c r="H23330" s="7"/>
    </row>
    <row r="23331" spans="8:8" x14ac:dyDescent="0.2">
      <c r="H23331" s="7"/>
    </row>
    <row r="23332" spans="8:8" x14ac:dyDescent="0.2">
      <c r="H23332" s="7"/>
    </row>
    <row r="23333" spans="8:8" x14ac:dyDescent="0.2">
      <c r="H23333" s="7"/>
    </row>
    <row r="23334" spans="8:8" x14ac:dyDescent="0.2">
      <c r="H23334" s="7"/>
    </row>
    <row r="23335" spans="8:8" x14ac:dyDescent="0.2">
      <c r="H23335" s="7"/>
    </row>
    <row r="23336" spans="8:8" x14ac:dyDescent="0.2">
      <c r="H23336" s="7"/>
    </row>
    <row r="23337" spans="8:8" x14ac:dyDescent="0.2">
      <c r="H23337" s="7"/>
    </row>
    <row r="23338" spans="8:8" x14ac:dyDescent="0.2">
      <c r="H23338" s="7"/>
    </row>
    <row r="23339" spans="8:8" x14ac:dyDescent="0.2">
      <c r="H23339" s="7"/>
    </row>
    <row r="23340" spans="8:8" x14ac:dyDescent="0.2">
      <c r="H23340" s="7"/>
    </row>
    <row r="23341" spans="8:8" x14ac:dyDescent="0.2">
      <c r="H23341" s="7"/>
    </row>
    <row r="23342" spans="8:8" x14ac:dyDescent="0.2">
      <c r="H23342" s="7"/>
    </row>
    <row r="23343" spans="8:8" x14ac:dyDescent="0.2">
      <c r="H23343" s="7"/>
    </row>
    <row r="23344" spans="8:8" x14ac:dyDescent="0.2">
      <c r="H23344" s="7"/>
    </row>
    <row r="23345" spans="8:8" x14ac:dyDescent="0.2">
      <c r="H23345" s="7"/>
    </row>
    <row r="23346" spans="8:8" x14ac:dyDescent="0.2">
      <c r="H23346" s="7"/>
    </row>
    <row r="23347" spans="8:8" x14ac:dyDescent="0.2">
      <c r="H23347" s="7"/>
    </row>
    <row r="23348" spans="8:8" x14ac:dyDescent="0.2">
      <c r="H23348" s="7"/>
    </row>
    <row r="23349" spans="8:8" x14ac:dyDescent="0.2">
      <c r="H23349" s="7"/>
    </row>
    <row r="23350" spans="8:8" x14ac:dyDescent="0.2">
      <c r="H23350" s="7"/>
    </row>
    <row r="23351" spans="8:8" x14ac:dyDescent="0.2">
      <c r="H23351" s="7"/>
    </row>
    <row r="23352" spans="8:8" x14ac:dyDescent="0.2">
      <c r="H23352" s="7"/>
    </row>
    <row r="23353" spans="8:8" x14ac:dyDescent="0.2">
      <c r="H23353" s="7"/>
    </row>
    <row r="23354" spans="8:8" x14ac:dyDescent="0.2">
      <c r="H23354" s="7"/>
    </row>
    <row r="23355" spans="8:8" x14ac:dyDescent="0.2">
      <c r="H23355" s="7"/>
    </row>
    <row r="23356" spans="8:8" x14ac:dyDescent="0.2">
      <c r="H23356" s="7"/>
    </row>
    <row r="23357" spans="8:8" x14ac:dyDescent="0.2">
      <c r="H23357" s="7"/>
    </row>
    <row r="23358" spans="8:8" x14ac:dyDescent="0.2">
      <c r="H23358" s="7"/>
    </row>
    <row r="23359" spans="8:8" x14ac:dyDescent="0.2">
      <c r="H23359" s="7"/>
    </row>
    <row r="23360" spans="8:8" x14ac:dyDescent="0.2">
      <c r="H23360" s="7"/>
    </row>
    <row r="23361" spans="8:8" x14ac:dyDescent="0.2">
      <c r="H23361" s="7"/>
    </row>
    <row r="23362" spans="8:8" x14ac:dyDescent="0.2">
      <c r="H23362" s="7"/>
    </row>
    <row r="23363" spans="8:8" x14ac:dyDescent="0.2">
      <c r="H23363" s="7"/>
    </row>
    <row r="23364" spans="8:8" x14ac:dyDescent="0.2">
      <c r="H23364" s="7"/>
    </row>
    <row r="23365" spans="8:8" x14ac:dyDescent="0.2">
      <c r="H23365" s="7"/>
    </row>
    <row r="23366" spans="8:8" x14ac:dyDescent="0.2">
      <c r="H23366" s="7"/>
    </row>
    <row r="23367" spans="8:8" x14ac:dyDescent="0.2">
      <c r="H23367" s="7"/>
    </row>
    <row r="23368" spans="8:8" x14ac:dyDescent="0.2">
      <c r="H23368" s="7"/>
    </row>
    <row r="23369" spans="8:8" x14ac:dyDescent="0.2">
      <c r="H23369" s="7"/>
    </row>
    <row r="23370" spans="8:8" x14ac:dyDescent="0.2">
      <c r="H23370" s="7"/>
    </row>
    <row r="23371" spans="8:8" x14ac:dyDescent="0.2">
      <c r="H23371" s="7"/>
    </row>
    <row r="23372" spans="8:8" x14ac:dyDescent="0.2">
      <c r="H23372" s="7"/>
    </row>
    <row r="23373" spans="8:8" x14ac:dyDescent="0.2">
      <c r="H23373" s="7"/>
    </row>
    <row r="23374" spans="8:8" x14ac:dyDescent="0.2">
      <c r="H23374" s="7"/>
    </row>
    <row r="23375" spans="8:8" x14ac:dyDescent="0.2">
      <c r="H23375" s="7"/>
    </row>
    <row r="23376" spans="8:8" x14ac:dyDescent="0.2">
      <c r="H23376" s="7"/>
    </row>
    <row r="23377" spans="8:8" x14ac:dyDescent="0.2">
      <c r="H23377" s="7"/>
    </row>
    <row r="23378" spans="8:8" x14ac:dyDescent="0.2">
      <c r="H23378" s="7"/>
    </row>
    <row r="23379" spans="8:8" x14ac:dyDescent="0.2">
      <c r="H23379" s="7"/>
    </row>
    <row r="23380" spans="8:8" x14ac:dyDescent="0.2">
      <c r="H23380" s="7"/>
    </row>
    <row r="23381" spans="8:8" x14ac:dyDescent="0.2">
      <c r="H23381" s="7"/>
    </row>
    <row r="23382" spans="8:8" x14ac:dyDescent="0.2">
      <c r="H23382" s="7"/>
    </row>
    <row r="23383" spans="8:8" x14ac:dyDescent="0.2">
      <c r="H23383" s="7"/>
    </row>
    <row r="23384" spans="8:8" x14ac:dyDescent="0.2">
      <c r="H23384" s="7"/>
    </row>
    <row r="23385" spans="8:8" x14ac:dyDescent="0.2">
      <c r="H23385" s="7"/>
    </row>
    <row r="23386" spans="8:8" x14ac:dyDescent="0.2">
      <c r="H23386" s="7"/>
    </row>
    <row r="23387" spans="8:8" x14ac:dyDescent="0.2">
      <c r="H23387" s="7"/>
    </row>
    <row r="23388" spans="8:8" x14ac:dyDescent="0.2">
      <c r="H23388" s="7"/>
    </row>
    <row r="23389" spans="8:8" x14ac:dyDescent="0.2">
      <c r="H23389" s="7"/>
    </row>
    <row r="23390" spans="8:8" x14ac:dyDescent="0.2">
      <c r="H23390" s="7"/>
    </row>
    <row r="23391" spans="8:8" x14ac:dyDescent="0.2">
      <c r="H23391" s="7"/>
    </row>
    <row r="23392" spans="8:8" x14ac:dyDescent="0.2">
      <c r="H23392" s="7"/>
    </row>
    <row r="23393" spans="8:8" x14ac:dyDescent="0.2">
      <c r="H23393" s="7"/>
    </row>
    <row r="23394" spans="8:8" x14ac:dyDescent="0.2">
      <c r="H23394" s="7"/>
    </row>
    <row r="23395" spans="8:8" x14ac:dyDescent="0.2">
      <c r="H23395" s="7"/>
    </row>
    <row r="23396" spans="8:8" x14ac:dyDescent="0.2">
      <c r="H23396" s="7"/>
    </row>
    <row r="23397" spans="8:8" x14ac:dyDescent="0.2">
      <c r="H23397" s="7"/>
    </row>
    <row r="23398" spans="8:8" x14ac:dyDescent="0.2">
      <c r="H23398" s="7"/>
    </row>
    <row r="23399" spans="8:8" x14ac:dyDescent="0.2">
      <c r="H23399" s="7"/>
    </row>
    <row r="23400" spans="8:8" x14ac:dyDescent="0.2">
      <c r="H23400" s="7"/>
    </row>
    <row r="23401" spans="8:8" x14ac:dyDescent="0.2">
      <c r="H23401" s="7"/>
    </row>
    <row r="23402" spans="8:8" x14ac:dyDescent="0.2">
      <c r="H23402" s="7"/>
    </row>
    <row r="23403" spans="8:8" x14ac:dyDescent="0.2">
      <c r="H23403" s="7"/>
    </row>
    <row r="23404" spans="8:8" x14ac:dyDescent="0.2">
      <c r="H23404" s="7"/>
    </row>
    <row r="23405" spans="8:8" x14ac:dyDescent="0.2">
      <c r="H23405" s="7"/>
    </row>
    <row r="23406" spans="8:8" x14ac:dyDescent="0.2">
      <c r="H23406" s="7"/>
    </row>
    <row r="23407" spans="8:8" x14ac:dyDescent="0.2">
      <c r="H23407" s="7"/>
    </row>
    <row r="23408" spans="8:8" x14ac:dyDescent="0.2">
      <c r="H23408" s="7"/>
    </row>
    <row r="23409" spans="8:8" x14ac:dyDescent="0.2">
      <c r="H23409" s="7"/>
    </row>
    <row r="23410" spans="8:8" x14ac:dyDescent="0.2">
      <c r="H23410" s="7"/>
    </row>
    <row r="23411" spans="8:8" x14ac:dyDescent="0.2">
      <c r="H23411" s="7"/>
    </row>
    <row r="23412" spans="8:8" x14ac:dyDescent="0.2">
      <c r="H23412" s="7"/>
    </row>
    <row r="23413" spans="8:8" x14ac:dyDescent="0.2">
      <c r="H23413" s="7"/>
    </row>
    <row r="23414" spans="8:8" x14ac:dyDescent="0.2">
      <c r="H23414" s="7"/>
    </row>
    <row r="23415" spans="8:8" x14ac:dyDescent="0.2">
      <c r="H23415" s="7"/>
    </row>
    <row r="23416" spans="8:8" x14ac:dyDescent="0.2">
      <c r="H23416" s="7"/>
    </row>
    <row r="23417" spans="8:8" x14ac:dyDescent="0.2">
      <c r="H23417" s="7"/>
    </row>
    <row r="23418" spans="8:8" x14ac:dyDescent="0.2">
      <c r="H23418" s="7"/>
    </row>
    <row r="23419" spans="8:8" x14ac:dyDescent="0.2">
      <c r="H23419" s="7"/>
    </row>
    <row r="23420" spans="8:8" x14ac:dyDescent="0.2">
      <c r="H23420" s="7"/>
    </row>
    <row r="23421" spans="8:8" x14ac:dyDescent="0.2">
      <c r="H23421" s="7"/>
    </row>
    <row r="23422" spans="8:8" x14ac:dyDescent="0.2">
      <c r="H23422" s="7"/>
    </row>
    <row r="23423" spans="8:8" x14ac:dyDescent="0.2">
      <c r="H23423" s="7"/>
    </row>
    <row r="23424" spans="8:8" x14ac:dyDescent="0.2">
      <c r="H23424" s="7"/>
    </row>
    <row r="23425" spans="8:8" x14ac:dyDescent="0.2">
      <c r="H23425" s="7"/>
    </row>
    <row r="23426" spans="8:8" x14ac:dyDescent="0.2">
      <c r="H23426" s="7"/>
    </row>
    <row r="23427" spans="8:8" x14ac:dyDescent="0.2">
      <c r="H23427" s="7"/>
    </row>
    <row r="23428" spans="8:8" x14ac:dyDescent="0.2">
      <c r="H23428" s="7"/>
    </row>
    <row r="23429" spans="8:8" x14ac:dyDescent="0.2">
      <c r="H23429" s="7"/>
    </row>
    <row r="23430" spans="8:8" x14ac:dyDescent="0.2">
      <c r="H23430" s="7"/>
    </row>
    <row r="23431" spans="8:8" x14ac:dyDescent="0.2">
      <c r="H23431" s="7"/>
    </row>
    <row r="23432" spans="8:8" x14ac:dyDescent="0.2">
      <c r="H23432" s="7"/>
    </row>
    <row r="23433" spans="8:8" x14ac:dyDescent="0.2">
      <c r="H23433" s="7"/>
    </row>
    <row r="23434" spans="8:8" x14ac:dyDescent="0.2">
      <c r="H23434" s="7"/>
    </row>
    <row r="23435" spans="8:8" x14ac:dyDescent="0.2">
      <c r="H23435" s="7"/>
    </row>
    <row r="23436" spans="8:8" x14ac:dyDescent="0.2">
      <c r="H23436" s="7"/>
    </row>
    <row r="23437" spans="8:8" x14ac:dyDescent="0.2">
      <c r="H23437" s="7"/>
    </row>
    <row r="23438" spans="8:8" x14ac:dyDescent="0.2">
      <c r="H23438" s="7"/>
    </row>
    <row r="23439" spans="8:8" x14ac:dyDescent="0.2">
      <c r="H23439" s="7"/>
    </row>
    <row r="23440" spans="8:8" x14ac:dyDescent="0.2">
      <c r="H23440" s="7"/>
    </row>
    <row r="23441" spans="8:8" x14ac:dyDescent="0.2">
      <c r="H23441" s="7"/>
    </row>
    <row r="23442" spans="8:8" x14ac:dyDescent="0.2">
      <c r="H23442" s="7"/>
    </row>
    <row r="23443" spans="8:8" x14ac:dyDescent="0.2">
      <c r="H23443" s="7"/>
    </row>
    <row r="23444" spans="8:8" x14ac:dyDescent="0.2">
      <c r="H23444" s="7"/>
    </row>
    <row r="23445" spans="8:8" x14ac:dyDescent="0.2">
      <c r="H23445" s="7"/>
    </row>
    <row r="23446" spans="8:8" x14ac:dyDescent="0.2">
      <c r="H23446" s="7"/>
    </row>
    <row r="23447" spans="8:8" x14ac:dyDescent="0.2">
      <c r="H23447" s="7"/>
    </row>
    <row r="23448" spans="8:8" x14ac:dyDescent="0.2">
      <c r="H23448" s="7"/>
    </row>
    <row r="23449" spans="8:8" x14ac:dyDescent="0.2">
      <c r="H23449" s="7"/>
    </row>
    <row r="23450" spans="8:8" x14ac:dyDescent="0.2">
      <c r="H23450" s="7"/>
    </row>
    <row r="23451" spans="8:8" x14ac:dyDescent="0.2">
      <c r="H23451" s="7"/>
    </row>
    <row r="23452" spans="8:8" x14ac:dyDescent="0.2">
      <c r="H23452" s="7"/>
    </row>
    <row r="23453" spans="8:8" x14ac:dyDescent="0.2">
      <c r="H23453" s="7"/>
    </row>
    <row r="23454" spans="8:8" x14ac:dyDescent="0.2">
      <c r="H23454" s="7"/>
    </row>
    <row r="23455" spans="8:8" x14ac:dyDescent="0.2">
      <c r="H23455" s="7"/>
    </row>
    <row r="23456" spans="8:8" x14ac:dyDescent="0.2">
      <c r="H23456" s="7"/>
    </row>
    <row r="23457" spans="8:8" x14ac:dyDescent="0.2">
      <c r="H23457" s="7"/>
    </row>
    <row r="23458" spans="8:8" x14ac:dyDescent="0.2">
      <c r="H23458" s="7"/>
    </row>
    <row r="23459" spans="8:8" x14ac:dyDescent="0.2">
      <c r="H23459" s="7"/>
    </row>
    <row r="23460" spans="8:8" x14ac:dyDescent="0.2">
      <c r="H23460" s="7"/>
    </row>
    <row r="23461" spans="8:8" x14ac:dyDescent="0.2">
      <c r="H23461" s="7"/>
    </row>
    <row r="23462" spans="8:8" x14ac:dyDescent="0.2">
      <c r="H23462" s="7"/>
    </row>
    <row r="23463" spans="8:8" x14ac:dyDescent="0.2">
      <c r="H23463" s="7"/>
    </row>
    <row r="23464" spans="8:8" x14ac:dyDescent="0.2">
      <c r="H23464" s="7"/>
    </row>
    <row r="23465" spans="8:8" x14ac:dyDescent="0.2">
      <c r="H23465" s="7"/>
    </row>
    <row r="23466" spans="8:8" x14ac:dyDescent="0.2">
      <c r="H23466" s="7"/>
    </row>
    <row r="23467" spans="8:8" x14ac:dyDescent="0.2">
      <c r="H23467" s="7"/>
    </row>
    <row r="23468" spans="8:8" x14ac:dyDescent="0.2">
      <c r="H23468" s="7"/>
    </row>
    <row r="23469" spans="8:8" x14ac:dyDescent="0.2">
      <c r="H23469" s="7"/>
    </row>
    <row r="23470" spans="8:8" x14ac:dyDescent="0.2">
      <c r="H23470" s="7"/>
    </row>
    <row r="23471" spans="8:8" x14ac:dyDescent="0.2">
      <c r="H23471" s="7"/>
    </row>
    <row r="23472" spans="8:8" x14ac:dyDescent="0.2">
      <c r="H23472" s="7"/>
    </row>
    <row r="23473" spans="8:8" x14ac:dyDescent="0.2">
      <c r="H23473" s="7"/>
    </row>
    <row r="23474" spans="8:8" x14ac:dyDescent="0.2">
      <c r="H23474" s="7"/>
    </row>
    <row r="23475" spans="8:8" x14ac:dyDescent="0.2">
      <c r="H23475" s="7"/>
    </row>
    <row r="23476" spans="8:8" x14ac:dyDescent="0.2">
      <c r="H23476" s="7"/>
    </row>
    <row r="23477" spans="8:8" x14ac:dyDescent="0.2">
      <c r="H23477" s="7"/>
    </row>
    <row r="23478" spans="8:8" x14ac:dyDescent="0.2">
      <c r="H23478" s="7"/>
    </row>
    <row r="23479" spans="8:8" x14ac:dyDescent="0.2">
      <c r="H23479" s="7"/>
    </row>
    <row r="23480" spans="8:8" x14ac:dyDescent="0.2">
      <c r="H23480" s="7"/>
    </row>
    <row r="23481" spans="8:8" x14ac:dyDescent="0.2">
      <c r="H23481" s="7"/>
    </row>
    <row r="23482" spans="8:8" x14ac:dyDescent="0.2">
      <c r="H23482" s="7"/>
    </row>
    <row r="23483" spans="8:8" x14ac:dyDescent="0.2">
      <c r="H23483" s="7"/>
    </row>
    <row r="23484" spans="8:8" x14ac:dyDescent="0.2">
      <c r="H23484" s="7"/>
    </row>
    <row r="23485" spans="8:8" x14ac:dyDescent="0.2">
      <c r="H23485" s="7"/>
    </row>
    <row r="23486" spans="8:8" x14ac:dyDescent="0.2">
      <c r="H23486" s="7"/>
    </row>
    <row r="23487" spans="8:8" x14ac:dyDescent="0.2">
      <c r="H23487" s="7"/>
    </row>
    <row r="23488" spans="8:8" x14ac:dyDescent="0.2">
      <c r="H23488" s="7"/>
    </row>
    <row r="23489" spans="8:8" x14ac:dyDescent="0.2">
      <c r="H23489" s="7"/>
    </row>
    <row r="23490" spans="8:8" x14ac:dyDescent="0.2">
      <c r="H23490" s="7"/>
    </row>
    <row r="23491" spans="8:8" x14ac:dyDescent="0.2">
      <c r="H23491" s="7"/>
    </row>
    <row r="23492" spans="8:8" x14ac:dyDescent="0.2">
      <c r="H23492" s="7"/>
    </row>
    <row r="23493" spans="8:8" x14ac:dyDescent="0.2">
      <c r="H23493" s="7"/>
    </row>
    <row r="23494" spans="8:8" x14ac:dyDescent="0.2">
      <c r="H23494" s="7"/>
    </row>
    <row r="23495" spans="8:8" x14ac:dyDescent="0.2">
      <c r="H23495" s="7"/>
    </row>
    <row r="23496" spans="8:8" x14ac:dyDescent="0.2">
      <c r="H23496" s="7"/>
    </row>
    <row r="23497" spans="8:8" x14ac:dyDescent="0.2">
      <c r="H23497" s="7"/>
    </row>
    <row r="23498" spans="8:8" x14ac:dyDescent="0.2">
      <c r="H23498" s="7"/>
    </row>
    <row r="23499" spans="8:8" x14ac:dyDescent="0.2">
      <c r="H23499" s="7"/>
    </row>
    <row r="23500" spans="8:8" x14ac:dyDescent="0.2">
      <c r="H23500" s="7"/>
    </row>
    <row r="23501" spans="8:8" x14ac:dyDescent="0.2">
      <c r="H23501" s="7"/>
    </row>
    <row r="23502" spans="8:8" x14ac:dyDescent="0.2">
      <c r="H23502" s="7"/>
    </row>
    <row r="23503" spans="8:8" x14ac:dyDescent="0.2">
      <c r="H23503" s="7"/>
    </row>
    <row r="23504" spans="8:8" x14ac:dyDescent="0.2">
      <c r="H23504" s="7"/>
    </row>
    <row r="23505" spans="8:8" x14ac:dyDescent="0.2">
      <c r="H23505" s="7"/>
    </row>
    <row r="23506" spans="8:8" x14ac:dyDescent="0.2">
      <c r="H23506" s="7"/>
    </row>
    <row r="23507" spans="8:8" x14ac:dyDescent="0.2">
      <c r="H23507" s="7"/>
    </row>
    <row r="23508" spans="8:8" x14ac:dyDescent="0.2">
      <c r="H23508" s="7"/>
    </row>
    <row r="23509" spans="8:8" x14ac:dyDescent="0.2">
      <c r="H23509" s="7"/>
    </row>
    <row r="23510" spans="8:8" x14ac:dyDescent="0.2">
      <c r="H23510" s="7"/>
    </row>
    <row r="23511" spans="8:8" x14ac:dyDescent="0.2">
      <c r="H23511" s="7"/>
    </row>
    <row r="23512" spans="8:8" x14ac:dyDescent="0.2">
      <c r="H23512" s="7"/>
    </row>
    <row r="23513" spans="8:8" x14ac:dyDescent="0.2">
      <c r="H23513" s="7"/>
    </row>
    <row r="23514" spans="8:8" x14ac:dyDescent="0.2">
      <c r="H23514" s="7"/>
    </row>
    <row r="23515" spans="8:8" x14ac:dyDescent="0.2">
      <c r="H23515" s="7"/>
    </row>
    <row r="23516" spans="8:8" x14ac:dyDescent="0.2">
      <c r="H23516" s="7"/>
    </row>
    <row r="23517" spans="8:8" x14ac:dyDescent="0.2">
      <c r="H23517" s="7"/>
    </row>
    <row r="23518" spans="8:8" x14ac:dyDescent="0.2">
      <c r="H23518" s="7"/>
    </row>
    <row r="23519" spans="8:8" x14ac:dyDescent="0.2">
      <c r="H23519" s="7"/>
    </row>
    <row r="23520" spans="8:8" x14ac:dyDescent="0.2">
      <c r="H23520" s="7"/>
    </row>
    <row r="23521" spans="8:8" x14ac:dyDescent="0.2">
      <c r="H23521" s="7"/>
    </row>
    <row r="23522" spans="8:8" x14ac:dyDescent="0.2">
      <c r="H23522" s="7"/>
    </row>
    <row r="23523" spans="8:8" x14ac:dyDescent="0.2">
      <c r="H23523" s="7"/>
    </row>
    <row r="23524" spans="8:8" x14ac:dyDescent="0.2">
      <c r="H23524" s="7"/>
    </row>
    <row r="23525" spans="8:8" x14ac:dyDescent="0.2">
      <c r="H23525" s="7"/>
    </row>
    <row r="23526" spans="8:8" x14ac:dyDescent="0.2">
      <c r="H23526" s="7"/>
    </row>
    <row r="23527" spans="8:8" x14ac:dyDescent="0.2">
      <c r="H23527" s="7"/>
    </row>
    <row r="23528" spans="8:8" x14ac:dyDescent="0.2">
      <c r="H23528" s="7"/>
    </row>
    <row r="23529" spans="8:8" x14ac:dyDescent="0.2">
      <c r="H23529" s="7"/>
    </row>
    <row r="23530" spans="8:8" x14ac:dyDescent="0.2">
      <c r="H23530" s="7"/>
    </row>
    <row r="23531" spans="8:8" x14ac:dyDescent="0.2">
      <c r="H23531" s="7"/>
    </row>
    <row r="23532" spans="8:8" x14ac:dyDescent="0.2">
      <c r="H23532" s="7"/>
    </row>
    <row r="23533" spans="8:8" x14ac:dyDescent="0.2">
      <c r="H23533" s="7"/>
    </row>
    <row r="23534" spans="8:8" x14ac:dyDescent="0.2">
      <c r="H23534" s="7"/>
    </row>
    <row r="23535" spans="8:8" x14ac:dyDescent="0.2">
      <c r="H23535" s="7"/>
    </row>
    <row r="23536" spans="8:8" x14ac:dyDescent="0.2">
      <c r="H23536" s="7"/>
    </row>
    <row r="23537" spans="8:8" x14ac:dyDescent="0.2">
      <c r="H23537" s="7"/>
    </row>
    <row r="23538" spans="8:8" x14ac:dyDescent="0.2">
      <c r="H23538" s="7"/>
    </row>
    <row r="23539" spans="8:8" x14ac:dyDescent="0.2">
      <c r="H23539" s="7"/>
    </row>
    <row r="23540" spans="8:8" x14ac:dyDescent="0.2">
      <c r="H23540" s="7"/>
    </row>
    <row r="23541" spans="8:8" x14ac:dyDescent="0.2">
      <c r="H23541" s="7"/>
    </row>
    <row r="23542" spans="8:8" x14ac:dyDescent="0.2">
      <c r="H23542" s="7"/>
    </row>
    <row r="23543" spans="8:8" x14ac:dyDescent="0.2">
      <c r="H23543" s="7"/>
    </row>
    <row r="23544" spans="8:8" x14ac:dyDescent="0.2">
      <c r="H23544" s="7"/>
    </row>
    <row r="23545" spans="8:8" x14ac:dyDescent="0.2">
      <c r="H23545" s="7"/>
    </row>
    <row r="23546" spans="8:8" x14ac:dyDescent="0.2">
      <c r="H23546" s="7"/>
    </row>
    <row r="23547" spans="8:8" x14ac:dyDescent="0.2">
      <c r="H23547" s="7"/>
    </row>
    <row r="23548" spans="8:8" x14ac:dyDescent="0.2">
      <c r="H23548" s="7"/>
    </row>
    <row r="23549" spans="8:8" x14ac:dyDescent="0.2">
      <c r="H23549" s="7"/>
    </row>
    <row r="23550" spans="8:8" x14ac:dyDescent="0.2">
      <c r="H23550" s="7"/>
    </row>
    <row r="23551" spans="8:8" x14ac:dyDescent="0.2">
      <c r="H23551" s="7"/>
    </row>
    <row r="23552" spans="8:8" x14ac:dyDescent="0.2">
      <c r="H23552" s="7"/>
    </row>
    <row r="23553" spans="8:8" x14ac:dyDescent="0.2">
      <c r="H23553" s="7"/>
    </row>
    <row r="23554" spans="8:8" x14ac:dyDescent="0.2">
      <c r="H23554" s="7"/>
    </row>
    <row r="23555" spans="8:8" x14ac:dyDescent="0.2">
      <c r="H23555" s="7"/>
    </row>
    <row r="23556" spans="8:8" x14ac:dyDescent="0.2">
      <c r="H23556" s="7"/>
    </row>
    <row r="23557" spans="8:8" x14ac:dyDescent="0.2">
      <c r="H23557" s="7"/>
    </row>
    <row r="23558" spans="8:8" x14ac:dyDescent="0.2">
      <c r="H23558" s="7"/>
    </row>
    <row r="23559" spans="8:8" x14ac:dyDescent="0.2">
      <c r="H23559" s="7"/>
    </row>
    <row r="23560" spans="8:8" x14ac:dyDescent="0.2">
      <c r="H23560" s="7"/>
    </row>
    <row r="23561" spans="8:8" x14ac:dyDescent="0.2">
      <c r="H23561" s="7"/>
    </row>
    <row r="23562" spans="8:8" x14ac:dyDescent="0.2">
      <c r="H23562" s="7"/>
    </row>
    <row r="23563" spans="8:8" x14ac:dyDescent="0.2">
      <c r="H23563" s="7"/>
    </row>
    <row r="23564" spans="8:8" x14ac:dyDescent="0.2">
      <c r="H23564" s="7"/>
    </row>
    <row r="23565" spans="8:8" x14ac:dyDescent="0.2">
      <c r="H23565" s="7"/>
    </row>
    <row r="23566" spans="8:8" x14ac:dyDescent="0.2">
      <c r="H23566" s="7"/>
    </row>
    <row r="23567" spans="8:8" x14ac:dyDescent="0.2">
      <c r="H23567" s="7"/>
    </row>
    <row r="23568" spans="8:8" x14ac:dyDescent="0.2">
      <c r="H23568" s="7"/>
    </row>
    <row r="23569" spans="8:8" x14ac:dyDescent="0.2">
      <c r="H23569" s="7"/>
    </row>
    <row r="23570" spans="8:8" x14ac:dyDescent="0.2">
      <c r="H23570" s="7"/>
    </row>
    <row r="23571" spans="8:8" x14ac:dyDescent="0.2">
      <c r="H23571" s="7"/>
    </row>
    <row r="23572" spans="8:8" x14ac:dyDescent="0.2">
      <c r="H23572" s="7"/>
    </row>
    <row r="23573" spans="8:8" x14ac:dyDescent="0.2">
      <c r="H23573" s="7"/>
    </row>
    <row r="23574" spans="8:8" x14ac:dyDescent="0.2">
      <c r="H23574" s="7"/>
    </row>
    <row r="23575" spans="8:8" x14ac:dyDescent="0.2">
      <c r="H23575" s="7"/>
    </row>
    <row r="23576" spans="8:8" x14ac:dyDescent="0.2">
      <c r="H23576" s="7"/>
    </row>
    <row r="23577" spans="8:8" x14ac:dyDescent="0.2">
      <c r="H23577" s="7"/>
    </row>
    <row r="23578" spans="8:8" x14ac:dyDescent="0.2">
      <c r="H23578" s="7"/>
    </row>
    <row r="23579" spans="8:8" x14ac:dyDescent="0.2">
      <c r="H23579" s="7"/>
    </row>
    <row r="23580" spans="8:8" x14ac:dyDescent="0.2">
      <c r="H23580" s="7"/>
    </row>
    <row r="23581" spans="8:8" x14ac:dyDescent="0.2">
      <c r="H23581" s="7"/>
    </row>
    <row r="23582" spans="8:8" x14ac:dyDescent="0.2">
      <c r="H23582" s="7"/>
    </row>
    <row r="23583" spans="8:8" x14ac:dyDescent="0.2">
      <c r="H23583" s="7"/>
    </row>
    <row r="23584" spans="8:8" x14ac:dyDescent="0.2">
      <c r="H23584" s="7"/>
    </row>
    <row r="23585" spans="8:8" x14ac:dyDescent="0.2">
      <c r="H23585" s="7"/>
    </row>
    <row r="23586" spans="8:8" x14ac:dyDescent="0.2">
      <c r="H23586" s="7"/>
    </row>
    <row r="23587" spans="8:8" x14ac:dyDescent="0.2">
      <c r="H23587" s="7"/>
    </row>
    <row r="23588" spans="8:8" x14ac:dyDescent="0.2">
      <c r="H23588" s="7"/>
    </row>
    <row r="23589" spans="8:8" x14ac:dyDescent="0.2">
      <c r="H23589" s="7"/>
    </row>
    <row r="23590" spans="8:8" x14ac:dyDescent="0.2">
      <c r="H23590" s="7"/>
    </row>
    <row r="23591" spans="8:8" x14ac:dyDescent="0.2">
      <c r="H23591" s="7"/>
    </row>
    <row r="23592" spans="8:8" x14ac:dyDescent="0.2">
      <c r="H23592" s="7"/>
    </row>
    <row r="23593" spans="8:8" x14ac:dyDescent="0.2">
      <c r="H23593" s="7"/>
    </row>
    <row r="23594" spans="8:8" x14ac:dyDescent="0.2">
      <c r="H23594" s="7"/>
    </row>
    <row r="23595" spans="8:8" x14ac:dyDescent="0.2">
      <c r="H23595" s="7"/>
    </row>
    <row r="23596" spans="8:8" x14ac:dyDescent="0.2">
      <c r="H23596" s="7"/>
    </row>
    <row r="23597" spans="8:8" x14ac:dyDescent="0.2">
      <c r="H23597" s="7"/>
    </row>
    <row r="23598" spans="8:8" x14ac:dyDescent="0.2">
      <c r="H23598" s="7"/>
    </row>
    <row r="23599" spans="8:8" x14ac:dyDescent="0.2">
      <c r="H23599" s="7"/>
    </row>
    <row r="23600" spans="8:8" x14ac:dyDescent="0.2">
      <c r="H23600" s="7"/>
    </row>
    <row r="23601" spans="8:8" x14ac:dyDescent="0.2">
      <c r="H23601" s="7"/>
    </row>
    <row r="23602" spans="8:8" x14ac:dyDescent="0.2">
      <c r="H23602" s="7"/>
    </row>
    <row r="23603" spans="8:8" x14ac:dyDescent="0.2">
      <c r="H23603" s="7"/>
    </row>
    <row r="23604" spans="8:8" x14ac:dyDescent="0.2">
      <c r="H23604" s="7"/>
    </row>
    <row r="23605" spans="8:8" x14ac:dyDescent="0.2">
      <c r="H23605" s="7"/>
    </row>
    <row r="23606" spans="8:8" x14ac:dyDescent="0.2">
      <c r="H23606" s="7"/>
    </row>
    <row r="23607" spans="8:8" x14ac:dyDescent="0.2">
      <c r="H23607" s="7"/>
    </row>
    <row r="23608" spans="8:8" x14ac:dyDescent="0.2">
      <c r="H23608" s="7"/>
    </row>
    <row r="23609" spans="8:8" x14ac:dyDescent="0.2">
      <c r="H23609" s="7"/>
    </row>
    <row r="23610" spans="8:8" x14ac:dyDescent="0.2">
      <c r="H23610" s="7"/>
    </row>
    <row r="23611" spans="8:8" x14ac:dyDescent="0.2">
      <c r="H23611" s="7"/>
    </row>
    <row r="23612" spans="8:8" x14ac:dyDescent="0.2">
      <c r="H23612" s="7"/>
    </row>
    <row r="23613" spans="8:8" x14ac:dyDescent="0.2">
      <c r="H23613" s="7"/>
    </row>
    <row r="23614" spans="8:8" x14ac:dyDescent="0.2">
      <c r="H23614" s="7"/>
    </row>
    <row r="23615" spans="8:8" x14ac:dyDescent="0.2">
      <c r="H23615" s="7"/>
    </row>
    <row r="23616" spans="8:8" x14ac:dyDescent="0.2">
      <c r="H23616" s="7"/>
    </row>
    <row r="23617" spans="8:8" x14ac:dyDescent="0.2">
      <c r="H23617" s="7"/>
    </row>
    <row r="23618" spans="8:8" x14ac:dyDescent="0.2">
      <c r="H23618" s="7"/>
    </row>
    <row r="23619" spans="8:8" x14ac:dyDescent="0.2">
      <c r="H23619" s="7"/>
    </row>
    <row r="23620" spans="8:8" x14ac:dyDescent="0.2">
      <c r="H23620" s="7"/>
    </row>
    <row r="23621" spans="8:8" x14ac:dyDescent="0.2">
      <c r="H23621" s="7"/>
    </row>
    <row r="23622" spans="8:8" x14ac:dyDescent="0.2">
      <c r="H23622" s="7"/>
    </row>
    <row r="23623" spans="8:8" x14ac:dyDescent="0.2">
      <c r="H23623" s="7"/>
    </row>
    <row r="23624" spans="8:8" x14ac:dyDescent="0.2">
      <c r="H23624" s="7"/>
    </row>
    <row r="23625" spans="8:8" x14ac:dyDescent="0.2">
      <c r="H23625" s="7"/>
    </row>
    <row r="23626" spans="8:8" x14ac:dyDescent="0.2">
      <c r="H23626" s="7"/>
    </row>
    <row r="23627" spans="8:8" x14ac:dyDescent="0.2">
      <c r="H23627" s="7"/>
    </row>
    <row r="23628" spans="8:8" x14ac:dyDescent="0.2">
      <c r="H23628" s="7"/>
    </row>
    <row r="23629" spans="8:8" x14ac:dyDescent="0.2">
      <c r="H23629" s="7"/>
    </row>
    <row r="23630" spans="8:8" x14ac:dyDescent="0.2">
      <c r="H23630" s="7"/>
    </row>
    <row r="23631" spans="8:8" x14ac:dyDescent="0.2">
      <c r="H23631" s="7"/>
    </row>
    <row r="23632" spans="8:8" x14ac:dyDescent="0.2">
      <c r="H23632" s="7"/>
    </row>
    <row r="23633" spans="8:8" x14ac:dyDescent="0.2">
      <c r="H23633" s="7"/>
    </row>
    <row r="23634" spans="8:8" x14ac:dyDescent="0.2">
      <c r="H23634" s="7"/>
    </row>
    <row r="23635" spans="8:8" x14ac:dyDescent="0.2">
      <c r="H23635" s="7"/>
    </row>
    <row r="23636" spans="8:8" x14ac:dyDescent="0.2">
      <c r="H23636" s="7"/>
    </row>
    <row r="23637" spans="8:8" x14ac:dyDescent="0.2">
      <c r="H23637" s="7"/>
    </row>
    <row r="23638" spans="8:8" x14ac:dyDescent="0.2">
      <c r="H23638" s="7"/>
    </row>
    <row r="23639" spans="8:8" x14ac:dyDescent="0.2">
      <c r="H23639" s="7"/>
    </row>
    <row r="23640" spans="8:8" x14ac:dyDescent="0.2">
      <c r="H23640" s="7"/>
    </row>
    <row r="23641" spans="8:8" x14ac:dyDescent="0.2">
      <c r="H23641" s="7"/>
    </row>
    <row r="23642" spans="8:8" x14ac:dyDescent="0.2">
      <c r="H23642" s="7"/>
    </row>
    <row r="23643" spans="8:8" x14ac:dyDescent="0.2">
      <c r="H23643" s="7"/>
    </row>
    <row r="23644" spans="8:8" x14ac:dyDescent="0.2">
      <c r="H23644" s="7"/>
    </row>
    <row r="23645" spans="8:8" x14ac:dyDescent="0.2">
      <c r="H23645" s="7"/>
    </row>
    <row r="23646" spans="8:8" x14ac:dyDescent="0.2">
      <c r="H23646" s="7"/>
    </row>
    <row r="23647" spans="8:8" x14ac:dyDescent="0.2">
      <c r="H23647" s="7"/>
    </row>
    <row r="23648" spans="8:8" x14ac:dyDescent="0.2">
      <c r="H23648" s="7"/>
    </row>
    <row r="23649" spans="8:8" x14ac:dyDescent="0.2">
      <c r="H23649" s="7"/>
    </row>
    <row r="23650" spans="8:8" x14ac:dyDescent="0.2">
      <c r="H23650" s="7"/>
    </row>
    <row r="23651" spans="8:8" x14ac:dyDescent="0.2">
      <c r="H23651" s="7"/>
    </row>
    <row r="23652" spans="8:8" x14ac:dyDescent="0.2">
      <c r="H23652" s="7"/>
    </row>
    <row r="23653" spans="8:8" x14ac:dyDescent="0.2">
      <c r="H23653" s="7"/>
    </row>
    <row r="23654" spans="8:8" x14ac:dyDescent="0.2">
      <c r="H23654" s="7"/>
    </row>
    <row r="23655" spans="8:8" x14ac:dyDescent="0.2">
      <c r="H23655" s="7"/>
    </row>
    <row r="23656" spans="8:8" x14ac:dyDescent="0.2">
      <c r="H23656" s="7"/>
    </row>
    <row r="23657" spans="8:8" x14ac:dyDescent="0.2">
      <c r="H23657" s="7"/>
    </row>
    <row r="23658" spans="8:8" x14ac:dyDescent="0.2">
      <c r="H23658" s="7"/>
    </row>
    <row r="23659" spans="8:8" x14ac:dyDescent="0.2">
      <c r="H23659" s="7"/>
    </row>
    <row r="23660" spans="8:8" x14ac:dyDescent="0.2">
      <c r="H23660" s="7"/>
    </row>
    <row r="23661" spans="8:8" x14ac:dyDescent="0.2">
      <c r="H23661" s="7"/>
    </row>
    <row r="23662" spans="8:8" x14ac:dyDescent="0.2">
      <c r="H23662" s="7"/>
    </row>
    <row r="23663" spans="8:8" x14ac:dyDescent="0.2">
      <c r="H23663" s="7"/>
    </row>
    <row r="23664" spans="8:8" x14ac:dyDescent="0.2">
      <c r="H23664" s="7"/>
    </row>
    <row r="23665" spans="8:8" x14ac:dyDescent="0.2">
      <c r="H23665" s="7"/>
    </row>
    <row r="23666" spans="8:8" x14ac:dyDescent="0.2">
      <c r="H23666" s="7"/>
    </row>
    <row r="23667" spans="8:8" x14ac:dyDescent="0.2">
      <c r="H23667" s="7"/>
    </row>
    <row r="23668" spans="8:8" x14ac:dyDescent="0.2">
      <c r="H23668" s="7"/>
    </row>
    <row r="23669" spans="8:8" x14ac:dyDescent="0.2">
      <c r="H23669" s="7"/>
    </row>
    <row r="23670" spans="8:8" x14ac:dyDescent="0.2">
      <c r="H23670" s="7"/>
    </row>
    <row r="23671" spans="8:8" x14ac:dyDescent="0.2">
      <c r="H23671" s="7"/>
    </row>
    <row r="23672" spans="8:8" x14ac:dyDescent="0.2">
      <c r="H23672" s="7"/>
    </row>
    <row r="23673" spans="8:8" x14ac:dyDescent="0.2">
      <c r="H23673" s="7"/>
    </row>
    <row r="23674" spans="8:8" x14ac:dyDescent="0.2">
      <c r="H23674" s="7"/>
    </row>
    <row r="23675" spans="8:8" x14ac:dyDescent="0.2">
      <c r="H23675" s="7"/>
    </row>
    <row r="23676" spans="8:8" x14ac:dyDescent="0.2">
      <c r="H23676" s="7"/>
    </row>
    <row r="23677" spans="8:8" x14ac:dyDescent="0.2">
      <c r="H23677" s="7"/>
    </row>
    <row r="23678" spans="8:8" x14ac:dyDescent="0.2">
      <c r="H23678" s="7"/>
    </row>
    <row r="23679" spans="8:8" x14ac:dyDescent="0.2">
      <c r="H23679" s="7"/>
    </row>
    <row r="23680" spans="8:8" x14ac:dyDescent="0.2">
      <c r="H23680" s="7"/>
    </row>
    <row r="23681" spans="8:8" x14ac:dyDescent="0.2">
      <c r="H23681" s="7"/>
    </row>
    <row r="23682" spans="8:8" x14ac:dyDescent="0.2">
      <c r="H23682" s="7"/>
    </row>
    <row r="23683" spans="8:8" x14ac:dyDescent="0.2">
      <c r="H23683" s="7"/>
    </row>
    <row r="23684" spans="8:8" x14ac:dyDescent="0.2">
      <c r="H23684" s="7"/>
    </row>
    <row r="23685" spans="8:8" x14ac:dyDescent="0.2">
      <c r="H23685" s="7"/>
    </row>
    <row r="23686" spans="8:8" x14ac:dyDescent="0.2">
      <c r="H23686" s="7"/>
    </row>
    <row r="23687" spans="8:8" x14ac:dyDescent="0.2">
      <c r="H23687" s="7"/>
    </row>
    <row r="23688" spans="8:8" x14ac:dyDescent="0.2">
      <c r="H23688" s="7"/>
    </row>
    <row r="23689" spans="8:8" x14ac:dyDescent="0.2">
      <c r="H23689" s="7"/>
    </row>
    <row r="23690" spans="8:8" x14ac:dyDescent="0.2">
      <c r="H23690" s="7"/>
    </row>
    <row r="23691" spans="8:8" x14ac:dyDescent="0.2">
      <c r="H23691" s="7"/>
    </row>
    <row r="23692" spans="8:8" x14ac:dyDescent="0.2">
      <c r="H23692" s="7"/>
    </row>
    <row r="23693" spans="8:8" x14ac:dyDescent="0.2">
      <c r="H23693" s="7"/>
    </row>
    <row r="23694" spans="8:8" x14ac:dyDescent="0.2">
      <c r="H23694" s="7"/>
    </row>
    <row r="23695" spans="8:8" x14ac:dyDescent="0.2">
      <c r="H23695" s="7"/>
    </row>
    <row r="23696" spans="8:8" x14ac:dyDescent="0.2">
      <c r="H23696" s="7"/>
    </row>
    <row r="23697" spans="8:8" x14ac:dyDescent="0.2">
      <c r="H23697" s="7"/>
    </row>
    <row r="23698" spans="8:8" x14ac:dyDescent="0.2">
      <c r="H23698" s="7"/>
    </row>
    <row r="23699" spans="8:8" x14ac:dyDescent="0.2">
      <c r="H23699" s="7"/>
    </row>
    <row r="23700" spans="8:8" x14ac:dyDescent="0.2">
      <c r="H23700" s="7"/>
    </row>
    <row r="23701" spans="8:8" x14ac:dyDescent="0.2">
      <c r="H23701" s="7"/>
    </row>
    <row r="23702" spans="8:8" x14ac:dyDescent="0.2">
      <c r="H23702" s="7"/>
    </row>
    <row r="23703" spans="8:8" x14ac:dyDescent="0.2">
      <c r="H23703" s="7"/>
    </row>
    <row r="23704" spans="8:8" x14ac:dyDescent="0.2">
      <c r="H23704" s="7"/>
    </row>
    <row r="23705" spans="8:8" x14ac:dyDescent="0.2">
      <c r="H23705" s="7"/>
    </row>
    <row r="23706" spans="8:8" x14ac:dyDescent="0.2">
      <c r="H23706" s="7"/>
    </row>
    <row r="23707" spans="8:8" x14ac:dyDescent="0.2">
      <c r="H23707" s="7"/>
    </row>
    <row r="23708" spans="8:8" x14ac:dyDescent="0.2">
      <c r="H23708" s="7"/>
    </row>
    <row r="23709" spans="8:8" x14ac:dyDescent="0.2">
      <c r="H23709" s="7"/>
    </row>
    <row r="23710" spans="8:8" x14ac:dyDescent="0.2">
      <c r="H23710" s="7"/>
    </row>
    <row r="23711" spans="8:8" x14ac:dyDescent="0.2">
      <c r="H23711" s="7"/>
    </row>
    <row r="23712" spans="8:8" x14ac:dyDescent="0.2">
      <c r="H23712" s="7"/>
    </row>
    <row r="23713" spans="8:8" x14ac:dyDescent="0.2">
      <c r="H23713" s="7"/>
    </row>
    <row r="23714" spans="8:8" x14ac:dyDescent="0.2">
      <c r="H23714" s="7"/>
    </row>
    <row r="23715" spans="8:8" x14ac:dyDescent="0.2">
      <c r="H23715" s="7"/>
    </row>
    <row r="23716" spans="8:8" x14ac:dyDescent="0.2">
      <c r="H23716" s="7"/>
    </row>
    <row r="23717" spans="8:8" x14ac:dyDescent="0.2">
      <c r="H23717" s="7"/>
    </row>
    <row r="23718" spans="8:8" x14ac:dyDescent="0.2">
      <c r="H23718" s="7"/>
    </row>
    <row r="23719" spans="8:8" x14ac:dyDescent="0.2">
      <c r="H23719" s="7"/>
    </row>
    <row r="23720" spans="8:8" x14ac:dyDescent="0.2">
      <c r="H23720" s="7"/>
    </row>
    <row r="23721" spans="8:8" x14ac:dyDescent="0.2">
      <c r="H23721" s="7"/>
    </row>
    <row r="23722" spans="8:8" x14ac:dyDescent="0.2">
      <c r="H23722" s="7"/>
    </row>
    <row r="23723" spans="8:8" x14ac:dyDescent="0.2">
      <c r="H23723" s="7"/>
    </row>
    <row r="23724" spans="8:8" x14ac:dyDescent="0.2">
      <c r="H23724" s="7"/>
    </row>
    <row r="23725" spans="8:8" x14ac:dyDescent="0.2">
      <c r="H23725" s="7"/>
    </row>
    <row r="23726" spans="8:8" x14ac:dyDescent="0.2">
      <c r="H23726" s="7"/>
    </row>
    <row r="23727" spans="8:8" x14ac:dyDescent="0.2">
      <c r="H23727" s="7"/>
    </row>
    <row r="23728" spans="8:8" x14ac:dyDescent="0.2">
      <c r="H23728" s="7"/>
    </row>
    <row r="23729" spans="8:8" x14ac:dyDescent="0.2">
      <c r="H23729" s="7"/>
    </row>
    <row r="23730" spans="8:8" x14ac:dyDescent="0.2">
      <c r="H23730" s="7"/>
    </row>
    <row r="23731" spans="8:8" x14ac:dyDescent="0.2">
      <c r="H23731" s="7"/>
    </row>
    <row r="23732" spans="8:8" x14ac:dyDescent="0.2">
      <c r="H23732" s="7"/>
    </row>
    <row r="23733" spans="8:8" x14ac:dyDescent="0.2">
      <c r="H23733" s="7"/>
    </row>
    <row r="23734" spans="8:8" x14ac:dyDescent="0.2">
      <c r="H23734" s="7"/>
    </row>
    <row r="23735" spans="8:8" x14ac:dyDescent="0.2">
      <c r="H23735" s="7"/>
    </row>
    <row r="23736" spans="8:8" x14ac:dyDescent="0.2">
      <c r="H23736" s="7"/>
    </row>
    <row r="23737" spans="8:8" x14ac:dyDescent="0.2">
      <c r="H23737" s="7"/>
    </row>
    <row r="23738" spans="8:8" x14ac:dyDescent="0.2">
      <c r="H23738" s="7"/>
    </row>
    <row r="23739" spans="8:8" x14ac:dyDescent="0.2">
      <c r="H23739" s="7"/>
    </row>
    <row r="23740" spans="8:8" x14ac:dyDescent="0.2">
      <c r="H23740" s="7"/>
    </row>
    <row r="23741" spans="8:8" x14ac:dyDescent="0.2">
      <c r="H23741" s="7"/>
    </row>
    <row r="23742" spans="8:8" x14ac:dyDescent="0.2">
      <c r="H23742" s="7"/>
    </row>
    <row r="23743" spans="8:8" x14ac:dyDescent="0.2">
      <c r="H23743" s="7"/>
    </row>
    <row r="23744" spans="8:8" x14ac:dyDescent="0.2">
      <c r="H23744" s="7"/>
    </row>
    <row r="23745" spans="8:8" x14ac:dyDescent="0.2">
      <c r="H23745" s="7"/>
    </row>
    <row r="23746" spans="8:8" x14ac:dyDescent="0.2">
      <c r="H23746" s="7"/>
    </row>
    <row r="23747" spans="8:8" x14ac:dyDescent="0.2">
      <c r="H23747" s="7"/>
    </row>
    <row r="23748" spans="8:8" x14ac:dyDescent="0.2">
      <c r="H23748" s="7"/>
    </row>
    <row r="23749" spans="8:8" x14ac:dyDescent="0.2">
      <c r="H23749" s="7"/>
    </row>
    <row r="23750" spans="8:8" x14ac:dyDescent="0.2">
      <c r="H23750" s="7"/>
    </row>
    <row r="23751" spans="8:8" x14ac:dyDescent="0.2">
      <c r="H23751" s="7"/>
    </row>
    <row r="23752" spans="8:8" x14ac:dyDescent="0.2">
      <c r="H23752" s="7"/>
    </row>
    <row r="23753" spans="8:8" x14ac:dyDescent="0.2">
      <c r="H23753" s="7"/>
    </row>
    <row r="23754" spans="8:8" x14ac:dyDescent="0.2">
      <c r="H23754" s="7"/>
    </row>
    <row r="23755" spans="8:8" x14ac:dyDescent="0.2">
      <c r="H23755" s="7"/>
    </row>
    <row r="23756" spans="8:8" x14ac:dyDescent="0.2">
      <c r="H23756" s="7"/>
    </row>
    <row r="23757" spans="8:8" x14ac:dyDescent="0.2">
      <c r="H23757" s="7"/>
    </row>
    <row r="23758" spans="8:8" x14ac:dyDescent="0.2">
      <c r="H23758" s="7"/>
    </row>
    <row r="23759" spans="8:8" x14ac:dyDescent="0.2">
      <c r="H23759" s="7"/>
    </row>
    <row r="23760" spans="8:8" x14ac:dyDescent="0.2">
      <c r="H23760" s="7"/>
    </row>
    <row r="23761" spans="8:8" x14ac:dyDescent="0.2">
      <c r="H23761" s="7"/>
    </row>
    <row r="23762" spans="8:8" x14ac:dyDescent="0.2">
      <c r="H23762" s="7"/>
    </row>
    <row r="23763" spans="8:8" x14ac:dyDescent="0.2">
      <c r="H23763" s="7"/>
    </row>
    <row r="23764" spans="8:8" x14ac:dyDescent="0.2">
      <c r="H23764" s="7"/>
    </row>
    <row r="23765" spans="8:8" x14ac:dyDescent="0.2">
      <c r="H23765" s="7"/>
    </row>
    <row r="23766" spans="8:8" x14ac:dyDescent="0.2">
      <c r="H23766" s="7"/>
    </row>
    <row r="23767" spans="8:8" x14ac:dyDescent="0.2">
      <c r="H23767" s="7"/>
    </row>
    <row r="23768" spans="8:8" x14ac:dyDescent="0.2">
      <c r="H23768" s="7"/>
    </row>
    <row r="23769" spans="8:8" x14ac:dyDescent="0.2">
      <c r="H23769" s="7"/>
    </row>
    <row r="23770" spans="8:8" x14ac:dyDescent="0.2">
      <c r="H23770" s="7"/>
    </row>
    <row r="23771" spans="8:8" x14ac:dyDescent="0.2">
      <c r="H23771" s="7"/>
    </row>
    <row r="23772" spans="8:8" x14ac:dyDescent="0.2">
      <c r="H23772" s="7"/>
    </row>
    <row r="23773" spans="8:8" x14ac:dyDescent="0.2">
      <c r="H23773" s="7"/>
    </row>
    <row r="23774" spans="8:8" x14ac:dyDescent="0.2">
      <c r="H23774" s="7"/>
    </row>
    <row r="23775" spans="8:8" x14ac:dyDescent="0.2">
      <c r="H23775" s="7"/>
    </row>
    <row r="23776" spans="8:8" x14ac:dyDescent="0.2">
      <c r="H23776" s="7"/>
    </row>
    <row r="23777" spans="8:8" x14ac:dyDescent="0.2">
      <c r="H23777" s="7"/>
    </row>
    <row r="23778" spans="8:8" x14ac:dyDescent="0.2">
      <c r="H23778" s="7"/>
    </row>
    <row r="23779" spans="8:8" x14ac:dyDescent="0.2">
      <c r="H23779" s="7"/>
    </row>
    <row r="23780" spans="8:8" x14ac:dyDescent="0.2">
      <c r="H23780" s="7"/>
    </row>
    <row r="23781" spans="8:8" x14ac:dyDescent="0.2">
      <c r="H23781" s="7"/>
    </row>
    <row r="23782" spans="8:8" x14ac:dyDescent="0.2">
      <c r="H23782" s="7"/>
    </row>
    <row r="23783" spans="8:8" x14ac:dyDescent="0.2">
      <c r="H23783" s="7"/>
    </row>
    <row r="23784" spans="8:8" x14ac:dyDescent="0.2">
      <c r="H23784" s="7"/>
    </row>
    <row r="23785" spans="8:8" x14ac:dyDescent="0.2">
      <c r="H23785" s="7"/>
    </row>
    <row r="23786" spans="8:8" x14ac:dyDescent="0.2">
      <c r="H23786" s="7"/>
    </row>
    <row r="23787" spans="8:8" x14ac:dyDescent="0.2">
      <c r="H23787" s="7"/>
    </row>
    <row r="23788" spans="8:8" x14ac:dyDescent="0.2">
      <c r="H23788" s="7"/>
    </row>
    <row r="23789" spans="8:8" x14ac:dyDescent="0.2">
      <c r="H23789" s="7"/>
    </row>
    <row r="23790" spans="8:8" x14ac:dyDescent="0.2">
      <c r="H23790" s="7"/>
    </row>
    <row r="23791" spans="8:8" x14ac:dyDescent="0.2">
      <c r="H23791" s="7"/>
    </row>
    <row r="23792" spans="8:8" x14ac:dyDescent="0.2">
      <c r="H23792" s="7"/>
    </row>
    <row r="23793" spans="8:8" x14ac:dyDescent="0.2">
      <c r="H23793" s="7"/>
    </row>
    <row r="23794" spans="8:8" x14ac:dyDescent="0.2">
      <c r="H23794" s="7"/>
    </row>
    <row r="23795" spans="8:8" x14ac:dyDescent="0.2">
      <c r="H23795" s="7"/>
    </row>
    <row r="23796" spans="8:8" x14ac:dyDescent="0.2">
      <c r="H23796" s="7"/>
    </row>
    <row r="23797" spans="8:8" x14ac:dyDescent="0.2">
      <c r="H23797" s="7"/>
    </row>
    <row r="23798" spans="8:8" x14ac:dyDescent="0.2">
      <c r="H23798" s="7"/>
    </row>
    <row r="23799" spans="8:8" x14ac:dyDescent="0.2">
      <c r="H23799" s="7"/>
    </row>
    <row r="23800" spans="8:8" x14ac:dyDescent="0.2">
      <c r="H23800" s="7"/>
    </row>
    <row r="23801" spans="8:8" x14ac:dyDescent="0.2">
      <c r="H23801" s="7"/>
    </row>
    <row r="23802" spans="8:8" x14ac:dyDescent="0.2">
      <c r="H23802" s="7"/>
    </row>
    <row r="23803" spans="8:8" x14ac:dyDescent="0.2">
      <c r="H23803" s="7"/>
    </row>
    <row r="23804" spans="8:8" x14ac:dyDescent="0.2">
      <c r="H23804" s="7"/>
    </row>
    <row r="23805" spans="8:8" x14ac:dyDescent="0.2">
      <c r="H23805" s="7"/>
    </row>
    <row r="23806" spans="8:8" x14ac:dyDescent="0.2">
      <c r="H23806" s="7"/>
    </row>
    <row r="23807" spans="8:8" x14ac:dyDescent="0.2">
      <c r="H23807" s="7"/>
    </row>
    <row r="23808" spans="8:8" x14ac:dyDescent="0.2">
      <c r="H23808" s="7"/>
    </row>
    <row r="23809" spans="8:8" x14ac:dyDescent="0.2">
      <c r="H23809" s="7"/>
    </row>
    <row r="23810" spans="8:8" x14ac:dyDescent="0.2">
      <c r="H23810" s="7"/>
    </row>
    <row r="23811" spans="8:8" x14ac:dyDescent="0.2">
      <c r="H23811" s="7"/>
    </row>
    <row r="23812" spans="8:8" x14ac:dyDescent="0.2">
      <c r="H23812" s="7"/>
    </row>
    <row r="23813" spans="8:8" x14ac:dyDescent="0.2">
      <c r="H23813" s="7"/>
    </row>
    <row r="23814" spans="8:8" x14ac:dyDescent="0.2">
      <c r="H23814" s="7"/>
    </row>
    <row r="23815" spans="8:8" x14ac:dyDescent="0.2">
      <c r="H23815" s="7"/>
    </row>
    <row r="23816" spans="8:8" x14ac:dyDescent="0.2">
      <c r="H23816" s="7"/>
    </row>
    <row r="23817" spans="8:8" x14ac:dyDescent="0.2">
      <c r="H23817" s="7"/>
    </row>
    <row r="23818" spans="8:8" x14ac:dyDescent="0.2">
      <c r="H23818" s="7"/>
    </row>
    <row r="23819" spans="8:8" x14ac:dyDescent="0.2">
      <c r="H23819" s="7"/>
    </row>
    <row r="23820" spans="8:8" x14ac:dyDescent="0.2">
      <c r="H23820" s="7"/>
    </row>
    <row r="23821" spans="8:8" x14ac:dyDescent="0.2">
      <c r="H23821" s="7"/>
    </row>
    <row r="23822" spans="8:8" x14ac:dyDescent="0.2">
      <c r="H23822" s="7"/>
    </row>
    <row r="23823" spans="8:8" x14ac:dyDescent="0.2">
      <c r="H23823" s="7"/>
    </row>
    <row r="23824" spans="8:8" x14ac:dyDescent="0.2">
      <c r="H23824" s="7"/>
    </row>
    <row r="23825" spans="8:8" x14ac:dyDescent="0.2">
      <c r="H23825" s="7"/>
    </row>
    <row r="23826" spans="8:8" x14ac:dyDescent="0.2">
      <c r="H23826" s="7"/>
    </row>
    <row r="23827" spans="8:8" x14ac:dyDescent="0.2">
      <c r="H23827" s="7"/>
    </row>
    <row r="23828" spans="8:8" x14ac:dyDescent="0.2">
      <c r="H23828" s="7"/>
    </row>
    <row r="23829" spans="8:8" x14ac:dyDescent="0.2">
      <c r="H23829" s="7"/>
    </row>
    <row r="23830" spans="8:8" x14ac:dyDescent="0.2">
      <c r="H23830" s="7"/>
    </row>
    <row r="23831" spans="8:8" x14ac:dyDescent="0.2">
      <c r="H23831" s="7"/>
    </row>
    <row r="23832" spans="8:8" x14ac:dyDescent="0.2">
      <c r="H23832" s="7"/>
    </row>
    <row r="23833" spans="8:8" x14ac:dyDescent="0.2">
      <c r="H23833" s="7"/>
    </row>
    <row r="23834" spans="8:8" x14ac:dyDescent="0.2">
      <c r="H23834" s="7"/>
    </row>
    <row r="23835" spans="8:8" x14ac:dyDescent="0.2">
      <c r="H23835" s="7"/>
    </row>
    <row r="23836" spans="8:8" x14ac:dyDescent="0.2">
      <c r="H23836" s="7"/>
    </row>
    <row r="23837" spans="8:8" x14ac:dyDescent="0.2">
      <c r="H23837" s="7"/>
    </row>
    <row r="23838" spans="8:8" x14ac:dyDescent="0.2">
      <c r="H23838" s="7"/>
    </row>
    <row r="23839" spans="8:8" x14ac:dyDescent="0.2">
      <c r="H23839" s="7"/>
    </row>
    <row r="23840" spans="8:8" x14ac:dyDescent="0.2">
      <c r="H23840" s="7"/>
    </row>
    <row r="23841" spans="8:8" x14ac:dyDescent="0.2">
      <c r="H23841" s="7"/>
    </row>
    <row r="23842" spans="8:8" x14ac:dyDescent="0.2">
      <c r="H23842" s="7"/>
    </row>
    <row r="23843" spans="8:8" x14ac:dyDescent="0.2">
      <c r="H23843" s="7"/>
    </row>
    <row r="23844" spans="8:8" x14ac:dyDescent="0.2">
      <c r="H23844" s="7"/>
    </row>
    <row r="23845" spans="8:8" x14ac:dyDescent="0.2">
      <c r="H23845" s="7"/>
    </row>
    <row r="23846" spans="8:8" x14ac:dyDescent="0.2">
      <c r="H23846" s="7"/>
    </row>
    <row r="23847" spans="8:8" x14ac:dyDescent="0.2">
      <c r="H23847" s="7"/>
    </row>
    <row r="23848" spans="8:8" x14ac:dyDescent="0.2">
      <c r="H23848" s="7"/>
    </row>
    <row r="23849" spans="8:8" x14ac:dyDescent="0.2">
      <c r="H23849" s="7"/>
    </row>
    <row r="23850" spans="8:8" x14ac:dyDescent="0.2">
      <c r="H23850" s="7"/>
    </row>
    <row r="23851" spans="8:8" x14ac:dyDescent="0.2">
      <c r="H23851" s="7"/>
    </row>
    <row r="23852" spans="8:8" x14ac:dyDescent="0.2">
      <c r="H23852" s="7"/>
    </row>
    <row r="23853" spans="8:8" x14ac:dyDescent="0.2">
      <c r="H23853" s="7"/>
    </row>
    <row r="23854" spans="8:8" x14ac:dyDescent="0.2">
      <c r="H23854" s="7"/>
    </row>
    <row r="23855" spans="8:8" x14ac:dyDescent="0.2">
      <c r="H23855" s="7"/>
    </row>
    <row r="23856" spans="8:8" x14ac:dyDescent="0.2">
      <c r="H23856" s="7"/>
    </row>
    <row r="23857" spans="8:8" x14ac:dyDescent="0.2">
      <c r="H23857" s="7"/>
    </row>
    <row r="23858" spans="8:8" x14ac:dyDescent="0.2">
      <c r="H23858" s="7"/>
    </row>
    <row r="23859" spans="8:8" x14ac:dyDescent="0.2">
      <c r="H23859" s="7"/>
    </row>
    <row r="23860" spans="8:8" x14ac:dyDescent="0.2">
      <c r="H23860" s="7"/>
    </row>
    <row r="23861" spans="8:8" x14ac:dyDescent="0.2">
      <c r="H23861" s="7"/>
    </row>
    <row r="23862" spans="8:8" x14ac:dyDescent="0.2">
      <c r="H23862" s="7"/>
    </row>
    <row r="23863" spans="8:8" x14ac:dyDescent="0.2">
      <c r="H23863" s="7"/>
    </row>
    <row r="23864" spans="8:8" x14ac:dyDescent="0.2">
      <c r="H23864" s="7"/>
    </row>
    <row r="23865" spans="8:8" x14ac:dyDescent="0.2">
      <c r="H23865" s="7"/>
    </row>
    <row r="23866" spans="8:8" x14ac:dyDescent="0.2">
      <c r="H23866" s="7"/>
    </row>
    <row r="23867" spans="8:8" x14ac:dyDescent="0.2">
      <c r="H23867" s="7"/>
    </row>
    <row r="23868" spans="8:8" x14ac:dyDescent="0.2">
      <c r="H23868" s="7"/>
    </row>
    <row r="23869" spans="8:8" x14ac:dyDescent="0.2">
      <c r="H23869" s="7"/>
    </row>
    <row r="23870" spans="8:8" x14ac:dyDescent="0.2">
      <c r="H23870" s="7"/>
    </row>
    <row r="23871" spans="8:8" x14ac:dyDescent="0.2">
      <c r="H23871" s="7"/>
    </row>
    <row r="23872" spans="8:8" x14ac:dyDescent="0.2">
      <c r="H23872" s="7"/>
    </row>
    <row r="23873" spans="8:8" x14ac:dyDescent="0.2">
      <c r="H23873" s="7"/>
    </row>
    <row r="23874" spans="8:8" x14ac:dyDescent="0.2">
      <c r="H23874" s="7"/>
    </row>
    <row r="23875" spans="8:8" x14ac:dyDescent="0.2">
      <c r="H23875" s="7"/>
    </row>
    <row r="23876" spans="8:8" x14ac:dyDescent="0.2">
      <c r="H23876" s="7"/>
    </row>
    <row r="23877" spans="8:8" x14ac:dyDescent="0.2">
      <c r="H23877" s="7"/>
    </row>
    <row r="23878" spans="8:8" x14ac:dyDescent="0.2">
      <c r="H23878" s="7"/>
    </row>
    <row r="23879" spans="8:8" x14ac:dyDescent="0.2">
      <c r="H23879" s="7"/>
    </row>
    <row r="23880" spans="8:8" x14ac:dyDescent="0.2">
      <c r="H23880" s="7"/>
    </row>
    <row r="23881" spans="8:8" x14ac:dyDescent="0.2">
      <c r="H23881" s="7"/>
    </row>
    <row r="23882" spans="8:8" x14ac:dyDescent="0.2">
      <c r="H23882" s="7"/>
    </row>
    <row r="23883" spans="8:8" x14ac:dyDescent="0.2">
      <c r="H23883" s="7"/>
    </row>
    <row r="23884" spans="8:8" x14ac:dyDescent="0.2">
      <c r="H23884" s="7"/>
    </row>
    <row r="23885" spans="8:8" x14ac:dyDescent="0.2">
      <c r="H23885" s="7"/>
    </row>
    <row r="23886" spans="8:8" x14ac:dyDescent="0.2">
      <c r="H23886" s="7"/>
    </row>
    <row r="23887" spans="8:8" x14ac:dyDescent="0.2">
      <c r="H23887" s="7"/>
    </row>
    <row r="23888" spans="8:8" x14ac:dyDescent="0.2">
      <c r="H23888" s="7"/>
    </row>
    <row r="23889" spans="8:8" x14ac:dyDescent="0.2">
      <c r="H23889" s="7"/>
    </row>
    <row r="23890" spans="8:8" x14ac:dyDescent="0.2">
      <c r="H23890" s="7"/>
    </row>
    <row r="23891" spans="8:8" x14ac:dyDescent="0.2">
      <c r="H23891" s="7"/>
    </row>
    <row r="23892" spans="8:8" x14ac:dyDescent="0.2">
      <c r="H23892" s="7"/>
    </row>
    <row r="23893" spans="8:8" x14ac:dyDescent="0.2">
      <c r="H23893" s="7"/>
    </row>
    <row r="23894" spans="8:8" x14ac:dyDescent="0.2">
      <c r="H23894" s="7"/>
    </row>
    <row r="23895" spans="8:8" x14ac:dyDescent="0.2">
      <c r="H23895" s="7"/>
    </row>
    <row r="23896" spans="8:8" x14ac:dyDescent="0.2">
      <c r="H23896" s="7"/>
    </row>
    <row r="23897" spans="8:8" x14ac:dyDescent="0.2">
      <c r="H23897" s="7"/>
    </row>
    <row r="23898" spans="8:8" x14ac:dyDescent="0.2">
      <c r="H23898" s="7"/>
    </row>
    <row r="23899" spans="8:8" x14ac:dyDescent="0.2">
      <c r="H23899" s="7"/>
    </row>
    <row r="23900" spans="8:8" x14ac:dyDescent="0.2">
      <c r="H23900" s="7"/>
    </row>
    <row r="23901" spans="8:8" x14ac:dyDescent="0.2">
      <c r="H23901" s="7"/>
    </row>
    <row r="23902" spans="8:8" x14ac:dyDescent="0.2">
      <c r="H23902" s="7"/>
    </row>
    <row r="23903" spans="8:8" x14ac:dyDescent="0.2">
      <c r="H23903" s="7"/>
    </row>
    <row r="23904" spans="8:8" x14ac:dyDescent="0.2">
      <c r="H23904" s="7"/>
    </row>
    <row r="23905" spans="8:8" x14ac:dyDescent="0.2">
      <c r="H23905" s="7"/>
    </row>
    <row r="23906" spans="8:8" x14ac:dyDescent="0.2">
      <c r="H23906" s="7"/>
    </row>
    <row r="23907" spans="8:8" x14ac:dyDescent="0.2">
      <c r="H23907" s="7"/>
    </row>
    <row r="23908" spans="8:8" x14ac:dyDescent="0.2">
      <c r="H23908" s="7"/>
    </row>
    <row r="23909" spans="8:8" x14ac:dyDescent="0.2">
      <c r="H23909" s="7"/>
    </row>
    <row r="23910" spans="8:8" x14ac:dyDescent="0.2">
      <c r="H23910" s="7"/>
    </row>
    <row r="23911" spans="8:8" x14ac:dyDescent="0.2">
      <c r="H23911" s="7"/>
    </row>
    <row r="23912" spans="8:8" x14ac:dyDescent="0.2">
      <c r="H23912" s="7"/>
    </row>
    <row r="23913" spans="8:8" x14ac:dyDescent="0.2">
      <c r="H23913" s="7"/>
    </row>
    <row r="23914" spans="8:8" x14ac:dyDescent="0.2">
      <c r="H23914" s="7"/>
    </row>
    <row r="23915" spans="8:8" x14ac:dyDescent="0.2">
      <c r="H23915" s="7"/>
    </row>
    <row r="23916" spans="8:8" x14ac:dyDescent="0.2">
      <c r="H23916" s="7"/>
    </row>
    <row r="23917" spans="8:8" x14ac:dyDescent="0.2">
      <c r="H23917" s="7"/>
    </row>
    <row r="23918" spans="8:8" x14ac:dyDescent="0.2">
      <c r="H23918" s="7"/>
    </row>
    <row r="23919" spans="8:8" x14ac:dyDescent="0.2">
      <c r="H23919" s="7"/>
    </row>
    <row r="23920" spans="8:8" x14ac:dyDescent="0.2">
      <c r="H23920" s="7"/>
    </row>
    <row r="23921" spans="8:8" x14ac:dyDescent="0.2">
      <c r="H23921" s="7"/>
    </row>
    <row r="23922" spans="8:8" x14ac:dyDescent="0.2">
      <c r="H23922" s="7"/>
    </row>
    <row r="23923" spans="8:8" x14ac:dyDescent="0.2">
      <c r="H23923" s="7"/>
    </row>
    <row r="23924" spans="8:8" x14ac:dyDescent="0.2">
      <c r="H23924" s="7"/>
    </row>
    <row r="23925" spans="8:8" x14ac:dyDescent="0.2">
      <c r="H23925" s="7"/>
    </row>
    <row r="23926" spans="8:8" x14ac:dyDescent="0.2">
      <c r="H23926" s="7"/>
    </row>
    <row r="23927" spans="8:8" x14ac:dyDescent="0.2">
      <c r="H23927" s="7"/>
    </row>
    <row r="23928" spans="8:8" x14ac:dyDescent="0.2">
      <c r="H23928" s="7"/>
    </row>
    <row r="23929" spans="8:8" x14ac:dyDescent="0.2">
      <c r="H23929" s="7"/>
    </row>
    <row r="23930" spans="8:8" x14ac:dyDescent="0.2">
      <c r="H23930" s="7"/>
    </row>
    <row r="23931" spans="8:8" x14ac:dyDescent="0.2">
      <c r="H23931" s="7"/>
    </row>
    <row r="23932" spans="8:8" x14ac:dyDescent="0.2">
      <c r="H23932" s="7"/>
    </row>
    <row r="23933" spans="8:8" x14ac:dyDescent="0.2">
      <c r="H23933" s="7"/>
    </row>
    <row r="23934" spans="8:8" x14ac:dyDescent="0.2">
      <c r="H23934" s="7"/>
    </row>
    <row r="23935" spans="8:8" x14ac:dyDescent="0.2">
      <c r="H23935" s="7"/>
    </row>
    <row r="23936" spans="8:8" x14ac:dyDescent="0.2">
      <c r="H23936" s="7"/>
    </row>
    <row r="23937" spans="8:8" x14ac:dyDescent="0.2">
      <c r="H23937" s="7"/>
    </row>
    <row r="23938" spans="8:8" x14ac:dyDescent="0.2">
      <c r="H23938" s="7"/>
    </row>
    <row r="23939" spans="8:8" x14ac:dyDescent="0.2">
      <c r="H23939" s="7"/>
    </row>
    <row r="23940" spans="8:8" x14ac:dyDescent="0.2">
      <c r="H23940" s="7"/>
    </row>
    <row r="23941" spans="8:8" x14ac:dyDescent="0.2">
      <c r="H23941" s="7"/>
    </row>
    <row r="23942" spans="8:8" x14ac:dyDescent="0.2">
      <c r="H23942" s="7"/>
    </row>
    <row r="23943" spans="8:8" x14ac:dyDescent="0.2">
      <c r="H23943" s="7"/>
    </row>
    <row r="23944" spans="8:8" x14ac:dyDescent="0.2">
      <c r="H23944" s="7"/>
    </row>
    <row r="23945" spans="8:8" x14ac:dyDescent="0.2">
      <c r="H23945" s="7"/>
    </row>
    <row r="23946" spans="8:8" x14ac:dyDescent="0.2">
      <c r="H23946" s="7"/>
    </row>
    <row r="23947" spans="8:8" x14ac:dyDescent="0.2">
      <c r="H23947" s="7"/>
    </row>
    <row r="23948" spans="8:8" x14ac:dyDescent="0.2">
      <c r="H23948" s="7"/>
    </row>
    <row r="23949" spans="8:8" x14ac:dyDescent="0.2">
      <c r="H23949" s="7"/>
    </row>
    <row r="23950" spans="8:8" x14ac:dyDescent="0.2">
      <c r="H23950" s="7"/>
    </row>
    <row r="23951" spans="8:8" x14ac:dyDescent="0.2">
      <c r="H23951" s="7"/>
    </row>
    <row r="23952" spans="8:8" x14ac:dyDescent="0.2">
      <c r="H23952" s="7"/>
    </row>
    <row r="23953" spans="8:8" x14ac:dyDescent="0.2">
      <c r="H23953" s="7"/>
    </row>
    <row r="23954" spans="8:8" x14ac:dyDescent="0.2">
      <c r="H23954" s="7"/>
    </row>
    <row r="23955" spans="8:8" x14ac:dyDescent="0.2">
      <c r="H23955" s="7"/>
    </row>
    <row r="23956" spans="8:8" x14ac:dyDescent="0.2">
      <c r="H23956" s="7"/>
    </row>
    <row r="23957" spans="8:8" x14ac:dyDescent="0.2">
      <c r="H23957" s="7"/>
    </row>
    <row r="23958" spans="8:8" x14ac:dyDescent="0.2">
      <c r="H23958" s="7"/>
    </row>
    <row r="23959" spans="8:8" x14ac:dyDescent="0.2">
      <c r="H23959" s="7"/>
    </row>
    <row r="23960" spans="8:8" x14ac:dyDescent="0.2">
      <c r="H23960" s="7"/>
    </row>
    <row r="23961" spans="8:8" x14ac:dyDescent="0.2">
      <c r="H23961" s="7"/>
    </row>
    <row r="23962" spans="8:8" x14ac:dyDescent="0.2">
      <c r="H23962" s="7"/>
    </row>
    <row r="23963" spans="8:8" x14ac:dyDescent="0.2">
      <c r="H23963" s="7"/>
    </row>
    <row r="23964" spans="8:8" x14ac:dyDescent="0.2">
      <c r="H23964" s="7"/>
    </row>
    <row r="23965" spans="8:8" x14ac:dyDescent="0.2">
      <c r="H23965" s="7"/>
    </row>
    <row r="23966" spans="8:8" x14ac:dyDescent="0.2">
      <c r="H23966" s="7"/>
    </row>
    <row r="23967" spans="8:8" x14ac:dyDescent="0.2">
      <c r="H23967" s="7"/>
    </row>
    <row r="23968" spans="8:8" x14ac:dyDescent="0.2">
      <c r="H23968" s="7"/>
    </row>
    <row r="23969" spans="8:8" x14ac:dyDescent="0.2">
      <c r="H23969" s="7"/>
    </row>
    <row r="23970" spans="8:8" x14ac:dyDescent="0.2">
      <c r="H23970" s="7"/>
    </row>
    <row r="23971" spans="8:8" x14ac:dyDescent="0.2">
      <c r="H23971" s="7"/>
    </row>
    <row r="23972" spans="8:8" x14ac:dyDescent="0.2">
      <c r="H23972" s="7"/>
    </row>
    <row r="23973" spans="8:8" x14ac:dyDescent="0.2">
      <c r="H23973" s="7"/>
    </row>
    <row r="23974" spans="8:8" x14ac:dyDescent="0.2">
      <c r="H23974" s="7"/>
    </row>
    <row r="23975" spans="8:8" x14ac:dyDescent="0.2">
      <c r="H23975" s="7"/>
    </row>
    <row r="23976" spans="8:8" x14ac:dyDescent="0.2">
      <c r="H23976" s="7"/>
    </row>
    <row r="23977" spans="8:8" x14ac:dyDescent="0.2">
      <c r="H23977" s="7"/>
    </row>
    <row r="23978" spans="8:8" x14ac:dyDescent="0.2">
      <c r="H23978" s="7"/>
    </row>
    <row r="23979" spans="8:8" x14ac:dyDescent="0.2">
      <c r="H23979" s="7"/>
    </row>
    <row r="23980" spans="8:8" x14ac:dyDescent="0.2">
      <c r="H23980" s="7"/>
    </row>
    <row r="23981" spans="8:8" x14ac:dyDescent="0.2">
      <c r="H23981" s="7"/>
    </row>
    <row r="23982" spans="8:8" x14ac:dyDescent="0.2">
      <c r="H23982" s="7"/>
    </row>
    <row r="23983" spans="8:8" x14ac:dyDescent="0.2">
      <c r="H23983" s="7"/>
    </row>
    <row r="23984" spans="8:8" x14ac:dyDescent="0.2">
      <c r="H23984" s="7"/>
    </row>
    <row r="23985" spans="8:8" x14ac:dyDescent="0.2">
      <c r="H23985" s="7"/>
    </row>
    <row r="23986" spans="8:8" x14ac:dyDescent="0.2">
      <c r="H23986" s="7"/>
    </row>
    <row r="23987" spans="8:8" x14ac:dyDescent="0.2">
      <c r="H23987" s="7"/>
    </row>
    <row r="23988" spans="8:8" x14ac:dyDescent="0.2">
      <c r="H23988" s="7"/>
    </row>
    <row r="23989" spans="8:8" x14ac:dyDescent="0.2">
      <c r="H23989" s="7"/>
    </row>
    <row r="23990" spans="8:8" x14ac:dyDescent="0.2">
      <c r="H23990" s="7"/>
    </row>
    <row r="23991" spans="8:8" x14ac:dyDescent="0.2">
      <c r="H23991" s="7"/>
    </row>
    <row r="23992" spans="8:8" x14ac:dyDescent="0.2">
      <c r="H23992" s="7"/>
    </row>
    <row r="23993" spans="8:8" x14ac:dyDescent="0.2">
      <c r="H23993" s="7"/>
    </row>
    <row r="23994" spans="8:8" x14ac:dyDescent="0.2">
      <c r="H23994" s="7"/>
    </row>
    <row r="23995" spans="8:8" x14ac:dyDescent="0.2">
      <c r="H23995" s="7"/>
    </row>
    <row r="23996" spans="8:8" x14ac:dyDescent="0.2">
      <c r="H23996" s="7"/>
    </row>
    <row r="23997" spans="8:8" x14ac:dyDescent="0.2">
      <c r="H23997" s="7"/>
    </row>
    <row r="23998" spans="8:8" x14ac:dyDescent="0.2">
      <c r="H23998" s="7"/>
    </row>
    <row r="23999" spans="8:8" x14ac:dyDescent="0.2">
      <c r="H23999" s="7"/>
    </row>
    <row r="24000" spans="8:8" x14ac:dyDescent="0.2">
      <c r="H24000" s="7"/>
    </row>
    <row r="24001" spans="8:8" x14ac:dyDescent="0.2">
      <c r="H24001" s="7"/>
    </row>
    <row r="24002" spans="8:8" x14ac:dyDescent="0.2">
      <c r="H24002" s="7"/>
    </row>
    <row r="24003" spans="8:8" x14ac:dyDescent="0.2">
      <c r="H24003" s="7"/>
    </row>
    <row r="24004" spans="8:8" x14ac:dyDescent="0.2">
      <c r="H24004" s="7"/>
    </row>
    <row r="24005" spans="8:8" x14ac:dyDescent="0.2">
      <c r="H24005" s="7"/>
    </row>
    <row r="24006" spans="8:8" x14ac:dyDescent="0.2">
      <c r="H24006" s="7"/>
    </row>
    <row r="24007" spans="8:8" x14ac:dyDescent="0.2">
      <c r="H24007" s="7"/>
    </row>
    <row r="24008" spans="8:8" x14ac:dyDescent="0.2">
      <c r="H24008" s="7"/>
    </row>
    <row r="24009" spans="8:8" x14ac:dyDescent="0.2">
      <c r="H24009" s="7"/>
    </row>
    <row r="24010" spans="8:8" x14ac:dyDescent="0.2">
      <c r="H24010" s="7"/>
    </row>
    <row r="24011" spans="8:8" x14ac:dyDescent="0.2">
      <c r="H24011" s="7"/>
    </row>
    <row r="24012" spans="8:8" x14ac:dyDescent="0.2">
      <c r="H24012" s="7"/>
    </row>
    <row r="24013" spans="8:8" x14ac:dyDescent="0.2">
      <c r="H24013" s="7"/>
    </row>
    <row r="24014" spans="8:8" x14ac:dyDescent="0.2">
      <c r="H24014" s="7"/>
    </row>
    <row r="24015" spans="8:8" x14ac:dyDescent="0.2">
      <c r="H24015" s="7"/>
    </row>
    <row r="24016" spans="8:8" x14ac:dyDescent="0.2">
      <c r="H24016" s="7"/>
    </row>
    <row r="24017" spans="8:8" x14ac:dyDescent="0.2">
      <c r="H24017" s="7"/>
    </row>
    <row r="24018" spans="8:8" x14ac:dyDescent="0.2">
      <c r="H24018" s="7"/>
    </row>
    <row r="24019" spans="8:8" x14ac:dyDescent="0.2">
      <c r="H24019" s="7"/>
    </row>
    <row r="24020" spans="8:8" x14ac:dyDescent="0.2">
      <c r="H24020" s="7"/>
    </row>
    <row r="24021" spans="8:8" x14ac:dyDescent="0.2">
      <c r="H24021" s="7"/>
    </row>
    <row r="24022" spans="8:8" x14ac:dyDescent="0.2">
      <c r="H24022" s="7"/>
    </row>
    <row r="24023" spans="8:8" x14ac:dyDescent="0.2">
      <c r="H24023" s="7"/>
    </row>
    <row r="24024" spans="8:8" x14ac:dyDescent="0.2">
      <c r="H24024" s="7"/>
    </row>
    <row r="24025" spans="8:8" x14ac:dyDescent="0.2">
      <c r="H24025" s="7"/>
    </row>
    <row r="24026" spans="8:8" x14ac:dyDescent="0.2">
      <c r="H24026" s="7"/>
    </row>
    <row r="24027" spans="8:8" x14ac:dyDescent="0.2">
      <c r="H24027" s="7"/>
    </row>
    <row r="24028" spans="8:8" x14ac:dyDescent="0.2">
      <c r="H24028" s="7"/>
    </row>
    <row r="24029" spans="8:8" x14ac:dyDescent="0.2">
      <c r="H24029" s="7"/>
    </row>
    <row r="24030" spans="8:8" x14ac:dyDescent="0.2">
      <c r="H24030" s="7"/>
    </row>
    <row r="24031" spans="8:8" x14ac:dyDescent="0.2">
      <c r="H24031" s="7"/>
    </row>
    <row r="24032" spans="8:8" x14ac:dyDescent="0.2">
      <c r="H24032" s="7"/>
    </row>
    <row r="24033" spans="8:8" x14ac:dyDescent="0.2">
      <c r="H24033" s="7"/>
    </row>
    <row r="24034" spans="8:8" x14ac:dyDescent="0.2">
      <c r="H24034" s="7"/>
    </row>
    <row r="24035" spans="8:8" x14ac:dyDescent="0.2">
      <c r="H24035" s="7"/>
    </row>
    <row r="24036" spans="8:8" x14ac:dyDescent="0.2">
      <c r="H24036" s="7"/>
    </row>
    <row r="24037" spans="8:8" x14ac:dyDescent="0.2">
      <c r="H24037" s="7"/>
    </row>
    <row r="24038" spans="8:8" x14ac:dyDescent="0.2">
      <c r="H24038" s="7"/>
    </row>
    <row r="24039" spans="8:8" x14ac:dyDescent="0.2">
      <c r="H24039" s="7"/>
    </row>
    <row r="24040" spans="8:8" x14ac:dyDescent="0.2">
      <c r="H24040" s="7"/>
    </row>
    <row r="24041" spans="8:8" x14ac:dyDescent="0.2">
      <c r="H24041" s="7"/>
    </row>
    <row r="24042" spans="8:8" x14ac:dyDescent="0.2">
      <c r="H24042" s="7"/>
    </row>
    <row r="24043" spans="8:8" x14ac:dyDescent="0.2">
      <c r="H24043" s="7"/>
    </row>
    <row r="24044" spans="8:8" x14ac:dyDescent="0.2">
      <c r="H24044" s="7"/>
    </row>
    <row r="24045" spans="8:8" x14ac:dyDescent="0.2">
      <c r="H24045" s="7"/>
    </row>
    <row r="24046" spans="8:8" x14ac:dyDescent="0.2">
      <c r="H24046" s="7"/>
    </row>
    <row r="24047" spans="8:8" x14ac:dyDescent="0.2">
      <c r="H24047" s="7"/>
    </row>
    <row r="24048" spans="8:8" x14ac:dyDescent="0.2">
      <c r="H24048" s="7"/>
    </row>
    <row r="24049" spans="8:8" x14ac:dyDescent="0.2">
      <c r="H24049" s="7"/>
    </row>
    <row r="24050" spans="8:8" x14ac:dyDescent="0.2">
      <c r="H24050" s="7"/>
    </row>
    <row r="24051" spans="8:8" x14ac:dyDescent="0.2">
      <c r="H24051" s="7"/>
    </row>
    <row r="24052" spans="8:8" x14ac:dyDescent="0.2">
      <c r="H24052" s="7"/>
    </row>
    <row r="24053" spans="8:8" x14ac:dyDescent="0.2">
      <c r="H24053" s="7"/>
    </row>
    <row r="24054" spans="8:8" x14ac:dyDescent="0.2">
      <c r="H24054" s="7"/>
    </row>
    <row r="24055" spans="8:8" x14ac:dyDescent="0.2">
      <c r="H24055" s="7"/>
    </row>
    <row r="24056" spans="8:8" x14ac:dyDescent="0.2">
      <c r="H24056" s="7"/>
    </row>
    <row r="24057" spans="8:8" x14ac:dyDescent="0.2">
      <c r="H24057" s="7"/>
    </row>
    <row r="24058" spans="8:8" x14ac:dyDescent="0.2">
      <c r="H24058" s="7"/>
    </row>
    <row r="24059" spans="8:8" x14ac:dyDescent="0.2">
      <c r="H24059" s="7"/>
    </row>
    <row r="24060" spans="8:8" x14ac:dyDescent="0.2">
      <c r="H24060" s="7"/>
    </row>
    <row r="24061" spans="8:8" x14ac:dyDescent="0.2">
      <c r="H24061" s="7"/>
    </row>
    <row r="24062" spans="8:8" x14ac:dyDescent="0.2">
      <c r="H24062" s="7"/>
    </row>
    <row r="24063" spans="8:8" x14ac:dyDescent="0.2">
      <c r="H24063" s="7"/>
    </row>
    <row r="24064" spans="8:8" x14ac:dyDescent="0.2">
      <c r="H24064" s="7"/>
    </row>
    <row r="24065" spans="8:8" x14ac:dyDescent="0.2">
      <c r="H24065" s="7"/>
    </row>
    <row r="24066" spans="8:8" x14ac:dyDescent="0.2">
      <c r="H24066" s="7"/>
    </row>
    <row r="24067" spans="8:8" x14ac:dyDescent="0.2">
      <c r="H24067" s="7"/>
    </row>
    <row r="24068" spans="8:8" x14ac:dyDescent="0.2">
      <c r="H24068" s="7"/>
    </row>
    <row r="24069" spans="8:8" x14ac:dyDescent="0.2">
      <c r="H24069" s="7"/>
    </row>
    <row r="24070" spans="8:8" x14ac:dyDescent="0.2">
      <c r="H24070" s="7"/>
    </row>
    <row r="24071" spans="8:8" x14ac:dyDescent="0.2">
      <c r="H24071" s="7"/>
    </row>
    <row r="24072" spans="8:8" x14ac:dyDescent="0.2">
      <c r="H24072" s="7"/>
    </row>
    <row r="24073" spans="8:8" x14ac:dyDescent="0.2">
      <c r="H24073" s="7"/>
    </row>
    <row r="24074" spans="8:8" x14ac:dyDescent="0.2">
      <c r="H24074" s="7"/>
    </row>
    <row r="24075" spans="8:8" x14ac:dyDescent="0.2">
      <c r="H24075" s="7"/>
    </row>
    <row r="24076" spans="8:8" x14ac:dyDescent="0.2">
      <c r="H24076" s="7"/>
    </row>
    <row r="24077" spans="8:8" x14ac:dyDescent="0.2">
      <c r="H24077" s="7"/>
    </row>
    <row r="24078" spans="8:8" x14ac:dyDescent="0.2">
      <c r="H24078" s="7"/>
    </row>
    <row r="24079" spans="8:8" x14ac:dyDescent="0.2">
      <c r="H24079" s="7"/>
    </row>
    <row r="24080" spans="8:8" x14ac:dyDescent="0.2">
      <c r="H24080" s="7"/>
    </row>
    <row r="24081" spans="8:8" x14ac:dyDescent="0.2">
      <c r="H24081" s="7"/>
    </row>
    <row r="24082" spans="8:8" x14ac:dyDescent="0.2">
      <c r="H24082" s="7"/>
    </row>
    <row r="24083" spans="8:8" x14ac:dyDescent="0.2">
      <c r="H24083" s="7"/>
    </row>
    <row r="24084" spans="8:8" x14ac:dyDescent="0.2">
      <c r="H24084" s="7"/>
    </row>
    <row r="24085" spans="8:8" x14ac:dyDescent="0.2">
      <c r="H24085" s="7"/>
    </row>
    <row r="24086" spans="8:8" x14ac:dyDescent="0.2">
      <c r="H24086" s="7"/>
    </row>
    <row r="24087" spans="8:8" x14ac:dyDescent="0.2">
      <c r="H24087" s="7"/>
    </row>
    <row r="24088" spans="8:8" x14ac:dyDescent="0.2">
      <c r="H24088" s="7"/>
    </row>
    <row r="24089" spans="8:8" x14ac:dyDescent="0.2">
      <c r="H24089" s="7"/>
    </row>
    <row r="24090" spans="8:8" x14ac:dyDescent="0.2">
      <c r="H24090" s="7"/>
    </row>
    <row r="24091" spans="8:8" x14ac:dyDescent="0.2">
      <c r="H24091" s="7"/>
    </row>
    <row r="24092" spans="8:8" x14ac:dyDescent="0.2">
      <c r="H24092" s="7"/>
    </row>
    <row r="24093" spans="8:8" x14ac:dyDescent="0.2">
      <c r="H24093" s="7"/>
    </row>
    <row r="24094" spans="8:8" x14ac:dyDescent="0.2">
      <c r="H24094" s="7"/>
    </row>
    <row r="24095" spans="8:8" x14ac:dyDescent="0.2">
      <c r="H24095" s="7"/>
    </row>
    <row r="24096" spans="8:8" x14ac:dyDescent="0.2">
      <c r="H24096" s="7"/>
    </row>
    <row r="24097" spans="8:8" x14ac:dyDescent="0.2">
      <c r="H24097" s="7"/>
    </row>
    <row r="24098" spans="8:8" x14ac:dyDescent="0.2">
      <c r="H24098" s="7"/>
    </row>
    <row r="24099" spans="8:8" x14ac:dyDescent="0.2">
      <c r="H24099" s="7"/>
    </row>
    <row r="24100" spans="8:8" x14ac:dyDescent="0.2">
      <c r="H24100" s="7"/>
    </row>
    <row r="24101" spans="8:8" x14ac:dyDescent="0.2">
      <c r="H24101" s="7"/>
    </row>
    <row r="24102" spans="8:8" x14ac:dyDescent="0.2">
      <c r="H24102" s="7"/>
    </row>
    <row r="24103" spans="8:8" x14ac:dyDescent="0.2">
      <c r="H24103" s="7"/>
    </row>
    <row r="24104" spans="8:8" x14ac:dyDescent="0.2">
      <c r="H24104" s="7"/>
    </row>
    <row r="24105" spans="8:8" x14ac:dyDescent="0.2">
      <c r="H24105" s="7"/>
    </row>
    <row r="24106" spans="8:8" x14ac:dyDescent="0.2">
      <c r="H24106" s="7"/>
    </row>
    <row r="24107" spans="8:8" x14ac:dyDescent="0.2">
      <c r="H24107" s="7"/>
    </row>
    <row r="24108" spans="8:8" x14ac:dyDescent="0.2">
      <c r="H24108" s="7"/>
    </row>
    <row r="24109" spans="8:8" x14ac:dyDescent="0.2">
      <c r="H24109" s="7"/>
    </row>
    <row r="24110" spans="8:8" x14ac:dyDescent="0.2">
      <c r="H24110" s="7"/>
    </row>
    <row r="24111" spans="8:8" x14ac:dyDescent="0.2">
      <c r="H24111" s="7"/>
    </row>
    <row r="24112" spans="8:8" x14ac:dyDescent="0.2">
      <c r="H24112" s="7"/>
    </row>
    <row r="24113" spans="8:8" x14ac:dyDescent="0.2">
      <c r="H24113" s="7"/>
    </row>
    <row r="24114" spans="8:8" x14ac:dyDescent="0.2">
      <c r="H24114" s="7"/>
    </row>
    <row r="24115" spans="8:8" x14ac:dyDescent="0.2">
      <c r="H24115" s="7"/>
    </row>
    <row r="24116" spans="8:8" x14ac:dyDescent="0.2">
      <c r="H24116" s="7"/>
    </row>
    <row r="24117" spans="8:8" x14ac:dyDescent="0.2">
      <c r="H24117" s="7"/>
    </row>
    <row r="24118" spans="8:8" x14ac:dyDescent="0.2">
      <c r="H24118" s="7"/>
    </row>
    <row r="24119" spans="8:8" x14ac:dyDescent="0.2">
      <c r="H24119" s="7"/>
    </row>
    <row r="24120" spans="8:8" x14ac:dyDescent="0.2">
      <c r="H24120" s="7"/>
    </row>
    <row r="24121" spans="8:8" x14ac:dyDescent="0.2">
      <c r="H24121" s="7"/>
    </row>
    <row r="24122" spans="8:8" x14ac:dyDescent="0.2">
      <c r="H24122" s="7"/>
    </row>
    <row r="24123" spans="8:8" x14ac:dyDescent="0.2">
      <c r="H24123" s="7"/>
    </row>
    <row r="24124" spans="8:8" x14ac:dyDescent="0.2">
      <c r="H24124" s="7"/>
    </row>
    <row r="24125" spans="8:8" x14ac:dyDescent="0.2">
      <c r="H24125" s="7"/>
    </row>
    <row r="24126" spans="8:8" x14ac:dyDescent="0.2">
      <c r="H24126" s="7"/>
    </row>
    <row r="24127" spans="8:8" x14ac:dyDescent="0.2">
      <c r="H24127" s="7"/>
    </row>
    <row r="24128" spans="8:8" x14ac:dyDescent="0.2">
      <c r="H24128" s="7"/>
    </row>
    <row r="24129" spans="8:8" x14ac:dyDescent="0.2">
      <c r="H24129" s="7"/>
    </row>
    <row r="24130" spans="8:8" x14ac:dyDescent="0.2">
      <c r="H24130" s="7"/>
    </row>
    <row r="24131" spans="8:8" x14ac:dyDescent="0.2">
      <c r="H24131" s="7"/>
    </row>
    <row r="24132" spans="8:8" x14ac:dyDescent="0.2">
      <c r="H24132" s="7"/>
    </row>
    <row r="24133" spans="8:8" x14ac:dyDescent="0.2">
      <c r="H24133" s="7"/>
    </row>
    <row r="24134" spans="8:8" x14ac:dyDescent="0.2">
      <c r="H24134" s="7"/>
    </row>
    <row r="24135" spans="8:8" x14ac:dyDescent="0.2">
      <c r="H24135" s="7"/>
    </row>
    <row r="24136" spans="8:8" x14ac:dyDescent="0.2">
      <c r="H24136" s="7"/>
    </row>
    <row r="24137" spans="8:8" x14ac:dyDescent="0.2">
      <c r="H24137" s="7"/>
    </row>
    <row r="24138" spans="8:8" x14ac:dyDescent="0.2">
      <c r="H24138" s="7"/>
    </row>
    <row r="24139" spans="8:8" x14ac:dyDescent="0.2">
      <c r="H24139" s="7"/>
    </row>
    <row r="24140" spans="8:8" x14ac:dyDescent="0.2">
      <c r="H24140" s="7"/>
    </row>
    <row r="24141" spans="8:8" x14ac:dyDescent="0.2">
      <c r="H24141" s="7"/>
    </row>
    <row r="24142" spans="8:8" x14ac:dyDescent="0.2">
      <c r="H24142" s="7"/>
    </row>
    <row r="24143" spans="8:8" x14ac:dyDescent="0.2">
      <c r="H24143" s="7"/>
    </row>
    <row r="24144" spans="8:8" x14ac:dyDescent="0.2">
      <c r="H24144" s="7"/>
    </row>
    <row r="24145" spans="8:8" x14ac:dyDescent="0.2">
      <c r="H24145" s="7"/>
    </row>
    <row r="24146" spans="8:8" x14ac:dyDescent="0.2">
      <c r="H24146" s="7"/>
    </row>
    <row r="24147" spans="8:8" x14ac:dyDescent="0.2">
      <c r="H24147" s="7"/>
    </row>
    <row r="24148" spans="8:8" x14ac:dyDescent="0.2">
      <c r="H24148" s="7"/>
    </row>
    <row r="24149" spans="8:8" x14ac:dyDescent="0.2">
      <c r="H24149" s="7"/>
    </row>
    <row r="24150" spans="8:8" x14ac:dyDescent="0.2">
      <c r="H24150" s="7"/>
    </row>
    <row r="24151" spans="8:8" x14ac:dyDescent="0.2">
      <c r="H24151" s="7"/>
    </row>
    <row r="24152" spans="8:8" x14ac:dyDescent="0.2">
      <c r="H24152" s="7"/>
    </row>
    <row r="24153" spans="8:8" x14ac:dyDescent="0.2">
      <c r="H24153" s="7"/>
    </row>
    <row r="24154" spans="8:8" x14ac:dyDescent="0.2">
      <c r="H24154" s="7"/>
    </row>
    <row r="24155" spans="8:8" x14ac:dyDescent="0.2">
      <c r="H24155" s="7"/>
    </row>
    <row r="24156" spans="8:8" x14ac:dyDescent="0.2">
      <c r="H24156" s="7"/>
    </row>
    <row r="24157" spans="8:8" x14ac:dyDescent="0.2">
      <c r="H24157" s="7"/>
    </row>
    <row r="24158" spans="8:8" x14ac:dyDescent="0.2">
      <c r="H24158" s="7"/>
    </row>
    <row r="24159" spans="8:8" x14ac:dyDescent="0.2">
      <c r="H24159" s="7"/>
    </row>
    <row r="24160" spans="8:8" x14ac:dyDescent="0.2">
      <c r="H24160" s="7"/>
    </row>
    <row r="24161" spans="8:8" x14ac:dyDescent="0.2">
      <c r="H24161" s="7"/>
    </row>
    <row r="24162" spans="8:8" x14ac:dyDescent="0.2">
      <c r="H24162" s="7"/>
    </row>
    <row r="24163" spans="8:8" x14ac:dyDescent="0.2">
      <c r="H24163" s="7"/>
    </row>
    <row r="24164" spans="8:8" x14ac:dyDescent="0.2">
      <c r="H24164" s="7"/>
    </row>
    <row r="24165" spans="8:8" x14ac:dyDescent="0.2">
      <c r="H24165" s="7"/>
    </row>
    <row r="24166" spans="8:8" x14ac:dyDescent="0.2">
      <c r="H24166" s="7"/>
    </row>
    <row r="24167" spans="8:8" x14ac:dyDescent="0.2">
      <c r="H24167" s="7"/>
    </row>
    <row r="24168" spans="8:8" x14ac:dyDescent="0.2">
      <c r="H24168" s="7"/>
    </row>
    <row r="24169" spans="8:8" x14ac:dyDescent="0.2">
      <c r="H24169" s="7"/>
    </row>
    <row r="24170" spans="8:8" x14ac:dyDescent="0.2">
      <c r="H24170" s="7"/>
    </row>
    <row r="24171" spans="8:8" x14ac:dyDescent="0.2">
      <c r="H24171" s="7"/>
    </row>
    <row r="24172" spans="8:8" x14ac:dyDescent="0.2">
      <c r="H24172" s="7"/>
    </row>
    <row r="24173" spans="8:8" x14ac:dyDescent="0.2">
      <c r="H24173" s="7"/>
    </row>
    <row r="24174" spans="8:8" x14ac:dyDescent="0.2">
      <c r="H24174" s="7"/>
    </row>
    <row r="24175" spans="8:8" x14ac:dyDescent="0.2">
      <c r="H24175" s="7"/>
    </row>
    <row r="24176" spans="8:8" x14ac:dyDescent="0.2">
      <c r="H24176" s="7"/>
    </row>
    <row r="24177" spans="8:8" x14ac:dyDescent="0.2">
      <c r="H24177" s="7"/>
    </row>
    <row r="24178" spans="8:8" x14ac:dyDescent="0.2">
      <c r="H24178" s="7"/>
    </row>
    <row r="24179" spans="8:8" x14ac:dyDescent="0.2">
      <c r="H24179" s="7"/>
    </row>
    <row r="24180" spans="8:8" x14ac:dyDescent="0.2">
      <c r="H24180" s="7"/>
    </row>
    <row r="24181" spans="8:8" x14ac:dyDescent="0.2">
      <c r="H24181" s="7"/>
    </row>
    <row r="24182" spans="8:8" x14ac:dyDescent="0.2">
      <c r="H24182" s="7"/>
    </row>
    <row r="24183" spans="8:8" x14ac:dyDescent="0.2">
      <c r="H24183" s="7"/>
    </row>
    <row r="24184" spans="8:8" x14ac:dyDescent="0.2">
      <c r="H24184" s="7"/>
    </row>
    <row r="24185" spans="8:8" x14ac:dyDescent="0.2">
      <c r="H24185" s="7"/>
    </row>
    <row r="24186" spans="8:8" x14ac:dyDescent="0.2">
      <c r="H24186" s="7"/>
    </row>
    <row r="24187" spans="8:8" x14ac:dyDescent="0.2">
      <c r="H24187" s="7"/>
    </row>
    <row r="24188" spans="8:8" x14ac:dyDescent="0.2">
      <c r="H24188" s="7"/>
    </row>
    <row r="24189" spans="8:8" x14ac:dyDescent="0.2">
      <c r="H24189" s="7"/>
    </row>
    <row r="24190" spans="8:8" x14ac:dyDescent="0.2">
      <c r="H24190" s="7"/>
    </row>
    <row r="24191" spans="8:8" x14ac:dyDescent="0.2">
      <c r="H24191" s="7"/>
    </row>
    <row r="24192" spans="8:8" x14ac:dyDescent="0.2">
      <c r="H24192" s="7"/>
    </row>
    <row r="24193" spans="8:8" x14ac:dyDescent="0.2">
      <c r="H24193" s="7"/>
    </row>
    <row r="24194" spans="8:8" x14ac:dyDescent="0.2">
      <c r="H24194" s="7"/>
    </row>
    <row r="24195" spans="8:8" x14ac:dyDescent="0.2">
      <c r="H24195" s="7"/>
    </row>
    <row r="24196" spans="8:8" x14ac:dyDescent="0.2">
      <c r="H24196" s="7"/>
    </row>
    <row r="24197" spans="8:8" x14ac:dyDescent="0.2">
      <c r="H24197" s="7"/>
    </row>
    <row r="24198" spans="8:8" x14ac:dyDescent="0.2">
      <c r="H24198" s="7"/>
    </row>
    <row r="24199" spans="8:8" x14ac:dyDescent="0.2">
      <c r="H24199" s="7"/>
    </row>
    <row r="24200" spans="8:8" x14ac:dyDescent="0.2">
      <c r="H24200" s="7"/>
    </row>
    <row r="24201" spans="8:8" x14ac:dyDescent="0.2">
      <c r="H24201" s="7"/>
    </row>
    <row r="24202" spans="8:8" x14ac:dyDescent="0.2">
      <c r="H24202" s="7"/>
    </row>
    <row r="24203" spans="8:8" x14ac:dyDescent="0.2">
      <c r="H24203" s="7"/>
    </row>
    <row r="24204" spans="8:8" x14ac:dyDescent="0.2">
      <c r="H24204" s="7"/>
    </row>
    <row r="24205" spans="8:8" x14ac:dyDescent="0.2">
      <c r="H24205" s="7"/>
    </row>
    <row r="24206" spans="8:8" x14ac:dyDescent="0.2">
      <c r="H24206" s="7"/>
    </row>
    <row r="24207" spans="8:8" x14ac:dyDescent="0.2">
      <c r="H24207" s="7"/>
    </row>
    <row r="24208" spans="8:8" x14ac:dyDescent="0.2">
      <c r="H24208" s="7"/>
    </row>
    <row r="24209" spans="8:8" x14ac:dyDescent="0.2">
      <c r="H24209" s="7"/>
    </row>
    <row r="24210" spans="8:8" x14ac:dyDescent="0.2">
      <c r="H24210" s="7"/>
    </row>
    <row r="24211" spans="8:8" x14ac:dyDescent="0.2">
      <c r="H24211" s="7"/>
    </row>
    <row r="24212" spans="8:8" x14ac:dyDescent="0.2">
      <c r="H24212" s="7"/>
    </row>
    <row r="24213" spans="8:8" x14ac:dyDescent="0.2">
      <c r="H24213" s="7"/>
    </row>
    <row r="24214" spans="8:8" x14ac:dyDescent="0.2">
      <c r="H24214" s="7"/>
    </row>
    <row r="24215" spans="8:8" x14ac:dyDescent="0.2">
      <c r="H24215" s="7"/>
    </row>
    <row r="24216" spans="8:8" x14ac:dyDescent="0.2">
      <c r="H24216" s="7"/>
    </row>
    <row r="24217" spans="8:8" x14ac:dyDescent="0.2">
      <c r="H24217" s="7"/>
    </row>
    <row r="24218" spans="8:8" x14ac:dyDescent="0.2">
      <c r="H24218" s="7"/>
    </row>
    <row r="24219" spans="8:8" x14ac:dyDescent="0.2">
      <c r="H24219" s="7"/>
    </row>
    <row r="24220" spans="8:8" x14ac:dyDescent="0.2">
      <c r="H24220" s="7"/>
    </row>
    <row r="24221" spans="8:8" x14ac:dyDescent="0.2">
      <c r="H24221" s="7"/>
    </row>
    <row r="24222" spans="8:8" x14ac:dyDescent="0.2">
      <c r="H24222" s="7"/>
    </row>
    <row r="24223" spans="8:8" x14ac:dyDescent="0.2">
      <c r="H24223" s="7"/>
    </row>
    <row r="24224" spans="8:8" x14ac:dyDescent="0.2">
      <c r="H24224" s="7"/>
    </row>
    <row r="24225" spans="8:8" x14ac:dyDescent="0.2">
      <c r="H24225" s="7"/>
    </row>
    <row r="24226" spans="8:8" x14ac:dyDescent="0.2">
      <c r="H24226" s="7"/>
    </row>
    <row r="24227" spans="8:8" x14ac:dyDescent="0.2">
      <c r="H24227" s="7"/>
    </row>
    <row r="24228" spans="8:8" x14ac:dyDescent="0.2">
      <c r="H24228" s="7"/>
    </row>
    <row r="24229" spans="8:8" x14ac:dyDescent="0.2">
      <c r="H24229" s="7"/>
    </row>
    <row r="24230" spans="8:8" x14ac:dyDescent="0.2">
      <c r="H24230" s="7"/>
    </row>
    <row r="24231" spans="8:8" x14ac:dyDescent="0.2">
      <c r="H24231" s="7"/>
    </row>
    <row r="24232" spans="8:8" x14ac:dyDescent="0.2">
      <c r="H24232" s="7"/>
    </row>
    <row r="24233" spans="8:8" x14ac:dyDescent="0.2">
      <c r="H24233" s="7"/>
    </row>
    <row r="24234" spans="8:8" x14ac:dyDescent="0.2">
      <c r="H24234" s="7"/>
    </row>
    <row r="24235" spans="8:8" x14ac:dyDescent="0.2">
      <c r="H24235" s="7"/>
    </row>
    <row r="24236" spans="8:8" x14ac:dyDescent="0.2">
      <c r="H24236" s="7"/>
    </row>
    <row r="24237" spans="8:8" x14ac:dyDescent="0.2">
      <c r="H24237" s="7"/>
    </row>
    <row r="24238" spans="8:8" x14ac:dyDescent="0.2">
      <c r="H24238" s="7"/>
    </row>
    <row r="24239" spans="8:8" x14ac:dyDescent="0.2">
      <c r="H24239" s="7"/>
    </row>
    <row r="24240" spans="8:8" x14ac:dyDescent="0.2">
      <c r="H24240" s="7"/>
    </row>
    <row r="24241" spans="8:8" x14ac:dyDescent="0.2">
      <c r="H24241" s="7"/>
    </row>
    <row r="24242" spans="8:8" x14ac:dyDescent="0.2">
      <c r="H24242" s="7"/>
    </row>
    <row r="24243" spans="8:8" x14ac:dyDescent="0.2">
      <c r="H24243" s="7"/>
    </row>
    <row r="24244" spans="8:8" x14ac:dyDescent="0.2">
      <c r="H24244" s="7"/>
    </row>
    <row r="24245" spans="8:8" x14ac:dyDescent="0.2">
      <c r="H24245" s="7"/>
    </row>
    <row r="24246" spans="8:8" x14ac:dyDescent="0.2">
      <c r="H24246" s="7"/>
    </row>
    <row r="24247" spans="8:8" x14ac:dyDescent="0.2">
      <c r="H24247" s="7"/>
    </row>
    <row r="24248" spans="8:8" x14ac:dyDescent="0.2">
      <c r="H24248" s="7"/>
    </row>
    <row r="24249" spans="8:8" x14ac:dyDescent="0.2">
      <c r="H24249" s="7"/>
    </row>
    <row r="24250" spans="8:8" x14ac:dyDescent="0.2">
      <c r="H24250" s="7"/>
    </row>
    <row r="24251" spans="8:8" x14ac:dyDescent="0.2">
      <c r="H24251" s="7"/>
    </row>
    <row r="24252" spans="8:8" x14ac:dyDescent="0.2">
      <c r="H24252" s="7"/>
    </row>
    <row r="24253" spans="8:8" x14ac:dyDescent="0.2">
      <c r="H24253" s="7"/>
    </row>
    <row r="24254" spans="8:8" x14ac:dyDescent="0.2">
      <c r="H24254" s="7"/>
    </row>
    <row r="24255" spans="8:8" x14ac:dyDescent="0.2">
      <c r="H24255" s="7"/>
    </row>
    <row r="24256" spans="8:8" x14ac:dyDescent="0.2">
      <c r="H24256" s="7"/>
    </row>
    <row r="24257" spans="8:8" x14ac:dyDescent="0.2">
      <c r="H24257" s="7"/>
    </row>
    <row r="24258" spans="8:8" x14ac:dyDescent="0.2">
      <c r="H24258" s="7"/>
    </row>
    <row r="24259" spans="8:8" x14ac:dyDescent="0.2">
      <c r="H24259" s="7"/>
    </row>
    <row r="24260" spans="8:8" x14ac:dyDescent="0.2">
      <c r="H24260" s="7"/>
    </row>
    <row r="24261" spans="8:8" x14ac:dyDescent="0.2">
      <c r="H24261" s="7"/>
    </row>
    <row r="24262" spans="8:8" x14ac:dyDescent="0.2">
      <c r="H24262" s="7"/>
    </row>
    <row r="24263" spans="8:8" x14ac:dyDescent="0.2">
      <c r="H24263" s="7"/>
    </row>
    <row r="24264" spans="8:8" x14ac:dyDescent="0.2">
      <c r="H24264" s="7"/>
    </row>
    <row r="24265" spans="8:8" x14ac:dyDescent="0.2">
      <c r="H24265" s="7"/>
    </row>
    <row r="24266" spans="8:8" x14ac:dyDescent="0.2">
      <c r="H24266" s="7"/>
    </row>
    <row r="24267" spans="8:8" x14ac:dyDescent="0.2">
      <c r="H24267" s="7"/>
    </row>
    <row r="24268" spans="8:8" x14ac:dyDescent="0.2">
      <c r="H24268" s="7"/>
    </row>
    <row r="24269" spans="8:8" x14ac:dyDescent="0.2">
      <c r="H24269" s="7"/>
    </row>
    <row r="24270" spans="8:8" x14ac:dyDescent="0.2">
      <c r="H24270" s="7"/>
    </row>
    <row r="24271" spans="8:8" x14ac:dyDescent="0.2">
      <c r="H24271" s="7"/>
    </row>
    <row r="24272" spans="8:8" x14ac:dyDescent="0.2">
      <c r="H24272" s="7"/>
    </row>
    <row r="24273" spans="8:8" x14ac:dyDescent="0.2">
      <c r="H24273" s="7"/>
    </row>
    <row r="24274" spans="8:8" x14ac:dyDescent="0.2">
      <c r="H24274" s="7"/>
    </row>
    <row r="24275" spans="8:8" x14ac:dyDescent="0.2">
      <c r="H24275" s="7"/>
    </row>
    <row r="24276" spans="8:8" x14ac:dyDescent="0.2">
      <c r="H24276" s="7"/>
    </row>
    <row r="24277" spans="8:8" x14ac:dyDescent="0.2">
      <c r="H24277" s="7"/>
    </row>
    <row r="24278" spans="8:8" x14ac:dyDescent="0.2">
      <c r="H24278" s="7"/>
    </row>
    <row r="24279" spans="8:8" x14ac:dyDescent="0.2">
      <c r="H24279" s="7"/>
    </row>
    <row r="24280" spans="8:8" x14ac:dyDescent="0.2">
      <c r="H24280" s="7"/>
    </row>
    <row r="24281" spans="8:8" x14ac:dyDescent="0.2">
      <c r="H24281" s="7"/>
    </row>
    <row r="24282" spans="8:8" x14ac:dyDescent="0.2">
      <c r="H24282" s="7"/>
    </row>
    <row r="24283" spans="8:8" x14ac:dyDescent="0.2">
      <c r="H24283" s="7"/>
    </row>
    <row r="24284" spans="8:8" x14ac:dyDescent="0.2">
      <c r="H24284" s="7"/>
    </row>
    <row r="24285" spans="8:8" x14ac:dyDescent="0.2">
      <c r="H24285" s="7"/>
    </row>
    <row r="24286" spans="8:8" x14ac:dyDescent="0.2">
      <c r="H24286" s="7"/>
    </row>
    <row r="24287" spans="8:8" x14ac:dyDescent="0.2">
      <c r="H24287" s="7"/>
    </row>
    <row r="24288" spans="8:8" x14ac:dyDescent="0.2">
      <c r="H24288" s="7"/>
    </row>
    <row r="24289" spans="8:8" x14ac:dyDescent="0.2">
      <c r="H24289" s="7"/>
    </row>
    <row r="24290" spans="8:8" x14ac:dyDescent="0.2">
      <c r="H24290" s="7"/>
    </row>
    <row r="24291" spans="8:8" x14ac:dyDescent="0.2">
      <c r="H24291" s="7"/>
    </row>
    <row r="24292" spans="8:8" x14ac:dyDescent="0.2">
      <c r="H24292" s="7"/>
    </row>
    <row r="24293" spans="8:8" x14ac:dyDescent="0.2">
      <c r="H24293" s="7"/>
    </row>
    <row r="24294" spans="8:8" x14ac:dyDescent="0.2">
      <c r="H24294" s="7"/>
    </row>
    <row r="24295" spans="8:8" x14ac:dyDescent="0.2">
      <c r="H24295" s="7"/>
    </row>
    <row r="24296" spans="8:8" x14ac:dyDescent="0.2">
      <c r="H24296" s="7"/>
    </row>
    <row r="24297" spans="8:8" x14ac:dyDescent="0.2">
      <c r="H24297" s="7"/>
    </row>
    <row r="24298" spans="8:8" x14ac:dyDescent="0.2">
      <c r="H24298" s="7"/>
    </row>
    <row r="24299" spans="8:8" x14ac:dyDescent="0.2">
      <c r="H24299" s="7"/>
    </row>
    <row r="24300" spans="8:8" x14ac:dyDescent="0.2">
      <c r="H24300" s="7"/>
    </row>
    <row r="24301" spans="8:8" x14ac:dyDescent="0.2">
      <c r="H24301" s="7"/>
    </row>
    <row r="24302" spans="8:8" x14ac:dyDescent="0.2">
      <c r="H24302" s="7"/>
    </row>
    <row r="24303" spans="8:8" x14ac:dyDescent="0.2">
      <c r="H24303" s="7"/>
    </row>
    <row r="24304" spans="8:8" x14ac:dyDescent="0.2">
      <c r="H24304" s="7"/>
    </row>
    <row r="24305" spans="8:8" x14ac:dyDescent="0.2">
      <c r="H24305" s="7"/>
    </row>
    <row r="24306" spans="8:8" x14ac:dyDescent="0.2">
      <c r="H24306" s="7"/>
    </row>
    <row r="24307" spans="8:8" x14ac:dyDescent="0.2">
      <c r="H24307" s="7"/>
    </row>
    <row r="24308" spans="8:8" x14ac:dyDescent="0.2">
      <c r="H24308" s="7"/>
    </row>
    <row r="24309" spans="8:8" x14ac:dyDescent="0.2">
      <c r="H24309" s="7"/>
    </row>
    <row r="24310" spans="8:8" x14ac:dyDescent="0.2">
      <c r="H24310" s="7"/>
    </row>
    <row r="24311" spans="8:8" x14ac:dyDescent="0.2">
      <c r="H24311" s="7"/>
    </row>
    <row r="24312" spans="8:8" x14ac:dyDescent="0.2">
      <c r="H24312" s="7"/>
    </row>
    <row r="24313" spans="8:8" x14ac:dyDescent="0.2">
      <c r="H24313" s="7"/>
    </row>
    <row r="24314" spans="8:8" x14ac:dyDescent="0.2">
      <c r="H24314" s="7"/>
    </row>
    <row r="24315" spans="8:8" x14ac:dyDescent="0.2">
      <c r="H24315" s="7"/>
    </row>
    <row r="24316" spans="8:8" x14ac:dyDescent="0.2">
      <c r="H24316" s="7"/>
    </row>
    <row r="24317" spans="8:8" x14ac:dyDescent="0.2">
      <c r="H24317" s="7"/>
    </row>
    <row r="24318" spans="8:8" x14ac:dyDescent="0.2">
      <c r="H24318" s="7"/>
    </row>
    <row r="24319" spans="8:8" x14ac:dyDescent="0.2">
      <c r="H24319" s="7"/>
    </row>
    <row r="24320" spans="8:8" x14ac:dyDescent="0.2">
      <c r="H24320" s="7"/>
    </row>
    <row r="24321" spans="8:8" x14ac:dyDescent="0.2">
      <c r="H24321" s="7"/>
    </row>
    <row r="24322" spans="8:8" x14ac:dyDescent="0.2">
      <c r="H24322" s="7"/>
    </row>
    <row r="24323" spans="8:8" x14ac:dyDescent="0.2">
      <c r="H24323" s="7"/>
    </row>
    <row r="24324" spans="8:8" x14ac:dyDescent="0.2">
      <c r="H24324" s="7"/>
    </row>
    <row r="24325" spans="8:8" x14ac:dyDescent="0.2">
      <c r="H24325" s="7"/>
    </row>
    <row r="24326" spans="8:8" x14ac:dyDescent="0.2">
      <c r="H24326" s="7"/>
    </row>
    <row r="24327" spans="8:8" x14ac:dyDescent="0.2">
      <c r="H24327" s="7"/>
    </row>
    <row r="24328" spans="8:8" x14ac:dyDescent="0.2">
      <c r="H24328" s="7"/>
    </row>
    <row r="24329" spans="8:8" x14ac:dyDescent="0.2">
      <c r="H24329" s="7"/>
    </row>
    <row r="24330" spans="8:8" x14ac:dyDescent="0.2">
      <c r="H24330" s="7"/>
    </row>
    <row r="24331" spans="8:8" x14ac:dyDescent="0.2">
      <c r="H24331" s="7"/>
    </row>
    <row r="24332" spans="8:8" x14ac:dyDescent="0.2">
      <c r="H24332" s="7"/>
    </row>
    <row r="24333" spans="8:8" x14ac:dyDescent="0.2">
      <c r="H24333" s="7"/>
    </row>
    <row r="24334" spans="8:8" x14ac:dyDescent="0.2">
      <c r="H24334" s="7"/>
    </row>
    <row r="24335" spans="8:8" x14ac:dyDescent="0.2">
      <c r="H24335" s="7"/>
    </row>
    <row r="24336" spans="8:8" x14ac:dyDescent="0.2">
      <c r="H24336" s="7"/>
    </row>
    <row r="24337" spans="8:8" x14ac:dyDescent="0.2">
      <c r="H24337" s="7"/>
    </row>
    <row r="24338" spans="8:8" x14ac:dyDescent="0.2">
      <c r="H24338" s="7"/>
    </row>
    <row r="24339" spans="8:8" x14ac:dyDescent="0.2">
      <c r="H24339" s="7"/>
    </row>
    <row r="24340" spans="8:8" x14ac:dyDescent="0.2">
      <c r="H24340" s="7"/>
    </row>
    <row r="24341" spans="8:8" x14ac:dyDescent="0.2">
      <c r="H24341" s="7"/>
    </row>
    <row r="24342" spans="8:8" x14ac:dyDescent="0.2">
      <c r="H24342" s="7"/>
    </row>
    <row r="24343" spans="8:8" x14ac:dyDescent="0.2">
      <c r="H24343" s="7"/>
    </row>
    <row r="24344" spans="8:8" x14ac:dyDescent="0.2">
      <c r="H24344" s="7"/>
    </row>
    <row r="24345" spans="8:8" x14ac:dyDescent="0.2">
      <c r="H24345" s="7"/>
    </row>
    <row r="24346" spans="8:8" x14ac:dyDescent="0.2">
      <c r="H24346" s="7"/>
    </row>
    <row r="24347" spans="8:8" x14ac:dyDescent="0.2">
      <c r="H24347" s="7"/>
    </row>
    <row r="24348" spans="8:8" x14ac:dyDescent="0.2">
      <c r="H24348" s="7"/>
    </row>
    <row r="24349" spans="8:8" x14ac:dyDescent="0.2">
      <c r="H24349" s="7"/>
    </row>
    <row r="24350" spans="8:8" x14ac:dyDescent="0.2">
      <c r="H24350" s="7"/>
    </row>
    <row r="24351" spans="8:8" x14ac:dyDescent="0.2">
      <c r="H24351" s="7"/>
    </row>
    <row r="24352" spans="8:8" x14ac:dyDescent="0.2">
      <c r="H24352" s="7"/>
    </row>
    <row r="24353" spans="8:8" x14ac:dyDescent="0.2">
      <c r="H24353" s="7"/>
    </row>
    <row r="24354" spans="8:8" x14ac:dyDescent="0.2">
      <c r="H24354" s="7"/>
    </row>
    <row r="24355" spans="8:8" x14ac:dyDescent="0.2">
      <c r="H24355" s="7"/>
    </row>
    <row r="24356" spans="8:8" x14ac:dyDescent="0.2">
      <c r="H24356" s="7"/>
    </row>
    <row r="24357" spans="8:8" x14ac:dyDescent="0.2">
      <c r="H24357" s="7"/>
    </row>
    <row r="24358" spans="8:8" x14ac:dyDescent="0.2">
      <c r="H24358" s="7"/>
    </row>
    <row r="24359" spans="8:8" x14ac:dyDescent="0.2">
      <c r="H24359" s="7"/>
    </row>
    <row r="24360" spans="8:8" x14ac:dyDescent="0.2">
      <c r="H24360" s="7"/>
    </row>
    <row r="24361" spans="8:8" x14ac:dyDescent="0.2">
      <c r="H24361" s="7"/>
    </row>
    <row r="24362" spans="8:8" x14ac:dyDescent="0.2">
      <c r="H24362" s="7"/>
    </row>
    <row r="24363" spans="8:8" x14ac:dyDescent="0.2">
      <c r="H24363" s="7"/>
    </row>
    <row r="24364" spans="8:8" x14ac:dyDescent="0.2">
      <c r="H24364" s="7"/>
    </row>
    <row r="24365" spans="8:8" x14ac:dyDescent="0.2">
      <c r="H24365" s="7"/>
    </row>
    <row r="24366" spans="8:8" x14ac:dyDescent="0.2">
      <c r="H24366" s="7"/>
    </row>
    <row r="24367" spans="8:8" x14ac:dyDescent="0.2">
      <c r="H24367" s="7"/>
    </row>
    <row r="24368" spans="8:8" x14ac:dyDescent="0.2">
      <c r="H24368" s="7"/>
    </row>
    <row r="24369" spans="8:8" x14ac:dyDescent="0.2">
      <c r="H24369" s="7"/>
    </row>
    <row r="24370" spans="8:8" x14ac:dyDescent="0.2">
      <c r="H24370" s="7"/>
    </row>
    <row r="24371" spans="8:8" x14ac:dyDescent="0.2">
      <c r="H24371" s="7"/>
    </row>
    <row r="24372" spans="8:8" x14ac:dyDescent="0.2">
      <c r="H24372" s="7"/>
    </row>
    <row r="24373" spans="8:8" x14ac:dyDescent="0.2">
      <c r="H24373" s="7"/>
    </row>
    <row r="24374" spans="8:8" x14ac:dyDescent="0.2">
      <c r="H24374" s="7"/>
    </row>
    <row r="24375" spans="8:8" x14ac:dyDescent="0.2">
      <c r="H24375" s="7"/>
    </row>
    <row r="24376" spans="8:8" x14ac:dyDescent="0.2">
      <c r="H24376" s="7"/>
    </row>
    <row r="24377" spans="8:8" x14ac:dyDescent="0.2">
      <c r="H24377" s="7"/>
    </row>
    <row r="24378" spans="8:8" x14ac:dyDescent="0.2">
      <c r="H24378" s="7"/>
    </row>
    <row r="24379" spans="8:8" x14ac:dyDescent="0.2">
      <c r="H24379" s="7"/>
    </row>
    <row r="24380" spans="8:8" x14ac:dyDescent="0.2">
      <c r="H24380" s="7"/>
    </row>
    <row r="24381" spans="8:8" x14ac:dyDescent="0.2">
      <c r="H24381" s="7"/>
    </row>
    <row r="24382" spans="8:8" x14ac:dyDescent="0.2">
      <c r="H24382" s="7"/>
    </row>
    <row r="24383" spans="8:8" x14ac:dyDescent="0.2">
      <c r="H24383" s="7"/>
    </row>
    <row r="24384" spans="8:8" x14ac:dyDescent="0.2">
      <c r="H24384" s="7"/>
    </row>
    <row r="24385" spans="8:8" x14ac:dyDescent="0.2">
      <c r="H24385" s="7"/>
    </row>
    <row r="24386" spans="8:8" x14ac:dyDescent="0.2">
      <c r="H24386" s="7"/>
    </row>
    <row r="24387" spans="8:8" x14ac:dyDescent="0.2">
      <c r="H24387" s="7"/>
    </row>
    <row r="24388" spans="8:8" x14ac:dyDescent="0.2">
      <c r="H24388" s="7"/>
    </row>
    <row r="24389" spans="8:8" x14ac:dyDescent="0.2">
      <c r="H24389" s="7"/>
    </row>
    <row r="24390" spans="8:8" x14ac:dyDescent="0.2">
      <c r="H24390" s="7"/>
    </row>
    <row r="24391" spans="8:8" x14ac:dyDescent="0.2">
      <c r="H24391" s="7"/>
    </row>
    <row r="24392" spans="8:8" x14ac:dyDescent="0.2">
      <c r="H24392" s="7"/>
    </row>
    <row r="24393" spans="8:8" x14ac:dyDescent="0.2">
      <c r="H24393" s="7"/>
    </row>
    <row r="24394" spans="8:8" x14ac:dyDescent="0.2">
      <c r="H24394" s="7"/>
    </row>
    <row r="24395" spans="8:8" x14ac:dyDescent="0.2">
      <c r="H24395" s="7"/>
    </row>
    <row r="24396" spans="8:8" x14ac:dyDescent="0.2">
      <c r="H24396" s="7"/>
    </row>
    <row r="24397" spans="8:8" x14ac:dyDescent="0.2">
      <c r="H24397" s="7"/>
    </row>
    <row r="24398" spans="8:8" x14ac:dyDescent="0.2">
      <c r="H24398" s="7"/>
    </row>
    <row r="24399" spans="8:8" x14ac:dyDescent="0.2">
      <c r="H24399" s="7"/>
    </row>
    <row r="24400" spans="8:8" x14ac:dyDescent="0.2">
      <c r="H24400" s="7"/>
    </row>
    <row r="24401" spans="8:8" x14ac:dyDescent="0.2">
      <c r="H24401" s="7"/>
    </row>
    <row r="24402" spans="8:8" x14ac:dyDescent="0.2">
      <c r="H24402" s="7"/>
    </row>
    <row r="24403" spans="8:8" x14ac:dyDescent="0.2">
      <c r="H24403" s="7"/>
    </row>
    <row r="24404" spans="8:8" x14ac:dyDescent="0.2">
      <c r="H24404" s="7"/>
    </row>
    <row r="24405" spans="8:8" x14ac:dyDescent="0.2">
      <c r="H24405" s="7"/>
    </row>
    <row r="24406" spans="8:8" x14ac:dyDescent="0.2">
      <c r="H24406" s="7"/>
    </row>
    <row r="24407" spans="8:8" x14ac:dyDescent="0.2">
      <c r="H24407" s="7"/>
    </row>
    <row r="24408" spans="8:8" x14ac:dyDescent="0.2">
      <c r="H24408" s="7"/>
    </row>
    <row r="24409" spans="8:8" x14ac:dyDescent="0.2">
      <c r="H24409" s="7"/>
    </row>
    <row r="24410" spans="8:8" x14ac:dyDescent="0.2">
      <c r="H24410" s="7"/>
    </row>
    <row r="24411" spans="8:8" x14ac:dyDescent="0.2">
      <c r="H24411" s="7"/>
    </row>
    <row r="24412" spans="8:8" x14ac:dyDescent="0.2">
      <c r="H24412" s="7"/>
    </row>
    <row r="24413" spans="8:8" x14ac:dyDescent="0.2">
      <c r="H24413" s="7"/>
    </row>
    <row r="24414" spans="8:8" x14ac:dyDescent="0.2">
      <c r="H24414" s="7"/>
    </row>
    <row r="24415" spans="8:8" x14ac:dyDescent="0.2">
      <c r="H24415" s="7"/>
    </row>
    <row r="24416" spans="8:8" x14ac:dyDescent="0.2">
      <c r="H24416" s="7"/>
    </row>
    <row r="24417" spans="8:8" x14ac:dyDescent="0.2">
      <c r="H24417" s="7"/>
    </row>
    <row r="24418" spans="8:8" x14ac:dyDescent="0.2">
      <c r="H24418" s="7"/>
    </row>
    <row r="24419" spans="8:8" x14ac:dyDescent="0.2">
      <c r="H24419" s="7"/>
    </row>
    <row r="24420" spans="8:8" x14ac:dyDescent="0.2">
      <c r="H24420" s="7"/>
    </row>
    <row r="24421" spans="8:8" x14ac:dyDescent="0.2">
      <c r="H24421" s="7"/>
    </row>
    <row r="24422" spans="8:8" x14ac:dyDescent="0.2">
      <c r="H24422" s="7"/>
    </row>
    <row r="24423" spans="8:8" x14ac:dyDescent="0.2">
      <c r="H24423" s="7"/>
    </row>
    <row r="24424" spans="8:8" x14ac:dyDescent="0.2">
      <c r="H24424" s="7"/>
    </row>
    <row r="24425" spans="8:8" x14ac:dyDescent="0.2">
      <c r="H24425" s="7"/>
    </row>
    <row r="24426" spans="8:8" x14ac:dyDescent="0.2">
      <c r="H24426" s="7"/>
    </row>
    <row r="24427" spans="8:8" x14ac:dyDescent="0.2">
      <c r="H24427" s="7"/>
    </row>
    <row r="24428" spans="8:8" x14ac:dyDescent="0.2">
      <c r="H24428" s="7"/>
    </row>
    <row r="24429" spans="8:8" x14ac:dyDescent="0.2">
      <c r="H24429" s="7"/>
    </row>
    <row r="24430" spans="8:8" x14ac:dyDescent="0.2">
      <c r="H24430" s="7"/>
    </row>
    <row r="24431" spans="8:8" x14ac:dyDescent="0.2">
      <c r="H24431" s="7"/>
    </row>
    <row r="24432" spans="8:8" x14ac:dyDescent="0.2">
      <c r="H24432" s="7"/>
    </row>
    <row r="24433" spans="8:8" x14ac:dyDescent="0.2">
      <c r="H24433" s="7"/>
    </row>
    <row r="24434" spans="8:8" x14ac:dyDescent="0.2">
      <c r="H24434" s="7"/>
    </row>
    <row r="24435" spans="8:8" x14ac:dyDescent="0.2">
      <c r="H24435" s="7"/>
    </row>
    <row r="24436" spans="8:8" x14ac:dyDescent="0.2">
      <c r="H24436" s="7"/>
    </row>
    <row r="24437" spans="8:8" x14ac:dyDescent="0.2">
      <c r="H24437" s="7"/>
    </row>
    <row r="24438" spans="8:8" x14ac:dyDescent="0.2">
      <c r="H24438" s="7"/>
    </row>
    <row r="24439" spans="8:8" x14ac:dyDescent="0.2">
      <c r="H24439" s="7"/>
    </row>
    <row r="24440" spans="8:8" x14ac:dyDescent="0.2">
      <c r="H24440" s="7"/>
    </row>
    <row r="24441" spans="8:8" x14ac:dyDescent="0.2">
      <c r="H24441" s="7"/>
    </row>
    <row r="24442" spans="8:8" x14ac:dyDescent="0.2">
      <c r="H24442" s="7"/>
    </row>
    <row r="24443" spans="8:8" x14ac:dyDescent="0.2">
      <c r="H24443" s="7"/>
    </row>
    <row r="24444" spans="8:8" x14ac:dyDescent="0.2">
      <c r="H24444" s="7"/>
    </row>
    <row r="24445" spans="8:8" x14ac:dyDescent="0.2">
      <c r="H24445" s="7"/>
    </row>
    <row r="24446" spans="8:8" x14ac:dyDescent="0.2">
      <c r="H24446" s="7"/>
    </row>
    <row r="24447" spans="8:8" x14ac:dyDescent="0.2">
      <c r="H24447" s="7"/>
    </row>
    <row r="24448" spans="8:8" x14ac:dyDescent="0.2">
      <c r="H24448" s="7"/>
    </row>
    <row r="24449" spans="8:8" x14ac:dyDescent="0.2">
      <c r="H24449" s="7"/>
    </row>
    <row r="24450" spans="8:8" x14ac:dyDescent="0.2">
      <c r="H24450" s="7"/>
    </row>
    <row r="24451" spans="8:8" x14ac:dyDescent="0.2">
      <c r="H24451" s="7"/>
    </row>
    <row r="24452" spans="8:8" x14ac:dyDescent="0.2">
      <c r="H24452" s="7"/>
    </row>
    <row r="24453" spans="8:8" x14ac:dyDescent="0.2">
      <c r="H24453" s="7"/>
    </row>
    <row r="24454" spans="8:8" x14ac:dyDescent="0.2">
      <c r="H24454" s="7"/>
    </row>
    <row r="24455" spans="8:8" x14ac:dyDescent="0.2">
      <c r="H24455" s="7"/>
    </row>
    <row r="24456" spans="8:8" x14ac:dyDescent="0.2">
      <c r="H24456" s="7"/>
    </row>
    <row r="24457" spans="8:8" x14ac:dyDescent="0.2">
      <c r="H24457" s="7"/>
    </row>
    <row r="24458" spans="8:8" x14ac:dyDescent="0.2">
      <c r="H24458" s="7"/>
    </row>
    <row r="24459" spans="8:8" x14ac:dyDescent="0.2">
      <c r="H24459" s="7"/>
    </row>
    <row r="24460" spans="8:8" x14ac:dyDescent="0.2">
      <c r="H24460" s="7"/>
    </row>
    <row r="24461" spans="8:8" x14ac:dyDescent="0.2">
      <c r="H24461" s="7"/>
    </row>
    <row r="24462" spans="8:8" x14ac:dyDescent="0.2">
      <c r="H24462" s="7"/>
    </row>
    <row r="24463" spans="8:8" x14ac:dyDescent="0.2">
      <c r="H24463" s="7"/>
    </row>
    <row r="24464" spans="8:8" x14ac:dyDescent="0.2">
      <c r="H24464" s="7"/>
    </row>
    <row r="24465" spans="8:8" x14ac:dyDescent="0.2">
      <c r="H24465" s="7"/>
    </row>
    <row r="24466" spans="8:8" x14ac:dyDescent="0.2">
      <c r="H24466" s="7"/>
    </row>
    <row r="24467" spans="8:8" x14ac:dyDescent="0.2">
      <c r="H24467" s="7"/>
    </row>
    <row r="24468" spans="8:8" x14ac:dyDescent="0.2">
      <c r="H24468" s="7"/>
    </row>
    <row r="24469" spans="8:8" x14ac:dyDescent="0.2">
      <c r="H24469" s="7"/>
    </row>
    <row r="24470" spans="8:8" x14ac:dyDescent="0.2">
      <c r="H24470" s="7"/>
    </row>
    <row r="24471" spans="8:8" x14ac:dyDescent="0.2">
      <c r="H24471" s="7"/>
    </row>
    <row r="24472" spans="8:8" x14ac:dyDescent="0.2">
      <c r="H24472" s="7"/>
    </row>
    <row r="24473" spans="8:8" x14ac:dyDescent="0.2">
      <c r="H24473" s="7"/>
    </row>
    <row r="24474" spans="8:8" x14ac:dyDescent="0.2">
      <c r="H24474" s="7"/>
    </row>
    <row r="24475" spans="8:8" x14ac:dyDescent="0.2">
      <c r="H24475" s="7"/>
    </row>
    <row r="24476" spans="8:8" x14ac:dyDescent="0.2">
      <c r="H24476" s="7"/>
    </row>
    <row r="24477" spans="8:8" x14ac:dyDescent="0.2">
      <c r="H24477" s="7"/>
    </row>
    <row r="24478" spans="8:8" x14ac:dyDescent="0.2">
      <c r="H24478" s="7"/>
    </row>
    <row r="24479" spans="8:8" x14ac:dyDescent="0.2">
      <c r="H24479" s="7"/>
    </row>
    <row r="24480" spans="8:8" x14ac:dyDescent="0.2">
      <c r="H24480" s="7"/>
    </row>
    <row r="24481" spans="8:8" x14ac:dyDescent="0.2">
      <c r="H24481" s="7"/>
    </row>
    <row r="24482" spans="8:8" x14ac:dyDescent="0.2">
      <c r="H24482" s="7"/>
    </row>
    <row r="24483" spans="8:8" x14ac:dyDescent="0.2">
      <c r="H24483" s="7"/>
    </row>
    <row r="24484" spans="8:8" x14ac:dyDescent="0.2">
      <c r="H24484" s="7"/>
    </row>
    <row r="24485" spans="8:8" x14ac:dyDescent="0.2">
      <c r="H24485" s="7"/>
    </row>
    <row r="24486" spans="8:8" x14ac:dyDescent="0.2">
      <c r="H24486" s="7"/>
    </row>
    <row r="24487" spans="8:8" x14ac:dyDescent="0.2">
      <c r="H24487" s="7"/>
    </row>
    <row r="24488" spans="8:8" x14ac:dyDescent="0.2">
      <c r="H24488" s="7"/>
    </row>
    <row r="24489" spans="8:8" x14ac:dyDescent="0.2">
      <c r="H24489" s="7"/>
    </row>
    <row r="24490" spans="8:8" x14ac:dyDescent="0.2">
      <c r="H24490" s="7"/>
    </row>
    <row r="24491" spans="8:8" x14ac:dyDescent="0.2">
      <c r="H24491" s="7"/>
    </row>
    <row r="24492" spans="8:8" x14ac:dyDescent="0.2">
      <c r="H24492" s="7"/>
    </row>
    <row r="24493" spans="8:8" x14ac:dyDescent="0.2">
      <c r="H24493" s="7"/>
    </row>
    <row r="24494" spans="8:8" x14ac:dyDescent="0.2">
      <c r="H24494" s="7"/>
    </row>
    <row r="24495" spans="8:8" x14ac:dyDescent="0.2">
      <c r="H24495" s="7"/>
    </row>
    <row r="24496" spans="8:8" x14ac:dyDescent="0.2">
      <c r="H24496" s="7"/>
    </row>
    <row r="24497" spans="8:8" x14ac:dyDescent="0.2">
      <c r="H24497" s="7"/>
    </row>
    <row r="24498" spans="8:8" x14ac:dyDescent="0.2">
      <c r="H24498" s="7"/>
    </row>
    <row r="24499" spans="8:8" x14ac:dyDescent="0.2">
      <c r="H24499" s="7"/>
    </row>
    <row r="24500" spans="8:8" x14ac:dyDescent="0.2">
      <c r="H24500" s="7"/>
    </row>
    <row r="24501" spans="8:8" x14ac:dyDescent="0.2">
      <c r="H24501" s="7"/>
    </row>
    <row r="24502" spans="8:8" x14ac:dyDescent="0.2">
      <c r="H24502" s="7"/>
    </row>
    <row r="24503" spans="8:8" x14ac:dyDescent="0.2">
      <c r="H24503" s="7"/>
    </row>
    <row r="24504" spans="8:8" x14ac:dyDescent="0.2">
      <c r="H24504" s="7"/>
    </row>
    <row r="24505" spans="8:8" x14ac:dyDescent="0.2">
      <c r="H24505" s="7"/>
    </row>
    <row r="24506" spans="8:8" x14ac:dyDescent="0.2">
      <c r="H24506" s="7"/>
    </row>
    <row r="24507" spans="8:8" x14ac:dyDescent="0.2">
      <c r="H24507" s="7"/>
    </row>
    <row r="24508" spans="8:8" x14ac:dyDescent="0.2">
      <c r="H24508" s="7"/>
    </row>
    <row r="24509" spans="8:8" x14ac:dyDescent="0.2">
      <c r="H24509" s="7"/>
    </row>
    <row r="24510" spans="8:8" x14ac:dyDescent="0.2">
      <c r="H24510" s="7"/>
    </row>
    <row r="24511" spans="8:8" x14ac:dyDescent="0.2">
      <c r="H24511" s="7"/>
    </row>
    <row r="24512" spans="8:8" x14ac:dyDescent="0.2">
      <c r="H24512" s="7"/>
    </row>
    <row r="24513" spans="8:8" x14ac:dyDescent="0.2">
      <c r="H24513" s="7"/>
    </row>
    <row r="24514" spans="8:8" x14ac:dyDescent="0.2">
      <c r="H24514" s="7"/>
    </row>
    <row r="24515" spans="8:8" x14ac:dyDescent="0.2">
      <c r="H24515" s="7"/>
    </row>
    <row r="24516" spans="8:8" x14ac:dyDescent="0.2">
      <c r="H24516" s="7"/>
    </row>
    <row r="24517" spans="8:8" x14ac:dyDescent="0.2">
      <c r="H24517" s="7"/>
    </row>
    <row r="24518" spans="8:8" x14ac:dyDescent="0.2">
      <c r="H24518" s="7"/>
    </row>
    <row r="24519" spans="8:8" x14ac:dyDescent="0.2">
      <c r="H24519" s="7"/>
    </row>
    <row r="24520" spans="8:8" x14ac:dyDescent="0.2">
      <c r="H24520" s="7"/>
    </row>
    <row r="24521" spans="8:8" x14ac:dyDescent="0.2">
      <c r="H24521" s="7"/>
    </row>
    <row r="24522" spans="8:8" x14ac:dyDescent="0.2">
      <c r="H24522" s="7"/>
    </row>
    <row r="24523" spans="8:8" x14ac:dyDescent="0.2">
      <c r="H24523" s="7"/>
    </row>
    <row r="24524" spans="8:8" x14ac:dyDescent="0.2">
      <c r="H24524" s="7"/>
    </row>
    <row r="24525" spans="8:8" x14ac:dyDescent="0.2">
      <c r="H24525" s="7"/>
    </row>
    <row r="24526" spans="8:8" x14ac:dyDescent="0.2">
      <c r="H24526" s="7"/>
    </row>
    <row r="24527" spans="8:8" x14ac:dyDescent="0.2">
      <c r="H24527" s="7"/>
    </row>
    <row r="24528" spans="8:8" x14ac:dyDescent="0.2">
      <c r="H24528" s="7"/>
    </row>
    <row r="24529" spans="8:8" x14ac:dyDescent="0.2">
      <c r="H24529" s="7"/>
    </row>
    <row r="24530" spans="8:8" x14ac:dyDescent="0.2">
      <c r="H24530" s="7"/>
    </row>
    <row r="24531" spans="8:8" x14ac:dyDescent="0.2">
      <c r="H24531" s="7"/>
    </row>
    <row r="24532" spans="8:8" x14ac:dyDescent="0.2">
      <c r="H24532" s="7"/>
    </row>
    <row r="24533" spans="8:8" x14ac:dyDescent="0.2">
      <c r="H24533" s="7"/>
    </row>
    <row r="24534" spans="8:8" x14ac:dyDescent="0.2">
      <c r="H24534" s="7"/>
    </row>
    <row r="24535" spans="8:8" x14ac:dyDescent="0.2">
      <c r="H24535" s="7"/>
    </row>
    <row r="24536" spans="8:8" x14ac:dyDescent="0.2">
      <c r="H24536" s="7"/>
    </row>
    <row r="24537" spans="8:8" x14ac:dyDescent="0.2">
      <c r="H24537" s="7"/>
    </row>
    <row r="24538" spans="8:8" x14ac:dyDescent="0.2">
      <c r="H24538" s="7"/>
    </row>
    <row r="24539" spans="8:8" x14ac:dyDescent="0.2">
      <c r="H24539" s="7"/>
    </row>
    <row r="24540" spans="8:8" x14ac:dyDescent="0.2">
      <c r="H24540" s="7"/>
    </row>
    <row r="24541" spans="8:8" x14ac:dyDescent="0.2">
      <c r="H24541" s="7"/>
    </row>
    <row r="24542" spans="8:8" x14ac:dyDescent="0.2">
      <c r="H24542" s="7"/>
    </row>
    <row r="24543" spans="8:8" x14ac:dyDescent="0.2">
      <c r="H24543" s="7"/>
    </row>
    <row r="24544" spans="8:8" x14ac:dyDescent="0.2">
      <c r="H24544" s="7"/>
    </row>
    <row r="24545" spans="8:8" x14ac:dyDescent="0.2">
      <c r="H24545" s="7"/>
    </row>
    <row r="24546" spans="8:8" x14ac:dyDescent="0.2">
      <c r="H24546" s="7"/>
    </row>
    <row r="24547" spans="8:8" x14ac:dyDescent="0.2">
      <c r="H24547" s="7"/>
    </row>
    <row r="24548" spans="8:8" x14ac:dyDescent="0.2">
      <c r="H24548" s="7"/>
    </row>
    <row r="24549" spans="8:8" x14ac:dyDescent="0.2">
      <c r="H24549" s="7"/>
    </row>
    <row r="24550" spans="8:8" x14ac:dyDescent="0.2">
      <c r="H24550" s="7"/>
    </row>
    <row r="24551" spans="8:8" x14ac:dyDescent="0.2">
      <c r="H24551" s="7"/>
    </row>
    <row r="24552" spans="8:8" x14ac:dyDescent="0.2">
      <c r="H24552" s="7"/>
    </row>
    <row r="24553" spans="8:8" x14ac:dyDescent="0.2">
      <c r="H24553" s="7"/>
    </row>
    <row r="24554" spans="8:8" x14ac:dyDescent="0.2">
      <c r="H24554" s="7"/>
    </row>
    <row r="24555" spans="8:8" x14ac:dyDescent="0.2">
      <c r="H24555" s="7"/>
    </row>
    <row r="24556" spans="8:8" x14ac:dyDescent="0.2">
      <c r="H24556" s="7"/>
    </row>
    <row r="24557" spans="8:8" x14ac:dyDescent="0.2">
      <c r="H24557" s="7"/>
    </row>
    <row r="24558" spans="8:8" x14ac:dyDescent="0.2">
      <c r="H24558" s="7"/>
    </row>
    <row r="24559" spans="8:8" x14ac:dyDescent="0.2">
      <c r="H24559" s="7"/>
    </row>
    <row r="24560" spans="8:8" x14ac:dyDescent="0.2">
      <c r="H24560" s="7"/>
    </row>
    <row r="24561" spans="8:8" x14ac:dyDescent="0.2">
      <c r="H24561" s="7"/>
    </row>
    <row r="24562" spans="8:8" x14ac:dyDescent="0.2">
      <c r="H24562" s="7"/>
    </row>
    <row r="24563" spans="8:8" x14ac:dyDescent="0.2">
      <c r="H24563" s="7"/>
    </row>
    <row r="24564" spans="8:8" x14ac:dyDescent="0.2">
      <c r="H24564" s="7"/>
    </row>
    <row r="24565" spans="8:8" x14ac:dyDescent="0.2">
      <c r="H24565" s="7"/>
    </row>
    <row r="24566" spans="8:8" x14ac:dyDescent="0.2">
      <c r="H24566" s="7"/>
    </row>
    <row r="24567" spans="8:8" x14ac:dyDescent="0.2">
      <c r="H24567" s="7"/>
    </row>
    <row r="24568" spans="8:8" x14ac:dyDescent="0.2">
      <c r="H24568" s="7"/>
    </row>
    <row r="24569" spans="8:8" x14ac:dyDescent="0.2">
      <c r="H24569" s="7"/>
    </row>
    <row r="24570" spans="8:8" x14ac:dyDescent="0.2">
      <c r="H24570" s="7"/>
    </row>
    <row r="24571" spans="8:8" x14ac:dyDescent="0.2">
      <c r="H24571" s="7"/>
    </row>
    <row r="24572" spans="8:8" x14ac:dyDescent="0.2">
      <c r="H24572" s="7"/>
    </row>
    <row r="24573" spans="8:8" x14ac:dyDescent="0.2">
      <c r="H24573" s="7"/>
    </row>
    <row r="24574" spans="8:8" x14ac:dyDescent="0.2">
      <c r="H24574" s="7"/>
    </row>
    <row r="24575" spans="8:8" x14ac:dyDescent="0.2">
      <c r="H24575" s="7"/>
    </row>
    <row r="24576" spans="8:8" x14ac:dyDescent="0.2">
      <c r="H24576" s="7"/>
    </row>
    <row r="24577" spans="8:8" x14ac:dyDescent="0.2">
      <c r="H24577" s="7"/>
    </row>
    <row r="24578" spans="8:8" x14ac:dyDescent="0.2">
      <c r="H24578" s="7"/>
    </row>
    <row r="24579" spans="8:8" x14ac:dyDescent="0.2">
      <c r="H24579" s="7"/>
    </row>
    <row r="24580" spans="8:8" x14ac:dyDescent="0.2">
      <c r="H24580" s="7"/>
    </row>
    <row r="24581" spans="8:8" x14ac:dyDescent="0.2">
      <c r="H24581" s="7"/>
    </row>
    <row r="24582" spans="8:8" x14ac:dyDescent="0.2">
      <c r="H24582" s="7"/>
    </row>
    <row r="24583" spans="8:8" x14ac:dyDescent="0.2">
      <c r="H24583" s="7"/>
    </row>
    <row r="24584" spans="8:8" x14ac:dyDescent="0.2">
      <c r="H24584" s="7"/>
    </row>
    <row r="24585" spans="8:8" x14ac:dyDescent="0.2">
      <c r="H24585" s="7"/>
    </row>
    <row r="24586" spans="8:8" x14ac:dyDescent="0.2">
      <c r="H24586" s="7"/>
    </row>
    <row r="24587" spans="8:8" x14ac:dyDescent="0.2">
      <c r="H24587" s="7"/>
    </row>
    <row r="24588" spans="8:8" x14ac:dyDescent="0.2">
      <c r="H24588" s="7"/>
    </row>
    <row r="24589" spans="8:8" x14ac:dyDescent="0.2">
      <c r="H24589" s="7"/>
    </row>
    <row r="24590" spans="8:8" x14ac:dyDescent="0.2">
      <c r="H24590" s="7"/>
    </row>
    <row r="24591" spans="8:8" x14ac:dyDescent="0.2">
      <c r="H24591" s="7"/>
    </row>
    <row r="24592" spans="8:8" x14ac:dyDescent="0.2">
      <c r="H24592" s="7"/>
    </row>
    <row r="24593" spans="8:8" x14ac:dyDescent="0.2">
      <c r="H24593" s="7"/>
    </row>
    <row r="24594" spans="8:8" x14ac:dyDescent="0.2">
      <c r="H24594" s="7"/>
    </row>
    <row r="24595" spans="8:8" x14ac:dyDescent="0.2">
      <c r="H24595" s="7"/>
    </row>
    <row r="24596" spans="8:8" x14ac:dyDescent="0.2">
      <c r="H24596" s="7"/>
    </row>
    <row r="24597" spans="8:8" x14ac:dyDescent="0.2">
      <c r="H24597" s="7"/>
    </row>
    <row r="24598" spans="8:8" x14ac:dyDescent="0.2">
      <c r="H24598" s="7"/>
    </row>
    <row r="24599" spans="8:8" x14ac:dyDescent="0.2">
      <c r="H24599" s="7"/>
    </row>
    <row r="24600" spans="8:8" x14ac:dyDescent="0.2">
      <c r="H24600" s="7"/>
    </row>
    <row r="24601" spans="8:8" x14ac:dyDescent="0.2">
      <c r="H24601" s="7"/>
    </row>
    <row r="24602" spans="8:8" x14ac:dyDescent="0.2">
      <c r="H24602" s="7"/>
    </row>
    <row r="24603" spans="8:8" x14ac:dyDescent="0.2">
      <c r="H24603" s="7"/>
    </row>
    <row r="24604" spans="8:8" x14ac:dyDescent="0.2">
      <c r="H24604" s="7"/>
    </row>
    <row r="24605" spans="8:8" x14ac:dyDescent="0.2">
      <c r="H24605" s="7"/>
    </row>
    <row r="24606" spans="8:8" x14ac:dyDescent="0.2">
      <c r="H24606" s="7"/>
    </row>
    <row r="24607" spans="8:8" x14ac:dyDescent="0.2">
      <c r="H24607" s="7"/>
    </row>
    <row r="24608" spans="8:8" x14ac:dyDescent="0.2">
      <c r="H24608" s="7"/>
    </row>
    <row r="24609" spans="8:8" x14ac:dyDescent="0.2">
      <c r="H24609" s="7"/>
    </row>
    <row r="24610" spans="8:8" x14ac:dyDescent="0.2">
      <c r="H24610" s="7"/>
    </row>
    <row r="24611" spans="8:8" x14ac:dyDescent="0.2">
      <c r="H24611" s="7"/>
    </row>
    <row r="24612" spans="8:8" x14ac:dyDescent="0.2">
      <c r="H24612" s="7"/>
    </row>
    <row r="24613" spans="8:8" x14ac:dyDescent="0.2">
      <c r="H24613" s="7"/>
    </row>
    <row r="24614" spans="8:8" x14ac:dyDescent="0.2">
      <c r="H24614" s="7"/>
    </row>
    <row r="24615" spans="8:8" x14ac:dyDescent="0.2">
      <c r="H24615" s="7"/>
    </row>
    <row r="24616" spans="8:8" x14ac:dyDescent="0.2">
      <c r="H24616" s="7"/>
    </row>
    <row r="24617" spans="8:8" x14ac:dyDescent="0.2">
      <c r="H24617" s="7"/>
    </row>
    <row r="24618" spans="8:8" x14ac:dyDescent="0.2">
      <c r="H24618" s="7"/>
    </row>
    <row r="24619" spans="8:8" x14ac:dyDescent="0.2">
      <c r="H24619" s="7"/>
    </row>
    <row r="24620" spans="8:8" x14ac:dyDescent="0.2">
      <c r="H24620" s="7"/>
    </row>
    <row r="24621" spans="8:8" x14ac:dyDescent="0.2">
      <c r="H24621" s="7"/>
    </row>
    <row r="24622" spans="8:8" x14ac:dyDescent="0.2">
      <c r="H24622" s="7"/>
    </row>
    <row r="24623" spans="8:8" x14ac:dyDescent="0.2">
      <c r="H24623" s="7"/>
    </row>
    <row r="24624" spans="8:8" x14ac:dyDescent="0.2">
      <c r="H24624" s="7"/>
    </row>
    <row r="24625" spans="8:8" x14ac:dyDescent="0.2">
      <c r="H24625" s="7"/>
    </row>
    <row r="24626" spans="8:8" x14ac:dyDescent="0.2">
      <c r="H24626" s="7"/>
    </row>
    <row r="24627" spans="8:8" x14ac:dyDescent="0.2">
      <c r="H24627" s="7"/>
    </row>
    <row r="24628" spans="8:8" x14ac:dyDescent="0.2">
      <c r="H24628" s="7"/>
    </row>
    <row r="24629" spans="8:8" x14ac:dyDescent="0.2">
      <c r="H24629" s="7"/>
    </row>
    <row r="24630" spans="8:8" x14ac:dyDescent="0.2">
      <c r="H24630" s="7"/>
    </row>
    <row r="24631" spans="8:8" x14ac:dyDescent="0.2">
      <c r="H24631" s="7"/>
    </row>
    <row r="24632" spans="8:8" x14ac:dyDescent="0.2">
      <c r="H24632" s="7"/>
    </row>
    <row r="24633" spans="8:8" x14ac:dyDescent="0.2">
      <c r="H24633" s="7"/>
    </row>
    <row r="24634" spans="8:8" x14ac:dyDescent="0.2">
      <c r="H24634" s="7"/>
    </row>
    <row r="24635" spans="8:8" x14ac:dyDescent="0.2">
      <c r="H24635" s="7"/>
    </row>
    <row r="24636" spans="8:8" x14ac:dyDescent="0.2">
      <c r="H24636" s="7"/>
    </row>
    <row r="24637" spans="8:8" x14ac:dyDescent="0.2">
      <c r="H24637" s="7"/>
    </row>
    <row r="24638" spans="8:8" x14ac:dyDescent="0.2">
      <c r="H24638" s="7"/>
    </row>
    <row r="24639" spans="8:8" x14ac:dyDescent="0.2">
      <c r="H24639" s="7"/>
    </row>
    <row r="24640" spans="8:8" x14ac:dyDescent="0.2">
      <c r="H24640" s="7"/>
    </row>
    <row r="24641" spans="8:8" x14ac:dyDescent="0.2">
      <c r="H24641" s="7"/>
    </row>
    <row r="24642" spans="8:8" x14ac:dyDescent="0.2">
      <c r="H24642" s="7"/>
    </row>
    <row r="24643" spans="8:8" x14ac:dyDescent="0.2">
      <c r="H24643" s="7"/>
    </row>
    <row r="24644" spans="8:8" x14ac:dyDescent="0.2">
      <c r="H24644" s="7"/>
    </row>
    <row r="24645" spans="8:8" x14ac:dyDescent="0.2">
      <c r="H24645" s="7"/>
    </row>
    <row r="24646" spans="8:8" x14ac:dyDescent="0.2">
      <c r="H24646" s="7"/>
    </row>
    <row r="24647" spans="8:8" x14ac:dyDescent="0.2">
      <c r="H24647" s="7"/>
    </row>
    <row r="24648" spans="8:8" x14ac:dyDescent="0.2">
      <c r="H24648" s="7"/>
    </row>
    <row r="24649" spans="8:8" x14ac:dyDescent="0.2">
      <c r="H24649" s="7"/>
    </row>
    <row r="24650" spans="8:8" x14ac:dyDescent="0.2">
      <c r="H24650" s="7"/>
    </row>
    <row r="24651" spans="8:8" x14ac:dyDescent="0.2">
      <c r="H24651" s="7"/>
    </row>
    <row r="24652" spans="8:8" x14ac:dyDescent="0.2">
      <c r="H24652" s="7"/>
    </row>
    <row r="24653" spans="8:8" x14ac:dyDescent="0.2">
      <c r="H24653" s="7"/>
    </row>
    <row r="24654" spans="8:8" x14ac:dyDescent="0.2">
      <c r="H24654" s="7"/>
    </row>
    <row r="24655" spans="8:8" x14ac:dyDescent="0.2">
      <c r="H24655" s="7"/>
    </row>
    <row r="24656" spans="8:8" x14ac:dyDescent="0.2">
      <c r="H24656" s="7"/>
    </row>
    <row r="24657" spans="8:8" x14ac:dyDescent="0.2">
      <c r="H24657" s="7"/>
    </row>
    <row r="24658" spans="8:8" x14ac:dyDescent="0.2">
      <c r="H24658" s="7"/>
    </row>
    <row r="24659" spans="8:8" x14ac:dyDescent="0.2">
      <c r="H24659" s="7"/>
    </row>
    <row r="24660" spans="8:8" x14ac:dyDescent="0.2">
      <c r="H24660" s="7"/>
    </row>
    <row r="24661" spans="8:8" x14ac:dyDescent="0.2">
      <c r="H24661" s="7"/>
    </row>
    <row r="24662" spans="8:8" x14ac:dyDescent="0.2">
      <c r="H24662" s="7"/>
    </row>
    <row r="24663" spans="8:8" x14ac:dyDescent="0.2">
      <c r="H24663" s="7"/>
    </row>
    <row r="24664" spans="8:8" x14ac:dyDescent="0.2">
      <c r="H24664" s="7"/>
    </row>
    <row r="24665" spans="8:8" x14ac:dyDescent="0.2">
      <c r="H24665" s="7"/>
    </row>
    <row r="24666" spans="8:8" x14ac:dyDescent="0.2">
      <c r="H24666" s="7"/>
    </row>
    <row r="24667" spans="8:8" x14ac:dyDescent="0.2">
      <c r="H24667" s="7"/>
    </row>
    <row r="24668" spans="8:8" x14ac:dyDescent="0.2">
      <c r="H24668" s="7"/>
    </row>
    <row r="24669" spans="8:8" x14ac:dyDescent="0.2">
      <c r="H24669" s="7"/>
    </row>
    <row r="24670" spans="8:8" x14ac:dyDescent="0.2">
      <c r="H24670" s="7"/>
    </row>
    <row r="24671" spans="8:8" x14ac:dyDescent="0.2">
      <c r="H24671" s="7"/>
    </row>
    <row r="24672" spans="8:8" x14ac:dyDescent="0.2">
      <c r="H24672" s="7"/>
    </row>
    <row r="24673" spans="8:8" x14ac:dyDescent="0.2">
      <c r="H24673" s="7"/>
    </row>
    <row r="24674" spans="8:8" x14ac:dyDescent="0.2">
      <c r="H24674" s="7"/>
    </row>
    <row r="24675" spans="8:8" x14ac:dyDescent="0.2">
      <c r="H24675" s="7"/>
    </row>
    <row r="24676" spans="8:8" x14ac:dyDescent="0.2">
      <c r="H24676" s="7"/>
    </row>
    <row r="24677" spans="8:8" x14ac:dyDescent="0.2">
      <c r="H24677" s="7"/>
    </row>
    <row r="24678" spans="8:8" x14ac:dyDescent="0.2">
      <c r="H24678" s="7"/>
    </row>
    <row r="24679" spans="8:8" x14ac:dyDescent="0.2">
      <c r="H24679" s="7"/>
    </row>
    <row r="24680" spans="8:8" x14ac:dyDescent="0.2">
      <c r="H24680" s="7"/>
    </row>
    <row r="24681" spans="8:8" x14ac:dyDescent="0.2">
      <c r="H24681" s="7"/>
    </row>
    <row r="24682" spans="8:8" x14ac:dyDescent="0.2">
      <c r="H24682" s="7"/>
    </row>
    <row r="24683" spans="8:8" x14ac:dyDescent="0.2">
      <c r="H24683" s="7"/>
    </row>
    <row r="24684" spans="8:8" x14ac:dyDescent="0.2">
      <c r="H24684" s="7"/>
    </row>
    <row r="24685" spans="8:8" x14ac:dyDescent="0.2">
      <c r="H24685" s="7"/>
    </row>
    <row r="24686" spans="8:8" x14ac:dyDescent="0.2">
      <c r="H24686" s="7"/>
    </row>
    <row r="24687" spans="8:8" x14ac:dyDescent="0.2">
      <c r="H24687" s="7"/>
    </row>
    <row r="24688" spans="8:8" x14ac:dyDescent="0.2">
      <c r="H24688" s="7"/>
    </row>
    <row r="24689" spans="8:8" x14ac:dyDescent="0.2">
      <c r="H24689" s="7"/>
    </row>
    <row r="24690" spans="8:8" x14ac:dyDescent="0.2">
      <c r="H24690" s="7"/>
    </row>
    <row r="24691" spans="8:8" x14ac:dyDescent="0.2">
      <c r="H24691" s="7"/>
    </row>
    <row r="24692" spans="8:8" x14ac:dyDescent="0.2">
      <c r="H24692" s="7"/>
    </row>
    <row r="24693" spans="8:8" x14ac:dyDescent="0.2">
      <c r="H24693" s="7"/>
    </row>
    <row r="24694" spans="8:8" x14ac:dyDescent="0.2">
      <c r="H24694" s="7"/>
    </row>
    <row r="24695" spans="8:8" x14ac:dyDescent="0.2">
      <c r="H24695" s="7"/>
    </row>
    <row r="24696" spans="8:8" x14ac:dyDescent="0.2">
      <c r="H24696" s="7"/>
    </row>
    <row r="24697" spans="8:8" x14ac:dyDescent="0.2">
      <c r="H24697" s="7"/>
    </row>
    <row r="24698" spans="8:8" x14ac:dyDescent="0.2">
      <c r="H24698" s="7"/>
    </row>
    <row r="24699" spans="8:8" x14ac:dyDescent="0.2">
      <c r="H24699" s="7"/>
    </row>
    <row r="24700" spans="8:8" x14ac:dyDescent="0.2">
      <c r="H24700" s="7"/>
    </row>
    <row r="24701" spans="8:8" x14ac:dyDescent="0.2">
      <c r="H24701" s="7"/>
    </row>
    <row r="24702" spans="8:8" x14ac:dyDescent="0.2">
      <c r="H24702" s="7"/>
    </row>
    <row r="24703" spans="8:8" x14ac:dyDescent="0.2">
      <c r="H24703" s="7"/>
    </row>
    <row r="24704" spans="8:8" x14ac:dyDescent="0.2">
      <c r="H24704" s="7"/>
    </row>
    <row r="24705" spans="8:8" x14ac:dyDescent="0.2">
      <c r="H24705" s="7"/>
    </row>
    <row r="24706" spans="8:8" x14ac:dyDescent="0.2">
      <c r="H24706" s="7"/>
    </row>
    <row r="24707" spans="8:8" x14ac:dyDescent="0.2">
      <c r="H24707" s="7"/>
    </row>
    <row r="24708" spans="8:8" x14ac:dyDescent="0.2">
      <c r="H24708" s="7"/>
    </row>
    <row r="24709" spans="8:8" x14ac:dyDescent="0.2">
      <c r="H24709" s="7"/>
    </row>
    <row r="24710" spans="8:8" x14ac:dyDescent="0.2">
      <c r="H24710" s="7"/>
    </row>
    <row r="24711" spans="8:8" x14ac:dyDescent="0.2">
      <c r="H24711" s="7"/>
    </row>
    <row r="24712" spans="8:8" x14ac:dyDescent="0.2">
      <c r="H24712" s="7"/>
    </row>
    <row r="24713" spans="8:8" x14ac:dyDescent="0.2">
      <c r="H24713" s="7"/>
    </row>
    <row r="24714" spans="8:8" x14ac:dyDescent="0.2">
      <c r="H24714" s="7"/>
    </row>
    <row r="24715" spans="8:8" x14ac:dyDescent="0.2">
      <c r="H24715" s="7"/>
    </row>
    <row r="24716" spans="8:8" x14ac:dyDescent="0.2">
      <c r="H24716" s="7"/>
    </row>
    <row r="24717" spans="8:8" x14ac:dyDescent="0.2">
      <c r="H24717" s="7"/>
    </row>
    <row r="24718" spans="8:8" x14ac:dyDescent="0.2">
      <c r="H24718" s="7"/>
    </row>
    <row r="24719" spans="8:8" x14ac:dyDescent="0.2">
      <c r="H24719" s="7"/>
    </row>
    <row r="24720" spans="8:8" x14ac:dyDescent="0.2">
      <c r="H24720" s="7"/>
    </row>
    <row r="24721" spans="8:8" x14ac:dyDescent="0.2">
      <c r="H24721" s="7"/>
    </row>
    <row r="24722" spans="8:8" x14ac:dyDescent="0.2">
      <c r="H24722" s="7"/>
    </row>
    <row r="24723" spans="8:8" x14ac:dyDescent="0.2">
      <c r="H24723" s="7"/>
    </row>
    <row r="24724" spans="8:8" x14ac:dyDescent="0.2">
      <c r="H24724" s="7"/>
    </row>
    <row r="24725" spans="8:8" x14ac:dyDescent="0.2">
      <c r="H24725" s="7"/>
    </row>
    <row r="24726" spans="8:8" x14ac:dyDescent="0.2">
      <c r="H24726" s="7"/>
    </row>
    <row r="24727" spans="8:8" x14ac:dyDescent="0.2">
      <c r="H24727" s="7"/>
    </row>
    <row r="24728" spans="8:8" x14ac:dyDescent="0.2">
      <c r="H24728" s="7"/>
    </row>
    <row r="24729" spans="8:8" x14ac:dyDescent="0.2">
      <c r="H24729" s="7"/>
    </row>
    <row r="24730" spans="8:8" x14ac:dyDescent="0.2">
      <c r="H24730" s="7"/>
    </row>
    <row r="24731" spans="8:8" x14ac:dyDescent="0.2">
      <c r="H24731" s="7"/>
    </row>
    <row r="24732" spans="8:8" x14ac:dyDescent="0.2">
      <c r="H24732" s="7"/>
    </row>
    <row r="24733" spans="8:8" x14ac:dyDescent="0.2">
      <c r="H24733" s="7"/>
    </row>
    <row r="24734" spans="8:8" x14ac:dyDescent="0.2">
      <c r="H24734" s="7"/>
    </row>
    <row r="24735" spans="8:8" x14ac:dyDescent="0.2">
      <c r="H24735" s="7"/>
    </row>
    <row r="24736" spans="8:8" x14ac:dyDescent="0.2">
      <c r="H24736" s="7"/>
    </row>
    <row r="24737" spans="8:8" x14ac:dyDescent="0.2">
      <c r="H24737" s="7"/>
    </row>
    <row r="24738" spans="8:8" x14ac:dyDescent="0.2">
      <c r="H24738" s="7"/>
    </row>
    <row r="24739" spans="8:8" x14ac:dyDescent="0.2">
      <c r="H24739" s="7"/>
    </row>
    <row r="24740" spans="8:8" x14ac:dyDescent="0.2">
      <c r="H24740" s="7"/>
    </row>
    <row r="24741" spans="8:8" x14ac:dyDescent="0.2">
      <c r="H24741" s="7"/>
    </row>
    <row r="24742" spans="8:8" x14ac:dyDescent="0.2">
      <c r="H24742" s="7"/>
    </row>
    <row r="24743" spans="8:8" x14ac:dyDescent="0.2">
      <c r="H24743" s="7"/>
    </row>
    <row r="24744" spans="8:8" x14ac:dyDescent="0.2">
      <c r="H24744" s="7"/>
    </row>
    <row r="24745" spans="8:8" x14ac:dyDescent="0.2">
      <c r="H24745" s="7"/>
    </row>
    <row r="24746" spans="8:8" x14ac:dyDescent="0.2">
      <c r="H24746" s="7"/>
    </row>
    <row r="24747" spans="8:8" x14ac:dyDescent="0.2">
      <c r="H24747" s="7"/>
    </row>
    <row r="24748" spans="8:8" x14ac:dyDescent="0.2">
      <c r="H24748" s="7"/>
    </row>
    <row r="24749" spans="8:8" x14ac:dyDescent="0.2">
      <c r="H24749" s="7"/>
    </row>
    <row r="24750" spans="8:8" x14ac:dyDescent="0.2">
      <c r="H24750" s="7"/>
    </row>
    <row r="24751" spans="8:8" x14ac:dyDescent="0.2">
      <c r="H24751" s="7"/>
    </row>
    <row r="24752" spans="8:8" x14ac:dyDescent="0.2">
      <c r="H24752" s="7"/>
    </row>
    <row r="24753" spans="8:8" x14ac:dyDescent="0.2">
      <c r="H24753" s="7"/>
    </row>
    <row r="24754" spans="8:8" x14ac:dyDescent="0.2">
      <c r="H24754" s="7"/>
    </row>
    <row r="24755" spans="8:8" x14ac:dyDescent="0.2">
      <c r="H24755" s="7"/>
    </row>
    <row r="24756" spans="8:8" x14ac:dyDescent="0.2">
      <c r="H24756" s="7"/>
    </row>
    <row r="24757" spans="8:8" x14ac:dyDescent="0.2">
      <c r="H24757" s="7"/>
    </row>
    <row r="24758" spans="8:8" x14ac:dyDescent="0.2">
      <c r="H24758" s="7"/>
    </row>
    <row r="24759" spans="8:8" x14ac:dyDescent="0.2">
      <c r="H24759" s="7"/>
    </row>
    <row r="24760" spans="8:8" x14ac:dyDescent="0.2">
      <c r="H24760" s="7"/>
    </row>
    <row r="24761" spans="8:8" x14ac:dyDescent="0.2">
      <c r="H24761" s="7"/>
    </row>
    <row r="24762" spans="8:8" x14ac:dyDescent="0.2">
      <c r="H24762" s="7"/>
    </row>
    <row r="24763" spans="8:8" x14ac:dyDescent="0.2">
      <c r="H24763" s="7"/>
    </row>
    <row r="24764" spans="8:8" x14ac:dyDescent="0.2">
      <c r="H24764" s="7"/>
    </row>
    <row r="24765" spans="8:8" x14ac:dyDescent="0.2">
      <c r="H24765" s="7"/>
    </row>
    <row r="24766" spans="8:8" x14ac:dyDescent="0.2">
      <c r="H24766" s="7"/>
    </row>
    <row r="24767" spans="8:8" x14ac:dyDescent="0.2">
      <c r="H24767" s="7"/>
    </row>
    <row r="24768" spans="8:8" x14ac:dyDescent="0.2">
      <c r="H24768" s="7"/>
    </row>
    <row r="24769" spans="8:8" x14ac:dyDescent="0.2">
      <c r="H24769" s="7"/>
    </row>
    <row r="24770" spans="8:8" x14ac:dyDescent="0.2">
      <c r="H24770" s="7"/>
    </row>
    <row r="24771" spans="8:8" x14ac:dyDescent="0.2">
      <c r="H24771" s="7"/>
    </row>
    <row r="24772" spans="8:8" x14ac:dyDescent="0.2">
      <c r="H24772" s="7"/>
    </row>
    <row r="24773" spans="8:8" x14ac:dyDescent="0.2">
      <c r="H24773" s="7"/>
    </row>
    <row r="24774" spans="8:8" x14ac:dyDescent="0.2">
      <c r="H24774" s="7"/>
    </row>
    <row r="24775" spans="8:8" x14ac:dyDescent="0.2">
      <c r="H24775" s="7"/>
    </row>
    <row r="24776" spans="8:8" x14ac:dyDescent="0.2">
      <c r="H24776" s="7"/>
    </row>
    <row r="24777" spans="8:8" x14ac:dyDescent="0.2">
      <c r="H24777" s="7"/>
    </row>
    <row r="24778" spans="8:8" x14ac:dyDescent="0.2">
      <c r="H24778" s="7"/>
    </row>
    <row r="24779" spans="8:8" x14ac:dyDescent="0.2">
      <c r="H24779" s="7"/>
    </row>
    <row r="24780" spans="8:8" x14ac:dyDescent="0.2">
      <c r="H24780" s="7"/>
    </row>
    <row r="24781" spans="8:8" x14ac:dyDescent="0.2">
      <c r="H24781" s="7"/>
    </row>
    <row r="24782" spans="8:8" x14ac:dyDescent="0.2">
      <c r="H24782" s="7"/>
    </row>
    <row r="24783" spans="8:8" x14ac:dyDescent="0.2">
      <c r="H24783" s="7"/>
    </row>
    <row r="24784" spans="8:8" x14ac:dyDescent="0.2">
      <c r="H24784" s="7"/>
    </row>
    <row r="24785" spans="8:8" x14ac:dyDescent="0.2">
      <c r="H24785" s="7"/>
    </row>
    <row r="24786" spans="8:8" x14ac:dyDescent="0.2">
      <c r="H24786" s="7"/>
    </row>
    <row r="24787" spans="8:8" x14ac:dyDescent="0.2">
      <c r="H24787" s="7"/>
    </row>
    <row r="24788" spans="8:8" x14ac:dyDescent="0.2">
      <c r="H24788" s="7"/>
    </row>
    <row r="24789" spans="8:8" x14ac:dyDescent="0.2">
      <c r="H24789" s="7"/>
    </row>
    <row r="24790" spans="8:8" x14ac:dyDescent="0.2">
      <c r="H24790" s="7"/>
    </row>
    <row r="24791" spans="8:8" x14ac:dyDescent="0.2">
      <c r="H24791" s="7"/>
    </row>
    <row r="24792" spans="8:8" x14ac:dyDescent="0.2">
      <c r="H24792" s="7"/>
    </row>
    <row r="24793" spans="8:8" x14ac:dyDescent="0.2">
      <c r="H24793" s="7"/>
    </row>
    <row r="24794" spans="8:8" x14ac:dyDescent="0.2">
      <c r="H24794" s="7"/>
    </row>
    <row r="24795" spans="8:8" x14ac:dyDescent="0.2">
      <c r="H24795" s="7"/>
    </row>
    <row r="24796" spans="8:8" x14ac:dyDescent="0.2">
      <c r="H24796" s="7"/>
    </row>
    <row r="24797" spans="8:8" x14ac:dyDescent="0.2">
      <c r="H24797" s="7"/>
    </row>
    <row r="24798" spans="8:8" x14ac:dyDescent="0.2">
      <c r="H24798" s="7"/>
    </row>
    <row r="24799" spans="8:8" x14ac:dyDescent="0.2">
      <c r="H24799" s="7"/>
    </row>
    <row r="24800" spans="8:8" x14ac:dyDescent="0.2">
      <c r="H24800" s="7"/>
    </row>
    <row r="24801" spans="8:8" x14ac:dyDescent="0.2">
      <c r="H24801" s="7"/>
    </row>
    <row r="24802" spans="8:8" x14ac:dyDescent="0.2">
      <c r="H24802" s="7"/>
    </row>
    <row r="24803" spans="8:8" x14ac:dyDescent="0.2">
      <c r="H24803" s="7"/>
    </row>
    <row r="24804" spans="8:8" x14ac:dyDescent="0.2">
      <c r="H24804" s="7"/>
    </row>
    <row r="24805" spans="8:8" x14ac:dyDescent="0.2">
      <c r="H24805" s="7"/>
    </row>
    <row r="24806" spans="8:8" x14ac:dyDescent="0.2">
      <c r="H24806" s="7"/>
    </row>
    <row r="24807" spans="8:8" x14ac:dyDescent="0.2">
      <c r="H24807" s="7"/>
    </row>
    <row r="24808" spans="8:8" x14ac:dyDescent="0.2">
      <c r="H24808" s="7"/>
    </row>
    <row r="24809" spans="8:8" x14ac:dyDescent="0.2">
      <c r="H24809" s="7"/>
    </row>
    <row r="24810" spans="8:8" x14ac:dyDescent="0.2">
      <c r="H24810" s="7"/>
    </row>
    <row r="24811" spans="8:8" x14ac:dyDescent="0.2">
      <c r="H24811" s="7"/>
    </row>
    <row r="24812" spans="8:8" x14ac:dyDescent="0.2">
      <c r="H24812" s="7"/>
    </row>
    <row r="24813" spans="8:8" x14ac:dyDescent="0.2">
      <c r="H24813" s="7"/>
    </row>
    <row r="24814" spans="8:8" x14ac:dyDescent="0.2">
      <c r="H24814" s="7"/>
    </row>
    <row r="24815" spans="8:8" x14ac:dyDescent="0.2">
      <c r="H24815" s="7"/>
    </row>
    <row r="24816" spans="8:8" x14ac:dyDescent="0.2">
      <c r="H24816" s="7"/>
    </row>
    <row r="24817" spans="8:8" x14ac:dyDescent="0.2">
      <c r="H24817" s="7"/>
    </row>
    <row r="24818" spans="8:8" x14ac:dyDescent="0.2">
      <c r="H24818" s="7"/>
    </row>
    <row r="24819" spans="8:8" x14ac:dyDescent="0.2">
      <c r="H24819" s="7"/>
    </row>
    <row r="24820" spans="8:8" x14ac:dyDescent="0.2">
      <c r="H24820" s="7"/>
    </row>
    <row r="24821" spans="8:8" x14ac:dyDescent="0.2">
      <c r="H24821" s="7"/>
    </row>
    <row r="24822" spans="8:8" x14ac:dyDescent="0.2">
      <c r="H24822" s="7"/>
    </row>
    <row r="24823" spans="8:8" x14ac:dyDescent="0.2">
      <c r="H24823" s="7"/>
    </row>
    <row r="24824" spans="8:8" x14ac:dyDescent="0.2">
      <c r="H24824" s="7"/>
    </row>
    <row r="24825" spans="8:8" x14ac:dyDescent="0.2">
      <c r="H24825" s="7"/>
    </row>
    <row r="24826" spans="8:8" x14ac:dyDescent="0.2">
      <c r="H24826" s="7"/>
    </row>
    <row r="24827" spans="8:8" x14ac:dyDescent="0.2">
      <c r="H24827" s="7"/>
    </row>
    <row r="24828" spans="8:8" x14ac:dyDescent="0.2">
      <c r="H24828" s="7"/>
    </row>
    <row r="24829" spans="8:8" x14ac:dyDescent="0.2">
      <c r="H24829" s="7"/>
    </row>
    <row r="24830" spans="8:8" x14ac:dyDescent="0.2">
      <c r="H24830" s="7"/>
    </row>
    <row r="24831" spans="8:8" x14ac:dyDescent="0.2">
      <c r="H24831" s="7"/>
    </row>
    <row r="24832" spans="8:8" x14ac:dyDescent="0.2">
      <c r="H24832" s="7"/>
    </row>
    <row r="24833" spans="8:8" x14ac:dyDescent="0.2">
      <c r="H24833" s="7"/>
    </row>
    <row r="24834" spans="8:8" x14ac:dyDescent="0.2">
      <c r="H24834" s="7"/>
    </row>
    <row r="24835" spans="8:8" x14ac:dyDescent="0.2">
      <c r="H24835" s="7"/>
    </row>
    <row r="24836" spans="8:8" x14ac:dyDescent="0.2">
      <c r="H24836" s="7"/>
    </row>
    <row r="24837" spans="8:8" x14ac:dyDescent="0.2">
      <c r="H24837" s="7"/>
    </row>
    <row r="24838" spans="8:8" x14ac:dyDescent="0.2">
      <c r="H24838" s="7"/>
    </row>
    <row r="24839" spans="8:8" x14ac:dyDescent="0.2">
      <c r="H24839" s="7"/>
    </row>
    <row r="24840" spans="8:8" x14ac:dyDescent="0.2">
      <c r="H24840" s="7"/>
    </row>
    <row r="24841" spans="8:8" x14ac:dyDescent="0.2">
      <c r="H24841" s="7"/>
    </row>
    <row r="24842" spans="8:8" x14ac:dyDescent="0.2">
      <c r="H24842" s="7"/>
    </row>
    <row r="24843" spans="8:8" x14ac:dyDescent="0.2">
      <c r="H24843" s="7"/>
    </row>
    <row r="24844" spans="8:8" x14ac:dyDescent="0.2">
      <c r="H24844" s="7"/>
    </row>
    <row r="24845" spans="8:8" x14ac:dyDescent="0.2">
      <c r="H24845" s="7"/>
    </row>
    <row r="24846" spans="8:8" x14ac:dyDescent="0.2">
      <c r="H24846" s="7"/>
    </row>
    <row r="24847" spans="8:8" x14ac:dyDescent="0.2">
      <c r="H24847" s="7"/>
    </row>
    <row r="24848" spans="8:8" x14ac:dyDescent="0.2">
      <c r="H24848" s="7"/>
    </row>
    <row r="24849" spans="8:8" x14ac:dyDescent="0.2">
      <c r="H24849" s="7"/>
    </row>
    <row r="24850" spans="8:8" x14ac:dyDescent="0.2">
      <c r="H24850" s="7"/>
    </row>
    <row r="24851" spans="8:8" x14ac:dyDescent="0.2">
      <c r="H24851" s="7"/>
    </row>
    <row r="24852" spans="8:8" x14ac:dyDescent="0.2">
      <c r="H24852" s="7"/>
    </row>
    <row r="24853" spans="8:8" x14ac:dyDescent="0.2">
      <c r="H24853" s="7"/>
    </row>
    <row r="24854" spans="8:8" x14ac:dyDescent="0.2">
      <c r="H24854" s="7"/>
    </row>
    <row r="24855" spans="8:8" x14ac:dyDescent="0.2">
      <c r="H24855" s="7"/>
    </row>
    <row r="24856" spans="8:8" x14ac:dyDescent="0.2">
      <c r="H24856" s="7"/>
    </row>
    <row r="24857" spans="8:8" x14ac:dyDescent="0.2">
      <c r="H24857" s="7"/>
    </row>
    <row r="24858" spans="8:8" x14ac:dyDescent="0.2">
      <c r="H24858" s="7"/>
    </row>
    <row r="24859" spans="8:8" x14ac:dyDescent="0.2">
      <c r="H24859" s="7"/>
    </row>
    <row r="24860" spans="8:8" x14ac:dyDescent="0.2">
      <c r="H24860" s="7"/>
    </row>
    <row r="24861" spans="8:8" x14ac:dyDescent="0.2">
      <c r="H24861" s="7"/>
    </row>
    <row r="24862" spans="8:8" x14ac:dyDescent="0.2">
      <c r="H24862" s="7"/>
    </row>
    <row r="24863" spans="8:8" x14ac:dyDescent="0.2">
      <c r="H24863" s="7"/>
    </row>
    <row r="24864" spans="8:8" x14ac:dyDescent="0.2">
      <c r="H24864" s="7"/>
    </row>
    <row r="24865" spans="8:8" x14ac:dyDescent="0.2">
      <c r="H24865" s="7"/>
    </row>
    <row r="24866" spans="8:8" x14ac:dyDescent="0.2">
      <c r="H24866" s="7"/>
    </row>
    <row r="24867" spans="8:8" x14ac:dyDescent="0.2">
      <c r="H24867" s="7"/>
    </row>
    <row r="24868" spans="8:8" x14ac:dyDescent="0.2">
      <c r="H24868" s="7"/>
    </row>
    <row r="24869" spans="8:8" x14ac:dyDescent="0.2">
      <c r="H24869" s="7"/>
    </row>
    <row r="24870" spans="8:8" x14ac:dyDescent="0.2">
      <c r="H24870" s="7"/>
    </row>
    <row r="24871" spans="8:8" x14ac:dyDescent="0.2">
      <c r="H24871" s="7"/>
    </row>
    <row r="24872" spans="8:8" x14ac:dyDescent="0.2">
      <c r="H24872" s="7"/>
    </row>
    <row r="24873" spans="8:8" x14ac:dyDescent="0.2">
      <c r="H24873" s="7"/>
    </row>
    <row r="24874" spans="8:8" x14ac:dyDescent="0.2">
      <c r="H24874" s="7"/>
    </row>
    <row r="24875" spans="8:8" x14ac:dyDescent="0.2">
      <c r="H24875" s="7"/>
    </row>
    <row r="24876" spans="8:8" x14ac:dyDescent="0.2">
      <c r="H24876" s="7"/>
    </row>
    <row r="24877" spans="8:8" x14ac:dyDescent="0.2">
      <c r="H24877" s="7"/>
    </row>
    <row r="24878" spans="8:8" x14ac:dyDescent="0.2">
      <c r="H24878" s="7"/>
    </row>
    <row r="24879" spans="8:8" x14ac:dyDescent="0.2">
      <c r="H24879" s="7"/>
    </row>
    <row r="24880" spans="8:8" x14ac:dyDescent="0.2">
      <c r="H24880" s="7"/>
    </row>
    <row r="24881" spans="8:8" x14ac:dyDescent="0.2">
      <c r="H24881" s="7"/>
    </row>
    <row r="24882" spans="8:8" x14ac:dyDescent="0.2">
      <c r="H24882" s="7"/>
    </row>
    <row r="24883" spans="8:8" x14ac:dyDescent="0.2">
      <c r="H24883" s="7"/>
    </row>
    <row r="24884" spans="8:8" x14ac:dyDescent="0.2">
      <c r="H24884" s="7"/>
    </row>
    <row r="24885" spans="8:8" x14ac:dyDescent="0.2">
      <c r="H24885" s="7"/>
    </row>
    <row r="24886" spans="8:8" x14ac:dyDescent="0.2">
      <c r="H24886" s="7"/>
    </row>
    <row r="24887" spans="8:8" x14ac:dyDescent="0.2">
      <c r="H24887" s="7"/>
    </row>
    <row r="24888" spans="8:8" x14ac:dyDescent="0.2">
      <c r="H24888" s="7"/>
    </row>
    <row r="24889" spans="8:8" x14ac:dyDescent="0.2">
      <c r="H24889" s="7"/>
    </row>
    <row r="24890" spans="8:8" x14ac:dyDescent="0.2">
      <c r="H24890" s="7"/>
    </row>
    <row r="24891" spans="8:8" x14ac:dyDescent="0.2">
      <c r="H24891" s="7"/>
    </row>
    <row r="24892" spans="8:8" x14ac:dyDescent="0.2">
      <c r="H24892" s="7"/>
    </row>
    <row r="24893" spans="8:8" x14ac:dyDescent="0.2">
      <c r="H24893" s="7"/>
    </row>
    <row r="24894" spans="8:8" x14ac:dyDescent="0.2">
      <c r="H24894" s="7"/>
    </row>
    <row r="24895" spans="8:8" x14ac:dyDescent="0.2">
      <c r="H24895" s="7"/>
    </row>
    <row r="24896" spans="8:8" x14ac:dyDescent="0.2">
      <c r="H24896" s="7"/>
    </row>
    <row r="24897" spans="8:8" x14ac:dyDescent="0.2">
      <c r="H24897" s="7"/>
    </row>
    <row r="24898" spans="8:8" x14ac:dyDescent="0.2">
      <c r="H24898" s="7"/>
    </row>
    <row r="24899" spans="8:8" x14ac:dyDescent="0.2">
      <c r="H24899" s="7"/>
    </row>
    <row r="24900" spans="8:8" x14ac:dyDescent="0.2">
      <c r="H24900" s="7"/>
    </row>
    <row r="24901" spans="8:8" x14ac:dyDescent="0.2">
      <c r="H24901" s="7"/>
    </row>
    <row r="24902" spans="8:8" x14ac:dyDescent="0.2">
      <c r="H24902" s="7"/>
    </row>
    <row r="24903" spans="8:8" x14ac:dyDescent="0.2">
      <c r="H24903" s="7"/>
    </row>
    <row r="24904" spans="8:8" x14ac:dyDescent="0.2">
      <c r="H24904" s="7"/>
    </row>
    <row r="24905" spans="8:8" x14ac:dyDescent="0.2">
      <c r="H24905" s="7"/>
    </row>
    <row r="24906" spans="8:8" x14ac:dyDescent="0.2">
      <c r="H24906" s="7"/>
    </row>
    <row r="24907" spans="8:8" x14ac:dyDescent="0.2">
      <c r="H24907" s="7"/>
    </row>
    <row r="24908" spans="8:8" x14ac:dyDescent="0.2">
      <c r="H24908" s="7"/>
    </row>
    <row r="24909" spans="8:8" x14ac:dyDescent="0.2">
      <c r="H24909" s="7"/>
    </row>
    <row r="24910" spans="8:8" x14ac:dyDescent="0.2">
      <c r="H24910" s="7"/>
    </row>
    <row r="24911" spans="8:8" x14ac:dyDescent="0.2">
      <c r="H24911" s="7"/>
    </row>
    <row r="24912" spans="8:8" x14ac:dyDescent="0.2">
      <c r="H24912" s="7"/>
    </row>
    <row r="24913" spans="8:8" x14ac:dyDescent="0.2">
      <c r="H24913" s="7"/>
    </row>
    <row r="24914" spans="8:8" x14ac:dyDescent="0.2">
      <c r="H24914" s="7"/>
    </row>
    <row r="24915" spans="8:8" x14ac:dyDescent="0.2">
      <c r="H24915" s="7"/>
    </row>
    <row r="24916" spans="8:8" x14ac:dyDescent="0.2">
      <c r="H24916" s="7"/>
    </row>
    <row r="24917" spans="8:8" x14ac:dyDescent="0.2">
      <c r="H24917" s="7"/>
    </row>
    <row r="24918" spans="8:8" x14ac:dyDescent="0.2">
      <c r="H24918" s="7"/>
    </row>
    <row r="24919" spans="8:8" x14ac:dyDescent="0.2">
      <c r="H24919" s="7"/>
    </row>
    <row r="24920" spans="8:8" x14ac:dyDescent="0.2">
      <c r="H24920" s="7"/>
    </row>
    <row r="24921" spans="8:8" x14ac:dyDescent="0.2">
      <c r="H24921" s="7"/>
    </row>
    <row r="24922" spans="8:8" x14ac:dyDescent="0.2">
      <c r="H24922" s="7"/>
    </row>
    <row r="24923" spans="8:8" x14ac:dyDescent="0.2">
      <c r="H24923" s="7"/>
    </row>
    <row r="24924" spans="8:8" x14ac:dyDescent="0.2">
      <c r="H24924" s="7"/>
    </row>
    <row r="24925" spans="8:8" x14ac:dyDescent="0.2">
      <c r="H24925" s="7"/>
    </row>
    <row r="24926" spans="8:8" x14ac:dyDescent="0.2">
      <c r="H24926" s="7"/>
    </row>
    <row r="24927" spans="8:8" x14ac:dyDescent="0.2">
      <c r="H24927" s="7"/>
    </row>
    <row r="24928" spans="8:8" x14ac:dyDescent="0.2">
      <c r="H24928" s="7"/>
    </row>
    <row r="24929" spans="8:8" x14ac:dyDescent="0.2">
      <c r="H24929" s="7"/>
    </row>
    <row r="24930" spans="8:8" x14ac:dyDescent="0.2">
      <c r="H24930" s="7"/>
    </row>
    <row r="24931" spans="8:8" x14ac:dyDescent="0.2">
      <c r="H24931" s="7"/>
    </row>
    <row r="24932" spans="8:8" x14ac:dyDescent="0.2">
      <c r="H24932" s="7"/>
    </row>
    <row r="24933" spans="8:8" x14ac:dyDescent="0.2">
      <c r="H24933" s="7"/>
    </row>
    <row r="24934" spans="8:8" x14ac:dyDescent="0.2">
      <c r="H24934" s="7"/>
    </row>
    <row r="24935" spans="8:8" x14ac:dyDescent="0.2">
      <c r="H24935" s="7"/>
    </row>
    <row r="24936" spans="8:8" x14ac:dyDescent="0.2">
      <c r="H24936" s="7"/>
    </row>
    <row r="24937" spans="8:8" x14ac:dyDescent="0.2">
      <c r="H24937" s="7"/>
    </row>
    <row r="24938" spans="8:8" x14ac:dyDescent="0.2">
      <c r="H24938" s="7"/>
    </row>
    <row r="24939" spans="8:8" x14ac:dyDescent="0.2">
      <c r="H24939" s="7"/>
    </row>
    <row r="24940" spans="8:8" x14ac:dyDescent="0.2">
      <c r="H24940" s="7"/>
    </row>
    <row r="24941" spans="8:8" x14ac:dyDescent="0.2">
      <c r="H24941" s="7"/>
    </row>
    <row r="24942" spans="8:8" x14ac:dyDescent="0.2">
      <c r="H24942" s="7"/>
    </row>
    <row r="24943" spans="8:8" x14ac:dyDescent="0.2">
      <c r="H24943" s="7"/>
    </row>
    <row r="24944" spans="8:8" x14ac:dyDescent="0.2">
      <c r="H24944" s="7"/>
    </row>
    <row r="24945" spans="8:8" x14ac:dyDescent="0.2">
      <c r="H24945" s="7"/>
    </row>
    <row r="24946" spans="8:8" x14ac:dyDescent="0.2">
      <c r="H24946" s="7"/>
    </row>
    <row r="24947" spans="8:8" x14ac:dyDescent="0.2">
      <c r="H24947" s="7"/>
    </row>
    <row r="24948" spans="8:8" x14ac:dyDescent="0.2">
      <c r="H24948" s="7"/>
    </row>
    <row r="24949" spans="8:8" x14ac:dyDescent="0.2">
      <c r="H24949" s="7"/>
    </row>
    <row r="24950" spans="8:8" x14ac:dyDescent="0.2">
      <c r="H24950" s="7"/>
    </row>
    <row r="24951" spans="8:8" x14ac:dyDescent="0.2">
      <c r="H24951" s="7"/>
    </row>
    <row r="24952" spans="8:8" x14ac:dyDescent="0.2">
      <c r="H24952" s="7"/>
    </row>
    <row r="24953" spans="8:8" x14ac:dyDescent="0.2">
      <c r="H24953" s="7"/>
    </row>
    <row r="24954" spans="8:8" x14ac:dyDescent="0.2">
      <c r="H24954" s="7"/>
    </row>
    <row r="24955" spans="8:8" x14ac:dyDescent="0.2">
      <c r="H24955" s="7"/>
    </row>
    <row r="24956" spans="8:8" x14ac:dyDescent="0.2">
      <c r="H24956" s="7"/>
    </row>
    <row r="24957" spans="8:8" x14ac:dyDescent="0.2">
      <c r="H24957" s="7"/>
    </row>
    <row r="24958" spans="8:8" x14ac:dyDescent="0.2">
      <c r="H24958" s="7"/>
    </row>
    <row r="24959" spans="8:8" x14ac:dyDescent="0.2">
      <c r="H24959" s="7"/>
    </row>
    <row r="24960" spans="8:8" x14ac:dyDescent="0.2">
      <c r="H24960" s="7"/>
    </row>
    <row r="24961" spans="8:8" x14ac:dyDescent="0.2">
      <c r="H24961" s="7"/>
    </row>
    <row r="24962" spans="8:8" x14ac:dyDescent="0.2">
      <c r="H24962" s="7"/>
    </row>
    <row r="24963" spans="8:8" x14ac:dyDescent="0.2">
      <c r="H24963" s="7"/>
    </row>
    <row r="24964" spans="8:8" x14ac:dyDescent="0.2">
      <c r="H24964" s="7"/>
    </row>
    <row r="24965" spans="8:8" x14ac:dyDescent="0.2">
      <c r="H24965" s="7"/>
    </row>
    <row r="24966" spans="8:8" x14ac:dyDescent="0.2">
      <c r="H24966" s="7"/>
    </row>
    <row r="24967" spans="8:8" x14ac:dyDescent="0.2">
      <c r="H24967" s="7"/>
    </row>
    <row r="24968" spans="8:8" x14ac:dyDescent="0.2">
      <c r="H24968" s="7"/>
    </row>
    <row r="24969" spans="8:8" x14ac:dyDescent="0.2">
      <c r="H24969" s="7"/>
    </row>
    <row r="24970" spans="8:8" x14ac:dyDescent="0.2">
      <c r="H24970" s="7"/>
    </row>
    <row r="24971" spans="8:8" x14ac:dyDescent="0.2">
      <c r="H24971" s="7"/>
    </row>
    <row r="24972" spans="8:8" x14ac:dyDescent="0.2">
      <c r="H24972" s="7"/>
    </row>
    <row r="24973" spans="8:8" x14ac:dyDescent="0.2">
      <c r="H24973" s="7"/>
    </row>
    <row r="24974" spans="8:8" x14ac:dyDescent="0.2">
      <c r="H24974" s="7"/>
    </row>
    <row r="24975" spans="8:8" x14ac:dyDescent="0.2">
      <c r="H24975" s="7"/>
    </row>
    <row r="24976" spans="8:8" x14ac:dyDescent="0.2">
      <c r="H24976" s="7"/>
    </row>
    <row r="24977" spans="8:8" x14ac:dyDescent="0.2">
      <c r="H24977" s="7"/>
    </row>
    <row r="24978" spans="8:8" x14ac:dyDescent="0.2">
      <c r="H24978" s="7"/>
    </row>
    <row r="24979" spans="8:8" x14ac:dyDescent="0.2">
      <c r="H24979" s="7"/>
    </row>
    <row r="24980" spans="8:8" x14ac:dyDescent="0.2">
      <c r="H24980" s="7"/>
    </row>
    <row r="24981" spans="8:8" x14ac:dyDescent="0.2">
      <c r="H24981" s="7"/>
    </row>
    <row r="24982" spans="8:8" x14ac:dyDescent="0.2">
      <c r="H24982" s="7"/>
    </row>
    <row r="24983" spans="8:8" x14ac:dyDescent="0.2">
      <c r="H24983" s="7"/>
    </row>
    <row r="24984" spans="8:8" x14ac:dyDescent="0.2">
      <c r="H24984" s="7"/>
    </row>
    <row r="24985" spans="8:8" x14ac:dyDescent="0.2">
      <c r="H24985" s="7"/>
    </row>
    <row r="24986" spans="8:8" x14ac:dyDescent="0.2">
      <c r="H24986" s="7"/>
    </row>
    <row r="24987" spans="8:8" x14ac:dyDescent="0.2">
      <c r="H24987" s="7"/>
    </row>
    <row r="24988" spans="8:8" x14ac:dyDescent="0.2">
      <c r="H24988" s="7"/>
    </row>
    <row r="24989" spans="8:8" x14ac:dyDescent="0.2">
      <c r="H24989" s="7"/>
    </row>
    <row r="24990" spans="8:8" x14ac:dyDescent="0.2">
      <c r="H24990" s="7"/>
    </row>
    <row r="24991" spans="8:8" x14ac:dyDescent="0.2">
      <c r="H24991" s="7"/>
    </row>
    <row r="24992" spans="8:8" x14ac:dyDescent="0.2">
      <c r="H24992" s="7"/>
    </row>
    <row r="24993" spans="8:8" x14ac:dyDescent="0.2">
      <c r="H24993" s="7"/>
    </row>
    <row r="24994" spans="8:8" x14ac:dyDescent="0.2">
      <c r="H24994" s="7"/>
    </row>
    <row r="24995" spans="8:8" x14ac:dyDescent="0.2">
      <c r="H24995" s="7"/>
    </row>
    <row r="24996" spans="8:8" x14ac:dyDescent="0.2">
      <c r="H24996" s="7"/>
    </row>
    <row r="24997" spans="8:8" x14ac:dyDescent="0.2">
      <c r="H24997" s="7"/>
    </row>
    <row r="24998" spans="8:8" x14ac:dyDescent="0.2">
      <c r="H24998" s="7"/>
    </row>
    <row r="24999" spans="8:8" x14ac:dyDescent="0.2">
      <c r="H24999" s="7"/>
    </row>
    <row r="25000" spans="8:8" x14ac:dyDescent="0.2">
      <c r="H25000" s="7"/>
    </row>
    <row r="25001" spans="8:8" x14ac:dyDescent="0.2">
      <c r="H25001" s="7"/>
    </row>
    <row r="25002" spans="8:8" x14ac:dyDescent="0.2">
      <c r="H25002" s="7"/>
    </row>
    <row r="25003" spans="8:8" x14ac:dyDescent="0.2">
      <c r="H25003" s="7"/>
    </row>
    <row r="25004" spans="8:8" x14ac:dyDescent="0.2">
      <c r="H25004" s="7"/>
    </row>
    <row r="25005" spans="8:8" x14ac:dyDescent="0.2">
      <c r="H25005" s="7"/>
    </row>
    <row r="25006" spans="8:8" x14ac:dyDescent="0.2">
      <c r="H25006" s="7"/>
    </row>
    <row r="25007" spans="8:8" x14ac:dyDescent="0.2">
      <c r="H25007" s="7"/>
    </row>
    <row r="25008" spans="8:8" x14ac:dyDescent="0.2">
      <c r="H25008" s="7"/>
    </row>
    <row r="25009" spans="8:8" x14ac:dyDescent="0.2">
      <c r="H25009" s="7"/>
    </row>
    <row r="25010" spans="8:8" x14ac:dyDescent="0.2">
      <c r="H25010" s="7"/>
    </row>
    <row r="25011" spans="8:8" x14ac:dyDescent="0.2">
      <c r="H25011" s="7"/>
    </row>
    <row r="25012" spans="8:8" x14ac:dyDescent="0.2">
      <c r="H25012" s="7"/>
    </row>
    <row r="25013" spans="8:8" x14ac:dyDescent="0.2">
      <c r="H25013" s="7"/>
    </row>
    <row r="25014" spans="8:8" x14ac:dyDescent="0.2">
      <c r="H25014" s="7"/>
    </row>
    <row r="25015" spans="8:8" x14ac:dyDescent="0.2">
      <c r="H25015" s="7"/>
    </row>
    <row r="25016" spans="8:8" x14ac:dyDescent="0.2">
      <c r="H25016" s="7"/>
    </row>
    <row r="25017" spans="8:8" x14ac:dyDescent="0.2">
      <c r="H25017" s="7"/>
    </row>
    <row r="25018" spans="8:8" x14ac:dyDescent="0.2">
      <c r="H25018" s="7"/>
    </row>
    <row r="25019" spans="8:8" x14ac:dyDescent="0.2">
      <c r="H25019" s="7"/>
    </row>
    <row r="25020" spans="8:8" x14ac:dyDescent="0.2">
      <c r="H25020" s="7"/>
    </row>
    <row r="25021" spans="8:8" x14ac:dyDescent="0.2">
      <c r="H25021" s="7"/>
    </row>
    <row r="25022" spans="8:8" x14ac:dyDescent="0.2">
      <c r="H25022" s="7"/>
    </row>
    <row r="25023" spans="8:8" x14ac:dyDescent="0.2">
      <c r="H25023" s="7"/>
    </row>
    <row r="25024" spans="8:8" x14ac:dyDescent="0.2">
      <c r="H25024" s="7"/>
    </row>
    <row r="25025" spans="8:8" x14ac:dyDescent="0.2">
      <c r="H25025" s="7"/>
    </row>
    <row r="25026" spans="8:8" x14ac:dyDescent="0.2">
      <c r="H25026" s="7"/>
    </row>
    <row r="25027" spans="8:8" x14ac:dyDescent="0.2">
      <c r="H25027" s="7"/>
    </row>
    <row r="25028" spans="8:8" x14ac:dyDescent="0.2">
      <c r="H25028" s="7"/>
    </row>
    <row r="25029" spans="8:8" x14ac:dyDescent="0.2">
      <c r="H25029" s="7"/>
    </row>
    <row r="25030" spans="8:8" x14ac:dyDescent="0.2">
      <c r="H25030" s="7"/>
    </row>
    <row r="25031" spans="8:8" x14ac:dyDescent="0.2">
      <c r="H25031" s="7"/>
    </row>
    <row r="25032" spans="8:8" x14ac:dyDescent="0.2">
      <c r="H25032" s="7"/>
    </row>
    <row r="25033" spans="8:8" x14ac:dyDescent="0.2">
      <c r="H25033" s="7"/>
    </row>
    <row r="25034" spans="8:8" x14ac:dyDescent="0.2">
      <c r="H25034" s="7"/>
    </row>
    <row r="25035" spans="8:8" x14ac:dyDescent="0.2">
      <c r="H25035" s="7"/>
    </row>
    <row r="25036" spans="8:8" x14ac:dyDescent="0.2">
      <c r="H25036" s="7"/>
    </row>
    <row r="25037" spans="8:8" x14ac:dyDescent="0.2">
      <c r="H25037" s="7"/>
    </row>
    <row r="25038" spans="8:8" x14ac:dyDescent="0.2">
      <c r="H25038" s="7"/>
    </row>
    <row r="25039" spans="8:8" x14ac:dyDescent="0.2">
      <c r="H25039" s="7"/>
    </row>
    <row r="25040" spans="8:8" x14ac:dyDescent="0.2">
      <c r="H25040" s="7"/>
    </row>
    <row r="25041" spans="8:8" x14ac:dyDescent="0.2">
      <c r="H25041" s="7"/>
    </row>
    <row r="25042" spans="8:8" x14ac:dyDescent="0.2">
      <c r="H25042" s="7"/>
    </row>
    <row r="25043" spans="8:8" x14ac:dyDescent="0.2">
      <c r="H25043" s="7"/>
    </row>
    <row r="25044" spans="8:8" x14ac:dyDescent="0.2">
      <c r="H25044" s="7"/>
    </row>
    <row r="25045" spans="8:8" x14ac:dyDescent="0.2">
      <c r="H25045" s="7"/>
    </row>
    <row r="25046" spans="8:8" x14ac:dyDescent="0.2">
      <c r="H25046" s="7"/>
    </row>
    <row r="25047" spans="8:8" x14ac:dyDescent="0.2">
      <c r="H25047" s="7"/>
    </row>
    <row r="25048" spans="8:8" x14ac:dyDescent="0.2">
      <c r="H25048" s="7"/>
    </row>
    <row r="25049" spans="8:8" x14ac:dyDescent="0.2">
      <c r="H25049" s="7"/>
    </row>
    <row r="25050" spans="8:8" x14ac:dyDescent="0.2">
      <c r="H25050" s="7"/>
    </row>
    <row r="25051" spans="8:8" x14ac:dyDescent="0.2">
      <c r="H25051" s="7"/>
    </row>
    <row r="25052" spans="8:8" x14ac:dyDescent="0.2">
      <c r="H25052" s="7"/>
    </row>
    <row r="25053" spans="8:8" x14ac:dyDescent="0.2">
      <c r="H25053" s="7"/>
    </row>
    <row r="25054" spans="8:8" x14ac:dyDescent="0.2">
      <c r="H25054" s="7"/>
    </row>
    <row r="25055" spans="8:8" x14ac:dyDescent="0.2">
      <c r="H25055" s="7"/>
    </row>
    <row r="25056" spans="8:8" x14ac:dyDescent="0.2">
      <c r="H25056" s="7"/>
    </row>
    <row r="25057" spans="8:8" x14ac:dyDescent="0.2">
      <c r="H25057" s="7"/>
    </row>
    <row r="25058" spans="8:8" x14ac:dyDescent="0.2">
      <c r="H25058" s="7"/>
    </row>
    <row r="25059" spans="8:8" x14ac:dyDescent="0.2">
      <c r="H25059" s="7"/>
    </row>
    <row r="25060" spans="8:8" x14ac:dyDescent="0.2">
      <c r="H25060" s="7"/>
    </row>
    <row r="25061" spans="8:8" x14ac:dyDescent="0.2">
      <c r="H25061" s="7"/>
    </row>
    <row r="25062" spans="8:8" x14ac:dyDescent="0.2">
      <c r="H25062" s="7"/>
    </row>
    <row r="25063" spans="8:8" x14ac:dyDescent="0.2">
      <c r="H25063" s="7"/>
    </row>
    <row r="25064" spans="8:8" x14ac:dyDescent="0.2">
      <c r="H25064" s="7"/>
    </row>
    <row r="25065" spans="8:8" x14ac:dyDescent="0.2">
      <c r="H25065" s="7"/>
    </row>
    <row r="25066" spans="8:8" x14ac:dyDescent="0.2">
      <c r="H25066" s="7"/>
    </row>
    <row r="25067" spans="8:8" x14ac:dyDescent="0.2">
      <c r="H25067" s="7"/>
    </row>
    <row r="25068" spans="8:8" x14ac:dyDescent="0.2">
      <c r="H25068" s="7"/>
    </row>
    <row r="25069" spans="8:8" x14ac:dyDescent="0.2">
      <c r="H25069" s="7"/>
    </row>
    <row r="25070" spans="8:8" x14ac:dyDescent="0.2">
      <c r="H25070" s="7"/>
    </row>
    <row r="25071" spans="8:8" x14ac:dyDescent="0.2">
      <c r="H25071" s="7"/>
    </row>
    <row r="25072" spans="8:8" x14ac:dyDescent="0.2">
      <c r="H25072" s="7"/>
    </row>
    <row r="25073" spans="8:8" x14ac:dyDescent="0.2">
      <c r="H25073" s="7"/>
    </row>
    <row r="25074" spans="8:8" x14ac:dyDescent="0.2">
      <c r="H25074" s="7"/>
    </row>
    <row r="25075" spans="8:8" x14ac:dyDescent="0.2">
      <c r="H25075" s="7"/>
    </row>
    <row r="25076" spans="8:8" x14ac:dyDescent="0.2">
      <c r="H25076" s="7"/>
    </row>
    <row r="25077" spans="8:8" x14ac:dyDescent="0.2">
      <c r="H25077" s="7"/>
    </row>
    <row r="25078" spans="8:8" x14ac:dyDescent="0.2">
      <c r="H25078" s="7"/>
    </row>
    <row r="25079" spans="8:8" x14ac:dyDescent="0.2">
      <c r="H25079" s="7"/>
    </row>
    <row r="25080" spans="8:8" x14ac:dyDescent="0.2">
      <c r="H25080" s="7"/>
    </row>
    <row r="25081" spans="8:8" x14ac:dyDescent="0.2">
      <c r="H25081" s="7"/>
    </row>
    <row r="25082" spans="8:8" x14ac:dyDescent="0.2">
      <c r="H25082" s="7"/>
    </row>
    <row r="25083" spans="8:8" x14ac:dyDescent="0.2">
      <c r="H25083" s="7"/>
    </row>
    <row r="25084" spans="8:8" x14ac:dyDescent="0.2">
      <c r="H25084" s="7"/>
    </row>
    <row r="25085" spans="8:8" x14ac:dyDescent="0.2">
      <c r="H25085" s="7"/>
    </row>
    <row r="25086" spans="8:8" x14ac:dyDescent="0.2">
      <c r="H25086" s="7"/>
    </row>
    <row r="25087" spans="8:8" x14ac:dyDescent="0.2">
      <c r="H25087" s="7"/>
    </row>
    <row r="25088" spans="8:8" x14ac:dyDescent="0.2">
      <c r="H25088" s="7"/>
    </row>
    <row r="25089" spans="8:8" x14ac:dyDescent="0.2">
      <c r="H25089" s="7"/>
    </row>
    <row r="25090" spans="8:8" x14ac:dyDescent="0.2">
      <c r="H25090" s="7"/>
    </row>
    <row r="25091" spans="8:8" x14ac:dyDescent="0.2">
      <c r="H25091" s="7"/>
    </row>
    <row r="25092" spans="8:8" x14ac:dyDescent="0.2">
      <c r="H25092" s="7"/>
    </row>
    <row r="25093" spans="8:8" x14ac:dyDescent="0.2">
      <c r="H25093" s="7"/>
    </row>
    <row r="25094" spans="8:8" x14ac:dyDescent="0.2">
      <c r="H25094" s="7"/>
    </row>
    <row r="25095" spans="8:8" x14ac:dyDescent="0.2">
      <c r="H25095" s="7"/>
    </row>
    <row r="25096" spans="8:8" x14ac:dyDescent="0.2">
      <c r="H25096" s="7"/>
    </row>
    <row r="25097" spans="8:8" x14ac:dyDescent="0.2">
      <c r="H25097" s="7"/>
    </row>
    <row r="25098" spans="8:8" x14ac:dyDescent="0.2">
      <c r="H25098" s="7"/>
    </row>
    <row r="25099" spans="8:8" x14ac:dyDescent="0.2">
      <c r="H25099" s="7"/>
    </row>
    <row r="25100" spans="8:8" x14ac:dyDescent="0.2">
      <c r="H25100" s="7"/>
    </row>
    <row r="25101" spans="8:8" x14ac:dyDescent="0.2">
      <c r="H25101" s="7"/>
    </row>
    <row r="25102" spans="8:8" x14ac:dyDescent="0.2">
      <c r="H25102" s="7"/>
    </row>
    <row r="25103" spans="8:8" x14ac:dyDescent="0.2">
      <c r="H25103" s="7"/>
    </row>
    <row r="25104" spans="8:8" x14ac:dyDescent="0.2">
      <c r="H25104" s="7"/>
    </row>
    <row r="25105" spans="8:8" x14ac:dyDescent="0.2">
      <c r="H25105" s="7"/>
    </row>
    <row r="25106" spans="8:8" x14ac:dyDescent="0.2">
      <c r="H25106" s="7"/>
    </row>
    <row r="25107" spans="8:8" x14ac:dyDescent="0.2">
      <c r="H25107" s="7"/>
    </row>
    <row r="25108" spans="8:8" x14ac:dyDescent="0.2">
      <c r="H25108" s="7"/>
    </row>
    <row r="25109" spans="8:8" x14ac:dyDescent="0.2">
      <c r="H25109" s="7"/>
    </row>
    <row r="25110" spans="8:8" x14ac:dyDescent="0.2">
      <c r="H25110" s="7"/>
    </row>
    <row r="25111" spans="8:8" x14ac:dyDescent="0.2">
      <c r="H25111" s="7"/>
    </row>
    <row r="25112" spans="8:8" x14ac:dyDescent="0.2">
      <c r="H25112" s="7"/>
    </row>
    <row r="25113" spans="8:8" x14ac:dyDescent="0.2">
      <c r="H25113" s="7"/>
    </row>
    <row r="25114" spans="8:8" x14ac:dyDescent="0.2">
      <c r="H25114" s="7"/>
    </row>
    <row r="25115" spans="8:8" x14ac:dyDescent="0.2">
      <c r="H25115" s="7"/>
    </row>
    <row r="25116" spans="8:8" x14ac:dyDescent="0.2">
      <c r="H25116" s="7"/>
    </row>
    <row r="25117" spans="8:8" x14ac:dyDescent="0.2">
      <c r="H25117" s="7"/>
    </row>
    <row r="25118" spans="8:8" x14ac:dyDescent="0.2">
      <c r="H25118" s="7"/>
    </row>
    <row r="25119" spans="8:8" x14ac:dyDescent="0.2">
      <c r="H25119" s="7"/>
    </row>
    <row r="25120" spans="8:8" x14ac:dyDescent="0.2">
      <c r="H25120" s="7"/>
    </row>
    <row r="25121" spans="8:8" x14ac:dyDescent="0.2">
      <c r="H25121" s="7"/>
    </row>
    <row r="25122" spans="8:8" x14ac:dyDescent="0.2">
      <c r="H25122" s="7"/>
    </row>
    <row r="25123" spans="8:8" x14ac:dyDescent="0.2">
      <c r="H25123" s="7"/>
    </row>
    <row r="25124" spans="8:8" x14ac:dyDescent="0.2">
      <c r="H25124" s="7"/>
    </row>
    <row r="25125" spans="8:8" x14ac:dyDescent="0.2">
      <c r="H25125" s="7"/>
    </row>
    <row r="25126" spans="8:8" x14ac:dyDescent="0.2">
      <c r="H25126" s="7"/>
    </row>
    <row r="25127" spans="8:8" x14ac:dyDescent="0.2">
      <c r="H25127" s="7"/>
    </row>
    <row r="25128" spans="8:8" x14ac:dyDescent="0.2">
      <c r="H25128" s="7"/>
    </row>
    <row r="25129" spans="8:8" x14ac:dyDescent="0.2">
      <c r="H25129" s="7"/>
    </row>
    <row r="25130" spans="8:8" x14ac:dyDescent="0.2">
      <c r="H25130" s="7"/>
    </row>
    <row r="25131" spans="8:8" x14ac:dyDescent="0.2">
      <c r="H25131" s="7"/>
    </row>
    <row r="25132" spans="8:8" x14ac:dyDescent="0.2">
      <c r="H25132" s="7"/>
    </row>
    <row r="25133" spans="8:8" x14ac:dyDescent="0.2">
      <c r="H25133" s="7"/>
    </row>
    <row r="25134" spans="8:8" x14ac:dyDescent="0.2">
      <c r="H25134" s="7"/>
    </row>
    <row r="25135" spans="8:8" x14ac:dyDescent="0.2">
      <c r="H25135" s="7"/>
    </row>
    <row r="25136" spans="8:8" x14ac:dyDescent="0.2">
      <c r="H25136" s="7"/>
    </row>
    <row r="25137" spans="8:8" x14ac:dyDescent="0.2">
      <c r="H25137" s="7"/>
    </row>
    <row r="25138" spans="8:8" x14ac:dyDescent="0.2">
      <c r="H25138" s="7"/>
    </row>
    <row r="25139" spans="8:8" x14ac:dyDescent="0.2">
      <c r="H25139" s="7"/>
    </row>
    <row r="25140" spans="8:8" x14ac:dyDescent="0.2">
      <c r="H25140" s="7"/>
    </row>
    <row r="25141" spans="8:8" x14ac:dyDescent="0.2">
      <c r="H25141" s="7"/>
    </row>
    <row r="25142" spans="8:8" x14ac:dyDescent="0.2">
      <c r="H25142" s="7"/>
    </row>
    <row r="25143" spans="8:8" x14ac:dyDescent="0.2">
      <c r="H25143" s="7"/>
    </row>
    <row r="25144" spans="8:8" x14ac:dyDescent="0.2">
      <c r="H25144" s="7"/>
    </row>
    <row r="25145" spans="8:8" x14ac:dyDescent="0.2">
      <c r="H25145" s="7"/>
    </row>
    <row r="25146" spans="8:8" x14ac:dyDescent="0.2">
      <c r="H25146" s="7"/>
    </row>
    <row r="25147" spans="8:8" x14ac:dyDescent="0.2">
      <c r="H25147" s="7"/>
    </row>
    <row r="25148" spans="8:8" x14ac:dyDescent="0.2">
      <c r="H25148" s="7"/>
    </row>
    <row r="25149" spans="8:8" x14ac:dyDescent="0.2">
      <c r="H25149" s="7"/>
    </row>
    <row r="25150" spans="8:8" x14ac:dyDescent="0.2">
      <c r="H25150" s="7"/>
    </row>
    <row r="25151" spans="8:8" x14ac:dyDescent="0.2">
      <c r="H25151" s="7"/>
    </row>
    <row r="25152" spans="8:8" x14ac:dyDescent="0.2">
      <c r="H25152" s="7"/>
    </row>
    <row r="25153" spans="8:8" x14ac:dyDescent="0.2">
      <c r="H25153" s="7"/>
    </row>
    <row r="25154" spans="8:8" x14ac:dyDescent="0.2">
      <c r="H25154" s="7"/>
    </row>
    <row r="25155" spans="8:8" x14ac:dyDescent="0.2">
      <c r="H25155" s="7"/>
    </row>
    <row r="25156" spans="8:8" x14ac:dyDescent="0.2">
      <c r="H25156" s="7"/>
    </row>
    <row r="25157" spans="8:8" x14ac:dyDescent="0.2">
      <c r="H25157" s="7"/>
    </row>
    <row r="25158" spans="8:8" x14ac:dyDescent="0.2">
      <c r="H25158" s="7"/>
    </row>
    <row r="25159" spans="8:8" x14ac:dyDescent="0.2">
      <c r="H25159" s="7"/>
    </row>
    <row r="25160" spans="8:8" x14ac:dyDescent="0.2">
      <c r="H25160" s="7"/>
    </row>
    <row r="25161" spans="8:8" x14ac:dyDescent="0.2">
      <c r="H25161" s="7"/>
    </row>
    <row r="25162" spans="8:8" x14ac:dyDescent="0.2">
      <c r="H25162" s="7"/>
    </row>
    <row r="25163" spans="8:8" x14ac:dyDescent="0.2">
      <c r="H25163" s="7"/>
    </row>
    <row r="25164" spans="8:8" x14ac:dyDescent="0.2">
      <c r="H25164" s="7"/>
    </row>
    <row r="25165" spans="8:8" x14ac:dyDescent="0.2">
      <c r="H25165" s="7"/>
    </row>
    <row r="25166" spans="8:8" x14ac:dyDescent="0.2">
      <c r="H25166" s="7"/>
    </row>
    <row r="25167" spans="8:8" x14ac:dyDescent="0.2">
      <c r="H25167" s="7"/>
    </row>
    <row r="25168" spans="8:8" x14ac:dyDescent="0.2">
      <c r="H25168" s="7"/>
    </row>
    <row r="25169" spans="8:8" x14ac:dyDescent="0.2">
      <c r="H25169" s="7"/>
    </row>
    <row r="25170" spans="8:8" x14ac:dyDescent="0.2">
      <c r="H25170" s="7"/>
    </row>
    <row r="25171" spans="8:8" x14ac:dyDescent="0.2">
      <c r="H25171" s="7"/>
    </row>
    <row r="25172" spans="8:8" x14ac:dyDescent="0.2">
      <c r="H25172" s="7"/>
    </row>
    <row r="25173" spans="8:8" x14ac:dyDescent="0.2">
      <c r="H25173" s="7"/>
    </row>
    <row r="25174" spans="8:8" x14ac:dyDescent="0.2">
      <c r="H25174" s="7"/>
    </row>
    <row r="25175" spans="8:8" x14ac:dyDescent="0.2">
      <c r="H25175" s="7"/>
    </row>
    <row r="25176" spans="8:8" x14ac:dyDescent="0.2">
      <c r="H25176" s="7"/>
    </row>
    <row r="25177" spans="8:8" x14ac:dyDescent="0.2">
      <c r="H25177" s="7"/>
    </row>
    <row r="25178" spans="8:8" x14ac:dyDescent="0.2">
      <c r="H25178" s="7"/>
    </row>
    <row r="25179" spans="8:8" x14ac:dyDescent="0.2">
      <c r="H25179" s="7"/>
    </row>
    <row r="25180" spans="8:8" x14ac:dyDescent="0.2">
      <c r="H25180" s="7"/>
    </row>
    <row r="25181" spans="8:8" x14ac:dyDescent="0.2">
      <c r="H25181" s="7"/>
    </row>
    <row r="25182" spans="8:8" x14ac:dyDescent="0.2">
      <c r="H25182" s="7"/>
    </row>
    <row r="25183" spans="8:8" x14ac:dyDescent="0.2">
      <c r="H25183" s="7"/>
    </row>
    <row r="25184" spans="8:8" x14ac:dyDescent="0.2">
      <c r="H25184" s="7"/>
    </row>
    <row r="25185" spans="8:8" x14ac:dyDescent="0.2">
      <c r="H25185" s="7"/>
    </row>
    <row r="25186" spans="8:8" x14ac:dyDescent="0.2">
      <c r="H25186" s="7"/>
    </row>
    <row r="25187" spans="8:8" x14ac:dyDescent="0.2">
      <c r="H25187" s="7"/>
    </row>
    <row r="25188" spans="8:8" x14ac:dyDescent="0.2">
      <c r="H25188" s="7"/>
    </row>
    <row r="25189" spans="8:8" x14ac:dyDescent="0.2">
      <c r="H25189" s="7"/>
    </row>
    <row r="25190" spans="8:8" x14ac:dyDescent="0.2">
      <c r="H25190" s="7"/>
    </row>
    <row r="25191" spans="8:8" x14ac:dyDescent="0.2">
      <c r="H25191" s="7"/>
    </row>
    <row r="25192" spans="8:8" x14ac:dyDescent="0.2">
      <c r="H25192" s="7"/>
    </row>
    <row r="25193" spans="8:8" x14ac:dyDescent="0.2">
      <c r="H25193" s="7"/>
    </row>
    <row r="25194" spans="8:8" x14ac:dyDescent="0.2">
      <c r="H25194" s="7"/>
    </row>
    <row r="25195" spans="8:8" x14ac:dyDescent="0.2">
      <c r="H25195" s="7"/>
    </row>
    <row r="25196" spans="8:8" x14ac:dyDescent="0.2">
      <c r="H25196" s="7"/>
    </row>
    <row r="25197" spans="8:8" x14ac:dyDescent="0.2">
      <c r="H25197" s="7"/>
    </row>
    <row r="25198" spans="8:8" x14ac:dyDescent="0.2">
      <c r="H25198" s="7"/>
    </row>
    <row r="25199" spans="8:8" x14ac:dyDescent="0.2">
      <c r="H25199" s="7"/>
    </row>
    <row r="25200" spans="8:8" x14ac:dyDescent="0.2">
      <c r="H25200" s="7"/>
    </row>
    <row r="25201" spans="8:8" x14ac:dyDescent="0.2">
      <c r="H25201" s="7"/>
    </row>
    <row r="25202" spans="8:8" x14ac:dyDescent="0.2">
      <c r="H25202" s="7"/>
    </row>
    <row r="25203" spans="8:8" x14ac:dyDescent="0.2">
      <c r="H25203" s="7"/>
    </row>
    <row r="25204" spans="8:8" x14ac:dyDescent="0.2">
      <c r="H25204" s="7"/>
    </row>
    <row r="25205" spans="8:8" x14ac:dyDescent="0.2">
      <c r="H25205" s="7"/>
    </row>
    <row r="25206" spans="8:8" x14ac:dyDescent="0.2">
      <c r="H25206" s="7"/>
    </row>
    <row r="25207" spans="8:8" x14ac:dyDescent="0.2">
      <c r="H25207" s="7"/>
    </row>
    <row r="25208" spans="8:8" x14ac:dyDescent="0.2">
      <c r="H25208" s="7"/>
    </row>
    <row r="25209" spans="8:8" x14ac:dyDescent="0.2">
      <c r="H25209" s="7"/>
    </row>
    <row r="25210" spans="8:8" x14ac:dyDescent="0.2">
      <c r="H25210" s="7"/>
    </row>
    <row r="25211" spans="8:8" x14ac:dyDescent="0.2">
      <c r="H25211" s="7"/>
    </row>
    <row r="25212" spans="8:8" x14ac:dyDescent="0.2">
      <c r="H25212" s="7"/>
    </row>
    <row r="25213" spans="8:8" x14ac:dyDescent="0.2">
      <c r="H25213" s="7"/>
    </row>
    <row r="25214" spans="8:8" x14ac:dyDescent="0.2">
      <c r="H25214" s="7"/>
    </row>
    <row r="25215" spans="8:8" x14ac:dyDescent="0.2">
      <c r="H25215" s="7"/>
    </row>
    <row r="25216" spans="8:8" x14ac:dyDescent="0.2">
      <c r="H25216" s="7"/>
    </row>
    <row r="25217" spans="8:8" x14ac:dyDescent="0.2">
      <c r="H25217" s="7"/>
    </row>
    <row r="25218" spans="8:8" x14ac:dyDescent="0.2">
      <c r="H25218" s="7"/>
    </row>
    <row r="25219" spans="8:8" x14ac:dyDescent="0.2">
      <c r="H25219" s="7"/>
    </row>
    <row r="25220" spans="8:8" x14ac:dyDescent="0.2">
      <c r="H25220" s="7"/>
    </row>
    <row r="25221" spans="8:8" x14ac:dyDescent="0.2">
      <c r="H25221" s="7"/>
    </row>
    <row r="25222" spans="8:8" x14ac:dyDescent="0.2">
      <c r="H25222" s="7"/>
    </row>
    <row r="25223" spans="8:8" x14ac:dyDescent="0.2">
      <c r="H25223" s="7"/>
    </row>
    <row r="25224" spans="8:8" x14ac:dyDescent="0.2">
      <c r="H25224" s="7"/>
    </row>
    <row r="25225" spans="8:8" x14ac:dyDescent="0.2">
      <c r="H25225" s="7"/>
    </row>
    <row r="25226" spans="8:8" x14ac:dyDescent="0.2">
      <c r="H25226" s="7"/>
    </row>
    <row r="25227" spans="8:8" x14ac:dyDescent="0.2">
      <c r="H25227" s="7"/>
    </row>
    <row r="25228" spans="8:8" x14ac:dyDescent="0.2">
      <c r="H25228" s="7"/>
    </row>
    <row r="25229" spans="8:8" x14ac:dyDescent="0.2">
      <c r="H25229" s="7"/>
    </row>
    <row r="25230" spans="8:8" x14ac:dyDescent="0.2">
      <c r="H25230" s="7"/>
    </row>
    <row r="25231" spans="8:8" x14ac:dyDescent="0.2">
      <c r="H25231" s="7"/>
    </row>
    <row r="25232" spans="8:8" x14ac:dyDescent="0.2">
      <c r="H25232" s="7"/>
    </row>
    <row r="25233" spans="8:8" x14ac:dyDescent="0.2">
      <c r="H25233" s="7"/>
    </row>
    <row r="25234" spans="8:8" x14ac:dyDescent="0.2">
      <c r="H25234" s="7"/>
    </row>
    <row r="25235" spans="8:8" x14ac:dyDescent="0.2">
      <c r="H25235" s="7"/>
    </row>
    <row r="25236" spans="8:8" x14ac:dyDescent="0.2">
      <c r="H25236" s="7"/>
    </row>
    <row r="25237" spans="8:8" x14ac:dyDescent="0.2">
      <c r="H25237" s="7"/>
    </row>
    <row r="25238" spans="8:8" x14ac:dyDescent="0.2">
      <c r="H25238" s="7"/>
    </row>
    <row r="25239" spans="8:8" x14ac:dyDescent="0.2">
      <c r="H25239" s="7"/>
    </row>
    <row r="25240" spans="8:8" x14ac:dyDescent="0.2">
      <c r="H25240" s="7"/>
    </row>
    <row r="25241" spans="8:8" x14ac:dyDescent="0.2">
      <c r="H25241" s="7"/>
    </row>
    <row r="25242" spans="8:8" x14ac:dyDescent="0.2">
      <c r="H25242" s="7"/>
    </row>
    <row r="25243" spans="8:8" x14ac:dyDescent="0.2">
      <c r="H25243" s="7"/>
    </row>
    <row r="25244" spans="8:8" x14ac:dyDescent="0.2">
      <c r="H25244" s="7"/>
    </row>
    <row r="25245" spans="8:8" x14ac:dyDescent="0.2">
      <c r="H25245" s="7"/>
    </row>
    <row r="25246" spans="8:8" x14ac:dyDescent="0.2">
      <c r="H25246" s="7"/>
    </row>
    <row r="25247" spans="8:8" x14ac:dyDescent="0.2">
      <c r="H25247" s="7"/>
    </row>
    <row r="25248" spans="8:8" x14ac:dyDescent="0.2">
      <c r="H25248" s="7"/>
    </row>
    <row r="25249" spans="8:8" x14ac:dyDescent="0.2">
      <c r="H25249" s="7"/>
    </row>
    <row r="25250" spans="8:8" x14ac:dyDescent="0.2">
      <c r="H25250" s="7"/>
    </row>
    <row r="25251" spans="8:8" x14ac:dyDescent="0.2">
      <c r="H25251" s="7"/>
    </row>
    <row r="25252" spans="8:8" x14ac:dyDescent="0.2">
      <c r="H25252" s="7"/>
    </row>
    <row r="25253" spans="8:8" x14ac:dyDescent="0.2">
      <c r="H25253" s="7"/>
    </row>
    <row r="25254" spans="8:8" x14ac:dyDescent="0.2">
      <c r="H25254" s="7"/>
    </row>
    <row r="25255" spans="8:8" x14ac:dyDescent="0.2">
      <c r="H25255" s="7"/>
    </row>
    <row r="25256" spans="8:8" x14ac:dyDescent="0.2">
      <c r="H25256" s="7"/>
    </row>
    <row r="25257" spans="8:8" x14ac:dyDescent="0.2">
      <c r="H25257" s="7"/>
    </row>
    <row r="25258" spans="8:8" x14ac:dyDescent="0.2">
      <c r="H25258" s="7"/>
    </row>
    <row r="25259" spans="8:8" x14ac:dyDescent="0.2">
      <c r="H25259" s="7"/>
    </row>
    <row r="25260" spans="8:8" x14ac:dyDescent="0.2">
      <c r="H25260" s="7"/>
    </row>
    <row r="25261" spans="8:8" x14ac:dyDescent="0.2">
      <c r="H25261" s="7"/>
    </row>
    <row r="25262" spans="8:8" x14ac:dyDescent="0.2">
      <c r="H25262" s="7"/>
    </row>
    <row r="25263" spans="8:8" x14ac:dyDescent="0.2">
      <c r="H25263" s="7"/>
    </row>
    <row r="25264" spans="8:8" x14ac:dyDescent="0.2">
      <c r="H25264" s="7"/>
    </row>
    <row r="25265" spans="8:8" x14ac:dyDescent="0.2">
      <c r="H25265" s="7"/>
    </row>
    <row r="25266" spans="8:8" x14ac:dyDescent="0.2">
      <c r="H25266" s="7"/>
    </row>
    <row r="25267" spans="8:8" x14ac:dyDescent="0.2">
      <c r="H25267" s="7"/>
    </row>
    <row r="25268" spans="8:8" x14ac:dyDescent="0.2">
      <c r="H25268" s="7"/>
    </row>
    <row r="25269" spans="8:8" x14ac:dyDescent="0.2">
      <c r="H25269" s="7"/>
    </row>
    <row r="25270" spans="8:8" x14ac:dyDescent="0.2">
      <c r="H25270" s="7"/>
    </row>
    <row r="25271" spans="8:8" x14ac:dyDescent="0.2">
      <c r="H25271" s="7"/>
    </row>
    <row r="25272" spans="8:8" x14ac:dyDescent="0.2">
      <c r="H25272" s="7"/>
    </row>
    <row r="25273" spans="8:8" x14ac:dyDescent="0.2">
      <c r="H25273" s="7"/>
    </row>
    <row r="25274" spans="8:8" x14ac:dyDescent="0.2">
      <c r="H25274" s="7"/>
    </row>
    <row r="25275" spans="8:8" x14ac:dyDescent="0.2">
      <c r="H25275" s="7"/>
    </row>
    <row r="25276" spans="8:8" x14ac:dyDescent="0.2">
      <c r="H25276" s="7"/>
    </row>
    <row r="25277" spans="8:8" x14ac:dyDescent="0.2">
      <c r="H25277" s="7"/>
    </row>
    <row r="25278" spans="8:8" x14ac:dyDescent="0.2">
      <c r="H25278" s="7"/>
    </row>
    <row r="25279" spans="8:8" x14ac:dyDescent="0.2">
      <c r="H25279" s="7"/>
    </row>
    <row r="25280" spans="8:8" x14ac:dyDescent="0.2">
      <c r="H25280" s="7"/>
    </row>
    <row r="25281" spans="8:8" x14ac:dyDescent="0.2">
      <c r="H25281" s="7"/>
    </row>
    <row r="25282" spans="8:8" x14ac:dyDescent="0.2">
      <c r="H25282" s="7"/>
    </row>
    <row r="25283" spans="8:8" x14ac:dyDescent="0.2">
      <c r="H25283" s="7"/>
    </row>
    <row r="25284" spans="8:8" x14ac:dyDescent="0.2">
      <c r="H25284" s="7"/>
    </row>
    <row r="25285" spans="8:8" x14ac:dyDescent="0.2">
      <c r="H25285" s="7"/>
    </row>
    <row r="25286" spans="8:8" x14ac:dyDescent="0.2">
      <c r="H25286" s="7"/>
    </row>
    <row r="25287" spans="8:8" x14ac:dyDescent="0.2">
      <c r="H25287" s="7"/>
    </row>
    <row r="25288" spans="8:8" x14ac:dyDescent="0.2">
      <c r="H25288" s="7"/>
    </row>
    <row r="25289" spans="8:8" x14ac:dyDescent="0.2">
      <c r="H25289" s="7"/>
    </row>
    <row r="25290" spans="8:8" x14ac:dyDescent="0.2">
      <c r="H25290" s="7"/>
    </row>
    <row r="25291" spans="8:8" x14ac:dyDescent="0.2">
      <c r="H25291" s="7"/>
    </row>
    <row r="25292" spans="8:8" x14ac:dyDescent="0.2">
      <c r="H25292" s="7"/>
    </row>
    <row r="25293" spans="8:8" x14ac:dyDescent="0.2">
      <c r="H25293" s="7"/>
    </row>
    <row r="25294" spans="8:8" x14ac:dyDescent="0.2">
      <c r="H25294" s="7"/>
    </row>
    <row r="25295" spans="8:8" x14ac:dyDescent="0.2">
      <c r="H25295" s="7"/>
    </row>
    <row r="25296" spans="8:8" x14ac:dyDescent="0.2">
      <c r="H25296" s="7"/>
    </row>
    <row r="25297" spans="8:8" x14ac:dyDescent="0.2">
      <c r="H25297" s="7"/>
    </row>
    <row r="25298" spans="8:8" x14ac:dyDescent="0.2">
      <c r="H25298" s="7"/>
    </row>
    <row r="25299" spans="8:8" x14ac:dyDescent="0.2">
      <c r="H25299" s="7"/>
    </row>
    <row r="25300" spans="8:8" x14ac:dyDescent="0.2">
      <c r="H25300" s="7"/>
    </row>
    <row r="25301" spans="8:8" x14ac:dyDescent="0.2">
      <c r="H25301" s="7"/>
    </row>
    <row r="25302" spans="8:8" x14ac:dyDescent="0.2">
      <c r="H25302" s="7"/>
    </row>
    <row r="25303" spans="8:8" x14ac:dyDescent="0.2">
      <c r="H25303" s="7"/>
    </row>
    <row r="25304" spans="8:8" x14ac:dyDescent="0.2">
      <c r="H25304" s="7"/>
    </row>
    <row r="25305" spans="8:8" x14ac:dyDescent="0.2">
      <c r="H25305" s="7"/>
    </row>
    <row r="25306" spans="8:8" x14ac:dyDescent="0.2">
      <c r="H25306" s="7"/>
    </row>
    <row r="25307" spans="8:8" x14ac:dyDescent="0.2">
      <c r="H25307" s="7"/>
    </row>
    <row r="25308" spans="8:8" x14ac:dyDescent="0.2">
      <c r="H25308" s="7"/>
    </row>
    <row r="25309" spans="8:8" x14ac:dyDescent="0.2">
      <c r="H25309" s="7"/>
    </row>
    <row r="25310" spans="8:8" x14ac:dyDescent="0.2">
      <c r="H25310" s="7"/>
    </row>
    <row r="25311" spans="8:8" x14ac:dyDescent="0.2">
      <c r="H25311" s="7"/>
    </row>
    <row r="25312" spans="8:8" x14ac:dyDescent="0.2">
      <c r="H25312" s="7"/>
    </row>
    <row r="25313" spans="8:8" x14ac:dyDescent="0.2">
      <c r="H25313" s="7"/>
    </row>
    <row r="25314" spans="8:8" x14ac:dyDescent="0.2">
      <c r="H25314" s="7"/>
    </row>
    <row r="25315" spans="8:8" x14ac:dyDescent="0.2">
      <c r="H25315" s="7"/>
    </row>
    <row r="25316" spans="8:8" x14ac:dyDescent="0.2">
      <c r="H25316" s="7"/>
    </row>
    <row r="25317" spans="8:8" x14ac:dyDescent="0.2">
      <c r="H25317" s="7"/>
    </row>
    <row r="25318" spans="8:8" x14ac:dyDescent="0.2">
      <c r="H25318" s="7"/>
    </row>
    <row r="25319" spans="8:8" x14ac:dyDescent="0.2">
      <c r="H25319" s="7"/>
    </row>
    <row r="25320" spans="8:8" x14ac:dyDescent="0.2">
      <c r="H25320" s="7"/>
    </row>
    <row r="25321" spans="8:8" x14ac:dyDescent="0.2">
      <c r="H25321" s="7"/>
    </row>
    <row r="25322" spans="8:8" x14ac:dyDescent="0.2">
      <c r="H25322" s="7"/>
    </row>
    <row r="25323" spans="8:8" x14ac:dyDescent="0.2">
      <c r="H25323" s="7"/>
    </row>
    <row r="25324" spans="8:8" x14ac:dyDescent="0.2">
      <c r="H25324" s="7"/>
    </row>
    <row r="25325" spans="8:8" x14ac:dyDescent="0.2">
      <c r="H25325" s="7"/>
    </row>
    <row r="25326" spans="8:8" x14ac:dyDescent="0.2">
      <c r="H25326" s="7"/>
    </row>
    <row r="25327" spans="8:8" x14ac:dyDescent="0.2">
      <c r="H25327" s="7"/>
    </row>
    <row r="25328" spans="8:8" x14ac:dyDescent="0.2">
      <c r="H25328" s="7"/>
    </row>
    <row r="25329" spans="8:8" x14ac:dyDescent="0.2">
      <c r="H25329" s="7"/>
    </row>
    <row r="25330" spans="8:8" x14ac:dyDescent="0.2">
      <c r="H25330" s="7"/>
    </row>
    <row r="25331" spans="8:8" x14ac:dyDescent="0.2">
      <c r="H25331" s="7"/>
    </row>
    <row r="25332" spans="8:8" x14ac:dyDescent="0.2">
      <c r="H25332" s="7"/>
    </row>
    <row r="25333" spans="8:8" x14ac:dyDescent="0.2">
      <c r="H25333" s="7"/>
    </row>
    <row r="25334" spans="8:8" x14ac:dyDescent="0.2">
      <c r="H25334" s="7"/>
    </row>
    <row r="25335" spans="8:8" x14ac:dyDescent="0.2">
      <c r="H25335" s="7"/>
    </row>
    <row r="25336" spans="8:8" x14ac:dyDescent="0.2">
      <c r="H25336" s="7"/>
    </row>
    <row r="25337" spans="8:8" x14ac:dyDescent="0.2">
      <c r="H25337" s="7"/>
    </row>
    <row r="25338" spans="8:8" x14ac:dyDescent="0.2">
      <c r="H25338" s="7"/>
    </row>
    <row r="25339" spans="8:8" x14ac:dyDescent="0.2">
      <c r="H25339" s="7"/>
    </row>
    <row r="25340" spans="8:8" x14ac:dyDescent="0.2">
      <c r="H25340" s="7"/>
    </row>
    <row r="25341" spans="8:8" x14ac:dyDescent="0.2">
      <c r="H25341" s="7"/>
    </row>
    <row r="25342" spans="8:8" x14ac:dyDescent="0.2">
      <c r="H25342" s="7"/>
    </row>
    <row r="25343" spans="8:8" x14ac:dyDescent="0.2">
      <c r="H25343" s="7"/>
    </row>
    <row r="25344" spans="8:8" x14ac:dyDescent="0.2">
      <c r="H25344" s="7"/>
    </row>
    <row r="25345" spans="8:8" x14ac:dyDescent="0.2">
      <c r="H25345" s="7"/>
    </row>
    <row r="25346" spans="8:8" x14ac:dyDescent="0.2">
      <c r="H25346" s="7"/>
    </row>
    <row r="25347" spans="8:8" x14ac:dyDescent="0.2">
      <c r="H25347" s="7"/>
    </row>
    <row r="25348" spans="8:8" x14ac:dyDescent="0.2">
      <c r="H25348" s="7"/>
    </row>
    <row r="25349" spans="8:8" x14ac:dyDescent="0.2">
      <c r="H25349" s="7"/>
    </row>
    <row r="25350" spans="8:8" x14ac:dyDescent="0.2">
      <c r="H25350" s="7"/>
    </row>
    <row r="25351" spans="8:8" x14ac:dyDescent="0.2">
      <c r="H25351" s="7"/>
    </row>
    <row r="25352" spans="8:8" x14ac:dyDescent="0.2">
      <c r="H25352" s="7"/>
    </row>
    <row r="25353" spans="8:8" x14ac:dyDescent="0.2">
      <c r="H25353" s="7"/>
    </row>
    <row r="25354" spans="8:8" x14ac:dyDescent="0.2">
      <c r="H25354" s="7"/>
    </row>
    <row r="25355" spans="8:8" x14ac:dyDescent="0.2">
      <c r="H25355" s="7"/>
    </row>
    <row r="25356" spans="8:8" x14ac:dyDescent="0.2">
      <c r="H25356" s="7"/>
    </row>
    <row r="25357" spans="8:8" x14ac:dyDescent="0.2">
      <c r="H25357" s="7"/>
    </row>
    <row r="25358" spans="8:8" x14ac:dyDescent="0.2">
      <c r="H25358" s="7"/>
    </row>
    <row r="25359" spans="8:8" x14ac:dyDescent="0.2">
      <c r="H25359" s="7"/>
    </row>
    <row r="25360" spans="8:8" x14ac:dyDescent="0.2">
      <c r="H25360" s="7"/>
    </row>
    <row r="25361" spans="8:8" x14ac:dyDescent="0.2">
      <c r="H25361" s="7"/>
    </row>
    <row r="25362" spans="8:8" x14ac:dyDescent="0.2">
      <c r="H25362" s="7"/>
    </row>
    <row r="25363" spans="8:8" x14ac:dyDescent="0.2">
      <c r="H25363" s="7"/>
    </row>
    <row r="25364" spans="8:8" x14ac:dyDescent="0.2">
      <c r="H25364" s="7"/>
    </row>
    <row r="25365" spans="8:8" x14ac:dyDescent="0.2">
      <c r="H25365" s="7"/>
    </row>
    <row r="25366" spans="8:8" x14ac:dyDescent="0.2">
      <c r="H25366" s="7"/>
    </row>
    <row r="25367" spans="8:8" x14ac:dyDescent="0.2">
      <c r="H25367" s="7"/>
    </row>
    <row r="25368" spans="8:8" x14ac:dyDescent="0.2">
      <c r="H25368" s="7"/>
    </row>
    <row r="25369" spans="8:8" x14ac:dyDescent="0.2">
      <c r="H25369" s="7"/>
    </row>
    <row r="25370" spans="8:8" x14ac:dyDescent="0.2">
      <c r="H25370" s="7"/>
    </row>
    <row r="25371" spans="8:8" x14ac:dyDescent="0.2">
      <c r="H25371" s="7"/>
    </row>
    <row r="25372" spans="8:8" x14ac:dyDescent="0.2">
      <c r="H25372" s="7"/>
    </row>
    <row r="25373" spans="8:8" x14ac:dyDescent="0.2">
      <c r="H25373" s="7"/>
    </row>
    <row r="25374" spans="8:8" x14ac:dyDescent="0.2">
      <c r="H25374" s="7"/>
    </row>
    <row r="25375" spans="8:8" x14ac:dyDescent="0.2">
      <c r="H25375" s="7"/>
    </row>
    <row r="25376" spans="8:8" x14ac:dyDescent="0.2">
      <c r="H25376" s="7"/>
    </row>
    <row r="25377" spans="8:8" x14ac:dyDescent="0.2">
      <c r="H25377" s="7"/>
    </row>
    <row r="25378" spans="8:8" x14ac:dyDescent="0.2">
      <c r="H25378" s="7"/>
    </row>
    <row r="25379" spans="8:8" x14ac:dyDescent="0.2">
      <c r="H25379" s="7"/>
    </row>
    <row r="25380" spans="8:8" x14ac:dyDescent="0.2">
      <c r="H25380" s="7"/>
    </row>
    <row r="25381" spans="8:8" x14ac:dyDescent="0.2">
      <c r="H25381" s="7"/>
    </row>
    <row r="25382" spans="8:8" x14ac:dyDescent="0.2">
      <c r="H25382" s="7"/>
    </row>
    <row r="25383" spans="8:8" x14ac:dyDescent="0.2">
      <c r="H25383" s="7"/>
    </row>
    <row r="25384" spans="8:8" x14ac:dyDescent="0.2">
      <c r="H25384" s="7"/>
    </row>
    <row r="25385" spans="8:8" x14ac:dyDescent="0.2">
      <c r="H25385" s="7"/>
    </row>
    <row r="25386" spans="8:8" x14ac:dyDescent="0.2">
      <c r="H25386" s="7"/>
    </row>
    <row r="25387" spans="8:8" x14ac:dyDescent="0.2">
      <c r="H25387" s="7"/>
    </row>
    <row r="25388" spans="8:8" x14ac:dyDescent="0.2">
      <c r="H25388" s="7"/>
    </row>
    <row r="25389" spans="8:8" x14ac:dyDescent="0.2">
      <c r="H25389" s="7"/>
    </row>
    <row r="25390" spans="8:8" x14ac:dyDescent="0.2">
      <c r="H25390" s="7"/>
    </row>
    <row r="25391" spans="8:8" x14ac:dyDescent="0.2">
      <c r="H25391" s="7"/>
    </row>
    <row r="25392" spans="8:8" x14ac:dyDescent="0.2">
      <c r="H25392" s="7"/>
    </row>
    <row r="25393" spans="8:8" x14ac:dyDescent="0.2">
      <c r="H25393" s="7"/>
    </row>
    <row r="25394" spans="8:8" x14ac:dyDescent="0.2">
      <c r="H25394" s="7"/>
    </row>
    <row r="25395" spans="8:8" x14ac:dyDescent="0.2">
      <c r="H25395" s="7"/>
    </row>
    <row r="25396" spans="8:8" x14ac:dyDescent="0.2">
      <c r="H25396" s="7"/>
    </row>
    <row r="25397" spans="8:8" x14ac:dyDescent="0.2">
      <c r="H25397" s="7"/>
    </row>
    <row r="25398" spans="8:8" x14ac:dyDescent="0.2">
      <c r="H25398" s="7"/>
    </row>
    <row r="25399" spans="8:8" x14ac:dyDescent="0.2">
      <c r="H25399" s="7"/>
    </row>
    <row r="25400" spans="8:8" x14ac:dyDescent="0.2">
      <c r="H25400" s="7"/>
    </row>
    <row r="25401" spans="8:8" x14ac:dyDescent="0.2">
      <c r="H25401" s="7"/>
    </row>
    <row r="25402" spans="8:8" x14ac:dyDescent="0.2">
      <c r="H25402" s="7"/>
    </row>
    <row r="25403" spans="8:8" x14ac:dyDescent="0.2">
      <c r="H25403" s="7"/>
    </row>
    <row r="25404" spans="8:8" x14ac:dyDescent="0.2">
      <c r="H25404" s="7"/>
    </row>
    <row r="25405" spans="8:8" x14ac:dyDescent="0.2">
      <c r="H25405" s="7"/>
    </row>
    <row r="25406" spans="8:8" x14ac:dyDescent="0.2">
      <c r="H25406" s="7"/>
    </row>
    <row r="25407" spans="8:8" x14ac:dyDescent="0.2">
      <c r="H25407" s="7"/>
    </row>
    <row r="25408" spans="8:8" x14ac:dyDescent="0.2">
      <c r="H25408" s="7"/>
    </row>
    <row r="25409" spans="8:8" x14ac:dyDescent="0.2">
      <c r="H25409" s="7"/>
    </row>
    <row r="25410" spans="8:8" x14ac:dyDescent="0.2">
      <c r="H25410" s="7"/>
    </row>
    <row r="25411" spans="8:8" x14ac:dyDescent="0.2">
      <c r="H25411" s="7"/>
    </row>
    <row r="25412" spans="8:8" x14ac:dyDescent="0.2">
      <c r="H25412" s="7"/>
    </row>
    <row r="25413" spans="8:8" x14ac:dyDescent="0.2">
      <c r="H25413" s="7"/>
    </row>
    <row r="25414" spans="8:8" x14ac:dyDescent="0.2">
      <c r="H25414" s="7"/>
    </row>
    <row r="25415" spans="8:8" x14ac:dyDescent="0.2">
      <c r="H25415" s="7"/>
    </row>
    <row r="25416" spans="8:8" x14ac:dyDescent="0.2">
      <c r="H25416" s="7"/>
    </row>
    <row r="25417" spans="8:8" x14ac:dyDescent="0.2">
      <c r="H25417" s="7"/>
    </row>
    <row r="25418" spans="8:8" x14ac:dyDescent="0.2">
      <c r="H25418" s="7"/>
    </row>
    <row r="25419" spans="8:8" x14ac:dyDescent="0.2">
      <c r="H25419" s="7"/>
    </row>
    <row r="25420" spans="8:8" x14ac:dyDescent="0.2">
      <c r="H25420" s="7"/>
    </row>
    <row r="25421" spans="8:8" x14ac:dyDescent="0.2">
      <c r="H25421" s="7"/>
    </row>
    <row r="25422" spans="8:8" x14ac:dyDescent="0.2">
      <c r="H25422" s="7"/>
    </row>
    <row r="25423" spans="8:8" x14ac:dyDescent="0.2">
      <c r="H25423" s="7"/>
    </row>
    <row r="25424" spans="8:8" x14ac:dyDescent="0.2">
      <c r="H25424" s="7"/>
    </row>
    <row r="25425" spans="8:8" x14ac:dyDescent="0.2">
      <c r="H25425" s="7"/>
    </row>
    <row r="25426" spans="8:8" x14ac:dyDescent="0.2">
      <c r="H25426" s="7"/>
    </row>
    <row r="25427" spans="8:8" x14ac:dyDescent="0.2">
      <c r="H25427" s="7"/>
    </row>
    <row r="25428" spans="8:8" x14ac:dyDescent="0.2">
      <c r="H25428" s="7"/>
    </row>
    <row r="25429" spans="8:8" x14ac:dyDescent="0.2">
      <c r="H25429" s="7"/>
    </row>
    <row r="25430" spans="8:8" x14ac:dyDescent="0.2">
      <c r="H25430" s="7"/>
    </row>
    <row r="25431" spans="8:8" x14ac:dyDescent="0.2">
      <c r="H25431" s="7"/>
    </row>
    <row r="25432" spans="8:8" x14ac:dyDescent="0.2">
      <c r="H25432" s="7"/>
    </row>
    <row r="25433" spans="8:8" x14ac:dyDescent="0.2">
      <c r="H25433" s="7"/>
    </row>
    <row r="25434" spans="8:8" x14ac:dyDescent="0.2">
      <c r="H25434" s="7"/>
    </row>
    <row r="25435" spans="8:8" x14ac:dyDescent="0.2">
      <c r="H25435" s="7"/>
    </row>
    <row r="25436" spans="8:8" x14ac:dyDescent="0.2">
      <c r="H25436" s="7"/>
    </row>
    <row r="25437" spans="8:8" x14ac:dyDescent="0.2">
      <c r="H25437" s="7"/>
    </row>
    <row r="25438" spans="8:8" x14ac:dyDescent="0.2">
      <c r="H25438" s="7"/>
    </row>
    <row r="25439" spans="8:8" x14ac:dyDescent="0.2">
      <c r="H25439" s="7"/>
    </row>
    <row r="25440" spans="8:8" x14ac:dyDescent="0.2">
      <c r="H25440" s="7"/>
    </row>
    <row r="25441" spans="8:8" x14ac:dyDescent="0.2">
      <c r="H25441" s="7"/>
    </row>
    <row r="25442" spans="8:8" x14ac:dyDescent="0.2">
      <c r="H25442" s="7"/>
    </row>
    <row r="25443" spans="8:8" x14ac:dyDescent="0.2">
      <c r="H25443" s="7"/>
    </row>
    <row r="25444" spans="8:8" x14ac:dyDescent="0.2">
      <c r="H25444" s="7"/>
    </row>
    <row r="25445" spans="8:8" x14ac:dyDescent="0.2">
      <c r="H25445" s="7"/>
    </row>
    <row r="25446" spans="8:8" x14ac:dyDescent="0.2">
      <c r="H25446" s="7"/>
    </row>
    <row r="25447" spans="8:8" x14ac:dyDescent="0.2">
      <c r="H25447" s="7"/>
    </row>
    <row r="25448" spans="8:8" x14ac:dyDescent="0.2">
      <c r="H25448" s="7"/>
    </row>
    <row r="25449" spans="8:8" x14ac:dyDescent="0.2">
      <c r="H25449" s="7"/>
    </row>
    <row r="25450" spans="8:8" x14ac:dyDescent="0.2">
      <c r="H25450" s="7"/>
    </row>
    <row r="25451" spans="8:8" x14ac:dyDescent="0.2">
      <c r="H25451" s="7"/>
    </row>
    <row r="25452" spans="8:8" x14ac:dyDescent="0.2">
      <c r="H25452" s="7"/>
    </row>
    <row r="25453" spans="8:8" x14ac:dyDescent="0.2">
      <c r="H25453" s="7"/>
    </row>
    <row r="25454" spans="8:8" x14ac:dyDescent="0.2">
      <c r="H25454" s="7"/>
    </row>
    <row r="25455" spans="8:8" x14ac:dyDescent="0.2">
      <c r="H25455" s="7"/>
    </row>
    <row r="25456" spans="8:8" x14ac:dyDescent="0.2">
      <c r="H25456" s="7"/>
    </row>
    <row r="25457" spans="8:8" x14ac:dyDescent="0.2">
      <c r="H25457" s="7"/>
    </row>
    <row r="25458" spans="8:8" x14ac:dyDescent="0.2">
      <c r="H25458" s="7"/>
    </row>
    <row r="25459" spans="8:8" x14ac:dyDescent="0.2">
      <c r="H25459" s="7"/>
    </row>
    <row r="25460" spans="8:8" x14ac:dyDescent="0.2">
      <c r="H25460" s="7"/>
    </row>
    <row r="25461" spans="8:8" x14ac:dyDescent="0.2">
      <c r="H25461" s="7"/>
    </row>
    <row r="25462" spans="8:8" x14ac:dyDescent="0.2">
      <c r="H25462" s="7"/>
    </row>
    <row r="25463" spans="8:8" x14ac:dyDescent="0.2">
      <c r="H25463" s="7"/>
    </row>
    <row r="25464" spans="8:8" x14ac:dyDescent="0.2">
      <c r="H25464" s="7"/>
    </row>
    <row r="25465" spans="8:8" x14ac:dyDescent="0.2">
      <c r="H25465" s="7"/>
    </row>
    <row r="25466" spans="8:8" x14ac:dyDescent="0.2">
      <c r="H25466" s="7"/>
    </row>
    <row r="25467" spans="8:8" x14ac:dyDescent="0.2">
      <c r="H25467" s="7"/>
    </row>
    <row r="25468" spans="8:8" x14ac:dyDescent="0.2">
      <c r="H25468" s="7"/>
    </row>
    <row r="25469" spans="8:8" x14ac:dyDescent="0.2">
      <c r="H25469" s="7"/>
    </row>
    <row r="25470" spans="8:8" x14ac:dyDescent="0.2">
      <c r="H25470" s="7"/>
    </row>
    <row r="25471" spans="8:8" x14ac:dyDescent="0.2">
      <c r="H25471" s="7"/>
    </row>
    <row r="25472" spans="8:8" x14ac:dyDescent="0.2">
      <c r="H25472" s="7"/>
    </row>
    <row r="25473" spans="8:8" x14ac:dyDescent="0.2">
      <c r="H25473" s="7"/>
    </row>
    <row r="25474" spans="8:8" x14ac:dyDescent="0.2">
      <c r="H25474" s="7"/>
    </row>
    <row r="25475" spans="8:8" x14ac:dyDescent="0.2">
      <c r="H25475" s="7"/>
    </row>
    <row r="25476" spans="8:8" x14ac:dyDescent="0.2">
      <c r="H25476" s="7"/>
    </row>
    <row r="25477" spans="8:8" x14ac:dyDescent="0.2">
      <c r="H25477" s="7"/>
    </row>
    <row r="25478" spans="8:8" x14ac:dyDescent="0.2">
      <c r="H25478" s="7"/>
    </row>
    <row r="25479" spans="8:8" x14ac:dyDescent="0.2">
      <c r="H25479" s="7"/>
    </row>
    <row r="25480" spans="8:8" x14ac:dyDescent="0.2">
      <c r="H25480" s="7"/>
    </row>
    <row r="25481" spans="8:8" x14ac:dyDescent="0.2">
      <c r="H25481" s="7"/>
    </row>
    <row r="25482" spans="8:8" x14ac:dyDescent="0.2">
      <c r="H25482" s="7"/>
    </row>
    <row r="25483" spans="8:8" x14ac:dyDescent="0.2">
      <c r="H25483" s="7"/>
    </row>
    <row r="25484" spans="8:8" x14ac:dyDescent="0.2">
      <c r="H25484" s="7"/>
    </row>
    <row r="25485" spans="8:8" x14ac:dyDescent="0.2">
      <c r="H25485" s="7"/>
    </row>
    <row r="25486" spans="8:8" x14ac:dyDescent="0.2">
      <c r="H25486" s="7"/>
    </row>
    <row r="25487" spans="8:8" x14ac:dyDescent="0.2">
      <c r="H25487" s="7"/>
    </row>
    <row r="25488" spans="8:8" x14ac:dyDescent="0.2">
      <c r="H25488" s="7"/>
    </row>
    <row r="25489" spans="8:8" x14ac:dyDescent="0.2">
      <c r="H25489" s="7"/>
    </row>
    <row r="25490" spans="8:8" x14ac:dyDescent="0.2">
      <c r="H25490" s="7"/>
    </row>
    <row r="25491" spans="8:8" x14ac:dyDescent="0.2">
      <c r="H25491" s="7"/>
    </row>
    <row r="25492" spans="8:8" x14ac:dyDescent="0.2">
      <c r="H25492" s="7"/>
    </row>
    <row r="25493" spans="8:8" x14ac:dyDescent="0.2">
      <c r="H25493" s="7"/>
    </row>
    <row r="25494" spans="8:8" x14ac:dyDescent="0.2">
      <c r="H25494" s="7"/>
    </row>
    <row r="25495" spans="8:8" x14ac:dyDescent="0.2">
      <c r="H25495" s="7"/>
    </row>
    <row r="25496" spans="8:8" x14ac:dyDescent="0.2">
      <c r="H25496" s="7"/>
    </row>
    <row r="25497" spans="8:8" x14ac:dyDescent="0.2">
      <c r="H25497" s="7"/>
    </row>
    <row r="25498" spans="8:8" x14ac:dyDescent="0.2">
      <c r="H25498" s="7"/>
    </row>
    <row r="25499" spans="8:8" x14ac:dyDescent="0.2">
      <c r="H25499" s="7"/>
    </row>
    <row r="25500" spans="8:8" x14ac:dyDescent="0.2">
      <c r="H25500" s="7"/>
    </row>
    <row r="25501" spans="8:8" x14ac:dyDescent="0.2">
      <c r="H25501" s="7"/>
    </row>
    <row r="25502" spans="8:8" x14ac:dyDescent="0.2">
      <c r="H25502" s="7"/>
    </row>
    <row r="25503" spans="8:8" x14ac:dyDescent="0.2">
      <c r="H25503" s="7"/>
    </row>
    <row r="25504" spans="8:8" x14ac:dyDescent="0.2">
      <c r="H25504" s="7"/>
    </row>
    <row r="25505" spans="8:8" x14ac:dyDescent="0.2">
      <c r="H25505" s="7"/>
    </row>
    <row r="25506" spans="8:8" x14ac:dyDescent="0.2">
      <c r="H25506" s="7"/>
    </row>
    <row r="25507" spans="8:8" x14ac:dyDescent="0.2">
      <c r="H25507" s="7"/>
    </row>
    <row r="25508" spans="8:8" x14ac:dyDescent="0.2">
      <c r="H25508" s="7"/>
    </row>
    <row r="25509" spans="8:8" x14ac:dyDescent="0.2">
      <c r="H25509" s="7"/>
    </row>
    <row r="25510" spans="8:8" x14ac:dyDescent="0.2">
      <c r="H25510" s="7"/>
    </row>
    <row r="25511" spans="8:8" x14ac:dyDescent="0.2">
      <c r="H25511" s="7"/>
    </row>
    <row r="25512" spans="8:8" x14ac:dyDescent="0.2">
      <c r="H25512" s="7"/>
    </row>
    <row r="25513" spans="8:8" x14ac:dyDescent="0.2">
      <c r="H25513" s="7"/>
    </row>
    <row r="25514" spans="8:8" x14ac:dyDescent="0.2">
      <c r="H25514" s="7"/>
    </row>
    <row r="25515" spans="8:8" x14ac:dyDescent="0.2">
      <c r="H25515" s="7"/>
    </row>
    <row r="25516" spans="8:8" x14ac:dyDescent="0.2">
      <c r="H25516" s="7"/>
    </row>
    <row r="25517" spans="8:8" x14ac:dyDescent="0.2">
      <c r="H25517" s="7"/>
    </row>
    <row r="25518" spans="8:8" x14ac:dyDescent="0.2">
      <c r="H25518" s="7"/>
    </row>
    <row r="25519" spans="8:8" x14ac:dyDescent="0.2">
      <c r="H25519" s="7"/>
    </row>
    <row r="25520" spans="8:8" x14ac:dyDescent="0.2">
      <c r="H25520" s="7"/>
    </row>
    <row r="25521" spans="8:8" x14ac:dyDescent="0.2">
      <c r="H25521" s="7"/>
    </row>
    <row r="25522" spans="8:8" x14ac:dyDescent="0.2">
      <c r="H25522" s="7"/>
    </row>
    <row r="25523" spans="8:8" x14ac:dyDescent="0.2">
      <c r="H25523" s="7"/>
    </row>
    <row r="25524" spans="8:8" x14ac:dyDescent="0.2">
      <c r="H25524" s="7"/>
    </row>
    <row r="25525" spans="8:8" x14ac:dyDescent="0.2">
      <c r="H25525" s="7"/>
    </row>
    <row r="25526" spans="8:8" x14ac:dyDescent="0.2">
      <c r="H25526" s="7"/>
    </row>
    <row r="25527" spans="8:8" x14ac:dyDescent="0.2">
      <c r="H25527" s="7"/>
    </row>
    <row r="25528" spans="8:8" x14ac:dyDescent="0.2">
      <c r="H25528" s="7"/>
    </row>
    <row r="25529" spans="8:8" x14ac:dyDescent="0.2">
      <c r="H25529" s="7"/>
    </row>
    <row r="25530" spans="8:8" x14ac:dyDescent="0.2">
      <c r="H25530" s="7"/>
    </row>
    <row r="25531" spans="8:8" x14ac:dyDescent="0.2">
      <c r="H25531" s="7"/>
    </row>
    <row r="25532" spans="8:8" x14ac:dyDescent="0.2">
      <c r="H25532" s="7"/>
    </row>
    <row r="25533" spans="8:8" x14ac:dyDescent="0.2">
      <c r="H25533" s="7"/>
    </row>
    <row r="25534" spans="8:8" x14ac:dyDescent="0.2">
      <c r="H25534" s="7"/>
    </row>
    <row r="25535" spans="8:8" x14ac:dyDescent="0.2">
      <c r="H25535" s="7"/>
    </row>
    <row r="25536" spans="8:8" x14ac:dyDescent="0.2">
      <c r="H25536" s="7"/>
    </row>
    <row r="25537" spans="8:8" x14ac:dyDescent="0.2">
      <c r="H25537" s="7"/>
    </row>
    <row r="25538" spans="8:8" x14ac:dyDescent="0.2">
      <c r="H25538" s="7"/>
    </row>
    <row r="25539" spans="8:8" x14ac:dyDescent="0.2">
      <c r="H25539" s="7"/>
    </row>
    <row r="25540" spans="8:8" x14ac:dyDescent="0.2">
      <c r="H25540" s="7"/>
    </row>
    <row r="25541" spans="8:8" x14ac:dyDescent="0.2">
      <c r="H25541" s="7"/>
    </row>
    <row r="25542" spans="8:8" x14ac:dyDescent="0.2">
      <c r="H25542" s="7"/>
    </row>
    <row r="25543" spans="8:8" x14ac:dyDescent="0.2">
      <c r="H25543" s="7"/>
    </row>
    <row r="25544" spans="8:8" x14ac:dyDescent="0.2">
      <c r="H25544" s="7"/>
    </row>
    <row r="25545" spans="8:8" x14ac:dyDescent="0.2">
      <c r="H25545" s="7"/>
    </row>
    <row r="25546" spans="8:8" x14ac:dyDescent="0.2">
      <c r="H25546" s="7"/>
    </row>
    <row r="25547" spans="8:8" x14ac:dyDescent="0.2">
      <c r="H25547" s="7"/>
    </row>
    <row r="25548" spans="8:8" x14ac:dyDescent="0.2">
      <c r="H25548" s="7"/>
    </row>
    <row r="25549" spans="8:8" x14ac:dyDescent="0.2">
      <c r="H25549" s="7"/>
    </row>
    <row r="25550" spans="8:8" x14ac:dyDescent="0.2">
      <c r="H25550" s="7"/>
    </row>
    <row r="25551" spans="8:8" x14ac:dyDescent="0.2">
      <c r="H25551" s="7"/>
    </row>
    <row r="25552" spans="8:8" x14ac:dyDescent="0.2">
      <c r="H25552" s="7"/>
    </row>
    <row r="25553" spans="8:8" x14ac:dyDescent="0.2">
      <c r="H25553" s="7"/>
    </row>
    <row r="25554" spans="8:8" x14ac:dyDescent="0.2">
      <c r="H25554" s="7"/>
    </row>
    <row r="25555" spans="8:8" x14ac:dyDescent="0.2">
      <c r="H25555" s="7"/>
    </row>
    <row r="25556" spans="8:8" x14ac:dyDescent="0.2">
      <c r="H25556" s="7"/>
    </row>
    <row r="25557" spans="8:8" x14ac:dyDescent="0.2">
      <c r="H25557" s="7"/>
    </row>
    <row r="25558" spans="8:8" x14ac:dyDescent="0.2">
      <c r="H25558" s="7"/>
    </row>
    <row r="25559" spans="8:8" x14ac:dyDescent="0.2">
      <c r="H25559" s="7"/>
    </row>
    <row r="25560" spans="8:8" x14ac:dyDescent="0.2">
      <c r="H25560" s="7"/>
    </row>
    <row r="25561" spans="8:8" x14ac:dyDescent="0.2">
      <c r="H25561" s="7"/>
    </row>
    <row r="25562" spans="8:8" x14ac:dyDescent="0.2">
      <c r="H25562" s="7"/>
    </row>
    <row r="25563" spans="8:8" x14ac:dyDescent="0.2">
      <c r="H25563" s="7"/>
    </row>
    <row r="25564" spans="8:8" x14ac:dyDescent="0.2">
      <c r="H25564" s="7"/>
    </row>
    <row r="25565" spans="8:8" x14ac:dyDescent="0.2">
      <c r="H25565" s="7"/>
    </row>
    <row r="25566" spans="8:8" x14ac:dyDescent="0.2">
      <c r="H25566" s="7"/>
    </row>
    <row r="25567" spans="8:8" x14ac:dyDescent="0.2">
      <c r="H25567" s="7"/>
    </row>
    <row r="25568" spans="8:8" x14ac:dyDescent="0.2">
      <c r="H25568" s="7"/>
    </row>
    <row r="25569" spans="8:8" x14ac:dyDescent="0.2">
      <c r="H25569" s="7"/>
    </row>
    <row r="25570" spans="8:8" x14ac:dyDescent="0.2">
      <c r="H25570" s="7"/>
    </row>
    <row r="25571" spans="8:8" x14ac:dyDescent="0.2">
      <c r="H25571" s="7"/>
    </row>
    <row r="25572" spans="8:8" x14ac:dyDescent="0.2">
      <c r="H25572" s="7"/>
    </row>
    <row r="25573" spans="8:8" x14ac:dyDescent="0.2">
      <c r="H25573" s="7"/>
    </row>
    <row r="25574" spans="8:8" x14ac:dyDescent="0.2">
      <c r="H25574" s="7"/>
    </row>
    <row r="25575" spans="8:8" x14ac:dyDescent="0.2">
      <c r="H25575" s="7"/>
    </row>
    <row r="25576" spans="8:8" x14ac:dyDescent="0.2">
      <c r="H25576" s="7"/>
    </row>
    <row r="25577" spans="8:8" x14ac:dyDescent="0.2">
      <c r="H25577" s="7"/>
    </row>
    <row r="25578" spans="8:8" x14ac:dyDescent="0.2">
      <c r="H25578" s="7"/>
    </row>
    <row r="25579" spans="8:8" x14ac:dyDescent="0.2">
      <c r="H25579" s="7"/>
    </row>
    <row r="25580" spans="8:8" x14ac:dyDescent="0.2">
      <c r="H25580" s="7"/>
    </row>
    <row r="25581" spans="8:8" x14ac:dyDescent="0.2">
      <c r="H25581" s="7"/>
    </row>
    <row r="25582" spans="8:8" x14ac:dyDescent="0.2">
      <c r="H25582" s="7"/>
    </row>
    <row r="25583" spans="8:8" x14ac:dyDescent="0.2">
      <c r="H25583" s="7"/>
    </row>
    <row r="25584" spans="8:8" x14ac:dyDescent="0.2">
      <c r="H25584" s="7"/>
    </row>
    <row r="25585" spans="8:8" x14ac:dyDescent="0.2">
      <c r="H25585" s="7"/>
    </row>
    <row r="25586" spans="8:8" x14ac:dyDescent="0.2">
      <c r="H25586" s="7"/>
    </row>
    <row r="25587" spans="8:8" x14ac:dyDescent="0.2">
      <c r="H25587" s="7"/>
    </row>
    <row r="25588" spans="8:8" x14ac:dyDescent="0.2">
      <c r="H25588" s="7"/>
    </row>
    <row r="25589" spans="8:8" x14ac:dyDescent="0.2">
      <c r="H25589" s="7"/>
    </row>
    <row r="25590" spans="8:8" x14ac:dyDescent="0.2">
      <c r="H25590" s="7"/>
    </row>
    <row r="25591" spans="8:8" x14ac:dyDescent="0.2">
      <c r="H25591" s="7"/>
    </row>
    <row r="25592" spans="8:8" x14ac:dyDescent="0.2">
      <c r="H25592" s="7"/>
    </row>
    <row r="25593" spans="8:8" x14ac:dyDescent="0.2">
      <c r="H25593" s="7"/>
    </row>
    <row r="25594" spans="8:8" x14ac:dyDescent="0.2">
      <c r="H25594" s="7"/>
    </row>
    <row r="25595" spans="8:8" x14ac:dyDescent="0.2">
      <c r="H25595" s="7"/>
    </row>
    <row r="25596" spans="8:8" x14ac:dyDescent="0.2">
      <c r="H25596" s="7"/>
    </row>
    <row r="25597" spans="8:8" x14ac:dyDescent="0.2">
      <c r="H25597" s="7"/>
    </row>
    <row r="25598" spans="8:8" x14ac:dyDescent="0.2">
      <c r="H25598" s="7"/>
    </row>
    <row r="25599" spans="8:8" x14ac:dyDescent="0.2">
      <c r="H25599" s="7"/>
    </row>
    <row r="25600" spans="8:8" x14ac:dyDescent="0.2">
      <c r="H25600" s="7"/>
    </row>
    <row r="25601" spans="8:8" x14ac:dyDescent="0.2">
      <c r="H25601" s="7"/>
    </row>
    <row r="25602" spans="8:8" x14ac:dyDescent="0.2">
      <c r="H25602" s="7"/>
    </row>
    <row r="25603" spans="8:8" x14ac:dyDescent="0.2">
      <c r="H25603" s="7"/>
    </row>
    <row r="25604" spans="8:8" x14ac:dyDescent="0.2">
      <c r="H25604" s="7"/>
    </row>
    <row r="25605" spans="8:8" x14ac:dyDescent="0.2">
      <c r="H25605" s="7"/>
    </row>
    <row r="25606" spans="8:8" x14ac:dyDescent="0.2">
      <c r="H25606" s="7"/>
    </row>
    <row r="25607" spans="8:8" x14ac:dyDescent="0.2">
      <c r="H25607" s="7"/>
    </row>
    <row r="25608" spans="8:8" x14ac:dyDescent="0.2">
      <c r="H25608" s="7"/>
    </row>
    <row r="25609" spans="8:8" x14ac:dyDescent="0.2">
      <c r="H25609" s="7"/>
    </row>
    <row r="25610" spans="8:8" x14ac:dyDescent="0.2">
      <c r="H25610" s="7"/>
    </row>
    <row r="25611" spans="8:8" x14ac:dyDescent="0.2">
      <c r="H25611" s="7"/>
    </row>
    <row r="25612" spans="8:8" x14ac:dyDescent="0.2">
      <c r="H25612" s="7"/>
    </row>
    <row r="25613" spans="8:8" x14ac:dyDescent="0.2">
      <c r="H25613" s="7"/>
    </row>
    <row r="25614" spans="8:8" x14ac:dyDescent="0.2">
      <c r="H25614" s="7"/>
    </row>
    <row r="25615" spans="8:8" x14ac:dyDescent="0.2">
      <c r="H25615" s="7"/>
    </row>
    <row r="25616" spans="8:8" x14ac:dyDescent="0.2">
      <c r="H25616" s="7"/>
    </row>
    <row r="25617" spans="8:8" x14ac:dyDescent="0.2">
      <c r="H25617" s="7"/>
    </row>
    <row r="25618" spans="8:8" x14ac:dyDescent="0.2">
      <c r="H25618" s="7"/>
    </row>
    <row r="25619" spans="8:8" x14ac:dyDescent="0.2">
      <c r="H25619" s="7"/>
    </row>
    <row r="25620" spans="8:8" x14ac:dyDescent="0.2">
      <c r="H25620" s="7"/>
    </row>
    <row r="25621" spans="8:8" x14ac:dyDescent="0.2">
      <c r="H25621" s="7"/>
    </row>
    <row r="25622" spans="8:8" x14ac:dyDescent="0.2">
      <c r="H25622" s="7"/>
    </row>
    <row r="25623" spans="8:8" x14ac:dyDescent="0.2">
      <c r="H25623" s="7"/>
    </row>
    <row r="25624" spans="8:8" x14ac:dyDescent="0.2">
      <c r="H25624" s="7"/>
    </row>
    <row r="25625" spans="8:8" x14ac:dyDescent="0.2">
      <c r="H25625" s="7"/>
    </row>
    <row r="25626" spans="8:8" x14ac:dyDescent="0.2">
      <c r="H25626" s="7"/>
    </row>
    <row r="25627" spans="8:8" x14ac:dyDescent="0.2">
      <c r="H25627" s="7"/>
    </row>
    <row r="25628" spans="8:8" x14ac:dyDescent="0.2">
      <c r="H25628" s="7"/>
    </row>
    <row r="25629" spans="8:8" x14ac:dyDescent="0.2">
      <c r="H25629" s="7"/>
    </row>
    <row r="25630" spans="8:8" x14ac:dyDescent="0.2">
      <c r="H25630" s="7"/>
    </row>
    <row r="25631" spans="8:8" x14ac:dyDescent="0.2">
      <c r="H25631" s="7"/>
    </row>
    <row r="25632" spans="8:8" x14ac:dyDescent="0.2">
      <c r="H25632" s="7"/>
    </row>
    <row r="25633" spans="8:8" x14ac:dyDescent="0.2">
      <c r="H25633" s="7"/>
    </row>
    <row r="25634" spans="8:8" x14ac:dyDescent="0.2">
      <c r="H25634" s="7"/>
    </row>
    <row r="25635" spans="8:8" x14ac:dyDescent="0.2">
      <c r="H25635" s="7"/>
    </row>
    <row r="25636" spans="8:8" x14ac:dyDescent="0.2">
      <c r="H25636" s="7"/>
    </row>
    <row r="25637" spans="8:8" x14ac:dyDescent="0.2">
      <c r="H25637" s="7"/>
    </row>
    <row r="25638" spans="8:8" x14ac:dyDescent="0.2">
      <c r="H25638" s="7"/>
    </row>
    <row r="25639" spans="8:8" x14ac:dyDescent="0.2">
      <c r="H25639" s="7"/>
    </row>
    <row r="25640" spans="8:8" x14ac:dyDescent="0.2">
      <c r="H25640" s="7"/>
    </row>
    <row r="25641" spans="8:8" x14ac:dyDescent="0.2">
      <c r="H25641" s="7"/>
    </row>
    <row r="25642" spans="8:8" x14ac:dyDescent="0.2">
      <c r="H25642" s="7"/>
    </row>
    <row r="25643" spans="8:8" x14ac:dyDescent="0.2">
      <c r="H25643" s="7"/>
    </row>
    <row r="25644" spans="8:8" x14ac:dyDescent="0.2">
      <c r="H25644" s="7"/>
    </row>
    <row r="25645" spans="8:8" x14ac:dyDescent="0.2">
      <c r="H25645" s="7"/>
    </row>
    <row r="25646" spans="8:8" x14ac:dyDescent="0.2">
      <c r="H25646" s="7"/>
    </row>
    <row r="25647" spans="8:8" x14ac:dyDescent="0.2">
      <c r="H25647" s="7"/>
    </row>
    <row r="25648" spans="8:8" x14ac:dyDescent="0.2">
      <c r="H25648" s="7"/>
    </row>
    <row r="25649" spans="8:8" x14ac:dyDescent="0.2">
      <c r="H25649" s="7"/>
    </row>
    <row r="25650" spans="8:8" x14ac:dyDescent="0.2">
      <c r="H25650" s="7"/>
    </row>
    <row r="25651" spans="8:8" x14ac:dyDescent="0.2">
      <c r="H25651" s="7"/>
    </row>
    <row r="25652" spans="8:8" x14ac:dyDescent="0.2">
      <c r="H25652" s="7"/>
    </row>
    <row r="25653" spans="8:8" x14ac:dyDescent="0.2">
      <c r="H25653" s="7"/>
    </row>
    <row r="25654" spans="8:8" x14ac:dyDescent="0.2">
      <c r="H25654" s="7"/>
    </row>
    <row r="25655" spans="8:8" x14ac:dyDescent="0.2">
      <c r="H25655" s="7"/>
    </row>
    <row r="25656" spans="8:8" x14ac:dyDescent="0.2">
      <c r="H25656" s="7"/>
    </row>
    <row r="25657" spans="8:8" x14ac:dyDescent="0.2">
      <c r="H25657" s="7"/>
    </row>
    <row r="25658" spans="8:8" x14ac:dyDescent="0.2">
      <c r="H25658" s="7"/>
    </row>
    <row r="25659" spans="8:8" x14ac:dyDescent="0.2">
      <c r="H25659" s="7"/>
    </row>
    <row r="25660" spans="8:8" x14ac:dyDescent="0.2">
      <c r="H25660" s="7"/>
    </row>
    <row r="25661" spans="8:8" x14ac:dyDescent="0.2">
      <c r="H25661" s="7"/>
    </row>
    <row r="25662" spans="8:8" x14ac:dyDescent="0.2">
      <c r="H25662" s="7"/>
    </row>
    <row r="25663" spans="8:8" x14ac:dyDescent="0.2">
      <c r="H25663" s="7"/>
    </row>
    <row r="25664" spans="8:8" x14ac:dyDescent="0.2">
      <c r="H25664" s="7"/>
    </row>
    <row r="25665" spans="8:8" x14ac:dyDescent="0.2">
      <c r="H25665" s="7"/>
    </row>
    <row r="25666" spans="8:8" x14ac:dyDescent="0.2">
      <c r="H25666" s="7"/>
    </row>
    <row r="25667" spans="8:8" x14ac:dyDescent="0.2">
      <c r="H25667" s="7"/>
    </row>
    <row r="25668" spans="8:8" x14ac:dyDescent="0.2">
      <c r="H25668" s="7"/>
    </row>
    <row r="25669" spans="8:8" x14ac:dyDescent="0.2">
      <c r="H25669" s="7"/>
    </row>
    <row r="25670" spans="8:8" x14ac:dyDescent="0.2">
      <c r="H25670" s="7"/>
    </row>
    <row r="25671" spans="8:8" x14ac:dyDescent="0.2">
      <c r="H25671" s="7"/>
    </row>
    <row r="25672" spans="8:8" x14ac:dyDescent="0.2">
      <c r="H25672" s="7"/>
    </row>
    <row r="25673" spans="8:8" x14ac:dyDescent="0.2">
      <c r="H25673" s="7"/>
    </row>
    <row r="25674" spans="8:8" x14ac:dyDescent="0.2">
      <c r="H25674" s="7"/>
    </row>
    <row r="25675" spans="8:8" x14ac:dyDescent="0.2">
      <c r="H25675" s="7"/>
    </row>
    <row r="25676" spans="8:8" x14ac:dyDescent="0.2">
      <c r="H25676" s="7"/>
    </row>
    <row r="25677" spans="8:8" x14ac:dyDescent="0.2">
      <c r="H25677" s="7"/>
    </row>
    <row r="25678" spans="8:8" x14ac:dyDescent="0.2">
      <c r="H25678" s="7"/>
    </row>
    <row r="25679" spans="8:8" x14ac:dyDescent="0.2">
      <c r="H25679" s="7"/>
    </row>
    <row r="25680" spans="8:8" x14ac:dyDescent="0.2">
      <c r="H25680" s="7"/>
    </row>
    <row r="25681" spans="8:8" x14ac:dyDescent="0.2">
      <c r="H25681" s="7"/>
    </row>
    <row r="25682" spans="8:8" x14ac:dyDescent="0.2">
      <c r="H25682" s="7"/>
    </row>
    <row r="25683" spans="8:8" x14ac:dyDescent="0.2">
      <c r="H25683" s="7"/>
    </row>
    <row r="25684" spans="8:8" x14ac:dyDescent="0.2">
      <c r="H25684" s="7"/>
    </row>
    <row r="25685" spans="8:8" x14ac:dyDescent="0.2">
      <c r="H25685" s="7"/>
    </row>
    <row r="25686" spans="8:8" x14ac:dyDescent="0.2">
      <c r="H25686" s="7"/>
    </row>
    <row r="25687" spans="8:8" x14ac:dyDescent="0.2">
      <c r="H25687" s="7"/>
    </row>
    <row r="25688" spans="8:8" x14ac:dyDescent="0.2">
      <c r="H25688" s="7"/>
    </row>
    <row r="25689" spans="8:8" x14ac:dyDescent="0.2">
      <c r="H25689" s="7"/>
    </row>
    <row r="25690" spans="8:8" x14ac:dyDescent="0.2">
      <c r="H25690" s="7"/>
    </row>
    <row r="25691" spans="8:8" x14ac:dyDescent="0.2">
      <c r="H25691" s="7"/>
    </row>
    <row r="25692" spans="8:8" x14ac:dyDescent="0.2">
      <c r="H25692" s="7"/>
    </row>
    <row r="25693" spans="8:8" x14ac:dyDescent="0.2">
      <c r="H25693" s="7"/>
    </row>
    <row r="25694" spans="8:8" x14ac:dyDescent="0.2">
      <c r="H25694" s="7"/>
    </row>
    <row r="25695" spans="8:8" x14ac:dyDescent="0.2">
      <c r="H25695" s="7"/>
    </row>
    <row r="25696" spans="8:8" x14ac:dyDescent="0.2">
      <c r="H25696" s="7"/>
    </row>
    <row r="25697" spans="8:8" x14ac:dyDescent="0.2">
      <c r="H25697" s="7"/>
    </row>
    <row r="25698" spans="8:8" x14ac:dyDescent="0.2">
      <c r="H25698" s="7"/>
    </row>
    <row r="25699" spans="8:8" x14ac:dyDescent="0.2">
      <c r="H25699" s="7"/>
    </row>
    <row r="25700" spans="8:8" x14ac:dyDescent="0.2">
      <c r="H25700" s="7"/>
    </row>
    <row r="25701" spans="8:8" x14ac:dyDescent="0.2">
      <c r="H25701" s="7"/>
    </row>
    <row r="25702" spans="8:8" x14ac:dyDescent="0.2">
      <c r="H25702" s="7"/>
    </row>
    <row r="25703" spans="8:8" x14ac:dyDescent="0.2">
      <c r="H25703" s="7"/>
    </row>
    <row r="25704" spans="8:8" x14ac:dyDescent="0.2">
      <c r="H25704" s="7"/>
    </row>
    <row r="25705" spans="8:8" x14ac:dyDescent="0.2">
      <c r="H25705" s="7"/>
    </row>
    <row r="25706" spans="8:8" x14ac:dyDescent="0.2">
      <c r="H25706" s="7"/>
    </row>
    <row r="25707" spans="8:8" x14ac:dyDescent="0.2">
      <c r="H25707" s="7"/>
    </row>
    <row r="25708" spans="8:8" x14ac:dyDescent="0.2">
      <c r="H25708" s="7"/>
    </row>
    <row r="25709" spans="8:8" x14ac:dyDescent="0.2">
      <c r="H25709" s="7"/>
    </row>
    <row r="25710" spans="8:8" x14ac:dyDescent="0.2">
      <c r="H25710" s="7"/>
    </row>
    <row r="25711" spans="8:8" x14ac:dyDescent="0.2">
      <c r="H25711" s="7"/>
    </row>
    <row r="25712" spans="8:8" x14ac:dyDescent="0.2">
      <c r="H25712" s="7"/>
    </row>
    <row r="25713" spans="8:8" x14ac:dyDescent="0.2">
      <c r="H25713" s="7"/>
    </row>
    <row r="25714" spans="8:8" x14ac:dyDescent="0.2">
      <c r="H25714" s="7"/>
    </row>
    <row r="25715" spans="8:8" x14ac:dyDescent="0.2">
      <c r="H25715" s="7"/>
    </row>
    <row r="25716" spans="8:8" x14ac:dyDescent="0.2">
      <c r="H25716" s="7"/>
    </row>
    <row r="25717" spans="8:8" x14ac:dyDescent="0.2">
      <c r="H25717" s="7"/>
    </row>
    <row r="25718" spans="8:8" x14ac:dyDescent="0.2">
      <c r="H25718" s="7"/>
    </row>
    <row r="25719" spans="8:8" x14ac:dyDescent="0.2">
      <c r="H25719" s="7"/>
    </row>
    <row r="25720" spans="8:8" x14ac:dyDescent="0.2">
      <c r="H25720" s="7"/>
    </row>
    <row r="25721" spans="8:8" x14ac:dyDescent="0.2">
      <c r="H25721" s="7"/>
    </row>
    <row r="25722" spans="8:8" x14ac:dyDescent="0.2">
      <c r="H25722" s="7"/>
    </row>
    <row r="25723" spans="8:8" x14ac:dyDescent="0.2">
      <c r="H25723" s="7"/>
    </row>
    <row r="25724" spans="8:8" x14ac:dyDescent="0.2">
      <c r="H25724" s="7"/>
    </row>
    <row r="25725" spans="8:8" x14ac:dyDescent="0.2">
      <c r="H25725" s="7"/>
    </row>
    <row r="25726" spans="8:8" x14ac:dyDescent="0.2">
      <c r="H25726" s="7"/>
    </row>
    <row r="25727" spans="8:8" x14ac:dyDescent="0.2">
      <c r="H25727" s="7"/>
    </row>
    <row r="25728" spans="8:8" x14ac:dyDescent="0.2">
      <c r="H25728" s="7"/>
    </row>
    <row r="25729" spans="8:8" x14ac:dyDescent="0.2">
      <c r="H25729" s="7"/>
    </row>
    <row r="25730" spans="8:8" x14ac:dyDescent="0.2">
      <c r="H25730" s="7"/>
    </row>
    <row r="25731" spans="8:8" x14ac:dyDescent="0.2">
      <c r="H25731" s="7"/>
    </row>
    <row r="25732" spans="8:8" x14ac:dyDescent="0.2">
      <c r="H25732" s="7"/>
    </row>
    <row r="25733" spans="8:8" x14ac:dyDescent="0.2">
      <c r="H25733" s="7"/>
    </row>
    <row r="25734" spans="8:8" x14ac:dyDescent="0.2">
      <c r="H25734" s="7"/>
    </row>
    <row r="25735" spans="8:8" x14ac:dyDescent="0.2">
      <c r="H25735" s="7"/>
    </row>
    <row r="25736" spans="8:8" x14ac:dyDescent="0.2">
      <c r="H25736" s="7"/>
    </row>
    <row r="25737" spans="8:8" x14ac:dyDescent="0.2">
      <c r="H25737" s="7"/>
    </row>
    <row r="25738" spans="8:8" x14ac:dyDescent="0.2">
      <c r="H25738" s="7"/>
    </row>
    <row r="25739" spans="8:8" x14ac:dyDescent="0.2">
      <c r="H25739" s="7"/>
    </row>
    <row r="25740" spans="8:8" x14ac:dyDescent="0.2">
      <c r="H25740" s="7"/>
    </row>
    <row r="25741" spans="8:8" x14ac:dyDescent="0.2">
      <c r="H25741" s="7"/>
    </row>
    <row r="25742" spans="8:8" x14ac:dyDescent="0.2">
      <c r="H25742" s="7"/>
    </row>
    <row r="25743" spans="8:8" x14ac:dyDescent="0.2">
      <c r="H25743" s="7"/>
    </row>
    <row r="25744" spans="8:8" x14ac:dyDescent="0.2">
      <c r="H25744" s="7"/>
    </row>
    <row r="25745" spans="8:8" x14ac:dyDescent="0.2">
      <c r="H25745" s="7"/>
    </row>
    <row r="25746" spans="8:8" x14ac:dyDescent="0.2">
      <c r="H25746" s="7"/>
    </row>
    <row r="25747" spans="8:8" x14ac:dyDescent="0.2">
      <c r="H25747" s="7"/>
    </row>
    <row r="25748" spans="8:8" x14ac:dyDescent="0.2">
      <c r="H25748" s="7"/>
    </row>
    <row r="25749" spans="8:8" x14ac:dyDescent="0.2">
      <c r="H25749" s="7"/>
    </row>
    <row r="25750" spans="8:8" x14ac:dyDescent="0.2">
      <c r="H25750" s="7"/>
    </row>
    <row r="25751" spans="8:8" x14ac:dyDescent="0.2">
      <c r="H25751" s="7"/>
    </row>
    <row r="25752" spans="8:8" x14ac:dyDescent="0.2">
      <c r="H25752" s="7"/>
    </row>
    <row r="25753" spans="8:8" x14ac:dyDescent="0.2">
      <c r="H25753" s="7"/>
    </row>
    <row r="25754" spans="8:8" x14ac:dyDescent="0.2">
      <c r="H25754" s="7"/>
    </row>
    <row r="25755" spans="8:8" x14ac:dyDescent="0.2">
      <c r="H25755" s="7"/>
    </row>
    <row r="25756" spans="8:8" x14ac:dyDescent="0.2">
      <c r="H25756" s="7"/>
    </row>
    <row r="25757" spans="8:8" x14ac:dyDescent="0.2">
      <c r="H25757" s="7"/>
    </row>
    <row r="25758" spans="8:8" x14ac:dyDescent="0.2">
      <c r="H25758" s="7"/>
    </row>
    <row r="25759" spans="8:8" x14ac:dyDescent="0.2">
      <c r="H25759" s="7"/>
    </row>
    <row r="25760" spans="8:8" x14ac:dyDescent="0.2">
      <c r="H25760" s="7"/>
    </row>
    <row r="25761" spans="8:8" x14ac:dyDescent="0.2">
      <c r="H25761" s="7"/>
    </row>
    <row r="25762" spans="8:8" x14ac:dyDescent="0.2">
      <c r="H25762" s="7"/>
    </row>
    <row r="25763" spans="8:8" x14ac:dyDescent="0.2">
      <c r="H25763" s="7"/>
    </row>
    <row r="25764" spans="8:8" x14ac:dyDescent="0.2">
      <c r="H25764" s="7"/>
    </row>
    <row r="25765" spans="8:8" x14ac:dyDescent="0.2">
      <c r="H25765" s="7"/>
    </row>
    <row r="25766" spans="8:8" x14ac:dyDescent="0.2">
      <c r="H25766" s="7"/>
    </row>
    <row r="25767" spans="8:8" x14ac:dyDescent="0.2">
      <c r="H25767" s="7"/>
    </row>
    <row r="25768" spans="8:8" x14ac:dyDescent="0.2">
      <c r="H25768" s="7"/>
    </row>
    <row r="25769" spans="8:8" x14ac:dyDescent="0.2">
      <c r="H25769" s="7"/>
    </row>
    <row r="25770" spans="8:8" x14ac:dyDescent="0.2">
      <c r="H25770" s="7"/>
    </row>
    <row r="25771" spans="8:8" x14ac:dyDescent="0.2">
      <c r="H25771" s="7"/>
    </row>
    <row r="25772" spans="8:8" x14ac:dyDescent="0.2">
      <c r="H25772" s="7"/>
    </row>
    <row r="25773" spans="8:8" x14ac:dyDescent="0.2">
      <c r="H25773" s="7"/>
    </row>
    <row r="25774" spans="8:8" x14ac:dyDescent="0.2">
      <c r="H25774" s="7"/>
    </row>
    <row r="25775" spans="8:8" x14ac:dyDescent="0.2">
      <c r="H25775" s="7"/>
    </row>
    <row r="25776" spans="8:8" x14ac:dyDescent="0.2">
      <c r="H25776" s="7"/>
    </row>
    <row r="25777" spans="8:8" x14ac:dyDescent="0.2">
      <c r="H25777" s="7"/>
    </row>
    <row r="25778" spans="8:8" x14ac:dyDescent="0.2">
      <c r="H25778" s="7"/>
    </row>
    <row r="25779" spans="8:8" x14ac:dyDescent="0.2">
      <c r="H25779" s="7"/>
    </row>
    <row r="25780" spans="8:8" x14ac:dyDescent="0.2">
      <c r="H25780" s="7"/>
    </row>
    <row r="25781" spans="8:8" x14ac:dyDescent="0.2">
      <c r="H25781" s="7"/>
    </row>
    <row r="25782" spans="8:8" x14ac:dyDescent="0.2">
      <c r="H25782" s="7"/>
    </row>
    <row r="25783" spans="8:8" x14ac:dyDescent="0.2">
      <c r="H25783" s="7"/>
    </row>
    <row r="25784" spans="8:8" x14ac:dyDescent="0.2">
      <c r="H25784" s="7"/>
    </row>
    <row r="25785" spans="8:8" x14ac:dyDescent="0.2">
      <c r="H25785" s="7"/>
    </row>
    <row r="25786" spans="8:8" x14ac:dyDescent="0.2">
      <c r="H25786" s="7"/>
    </row>
    <row r="25787" spans="8:8" x14ac:dyDescent="0.2">
      <c r="H25787" s="7"/>
    </row>
    <row r="25788" spans="8:8" x14ac:dyDescent="0.2">
      <c r="H25788" s="7"/>
    </row>
    <row r="25789" spans="8:8" x14ac:dyDescent="0.2">
      <c r="H25789" s="7"/>
    </row>
    <row r="25790" spans="8:8" x14ac:dyDescent="0.2">
      <c r="H25790" s="7"/>
    </row>
    <row r="25791" spans="8:8" x14ac:dyDescent="0.2">
      <c r="H25791" s="7"/>
    </row>
    <row r="25792" spans="8:8" x14ac:dyDescent="0.2">
      <c r="H25792" s="7"/>
    </row>
    <row r="25793" spans="8:8" x14ac:dyDescent="0.2">
      <c r="H25793" s="7"/>
    </row>
    <row r="25794" spans="8:8" x14ac:dyDescent="0.2">
      <c r="H25794" s="7"/>
    </row>
    <row r="25795" spans="8:8" x14ac:dyDescent="0.2">
      <c r="H25795" s="7"/>
    </row>
    <row r="25796" spans="8:8" x14ac:dyDescent="0.2">
      <c r="H25796" s="7"/>
    </row>
    <row r="25797" spans="8:8" x14ac:dyDescent="0.2">
      <c r="H25797" s="7"/>
    </row>
    <row r="25798" spans="8:8" x14ac:dyDescent="0.2">
      <c r="H25798" s="7"/>
    </row>
    <row r="25799" spans="8:8" x14ac:dyDescent="0.2">
      <c r="H25799" s="7"/>
    </row>
    <row r="25800" spans="8:8" x14ac:dyDescent="0.2">
      <c r="H25800" s="7"/>
    </row>
    <row r="25801" spans="8:8" x14ac:dyDescent="0.2">
      <c r="H25801" s="7"/>
    </row>
    <row r="25802" spans="8:8" x14ac:dyDescent="0.2">
      <c r="H25802" s="7"/>
    </row>
    <row r="25803" spans="8:8" x14ac:dyDescent="0.2">
      <c r="H25803" s="7"/>
    </row>
    <row r="25804" spans="8:8" x14ac:dyDescent="0.2">
      <c r="H25804" s="7"/>
    </row>
    <row r="25805" spans="8:8" x14ac:dyDescent="0.2">
      <c r="H25805" s="7"/>
    </row>
    <row r="25806" spans="8:8" x14ac:dyDescent="0.2">
      <c r="H25806" s="7"/>
    </row>
    <row r="25807" spans="8:8" x14ac:dyDescent="0.2">
      <c r="H25807" s="7"/>
    </row>
    <row r="25808" spans="8:8" x14ac:dyDescent="0.2">
      <c r="H25808" s="7"/>
    </row>
    <row r="25809" spans="8:8" x14ac:dyDescent="0.2">
      <c r="H25809" s="7"/>
    </row>
    <row r="25810" spans="8:8" x14ac:dyDescent="0.2">
      <c r="H25810" s="7"/>
    </row>
    <row r="25811" spans="8:8" x14ac:dyDescent="0.2">
      <c r="H25811" s="7"/>
    </row>
    <row r="25812" spans="8:8" x14ac:dyDescent="0.2">
      <c r="H25812" s="7"/>
    </row>
    <row r="25813" spans="8:8" x14ac:dyDescent="0.2">
      <c r="H25813" s="7"/>
    </row>
    <row r="25814" spans="8:8" x14ac:dyDescent="0.2">
      <c r="H25814" s="7"/>
    </row>
    <row r="25815" spans="8:8" x14ac:dyDescent="0.2">
      <c r="H25815" s="7"/>
    </row>
    <row r="25816" spans="8:8" x14ac:dyDescent="0.2">
      <c r="H25816" s="7"/>
    </row>
    <row r="25817" spans="8:8" x14ac:dyDescent="0.2">
      <c r="H25817" s="7"/>
    </row>
    <row r="25818" spans="8:8" x14ac:dyDescent="0.2">
      <c r="H25818" s="7"/>
    </row>
    <row r="25819" spans="8:8" x14ac:dyDescent="0.2">
      <c r="H25819" s="7"/>
    </row>
    <row r="25820" spans="8:8" x14ac:dyDescent="0.2">
      <c r="H25820" s="7"/>
    </row>
    <row r="25821" spans="8:8" x14ac:dyDescent="0.2">
      <c r="H25821" s="7"/>
    </row>
    <row r="25822" spans="8:8" x14ac:dyDescent="0.2">
      <c r="H25822" s="7"/>
    </row>
    <row r="25823" spans="8:8" x14ac:dyDescent="0.2">
      <c r="H25823" s="7"/>
    </row>
    <row r="25824" spans="8:8" x14ac:dyDescent="0.2">
      <c r="H25824" s="7"/>
    </row>
    <row r="25825" spans="8:8" x14ac:dyDescent="0.2">
      <c r="H25825" s="7"/>
    </row>
    <row r="25826" spans="8:8" x14ac:dyDescent="0.2">
      <c r="H25826" s="7"/>
    </row>
    <row r="25827" spans="8:8" x14ac:dyDescent="0.2">
      <c r="H25827" s="7"/>
    </row>
    <row r="25828" spans="8:8" x14ac:dyDescent="0.2">
      <c r="H25828" s="7"/>
    </row>
    <row r="25829" spans="8:8" x14ac:dyDescent="0.2">
      <c r="H25829" s="7"/>
    </row>
    <row r="25830" spans="8:8" x14ac:dyDescent="0.2">
      <c r="H25830" s="7"/>
    </row>
    <row r="25831" spans="8:8" x14ac:dyDescent="0.2">
      <c r="H25831" s="7"/>
    </row>
    <row r="25832" spans="8:8" x14ac:dyDescent="0.2">
      <c r="H25832" s="7"/>
    </row>
    <row r="25833" spans="8:8" x14ac:dyDescent="0.2">
      <c r="H25833" s="7"/>
    </row>
    <row r="25834" spans="8:8" x14ac:dyDescent="0.2">
      <c r="H25834" s="7"/>
    </row>
    <row r="25835" spans="8:8" x14ac:dyDescent="0.2">
      <c r="H25835" s="7"/>
    </row>
    <row r="25836" spans="8:8" x14ac:dyDescent="0.2">
      <c r="H25836" s="7"/>
    </row>
    <row r="25837" spans="8:8" x14ac:dyDescent="0.2">
      <c r="H25837" s="7"/>
    </row>
    <row r="25838" spans="8:8" x14ac:dyDescent="0.2">
      <c r="H25838" s="7"/>
    </row>
    <row r="25839" spans="8:8" x14ac:dyDescent="0.2">
      <c r="H25839" s="7"/>
    </row>
    <row r="25840" spans="8:8" x14ac:dyDescent="0.2">
      <c r="H25840" s="7"/>
    </row>
    <row r="25841" spans="8:8" x14ac:dyDescent="0.2">
      <c r="H25841" s="7"/>
    </row>
    <row r="25842" spans="8:8" x14ac:dyDescent="0.2">
      <c r="H25842" s="7"/>
    </row>
    <row r="25843" spans="8:8" x14ac:dyDescent="0.2">
      <c r="H25843" s="7"/>
    </row>
    <row r="25844" spans="8:8" x14ac:dyDescent="0.2">
      <c r="H25844" s="7"/>
    </row>
    <row r="25845" spans="8:8" x14ac:dyDescent="0.2">
      <c r="H25845" s="7"/>
    </row>
    <row r="25846" spans="8:8" x14ac:dyDescent="0.2">
      <c r="H25846" s="7"/>
    </row>
    <row r="25847" spans="8:8" x14ac:dyDescent="0.2">
      <c r="H25847" s="7"/>
    </row>
    <row r="25848" spans="8:8" x14ac:dyDescent="0.2">
      <c r="H25848" s="7"/>
    </row>
    <row r="25849" spans="8:8" x14ac:dyDescent="0.2">
      <c r="H25849" s="7"/>
    </row>
    <row r="25850" spans="8:8" x14ac:dyDescent="0.2">
      <c r="H25850" s="7"/>
    </row>
    <row r="25851" spans="8:8" x14ac:dyDescent="0.2">
      <c r="H25851" s="7"/>
    </row>
    <row r="25852" spans="8:8" x14ac:dyDescent="0.2">
      <c r="H25852" s="7"/>
    </row>
    <row r="25853" spans="8:8" x14ac:dyDescent="0.2">
      <c r="H25853" s="7"/>
    </row>
    <row r="25854" spans="8:8" x14ac:dyDescent="0.2">
      <c r="H25854" s="7"/>
    </row>
    <row r="25855" spans="8:8" x14ac:dyDescent="0.2">
      <c r="H25855" s="7"/>
    </row>
    <row r="25856" spans="8:8" x14ac:dyDescent="0.2">
      <c r="H25856" s="7"/>
    </row>
    <row r="25857" spans="8:8" x14ac:dyDescent="0.2">
      <c r="H25857" s="7"/>
    </row>
    <row r="25858" spans="8:8" x14ac:dyDescent="0.2">
      <c r="H25858" s="7"/>
    </row>
    <row r="25859" spans="8:8" x14ac:dyDescent="0.2">
      <c r="H25859" s="7"/>
    </row>
    <row r="25860" spans="8:8" x14ac:dyDescent="0.2">
      <c r="H25860" s="7"/>
    </row>
    <row r="25861" spans="8:8" x14ac:dyDescent="0.2">
      <c r="H25861" s="7"/>
    </row>
    <row r="25862" spans="8:8" x14ac:dyDescent="0.2">
      <c r="H25862" s="7"/>
    </row>
    <row r="25863" spans="8:8" x14ac:dyDescent="0.2">
      <c r="H25863" s="7"/>
    </row>
    <row r="25864" spans="8:8" x14ac:dyDescent="0.2">
      <c r="H25864" s="7"/>
    </row>
    <row r="25865" spans="8:8" x14ac:dyDescent="0.2">
      <c r="H25865" s="7"/>
    </row>
    <row r="25866" spans="8:8" x14ac:dyDescent="0.2">
      <c r="H25866" s="7"/>
    </row>
    <row r="25867" spans="8:8" x14ac:dyDescent="0.2">
      <c r="H25867" s="7"/>
    </row>
    <row r="25868" spans="8:8" x14ac:dyDescent="0.2">
      <c r="H25868" s="7"/>
    </row>
    <row r="25869" spans="8:8" x14ac:dyDescent="0.2">
      <c r="H25869" s="7"/>
    </row>
    <row r="25870" spans="8:8" x14ac:dyDescent="0.2">
      <c r="H25870" s="7"/>
    </row>
    <row r="25871" spans="8:8" x14ac:dyDescent="0.2">
      <c r="H25871" s="7"/>
    </row>
    <row r="25872" spans="8:8" x14ac:dyDescent="0.2">
      <c r="H25872" s="7"/>
    </row>
    <row r="25873" spans="8:8" x14ac:dyDescent="0.2">
      <c r="H25873" s="7"/>
    </row>
    <row r="25874" spans="8:8" x14ac:dyDescent="0.2">
      <c r="H25874" s="7"/>
    </row>
    <row r="25875" spans="8:8" x14ac:dyDescent="0.2">
      <c r="H25875" s="7"/>
    </row>
    <row r="25876" spans="8:8" x14ac:dyDescent="0.2">
      <c r="H25876" s="7"/>
    </row>
    <row r="25877" spans="8:8" x14ac:dyDescent="0.2">
      <c r="H25877" s="7"/>
    </row>
    <row r="25878" spans="8:8" x14ac:dyDescent="0.2">
      <c r="H25878" s="7"/>
    </row>
    <row r="25879" spans="8:8" x14ac:dyDescent="0.2">
      <c r="H25879" s="7"/>
    </row>
    <row r="25880" spans="8:8" x14ac:dyDescent="0.2">
      <c r="H25880" s="7"/>
    </row>
    <row r="25881" spans="8:8" x14ac:dyDescent="0.2">
      <c r="H25881" s="7"/>
    </row>
    <row r="25882" spans="8:8" x14ac:dyDescent="0.2">
      <c r="H25882" s="7"/>
    </row>
    <row r="25883" spans="8:8" x14ac:dyDescent="0.2">
      <c r="H25883" s="7"/>
    </row>
    <row r="25884" spans="8:8" x14ac:dyDescent="0.2">
      <c r="H25884" s="7"/>
    </row>
    <row r="25885" spans="8:8" x14ac:dyDescent="0.2">
      <c r="H25885" s="7"/>
    </row>
    <row r="25886" spans="8:8" x14ac:dyDescent="0.2">
      <c r="H25886" s="7"/>
    </row>
    <row r="25887" spans="8:8" x14ac:dyDescent="0.2">
      <c r="H25887" s="7"/>
    </row>
    <row r="25888" spans="8:8" x14ac:dyDescent="0.2">
      <c r="H25888" s="7"/>
    </row>
    <row r="25889" spans="8:8" x14ac:dyDescent="0.2">
      <c r="H25889" s="7"/>
    </row>
    <row r="25890" spans="8:8" x14ac:dyDescent="0.2">
      <c r="H25890" s="7"/>
    </row>
    <row r="25891" spans="8:8" x14ac:dyDescent="0.2">
      <c r="H25891" s="7"/>
    </row>
    <row r="25892" spans="8:8" x14ac:dyDescent="0.2">
      <c r="H25892" s="7"/>
    </row>
    <row r="25893" spans="8:8" x14ac:dyDescent="0.2">
      <c r="H25893" s="7"/>
    </row>
    <row r="25894" spans="8:8" x14ac:dyDescent="0.2">
      <c r="H25894" s="7"/>
    </row>
    <row r="25895" spans="8:8" x14ac:dyDescent="0.2">
      <c r="H25895" s="7"/>
    </row>
    <row r="25896" spans="8:8" x14ac:dyDescent="0.2">
      <c r="H25896" s="7"/>
    </row>
    <row r="25897" spans="8:8" x14ac:dyDescent="0.2">
      <c r="H25897" s="7"/>
    </row>
    <row r="25898" spans="8:8" x14ac:dyDescent="0.2">
      <c r="H25898" s="7"/>
    </row>
    <row r="25899" spans="8:8" x14ac:dyDescent="0.2">
      <c r="H25899" s="7"/>
    </row>
    <row r="25900" spans="8:8" x14ac:dyDescent="0.2">
      <c r="H25900" s="7"/>
    </row>
    <row r="25901" spans="8:8" x14ac:dyDescent="0.2">
      <c r="H25901" s="7"/>
    </row>
    <row r="25902" spans="8:8" x14ac:dyDescent="0.2">
      <c r="H25902" s="7"/>
    </row>
    <row r="25903" spans="8:8" x14ac:dyDescent="0.2">
      <c r="H25903" s="7"/>
    </row>
    <row r="25904" spans="8:8" x14ac:dyDescent="0.2">
      <c r="H25904" s="7"/>
    </row>
    <row r="25905" spans="8:8" x14ac:dyDescent="0.2">
      <c r="H25905" s="7"/>
    </row>
    <row r="25906" spans="8:8" x14ac:dyDescent="0.2">
      <c r="H25906" s="7"/>
    </row>
    <row r="25907" spans="8:8" x14ac:dyDescent="0.2">
      <c r="H25907" s="7"/>
    </row>
    <row r="25908" spans="8:8" x14ac:dyDescent="0.2">
      <c r="H25908" s="7"/>
    </row>
    <row r="25909" spans="8:8" x14ac:dyDescent="0.2">
      <c r="H25909" s="7"/>
    </row>
    <row r="25910" spans="8:8" x14ac:dyDescent="0.2">
      <c r="H25910" s="7"/>
    </row>
    <row r="25911" spans="8:8" x14ac:dyDescent="0.2">
      <c r="H25911" s="7"/>
    </row>
    <row r="25912" spans="8:8" x14ac:dyDescent="0.2">
      <c r="H25912" s="7"/>
    </row>
    <row r="25913" spans="8:8" x14ac:dyDescent="0.2">
      <c r="H25913" s="7"/>
    </row>
    <row r="25914" spans="8:8" x14ac:dyDescent="0.2">
      <c r="H25914" s="7"/>
    </row>
    <row r="25915" spans="8:8" x14ac:dyDescent="0.2">
      <c r="H25915" s="7"/>
    </row>
    <row r="25916" spans="8:8" x14ac:dyDescent="0.2">
      <c r="H25916" s="7"/>
    </row>
    <row r="25917" spans="8:8" x14ac:dyDescent="0.2">
      <c r="H25917" s="7"/>
    </row>
    <row r="25918" spans="8:8" x14ac:dyDescent="0.2">
      <c r="H25918" s="7"/>
    </row>
    <row r="25919" spans="8:8" x14ac:dyDescent="0.2">
      <c r="H25919" s="7"/>
    </row>
    <row r="25920" spans="8:8" x14ac:dyDescent="0.2">
      <c r="H25920" s="7"/>
    </row>
    <row r="25921" spans="8:8" x14ac:dyDescent="0.2">
      <c r="H25921" s="7"/>
    </row>
    <row r="25922" spans="8:8" x14ac:dyDescent="0.2">
      <c r="H25922" s="7"/>
    </row>
    <row r="25923" spans="8:8" x14ac:dyDescent="0.2">
      <c r="H25923" s="7"/>
    </row>
    <row r="25924" spans="8:8" x14ac:dyDescent="0.2">
      <c r="H25924" s="7"/>
    </row>
    <row r="25925" spans="8:8" x14ac:dyDescent="0.2">
      <c r="H25925" s="7"/>
    </row>
    <row r="25926" spans="8:8" x14ac:dyDescent="0.2">
      <c r="H25926" s="7"/>
    </row>
    <row r="25927" spans="8:8" x14ac:dyDescent="0.2">
      <c r="H25927" s="7"/>
    </row>
    <row r="25928" spans="8:8" x14ac:dyDescent="0.2">
      <c r="H25928" s="7"/>
    </row>
    <row r="25929" spans="8:8" x14ac:dyDescent="0.2">
      <c r="H25929" s="7"/>
    </row>
    <row r="25930" spans="8:8" x14ac:dyDescent="0.2">
      <c r="H25930" s="7"/>
    </row>
    <row r="25931" spans="8:8" x14ac:dyDescent="0.2">
      <c r="H25931" s="7"/>
    </row>
    <row r="25932" spans="8:8" x14ac:dyDescent="0.2">
      <c r="H25932" s="7"/>
    </row>
    <row r="25933" spans="8:8" x14ac:dyDescent="0.2">
      <c r="H25933" s="7"/>
    </row>
    <row r="25934" spans="8:8" x14ac:dyDescent="0.2">
      <c r="H25934" s="7"/>
    </row>
    <row r="25935" spans="8:8" x14ac:dyDescent="0.2">
      <c r="H25935" s="7"/>
    </row>
    <row r="25936" spans="8:8" x14ac:dyDescent="0.2">
      <c r="H25936" s="7"/>
    </row>
    <row r="25937" spans="8:8" x14ac:dyDescent="0.2">
      <c r="H25937" s="7"/>
    </row>
    <row r="25938" spans="8:8" x14ac:dyDescent="0.2">
      <c r="H25938" s="7"/>
    </row>
    <row r="25939" spans="8:8" x14ac:dyDescent="0.2">
      <c r="H25939" s="7"/>
    </row>
    <row r="25940" spans="8:8" x14ac:dyDescent="0.2">
      <c r="H25940" s="7"/>
    </row>
    <row r="25941" spans="8:8" x14ac:dyDescent="0.2">
      <c r="H25941" s="7"/>
    </row>
    <row r="25942" spans="8:8" x14ac:dyDescent="0.2">
      <c r="H25942" s="7"/>
    </row>
    <row r="25943" spans="8:8" x14ac:dyDescent="0.2">
      <c r="H25943" s="7"/>
    </row>
    <row r="25944" spans="8:8" x14ac:dyDescent="0.2">
      <c r="H25944" s="7"/>
    </row>
    <row r="25945" spans="8:8" x14ac:dyDescent="0.2">
      <c r="H25945" s="7"/>
    </row>
    <row r="25946" spans="8:8" x14ac:dyDescent="0.2">
      <c r="H25946" s="7"/>
    </row>
    <row r="25947" spans="8:8" x14ac:dyDescent="0.2">
      <c r="H25947" s="7"/>
    </row>
    <row r="25948" spans="8:8" x14ac:dyDescent="0.2">
      <c r="H25948" s="7"/>
    </row>
    <row r="25949" spans="8:8" x14ac:dyDescent="0.2">
      <c r="H25949" s="7"/>
    </row>
    <row r="25950" spans="8:8" x14ac:dyDescent="0.2">
      <c r="H25950" s="7"/>
    </row>
    <row r="25951" spans="8:8" x14ac:dyDescent="0.2">
      <c r="H25951" s="7"/>
    </row>
    <row r="25952" spans="8:8" x14ac:dyDescent="0.2">
      <c r="H25952" s="7"/>
    </row>
    <row r="25953" spans="8:8" x14ac:dyDescent="0.2">
      <c r="H25953" s="7"/>
    </row>
    <row r="25954" spans="8:8" x14ac:dyDescent="0.2">
      <c r="H25954" s="7"/>
    </row>
    <row r="25955" spans="8:8" x14ac:dyDescent="0.2">
      <c r="H25955" s="7"/>
    </row>
    <row r="25956" spans="8:8" x14ac:dyDescent="0.2">
      <c r="H25956" s="7"/>
    </row>
    <row r="25957" spans="8:8" x14ac:dyDescent="0.2">
      <c r="H25957" s="7"/>
    </row>
    <row r="25958" spans="8:8" x14ac:dyDescent="0.2">
      <c r="H25958" s="7"/>
    </row>
    <row r="25959" spans="8:8" x14ac:dyDescent="0.2">
      <c r="H25959" s="7"/>
    </row>
    <row r="25960" spans="8:8" x14ac:dyDescent="0.2">
      <c r="H25960" s="7"/>
    </row>
    <row r="25961" spans="8:8" x14ac:dyDescent="0.2">
      <c r="H25961" s="7"/>
    </row>
    <row r="25962" spans="8:8" x14ac:dyDescent="0.2">
      <c r="H25962" s="7"/>
    </row>
    <row r="25963" spans="8:8" x14ac:dyDescent="0.2">
      <c r="H25963" s="7"/>
    </row>
    <row r="25964" spans="8:8" x14ac:dyDescent="0.2">
      <c r="H25964" s="7"/>
    </row>
    <row r="25965" spans="8:8" x14ac:dyDescent="0.2">
      <c r="H25965" s="7"/>
    </row>
    <row r="25966" spans="8:8" x14ac:dyDescent="0.2">
      <c r="H25966" s="7"/>
    </row>
    <row r="25967" spans="8:8" x14ac:dyDescent="0.2">
      <c r="H25967" s="7"/>
    </row>
    <row r="25968" spans="8:8" x14ac:dyDescent="0.2">
      <c r="H25968" s="7"/>
    </row>
    <row r="25969" spans="8:8" x14ac:dyDescent="0.2">
      <c r="H25969" s="7"/>
    </row>
    <row r="25970" spans="8:8" x14ac:dyDescent="0.2">
      <c r="H25970" s="7"/>
    </row>
    <row r="25971" spans="8:8" x14ac:dyDescent="0.2">
      <c r="H25971" s="7"/>
    </row>
    <row r="25972" spans="8:8" x14ac:dyDescent="0.2">
      <c r="H25972" s="7"/>
    </row>
    <row r="25973" spans="8:8" x14ac:dyDescent="0.2">
      <c r="H25973" s="7"/>
    </row>
    <row r="25974" spans="8:8" x14ac:dyDescent="0.2">
      <c r="H25974" s="7"/>
    </row>
    <row r="25975" spans="8:8" x14ac:dyDescent="0.2">
      <c r="H25975" s="7"/>
    </row>
    <row r="25976" spans="8:8" x14ac:dyDescent="0.2">
      <c r="H25976" s="7"/>
    </row>
    <row r="25977" spans="8:8" x14ac:dyDescent="0.2">
      <c r="H25977" s="7"/>
    </row>
    <row r="25978" spans="8:8" x14ac:dyDescent="0.2">
      <c r="H25978" s="7"/>
    </row>
    <row r="25979" spans="8:8" x14ac:dyDescent="0.2">
      <c r="H25979" s="7"/>
    </row>
    <row r="25980" spans="8:8" x14ac:dyDescent="0.2">
      <c r="H25980" s="7"/>
    </row>
    <row r="25981" spans="8:8" x14ac:dyDescent="0.2">
      <c r="H25981" s="7"/>
    </row>
    <row r="25982" spans="8:8" x14ac:dyDescent="0.2">
      <c r="H25982" s="7"/>
    </row>
    <row r="25983" spans="8:8" x14ac:dyDescent="0.2">
      <c r="H25983" s="7"/>
    </row>
    <row r="25984" spans="8:8" x14ac:dyDescent="0.2">
      <c r="H25984" s="7"/>
    </row>
    <row r="25985" spans="8:8" x14ac:dyDescent="0.2">
      <c r="H25985" s="7"/>
    </row>
    <row r="25986" spans="8:8" x14ac:dyDescent="0.2">
      <c r="H25986" s="7"/>
    </row>
    <row r="25987" spans="8:8" x14ac:dyDescent="0.2">
      <c r="H25987" s="7"/>
    </row>
    <row r="25988" spans="8:8" x14ac:dyDescent="0.2">
      <c r="H25988" s="7"/>
    </row>
    <row r="25989" spans="8:8" x14ac:dyDescent="0.2">
      <c r="H25989" s="7"/>
    </row>
    <row r="25990" spans="8:8" x14ac:dyDescent="0.2">
      <c r="H25990" s="7"/>
    </row>
    <row r="25991" spans="8:8" x14ac:dyDescent="0.2">
      <c r="H25991" s="7"/>
    </row>
    <row r="25992" spans="8:8" x14ac:dyDescent="0.2">
      <c r="H25992" s="7"/>
    </row>
    <row r="25993" spans="8:8" x14ac:dyDescent="0.2">
      <c r="H25993" s="7"/>
    </row>
    <row r="25994" spans="8:8" x14ac:dyDescent="0.2">
      <c r="H25994" s="7"/>
    </row>
    <row r="25995" spans="8:8" x14ac:dyDescent="0.2">
      <c r="H25995" s="7"/>
    </row>
    <row r="25996" spans="8:8" x14ac:dyDescent="0.2">
      <c r="H25996" s="7"/>
    </row>
    <row r="25997" spans="8:8" x14ac:dyDescent="0.2">
      <c r="H25997" s="7"/>
    </row>
    <row r="25998" spans="8:8" x14ac:dyDescent="0.2">
      <c r="H25998" s="7"/>
    </row>
    <row r="25999" spans="8:8" x14ac:dyDescent="0.2">
      <c r="H25999" s="7"/>
    </row>
    <row r="26000" spans="8:8" x14ac:dyDescent="0.2">
      <c r="H26000" s="7"/>
    </row>
    <row r="26001" spans="8:8" x14ac:dyDescent="0.2">
      <c r="H26001" s="7"/>
    </row>
    <row r="26002" spans="8:8" x14ac:dyDescent="0.2">
      <c r="H26002" s="7"/>
    </row>
    <row r="26003" spans="8:8" x14ac:dyDescent="0.2">
      <c r="H26003" s="7"/>
    </row>
    <row r="26004" spans="8:8" x14ac:dyDescent="0.2">
      <c r="H26004" s="7"/>
    </row>
    <row r="26005" spans="8:8" x14ac:dyDescent="0.2">
      <c r="H26005" s="7"/>
    </row>
    <row r="26006" spans="8:8" x14ac:dyDescent="0.2">
      <c r="H26006" s="7"/>
    </row>
    <row r="26007" spans="8:8" x14ac:dyDescent="0.2">
      <c r="H26007" s="7"/>
    </row>
    <row r="26008" spans="8:8" x14ac:dyDescent="0.2">
      <c r="H26008" s="7"/>
    </row>
    <row r="26009" spans="8:8" x14ac:dyDescent="0.2">
      <c r="H26009" s="7"/>
    </row>
    <row r="26010" spans="8:8" x14ac:dyDescent="0.2">
      <c r="H26010" s="7"/>
    </row>
    <row r="26011" spans="8:8" x14ac:dyDescent="0.2">
      <c r="H26011" s="7"/>
    </row>
    <row r="26012" spans="8:8" x14ac:dyDescent="0.2">
      <c r="H26012" s="7"/>
    </row>
    <row r="26013" spans="8:8" x14ac:dyDescent="0.2">
      <c r="H26013" s="7"/>
    </row>
    <row r="26014" spans="8:8" x14ac:dyDescent="0.2">
      <c r="H26014" s="7"/>
    </row>
    <row r="26015" spans="8:8" x14ac:dyDescent="0.2">
      <c r="H26015" s="7"/>
    </row>
    <row r="26016" spans="8:8" x14ac:dyDescent="0.2">
      <c r="H26016" s="7"/>
    </row>
    <row r="26017" spans="8:8" x14ac:dyDescent="0.2">
      <c r="H26017" s="7"/>
    </row>
    <row r="26018" spans="8:8" x14ac:dyDescent="0.2">
      <c r="H26018" s="7"/>
    </row>
    <row r="26019" spans="8:8" x14ac:dyDescent="0.2">
      <c r="H26019" s="7"/>
    </row>
    <row r="26020" spans="8:8" x14ac:dyDescent="0.2">
      <c r="H26020" s="7"/>
    </row>
    <row r="26021" spans="8:8" x14ac:dyDescent="0.2">
      <c r="H26021" s="7"/>
    </row>
    <row r="26022" spans="8:8" x14ac:dyDescent="0.2">
      <c r="H26022" s="7"/>
    </row>
    <row r="26023" spans="8:8" x14ac:dyDescent="0.2">
      <c r="H26023" s="7"/>
    </row>
    <row r="26024" spans="8:8" x14ac:dyDescent="0.2">
      <c r="H26024" s="7"/>
    </row>
    <row r="26025" spans="8:8" x14ac:dyDescent="0.2">
      <c r="H26025" s="7"/>
    </row>
    <row r="26026" spans="8:8" x14ac:dyDescent="0.2">
      <c r="H26026" s="7"/>
    </row>
    <row r="26027" spans="8:8" x14ac:dyDescent="0.2">
      <c r="H26027" s="7"/>
    </row>
    <row r="26028" spans="8:8" x14ac:dyDescent="0.2">
      <c r="H26028" s="7"/>
    </row>
    <row r="26029" spans="8:8" x14ac:dyDescent="0.2">
      <c r="H26029" s="7"/>
    </row>
    <row r="26030" spans="8:8" x14ac:dyDescent="0.2">
      <c r="H26030" s="7"/>
    </row>
    <row r="26031" spans="8:8" x14ac:dyDescent="0.2">
      <c r="H26031" s="7"/>
    </row>
    <row r="26032" spans="8:8" x14ac:dyDescent="0.2">
      <c r="H26032" s="7"/>
    </row>
    <row r="26033" spans="8:8" x14ac:dyDescent="0.2">
      <c r="H26033" s="7"/>
    </row>
    <row r="26034" spans="8:8" x14ac:dyDescent="0.2">
      <c r="H26034" s="7"/>
    </row>
    <row r="26035" spans="8:8" x14ac:dyDescent="0.2">
      <c r="H26035" s="7"/>
    </row>
    <row r="26036" spans="8:8" x14ac:dyDescent="0.2">
      <c r="H26036" s="7"/>
    </row>
    <row r="26037" spans="8:8" x14ac:dyDescent="0.2">
      <c r="H26037" s="7"/>
    </row>
    <row r="26038" spans="8:8" x14ac:dyDescent="0.2">
      <c r="H26038" s="7"/>
    </row>
    <row r="26039" spans="8:8" x14ac:dyDescent="0.2">
      <c r="H26039" s="7"/>
    </row>
    <row r="26040" spans="8:8" x14ac:dyDescent="0.2">
      <c r="H26040" s="7"/>
    </row>
    <row r="26041" spans="8:8" x14ac:dyDescent="0.2">
      <c r="H26041" s="7"/>
    </row>
    <row r="26042" spans="8:8" x14ac:dyDescent="0.2">
      <c r="H26042" s="7"/>
    </row>
    <row r="26043" spans="8:8" x14ac:dyDescent="0.2">
      <c r="H26043" s="7"/>
    </row>
    <row r="26044" spans="8:8" x14ac:dyDescent="0.2">
      <c r="H26044" s="7"/>
    </row>
    <row r="26045" spans="8:8" x14ac:dyDescent="0.2">
      <c r="H26045" s="7"/>
    </row>
    <row r="26046" spans="8:8" x14ac:dyDescent="0.2">
      <c r="H26046" s="7"/>
    </row>
    <row r="26047" spans="8:8" x14ac:dyDescent="0.2">
      <c r="H26047" s="7"/>
    </row>
    <row r="26048" spans="8:8" x14ac:dyDescent="0.2">
      <c r="H26048" s="7"/>
    </row>
    <row r="26049" spans="8:8" x14ac:dyDescent="0.2">
      <c r="H26049" s="7"/>
    </row>
    <row r="26050" spans="8:8" x14ac:dyDescent="0.2">
      <c r="H26050" s="7"/>
    </row>
    <row r="26051" spans="8:8" x14ac:dyDescent="0.2">
      <c r="H26051" s="7"/>
    </row>
    <row r="26052" spans="8:8" x14ac:dyDescent="0.2">
      <c r="H26052" s="7"/>
    </row>
    <row r="26053" spans="8:8" x14ac:dyDescent="0.2">
      <c r="H26053" s="7"/>
    </row>
    <row r="26054" spans="8:8" x14ac:dyDescent="0.2">
      <c r="H26054" s="7"/>
    </row>
    <row r="26055" spans="8:8" x14ac:dyDescent="0.2">
      <c r="H26055" s="7"/>
    </row>
    <row r="26056" spans="8:8" x14ac:dyDescent="0.2">
      <c r="H26056" s="7"/>
    </row>
    <row r="26057" spans="8:8" x14ac:dyDescent="0.2">
      <c r="H26057" s="7"/>
    </row>
    <row r="26058" spans="8:8" x14ac:dyDescent="0.2">
      <c r="H26058" s="7"/>
    </row>
    <row r="26059" spans="8:8" x14ac:dyDescent="0.2">
      <c r="H26059" s="7"/>
    </row>
    <row r="26060" spans="8:8" x14ac:dyDescent="0.2">
      <c r="H26060" s="7"/>
    </row>
    <row r="26061" spans="8:8" x14ac:dyDescent="0.2">
      <c r="H26061" s="7"/>
    </row>
    <row r="26062" spans="8:8" x14ac:dyDescent="0.2">
      <c r="H26062" s="7"/>
    </row>
    <row r="26063" spans="8:8" x14ac:dyDescent="0.2">
      <c r="H26063" s="7"/>
    </row>
    <row r="26064" spans="8:8" x14ac:dyDescent="0.2">
      <c r="H26064" s="7"/>
    </row>
    <row r="26065" spans="8:8" x14ac:dyDescent="0.2">
      <c r="H26065" s="7"/>
    </row>
    <row r="26066" spans="8:8" x14ac:dyDescent="0.2">
      <c r="H26066" s="7"/>
    </row>
    <row r="26067" spans="8:8" x14ac:dyDescent="0.2">
      <c r="H26067" s="7"/>
    </row>
    <row r="26068" spans="8:8" x14ac:dyDescent="0.2">
      <c r="H26068" s="7"/>
    </row>
    <row r="26069" spans="8:8" x14ac:dyDescent="0.2">
      <c r="H26069" s="7"/>
    </row>
    <row r="26070" spans="8:8" x14ac:dyDescent="0.2">
      <c r="H26070" s="7"/>
    </row>
    <row r="26071" spans="8:8" x14ac:dyDescent="0.2">
      <c r="H26071" s="7"/>
    </row>
    <row r="26072" spans="8:8" x14ac:dyDescent="0.2">
      <c r="H26072" s="7"/>
    </row>
    <row r="26073" spans="8:8" x14ac:dyDescent="0.2">
      <c r="H26073" s="7"/>
    </row>
    <row r="26074" spans="8:8" x14ac:dyDescent="0.2">
      <c r="H26074" s="7"/>
    </row>
    <row r="26075" spans="8:8" x14ac:dyDescent="0.2">
      <c r="H26075" s="7"/>
    </row>
    <row r="26076" spans="8:8" x14ac:dyDescent="0.2">
      <c r="H26076" s="7"/>
    </row>
    <row r="26077" spans="8:8" x14ac:dyDescent="0.2">
      <c r="H26077" s="7"/>
    </row>
    <row r="26078" spans="8:8" x14ac:dyDescent="0.2">
      <c r="H26078" s="7"/>
    </row>
    <row r="26079" spans="8:8" x14ac:dyDescent="0.2">
      <c r="H26079" s="7"/>
    </row>
    <row r="26080" spans="8:8" x14ac:dyDescent="0.2">
      <c r="H26080" s="7"/>
    </row>
    <row r="26081" spans="8:8" x14ac:dyDescent="0.2">
      <c r="H26081" s="7"/>
    </row>
    <row r="26082" spans="8:8" x14ac:dyDescent="0.2">
      <c r="H26082" s="7"/>
    </row>
    <row r="26083" spans="8:8" x14ac:dyDescent="0.2">
      <c r="H26083" s="7"/>
    </row>
    <row r="26084" spans="8:8" x14ac:dyDescent="0.2">
      <c r="H26084" s="7"/>
    </row>
    <row r="26085" spans="8:8" x14ac:dyDescent="0.2">
      <c r="H26085" s="7"/>
    </row>
    <row r="26086" spans="8:8" x14ac:dyDescent="0.2">
      <c r="H26086" s="7"/>
    </row>
    <row r="26087" spans="8:8" x14ac:dyDescent="0.2">
      <c r="H26087" s="7"/>
    </row>
    <row r="26088" spans="8:8" x14ac:dyDescent="0.2">
      <c r="H26088" s="7"/>
    </row>
    <row r="26089" spans="8:8" x14ac:dyDescent="0.2">
      <c r="H26089" s="7"/>
    </row>
    <row r="26090" spans="8:8" x14ac:dyDescent="0.2">
      <c r="H26090" s="7"/>
    </row>
    <row r="26091" spans="8:8" x14ac:dyDescent="0.2">
      <c r="H26091" s="7"/>
    </row>
    <row r="26092" spans="8:8" x14ac:dyDescent="0.2">
      <c r="H26092" s="7"/>
    </row>
    <row r="26093" spans="8:8" x14ac:dyDescent="0.2">
      <c r="H26093" s="7"/>
    </row>
    <row r="26094" spans="8:8" x14ac:dyDescent="0.2">
      <c r="H26094" s="7"/>
    </row>
    <row r="26095" spans="8:8" x14ac:dyDescent="0.2">
      <c r="H26095" s="7"/>
    </row>
    <row r="26096" spans="8:8" x14ac:dyDescent="0.2">
      <c r="H26096" s="7"/>
    </row>
    <row r="26097" spans="8:8" x14ac:dyDescent="0.2">
      <c r="H26097" s="7"/>
    </row>
    <row r="26098" spans="8:8" x14ac:dyDescent="0.2">
      <c r="H26098" s="7"/>
    </row>
    <row r="26099" spans="8:8" x14ac:dyDescent="0.2">
      <c r="H26099" s="7"/>
    </row>
    <row r="26100" spans="8:8" x14ac:dyDescent="0.2">
      <c r="H26100" s="7"/>
    </row>
    <row r="26101" spans="8:8" x14ac:dyDescent="0.2">
      <c r="H26101" s="7"/>
    </row>
    <row r="26102" spans="8:8" x14ac:dyDescent="0.2">
      <c r="H26102" s="7"/>
    </row>
    <row r="26103" spans="8:8" x14ac:dyDescent="0.2">
      <c r="H26103" s="7"/>
    </row>
    <row r="26104" spans="8:8" x14ac:dyDescent="0.2">
      <c r="H26104" s="7"/>
    </row>
    <row r="26105" spans="8:8" x14ac:dyDescent="0.2">
      <c r="H26105" s="7"/>
    </row>
    <row r="26106" spans="8:8" x14ac:dyDescent="0.2">
      <c r="H26106" s="7"/>
    </row>
    <row r="26107" spans="8:8" x14ac:dyDescent="0.2">
      <c r="H26107" s="7"/>
    </row>
    <row r="26108" spans="8:8" x14ac:dyDescent="0.2">
      <c r="H26108" s="7"/>
    </row>
    <row r="26109" spans="8:8" x14ac:dyDescent="0.2">
      <c r="H26109" s="7"/>
    </row>
    <row r="26110" spans="8:8" x14ac:dyDescent="0.2">
      <c r="H26110" s="7"/>
    </row>
    <row r="26111" spans="8:8" x14ac:dyDescent="0.2">
      <c r="H26111" s="7"/>
    </row>
    <row r="26112" spans="8:8" x14ac:dyDescent="0.2">
      <c r="H26112" s="7"/>
    </row>
    <row r="26113" spans="8:8" x14ac:dyDescent="0.2">
      <c r="H26113" s="7"/>
    </row>
    <row r="26114" spans="8:8" x14ac:dyDescent="0.2">
      <c r="H26114" s="7"/>
    </row>
    <row r="26115" spans="8:8" x14ac:dyDescent="0.2">
      <c r="H26115" s="7"/>
    </row>
    <row r="26116" spans="8:8" x14ac:dyDescent="0.2">
      <c r="H26116" s="7"/>
    </row>
    <row r="26117" spans="8:8" x14ac:dyDescent="0.2">
      <c r="H26117" s="7"/>
    </row>
    <row r="26118" spans="8:8" x14ac:dyDescent="0.2">
      <c r="H26118" s="7"/>
    </row>
    <row r="26119" spans="8:8" x14ac:dyDescent="0.2">
      <c r="H26119" s="7"/>
    </row>
    <row r="26120" spans="8:8" x14ac:dyDescent="0.2">
      <c r="H26120" s="7"/>
    </row>
    <row r="26121" spans="8:8" x14ac:dyDescent="0.2">
      <c r="H26121" s="7"/>
    </row>
    <row r="26122" spans="8:8" x14ac:dyDescent="0.2">
      <c r="H26122" s="7"/>
    </row>
    <row r="26123" spans="8:8" x14ac:dyDescent="0.2">
      <c r="H26123" s="7"/>
    </row>
    <row r="26124" spans="8:8" x14ac:dyDescent="0.2">
      <c r="H26124" s="7"/>
    </row>
    <row r="26125" spans="8:8" x14ac:dyDescent="0.2">
      <c r="H26125" s="7"/>
    </row>
    <row r="26126" spans="8:8" x14ac:dyDescent="0.2">
      <c r="H26126" s="7"/>
    </row>
    <row r="26127" spans="8:8" x14ac:dyDescent="0.2">
      <c r="H26127" s="7"/>
    </row>
    <row r="26128" spans="8:8" x14ac:dyDescent="0.2">
      <c r="H26128" s="7"/>
    </row>
    <row r="26129" spans="8:8" x14ac:dyDescent="0.2">
      <c r="H26129" s="7"/>
    </row>
    <row r="26130" spans="8:8" x14ac:dyDescent="0.2">
      <c r="H26130" s="7"/>
    </row>
    <row r="26131" spans="8:8" x14ac:dyDescent="0.2">
      <c r="H26131" s="7"/>
    </row>
    <row r="26132" spans="8:8" x14ac:dyDescent="0.2">
      <c r="H26132" s="7"/>
    </row>
    <row r="26133" spans="8:8" x14ac:dyDescent="0.2">
      <c r="H26133" s="7"/>
    </row>
    <row r="26134" spans="8:8" x14ac:dyDescent="0.2">
      <c r="H26134" s="7"/>
    </row>
    <row r="26135" spans="8:8" x14ac:dyDescent="0.2">
      <c r="H26135" s="7"/>
    </row>
    <row r="26136" spans="8:8" x14ac:dyDescent="0.2">
      <c r="H26136" s="7"/>
    </row>
    <row r="26137" spans="8:8" x14ac:dyDescent="0.2">
      <c r="H26137" s="7"/>
    </row>
    <row r="26138" spans="8:8" x14ac:dyDescent="0.2">
      <c r="H26138" s="7"/>
    </row>
    <row r="26139" spans="8:8" x14ac:dyDescent="0.2">
      <c r="H26139" s="7"/>
    </row>
    <row r="26140" spans="8:8" x14ac:dyDescent="0.2">
      <c r="H26140" s="7"/>
    </row>
    <row r="26141" spans="8:8" x14ac:dyDescent="0.2">
      <c r="H26141" s="7"/>
    </row>
    <row r="26142" spans="8:8" x14ac:dyDescent="0.2">
      <c r="H26142" s="7"/>
    </row>
    <row r="26143" spans="8:8" x14ac:dyDescent="0.2">
      <c r="H26143" s="7"/>
    </row>
    <row r="26144" spans="8:8" x14ac:dyDescent="0.2">
      <c r="H26144" s="7"/>
    </row>
    <row r="26145" spans="8:8" x14ac:dyDescent="0.2">
      <c r="H26145" s="7"/>
    </row>
    <row r="26146" spans="8:8" x14ac:dyDescent="0.2">
      <c r="H26146" s="7"/>
    </row>
    <row r="26147" spans="8:8" x14ac:dyDescent="0.2">
      <c r="H26147" s="7"/>
    </row>
    <row r="26148" spans="8:8" x14ac:dyDescent="0.2">
      <c r="H26148" s="7"/>
    </row>
    <row r="26149" spans="8:8" x14ac:dyDescent="0.2">
      <c r="H26149" s="7"/>
    </row>
    <row r="26150" spans="8:8" x14ac:dyDescent="0.2">
      <c r="H26150" s="7"/>
    </row>
    <row r="26151" spans="8:8" x14ac:dyDescent="0.2">
      <c r="H26151" s="7"/>
    </row>
    <row r="26152" spans="8:8" x14ac:dyDescent="0.2">
      <c r="H26152" s="7"/>
    </row>
    <row r="26153" spans="8:8" x14ac:dyDescent="0.2">
      <c r="H26153" s="7"/>
    </row>
    <row r="26154" spans="8:8" x14ac:dyDescent="0.2">
      <c r="H26154" s="7"/>
    </row>
    <row r="26155" spans="8:8" x14ac:dyDescent="0.2">
      <c r="H26155" s="7"/>
    </row>
    <row r="26156" spans="8:8" x14ac:dyDescent="0.2">
      <c r="H26156" s="7"/>
    </row>
    <row r="26157" spans="8:8" x14ac:dyDescent="0.2">
      <c r="H26157" s="7"/>
    </row>
    <row r="26158" spans="8:8" x14ac:dyDescent="0.2">
      <c r="H26158" s="7"/>
    </row>
    <row r="26159" spans="8:8" x14ac:dyDescent="0.2">
      <c r="H26159" s="7"/>
    </row>
    <row r="26160" spans="8:8" x14ac:dyDescent="0.2">
      <c r="H26160" s="7"/>
    </row>
    <row r="26161" spans="8:8" x14ac:dyDescent="0.2">
      <c r="H26161" s="7"/>
    </row>
    <row r="26162" spans="8:8" x14ac:dyDescent="0.2">
      <c r="H26162" s="7"/>
    </row>
    <row r="26163" spans="8:8" x14ac:dyDescent="0.2">
      <c r="H26163" s="7"/>
    </row>
    <row r="26164" spans="8:8" x14ac:dyDescent="0.2">
      <c r="H26164" s="7"/>
    </row>
    <row r="26165" spans="8:8" x14ac:dyDescent="0.2">
      <c r="H26165" s="7"/>
    </row>
    <row r="26166" spans="8:8" x14ac:dyDescent="0.2">
      <c r="H26166" s="7"/>
    </row>
    <row r="26167" spans="8:8" x14ac:dyDescent="0.2">
      <c r="H26167" s="7"/>
    </row>
    <row r="26168" spans="8:8" x14ac:dyDescent="0.2">
      <c r="H26168" s="7"/>
    </row>
    <row r="26169" spans="8:8" x14ac:dyDescent="0.2">
      <c r="H26169" s="7"/>
    </row>
    <row r="26170" spans="8:8" x14ac:dyDescent="0.2">
      <c r="H26170" s="7"/>
    </row>
    <row r="26171" spans="8:8" x14ac:dyDescent="0.2">
      <c r="H26171" s="7"/>
    </row>
    <row r="26172" spans="8:8" x14ac:dyDescent="0.2">
      <c r="H26172" s="7"/>
    </row>
    <row r="26173" spans="8:8" x14ac:dyDescent="0.2">
      <c r="H26173" s="7"/>
    </row>
    <row r="26174" spans="8:8" x14ac:dyDescent="0.2">
      <c r="H26174" s="7"/>
    </row>
    <row r="26175" spans="8:8" x14ac:dyDescent="0.2">
      <c r="H26175" s="7"/>
    </row>
    <row r="26176" spans="8:8" x14ac:dyDescent="0.2">
      <c r="H26176" s="7"/>
    </row>
    <row r="26177" spans="8:8" x14ac:dyDescent="0.2">
      <c r="H26177" s="7"/>
    </row>
    <row r="26178" spans="8:8" x14ac:dyDescent="0.2">
      <c r="H26178" s="7"/>
    </row>
    <row r="26179" spans="8:8" x14ac:dyDescent="0.2">
      <c r="H26179" s="7"/>
    </row>
    <row r="26180" spans="8:8" x14ac:dyDescent="0.2">
      <c r="H26180" s="7"/>
    </row>
    <row r="26181" spans="8:8" x14ac:dyDescent="0.2">
      <c r="H26181" s="7"/>
    </row>
    <row r="26182" spans="8:8" x14ac:dyDescent="0.2">
      <c r="H26182" s="7"/>
    </row>
    <row r="26183" spans="8:8" x14ac:dyDescent="0.2">
      <c r="H26183" s="7"/>
    </row>
    <row r="26184" spans="8:8" x14ac:dyDescent="0.2">
      <c r="H26184" s="7"/>
    </row>
    <row r="26185" spans="8:8" x14ac:dyDescent="0.2">
      <c r="H26185" s="7"/>
    </row>
    <row r="26186" spans="8:8" x14ac:dyDescent="0.2">
      <c r="H26186" s="7"/>
    </row>
    <row r="26187" spans="8:8" x14ac:dyDescent="0.2">
      <c r="H26187" s="7"/>
    </row>
    <row r="26188" spans="8:8" x14ac:dyDescent="0.2">
      <c r="H26188" s="7"/>
    </row>
    <row r="26189" spans="8:8" x14ac:dyDescent="0.2">
      <c r="H26189" s="7"/>
    </row>
    <row r="26190" spans="8:8" x14ac:dyDescent="0.2">
      <c r="H26190" s="7"/>
    </row>
    <row r="26191" spans="8:8" x14ac:dyDescent="0.2">
      <c r="H26191" s="7"/>
    </row>
    <row r="26192" spans="8:8" x14ac:dyDescent="0.2">
      <c r="H26192" s="7"/>
    </row>
    <row r="26193" spans="8:8" x14ac:dyDescent="0.2">
      <c r="H26193" s="7"/>
    </row>
    <row r="26194" spans="8:8" x14ac:dyDescent="0.2">
      <c r="H26194" s="7"/>
    </row>
    <row r="26195" spans="8:8" x14ac:dyDescent="0.2">
      <c r="H26195" s="7"/>
    </row>
    <row r="26196" spans="8:8" x14ac:dyDescent="0.2">
      <c r="H26196" s="7"/>
    </row>
    <row r="26197" spans="8:8" x14ac:dyDescent="0.2">
      <c r="H26197" s="7"/>
    </row>
    <row r="26198" spans="8:8" x14ac:dyDescent="0.2">
      <c r="H26198" s="7"/>
    </row>
    <row r="26199" spans="8:8" x14ac:dyDescent="0.2">
      <c r="H26199" s="7"/>
    </row>
    <row r="26200" spans="8:8" x14ac:dyDescent="0.2">
      <c r="H26200" s="7"/>
    </row>
    <row r="26201" spans="8:8" x14ac:dyDescent="0.2">
      <c r="H26201" s="7"/>
    </row>
    <row r="26202" spans="8:8" x14ac:dyDescent="0.2">
      <c r="H26202" s="7"/>
    </row>
    <row r="26203" spans="8:8" x14ac:dyDescent="0.2">
      <c r="H26203" s="7"/>
    </row>
    <row r="26204" spans="8:8" x14ac:dyDescent="0.2">
      <c r="H26204" s="7"/>
    </row>
    <row r="26205" spans="8:8" x14ac:dyDescent="0.2">
      <c r="H26205" s="7"/>
    </row>
    <row r="26206" spans="8:8" x14ac:dyDescent="0.2">
      <c r="H26206" s="7"/>
    </row>
    <row r="26207" spans="8:8" x14ac:dyDescent="0.2">
      <c r="H26207" s="7"/>
    </row>
    <row r="26208" spans="8:8" x14ac:dyDescent="0.2">
      <c r="H26208" s="7"/>
    </row>
    <row r="26209" spans="8:8" x14ac:dyDescent="0.2">
      <c r="H26209" s="7"/>
    </row>
    <row r="26210" spans="8:8" x14ac:dyDescent="0.2">
      <c r="H26210" s="7"/>
    </row>
    <row r="26211" spans="8:8" x14ac:dyDescent="0.2">
      <c r="H26211" s="7"/>
    </row>
    <row r="26212" spans="8:8" x14ac:dyDescent="0.2">
      <c r="H26212" s="7"/>
    </row>
    <row r="26213" spans="8:8" x14ac:dyDescent="0.2">
      <c r="H26213" s="7"/>
    </row>
    <row r="26214" spans="8:8" x14ac:dyDescent="0.2">
      <c r="H26214" s="7"/>
    </row>
    <row r="26215" spans="8:8" x14ac:dyDescent="0.2">
      <c r="H26215" s="7"/>
    </row>
    <row r="26216" spans="8:8" x14ac:dyDescent="0.2">
      <c r="H26216" s="7"/>
    </row>
    <row r="26217" spans="8:8" x14ac:dyDescent="0.2">
      <c r="H26217" s="7"/>
    </row>
    <row r="26218" spans="8:8" x14ac:dyDescent="0.2">
      <c r="H26218" s="7"/>
    </row>
    <row r="26219" spans="8:8" x14ac:dyDescent="0.2">
      <c r="H26219" s="7"/>
    </row>
    <row r="26220" spans="8:8" x14ac:dyDescent="0.2">
      <c r="H26220" s="7"/>
    </row>
    <row r="26221" spans="8:8" x14ac:dyDescent="0.2">
      <c r="H26221" s="7"/>
    </row>
    <row r="26222" spans="8:8" x14ac:dyDescent="0.2">
      <c r="H26222" s="7"/>
    </row>
    <row r="26223" spans="8:8" x14ac:dyDescent="0.2">
      <c r="H26223" s="7"/>
    </row>
    <row r="26224" spans="8:8" x14ac:dyDescent="0.2">
      <c r="H26224" s="7"/>
    </row>
    <row r="26225" spans="8:8" x14ac:dyDescent="0.2">
      <c r="H26225" s="7"/>
    </row>
    <row r="26226" spans="8:8" x14ac:dyDescent="0.2">
      <c r="H26226" s="7"/>
    </row>
    <row r="26227" spans="8:8" x14ac:dyDescent="0.2">
      <c r="H26227" s="7"/>
    </row>
    <row r="26228" spans="8:8" x14ac:dyDescent="0.2">
      <c r="H26228" s="7"/>
    </row>
    <row r="26229" spans="8:8" x14ac:dyDescent="0.2">
      <c r="H26229" s="7"/>
    </row>
    <row r="26230" spans="8:8" x14ac:dyDescent="0.2">
      <c r="H26230" s="7"/>
    </row>
    <row r="26231" spans="8:8" x14ac:dyDescent="0.2">
      <c r="H26231" s="7"/>
    </row>
    <row r="26232" spans="8:8" x14ac:dyDescent="0.2">
      <c r="H26232" s="7"/>
    </row>
    <row r="26233" spans="8:8" x14ac:dyDescent="0.2">
      <c r="H26233" s="7"/>
    </row>
    <row r="26234" spans="8:8" x14ac:dyDescent="0.2">
      <c r="H26234" s="7"/>
    </row>
    <row r="26235" spans="8:8" x14ac:dyDescent="0.2">
      <c r="H26235" s="7"/>
    </row>
    <row r="26236" spans="8:8" x14ac:dyDescent="0.2">
      <c r="H26236" s="7"/>
    </row>
    <row r="26237" spans="8:8" x14ac:dyDescent="0.2">
      <c r="H26237" s="7"/>
    </row>
    <row r="26238" spans="8:8" x14ac:dyDescent="0.2">
      <c r="H26238" s="7"/>
    </row>
    <row r="26239" spans="8:8" x14ac:dyDescent="0.2">
      <c r="H26239" s="7"/>
    </row>
    <row r="26240" spans="8:8" x14ac:dyDescent="0.2">
      <c r="H26240" s="7"/>
    </row>
    <row r="26241" spans="8:8" x14ac:dyDescent="0.2">
      <c r="H26241" s="7"/>
    </row>
    <row r="26242" spans="8:8" x14ac:dyDescent="0.2">
      <c r="H26242" s="7"/>
    </row>
    <row r="26243" spans="8:8" x14ac:dyDescent="0.2">
      <c r="H26243" s="7"/>
    </row>
    <row r="26244" spans="8:8" x14ac:dyDescent="0.2">
      <c r="H26244" s="7"/>
    </row>
    <row r="26245" spans="8:8" x14ac:dyDescent="0.2">
      <c r="H26245" s="7"/>
    </row>
    <row r="26246" spans="8:8" x14ac:dyDescent="0.2">
      <c r="H26246" s="7"/>
    </row>
    <row r="26247" spans="8:8" x14ac:dyDescent="0.2">
      <c r="H26247" s="7"/>
    </row>
    <row r="26248" spans="8:8" x14ac:dyDescent="0.2">
      <c r="H26248" s="7"/>
    </row>
    <row r="26249" spans="8:8" x14ac:dyDescent="0.2">
      <c r="H26249" s="7"/>
    </row>
    <row r="26250" spans="8:8" x14ac:dyDescent="0.2">
      <c r="H26250" s="7"/>
    </row>
    <row r="26251" spans="8:8" x14ac:dyDescent="0.2">
      <c r="H26251" s="7"/>
    </row>
    <row r="26252" spans="8:8" x14ac:dyDescent="0.2">
      <c r="H26252" s="7"/>
    </row>
    <row r="26253" spans="8:8" x14ac:dyDescent="0.2">
      <c r="H26253" s="7"/>
    </row>
    <row r="26254" spans="8:8" x14ac:dyDescent="0.2">
      <c r="H26254" s="7"/>
    </row>
    <row r="26255" spans="8:8" x14ac:dyDescent="0.2">
      <c r="H26255" s="7"/>
    </row>
    <row r="26256" spans="8:8" x14ac:dyDescent="0.2">
      <c r="H26256" s="7"/>
    </row>
    <row r="26257" spans="8:8" x14ac:dyDescent="0.2">
      <c r="H26257" s="7"/>
    </row>
    <row r="26258" spans="8:8" x14ac:dyDescent="0.2">
      <c r="H26258" s="7"/>
    </row>
    <row r="26259" spans="8:8" x14ac:dyDescent="0.2">
      <c r="H26259" s="7"/>
    </row>
    <row r="26260" spans="8:8" x14ac:dyDescent="0.2">
      <c r="H26260" s="7"/>
    </row>
    <row r="26261" spans="8:8" x14ac:dyDescent="0.2">
      <c r="H26261" s="7"/>
    </row>
    <row r="26262" spans="8:8" x14ac:dyDescent="0.2">
      <c r="H26262" s="7"/>
    </row>
    <row r="26263" spans="8:8" x14ac:dyDescent="0.2">
      <c r="H26263" s="7"/>
    </row>
    <row r="26264" spans="8:8" x14ac:dyDescent="0.2">
      <c r="H26264" s="7"/>
    </row>
    <row r="26265" spans="8:8" x14ac:dyDescent="0.2">
      <c r="H26265" s="7"/>
    </row>
    <row r="26266" spans="8:8" x14ac:dyDescent="0.2">
      <c r="H26266" s="7"/>
    </row>
    <row r="26267" spans="8:8" x14ac:dyDescent="0.2">
      <c r="H26267" s="7"/>
    </row>
    <row r="26268" spans="8:8" x14ac:dyDescent="0.2">
      <c r="H26268" s="7"/>
    </row>
    <row r="26269" spans="8:8" x14ac:dyDescent="0.2">
      <c r="H26269" s="7"/>
    </row>
    <row r="26270" spans="8:8" x14ac:dyDescent="0.2">
      <c r="H26270" s="7"/>
    </row>
    <row r="26271" spans="8:8" x14ac:dyDescent="0.2">
      <c r="H26271" s="7"/>
    </row>
    <row r="26272" spans="8:8" x14ac:dyDescent="0.2">
      <c r="H26272" s="7"/>
    </row>
    <row r="26273" spans="8:8" x14ac:dyDescent="0.2">
      <c r="H26273" s="7"/>
    </row>
    <row r="26274" spans="8:8" x14ac:dyDescent="0.2">
      <c r="H26274" s="7"/>
    </row>
    <row r="26275" spans="8:8" x14ac:dyDescent="0.2">
      <c r="H26275" s="7"/>
    </row>
    <row r="26276" spans="8:8" x14ac:dyDescent="0.2">
      <c r="H26276" s="7"/>
    </row>
    <row r="26277" spans="8:8" x14ac:dyDescent="0.2">
      <c r="H26277" s="7"/>
    </row>
    <row r="26278" spans="8:8" x14ac:dyDescent="0.2">
      <c r="H26278" s="7"/>
    </row>
    <row r="26279" spans="8:8" x14ac:dyDescent="0.2">
      <c r="H26279" s="7"/>
    </row>
    <row r="26280" spans="8:8" x14ac:dyDescent="0.2">
      <c r="H26280" s="7"/>
    </row>
    <row r="26281" spans="8:8" x14ac:dyDescent="0.2">
      <c r="H26281" s="7"/>
    </row>
    <row r="26282" spans="8:8" x14ac:dyDescent="0.2">
      <c r="H26282" s="7"/>
    </row>
    <row r="26283" spans="8:8" x14ac:dyDescent="0.2">
      <c r="H26283" s="7"/>
    </row>
    <row r="26284" spans="8:8" x14ac:dyDescent="0.2">
      <c r="H26284" s="7"/>
    </row>
    <row r="26285" spans="8:8" x14ac:dyDescent="0.2">
      <c r="H26285" s="7"/>
    </row>
    <row r="26286" spans="8:8" x14ac:dyDescent="0.2">
      <c r="H26286" s="7"/>
    </row>
    <row r="26287" spans="8:8" x14ac:dyDescent="0.2">
      <c r="H26287" s="7"/>
    </row>
    <row r="26288" spans="8:8" x14ac:dyDescent="0.2">
      <c r="H26288" s="7"/>
    </row>
    <row r="26289" spans="8:8" x14ac:dyDescent="0.2">
      <c r="H26289" s="7"/>
    </row>
    <row r="26290" spans="8:8" x14ac:dyDescent="0.2">
      <c r="H26290" s="7"/>
    </row>
    <row r="26291" spans="8:8" x14ac:dyDescent="0.2">
      <c r="H26291" s="7"/>
    </row>
    <row r="26292" spans="8:8" x14ac:dyDescent="0.2">
      <c r="H26292" s="7"/>
    </row>
    <row r="26293" spans="8:8" x14ac:dyDescent="0.2">
      <c r="H26293" s="7"/>
    </row>
    <row r="26294" spans="8:8" x14ac:dyDescent="0.2">
      <c r="H26294" s="7"/>
    </row>
    <row r="26295" spans="8:8" x14ac:dyDescent="0.2">
      <c r="H26295" s="7"/>
    </row>
    <row r="26296" spans="8:8" x14ac:dyDescent="0.2">
      <c r="H26296" s="7"/>
    </row>
    <row r="26297" spans="8:8" x14ac:dyDescent="0.2">
      <c r="H26297" s="7"/>
    </row>
    <row r="26298" spans="8:8" x14ac:dyDescent="0.2">
      <c r="H26298" s="7"/>
    </row>
    <row r="26299" spans="8:8" x14ac:dyDescent="0.2">
      <c r="H26299" s="7"/>
    </row>
    <row r="26300" spans="8:8" x14ac:dyDescent="0.2">
      <c r="H26300" s="7"/>
    </row>
    <row r="26301" spans="8:8" x14ac:dyDescent="0.2">
      <c r="H26301" s="7"/>
    </row>
    <row r="26302" spans="8:8" x14ac:dyDescent="0.2">
      <c r="H26302" s="7"/>
    </row>
    <row r="26303" spans="8:8" x14ac:dyDescent="0.2">
      <c r="H26303" s="7"/>
    </row>
    <row r="26304" spans="8:8" x14ac:dyDescent="0.2">
      <c r="H26304" s="7"/>
    </row>
    <row r="26305" spans="8:8" x14ac:dyDescent="0.2">
      <c r="H26305" s="7"/>
    </row>
    <row r="26306" spans="8:8" x14ac:dyDescent="0.2">
      <c r="H26306" s="7"/>
    </row>
    <row r="26307" spans="8:8" x14ac:dyDescent="0.2">
      <c r="H26307" s="7"/>
    </row>
    <row r="26308" spans="8:8" x14ac:dyDescent="0.2">
      <c r="H26308" s="7"/>
    </row>
    <row r="26309" spans="8:8" x14ac:dyDescent="0.2">
      <c r="H26309" s="7"/>
    </row>
    <row r="26310" spans="8:8" x14ac:dyDescent="0.2">
      <c r="H26310" s="7"/>
    </row>
    <row r="26311" spans="8:8" x14ac:dyDescent="0.2">
      <c r="H26311" s="7"/>
    </row>
    <row r="26312" spans="8:8" x14ac:dyDescent="0.2">
      <c r="H26312" s="7"/>
    </row>
    <row r="26313" spans="8:8" x14ac:dyDescent="0.2">
      <c r="H26313" s="7"/>
    </row>
    <row r="26314" spans="8:8" x14ac:dyDescent="0.2">
      <c r="H26314" s="7"/>
    </row>
    <row r="26315" spans="8:8" x14ac:dyDescent="0.2">
      <c r="H26315" s="7"/>
    </row>
    <row r="26316" spans="8:8" x14ac:dyDescent="0.2">
      <c r="H26316" s="7"/>
    </row>
    <row r="26317" spans="8:8" x14ac:dyDescent="0.2">
      <c r="H26317" s="7"/>
    </row>
    <row r="26318" spans="8:8" x14ac:dyDescent="0.2">
      <c r="H26318" s="7"/>
    </row>
    <row r="26319" spans="8:8" x14ac:dyDescent="0.2">
      <c r="H26319" s="7"/>
    </row>
    <row r="26320" spans="8:8" x14ac:dyDescent="0.2">
      <c r="H26320" s="7"/>
    </row>
    <row r="26321" spans="8:8" x14ac:dyDescent="0.2">
      <c r="H26321" s="7"/>
    </row>
    <row r="26322" spans="8:8" x14ac:dyDescent="0.2">
      <c r="H26322" s="7"/>
    </row>
    <row r="26323" spans="8:8" x14ac:dyDescent="0.2">
      <c r="H26323" s="7"/>
    </row>
    <row r="26324" spans="8:8" x14ac:dyDescent="0.2">
      <c r="H26324" s="7"/>
    </row>
    <row r="26325" spans="8:8" x14ac:dyDescent="0.2">
      <c r="H26325" s="7"/>
    </row>
    <row r="26326" spans="8:8" x14ac:dyDescent="0.2">
      <c r="H26326" s="7"/>
    </row>
    <row r="26327" spans="8:8" x14ac:dyDescent="0.2">
      <c r="H26327" s="7"/>
    </row>
    <row r="26328" spans="8:8" x14ac:dyDescent="0.2">
      <c r="H26328" s="7"/>
    </row>
    <row r="26329" spans="8:8" x14ac:dyDescent="0.2">
      <c r="H26329" s="7"/>
    </row>
    <row r="26330" spans="8:8" x14ac:dyDescent="0.2">
      <c r="H26330" s="7"/>
    </row>
    <row r="26331" spans="8:8" x14ac:dyDescent="0.2">
      <c r="H26331" s="7"/>
    </row>
    <row r="26332" spans="8:8" x14ac:dyDescent="0.2">
      <c r="H26332" s="7"/>
    </row>
    <row r="26333" spans="8:8" x14ac:dyDescent="0.2">
      <c r="H26333" s="7"/>
    </row>
    <row r="26334" spans="8:8" x14ac:dyDescent="0.2">
      <c r="H26334" s="7"/>
    </row>
    <row r="26335" spans="8:8" x14ac:dyDescent="0.2">
      <c r="H26335" s="7"/>
    </row>
    <row r="26336" spans="8:8" x14ac:dyDescent="0.2">
      <c r="H26336" s="7"/>
    </row>
    <row r="26337" spans="8:8" x14ac:dyDescent="0.2">
      <c r="H26337" s="7"/>
    </row>
    <row r="26338" spans="8:8" x14ac:dyDescent="0.2">
      <c r="H26338" s="7"/>
    </row>
    <row r="26339" spans="8:8" x14ac:dyDescent="0.2">
      <c r="H26339" s="7"/>
    </row>
    <row r="26340" spans="8:8" x14ac:dyDescent="0.2">
      <c r="H26340" s="7"/>
    </row>
    <row r="26341" spans="8:8" x14ac:dyDescent="0.2">
      <c r="H26341" s="7"/>
    </row>
    <row r="26342" spans="8:8" x14ac:dyDescent="0.2">
      <c r="H26342" s="7"/>
    </row>
    <row r="26343" spans="8:8" x14ac:dyDescent="0.2">
      <c r="H26343" s="7"/>
    </row>
    <row r="26344" spans="8:8" x14ac:dyDescent="0.2">
      <c r="H26344" s="7"/>
    </row>
    <row r="26345" spans="8:8" x14ac:dyDescent="0.2">
      <c r="H26345" s="7"/>
    </row>
    <row r="26346" spans="8:8" x14ac:dyDescent="0.2">
      <c r="H26346" s="7"/>
    </row>
    <row r="26347" spans="8:8" x14ac:dyDescent="0.2">
      <c r="H26347" s="7"/>
    </row>
    <row r="26348" spans="8:8" x14ac:dyDescent="0.2">
      <c r="H26348" s="7"/>
    </row>
    <row r="26349" spans="8:8" x14ac:dyDescent="0.2">
      <c r="H26349" s="7"/>
    </row>
    <row r="26350" spans="8:8" x14ac:dyDescent="0.2">
      <c r="H26350" s="7"/>
    </row>
    <row r="26351" spans="8:8" x14ac:dyDescent="0.2">
      <c r="H26351" s="7"/>
    </row>
    <row r="26352" spans="8:8" x14ac:dyDescent="0.2">
      <c r="H26352" s="7"/>
    </row>
    <row r="26353" spans="8:8" x14ac:dyDescent="0.2">
      <c r="H26353" s="7"/>
    </row>
    <row r="26354" spans="8:8" x14ac:dyDescent="0.2">
      <c r="H26354" s="7"/>
    </row>
    <row r="26355" spans="8:8" x14ac:dyDescent="0.2">
      <c r="H26355" s="7"/>
    </row>
    <row r="26356" spans="8:8" x14ac:dyDescent="0.2">
      <c r="H26356" s="7"/>
    </row>
    <row r="26357" spans="8:8" x14ac:dyDescent="0.2">
      <c r="H26357" s="7"/>
    </row>
    <row r="26358" spans="8:8" x14ac:dyDescent="0.2">
      <c r="H26358" s="7"/>
    </row>
    <row r="26359" spans="8:8" x14ac:dyDescent="0.2">
      <c r="H26359" s="7"/>
    </row>
    <row r="26360" spans="8:8" x14ac:dyDescent="0.2">
      <c r="H26360" s="7"/>
    </row>
    <row r="26361" spans="8:8" x14ac:dyDescent="0.2">
      <c r="H26361" s="7"/>
    </row>
    <row r="26362" spans="8:8" x14ac:dyDescent="0.2">
      <c r="H26362" s="7"/>
    </row>
    <row r="26363" spans="8:8" x14ac:dyDescent="0.2">
      <c r="H26363" s="7"/>
    </row>
    <row r="26364" spans="8:8" x14ac:dyDescent="0.2">
      <c r="H26364" s="7"/>
    </row>
    <row r="26365" spans="8:8" x14ac:dyDescent="0.2">
      <c r="H26365" s="7"/>
    </row>
    <row r="26366" spans="8:8" x14ac:dyDescent="0.2">
      <c r="H26366" s="7"/>
    </row>
    <row r="26367" spans="8:8" x14ac:dyDescent="0.2">
      <c r="H26367" s="7"/>
    </row>
    <row r="26368" spans="8:8" x14ac:dyDescent="0.2">
      <c r="H26368" s="7"/>
    </row>
    <row r="26369" spans="8:8" x14ac:dyDescent="0.2">
      <c r="H26369" s="7"/>
    </row>
    <row r="26370" spans="8:8" x14ac:dyDescent="0.2">
      <c r="H26370" s="7"/>
    </row>
    <row r="26371" spans="8:8" x14ac:dyDescent="0.2">
      <c r="H26371" s="7"/>
    </row>
    <row r="26372" spans="8:8" x14ac:dyDescent="0.2">
      <c r="H26372" s="7"/>
    </row>
    <row r="26373" spans="8:8" x14ac:dyDescent="0.2">
      <c r="H26373" s="7"/>
    </row>
    <row r="26374" spans="8:8" x14ac:dyDescent="0.2">
      <c r="H26374" s="7"/>
    </row>
    <row r="26375" spans="8:8" x14ac:dyDescent="0.2">
      <c r="H26375" s="7"/>
    </row>
    <row r="26376" spans="8:8" x14ac:dyDescent="0.2">
      <c r="H26376" s="7"/>
    </row>
    <row r="26377" spans="8:8" x14ac:dyDescent="0.2">
      <c r="H26377" s="7"/>
    </row>
    <row r="26378" spans="8:8" x14ac:dyDescent="0.2">
      <c r="H26378" s="7"/>
    </row>
    <row r="26379" spans="8:8" x14ac:dyDescent="0.2">
      <c r="H26379" s="7"/>
    </row>
    <row r="26380" spans="8:8" x14ac:dyDescent="0.2">
      <c r="H26380" s="7"/>
    </row>
    <row r="26381" spans="8:8" x14ac:dyDescent="0.2">
      <c r="H26381" s="7"/>
    </row>
    <row r="26382" spans="8:8" x14ac:dyDescent="0.2">
      <c r="H26382" s="7"/>
    </row>
    <row r="26383" spans="8:8" x14ac:dyDescent="0.2">
      <c r="H26383" s="7"/>
    </row>
    <row r="26384" spans="8:8" x14ac:dyDescent="0.2">
      <c r="H26384" s="7"/>
    </row>
    <row r="26385" spans="8:8" x14ac:dyDescent="0.2">
      <c r="H26385" s="7"/>
    </row>
    <row r="26386" spans="8:8" x14ac:dyDescent="0.2">
      <c r="H26386" s="7"/>
    </row>
    <row r="26387" spans="8:8" x14ac:dyDescent="0.2">
      <c r="H26387" s="7"/>
    </row>
    <row r="26388" spans="8:8" x14ac:dyDescent="0.2">
      <c r="H26388" s="7"/>
    </row>
    <row r="26389" spans="8:8" x14ac:dyDescent="0.2">
      <c r="H26389" s="7"/>
    </row>
    <row r="26390" spans="8:8" x14ac:dyDescent="0.2">
      <c r="H26390" s="7"/>
    </row>
    <row r="26391" spans="8:8" x14ac:dyDescent="0.2">
      <c r="H26391" s="7"/>
    </row>
    <row r="26392" spans="8:8" x14ac:dyDescent="0.2">
      <c r="H26392" s="7"/>
    </row>
    <row r="26393" spans="8:8" x14ac:dyDescent="0.2">
      <c r="H26393" s="7"/>
    </row>
    <row r="26394" spans="8:8" x14ac:dyDescent="0.2">
      <c r="H26394" s="7"/>
    </row>
    <row r="26395" spans="8:8" x14ac:dyDescent="0.2">
      <c r="H26395" s="7"/>
    </row>
    <row r="26396" spans="8:8" x14ac:dyDescent="0.2">
      <c r="H26396" s="7"/>
    </row>
    <row r="26397" spans="8:8" x14ac:dyDescent="0.2">
      <c r="H26397" s="7"/>
    </row>
    <row r="26398" spans="8:8" x14ac:dyDescent="0.2">
      <c r="H26398" s="7"/>
    </row>
    <row r="26399" spans="8:8" x14ac:dyDescent="0.2">
      <c r="H26399" s="7"/>
    </row>
    <row r="26400" spans="8:8" x14ac:dyDescent="0.2">
      <c r="H26400" s="7"/>
    </row>
    <row r="26401" spans="8:8" x14ac:dyDescent="0.2">
      <c r="H26401" s="7"/>
    </row>
    <row r="26402" spans="8:8" x14ac:dyDescent="0.2">
      <c r="H26402" s="7"/>
    </row>
    <row r="26403" spans="8:8" x14ac:dyDescent="0.2">
      <c r="H26403" s="7"/>
    </row>
    <row r="26404" spans="8:8" x14ac:dyDescent="0.2">
      <c r="H26404" s="7"/>
    </row>
    <row r="26405" spans="8:8" x14ac:dyDescent="0.2">
      <c r="H26405" s="7"/>
    </row>
    <row r="26406" spans="8:8" x14ac:dyDescent="0.2">
      <c r="H26406" s="7"/>
    </row>
    <row r="26407" spans="8:8" x14ac:dyDescent="0.2">
      <c r="H26407" s="7"/>
    </row>
    <row r="26408" spans="8:8" x14ac:dyDescent="0.2">
      <c r="H26408" s="7"/>
    </row>
    <row r="26409" spans="8:8" x14ac:dyDescent="0.2">
      <c r="H26409" s="7"/>
    </row>
    <row r="26410" spans="8:8" x14ac:dyDescent="0.2">
      <c r="H26410" s="7"/>
    </row>
    <row r="26411" spans="8:8" x14ac:dyDescent="0.2">
      <c r="H26411" s="7"/>
    </row>
    <row r="26412" spans="8:8" x14ac:dyDescent="0.2">
      <c r="H26412" s="7"/>
    </row>
    <row r="26413" spans="8:8" x14ac:dyDescent="0.2">
      <c r="H26413" s="7"/>
    </row>
    <row r="26414" spans="8:8" x14ac:dyDescent="0.2">
      <c r="H26414" s="7"/>
    </row>
    <row r="26415" spans="8:8" x14ac:dyDescent="0.2">
      <c r="H26415" s="7"/>
    </row>
    <row r="26416" spans="8:8" x14ac:dyDescent="0.2">
      <c r="H26416" s="7"/>
    </row>
    <row r="26417" spans="8:8" x14ac:dyDescent="0.2">
      <c r="H26417" s="7"/>
    </row>
    <row r="26418" spans="8:8" x14ac:dyDescent="0.2">
      <c r="H26418" s="7"/>
    </row>
    <row r="26419" spans="8:8" x14ac:dyDescent="0.2">
      <c r="H26419" s="7"/>
    </row>
    <row r="26420" spans="8:8" x14ac:dyDescent="0.2">
      <c r="H26420" s="7"/>
    </row>
    <row r="26421" spans="8:8" x14ac:dyDescent="0.2">
      <c r="H26421" s="7"/>
    </row>
    <row r="26422" spans="8:8" x14ac:dyDescent="0.2">
      <c r="H26422" s="7"/>
    </row>
    <row r="26423" spans="8:8" x14ac:dyDescent="0.2">
      <c r="H26423" s="7"/>
    </row>
    <row r="26424" spans="8:8" x14ac:dyDescent="0.2">
      <c r="H26424" s="7"/>
    </row>
    <row r="26425" spans="8:8" x14ac:dyDescent="0.2">
      <c r="H26425" s="7"/>
    </row>
    <row r="26426" spans="8:8" x14ac:dyDescent="0.2">
      <c r="H26426" s="7"/>
    </row>
    <row r="26427" spans="8:8" x14ac:dyDescent="0.2">
      <c r="H26427" s="7"/>
    </row>
    <row r="26428" spans="8:8" x14ac:dyDescent="0.2">
      <c r="H26428" s="7"/>
    </row>
    <row r="26429" spans="8:8" x14ac:dyDescent="0.2">
      <c r="H26429" s="7"/>
    </row>
    <row r="26430" spans="8:8" x14ac:dyDescent="0.2">
      <c r="H26430" s="7"/>
    </row>
    <row r="26431" spans="8:8" x14ac:dyDescent="0.2">
      <c r="H26431" s="7"/>
    </row>
    <row r="26432" spans="8:8" x14ac:dyDescent="0.2">
      <c r="H26432" s="7"/>
    </row>
    <row r="26433" spans="8:8" x14ac:dyDescent="0.2">
      <c r="H26433" s="7"/>
    </row>
    <row r="26434" spans="8:8" x14ac:dyDescent="0.2">
      <c r="H26434" s="7"/>
    </row>
    <row r="26435" spans="8:8" x14ac:dyDescent="0.2">
      <c r="H26435" s="7"/>
    </row>
    <row r="26436" spans="8:8" x14ac:dyDescent="0.2">
      <c r="H26436" s="7"/>
    </row>
    <row r="26437" spans="8:8" x14ac:dyDescent="0.2">
      <c r="H26437" s="7"/>
    </row>
    <row r="26438" spans="8:8" x14ac:dyDescent="0.2">
      <c r="H26438" s="7"/>
    </row>
    <row r="26439" spans="8:8" x14ac:dyDescent="0.2">
      <c r="H26439" s="7"/>
    </row>
    <row r="26440" spans="8:8" x14ac:dyDescent="0.2">
      <c r="H26440" s="7"/>
    </row>
    <row r="26441" spans="8:8" x14ac:dyDescent="0.2">
      <c r="H26441" s="7"/>
    </row>
    <row r="26442" spans="8:8" x14ac:dyDescent="0.2">
      <c r="H26442" s="7"/>
    </row>
    <row r="26443" spans="8:8" x14ac:dyDescent="0.2">
      <c r="H26443" s="7"/>
    </row>
    <row r="26444" spans="8:8" x14ac:dyDescent="0.2">
      <c r="H26444" s="7"/>
    </row>
    <row r="26445" spans="8:8" x14ac:dyDescent="0.2">
      <c r="H26445" s="7"/>
    </row>
    <row r="26446" spans="8:8" x14ac:dyDescent="0.2">
      <c r="H26446" s="7"/>
    </row>
    <row r="26447" spans="8:8" x14ac:dyDescent="0.2">
      <c r="H26447" s="7"/>
    </row>
    <row r="26448" spans="8:8" x14ac:dyDescent="0.2">
      <c r="H26448" s="7"/>
    </row>
    <row r="26449" spans="8:8" x14ac:dyDescent="0.2">
      <c r="H26449" s="7"/>
    </row>
    <row r="26450" spans="8:8" x14ac:dyDescent="0.2">
      <c r="H26450" s="7"/>
    </row>
    <row r="26451" spans="8:8" x14ac:dyDescent="0.2">
      <c r="H26451" s="7"/>
    </row>
    <row r="26452" spans="8:8" x14ac:dyDescent="0.2">
      <c r="H26452" s="7"/>
    </row>
    <row r="26453" spans="8:8" x14ac:dyDescent="0.2">
      <c r="H26453" s="7"/>
    </row>
    <row r="26454" spans="8:8" x14ac:dyDescent="0.2">
      <c r="H26454" s="7"/>
    </row>
    <row r="26455" spans="8:8" x14ac:dyDescent="0.2">
      <c r="H26455" s="7"/>
    </row>
    <row r="26456" spans="8:8" x14ac:dyDescent="0.2">
      <c r="H26456" s="7"/>
    </row>
    <row r="26457" spans="8:8" x14ac:dyDescent="0.2">
      <c r="H26457" s="7"/>
    </row>
    <row r="26458" spans="8:8" x14ac:dyDescent="0.2">
      <c r="H26458" s="7"/>
    </row>
    <row r="26459" spans="8:8" x14ac:dyDescent="0.2">
      <c r="H26459" s="7"/>
    </row>
    <row r="26460" spans="8:8" x14ac:dyDescent="0.2">
      <c r="H26460" s="7"/>
    </row>
    <row r="26461" spans="8:8" x14ac:dyDescent="0.2">
      <c r="H26461" s="7"/>
    </row>
    <row r="26462" spans="8:8" x14ac:dyDescent="0.2">
      <c r="H26462" s="7"/>
    </row>
    <row r="26463" spans="8:8" x14ac:dyDescent="0.2">
      <c r="H26463" s="7"/>
    </row>
    <row r="26464" spans="8:8" x14ac:dyDescent="0.2">
      <c r="H26464" s="7"/>
    </row>
    <row r="26465" spans="8:8" x14ac:dyDescent="0.2">
      <c r="H26465" s="7"/>
    </row>
    <row r="26466" spans="8:8" x14ac:dyDescent="0.2">
      <c r="H26466" s="7"/>
    </row>
    <row r="26467" spans="8:8" x14ac:dyDescent="0.2">
      <c r="H26467" s="7"/>
    </row>
    <row r="26468" spans="8:8" x14ac:dyDescent="0.2">
      <c r="H26468" s="7"/>
    </row>
    <row r="26469" spans="8:8" x14ac:dyDescent="0.2">
      <c r="H26469" s="7"/>
    </row>
    <row r="26470" spans="8:8" x14ac:dyDescent="0.2">
      <c r="H26470" s="7"/>
    </row>
    <row r="26471" spans="8:8" x14ac:dyDescent="0.2">
      <c r="H26471" s="7"/>
    </row>
    <row r="26472" spans="8:8" x14ac:dyDescent="0.2">
      <c r="H26472" s="7"/>
    </row>
    <row r="26473" spans="8:8" x14ac:dyDescent="0.2">
      <c r="H26473" s="7"/>
    </row>
    <row r="26474" spans="8:8" x14ac:dyDescent="0.2">
      <c r="H26474" s="7"/>
    </row>
    <row r="26475" spans="8:8" x14ac:dyDescent="0.2">
      <c r="H26475" s="7"/>
    </row>
    <row r="26476" spans="8:8" x14ac:dyDescent="0.2">
      <c r="H26476" s="7"/>
    </row>
    <row r="26477" spans="8:8" x14ac:dyDescent="0.2">
      <c r="H26477" s="7"/>
    </row>
    <row r="26478" spans="8:8" x14ac:dyDescent="0.2">
      <c r="H26478" s="7"/>
    </row>
    <row r="26479" spans="8:8" x14ac:dyDescent="0.2">
      <c r="H26479" s="7"/>
    </row>
    <row r="26480" spans="8:8" x14ac:dyDescent="0.2">
      <c r="H26480" s="7"/>
    </row>
    <row r="26481" spans="8:8" x14ac:dyDescent="0.2">
      <c r="H26481" s="7"/>
    </row>
    <row r="26482" spans="8:8" x14ac:dyDescent="0.2">
      <c r="H26482" s="7"/>
    </row>
    <row r="26483" spans="8:8" x14ac:dyDescent="0.2">
      <c r="H26483" s="7"/>
    </row>
    <row r="26484" spans="8:8" x14ac:dyDescent="0.2">
      <c r="H26484" s="7"/>
    </row>
    <row r="26485" spans="8:8" x14ac:dyDescent="0.2">
      <c r="H26485" s="7"/>
    </row>
    <row r="26486" spans="8:8" x14ac:dyDescent="0.2">
      <c r="H26486" s="7"/>
    </row>
    <row r="26487" spans="8:8" x14ac:dyDescent="0.2">
      <c r="H26487" s="7"/>
    </row>
    <row r="26488" spans="8:8" x14ac:dyDescent="0.2">
      <c r="H26488" s="7"/>
    </row>
    <row r="26489" spans="8:8" x14ac:dyDescent="0.2">
      <c r="H26489" s="7"/>
    </row>
    <row r="26490" spans="8:8" x14ac:dyDescent="0.2">
      <c r="H26490" s="7"/>
    </row>
    <row r="26491" spans="8:8" x14ac:dyDescent="0.2">
      <c r="H26491" s="7"/>
    </row>
    <row r="26492" spans="8:8" x14ac:dyDescent="0.2">
      <c r="H26492" s="7"/>
    </row>
    <row r="26493" spans="8:8" x14ac:dyDescent="0.2">
      <c r="H26493" s="7"/>
    </row>
    <row r="26494" spans="8:8" x14ac:dyDescent="0.2">
      <c r="H26494" s="7"/>
    </row>
    <row r="26495" spans="8:8" x14ac:dyDescent="0.2">
      <c r="H26495" s="7"/>
    </row>
    <row r="26496" spans="8:8" x14ac:dyDescent="0.2">
      <c r="H26496" s="7"/>
    </row>
    <row r="26497" spans="8:8" x14ac:dyDescent="0.2">
      <c r="H26497" s="7"/>
    </row>
    <row r="26498" spans="8:8" x14ac:dyDescent="0.2">
      <c r="H26498" s="7"/>
    </row>
    <row r="26499" spans="8:8" x14ac:dyDescent="0.2">
      <c r="H26499" s="7"/>
    </row>
    <row r="26500" spans="8:8" x14ac:dyDescent="0.2">
      <c r="H26500" s="7"/>
    </row>
    <row r="26501" spans="8:8" x14ac:dyDescent="0.2">
      <c r="H26501" s="7"/>
    </row>
    <row r="26502" spans="8:8" x14ac:dyDescent="0.2">
      <c r="H26502" s="7"/>
    </row>
    <row r="26503" spans="8:8" x14ac:dyDescent="0.2">
      <c r="H26503" s="7"/>
    </row>
    <row r="26504" spans="8:8" x14ac:dyDescent="0.2">
      <c r="H26504" s="7"/>
    </row>
    <row r="26505" spans="8:8" x14ac:dyDescent="0.2">
      <c r="H26505" s="7"/>
    </row>
    <row r="26506" spans="8:8" x14ac:dyDescent="0.2">
      <c r="H26506" s="7"/>
    </row>
    <row r="26507" spans="8:8" x14ac:dyDescent="0.2">
      <c r="H26507" s="7"/>
    </row>
    <row r="26508" spans="8:8" x14ac:dyDescent="0.2">
      <c r="H26508" s="7"/>
    </row>
    <row r="26509" spans="8:8" x14ac:dyDescent="0.2">
      <c r="H26509" s="7"/>
    </row>
    <row r="26510" spans="8:8" x14ac:dyDescent="0.2">
      <c r="H26510" s="7"/>
    </row>
    <row r="26511" spans="8:8" x14ac:dyDescent="0.2">
      <c r="H26511" s="7"/>
    </row>
    <row r="26512" spans="8:8" x14ac:dyDescent="0.2">
      <c r="H26512" s="7"/>
    </row>
    <row r="26513" spans="8:8" x14ac:dyDescent="0.2">
      <c r="H26513" s="7"/>
    </row>
    <row r="26514" spans="8:8" x14ac:dyDescent="0.2">
      <c r="H26514" s="7"/>
    </row>
    <row r="26515" spans="8:8" x14ac:dyDescent="0.2">
      <c r="H26515" s="7"/>
    </row>
    <row r="26516" spans="8:8" x14ac:dyDescent="0.2">
      <c r="H26516" s="7"/>
    </row>
    <row r="26517" spans="8:8" x14ac:dyDescent="0.2">
      <c r="H26517" s="7"/>
    </row>
    <row r="26518" spans="8:8" x14ac:dyDescent="0.2">
      <c r="H26518" s="7"/>
    </row>
    <row r="26519" spans="8:8" x14ac:dyDescent="0.2">
      <c r="H26519" s="7"/>
    </row>
    <row r="26520" spans="8:8" x14ac:dyDescent="0.2">
      <c r="H26520" s="7"/>
    </row>
    <row r="26521" spans="8:8" x14ac:dyDescent="0.2">
      <c r="H26521" s="7"/>
    </row>
    <row r="26522" spans="8:8" x14ac:dyDescent="0.2">
      <c r="H26522" s="7"/>
    </row>
    <row r="26523" spans="8:8" x14ac:dyDescent="0.2">
      <c r="H26523" s="7"/>
    </row>
    <row r="26524" spans="8:8" x14ac:dyDescent="0.2">
      <c r="H26524" s="7"/>
    </row>
    <row r="26525" spans="8:8" x14ac:dyDescent="0.2">
      <c r="H26525" s="7"/>
    </row>
    <row r="26526" spans="8:8" x14ac:dyDescent="0.2">
      <c r="H26526" s="7"/>
    </row>
    <row r="26527" spans="8:8" x14ac:dyDescent="0.2">
      <c r="H26527" s="7"/>
    </row>
    <row r="26528" spans="8:8" x14ac:dyDescent="0.2">
      <c r="H26528" s="7"/>
    </row>
    <row r="26529" spans="8:8" x14ac:dyDescent="0.2">
      <c r="H26529" s="7"/>
    </row>
    <row r="26530" spans="8:8" x14ac:dyDescent="0.2">
      <c r="H26530" s="7"/>
    </row>
    <row r="26531" spans="8:8" x14ac:dyDescent="0.2">
      <c r="H26531" s="7"/>
    </row>
    <row r="26532" spans="8:8" x14ac:dyDescent="0.2">
      <c r="H26532" s="7"/>
    </row>
    <row r="26533" spans="8:8" x14ac:dyDescent="0.2">
      <c r="H26533" s="7"/>
    </row>
    <row r="26534" spans="8:8" x14ac:dyDescent="0.2">
      <c r="H26534" s="7"/>
    </row>
    <row r="26535" spans="8:8" x14ac:dyDescent="0.2">
      <c r="H26535" s="7"/>
    </row>
    <row r="26536" spans="8:8" x14ac:dyDescent="0.2">
      <c r="H26536" s="7"/>
    </row>
    <row r="26537" spans="8:8" x14ac:dyDescent="0.2">
      <c r="H26537" s="7"/>
    </row>
    <row r="26538" spans="8:8" x14ac:dyDescent="0.2">
      <c r="H26538" s="7"/>
    </row>
    <row r="26539" spans="8:8" x14ac:dyDescent="0.2">
      <c r="H26539" s="7"/>
    </row>
    <row r="26540" spans="8:8" x14ac:dyDescent="0.2">
      <c r="H26540" s="7"/>
    </row>
    <row r="26541" spans="8:8" x14ac:dyDescent="0.2">
      <c r="H26541" s="7"/>
    </row>
    <row r="26542" spans="8:8" x14ac:dyDescent="0.2">
      <c r="H26542" s="7"/>
    </row>
    <row r="26543" spans="8:8" x14ac:dyDescent="0.2">
      <c r="H26543" s="7"/>
    </row>
    <row r="26544" spans="8:8" x14ac:dyDescent="0.2">
      <c r="H26544" s="7"/>
    </row>
    <row r="26545" spans="8:8" x14ac:dyDescent="0.2">
      <c r="H26545" s="7"/>
    </row>
    <row r="26546" spans="8:8" x14ac:dyDescent="0.2">
      <c r="H26546" s="7"/>
    </row>
    <row r="26547" spans="8:8" x14ac:dyDescent="0.2">
      <c r="H26547" s="7"/>
    </row>
    <row r="26548" spans="8:8" x14ac:dyDescent="0.2">
      <c r="H26548" s="7"/>
    </row>
    <row r="26549" spans="8:8" x14ac:dyDescent="0.2">
      <c r="H26549" s="7"/>
    </row>
    <row r="26550" spans="8:8" x14ac:dyDescent="0.2">
      <c r="H26550" s="7"/>
    </row>
    <row r="26551" spans="8:8" x14ac:dyDescent="0.2">
      <c r="H26551" s="7"/>
    </row>
    <row r="26552" spans="8:8" x14ac:dyDescent="0.2">
      <c r="H26552" s="7"/>
    </row>
    <row r="26553" spans="8:8" x14ac:dyDescent="0.2">
      <c r="H26553" s="7"/>
    </row>
    <row r="26554" spans="8:8" x14ac:dyDescent="0.2">
      <c r="H26554" s="7"/>
    </row>
    <row r="26555" spans="8:8" x14ac:dyDescent="0.2">
      <c r="H26555" s="7"/>
    </row>
    <row r="26556" spans="8:8" x14ac:dyDescent="0.2">
      <c r="H26556" s="7"/>
    </row>
    <row r="26557" spans="8:8" x14ac:dyDescent="0.2">
      <c r="H26557" s="7"/>
    </row>
    <row r="26558" spans="8:8" x14ac:dyDescent="0.2">
      <c r="H26558" s="7"/>
    </row>
    <row r="26559" spans="8:8" x14ac:dyDescent="0.2">
      <c r="H26559" s="7"/>
    </row>
    <row r="26560" spans="8:8" x14ac:dyDescent="0.2">
      <c r="H26560" s="7"/>
    </row>
    <row r="26561" spans="8:8" x14ac:dyDescent="0.2">
      <c r="H26561" s="7"/>
    </row>
    <row r="26562" spans="8:8" x14ac:dyDescent="0.2">
      <c r="H26562" s="7"/>
    </row>
    <row r="26563" spans="8:8" x14ac:dyDescent="0.2">
      <c r="H26563" s="7"/>
    </row>
    <row r="26564" spans="8:8" x14ac:dyDescent="0.2">
      <c r="H26564" s="7"/>
    </row>
    <row r="26565" spans="8:8" x14ac:dyDescent="0.2">
      <c r="H26565" s="7"/>
    </row>
    <row r="26566" spans="8:8" x14ac:dyDescent="0.2">
      <c r="H26566" s="7"/>
    </row>
    <row r="26567" spans="8:8" x14ac:dyDescent="0.2">
      <c r="H26567" s="7"/>
    </row>
    <row r="26568" spans="8:8" x14ac:dyDescent="0.2">
      <c r="H26568" s="7"/>
    </row>
    <row r="26569" spans="8:8" x14ac:dyDescent="0.2">
      <c r="H26569" s="7"/>
    </row>
    <row r="26570" spans="8:8" x14ac:dyDescent="0.2">
      <c r="H26570" s="7"/>
    </row>
    <row r="26571" spans="8:8" x14ac:dyDescent="0.2">
      <c r="H26571" s="7"/>
    </row>
    <row r="26572" spans="8:8" x14ac:dyDescent="0.2">
      <c r="H26572" s="7"/>
    </row>
    <row r="26573" spans="8:8" x14ac:dyDescent="0.2">
      <c r="H26573" s="7"/>
    </row>
    <row r="26574" spans="8:8" x14ac:dyDescent="0.2">
      <c r="H26574" s="7"/>
    </row>
    <row r="26575" spans="8:8" x14ac:dyDescent="0.2">
      <c r="H26575" s="7"/>
    </row>
    <row r="26576" spans="8:8" x14ac:dyDescent="0.2">
      <c r="H26576" s="7"/>
    </row>
    <row r="26577" spans="8:8" x14ac:dyDescent="0.2">
      <c r="H26577" s="7"/>
    </row>
    <row r="26578" spans="8:8" x14ac:dyDescent="0.2">
      <c r="H26578" s="7"/>
    </row>
    <row r="26579" spans="8:8" x14ac:dyDescent="0.2">
      <c r="H26579" s="7"/>
    </row>
    <row r="26580" spans="8:8" x14ac:dyDescent="0.2">
      <c r="H26580" s="7"/>
    </row>
    <row r="26581" spans="8:8" x14ac:dyDescent="0.2">
      <c r="H26581" s="7"/>
    </row>
    <row r="26582" spans="8:8" x14ac:dyDescent="0.2">
      <c r="H26582" s="7"/>
    </row>
    <row r="26583" spans="8:8" x14ac:dyDescent="0.2">
      <c r="H26583" s="7"/>
    </row>
    <row r="26584" spans="8:8" x14ac:dyDescent="0.2">
      <c r="H26584" s="7"/>
    </row>
    <row r="26585" spans="8:8" x14ac:dyDescent="0.2">
      <c r="H26585" s="7"/>
    </row>
    <row r="26586" spans="8:8" x14ac:dyDescent="0.2">
      <c r="H26586" s="7"/>
    </row>
    <row r="26587" spans="8:8" x14ac:dyDescent="0.2">
      <c r="H26587" s="7"/>
    </row>
    <row r="26588" spans="8:8" x14ac:dyDescent="0.2">
      <c r="H26588" s="7"/>
    </row>
    <row r="26589" spans="8:8" x14ac:dyDescent="0.2">
      <c r="H26589" s="7"/>
    </row>
    <row r="26590" spans="8:8" x14ac:dyDescent="0.2">
      <c r="H26590" s="7"/>
    </row>
    <row r="26591" spans="8:8" x14ac:dyDescent="0.2">
      <c r="H26591" s="7"/>
    </row>
    <row r="26592" spans="8:8" x14ac:dyDescent="0.2">
      <c r="H26592" s="7"/>
    </row>
    <row r="26593" spans="8:8" x14ac:dyDescent="0.2">
      <c r="H26593" s="7"/>
    </row>
    <row r="26594" spans="8:8" x14ac:dyDescent="0.2">
      <c r="H26594" s="7"/>
    </row>
    <row r="26595" spans="8:8" x14ac:dyDescent="0.2">
      <c r="H26595" s="7"/>
    </row>
    <row r="26596" spans="8:8" x14ac:dyDescent="0.2">
      <c r="H26596" s="7"/>
    </row>
    <row r="26597" spans="8:8" x14ac:dyDescent="0.2">
      <c r="H26597" s="7"/>
    </row>
    <row r="26598" spans="8:8" x14ac:dyDescent="0.2">
      <c r="H26598" s="7"/>
    </row>
    <row r="26599" spans="8:8" x14ac:dyDescent="0.2">
      <c r="H26599" s="7"/>
    </row>
    <row r="26600" spans="8:8" x14ac:dyDescent="0.2">
      <c r="H26600" s="7"/>
    </row>
    <row r="26601" spans="8:8" x14ac:dyDescent="0.2">
      <c r="H26601" s="7"/>
    </row>
    <row r="26602" spans="8:8" x14ac:dyDescent="0.2">
      <c r="H26602" s="7"/>
    </row>
    <row r="26603" spans="8:8" x14ac:dyDescent="0.2">
      <c r="H26603" s="7"/>
    </row>
    <row r="26604" spans="8:8" x14ac:dyDescent="0.2">
      <c r="H26604" s="7"/>
    </row>
    <row r="26605" spans="8:8" x14ac:dyDescent="0.2">
      <c r="H26605" s="7"/>
    </row>
    <row r="26606" spans="8:8" x14ac:dyDescent="0.2">
      <c r="H26606" s="7"/>
    </row>
    <row r="26607" spans="8:8" x14ac:dyDescent="0.2">
      <c r="H26607" s="7"/>
    </row>
    <row r="26608" spans="8:8" x14ac:dyDescent="0.2">
      <c r="H26608" s="7"/>
    </row>
    <row r="26609" spans="8:8" x14ac:dyDescent="0.2">
      <c r="H26609" s="7"/>
    </row>
    <row r="26610" spans="8:8" x14ac:dyDescent="0.2">
      <c r="H26610" s="7"/>
    </row>
    <row r="26611" spans="8:8" x14ac:dyDescent="0.2">
      <c r="H26611" s="7"/>
    </row>
    <row r="26612" spans="8:8" x14ac:dyDescent="0.2">
      <c r="H26612" s="7"/>
    </row>
    <row r="26613" spans="8:8" x14ac:dyDescent="0.2">
      <c r="H26613" s="7"/>
    </row>
    <row r="26614" spans="8:8" x14ac:dyDescent="0.2">
      <c r="H26614" s="7"/>
    </row>
    <row r="26615" spans="8:8" x14ac:dyDescent="0.2">
      <c r="H26615" s="7"/>
    </row>
    <row r="26616" spans="8:8" x14ac:dyDescent="0.2">
      <c r="H26616" s="7"/>
    </row>
    <row r="26617" spans="8:8" x14ac:dyDescent="0.2">
      <c r="H26617" s="7"/>
    </row>
    <row r="26618" spans="8:8" x14ac:dyDescent="0.2">
      <c r="H26618" s="7"/>
    </row>
    <row r="26619" spans="8:8" x14ac:dyDescent="0.2">
      <c r="H26619" s="7"/>
    </row>
    <row r="26620" spans="8:8" x14ac:dyDescent="0.2">
      <c r="H26620" s="7"/>
    </row>
    <row r="26621" spans="8:8" x14ac:dyDescent="0.2">
      <c r="H26621" s="7"/>
    </row>
    <row r="26622" spans="8:8" x14ac:dyDescent="0.2">
      <c r="H26622" s="7"/>
    </row>
    <row r="26623" spans="8:8" x14ac:dyDescent="0.2">
      <c r="H26623" s="7"/>
    </row>
    <row r="26624" spans="8:8" x14ac:dyDescent="0.2">
      <c r="H26624" s="7"/>
    </row>
    <row r="26625" spans="8:8" x14ac:dyDescent="0.2">
      <c r="H26625" s="7"/>
    </row>
    <row r="26626" spans="8:8" x14ac:dyDescent="0.2">
      <c r="H26626" s="7"/>
    </row>
    <row r="26627" spans="8:8" x14ac:dyDescent="0.2">
      <c r="H26627" s="7"/>
    </row>
    <row r="26628" spans="8:8" x14ac:dyDescent="0.2">
      <c r="H26628" s="7"/>
    </row>
    <row r="26629" spans="8:8" x14ac:dyDescent="0.2">
      <c r="H26629" s="7"/>
    </row>
    <row r="26630" spans="8:8" x14ac:dyDescent="0.2">
      <c r="H26630" s="7"/>
    </row>
    <row r="26631" spans="8:8" x14ac:dyDescent="0.2">
      <c r="H26631" s="7"/>
    </row>
    <row r="26632" spans="8:8" x14ac:dyDescent="0.2">
      <c r="H26632" s="7"/>
    </row>
    <row r="26633" spans="8:8" x14ac:dyDescent="0.2">
      <c r="H26633" s="7"/>
    </row>
    <row r="26634" spans="8:8" x14ac:dyDescent="0.2">
      <c r="H26634" s="7"/>
    </row>
    <row r="26635" spans="8:8" x14ac:dyDescent="0.2">
      <c r="H26635" s="7"/>
    </row>
    <row r="26636" spans="8:8" x14ac:dyDescent="0.2">
      <c r="H26636" s="7"/>
    </row>
    <row r="26637" spans="8:8" x14ac:dyDescent="0.2">
      <c r="H26637" s="7"/>
    </row>
    <row r="26638" spans="8:8" x14ac:dyDescent="0.2">
      <c r="H26638" s="7"/>
    </row>
    <row r="26639" spans="8:8" x14ac:dyDescent="0.2">
      <c r="H26639" s="7"/>
    </row>
    <row r="26640" spans="8:8" x14ac:dyDescent="0.2">
      <c r="H26640" s="7"/>
    </row>
    <row r="26641" spans="8:8" x14ac:dyDescent="0.2">
      <c r="H26641" s="7"/>
    </row>
    <row r="26642" spans="8:8" x14ac:dyDescent="0.2">
      <c r="H26642" s="7"/>
    </row>
    <row r="26643" spans="8:8" x14ac:dyDescent="0.2">
      <c r="H26643" s="7"/>
    </row>
    <row r="26644" spans="8:8" x14ac:dyDescent="0.2">
      <c r="H26644" s="7"/>
    </row>
    <row r="26645" spans="8:8" x14ac:dyDescent="0.2">
      <c r="H26645" s="7"/>
    </row>
    <row r="26646" spans="8:8" x14ac:dyDescent="0.2">
      <c r="H26646" s="7"/>
    </row>
    <row r="26647" spans="8:8" x14ac:dyDescent="0.2">
      <c r="H26647" s="7"/>
    </row>
    <row r="26648" spans="8:8" x14ac:dyDescent="0.2">
      <c r="H26648" s="7"/>
    </row>
    <row r="26649" spans="8:8" x14ac:dyDescent="0.2">
      <c r="H26649" s="7"/>
    </row>
    <row r="26650" spans="8:8" x14ac:dyDescent="0.2">
      <c r="H26650" s="7"/>
    </row>
    <row r="26651" spans="8:8" x14ac:dyDescent="0.2">
      <c r="H26651" s="7"/>
    </row>
    <row r="26652" spans="8:8" x14ac:dyDescent="0.2">
      <c r="H26652" s="7"/>
    </row>
    <row r="26653" spans="8:8" x14ac:dyDescent="0.2">
      <c r="H26653" s="7"/>
    </row>
    <row r="26654" spans="8:8" x14ac:dyDescent="0.2">
      <c r="H26654" s="7"/>
    </row>
    <row r="26655" spans="8:8" x14ac:dyDescent="0.2">
      <c r="H26655" s="7"/>
    </row>
    <row r="26656" spans="8:8" x14ac:dyDescent="0.2">
      <c r="H26656" s="7"/>
    </row>
    <row r="26657" spans="8:8" x14ac:dyDescent="0.2">
      <c r="H26657" s="7"/>
    </row>
    <row r="26658" spans="8:8" x14ac:dyDescent="0.2">
      <c r="H26658" s="7"/>
    </row>
    <row r="26659" spans="8:8" x14ac:dyDescent="0.2">
      <c r="H26659" s="7"/>
    </row>
    <row r="26660" spans="8:8" x14ac:dyDescent="0.2">
      <c r="H26660" s="7"/>
    </row>
    <row r="26661" spans="8:8" x14ac:dyDescent="0.2">
      <c r="H26661" s="7"/>
    </row>
    <row r="26662" spans="8:8" x14ac:dyDescent="0.2">
      <c r="H26662" s="7"/>
    </row>
    <row r="26663" spans="8:8" x14ac:dyDescent="0.2">
      <c r="H26663" s="7"/>
    </row>
    <row r="26664" spans="8:8" x14ac:dyDescent="0.2">
      <c r="H26664" s="7"/>
    </row>
    <row r="26665" spans="8:8" x14ac:dyDescent="0.2">
      <c r="H26665" s="7"/>
    </row>
    <row r="26666" spans="8:8" x14ac:dyDescent="0.2">
      <c r="H26666" s="7"/>
    </row>
    <row r="26667" spans="8:8" x14ac:dyDescent="0.2">
      <c r="H26667" s="7"/>
    </row>
    <row r="26668" spans="8:8" x14ac:dyDescent="0.2">
      <c r="H26668" s="7"/>
    </row>
    <row r="26669" spans="8:8" x14ac:dyDescent="0.2">
      <c r="H26669" s="7"/>
    </row>
    <row r="26670" spans="8:8" x14ac:dyDescent="0.2">
      <c r="H26670" s="7"/>
    </row>
    <row r="26671" spans="8:8" x14ac:dyDescent="0.2">
      <c r="H26671" s="7"/>
    </row>
    <row r="26672" spans="8:8" x14ac:dyDescent="0.2">
      <c r="H26672" s="7"/>
    </row>
    <row r="26673" spans="8:8" x14ac:dyDescent="0.2">
      <c r="H26673" s="7"/>
    </row>
    <row r="26674" spans="8:8" x14ac:dyDescent="0.2">
      <c r="H26674" s="7"/>
    </row>
    <row r="26675" spans="8:8" x14ac:dyDescent="0.2">
      <c r="H26675" s="7"/>
    </row>
    <row r="26676" spans="8:8" x14ac:dyDescent="0.2">
      <c r="H26676" s="7"/>
    </row>
    <row r="26677" spans="8:8" x14ac:dyDescent="0.2">
      <c r="H26677" s="7"/>
    </row>
    <row r="26678" spans="8:8" x14ac:dyDescent="0.2">
      <c r="H26678" s="7"/>
    </row>
    <row r="26679" spans="8:8" x14ac:dyDescent="0.2">
      <c r="H26679" s="7"/>
    </row>
    <row r="26680" spans="8:8" x14ac:dyDescent="0.2">
      <c r="H26680" s="7"/>
    </row>
    <row r="26681" spans="8:8" x14ac:dyDescent="0.2">
      <c r="H26681" s="7"/>
    </row>
    <row r="26682" spans="8:8" x14ac:dyDescent="0.2">
      <c r="H26682" s="7"/>
    </row>
    <row r="26683" spans="8:8" x14ac:dyDescent="0.2">
      <c r="H26683" s="7"/>
    </row>
    <row r="26684" spans="8:8" x14ac:dyDescent="0.2">
      <c r="H26684" s="7"/>
    </row>
    <row r="26685" spans="8:8" x14ac:dyDescent="0.2">
      <c r="H26685" s="7"/>
    </row>
    <row r="26686" spans="8:8" x14ac:dyDescent="0.2">
      <c r="H26686" s="7"/>
    </row>
    <row r="26687" spans="8:8" x14ac:dyDescent="0.2">
      <c r="H26687" s="7"/>
    </row>
    <row r="26688" spans="8:8" x14ac:dyDescent="0.2">
      <c r="H26688" s="7"/>
    </row>
    <row r="26689" spans="8:8" x14ac:dyDescent="0.2">
      <c r="H26689" s="7"/>
    </row>
    <row r="26690" spans="8:8" x14ac:dyDescent="0.2">
      <c r="H26690" s="7"/>
    </row>
    <row r="26691" spans="8:8" x14ac:dyDescent="0.2">
      <c r="H26691" s="7"/>
    </row>
    <row r="26692" spans="8:8" x14ac:dyDescent="0.2">
      <c r="H26692" s="7"/>
    </row>
    <row r="26693" spans="8:8" x14ac:dyDescent="0.2">
      <c r="H26693" s="7"/>
    </row>
    <row r="26694" spans="8:8" x14ac:dyDescent="0.2">
      <c r="H26694" s="7"/>
    </row>
    <row r="26695" spans="8:8" x14ac:dyDescent="0.2">
      <c r="H26695" s="7"/>
    </row>
    <row r="26696" spans="8:8" x14ac:dyDescent="0.2">
      <c r="H26696" s="7"/>
    </row>
    <row r="26697" spans="8:8" x14ac:dyDescent="0.2">
      <c r="H26697" s="7"/>
    </row>
    <row r="26698" spans="8:8" x14ac:dyDescent="0.2">
      <c r="H26698" s="7"/>
    </row>
    <row r="26699" spans="8:8" x14ac:dyDescent="0.2">
      <c r="H26699" s="7"/>
    </row>
    <row r="26700" spans="8:8" x14ac:dyDescent="0.2">
      <c r="H26700" s="7"/>
    </row>
    <row r="26701" spans="8:8" x14ac:dyDescent="0.2">
      <c r="H26701" s="7"/>
    </row>
    <row r="26702" spans="8:8" x14ac:dyDescent="0.2">
      <c r="H26702" s="7"/>
    </row>
    <row r="26703" spans="8:8" x14ac:dyDescent="0.2">
      <c r="H26703" s="7"/>
    </row>
    <row r="26704" spans="8:8" x14ac:dyDescent="0.2">
      <c r="H26704" s="7"/>
    </row>
    <row r="26705" spans="8:8" x14ac:dyDescent="0.2">
      <c r="H26705" s="7"/>
    </row>
    <row r="26706" spans="8:8" x14ac:dyDescent="0.2">
      <c r="H26706" s="7"/>
    </row>
    <row r="26707" spans="8:8" x14ac:dyDescent="0.2">
      <c r="H26707" s="7"/>
    </row>
    <row r="26708" spans="8:8" x14ac:dyDescent="0.2">
      <c r="H26708" s="7"/>
    </row>
    <row r="26709" spans="8:8" x14ac:dyDescent="0.2">
      <c r="H26709" s="7"/>
    </row>
    <row r="26710" spans="8:8" x14ac:dyDescent="0.2">
      <c r="H26710" s="7"/>
    </row>
    <row r="26711" spans="8:8" x14ac:dyDescent="0.2">
      <c r="H26711" s="7"/>
    </row>
    <row r="26712" spans="8:8" x14ac:dyDescent="0.2">
      <c r="H26712" s="7"/>
    </row>
    <row r="26713" spans="8:8" x14ac:dyDescent="0.2">
      <c r="H26713" s="7"/>
    </row>
    <row r="26714" spans="8:8" x14ac:dyDescent="0.2">
      <c r="H26714" s="7"/>
    </row>
    <row r="26715" spans="8:8" x14ac:dyDescent="0.2">
      <c r="H26715" s="7"/>
    </row>
    <row r="26716" spans="8:8" x14ac:dyDescent="0.2">
      <c r="H26716" s="7"/>
    </row>
    <row r="26717" spans="8:8" x14ac:dyDescent="0.2">
      <c r="H26717" s="7"/>
    </row>
    <row r="26718" spans="8:8" x14ac:dyDescent="0.2">
      <c r="H26718" s="7"/>
    </row>
    <row r="26719" spans="8:8" x14ac:dyDescent="0.2">
      <c r="H26719" s="7"/>
    </row>
    <row r="26720" spans="8:8" x14ac:dyDescent="0.2">
      <c r="H26720" s="7"/>
    </row>
    <row r="26721" spans="8:8" x14ac:dyDescent="0.2">
      <c r="H26721" s="7"/>
    </row>
    <row r="26722" spans="8:8" x14ac:dyDescent="0.2">
      <c r="H26722" s="7"/>
    </row>
    <row r="26723" spans="8:8" x14ac:dyDescent="0.2">
      <c r="H26723" s="7"/>
    </row>
    <row r="26724" spans="8:8" x14ac:dyDescent="0.2">
      <c r="H26724" s="7"/>
    </row>
    <row r="26725" spans="8:8" x14ac:dyDescent="0.2">
      <c r="H26725" s="7"/>
    </row>
    <row r="26726" spans="8:8" x14ac:dyDescent="0.2">
      <c r="H26726" s="7"/>
    </row>
    <row r="26727" spans="8:8" x14ac:dyDescent="0.2">
      <c r="H26727" s="7"/>
    </row>
    <row r="26728" spans="8:8" x14ac:dyDescent="0.2">
      <c r="H26728" s="7"/>
    </row>
    <row r="26729" spans="8:8" x14ac:dyDescent="0.2">
      <c r="H26729" s="7"/>
    </row>
    <row r="26730" spans="8:8" x14ac:dyDescent="0.2">
      <c r="H26730" s="7"/>
    </row>
    <row r="26731" spans="8:8" x14ac:dyDescent="0.2">
      <c r="H26731" s="7"/>
    </row>
    <row r="26732" spans="8:8" x14ac:dyDescent="0.2">
      <c r="H26732" s="7"/>
    </row>
    <row r="26733" spans="8:8" x14ac:dyDescent="0.2">
      <c r="H26733" s="7"/>
    </row>
    <row r="26734" spans="8:8" x14ac:dyDescent="0.2">
      <c r="H26734" s="7"/>
    </row>
    <row r="26735" spans="8:8" x14ac:dyDescent="0.2">
      <c r="H26735" s="7"/>
    </row>
    <row r="26736" spans="8:8" x14ac:dyDescent="0.2">
      <c r="H26736" s="7"/>
    </row>
    <row r="26737" spans="8:8" x14ac:dyDescent="0.2">
      <c r="H26737" s="7"/>
    </row>
    <row r="26738" spans="8:8" x14ac:dyDescent="0.2">
      <c r="H26738" s="7"/>
    </row>
    <row r="26739" spans="8:8" x14ac:dyDescent="0.2">
      <c r="H26739" s="7"/>
    </row>
    <row r="26740" spans="8:8" x14ac:dyDescent="0.2">
      <c r="H26740" s="7"/>
    </row>
    <row r="26741" spans="8:8" x14ac:dyDescent="0.2">
      <c r="H26741" s="7"/>
    </row>
    <row r="26742" spans="8:8" x14ac:dyDescent="0.2">
      <c r="H26742" s="7"/>
    </row>
    <row r="26743" spans="8:8" x14ac:dyDescent="0.2">
      <c r="H26743" s="7"/>
    </row>
    <row r="26744" spans="8:8" x14ac:dyDescent="0.2">
      <c r="H26744" s="7"/>
    </row>
    <row r="26745" spans="8:8" x14ac:dyDescent="0.2">
      <c r="H26745" s="7"/>
    </row>
    <row r="26746" spans="8:8" x14ac:dyDescent="0.2">
      <c r="H26746" s="7"/>
    </row>
    <row r="26747" spans="8:8" x14ac:dyDescent="0.2">
      <c r="H26747" s="7"/>
    </row>
    <row r="26748" spans="8:8" x14ac:dyDescent="0.2">
      <c r="H26748" s="7"/>
    </row>
    <row r="26749" spans="8:8" x14ac:dyDescent="0.2">
      <c r="H26749" s="7"/>
    </row>
    <row r="26750" spans="8:8" x14ac:dyDescent="0.2">
      <c r="H26750" s="7"/>
    </row>
    <row r="26751" spans="8:8" x14ac:dyDescent="0.2">
      <c r="H26751" s="7"/>
    </row>
    <row r="26752" spans="8:8" x14ac:dyDescent="0.2">
      <c r="H26752" s="7"/>
    </row>
    <row r="26753" spans="8:8" x14ac:dyDescent="0.2">
      <c r="H26753" s="7"/>
    </row>
    <row r="26754" spans="8:8" x14ac:dyDescent="0.2">
      <c r="H26754" s="7"/>
    </row>
    <row r="26755" spans="8:8" x14ac:dyDescent="0.2">
      <c r="H26755" s="7"/>
    </row>
    <row r="26756" spans="8:8" x14ac:dyDescent="0.2">
      <c r="H26756" s="7"/>
    </row>
    <row r="26757" spans="8:8" x14ac:dyDescent="0.2">
      <c r="H26757" s="7"/>
    </row>
    <row r="26758" spans="8:8" x14ac:dyDescent="0.2">
      <c r="H26758" s="7"/>
    </row>
    <row r="26759" spans="8:8" x14ac:dyDescent="0.2">
      <c r="H26759" s="7"/>
    </row>
    <row r="26760" spans="8:8" x14ac:dyDescent="0.2">
      <c r="H26760" s="7"/>
    </row>
    <row r="26761" spans="8:8" x14ac:dyDescent="0.2">
      <c r="H26761" s="7"/>
    </row>
    <row r="26762" spans="8:8" x14ac:dyDescent="0.2">
      <c r="H26762" s="7"/>
    </row>
    <row r="26763" spans="8:8" x14ac:dyDescent="0.2">
      <c r="H26763" s="7"/>
    </row>
    <row r="26764" spans="8:8" x14ac:dyDescent="0.2">
      <c r="H26764" s="7"/>
    </row>
    <row r="26765" spans="8:8" x14ac:dyDescent="0.2">
      <c r="H26765" s="7"/>
    </row>
    <row r="26766" spans="8:8" x14ac:dyDescent="0.2">
      <c r="H26766" s="7"/>
    </row>
    <row r="26767" spans="8:8" x14ac:dyDescent="0.2">
      <c r="H26767" s="7"/>
    </row>
    <row r="26768" spans="8:8" x14ac:dyDescent="0.2">
      <c r="H26768" s="7"/>
    </row>
    <row r="26769" spans="8:8" x14ac:dyDescent="0.2">
      <c r="H26769" s="7"/>
    </row>
    <row r="26770" spans="8:8" x14ac:dyDescent="0.2">
      <c r="H26770" s="7"/>
    </row>
    <row r="26771" spans="8:8" x14ac:dyDescent="0.2">
      <c r="H26771" s="7"/>
    </row>
    <row r="26772" spans="8:8" x14ac:dyDescent="0.2">
      <c r="H26772" s="7"/>
    </row>
    <row r="26773" spans="8:8" x14ac:dyDescent="0.2">
      <c r="H26773" s="7"/>
    </row>
    <row r="26774" spans="8:8" x14ac:dyDescent="0.2">
      <c r="H26774" s="7"/>
    </row>
    <row r="26775" spans="8:8" x14ac:dyDescent="0.2">
      <c r="H26775" s="7"/>
    </row>
    <row r="26776" spans="8:8" x14ac:dyDescent="0.2">
      <c r="H26776" s="7"/>
    </row>
    <row r="26777" spans="8:8" x14ac:dyDescent="0.2">
      <c r="H26777" s="7"/>
    </row>
    <row r="26778" spans="8:8" x14ac:dyDescent="0.2">
      <c r="H26778" s="7"/>
    </row>
    <row r="26779" spans="8:8" x14ac:dyDescent="0.2">
      <c r="H26779" s="7"/>
    </row>
    <row r="26780" spans="8:8" x14ac:dyDescent="0.2">
      <c r="H26780" s="7"/>
    </row>
    <row r="26781" spans="8:8" x14ac:dyDescent="0.2">
      <c r="H26781" s="7"/>
    </row>
    <row r="26782" spans="8:8" x14ac:dyDescent="0.2">
      <c r="H26782" s="7"/>
    </row>
    <row r="26783" spans="8:8" x14ac:dyDescent="0.2">
      <c r="H26783" s="7"/>
    </row>
    <row r="26784" spans="8:8" x14ac:dyDescent="0.2">
      <c r="H26784" s="7"/>
    </row>
    <row r="26785" spans="8:8" x14ac:dyDescent="0.2">
      <c r="H26785" s="7"/>
    </row>
    <row r="26786" spans="8:8" x14ac:dyDescent="0.2">
      <c r="H26786" s="7"/>
    </row>
    <row r="26787" spans="8:8" x14ac:dyDescent="0.2">
      <c r="H26787" s="7"/>
    </row>
    <row r="26788" spans="8:8" x14ac:dyDescent="0.2">
      <c r="H26788" s="7"/>
    </row>
    <row r="26789" spans="8:8" x14ac:dyDescent="0.2">
      <c r="H26789" s="7"/>
    </row>
    <row r="26790" spans="8:8" x14ac:dyDescent="0.2">
      <c r="H26790" s="7"/>
    </row>
    <row r="26791" spans="8:8" x14ac:dyDescent="0.2">
      <c r="H26791" s="7"/>
    </row>
    <row r="26792" spans="8:8" x14ac:dyDescent="0.2">
      <c r="H26792" s="7"/>
    </row>
    <row r="26793" spans="8:8" x14ac:dyDescent="0.2">
      <c r="H26793" s="7"/>
    </row>
    <row r="26794" spans="8:8" x14ac:dyDescent="0.2">
      <c r="H26794" s="7"/>
    </row>
    <row r="26795" spans="8:8" x14ac:dyDescent="0.2">
      <c r="H26795" s="7"/>
    </row>
    <row r="26796" spans="8:8" x14ac:dyDescent="0.2">
      <c r="H26796" s="7"/>
    </row>
    <row r="26797" spans="8:8" x14ac:dyDescent="0.2">
      <c r="H26797" s="7"/>
    </row>
    <row r="26798" spans="8:8" x14ac:dyDescent="0.2">
      <c r="H26798" s="7"/>
    </row>
    <row r="26799" spans="8:8" x14ac:dyDescent="0.2">
      <c r="H26799" s="7"/>
    </row>
    <row r="26800" spans="8:8" x14ac:dyDescent="0.2">
      <c r="H26800" s="7"/>
    </row>
    <row r="26801" spans="8:8" x14ac:dyDescent="0.2">
      <c r="H26801" s="7"/>
    </row>
    <row r="26802" spans="8:8" x14ac:dyDescent="0.2">
      <c r="H26802" s="7"/>
    </row>
    <row r="26803" spans="8:8" x14ac:dyDescent="0.2">
      <c r="H26803" s="7"/>
    </row>
    <row r="26804" spans="8:8" x14ac:dyDescent="0.2">
      <c r="H26804" s="7"/>
    </row>
    <row r="26805" spans="8:8" x14ac:dyDescent="0.2">
      <c r="H26805" s="7"/>
    </row>
    <row r="26806" spans="8:8" x14ac:dyDescent="0.2">
      <c r="H26806" s="7"/>
    </row>
    <row r="26807" spans="8:8" x14ac:dyDescent="0.2">
      <c r="H26807" s="7"/>
    </row>
    <row r="26808" spans="8:8" x14ac:dyDescent="0.2">
      <c r="H26808" s="7"/>
    </row>
    <row r="26809" spans="8:8" x14ac:dyDescent="0.2">
      <c r="H26809" s="7"/>
    </row>
    <row r="26810" spans="8:8" x14ac:dyDescent="0.2">
      <c r="H26810" s="7"/>
    </row>
    <row r="26811" spans="8:8" x14ac:dyDescent="0.2">
      <c r="H26811" s="7"/>
    </row>
    <row r="26812" spans="8:8" x14ac:dyDescent="0.2">
      <c r="H26812" s="7"/>
    </row>
    <row r="26813" spans="8:8" x14ac:dyDescent="0.2">
      <c r="H26813" s="7"/>
    </row>
    <row r="26814" spans="8:8" x14ac:dyDescent="0.2">
      <c r="H26814" s="7"/>
    </row>
    <row r="26815" spans="8:8" x14ac:dyDescent="0.2">
      <c r="H26815" s="7"/>
    </row>
    <row r="26816" spans="8:8" x14ac:dyDescent="0.2">
      <c r="H26816" s="7"/>
    </row>
    <row r="26817" spans="8:8" x14ac:dyDescent="0.2">
      <c r="H26817" s="7"/>
    </row>
    <row r="26818" spans="8:8" x14ac:dyDescent="0.2">
      <c r="H26818" s="7"/>
    </row>
    <row r="26819" spans="8:8" x14ac:dyDescent="0.2">
      <c r="H26819" s="7"/>
    </row>
    <row r="26820" spans="8:8" x14ac:dyDescent="0.2">
      <c r="H26820" s="7"/>
    </row>
    <row r="26821" spans="8:8" x14ac:dyDescent="0.2">
      <c r="H26821" s="7"/>
    </row>
    <row r="26822" spans="8:8" x14ac:dyDescent="0.2">
      <c r="H26822" s="7"/>
    </row>
    <row r="26823" spans="8:8" x14ac:dyDescent="0.2">
      <c r="H26823" s="7"/>
    </row>
    <row r="26824" spans="8:8" x14ac:dyDescent="0.2">
      <c r="H26824" s="7"/>
    </row>
    <row r="26825" spans="8:8" x14ac:dyDescent="0.2">
      <c r="H26825" s="7"/>
    </row>
    <row r="26826" spans="8:8" x14ac:dyDescent="0.2">
      <c r="H26826" s="7"/>
    </row>
    <row r="26827" spans="8:8" x14ac:dyDescent="0.2">
      <c r="H26827" s="7"/>
    </row>
    <row r="26828" spans="8:8" x14ac:dyDescent="0.2">
      <c r="H26828" s="7"/>
    </row>
    <row r="26829" spans="8:8" x14ac:dyDescent="0.2">
      <c r="H26829" s="7"/>
    </row>
    <row r="26830" spans="8:8" x14ac:dyDescent="0.2">
      <c r="H26830" s="7"/>
    </row>
    <row r="26831" spans="8:8" x14ac:dyDescent="0.2">
      <c r="H26831" s="7"/>
    </row>
    <row r="26832" spans="8:8" x14ac:dyDescent="0.2">
      <c r="H26832" s="7"/>
    </row>
    <row r="26833" spans="8:8" x14ac:dyDescent="0.2">
      <c r="H26833" s="7"/>
    </row>
    <row r="26834" spans="8:8" x14ac:dyDescent="0.2">
      <c r="H26834" s="7"/>
    </row>
    <row r="26835" spans="8:8" x14ac:dyDescent="0.2">
      <c r="H26835" s="7"/>
    </row>
    <row r="26836" spans="8:8" x14ac:dyDescent="0.2">
      <c r="H26836" s="7"/>
    </row>
    <row r="26837" spans="8:8" x14ac:dyDescent="0.2">
      <c r="H26837" s="7"/>
    </row>
    <row r="26838" spans="8:8" x14ac:dyDescent="0.2">
      <c r="H26838" s="7"/>
    </row>
    <row r="26839" spans="8:8" x14ac:dyDescent="0.2">
      <c r="H26839" s="7"/>
    </row>
    <row r="26840" spans="8:8" x14ac:dyDescent="0.2">
      <c r="H26840" s="7"/>
    </row>
    <row r="26841" spans="8:8" x14ac:dyDescent="0.2">
      <c r="H26841" s="7"/>
    </row>
    <row r="26842" spans="8:8" x14ac:dyDescent="0.2">
      <c r="H26842" s="7"/>
    </row>
    <row r="26843" spans="8:8" x14ac:dyDescent="0.2">
      <c r="H26843" s="7"/>
    </row>
    <row r="26844" spans="8:8" x14ac:dyDescent="0.2">
      <c r="H26844" s="7"/>
    </row>
    <row r="26845" spans="8:8" x14ac:dyDescent="0.2">
      <c r="H26845" s="7"/>
    </row>
    <row r="26846" spans="8:8" x14ac:dyDescent="0.2">
      <c r="H26846" s="7"/>
    </row>
    <row r="26847" spans="8:8" x14ac:dyDescent="0.2">
      <c r="H26847" s="7"/>
    </row>
    <row r="26848" spans="8:8" x14ac:dyDescent="0.2">
      <c r="H26848" s="7"/>
    </row>
    <row r="26849" spans="8:8" x14ac:dyDescent="0.2">
      <c r="H26849" s="7"/>
    </row>
    <row r="26850" spans="8:8" x14ac:dyDescent="0.2">
      <c r="H26850" s="7"/>
    </row>
    <row r="26851" spans="8:8" x14ac:dyDescent="0.2">
      <c r="H26851" s="7"/>
    </row>
    <row r="26852" spans="8:8" x14ac:dyDescent="0.2">
      <c r="H26852" s="7"/>
    </row>
    <row r="26853" spans="8:8" x14ac:dyDescent="0.2">
      <c r="H26853" s="7"/>
    </row>
    <row r="26854" spans="8:8" x14ac:dyDescent="0.2">
      <c r="H26854" s="7"/>
    </row>
    <row r="26855" spans="8:8" x14ac:dyDescent="0.2">
      <c r="H26855" s="7"/>
    </row>
    <row r="26856" spans="8:8" x14ac:dyDescent="0.2">
      <c r="H26856" s="7"/>
    </row>
    <row r="26857" spans="8:8" x14ac:dyDescent="0.2">
      <c r="H26857" s="7"/>
    </row>
    <row r="26858" spans="8:8" x14ac:dyDescent="0.2">
      <c r="H26858" s="7"/>
    </row>
    <row r="26859" spans="8:8" x14ac:dyDescent="0.2">
      <c r="H26859" s="7"/>
    </row>
    <row r="26860" spans="8:8" x14ac:dyDescent="0.2">
      <c r="H26860" s="7"/>
    </row>
    <row r="26861" spans="8:8" x14ac:dyDescent="0.2">
      <c r="H26861" s="7"/>
    </row>
    <row r="26862" spans="8:8" x14ac:dyDescent="0.2">
      <c r="H26862" s="7"/>
    </row>
    <row r="26863" spans="8:8" x14ac:dyDescent="0.2">
      <c r="H26863" s="7"/>
    </row>
    <row r="26864" spans="8:8" x14ac:dyDescent="0.2">
      <c r="H26864" s="7"/>
    </row>
    <row r="26865" spans="8:8" x14ac:dyDescent="0.2">
      <c r="H26865" s="7"/>
    </row>
    <row r="26866" spans="8:8" x14ac:dyDescent="0.2">
      <c r="H26866" s="7"/>
    </row>
    <row r="26867" spans="8:8" x14ac:dyDescent="0.2">
      <c r="H26867" s="7"/>
    </row>
    <row r="26868" spans="8:8" x14ac:dyDescent="0.2">
      <c r="H26868" s="7"/>
    </row>
    <row r="26869" spans="8:8" x14ac:dyDescent="0.2">
      <c r="H26869" s="7"/>
    </row>
    <row r="26870" spans="8:8" x14ac:dyDescent="0.2">
      <c r="H26870" s="7"/>
    </row>
    <row r="26871" spans="8:8" x14ac:dyDescent="0.2">
      <c r="H26871" s="7"/>
    </row>
    <row r="26872" spans="8:8" x14ac:dyDescent="0.2">
      <c r="H26872" s="7"/>
    </row>
    <row r="26873" spans="8:8" x14ac:dyDescent="0.2">
      <c r="H26873" s="7"/>
    </row>
    <row r="26874" spans="8:8" x14ac:dyDescent="0.2">
      <c r="H26874" s="7"/>
    </row>
    <row r="26875" spans="8:8" x14ac:dyDescent="0.2">
      <c r="H26875" s="7"/>
    </row>
    <row r="26876" spans="8:8" x14ac:dyDescent="0.2">
      <c r="H26876" s="7"/>
    </row>
    <row r="26877" spans="8:8" x14ac:dyDescent="0.2">
      <c r="H26877" s="7"/>
    </row>
    <row r="26878" spans="8:8" x14ac:dyDescent="0.2">
      <c r="H26878" s="7"/>
    </row>
    <row r="26879" spans="8:8" x14ac:dyDescent="0.2">
      <c r="H26879" s="7"/>
    </row>
    <row r="26880" spans="8:8" x14ac:dyDescent="0.2">
      <c r="H26880" s="7"/>
    </row>
    <row r="26881" spans="8:8" x14ac:dyDescent="0.2">
      <c r="H26881" s="7"/>
    </row>
    <row r="26882" spans="8:8" x14ac:dyDescent="0.2">
      <c r="H26882" s="7"/>
    </row>
    <row r="26883" spans="8:8" x14ac:dyDescent="0.2">
      <c r="H26883" s="7"/>
    </row>
    <row r="26884" spans="8:8" x14ac:dyDescent="0.2">
      <c r="H26884" s="7"/>
    </row>
    <row r="26885" spans="8:8" x14ac:dyDescent="0.2">
      <c r="H26885" s="7"/>
    </row>
    <row r="26886" spans="8:8" x14ac:dyDescent="0.2">
      <c r="H26886" s="7"/>
    </row>
    <row r="26887" spans="8:8" x14ac:dyDescent="0.2">
      <c r="H26887" s="7"/>
    </row>
    <row r="26888" spans="8:8" x14ac:dyDescent="0.2">
      <c r="H26888" s="7"/>
    </row>
    <row r="26889" spans="8:8" x14ac:dyDescent="0.2">
      <c r="H26889" s="7"/>
    </row>
    <row r="26890" spans="8:8" x14ac:dyDescent="0.2">
      <c r="H26890" s="7"/>
    </row>
    <row r="26891" spans="8:8" x14ac:dyDescent="0.2">
      <c r="H26891" s="7"/>
    </row>
    <row r="26892" spans="8:8" x14ac:dyDescent="0.2">
      <c r="H26892" s="7"/>
    </row>
    <row r="26893" spans="8:8" x14ac:dyDescent="0.2">
      <c r="H26893" s="7"/>
    </row>
    <row r="26894" spans="8:8" x14ac:dyDescent="0.2">
      <c r="H26894" s="7"/>
    </row>
    <row r="26895" spans="8:8" x14ac:dyDescent="0.2">
      <c r="H26895" s="7"/>
    </row>
    <row r="26896" spans="8:8" x14ac:dyDescent="0.2">
      <c r="H26896" s="7"/>
    </row>
    <row r="26897" spans="8:8" x14ac:dyDescent="0.2">
      <c r="H26897" s="7"/>
    </row>
    <row r="26898" spans="8:8" x14ac:dyDescent="0.2">
      <c r="H26898" s="7"/>
    </row>
    <row r="26899" spans="8:8" x14ac:dyDescent="0.2">
      <c r="H26899" s="7"/>
    </row>
    <row r="26900" spans="8:8" x14ac:dyDescent="0.2">
      <c r="H26900" s="7"/>
    </row>
    <row r="26901" spans="8:8" x14ac:dyDescent="0.2">
      <c r="H26901" s="7"/>
    </row>
    <row r="26902" spans="8:8" x14ac:dyDescent="0.2">
      <c r="H26902" s="7"/>
    </row>
    <row r="26903" spans="8:8" x14ac:dyDescent="0.2">
      <c r="H26903" s="7"/>
    </row>
    <row r="26904" spans="8:8" x14ac:dyDescent="0.2">
      <c r="H26904" s="7"/>
    </row>
    <row r="26905" spans="8:8" x14ac:dyDescent="0.2">
      <c r="H26905" s="7"/>
    </row>
    <row r="26906" spans="8:8" x14ac:dyDescent="0.2">
      <c r="H26906" s="7"/>
    </row>
    <row r="26907" spans="8:8" x14ac:dyDescent="0.2">
      <c r="H26907" s="7"/>
    </row>
    <row r="26908" spans="8:8" x14ac:dyDescent="0.2">
      <c r="H26908" s="7"/>
    </row>
    <row r="26909" spans="8:8" x14ac:dyDescent="0.2">
      <c r="H26909" s="7"/>
    </row>
    <row r="26910" spans="8:8" x14ac:dyDescent="0.2">
      <c r="H26910" s="7"/>
    </row>
    <row r="26911" spans="8:8" x14ac:dyDescent="0.2">
      <c r="H26911" s="7"/>
    </row>
    <row r="26912" spans="8:8" x14ac:dyDescent="0.2">
      <c r="H26912" s="7"/>
    </row>
    <row r="26913" spans="8:8" x14ac:dyDescent="0.2">
      <c r="H26913" s="7"/>
    </row>
    <row r="26914" spans="8:8" x14ac:dyDescent="0.2">
      <c r="H26914" s="7"/>
    </row>
    <row r="26915" spans="8:8" x14ac:dyDescent="0.2">
      <c r="H26915" s="7"/>
    </row>
    <row r="26916" spans="8:8" x14ac:dyDescent="0.2">
      <c r="H26916" s="7"/>
    </row>
    <row r="26917" spans="8:8" x14ac:dyDescent="0.2">
      <c r="H26917" s="7"/>
    </row>
    <row r="26918" spans="8:8" x14ac:dyDescent="0.2">
      <c r="H26918" s="7"/>
    </row>
    <row r="26919" spans="8:8" x14ac:dyDescent="0.2">
      <c r="H26919" s="7"/>
    </row>
    <row r="26920" spans="8:8" x14ac:dyDescent="0.2">
      <c r="H26920" s="7"/>
    </row>
    <row r="26921" spans="8:8" x14ac:dyDescent="0.2">
      <c r="H26921" s="7"/>
    </row>
    <row r="26922" spans="8:8" x14ac:dyDescent="0.2">
      <c r="H26922" s="7"/>
    </row>
    <row r="26923" spans="8:8" x14ac:dyDescent="0.2">
      <c r="H26923" s="7"/>
    </row>
    <row r="26924" spans="8:8" x14ac:dyDescent="0.2">
      <c r="H26924" s="7"/>
    </row>
    <row r="26925" spans="8:8" x14ac:dyDescent="0.2">
      <c r="H26925" s="7"/>
    </row>
    <row r="26926" spans="8:8" x14ac:dyDescent="0.2">
      <c r="H26926" s="7"/>
    </row>
    <row r="26927" spans="8:8" x14ac:dyDescent="0.2">
      <c r="H26927" s="7"/>
    </row>
    <row r="26928" spans="8:8" x14ac:dyDescent="0.2">
      <c r="H26928" s="7"/>
    </row>
    <row r="26929" spans="8:8" x14ac:dyDescent="0.2">
      <c r="H26929" s="7"/>
    </row>
    <row r="26930" spans="8:8" x14ac:dyDescent="0.2">
      <c r="H26930" s="7"/>
    </row>
    <row r="26931" spans="8:8" x14ac:dyDescent="0.2">
      <c r="H26931" s="7"/>
    </row>
    <row r="26932" spans="8:8" x14ac:dyDescent="0.2">
      <c r="H26932" s="7"/>
    </row>
    <row r="26933" spans="8:8" x14ac:dyDescent="0.2">
      <c r="H26933" s="7"/>
    </row>
    <row r="26934" spans="8:8" x14ac:dyDescent="0.2">
      <c r="H26934" s="7"/>
    </row>
    <row r="26935" spans="8:8" x14ac:dyDescent="0.2">
      <c r="H26935" s="7"/>
    </row>
    <row r="26936" spans="8:8" x14ac:dyDescent="0.2">
      <c r="H26936" s="7"/>
    </row>
    <row r="26937" spans="8:8" x14ac:dyDescent="0.2">
      <c r="H26937" s="7"/>
    </row>
    <row r="26938" spans="8:8" x14ac:dyDescent="0.2">
      <c r="H26938" s="7"/>
    </row>
    <row r="26939" spans="8:8" x14ac:dyDescent="0.2">
      <c r="H26939" s="7"/>
    </row>
    <row r="26940" spans="8:8" x14ac:dyDescent="0.2">
      <c r="H26940" s="7"/>
    </row>
    <row r="26941" spans="8:8" x14ac:dyDescent="0.2">
      <c r="H26941" s="7"/>
    </row>
    <row r="26942" spans="8:8" x14ac:dyDescent="0.2">
      <c r="H26942" s="7"/>
    </row>
    <row r="26943" spans="8:8" x14ac:dyDescent="0.2">
      <c r="H26943" s="7"/>
    </row>
    <row r="26944" spans="8:8" x14ac:dyDescent="0.2">
      <c r="H26944" s="7"/>
    </row>
    <row r="26945" spans="8:8" x14ac:dyDescent="0.2">
      <c r="H26945" s="7"/>
    </row>
    <row r="26946" spans="8:8" x14ac:dyDescent="0.2">
      <c r="H26946" s="7"/>
    </row>
    <row r="26947" spans="8:8" x14ac:dyDescent="0.2">
      <c r="H26947" s="7"/>
    </row>
    <row r="26948" spans="8:8" x14ac:dyDescent="0.2">
      <c r="H26948" s="7"/>
    </row>
    <row r="26949" spans="8:8" x14ac:dyDescent="0.2">
      <c r="H26949" s="7"/>
    </row>
    <row r="26950" spans="8:8" x14ac:dyDescent="0.2">
      <c r="H26950" s="7"/>
    </row>
    <row r="26951" spans="8:8" x14ac:dyDescent="0.2">
      <c r="H26951" s="7"/>
    </row>
    <row r="26952" spans="8:8" x14ac:dyDescent="0.2">
      <c r="H26952" s="7"/>
    </row>
    <row r="26953" spans="8:8" x14ac:dyDescent="0.2">
      <c r="H26953" s="7"/>
    </row>
    <row r="26954" spans="8:8" x14ac:dyDescent="0.2">
      <c r="H26954" s="7"/>
    </row>
    <row r="26955" spans="8:8" x14ac:dyDescent="0.2">
      <c r="H26955" s="7"/>
    </row>
    <row r="26956" spans="8:8" x14ac:dyDescent="0.2">
      <c r="H26956" s="7"/>
    </row>
    <row r="26957" spans="8:8" x14ac:dyDescent="0.2">
      <c r="H26957" s="7"/>
    </row>
    <row r="26958" spans="8:8" x14ac:dyDescent="0.2">
      <c r="H26958" s="7"/>
    </row>
    <row r="26959" spans="8:8" x14ac:dyDescent="0.2">
      <c r="H26959" s="7"/>
    </row>
    <row r="26960" spans="8:8" x14ac:dyDescent="0.2">
      <c r="H26960" s="7"/>
    </row>
    <row r="26961" spans="8:8" x14ac:dyDescent="0.2">
      <c r="H26961" s="7"/>
    </row>
    <row r="26962" spans="8:8" x14ac:dyDescent="0.2">
      <c r="H26962" s="7"/>
    </row>
    <row r="26963" spans="8:8" x14ac:dyDescent="0.2">
      <c r="H26963" s="7"/>
    </row>
    <row r="26964" spans="8:8" x14ac:dyDescent="0.2">
      <c r="H26964" s="7"/>
    </row>
    <row r="26965" spans="8:8" x14ac:dyDescent="0.2">
      <c r="H26965" s="7"/>
    </row>
    <row r="26966" spans="8:8" x14ac:dyDescent="0.2">
      <c r="H26966" s="7"/>
    </row>
    <row r="26967" spans="8:8" x14ac:dyDescent="0.2">
      <c r="H26967" s="7"/>
    </row>
    <row r="26968" spans="8:8" x14ac:dyDescent="0.2">
      <c r="H26968" s="7"/>
    </row>
    <row r="26969" spans="8:8" x14ac:dyDescent="0.2">
      <c r="H26969" s="7"/>
    </row>
    <row r="26970" spans="8:8" x14ac:dyDescent="0.2">
      <c r="H26970" s="7"/>
    </row>
    <row r="26971" spans="8:8" x14ac:dyDescent="0.2">
      <c r="H26971" s="7"/>
    </row>
    <row r="26972" spans="8:8" x14ac:dyDescent="0.2">
      <c r="H26972" s="7"/>
    </row>
    <row r="26973" spans="8:8" x14ac:dyDescent="0.2">
      <c r="H26973" s="7"/>
    </row>
    <row r="26974" spans="8:8" x14ac:dyDescent="0.2">
      <c r="H26974" s="7"/>
    </row>
    <row r="26975" spans="8:8" x14ac:dyDescent="0.2">
      <c r="H26975" s="7"/>
    </row>
    <row r="26976" spans="8:8" x14ac:dyDescent="0.2">
      <c r="H26976" s="7"/>
    </row>
    <row r="26977" spans="8:8" x14ac:dyDescent="0.2">
      <c r="H26977" s="7"/>
    </row>
    <row r="26978" spans="8:8" x14ac:dyDescent="0.2">
      <c r="H26978" s="7"/>
    </row>
    <row r="26979" spans="8:8" x14ac:dyDescent="0.2">
      <c r="H26979" s="7"/>
    </row>
    <row r="26980" spans="8:8" x14ac:dyDescent="0.2">
      <c r="H26980" s="7"/>
    </row>
    <row r="26981" spans="8:8" x14ac:dyDescent="0.2">
      <c r="H26981" s="7"/>
    </row>
    <row r="26982" spans="8:8" x14ac:dyDescent="0.2">
      <c r="H26982" s="7"/>
    </row>
    <row r="26983" spans="8:8" x14ac:dyDescent="0.2">
      <c r="H26983" s="7"/>
    </row>
    <row r="26984" spans="8:8" x14ac:dyDescent="0.2">
      <c r="H26984" s="7"/>
    </row>
    <row r="26985" spans="8:8" x14ac:dyDescent="0.2">
      <c r="H26985" s="7"/>
    </row>
    <row r="26986" spans="8:8" x14ac:dyDescent="0.2">
      <c r="H26986" s="7"/>
    </row>
    <row r="26987" spans="8:8" x14ac:dyDescent="0.2">
      <c r="H26987" s="7"/>
    </row>
    <row r="26988" spans="8:8" x14ac:dyDescent="0.2">
      <c r="H26988" s="7"/>
    </row>
    <row r="26989" spans="8:8" x14ac:dyDescent="0.2">
      <c r="H26989" s="7"/>
    </row>
    <row r="26990" spans="8:8" x14ac:dyDescent="0.2">
      <c r="H26990" s="7"/>
    </row>
    <row r="26991" spans="8:8" x14ac:dyDescent="0.2">
      <c r="H26991" s="7"/>
    </row>
    <row r="26992" spans="8:8" x14ac:dyDescent="0.2">
      <c r="H26992" s="7"/>
    </row>
    <row r="26993" spans="8:8" x14ac:dyDescent="0.2">
      <c r="H26993" s="7"/>
    </row>
    <row r="26994" spans="8:8" x14ac:dyDescent="0.2">
      <c r="H26994" s="7"/>
    </row>
    <row r="26995" spans="8:8" x14ac:dyDescent="0.2">
      <c r="H26995" s="7"/>
    </row>
    <row r="26996" spans="8:8" x14ac:dyDescent="0.2">
      <c r="H26996" s="7"/>
    </row>
    <row r="26997" spans="8:8" x14ac:dyDescent="0.2">
      <c r="H26997" s="7"/>
    </row>
    <row r="26998" spans="8:8" x14ac:dyDescent="0.2">
      <c r="H26998" s="7"/>
    </row>
    <row r="26999" spans="8:8" x14ac:dyDescent="0.2">
      <c r="H26999" s="7"/>
    </row>
    <row r="27000" spans="8:8" x14ac:dyDescent="0.2">
      <c r="H27000" s="7"/>
    </row>
    <row r="27001" spans="8:8" x14ac:dyDescent="0.2">
      <c r="H27001" s="7"/>
    </row>
    <row r="27002" spans="8:8" x14ac:dyDescent="0.2">
      <c r="H27002" s="7"/>
    </row>
    <row r="27003" spans="8:8" x14ac:dyDescent="0.2">
      <c r="H27003" s="7"/>
    </row>
    <row r="27004" spans="8:8" x14ac:dyDescent="0.2">
      <c r="H27004" s="7"/>
    </row>
    <row r="27005" spans="8:8" x14ac:dyDescent="0.2">
      <c r="H27005" s="7"/>
    </row>
    <row r="27006" spans="8:8" x14ac:dyDescent="0.2">
      <c r="H27006" s="7"/>
    </row>
    <row r="27007" spans="8:8" x14ac:dyDescent="0.2">
      <c r="H27007" s="7"/>
    </row>
    <row r="27008" spans="8:8" x14ac:dyDescent="0.2">
      <c r="H27008" s="7"/>
    </row>
    <row r="27009" spans="8:8" x14ac:dyDescent="0.2">
      <c r="H27009" s="7"/>
    </row>
    <row r="27010" spans="8:8" x14ac:dyDescent="0.2">
      <c r="H27010" s="7"/>
    </row>
    <row r="27011" spans="8:8" x14ac:dyDescent="0.2">
      <c r="H27011" s="7"/>
    </row>
    <row r="27012" spans="8:8" x14ac:dyDescent="0.2">
      <c r="H27012" s="7"/>
    </row>
    <row r="27013" spans="8:8" x14ac:dyDescent="0.2">
      <c r="H27013" s="7"/>
    </row>
    <row r="27014" spans="8:8" x14ac:dyDescent="0.2">
      <c r="H27014" s="7"/>
    </row>
    <row r="27015" spans="8:8" x14ac:dyDescent="0.2">
      <c r="H27015" s="7"/>
    </row>
    <row r="27016" spans="8:8" x14ac:dyDescent="0.2">
      <c r="H27016" s="7"/>
    </row>
    <row r="27017" spans="8:8" x14ac:dyDescent="0.2">
      <c r="H27017" s="7"/>
    </row>
    <row r="27018" spans="8:8" x14ac:dyDescent="0.2">
      <c r="H27018" s="7"/>
    </row>
    <row r="27019" spans="8:8" x14ac:dyDescent="0.2">
      <c r="H27019" s="7"/>
    </row>
    <row r="27020" spans="8:8" x14ac:dyDescent="0.2">
      <c r="H27020" s="7"/>
    </row>
    <row r="27021" spans="8:8" x14ac:dyDescent="0.2">
      <c r="H27021" s="7"/>
    </row>
    <row r="27022" spans="8:8" x14ac:dyDescent="0.2">
      <c r="H27022" s="7"/>
    </row>
    <row r="27023" spans="8:8" x14ac:dyDescent="0.2">
      <c r="H27023" s="7"/>
    </row>
    <row r="27024" spans="8:8" x14ac:dyDescent="0.2">
      <c r="H27024" s="7"/>
    </row>
    <row r="27025" spans="8:8" x14ac:dyDescent="0.2">
      <c r="H27025" s="7"/>
    </row>
    <row r="27026" spans="8:8" x14ac:dyDescent="0.2">
      <c r="H27026" s="7"/>
    </row>
    <row r="27027" spans="8:8" x14ac:dyDescent="0.2">
      <c r="H27027" s="7"/>
    </row>
    <row r="27028" spans="8:8" x14ac:dyDescent="0.2">
      <c r="H27028" s="7"/>
    </row>
    <row r="27029" spans="8:8" x14ac:dyDescent="0.2">
      <c r="H27029" s="7"/>
    </row>
    <row r="27030" spans="8:8" x14ac:dyDescent="0.2">
      <c r="H27030" s="7"/>
    </row>
    <row r="27031" spans="8:8" x14ac:dyDescent="0.2">
      <c r="H27031" s="7"/>
    </row>
    <row r="27032" spans="8:8" x14ac:dyDescent="0.2">
      <c r="H27032" s="7"/>
    </row>
    <row r="27033" spans="8:8" x14ac:dyDescent="0.2">
      <c r="H27033" s="7"/>
    </row>
    <row r="27034" spans="8:8" x14ac:dyDescent="0.2">
      <c r="H27034" s="7"/>
    </row>
    <row r="27035" spans="8:8" x14ac:dyDescent="0.2">
      <c r="H27035" s="7"/>
    </row>
    <row r="27036" spans="8:8" x14ac:dyDescent="0.2">
      <c r="H27036" s="7"/>
    </row>
    <row r="27037" spans="8:8" x14ac:dyDescent="0.2">
      <c r="H27037" s="7"/>
    </row>
    <row r="27038" spans="8:8" x14ac:dyDescent="0.2">
      <c r="H27038" s="7"/>
    </row>
    <row r="27039" spans="8:8" x14ac:dyDescent="0.2">
      <c r="H27039" s="7"/>
    </row>
    <row r="27040" spans="8:8" x14ac:dyDescent="0.2">
      <c r="H27040" s="7"/>
    </row>
    <row r="27041" spans="8:8" x14ac:dyDescent="0.2">
      <c r="H27041" s="7"/>
    </row>
    <row r="27042" spans="8:8" x14ac:dyDescent="0.2">
      <c r="H27042" s="7"/>
    </row>
    <row r="27043" spans="8:8" x14ac:dyDescent="0.2">
      <c r="H27043" s="7"/>
    </row>
    <row r="27044" spans="8:8" x14ac:dyDescent="0.2">
      <c r="H27044" s="7"/>
    </row>
    <row r="27045" spans="8:8" x14ac:dyDescent="0.2">
      <c r="H27045" s="7"/>
    </row>
    <row r="27046" spans="8:8" x14ac:dyDescent="0.2">
      <c r="H27046" s="7"/>
    </row>
    <row r="27047" spans="8:8" x14ac:dyDescent="0.2">
      <c r="H27047" s="7"/>
    </row>
    <row r="27048" spans="8:8" x14ac:dyDescent="0.2">
      <c r="H27048" s="7"/>
    </row>
    <row r="27049" spans="8:8" x14ac:dyDescent="0.2">
      <c r="H27049" s="7"/>
    </row>
    <row r="27050" spans="8:8" x14ac:dyDescent="0.2">
      <c r="H27050" s="7"/>
    </row>
    <row r="27051" spans="8:8" x14ac:dyDescent="0.2">
      <c r="H27051" s="7"/>
    </row>
    <row r="27052" spans="8:8" x14ac:dyDescent="0.2">
      <c r="H27052" s="7"/>
    </row>
    <row r="27053" spans="8:8" x14ac:dyDescent="0.2">
      <c r="H27053" s="7"/>
    </row>
    <row r="27054" spans="8:8" x14ac:dyDescent="0.2">
      <c r="H27054" s="7"/>
    </row>
    <row r="27055" spans="8:8" x14ac:dyDescent="0.2">
      <c r="H27055" s="7"/>
    </row>
    <row r="27056" spans="8:8" x14ac:dyDescent="0.2">
      <c r="H27056" s="7"/>
    </row>
    <row r="27057" spans="8:8" x14ac:dyDescent="0.2">
      <c r="H27057" s="7"/>
    </row>
    <row r="27058" spans="8:8" x14ac:dyDescent="0.2">
      <c r="H27058" s="7"/>
    </row>
    <row r="27059" spans="8:8" x14ac:dyDescent="0.2">
      <c r="H27059" s="7"/>
    </row>
    <row r="27060" spans="8:8" x14ac:dyDescent="0.2">
      <c r="H27060" s="7"/>
    </row>
    <row r="27061" spans="8:8" x14ac:dyDescent="0.2">
      <c r="H27061" s="7"/>
    </row>
    <row r="27062" spans="8:8" x14ac:dyDescent="0.2">
      <c r="H27062" s="7"/>
    </row>
    <row r="27063" spans="8:8" x14ac:dyDescent="0.2">
      <c r="H27063" s="7"/>
    </row>
    <row r="27064" spans="8:8" x14ac:dyDescent="0.2">
      <c r="H27064" s="7"/>
    </row>
    <row r="27065" spans="8:8" x14ac:dyDescent="0.2">
      <c r="H27065" s="7"/>
    </row>
    <row r="27066" spans="8:8" x14ac:dyDescent="0.2">
      <c r="H27066" s="7"/>
    </row>
    <row r="27067" spans="8:8" x14ac:dyDescent="0.2">
      <c r="H27067" s="7"/>
    </row>
    <row r="27068" spans="8:8" x14ac:dyDescent="0.2">
      <c r="H27068" s="7"/>
    </row>
    <row r="27069" spans="8:8" x14ac:dyDescent="0.2">
      <c r="H27069" s="7"/>
    </row>
    <row r="27070" spans="8:8" x14ac:dyDescent="0.2">
      <c r="H27070" s="7"/>
    </row>
    <row r="27071" spans="8:8" x14ac:dyDescent="0.2">
      <c r="H27071" s="7"/>
    </row>
    <row r="27072" spans="8:8" x14ac:dyDescent="0.2">
      <c r="H27072" s="7"/>
    </row>
    <row r="27073" spans="8:8" x14ac:dyDescent="0.2">
      <c r="H27073" s="7"/>
    </row>
    <row r="27074" spans="8:8" x14ac:dyDescent="0.2">
      <c r="H27074" s="7"/>
    </row>
    <row r="27075" spans="8:8" x14ac:dyDescent="0.2">
      <c r="H27075" s="7"/>
    </row>
    <row r="27076" spans="8:8" x14ac:dyDescent="0.2">
      <c r="H27076" s="7"/>
    </row>
    <row r="27077" spans="8:8" x14ac:dyDescent="0.2">
      <c r="H27077" s="7"/>
    </row>
    <row r="27078" spans="8:8" x14ac:dyDescent="0.2">
      <c r="H27078" s="7"/>
    </row>
    <row r="27079" spans="8:8" x14ac:dyDescent="0.2">
      <c r="H27079" s="7"/>
    </row>
    <row r="27080" spans="8:8" x14ac:dyDescent="0.2">
      <c r="H27080" s="7"/>
    </row>
    <row r="27081" spans="8:8" x14ac:dyDescent="0.2">
      <c r="H27081" s="7"/>
    </row>
    <row r="27082" spans="8:8" x14ac:dyDescent="0.2">
      <c r="H27082" s="7"/>
    </row>
    <row r="27083" spans="8:8" x14ac:dyDescent="0.2">
      <c r="H27083" s="7"/>
    </row>
    <row r="27084" spans="8:8" x14ac:dyDescent="0.2">
      <c r="H27084" s="7"/>
    </row>
    <row r="27085" spans="8:8" x14ac:dyDescent="0.2">
      <c r="H27085" s="7"/>
    </row>
    <row r="27086" spans="8:8" x14ac:dyDescent="0.2">
      <c r="H27086" s="7"/>
    </row>
    <row r="27087" spans="8:8" x14ac:dyDescent="0.2">
      <c r="H27087" s="7"/>
    </row>
    <row r="27088" spans="8:8" x14ac:dyDescent="0.2">
      <c r="H27088" s="7"/>
    </row>
    <row r="27089" spans="8:8" x14ac:dyDescent="0.2">
      <c r="H27089" s="7"/>
    </row>
    <row r="27090" spans="8:8" x14ac:dyDescent="0.2">
      <c r="H27090" s="7"/>
    </row>
    <row r="27091" spans="8:8" x14ac:dyDescent="0.2">
      <c r="H27091" s="7"/>
    </row>
    <row r="27092" spans="8:8" x14ac:dyDescent="0.2">
      <c r="H27092" s="7"/>
    </row>
    <row r="27093" spans="8:8" x14ac:dyDescent="0.2">
      <c r="H27093" s="7"/>
    </row>
    <row r="27094" spans="8:8" x14ac:dyDescent="0.2">
      <c r="H27094" s="7"/>
    </row>
    <row r="27095" spans="8:8" x14ac:dyDescent="0.2">
      <c r="H27095" s="7"/>
    </row>
    <row r="27096" spans="8:8" x14ac:dyDescent="0.2">
      <c r="H27096" s="7"/>
    </row>
    <row r="27097" spans="8:8" x14ac:dyDescent="0.2">
      <c r="H27097" s="7"/>
    </row>
    <row r="27098" spans="8:8" x14ac:dyDescent="0.2">
      <c r="H27098" s="7"/>
    </row>
    <row r="27099" spans="8:8" x14ac:dyDescent="0.2">
      <c r="H27099" s="7"/>
    </row>
    <row r="27100" spans="8:8" x14ac:dyDescent="0.2">
      <c r="H27100" s="7"/>
    </row>
    <row r="27101" spans="8:8" x14ac:dyDescent="0.2">
      <c r="H27101" s="7"/>
    </row>
    <row r="27102" spans="8:8" x14ac:dyDescent="0.2">
      <c r="H27102" s="7"/>
    </row>
    <row r="27103" spans="8:8" x14ac:dyDescent="0.2">
      <c r="H27103" s="7"/>
    </row>
    <row r="27104" spans="8:8" x14ac:dyDescent="0.2">
      <c r="H27104" s="7"/>
    </row>
    <row r="27105" spans="8:8" x14ac:dyDescent="0.2">
      <c r="H27105" s="7"/>
    </row>
    <row r="27106" spans="8:8" x14ac:dyDescent="0.2">
      <c r="H27106" s="7"/>
    </row>
    <row r="27107" spans="8:8" x14ac:dyDescent="0.2">
      <c r="H27107" s="7"/>
    </row>
    <row r="27108" spans="8:8" x14ac:dyDescent="0.2">
      <c r="H27108" s="7"/>
    </row>
    <row r="27109" spans="8:8" x14ac:dyDescent="0.2">
      <c r="H27109" s="7"/>
    </row>
    <row r="27110" spans="8:8" x14ac:dyDescent="0.2">
      <c r="H27110" s="7"/>
    </row>
    <row r="27111" spans="8:8" x14ac:dyDescent="0.2">
      <c r="H27111" s="7"/>
    </row>
    <row r="27112" spans="8:8" x14ac:dyDescent="0.2">
      <c r="H27112" s="7"/>
    </row>
    <row r="27113" spans="8:8" x14ac:dyDescent="0.2">
      <c r="H27113" s="7"/>
    </row>
    <row r="27114" spans="8:8" x14ac:dyDescent="0.2">
      <c r="H27114" s="7"/>
    </row>
    <row r="27115" spans="8:8" x14ac:dyDescent="0.2">
      <c r="H27115" s="7"/>
    </row>
    <row r="27116" spans="8:8" x14ac:dyDescent="0.2">
      <c r="H27116" s="7"/>
    </row>
    <row r="27117" spans="8:8" x14ac:dyDescent="0.2">
      <c r="H27117" s="7"/>
    </row>
    <row r="27118" spans="8:8" x14ac:dyDescent="0.2">
      <c r="H27118" s="7"/>
    </row>
    <row r="27119" spans="8:8" x14ac:dyDescent="0.2">
      <c r="H27119" s="7"/>
    </row>
    <row r="27120" spans="8:8" x14ac:dyDescent="0.2">
      <c r="H27120" s="7"/>
    </row>
    <row r="27121" spans="8:8" x14ac:dyDescent="0.2">
      <c r="H27121" s="7"/>
    </row>
    <row r="27122" spans="8:8" x14ac:dyDescent="0.2">
      <c r="H27122" s="7"/>
    </row>
    <row r="27123" spans="8:8" x14ac:dyDescent="0.2">
      <c r="H27123" s="7"/>
    </row>
    <row r="27124" spans="8:8" x14ac:dyDescent="0.2">
      <c r="H27124" s="7"/>
    </row>
    <row r="27125" spans="8:8" x14ac:dyDescent="0.2">
      <c r="H27125" s="7"/>
    </row>
    <row r="27126" spans="8:8" x14ac:dyDescent="0.2">
      <c r="H27126" s="7"/>
    </row>
    <row r="27127" spans="8:8" x14ac:dyDescent="0.2">
      <c r="H27127" s="7"/>
    </row>
    <row r="27128" spans="8:8" x14ac:dyDescent="0.2">
      <c r="H27128" s="7"/>
    </row>
    <row r="27129" spans="8:8" x14ac:dyDescent="0.2">
      <c r="H27129" s="7"/>
    </row>
    <row r="27130" spans="8:8" x14ac:dyDescent="0.2">
      <c r="H27130" s="7"/>
    </row>
    <row r="27131" spans="8:8" x14ac:dyDescent="0.2">
      <c r="H27131" s="7"/>
    </row>
    <row r="27132" spans="8:8" x14ac:dyDescent="0.2">
      <c r="H27132" s="7"/>
    </row>
    <row r="27133" spans="8:8" x14ac:dyDescent="0.2">
      <c r="H27133" s="7"/>
    </row>
    <row r="27134" spans="8:8" x14ac:dyDescent="0.2">
      <c r="H27134" s="7"/>
    </row>
    <row r="27135" spans="8:8" x14ac:dyDescent="0.2">
      <c r="H27135" s="7"/>
    </row>
    <row r="27136" spans="8:8" x14ac:dyDescent="0.2">
      <c r="H27136" s="7"/>
    </row>
    <row r="27137" spans="8:8" x14ac:dyDescent="0.2">
      <c r="H27137" s="7"/>
    </row>
    <row r="27138" spans="8:8" x14ac:dyDescent="0.2">
      <c r="H27138" s="7"/>
    </row>
    <row r="27139" spans="8:8" x14ac:dyDescent="0.2">
      <c r="H27139" s="7"/>
    </row>
    <row r="27140" spans="8:8" x14ac:dyDescent="0.2">
      <c r="H27140" s="7"/>
    </row>
    <row r="27141" spans="8:8" x14ac:dyDescent="0.2">
      <c r="H27141" s="7"/>
    </row>
    <row r="27142" spans="8:8" x14ac:dyDescent="0.2">
      <c r="H27142" s="7"/>
    </row>
    <row r="27143" spans="8:8" x14ac:dyDescent="0.2">
      <c r="H27143" s="7"/>
    </row>
    <row r="27144" spans="8:8" x14ac:dyDescent="0.2">
      <c r="H27144" s="7"/>
    </row>
    <row r="27145" spans="8:8" x14ac:dyDescent="0.2">
      <c r="H27145" s="7"/>
    </row>
    <row r="27146" spans="8:8" x14ac:dyDescent="0.2">
      <c r="H27146" s="7"/>
    </row>
    <row r="27147" spans="8:8" x14ac:dyDescent="0.2">
      <c r="H27147" s="7"/>
    </row>
    <row r="27148" spans="8:8" x14ac:dyDescent="0.2">
      <c r="H27148" s="7"/>
    </row>
    <row r="27149" spans="8:8" x14ac:dyDescent="0.2">
      <c r="H27149" s="7"/>
    </row>
    <row r="27150" spans="8:8" x14ac:dyDescent="0.2">
      <c r="H27150" s="7"/>
    </row>
    <row r="27151" spans="8:8" x14ac:dyDescent="0.2">
      <c r="H27151" s="7"/>
    </row>
    <row r="27152" spans="8:8" x14ac:dyDescent="0.2">
      <c r="H27152" s="7"/>
    </row>
    <row r="27153" spans="8:8" x14ac:dyDescent="0.2">
      <c r="H27153" s="7"/>
    </row>
    <row r="27154" spans="8:8" x14ac:dyDescent="0.2">
      <c r="H27154" s="7"/>
    </row>
    <row r="27155" spans="8:8" x14ac:dyDescent="0.2">
      <c r="H27155" s="7"/>
    </row>
    <row r="27156" spans="8:8" x14ac:dyDescent="0.2">
      <c r="H27156" s="7"/>
    </row>
    <row r="27157" spans="8:8" x14ac:dyDescent="0.2">
      <c r="H27157" s="7"/>
    </row>
    <row r="27158" spans="8:8" x14ac:dyDescent="0.2">
      <c r="H27158" s="7"/>
    </row>
    <row r="27159" spans="8:8" x14ac:dyDescent="0.2">
      <c r="H27159" s="7"/>
    </row>
    <row r="27160" spans="8:8" x14ac:dyDescent="0.2">
      <c r="H27160" s="7"/>
    </row>
    <row r="27161" spans="8:8" x14ac:dyDescent="0.2">
      <c r="H27161" s="7"/>
    </row>
    <row r="27162" spans="8:8" x14ac:dyDescent="0.2">
      <c r="H27162" s="7"/>
    </row>
    <row r="27163" spans="8:8" x14ac:dyDescent="0.2">
      <c r="H27163" s="7"/>
    </row>
    <row r="27164" spans="8:8" x14ac:dyDescent="0.2">
      <c r="H27164" s="7"/>
    </row>
    <row r="27165" spans="8:8" x14ac:dyDescent="0.2">
      <c r="H27165" s="7"/>
    </row>
    <row r="27166" spans="8:8" x14ac:dyDescent="0.2">
      <c r="H27166" s="7"/>
    </row>
    <row r="27167" spans="8:8" x14ac:dyDescent="0.2">
      <c r="H27167" s="7"/>
    </row>
    <row r="27168" spans="8:8" x14ac:dyDescent="0.2">
      <c r="H27168" s="7"/>
    </row>
    <row r="27169" spans="8:8" x14ac:dyDescent="0.2">
      <c r="H27169" s="7"/>
    </row>
    <row r="27170" spans="8:8" x14ac:dyDescent="0.2">
      <c r="H27170" s="7"/>
    </row>
    <row r="27171" spans="8:8" x14ac:dyDescent="0.2">
      <c r="H27171" s="7"/>
    </row>
    <row r="27172" spans="8:8" x14ac:dyDescent="0.2">
      <c r="H27172" s="7"/>
    </row>
    <row r="27173" spans="8:8" x14ac:dyDescent="0.2">
      <c r="H27173" s="7"/>
    </row>
    <row r="27174" spans="8:8" x14ac:dyDescent="0.2">
      <c r="H27174" s="7"/>
    </row>
    <row r="27175" spans="8:8" x14ac:dyDescent="0.2">
      <c r="H27175" s="7"/>
    </row>
    <row r="27176" spans="8:8" x14ac:dyDescent="0.2">
      <c r="H27176" s="7"/>
    </row>
    <row r="27177" spans="8:8" x14ac:dyDescent="0.2">
      <c r="H27177" s="7"/>
    </row>
    <row r="27178" spans="8:8" x14ac:dyDescent="0.2">
      <c r="H27178" s="7"/>
    </row>
    <row r="27179" spans="8:8" x14ac:dyDescent="0.2">
      <c r="H27179" s="7"/>
    </row>
    <row r="27180" spans="8:8" x14ac:dyDescent="0.2">
      <c r="H27180" s="7"/>
    </row>
    <row r="27181" spans="8:8" x14ac:dyDescent="0.2">
      <c r="H27181" s="7"/>
    </row>
    <row r="27182" spans="8:8" x14ac:dyDescent="0.2">
      <c r="H27182" s="7"/>
    </row>
    <row r="27183" spans="8:8" x14ac:dyDescent="0.2">
      <c r="H27183" s="7"/>
    </row>
    <row r="27184" spans="8:8" x14ac:dyDescent="0.2">
      <c r="H27184" s="7"/>
    </row>
    <row r="27185" spans="8:8" x14ac:dyDescent="0.2">
      <c r="H27185" s="7"/>
    </row>
    <row r="27186" spans="8:8" x14ac:dyDescent="0.2">
      <c r="H27186" s="7"/>
    </row>
    <row r="27187" spans="8:8" x14ac:dyDescent="0.2">
      <c r="H27187" s="7"/>
    </row>
    <row r="27188" spans="8:8" x14ac:dyDescent="0.2">
      <c r="H27188" s="7"/>
    </row>
    <row r="27189" spans="8:8" x14ac:dyDescent="0.2">
      <c r="H27189" s="7"/>
    </row>
    <row r="27190" spans="8:8" x14ac:dyDescent="0.2">
      <c r="H27190" s="7"/>
    </row>
    <row r="27191" spans="8:8" x14ac:dyDescent="0.2">
      <c r="H27191" s="7"/>
    </row>
    <row r="27192" spans="8:8" x14ac:dyDescent="0.2">
      <c r="H27192" s="7"/>
    </row>
    <row r="27193" spans="8:8" x14ac:dyDescent="0.2">
      <c r="H27193" s="7"/>
    </row>
    <row r="27194" spans="8:8" x14ac:dyDescent="0.2">
      <c r="H27194" s="7"/>
    </row>
    <row r="27195" spans="8:8" x14ac:dyDescent="0.2">
      <c r="H27195" s="7"/>
    </row>
    <row r="27196" spans="8:8" x14ac:dyDescent="0.2">
      <c r="H27196" s="7"/>
    </row>
    <row r="27197" spans="8:8" x14ac:dyDescent="0.2">
      <c r="H27197" s="7"/>
    </row>
    <row r="27198" spans="8:8" x14ac:dyDescent="0.2">
      <c r="H27198" s="7"/>
    </row>
    <row r="27199" spans="8:8" x14ac:dyDescent="0.2">
      <c r="H27199" s="7"/>
    </row>
    <row r="27200" spans="8:8" x14ac:dyDescent="0.2">
      <c r="H27200" s="7"/>
    </row>
    <row r="27201" spans="8:8" x14ac:dyDescent="0.2">
      <c r="H27201" s="7"/>
    </row>
    <row r="27202" spans="8:8" x14ac:dyDescent="0.2">
      <c r="H27202" s="7"/>
    </row>
    <row r="27203" spans="8:8" x14ac:dyDescent="0.2">
      <c r="H27203" s="7"/>
    </row>
    <row r="27204" spans="8:8" x14ac:dyDescent="0.2">
      <c r="H27204" s="7"/>
    </row>
    <row r="27205" spans="8:8" x14ac:dyDescent="0.2">
      <c r="H27205" s="7"/>
    </row>
    <row r="27206" spans="8:8" x14ac:dyDescent="0.2">
      <c r="H27206" s="7"/>
    </row>
    <row r="27207" spans="8:8" x14ac:dyDescent="0.2">
      <c r="H27207" s="7"/>
    </row>
    <row r="27208" spans="8:8" x14ac:dyDescent="0.2">
      <c r="H27208" s="7"/>
    </row>
    <row r="27209" spans="8:8" x14ac:dyDescent="0.2">
      <c r="H27209" s="7"/>
    </row>
    <row r="27210" spans="8:8" x14ac:dyDescent="0.2">
      <c r="H27210" s="7"/>
    </row>
    <row r="27211" spans="8:8" x14ac:dyDescent="0.2">
      <c r="H27211" s="7"/>
    </row>
    <row r="27212" spans="8:8" x14ac:dyDescent="0.2">
      <c r="H27212" s="7"/>
    </row>
    <row r="27213" spans="8:8" x14ac:dyDescent="0.2">
      <c r="H27213" s="7"/>
    </row>
    <row r="27214" spans="8:8" x14ac:dyDescent="0.2">
      <c r="H27214" s="7"/>
    </row>
    <row r="27215" spans="8:8" x14ac:dyDescent="0.2">
      <c r="H27215" s="7"/>
    </row>
    <row r="27216" spans="8:8" x14ac:dyDescent="0.2">
      <c r="H27216" s="7"/>
    </row>
    <row r="27217" spans="8:8" x14ac:dyDescent="0.2">
      <c r="H27217" s="7"/>
    </row>
    <row r="27218" spans="8:8" x14ac:dyDescent="0.2">
      <c r="H27218" s="7"/>
    </row>
    <row r="27219" spans="8:8" x14ac:dyDescent="0.2">
      <c r="H27219" s="7"/>
    </row>
    <row r="27220" spans="8:8" x14ac:dyDescent="0.2">
      <c r="H27220" s="7"/>
    </row>
    <row r="27221" spans="8:8" x14ac:dyDescent="0.2">
      <c r="H27221" s="7"/>
    </row>
    <row r="27222" spans="8:8" x14ac:dyDescent="0.2">
      <c r="H27222" s="7"/>
    </row>
    <row r="27223" spans="8:8" x14ac:dyDescent="0.2">
      <c r="H27223" s="7"/>
    </row>
    <row r="27224" spans="8:8" x14ac:dyDescent="0.2">
      <c r="H27224" s="7"/>
    </row>
    <row r="27225" spans="8:8" x14ac:dyDescent="0.2">
      <c r="H27225" s="7"/>
    </row>
    <row r="27226" spans="8:8" x14ac:dyDescent="0.2">
      <c r="H27226" s="7"/>
    </row>
    <row r="27227" spans="8:8" x14ac:dyDescent="0.2">
      <c r="H27227" s="7"/>
    </row>
    <row r="27228" spans="8:8" x14ac:dyDescent="0.2">
      <c r="H27228" s="7"/>
    </row>
    <row r="27229" spans="8:8" x14ac:dyDescent="0.2">
      <c r="H27229" s="7"/>
    </row>
    <row r="27230" spans="8:8" x14ac:dyDescent="0.2">
      <c r="H27230" s="7"/>
    </row>
    <row r="27231" spans="8:8" x14ac:dyDescent="0.2">
      <c r="H27231" s="7"/>
    </row>
    <row r="27232" spans="8:8" x14ac:dyDescent="0.2">
      <c r="H27232" s="7"/>
    </row>
    <row r="27233" spans="8:8" x14ac:dyDescent="0.2">
      <c r="H27233" s="7"/>
    </row>
    <row r="27234" spans="8:8" x14ac:dyDescent="0.2">
      <c r="H27234" s="7"/>
    </row>
    <row r="27235" spans="8:8" x14ac:dyDescent="0.2">
      <c r="H27235" s="7"/>
    </row>
    <row r="27236" spans="8:8" x14ac:dyDescent="0.2">
      <c r="H27236" s="7"/>
    </row>
    <row r="27237" spans="8:8" x14ac:dyDescent="0.2">
      <c r="H27237" s="7"/>
    </row>
    <row r="27238" spans="8:8" x14ac:dyDescent="0.2">
      <c r="H27238" s="7"/>
    </row>
    <row r="27239" spans="8:8" x14ac:dyDescent="0.2">
      <c r="H27239" s="7"/>
    </row>
    <row r="27240" spans="8:8" x14ac:dyDescent="0.2">
      <c r="H27240" s="7"/>
    </row>
    <row r="27241" spans="8:8" x14ac:dyDescent="0.2">
      <c r="H27241" s="7"/>
    </row>
    <row r="27242" spans="8:8" x14ac:dyDescent="0.2">
      <c r="H27242" s="7"/>
    </row>
    <row r="27243" spans="8:8" x14ac:dyDescent="0.2">
      <c r="H27243" s="7"/>
    </row>
    <row r="27244" spans="8:8" x14ac:dyDescent="0.2">
      <c r="H27244" s="7"/>
    </row>
    <row r="27245" spans="8:8" x14ac:dyDescent="0.2">
      <c r="H27245" s="7"/>
    </row>
    <row r="27246" spans="8:8" x14ac:dyDescent="0.2">
      <c r="H27246" s="7"/>
    </row>
    <row r="27247" spans="8:8" x14ac:dyDescent="0.2">
      <c r="H27247" s="7"/>
    </row>
    <row r="27248" spans="8:8" x14ac:dyDescent="0.2">
      <c r="H27248" s="7"/>
    </row>
    <row r="27249" spans="8:8" x14ac:dyDescent="0.2">
      <c r="H27249" s="7"/>
    </row>
    <row r="27250" spans="8:8" x14ac:dyDescent="0.2">
      <c r="H27250" s="7"/>
    </row>
    <row r="27251" spans="8:8" x14ac:dyDescent="0.2">
      <c r="H27251" s="7"/>
    </row>
    <row r="27252" spans="8:8" x14ac:dyDescent="0.2">
      <c r="H27252" s="7"/>
    </row>
    <row r="27253" spans="8:8" x14ac:dyDescent="0.2">
      <c r="H27253" s="7"/>
    </row>
    <row r="27254" spans="8:8" x14ac:dyDescent="0.2">
      <c r="H27254" s="7"/>
    </row>
    <row r="27255" spans="8:8" x14ac:dyDescent="0.2">
      <c r="H27255" s="7"/>
    </row>
    <row r="27256" spans="8:8" x14ac:dyDescent="0.2">
      <c r="H27256" s="7"/>
    </row>
    <row r="27257" spans="8:8" x14ac:dyDescent="0.2">
      <c r="H27257" s="7"/>
    </row>
    <row r="27258" spans="8:8" x14ac:dyDescent="0.2">
      <c r="H27258" s="7"/>
    </row>
    <row r="27259" spans="8:8" x14ac:dyDescent="0.2">
      <c r="H27259" s="7"/>
    </row>
    <row r="27260" spans="8:8" x14ac:dyDescent="0.2">
      <c r="H27260" s="7"/>
    </row>
    <row r="27261" spans="8:8" x14ac:dyDescent="0.2">
      <c r="H27261" s="7"/>
    </row>
    <row r="27262" spans="8:8" x14ac:dyDescent="0.2">
      <c r="H27262" s="7"/>
    </row>
    <row r="27263" spans="8:8" x14ac:dyDescent="0.2">
      <c r="H27263" s="7"/>
    </row>
    <row r="27264" spans="8:8" x14ac:dyDescent="0.2">
      <c r="H27264" s="7"/>
    </row>
    <row r="27265" spans="8:8" x14ac:dyDescent="0.2">
      <c r="H27265" s="7"/>
    </row>
    <row r="27266" spans="8:8" x14ac:dyDescent="0.2">
      <c r="H27266" s="7"/>
    </row>
    <row r="27267" spans="8:8" x14ac:dyDescent="0.2">
      <c r="H27267" s="7"/>
    </row>
    <row r="27268" spans="8:8" x14ac:dyDescent="0.2">
      <c r="H27268" s="7"/>
    </row>
    <row r="27269" spans="8:8" x14ac:dyDescent="0.2">
      <c r="H27269" s="7"/>
    </row>
    <row r="27270" spans="8:8" x14ac:dyDescent="0.2">
      <c r="H27270" s="7"/>
    </row>
    <row r="27271" spans="8:8" x14ac:dyDescent="0.2">
      <c r="H27271" s="7"/>
    </row>
    <row r="27272" spans="8:8" x14ac:dyDescent="0.2">
      <c r="H27272" s="7"/>
    </row>
    <row r="27273" spans="8:8" x14ac:dyDescent="0.2">
      <c r="H27273" s="7"/>
    </row>
    <row r="27274" spans="8:8" x14ac:dyDescent="0.2">
      <c r="H27274" s="7"/>
    </row>
    <row r="27275" spans="8:8" x14ac:dyDescent="0.2">
      <c r="H27275" s="7"/>
    </row>
    <row r="27276" spans="8:8" x14ac:dyDescent="0.2">
      <c r="H27276" s="7"/>
    </row>
    <row r="27277" spans="8:8" x14ac:dyDescent="0.2">
      <c r="H27277" s="7"/>
    </row>
    <row r="27278" spans="8:8" x14ac:dyDescent="0.2">
      <c r="H27278" s="7"/>
    </row>
    <row r="27279" spans="8:8" x14ac:dyDescent="0.2">
      <c r="H27279" s="7"/>
    </row>
    <row r="27280" spans="8:8" x14ac:dyDescent="0.2">
      <c r="H27280" s="7"/>
    </row>
    <row r="27281" spans="8:8" x14ac:dyDescent="0.2">
      <c r="H27281" s="7"/>
    </row>
    <row r="27282" spans="8:8" x14ac:dyDescent="0.2">
      <c r="H27282" s="7"/>
    </row>
    <row r="27283" spans="8:8" x14ac:dyDescent="0.2">
      <c r="H27283" s="7"/>
    </row>
    <row r="27284" spans="8:8" x14ac:dyDescent="0.2">
      <c r="H27284" s="7"/>
    </row>
    <row r="27285" spans="8:8" x14ac:dyDescent="0.2">
      <c r="H27285" s="7"/>
    </row>
    <row r="27286" spans="8:8" x14ac:dyDescent="0.2">
      <c r="H27286" s="7"/>
    </row>
    <row r="27287" spans="8:8" x14ac:dyDescent="0.2">
      <c r="H27287" s="7"/>
    </row>
    <row r="27288" spans="8:8" x14ac:dyDescent="0.2">
      <c r="H27288" s="7"/>
    </row>
    <row r="27289" spans="8:8" x14ac:dyDescent="0.2">
      <c r="H27289" s="7"/>
    </row>
    <row r="27290" spans="8:8" x14ac:dyDescent="0.2">
      <c r="H27290" s="7"/>
    </row>
    <row r="27291" spans="8:8" x14ac:dyDescent="0.2">
      <c r="H27291" s="7"/>
    </row>
    <row r="27292" spans="8:8" x14ac:dyDescent="0.2">
      <c r="H27292" s="7"/>
    </row>
    <row r="27293" spans="8:8" x14ac:dyDescent="0.2">
      <c r="H27293" s="7"/>
    </row>
    <row r="27294" spans="8:8" x14ac:dyDescent="0.2">
      <c r="H27294" s="7"/>
    </row>
    <row r="27295" spans="8:8" x14ac:dyDescent="0.2">
      <c r="H27295" s="7"/>
    </row>
    <row r="27296" spans="8:8" x14ac:dyDescent="0.2">
      <c r="H27296" s="7"/>
    </row>
    <row r="27297" spans="8:8" x14ac:dyDescent="0.2">
      <c r="H27297" s="7"/>
    </row>
    <row r="27298" spans="8:8" x14ac:dyDescent="0.2">
      <c r="H27298" s="7"/>
    </row>
    <row r="27299" spans="8:8" x14ac:dyDescent="0.2">
      <c r="H27299" s="7"/>
    </row>
    <row r="27300" spans="8:8" x14ac:dyDescent="0.2">
      <c r="H27300" s="7"/>
    </row>
    <row r="27301" spans="8:8" x14ac:dyDescent="0.2">
      <c r="H27301" s="7"/>
    </row>
    <row r="27302" spans="8:8" x14ac:dyDescent="0.2">
      <c r="H27302" s="7"/>
    </row>
    <row r="27303" spans="8:8" x14ac:dyDescent="0.2">
      <c r="H27303" s="7"/>
    </row>
    <row r="27304" spans="8:8" x14ac:dyDescent="0.2">
      <c r="H27304" s="7"/>
    </row>
    <row r="27305" spans="8:8" x14ac:dyDescent="0.2">
      <c r="H27305" s="7"/>
    </row>
    <row r="27306" spans="8:8" x14ac:dyDescent="0.2">
      <c r="H27306" s="7"/>
    </row>
    <row r="27307" spans="8:8" x14ac:dyDescent="0.2">
      <c r="H27307" s="7"/>
    </row>
    <row r="27308" spans="8:8" x14ac:dyDescent="0.2">
      <c r="H27308" s="7"/>
    </row>
    <row r="27309" spans="8:8" x14ac:dyDescent="0.2">
      <c r="H27309" s="7"/>
    </row>
    <row r="27310" spans="8:8" x14ac:dyDescent="0.2">
      <c r="H27310" s="7"/>
    </row>
    <row r="27311" spans="8:8" x14ac:dyDescent="0.2">
      <c r="H27311" s="7"/>
    </row>
    <row r="27312" spans="8:8" x14ac:dyDescent="0.2">
      <c r="H27312" s="7"/>
    </row>
    <row r="27313" spans="8:8" x14ac:dyDescent="0.2">
      <c r="H27313" s="7"/>
    </row>
    <row r="27314" spans="8:8" x14ac:dyDescent="0.2">
      <c r="H27314" s="7"/>
    </row>
    <row r="27315" spans="8:8" x14ac:dyDescent="0.2">
      <c r="H27315" s="7"/>
    </row>
    <row r="27316" spans="8:8" x14ac:dyDescent="0.2">
      <c r="H27316" s="7"/>
    </row>
    <row r="27317" spans="8:8" x14ac:dyDescent="0.2">
      <c r="H27317" s="7"/>
    </row>
    <row r="27318" spans="8:8" x14ac:dyDescent="0.2">
      <c r="H27318" s="7"/>
    </row>
    <row r="27319" spans="8:8" x14ac:dyDescent="0.2">
      <c r="H27319" s="7"/>
    </row>
    <row r="27320" spans="8:8" x14ac:dyDescent="0.2">
      <c r="H27320" s="7"/>
    </row>
    <row r="27321" spans="8:8" x14ac:dyDescent="0.2">
      <c r="H27321" s="7"/>
    </row>
    <row r="27322" spans="8:8" x14ac:dyDescent="0.2">
      <c r="H27322" s="7"/>
    </row>
    <row r="27323" spans="8:8" x14ac:dyDescent="0.2">
      <c r="H27323" s="7"/>
    </row>
    <row r="27324" spans="8:8" x14ac:dyDescent="0.2">
      <c r="H27324" s="7"/>
    </row>
    <row r="27325" spans="8:8" x14ac:dyDescent="0.2">
      <c r="H27325" s="7"/>
    </row>
    <row r="27326" spans="8:8" x14ac:dyDescent="0.2">
      <c r="H27326" s="7"/>
    </row>
    <row r="27327" spans="8:8" x14ac:dyDescent="0.2">
      <c r="H27327" s="7"/>
    </row>
    <row r="27328" spans="8:8" x14ac:dyDescent="0.2">
      <c r="H27328" s="7"/>
    </row>
    <row r="27329" spans="8:8" x14ac:dyDescent="0.2">
      <c r="H27329" s="7"/>
    </row>
    <row r="27330" spans="8:8" x14ac:dyDescent="0.2">
      <c r="H27330" s="7"/>
    </row>
    <row r="27331" spans="8:8" x14ac:dyDescent="0.2">
      <c r="H27331" s="7"/>
    </row>
    <row r="27332" spans="8:8" x14ac:dyDescent="0.2">
      <c r="H27332" s="7"/>
    </row>
    <row r="27333" spans="8:8" x14ac:dyDescent="0.2">
      <c r="H27333" s="7"/>
    </row>
    <row r="27334" spans="8:8" x14ac:dyDescent="0.2">
      <c r="H27334" s="7"/>
    </row>
    <row r="27335" spans="8:8" x14ac:dyDescent="0.2">
      <c r="H27335" s="7"/>
    </row>
    <row r="27336" spans="8:8" x14ac:dyDescent="0.2">
      <c r="H27336" s="7"/>
    </row>
    <row r="27337" spans="8:8" x14ac:dyDescent="0.2">
      <c r="H27337" s="7"/>
    </row>
    <row r="27338" spans="8:8" x14ac:dyDescent="0.2">
      <c r="H27338" s="7"/>
    </row>
    <row r="27339" spans="8:8" x14ac:dyDescent="0.2">
      <c r="H27339" s="7"/>
    </row>
    <row r="27340" spans="8:8" x14ac:dyDescent="0.2">
      <c r="H27340" s="7"/>
    </row>
    <row r="27341" spans="8:8" x14ac:dyDescent="0.2">
      <c r="H27341" s="7"/>
    </row>
    <row r="27342" spans="8:8" x14ac:dyDescent="0.2">
      <c r="H27342" s="7"/>
    </row>
    <row r="27343" spans="8:8" x14ac:dyDescent="0.2">
      <c r="H27343" s="7"/>
    </row>
    <row r="27344" spans="8:8" x14ac:dyDescent="0.2">
      <c r="H27344" s="7"/>
    </row>
    <row r="27345" spans="8:8" x14ac:dyDescent="0.2">
      <c r="H27345" s="7"/>
    </row>
    <row r="27346" spans="8:8" x14ac:dyDescent="0.2">
      <c r="H27346" s="7"/>
    </row>
    <row r="27347" spans="8:8" x14ac:dyDescent="0.2">
      <c r="H27347" s="7"/>
    </row>
    <row r="27348" spans="8:8" x14ac:dyDescent="0.2">
      <c r="H27348" s="7"/>
    </row>
    <row r="27349" spans="8:8" x14ac:dyDescent="0.2">
      <c r="H27349" s="7"/>
    </row>
    <row r="27350" spans="8:8" x14ac:dyDescent="0.2">
      <c r="H27350" s="7"/>
    </row>
    <row r="27351" spans="8:8" x14ac:dyDescent="0.2">
      <c r="H27351" s="7"/>
    </row>
    <row r="27352" spans="8:8" x14ac:dyDescent="0.2">
      <c r="H27352" s="7"/>
    </row>
    <row r="27353" spans="8:8" x14ac:dyDescent="0.2">
      <c r="H27353" s="7"/>
    </row>
    <row r="27354" spans="8:8" x14ac:dyDescent="0.2">
      <c r="H27354" s="7"/>
    </row>
    <row r="27355" spans="8:8" x14ac:dyDescent="0.2">
      <c r="H27355" s="7"/>
    </row>
    <row r="27356" spans="8:8" x14ac:dyDescent="0.2">
      <c r="H27356" s="7"/>
    </row>
    <row r="27357" spans="8:8" x14ac:dyDescent="0.2">
      <c r="H27357" s="7"/>
    </row>
    <row r="27358" spans="8:8" x14ac:dyDescent="0.2">
      <c r="H27358" s="7"/>
    </row>
    <row r="27359" spans="8:8" x14ac:dyDescent="0.2">
      <c r="H27359" s="7"/>
    </row>
    <row r="27360" spans="8:8" x14ac:dyDescent="0.2">
      <c r="H27360" s="7"/>
    </row>
    <row r="27361" spans="8:8" x14ac:dyDescent="0.2">
      <c r="H27361" s="7"/>
    </row>
    <row r="27362" spans="8:8" x14ac:dyDescent="0.2">
      <c r="H27362" s="7"/>
    </row>
    <row r="27363" spans="8:8" x14ac:dyDescent="0.2">
      <c r="H27363" s="7"/>
    </row>
    <row r="27364" spans="8:8" x14ac:dyDescent="0.2">
      <c r="H27364" s="7"/>
    </row>
    <row r="27365" spans="8:8" x14ac:dyDescent="0.2">
      <c r="H27365" s="7"/>
    </row>
    <row r="27366" spans="8:8" x14ac:dyDescent="0.2">
      <c r="H27366" s="7"/>
    </row>
    <row r="27367" spans="8:8" x14ac:dyDescent="0.2">
      <c r="H27367" s="7"/>
    </row>
    <row r="27368" spans="8:8" x14ac:dyDescent="0.2">
      <c r="H27368" s="7"/>
    </row>
    <row r="27369" spans="8:8" x14ac:dyDescent="0.2">
      <c r="H27369" s="7"/>
    </row>
    <row r="27370" spans="8:8" x14ac:dyDescent="0.2">
      <c r="H27370" s="7"/>
    </row>
    <row r="27371" spans="8:8" x14ac:dyDescent="0.2">
      <c r="H27371" s="7"/>
    </row>
    <row r="27372" spans="8:8" x14ac:dyDescent="0.2">
      <c r="H27372" s="7"/>
    </row>
    <row r="27373" spans="8:8" x14ac:dyDescent="0.2">
      <c r="H27373" s="7"/>
    </row>
    <row r="27374" spans="8:8" x14ac:dyDescent="0.2">
      <c r="H27374" s="7"/>
    </row>
    <row r="27375" spans="8:8" x14ac:dyDescent="0.2">
      <c r="H27375" s="7"/>
    </row>
    <row r="27376" spans="8:8" x14ac:dyDescent="0.2">
      <c r="H27376" s="7"/>
    </row>
    <row r="27377" spans="8:8" x14ac:dyDescent="0.2">
      <c r="H27377" s="7"/>
    </row>
    <row r="27378" spans="8:8" x14ac:dyDescent="0.2">
      <c r="H27378" s="7"/>
    </row>
    <row r="27379" spans="8:8" x14ac:dyDescent="0.2">
      <c r="H27379" s="7"/>
    </row>
    <row r="27380" spans="8:8" x14ac:dyDescent="0.2">
      <c r="H27380" s="7"/>
    </row>
    <row r="27381" spans="8:8" x14ac:dyDescent="0.2">
      <c r="H27381" s="7"/>
    </row>
    <row r="27382" spans="8:8" x14ac:dyDescent="0.2">
      <c r="H27382" s="7"/>
    </row>
    <row r="27383" spans="8:8" x14ac:dyDescent="0.2">
      <c r="H27383" s="7"/>
    </row>
    <row r="27384" spans="8:8" x14ac:dyDescent="0.2">
      <c r="H27384" s="7"/>
    </row>
    <row r="27385" spans="8:8" x14ac:dyDescent="0.2">
      <c r="H27385" s="7"/>
    </row>
    <row r="27386" spans="8:8" x14ac:dyDescent="0.2">
      <c r="H27386" s="7"/>
    </row>
    <row r="27387" spans="8:8" x14ac:dyDescent="0.2">
      <c r="H27387" s="7"/>
    </row>
    <row r="27388" spans="8:8" x14ac:dyDescent="0.2">
      <c r="H27388" s="7"/>
    </row>
    <row r="27389" spans="8:8" x14ac:dyDescent="0.2">
      <c r="H27389" s="7"/>
    </row>
    <row r="27390" spans="8:8" x14ac:dyDescent="0.2">
      <c r="H27390" s="7"/>
    </row>
    <row r="27391" spans="8:8" x14ac:dyDescent="0.2">
      <c r="H27391" s="7"/>
    </row>
    <row r="27392" spans="8:8" x14ac:dyDescent="0.2">
      <c r="H27392" s="7"/>
    </row>
    <row r="27393" spans="8:8" x14ac:dyDescent="0.2">
      <c r="H27393" s="7"/>
    </row>
    <row r="27394" spans="8:8" x14ac:dyDescent="0.2">
      <c r="H27394" s="7"/>
    </row>
    <row r="27395" spans="8:8" x14ac:dyDescent="0.2">
      <c r="H27395" s="7"/>
    </row>
    <row r="27396" spans="8:8" x14ac:dyDescent="0.2">
      <c r="H27396" s="7"/>
    </row>
    <row r="27397" spans="8:8" x14ac:dyDescent="0.2">
      <c r="H27397" s="7"/>
    </row>
    <row r="27398" spans="8:8" x14ac:dyDescent="0.2">
      <c r="H27398" s="7"/>
    </row>
    <row r="27399" spans="8:8" x14ac:dyDescent="0.2">
      <c r="H27399" s="7"/>
    </row>
    <row r="27400" spans="8:8" x14ac:dyDescent="0.2">
      <c r="H27400" s="7"/>
    </row>
    <row r="27401" spans="8:8" x14ac:dyDescent="0.2">
      <c r="H27401" s="7"/>
    </row>
    <row r="27402" spans="8:8" x14ac:dyDescent="0.2">
      <c r="H27402" s="7"/>
    </row>
    <row r="27403" spans="8:8" x14ac:dyDescent="0.2">
      <c r="H27403" s="7"/>
    </row>
    <row r="27404" spans="8:8" x14ac:dyDescent="0.2">
      <c r="H27404" s="7"/>
    </row>
    <row r="27405" spans="8:8" x14ac:dyDescent="0.2">
      <c r="H27405" s="7"/>
    </row>
    <row r="27406" spans="8:8" x14ac:dyDescent="0.2">
      <c r="H27406" s="7"/>
    </row>
    <row r="27407" spans="8:8" x14ac:dyDescent="0.2">
      <c r="H27407" s="7"/>
    </row>
    <row r="27408" spans="8:8" x14ac:dyDescent="0.2">
      <c r="H27408" s="7"/>
    </row>
    <row r="27409" spans="8:8" x14ac:dyDescent="0.2">
      <c r="H27409" s="7"/>
    </row>
    <row r="27410" spans="8:8" x14ac:dyDescent="0.2">
      <c r="H27410" s="7"/>
    </row>
    <row r="27411" spans="8:8" x14ac:dyDescent="0.2">
      <c r="H27411" s="7"/>
    </row>
    <row r="27412" spans="8:8" x14ac:dyDescent="0.2">
      <c r="H27412" s="7"/>
    </row>
    <row r="27413" spans="8:8" x14ac:dyDescent="0.2">
      <c r="H27413" s="7"/>
    </row>
    <row r="27414" spans="8:8" x14ac:dyDescent="0.2">
      <c r="H27414" s="7"/>
    </row>
    <row r="27415" spans="8:8" x14ac:dyDescent="0.2">
      <c r="H27415" s="7"/>
    </row>
    <row r="27416" spans="8:8" x14ac:dyDescent="0.2">
      <c r="H27416" s="7"/>
    </row>
    <row r="27417" spans="8:8" x14ac:dyDescent="0.2">
      <c r="H27417" s="7"/>
    </row>
    <row r="27418" spans="8:8" x14ac:dyDescent="0.2">
      <c r="H27418" s="7"/>
    </row>
    <row r="27419" spans="8:8" x14ac:dyDescent="0.2">
      <c r="H27419" s="7"/>
    </row>
    <row r="27420" spans="8:8" x14ac:dyDescent="0.2">
      <c r="H27420" s="7"/>
    </row>
    <row r="27421" spans="8:8" x14ac:dyDescent="0.2">
      <c r="H27421" s="7"/>
    </row>
    <row r="27422" spans="8:8" x14ac:dyDescent="0.2">
      <c r="H27422" s="7"/>
    </row>
    <row r="27423" spans="8:8" x14ac:dyDescent="0.2">
      <c r="H27423" s="7"/>
    </row>
    <row r="27424" spans="8:8" x14ac:dyDescent="0.2">
      <c r="H27424" s="7"/>
    </row>
    <row r="27425" spans="8:8" x14ac:dyDescent="0.2">
      <c r="H27425" s="7"/>
    </row>
    <row r="27426" spans="8:8" x14ac:dyDescent="0.2">
      <c r="H27426" s="7"/>
    </row>
    <row r="27427" spans="8:8" x14ac:dyDescent="0.2">
      <c r="H27427" s="7"/>
    </row>
    <row r="27428" spans="8:8" x14ac:dyDescent="0.2">
      <c r="H27428" s="7"/>
    </row>
    <row r="27429" spans="8:8" x14ac:dyDescent="0.2">
      <c r="H27429" s="7"/>
    </row>
    <row r="27430" spans="8:8" x14ac:dyDescent="0.2">
      <c r="H27430" s="7"/>
    </row>
    <row r="27431" spans="8:8" x14ac:dyDescent="0.2">
      <c r="H27431" s="7"/>
    </row>
    <row r="27432" spans="8:8" x14ac:dyDescent="0.2">
      <c r="H27432" s="7"/>
    </row>
    <row r="27433" spans="8:8" x14ac:dyDescent="0.2">
      <c r="H27433" s="7"/>
    </row>
    <row r="27434" spans="8:8" x14ac:dyDescent="0.2">
      <c r="H27434" s="7"/>
    </row>
    <row r="27435" spans="8:8" x14ac:dyDescent="0.2">
      <c r="H27435" s="7"/>
    </row>
    <row r="27436" spans="8:8" x14ac:dyDescent="0.2">
      <c r="H27436" s="7"/>
    </row>
    <row r="27437" spans="8:8" x14ac:dyDescent="0.2">
      <c r="H27437" s="7"/>
    </row>
    <row r="27438" spans="8:8" x14ac:dyDescent="0.2">
      <c r="H27438" s="7"/>
    </row>
    <row r="27439" spans="8:8" x14ac:dyDescent="0.2">
      <c r="H27439" s="7"/>
    </row>
    <row r="27440" spans="8:8" x14ac:dyDescent="0.2">
      <c r="H27440" s="7"/>
    </row>
    <row r="27441" spans="8:8" x14ac:dyDescent="0.2">
      <c r="H27441" s="7"/>
    </row>
    <row r="27442" spans="8:8" x14ac:dyDescent="0.2">
      <c r="H27442" s="7"/>
    </row>
    <row r="27443" spans="8:8" x14ac:dyDescent="0.2">
      <c r="H27443" s="7"/>
    </row>
    <row r="27444" spans="8:8" x14ac:dyDescent="0.2">
      <c r="H27444" s="7"/>
    </row>
    <row r="27445" spans="8:8" x14ac:dyDescent="0.2">
      <c r="H27445" s="7"/>
    </row>
    <row r="27446" spans="8:8" x14ac:dyDescent="0.2">
      <c r="H27446" s="7"/>
    </row>
    <row r="27447" spans="8:8" x14ac:dyDescent="0.2">
      <c r="H27447" s="7"/>
    </row>
    <row r="27448" spans="8:8" x14ac:dyDescent="0.2">
      <c r="H27448" s="7"/>
    </row>
    <row r="27449" spans="8:8" x14ac:dyDescent="0.2">
      <c r="H27449" s="7"/>
    </row>
    <row r="27450" spans="8:8" x14ac:dyDescent="0.2">
      <c r="H27450" s="7"/>
    </row>
    <row r="27451" spans="8:8" x14ac:dyDescent="0.2">
      <c r="H27451" s="7"/>
    </row>
    <row r="27452" spans="8:8" x14ac:dyDescent="0.2">
      <c r="H27452" s="7"/>
    </row>
    <row r="27453" spans="8:8" x14ac:dyDescent="0.2">
      <c r="H27453" s="7"/>
    </row>
    <row r="27454" spans="8:8" x14ac:dyDescent="0.2">
      <c r="H27454" s="7"/>
    </row>
    <row r="27455" spans="8:8" x14ac:dyDescent="0.2">
      <c r="H27455" s="7"/>
    </row>
    <row r="27456" spans="8:8" x14ac:dyDescent="0.2">
      <c r="H27456" s="7"/>
    </row>
    <row r="27457" spans="8:8" x14ac:dyDescent="0.2">
      <c r="H27457" s="7"/>
    </row>
    <row r="27458" spans="8:8" x14ac:dyDescent="0.2">
      <c r="H27458" s="7"/>
    </row>
    <row r="27459" spans="8:8" x14ac:dyDescent="0.2">
      <c r="H27459" s="7"/>
    </row>
    <row r="27460" spans="8:8" x14ac:dyDescent="0.2">
      <c r="H27460" s="7"/>
    </row>
    <row r="27461" spans="8:8" x14ac:dyDescent="0.2">
      <c r="H27461" s="7"/>
    </row>
    <row r="27462" spans="8:8" x14ac:dyDescent="0.2">
      <c r="H27462" s="7"/>
    </row>
    <row r="27463" spans="8:8" x14ac:dyDescent="0.2">
      <c r="H27463" s="7"/>
    </row>
    <row r="27464" spans="8:8" x14ac:dyDescent="0.2">
      <c r="H27464" s="7"/>
    </row>
    <row r="27465" spans="8:8" x14ac:dyDescent="0.2">
      <c r="H27465" s="7"/>
    </row>
    <row r="27466" spans="8:8" x14ac:dyDescent="0.2">
      <c r="H27466" s="7"/>
    </row>
    <row r="27467" spans="8:8" x14ac:dyDescent="0.2">
      <c r="H27467" s="7"/>
    </row>
    <row r="27468" spans="8:8" x14ac:dyDescent="0.2">
      <c r="H27468" s="7"/>
    </row>
    <row r="27469" spans="8:8" x14ac:dyDescent="0.2">
      <c r="H27469" s="7"/>
    </row>
    <row r="27470" spans="8:8" x14ac:dyDescent="0.2">
      <c r="H27470" s="7"/>
    </row>
    <row r="27471" spans="8:8" x14ac:dyDescent="0.2">
      <c r="H27471" s="7"/>
    </row>
    <row r="27472" spans="8:8" x14ac:dyDescent="0.2">
      <c r="H27472" s="7"/>
    </row>
    <row r="27473" spans="8:8" x14ac:dyDescent="0.2">
      <c r="H27473" s="7"/>
    </row>
    <row r="27474" spans="8:8" x14ac:dyDescent="0.2">
      <c r="H27474" s="7"/>
    </row>
    <row r="27475" spans="8:8" x14ac:dyDescent="0.2">
      <c r="H27475" s="7"/>
    </row>
    <row r="27476" spans="8:8" x14ac:dyDescent="0.2">
      <c r="H27476" s="7"/>
    </row>
    <row r="27477" spans="8:8" x14ac:dyDescent="0.2">
      <c r="H27477" s="7"/>
    </row>
    <row r="27478" spans="8:8" x14ac:dyDescent="0.2">
      <c r="H27478" s="7"/>
    </row>
    <row r="27479" spans="8:8" x14ac:dyDescent="0.2">
      <c r="H27479" s="7"/>
    </row>
    <row r="27480" spans="8:8" x14ac:dyDescent="0.2">
      <c r="H27480" s="7"/>
    </row>
    <row r="27481" spans="8:8" x14ac:dyDescent="0.2">
      <c r="H27481" s="7"/>
    </row>
    <row r="27482" spans="8:8" x14ac:dyDescent="0.2">
      <c r="H27482" s="7"/>
    </row>
    <row r="27483" spans="8:8" x14ac:dyDescent="0.2">
      <c r="H27483" s="7"/>
    </row>
    <row r="27484" spans="8:8" x14ac:dyDescent="0.2">
      <c r="H27484" s="7"/>
    </row>
    <row r="27485" spans="8:8" x14ac:dyDescent="0.2">
      <c r="H27485" s="7"/>
    </row>
    <row r="27486" spans="8:8" x14ac:dyDescent="0.2">
      <c r="H27486" s="7"/>
    </row>
    <row r="27487" spans="8:8" x14ac:dyDescent="0.2">
      <c r="H27487" s="7"/>
    </row>
    <row r="27488" spans="8:8" x14ac:dyDescent="0.2">
      <c r="H27488" s="7"/>
    </row>
    <row r="27489" spans="8:8" x14ac:dyDescent="0.2">
      <c r="H27489" s="7"/>
    </row>
    <row r="27490" spans="8:8" x14ac:dyDescent="0.2">
      <c r="H27490" s="7"/>
    </row>
    <row r="27491" spans="8:8" x14ac:dyDescent="0.2">
      <c r="H27491" s="7"/>
    </row>
    <row r="27492" spans="8:8" x14ac:dyDescent="0.2">
      <c r="H27492" s="7"/>
    </row>
    <row r="27493" spans="8:8" x14ac:dyDescent="0.2">
      <c r="H27493" s="7"/>
    </row>
    <row r="27494" spans="8:8" x14ac:dyDescent="0.2">
      <c r="H27494" s="7"/>
    </row>
    <row r="27495" spans="8:8" x14ac:dyDescent="0.2">
      <c r="H27495" s="7"/>
    </row>
    <row r="27496" spans="8:8" x14ac:dyDescent="0.2">
      <c r="H27496" s="7"/>
    </row>
    <row r="27497" spans="8:8" x14ac:dyDescent="0.2">
      <c r="H27497" s="7"/>
    </row>
    <row r="27498" spans="8:8" x14ac:dyDescent="0.2">
      <c r="H27498" s="7"/>
    </row>
    <row r="27499" spans="8:8" x14ac:dyDescent="0.2">
      <c r="H27499" s="7"/>
    </row>
    <row r="27500" spans="8:8" x14ac:dyDescent="0.2">
      <c r="H27500" s="7"/>
    </row>
    <row r="27501" spans="8:8" x14ac:dyDescent="0.2">
      <c r="H27501" s="7"/>
    </row>
    <row r="27502" spans="8:8" x14ac:dyDescent="0.2">
      <c r="H27502" s="7"/>
    </row>
    <row r="27503" spans="8:8" x14ac:dyDescent="0.2">
      <c r="H27503" s="7"/>
    </row>
    <row r="27504" spans="8:8" x14ac:dyDescent="0.2">
      <c r="H27504" s="7"/>
    </row>
    <row r="27505" spans="8:8" x14ac:dyDescent="0.2">
      <c r="H27505" s="7"/>
    </row>
    <row r="27506" spans="8:8" x14ac:dyDescent="0.2">
      <c r="H27506" s="7"/>
    </row>
    <row r="27507" spans="8:8" x14ac:dyDescent="0.2">
      <c r="H27507" s="7"/>
    </row>
    <row r="27508" spans="8:8" x14ac:dyDescent="0.2">
      <c r="H27508" s="7"/>
    </row>
    <row r="27509" spans="8:8" x14ac:dyDescent="0.2">
      <c r="H27509" s="7"/>
    </row>
    <row r="27510" spans="8:8" x14ac:dyDescent="0.2">
      <c r="H27510" s="7"/>
    </row>
    <row r="27511" spans="8:8" x14ac:dyDescent="0.2">
      <c r="H27511" s="7"/>
    </row>
    <row r="27512" spans="8:8" x14ac:dyDescent="0.2">
      <c r="H27512" s="7"/>
    </row>
    <row r="27513" spans="8:8" x14ac:dyDescent="0.2">
      <c r="H27513" s="7"/>
    </row>
    <row r="27514" spans="8:8" x14ac:dyDescent="0.2">
      <c r="H27514" s="7"/>
    </row>
    <row r="27515" spans="8:8" x14ac:dyDescent="0.2">
      <c r="H27515" s="7"/>
    </row>
    <row r="27516" spans="8:8" x14ac:dyDescent="0.2">
      <c r="H27516" s="7"/>
    </row>
    <row r="27517" spans="8:8" x14ac:dyDescent="0.2">
      <c r="H27517" s="7"/>
    </row>
    <row r="27518" spans="8:8" x14ac:dyDescent="0.2">
      <c r="H27518" s="7"/>
    </row>
    <row r="27519" spans="8:8" x14ac:dyDescent="0.2">
      <c r="H27519" s="7"/>
    </row>
    <row r="27520" spans="8:8" x14ac:dyDescent="0.2">
      <c r="H27520" s="7"/>
    </row>
    <row r="27521" spans="8:8" x14ac:dyDescent="0.2">
      <c r="H27521" s="7"/>
    </row>
    <row r="27522" spans="8:8" x14ac:dyDescent="0.2">
      <c r="H27522" s="7"/>
    </row>
    <row r="27523" spans="8:8" x14ac:dyDescent="0.2">
      <c r="H27523" s="7"/>
    </row>
    <row r="27524" spans="8:8" x14ac:dyDescent="0.2">
      <c r="H27524" s="7"/>
    </row>
    <row r="27525" spans="8:8" x14ac:dyDescent="0.2">
      <c r="H27525" s="7"/>
    </row>
    <row r="27526" spans="8:8" x14ac:dyDescent="0.2">
      <c r="H27526" s="7"/>
    </row>
    <row r="27527" spans="8:8" x14ac:dyDescent="0.2">
      <c r="H27527" s="7"/>
    </row>
    <row r="27528" spans="8:8" x14ac:dyDescent="0.2">
      <c r="H27528" s="7"/>
    </row>
    <row r="27529" spans="8:8" x14ac:dyDescent="0.2">
      <c r="H27529" s="7"/>
    </row>
    <row r="27530" spans="8:8" x14ac:dyDescent="0.2">
      <c r="H27530" s="7"/>
    </row>
    <row r="27531" spans="8:8" x14ac:dyDescent="0.2">
      <c r="H27531" s="7"/>
    </row>
    <row r="27532" spans="8:8" x14ac:dyDescent="0.2">
      <c r="H27532" s="7"/>
    </row>
    <row r="27533" spans="8:8" x14ac:dyDescent="0.2">
      <c r="H27533" s="7"/>
    </row>
    <row r="27534" spans="8:8" x14ac:dyDescent="0.2">
      <c r="H27534" s="7"/>
    </row>
    <row r="27535" spans="8:8" x14ac:dyDescent="0.2">
      <c r="H27535" s="7"/>
    </row>
    <row r="27536" spans="8:8" x14ac:dyDescent="0.2">
      <c r="H27536" s="7"/>
    </row>
    <row r="27537" spans="8:8" x14ac:dyDescent="0.2">
      <c r="H27537" s="7"/>
    </row>
    <row r="27538" spans="8:8" x14ac:dyDescent="0.2">
      <c r="H27538" s="7"/>
    </row>
    <row r="27539" spans="8:8" x14ac:dyDescent="0.2">
      <c r="H27539" s="7"/>
    </row>
    <row r="27540" spans="8:8" x14ac:dyDescent="0.2">
      <c r="H27540" s="7"/>
    </row>
    <row r="27541" spans="8:8" x14ac:dyDescent="0.2">
      <c r="H27541" s="7"/>
    </row>
    <row r="27542" spans="8:8" x14ac:dyDescent="0.2">
      <c r="H27542" s="7"/>
    </row>
    <row r="27543" spans="8:8" x14ac:dyDescent="0.2">
      <c r="H27543" s="7"/>
    </row>
    <row r="27544" spans="8:8" x14ac:dyDescent="0.2">
      <c r="H27544" s="7"/>
    </row>
    <row r="27545" spans="8:8" x14ac:dyDescent="0.2">
      <c r="H27545" s="7"/>
    </row>
    <row r="27546" spans="8:8" x14ac:dyDescent="0.2">
      <c r="H27546" s="7"/>
    </row>
    <row r="27547" spans="8:8" x14ac:dyDescent="0.2">
      <c r="H27547" s="7"/>
    </row>
    <row r="27548" spans="8:8" x14ac:dyDescent="0.2">
      <c r="H27548" s="7"/>
    </row>
    <row r="27549" spans="8:8" x14ac:dyDescent="0.2">
      <c r="H27549" s="7"/>
    </row>
    <row r="27550" spans="8:8" x14ac:dyDescent="0.2">
      <c r="H27550" s="7"/>
    </row>
    <row r="27551" spans="8:8" x14ac:dyDescent="0.2">
      <c r="H27551" s="7"/>
    </row>
    <row r="27552" spans="8:8" x14ac:dyDescent="0.2">
      <c r="H27552" s="7"/>
    </row>
    <row r="27553" spans="8:8" x14ac:dyDescent="0.2">
      <c r="H27553" s="7"/>
    </row>
    <row r="27554" spans="8:8" x14ac:dyDescent="0.2">
      <c r="H27554" s="7"/>
    </row>
    <row r="27555" spans="8:8" x14ac:dyDescent="0.2">
      <c r="H27555" s="7"/>
    </row>
    <row r="27556" spans="8:8" x14ac:dyDescent="0.2">
      <c r="H27556" s="7"/>
    </row>
    <row r="27557" spans="8:8" x14ac:dyDescent="0.2">
      <c r="H27557" s="7"/>
    </row>
    <row r="27558" spans="8:8" x14ac:dyDescent="0.2">
      <c r="H27558" s="7"/>
    </row>
    <row r="27559" spans="8:8" x14ac:dyDescent="0.2">
      <c r="H27559" s="7"/>
    </row>
    <row r="27560" spans="8:8" x14ac:dyDescent="0.2">
      <c r="H27560" s="7"/>
    </row>
    <row r="27561" spans="8:8" x14ac:dyDescent="0.2">
      <c r="H27561" s="7"/>
    </row>
    <row r="27562" spans="8:8" x14ac:dyDescent="0.2">
      <c r="H27562" s="7"/>
    </row>
    <row r="27563" spans="8:8" x14ac:dyDescent="0.2">
      <c r="H27563" s="7"/>
    </row>
    <row r="27564" spans="8:8" x14ac:dyDescent="0.2">
      <c r="H27564" s="7"/>
    </row>
    <row r="27565" spans="8:8" x14ac:dyDescent="0.2">
      <c r="H27565" s="7"/>
    </row>
    <row r="27566" spans="8:8" x14ac:dyDescent="0.2">
      <c r="H27566" s="7"/>
    </row>
    <row r="27567" spans="8:8" x14ac:dyDescent="0.2">
      <c r="H27567" s="7"/>
    </row>
    <row r="27568" spans="8:8" x14ac:dyDescent="0.2">
      <c r="H27568" s="7"/>
    </row>
    <row r="27569" spans="8:8" x14ac:dyDescent="0.2">
      <c r="H27569" s="7"/>
    </row>
    <row r="27570" spans="8:8" x14ac:dyDescent="0.2">
      <c r="H27570" s="7"/>
    </row>
    <row r="27571" spans="8:8" x14ac:dyDescent="0.2">
      <c r="H27571" s="7"/>
    </row>
    <row r="27572" spans="8:8" x14ac:dyDescent="0.2">
      <c r="H27572" s="7"/>
    </row>
    <row r="27573" spans="8:8" x14ac:dyDescent="0.2">
      <c r="H27573" s="7"/>
    </row>
    <row r="27574" spans="8:8" x14ac:dyDescent="0.2">
      <c r="H27574" s="7"/>
    </row>
    <row r="27575" spans="8:8" x14ac:dyDescent="0.2">
      <c r="H27575" s="7"/>
    </row>
    <row r="27576" spans="8:8" x14ac:dyDescent="0.2">
      <c r="H27576" s="7"/>
    </row>
    <row r="27577" spans="8:8" x14ac:dyDescent="0.2">
      <c r="H27577" s="7"/>
    </row>
    <row r="27578" spans="8:8" x14ac:dyDescent="0.2">
      <c r="H27578" s="7"/>
    </row>
    <row r="27579" spans="8:8" x14ac:dyDescent="0.2">
      <c r="H27579" s="7"/>
    </row>
    <row r="27580" spans="8:8" x14ac:dyDescent="0.2">
      <c r="H27580" s="7"/>
    </row>
    <row r="27581" spans="8:8" x14ac:dyDescent="0.2">
      <c r="H27581" s="7"/>
    </row>
    <row r="27582" spans="8:8" x14ac:dyDescent="0.2">
      <c r="H27582" s="7"/>
    </row>
    <row r="27583" spans="8:8" x14ac:dyDescent="0.2">
      <c r="H27583" s="7"/>
    </row>
    <row r="27584" spans="8:8" x14ac:dyDescent="0.2">
      <c r="H27584" s="7"/>
    </row>
    <row r="27585" spans="8:8" x14ac:dyDescent="0.2">
      <c r="H27585" s="7"/>
    </row>
    <row r="27586" spans="8:8" x14ac:dyDescent="0.2">
      <c r="H27586" s="7"/>
    </row>
    <row r="27587" spans="8:8" x14ac:dyDescent="0.2">
      <c r="H27587" s="7"/>
    </row>
    <row r="27588" spans="8:8" x14ac:dyDescent="0.2">
      <c r="H27588" s="7"/>
    </row>
    <row r="27589" spans="8:8" x14ac:dyDescent="0.2">
      <c r="H27589" s="7"/>
    </row>
    <row r="27590" spans="8:8" x14ac:dyDescent="0.2">
      <c r="H27590" s="7"/>
    </row>
    <row r="27591" spans="8:8" x14ac:dyDescent="0.2">
      <c r="H27591" s="7"/>
    </row>
    <row r="27592" spans="8:8" x14ac:dyDescent="0.2">
      <c r="H27592" s="7"/>
    </row>
    <row r="27593" spans="8:8" x14ac:dyDescent="0.2">
      <c r="H27593" s="7"/>
    </row>
    <row r="27594" spans="8:8" x14ac:dyDescent="0.2">
      <c r="H27594" s="7"/>
    </row>
    <row r="27595" spans="8:8" x14ac:dyDescent="0.2">
      <c r="H27595" s="7"/>
    </row>
    <row r="27596" spans="8:8" x14ac:dyDescent="0.2">
      <c r="H27596" s="7"/>
    </row>
    <row r="27597" spans="8:8" x14ac:dyDescent="0.2">
      <c r="H27597" s="7"/>
    </row>
    <row r="27598" spans="8:8" x14ac:dyDescent="0.2">
      <c r="H27598" s="7"/>
    </row>
    <row r="27599" spans="8:8" x14ac:dyDescent="0.2">
      <c r="H27599" s="7"/>
    </row>
    <row r="27600" spans="8:8" x14ac:dyDescent="0.2">
      <c r="H27600" s="7"/>
    </row>
    <row r="27601" spans="8:8" x14ac:dyDescent="0.2">
      <c r="H27601" s="7"/>
    </row>
    <row r="27602" spans="8:8" x14ac:dyDescent="0.2">
      <c r="H27602" s="7"/>
    </row>
    <row r="27603" spans="8:8" x14ac:dyDescent="0.2">
      <c r="H27603" s="7"/>
    </row>
    <row r="27604" spans="8:8" x14ac:dyDescent="0.2">
      <c r="H27604" s="7"/>
    </row>
    <row r="27605" spans="8:8" x14ac:dyDescent="0.2">
      <c r="H27605" s="7"/>
    </row>
    <row r="27606" spans="8:8" x14ac:dyDescent="0.2">
      <c r="H27606" s="7"/>
    </row>
    <row r="27607" spans="8:8" x14ac:dyDescent="0.2">
      <c r="H27607" s="7"/>
    </row>
    <row r="27608" spans="8:8" x14ac:dyDescent="0.2">
      <c r="H27608" s="7"/>
    </row>
    <row r="27609" spans="8:8" x14ac:dyDescent="0.2">
      <c r="H27609" s="7"/>
    </row>
    <row r="27610" spans="8:8" x14ac:dyDescent="0.2">
      <c r="H27610" s="7"/>
    </row>
    <row r="27611" spans="8:8" x14ac:dyDescent="0.2">
      <c r="H27611" s="7"/>
    </row>
    <row r="27612" spans="8:8" x14ac:dyDescent="0.2">
      <c r="H27612" s="7"/>
    </row>
    <row r="27613" spans="8:8" x14ac:dyDescent="0.2">
      <c r="H27613" s="7"/>
    </row>
    <row r="27614" spans="8:8" x14ac:dyDescent="0.2">
      <c r="H27614" s="7"/>
    </row>
    <row r="27615" spans="8:8" x14ac:dyDescent="0.2">
      <c r="H27615" s="7"/>
    </row>
    <row r="27616" spans="8:8" x14ac:dyDescent="0.2">
      <c r="H27616" s="7"/>
    </row>
    <row r="27617" spans="8:8" x14ac:dyDescent="0.2">
      <c r="H27617" s="7"/>
    </row>
    <row r="27618" spans="8:8" x14ac:dyDescent="0.2">
      <c r="H27618" s="7"/>
    </row>
    <row r="27619" spans="8:8" x14ac:dyDescent="0.2">
      <c r="H27619" s="7"/>
    </row>
    <row r="27620" spans="8:8" x14ac:dyDescent="0.2">
      <c r="H27620" s="7"/>
    </row>
    <row r="27621" spans="8:8" x14ac:dyDescent="0.2">
      <c r="H27621" s="7"/>
    </row>
    <row r="27622" spans="8:8" x14ac:dyDescent="0.2">
      <c r="H27622" s="7"/>
    </row>
    <row r="27623" spans="8:8" x14ac:dyDescent="0.2">
      <c r="H27623" s="7"/>
    </row>
    <row r="27624" spans="8:8" x14ac:dyDescent="0.2">
      <c r="H27624" s="7"/>
    </row>
    <row r="27625" spans="8:8" x14ac:dyDescent="0.2">
      <c r="H27625" s="7"/>
    </row>
    <row r="27626" spans="8:8" x14ac:dyDescent="0.2">
      <c r="H27626" s="7"/>
    </row>
    <row r="27627" spans="8:8" x14ac:dyDescent="0.2">
      <c r="H27627" s="7"/>
    </row>
    <row r="27628" spans="8:8" x14ac:dyDescent="0.2">
      <c r="H27628" s="7"/>
    </row>
    <row r="27629" spans="8:8" x14ac:dyDescent="0.2">
      <c r="H27629" s="7"/>
    </row>
    <row r="27630" spans="8:8" x14ac:dyDescent="0.2">
      <c r="H27630" s="7"/>
    </row>
    <row r="27631" spans="8:8" x14ac:dyDescent="0.2">
      <c r="H27631" s="7"/>
    </row>
    <row r="27632" spans="8:8" x14ac:dyDescent="0.2">
      <c r="H27632" s="7"/>
    </row>
    <row r="27633" spans="8:8" x14ac:dyDescent="0.2">
      <c r="H27633" s="7"/>
    </row>
    <row r="27634" spans="8:8" x14ac:dyDescent="0.2">
      <c r="H27634" s="7"/>
    </row>
    <row r="27635" spans="8:8" x14ac:dyDescent="0.2">
      <c r="H27635" s="7"/>
    </row>
    <row r="27636" spans="8:8" x14ac:dyDescent="0.2">
      <c r="H27636" s="7"/>
    </row>
    <row r="27637" spans="8:8" x14ac:dyDescent="0.2">
      <c r="H27637" s="7"/>
    </row>
    <row r="27638" spans="8:8" x14ac:dyDescent="0.2">
      <c r="H27638" s="7"/>
    </row>
    <row r="27639" spans="8:8" x14ac:dyDescent="0.2">
      <c r="H27639" s="7"/>
    </row>
    <row r="27640" spans="8:8" x14ac:dyDescent="0.2">
      <c r="H27640" s="7"/>
    </row>
    <row r="27641" spans="8:8" x14ac:dyDescent="0.2">
      <c r="H27641" s="7"/>
    </row>
    <row r="27642" spans="8:8" x14ac:dyDescent="0.2">
      <c r="H27642" s="7"/>
    </row>
    <row r="27643" spans="8:8" x14ac:dyDescent="0.2">
      <c r="H27643" s="7"/>
    </row>
    <row r="27644" spans="8:8" x14ac:dyDescent="0.2">
      <c r="H27644" s="7"/>
    </row>
    <row r="27645" spans="8:8" x14ac:dyDescent="0.2">
      <c r="H27645" s="7"/>
    </row>
    <row r="27646" spans="8:8" x14ac:dyDescent="0.2">
      <c r="H27646" s="7"/>
    </row>
    <row r="27647" spans="8:8" x14ac:dyDescent="0.2">
      <c r="H27647" s="7"/>
    </row>
    <row r="27648" spans="8:8" x14ac:dyDescent="0.2">
      <c r="H27648" s="7"/>
    </row>
    <row r="27649" spans="8:8" x14ac:dyDescent="0.2">
      <c r="H27649" s="7"/>
    </row>
    <row r="27650" spans="8:8" x14ac:dyDescent="0.2">
      <c r="H27650" s="7"/>
    </row>
    <row r="27651" spans="8:8" x14ac:dyDescent="0.2">
      <c r="H27651" s="7"/>
    </row>
    <row r="27652" spans="8:8" x14ac:dyDescent="0.2">
      <c r="H27652" s="7"/>
    </row>
    <row r="27653" spans="8:8" x14ac:dyDescent="0.2">
      <c r="H27653" s="7"/>
    </row>
    <row r="27654" spans="8:8" x14ac:dyDescent="0.2">
      <c r="H27654" s="7"/>
    </row>
    <row r="27655" spans="8:8" x14ac:dyDescent="0.2">
      <c r="H27655" s="7"/>
    </row>
    <row r="27656" spans="8:8" x14ac:dyDescent="0.2">
      <c r="H27656" s="7"/>
    </row>
    <row r="27657" spans="8:8" x14ac:dyDescent="0.2">
      <c r="H27657" s="7"/>
    </row>
    <row r="27658" spans="8:8" x14ac:dyDescent="0.2">
      <c r="H27658" s="7"/>
    </row>
    <row r="27659" spans="8:8" x14ac:dyDescent="0.2">
      <c r="H27659" s="7"/>
    </row>
    <row r="27660" spans="8:8" x14ac:dyDescent="0.2">
      <c r="H27660" s="7"/>
    </row>
    <row r="27661" spans="8:8" x14ac:dyDescent="0.2">
      <c r="H27661" s="7"/>
    </row>
    <row r="27662" spans="8:8" x14ac:dyDescent="0.2">
      <c r="H27662" s="7"/>
    </row>
    <row r="27663" spans="8:8" x14ac:dyDescent="0.2">
      <c r="H27663" s="7"/>
    </row>
    <row r="27664" spans="8:8" x14ac:dyDescent="0.2">
      <c r="H27664" s="7"/>
    </row>
    <row r="27665" spans="8:8" x14ac:dyDescent="0.2">
      <c r="H27665" s="7"/>
    </row>
    <row r="27666" spans="8:8" x14ac:dyDescent="0.2">
      <c r="H27666" s="7"/>
    </row>
    <row r="27667" spans="8:8" x14ac:dyDescent="0.2">
      <c r="H27667" s="7"/>
    </row>
    <row r="27668" spans="8:8" x14ac:dyDescent="0.2">
      <c r="H27668" s="7"/>
    </row>
    <row r="27669" spans="8:8" x14ac:dyDescent="0.2">
      <c r="H27669" s="7"/>
    </row>
    <row r="27670" spans="8:8" x14ac:dyDescent="0.2">
      <c r="H27670" s="7"/>
    </row>
    <row r="27671" spans="8:8" x14ac:dyDescent="0.2">
      <c r="H27671" s="7"/>
    </row>
    <row r="27672" spans="8:8" x14ac:dyDescent="0.2">
      <c r="H27672" s="7"/>
    </row>
    <row r="27673" spans="8:8" x14ac:dyDescent="0.2">
      <c r="H27673" s="7"/>
    </row>
    <row r="27674" spans="8:8" x14ac:dyDescent="0.2">
      <c r="H27674" s="7"/>
    </row>
    <row r="27675" spans="8:8" x14ac:dyDescent="0.2">
      <c r="H27675" s="7"/>
    </row>
    <row r="27676" spans="8:8" x14ac:dyDescent="0.2">
      <c r="H27676" s="7"/>
    </row>
    <row r="27677" spans="8:8" x14ac:dyDescent="0.2">
      <c r="H27677" s="7"/>
    </row>
    <row r="27678" spans="8:8" x14ac:dyDescent="0.2">
      <c r="H27678" s="7"/>
    </row>
    <row r="27679" spans="8:8" x14ac:dyDescent="0.2">
      <c r="H27679" s="7"/>
    </row>
    <row r="27680" spans="8:8" x14ac:dyDescent="0.2">
      <c r="H27680" s="7"/>
    </row>
    <row r="27681" spans="8:8" x14ac:dyDescent="0.2">
      <c r="H27681" s="7"/>
    </row>
    <row r="27682" spans="8:8" x14ac:dyDescent="0.2">
      <c r="H27682" s="7"/>
    </row>
    <row r="27683" spans="8:8" x14ac:dyDescent="0.2">
      <c r="H27683" s="7"/>
    </row>
    <row r="27684" spans="8:8" x14ac:dyDescent="0.2">
      <c r="H27684" s="7"/>
    </row>
    <row r="27685" spans="8:8" x14ac:dyDescent="0.2">
      <c r="H27685" s="7"/>
    </row>
    <row r="27686" spans="8:8" x14ac:dyDescent="0.2">
      <c r="H27686" s="7"/>
    </row>
    <row r="27687" spans="8:8" x14ac:dyDescent="0.2">
      <c r="H27687" s="7"/>
    </row>
    <row r="27688" spans="8:8" x14ac:dyDescent="0.2">
      <c r="H27688" s="7"/>
    </row>
    <row r="27689" spans="8:8" x14ac:dyDescent="0.2">
      <c r="H27689" s="7"/>
    </row>
    <row r="27690" spans="8:8" x14ac:dyDescent="0.2">
      <c r="H27690" s="7"/>
    </row>
    <row r="27691" spans="8:8" x14ac:dyDescent="0.2">
      <c r="H27691" s="7"/>
    </row>
    <row r="27692" spans="8:8" x14ac:dyDescent="0.2">
      <c r="H27692" s="7"/>
    </row>
    <row r="27693" spans="8:8" x14ac:dyDescent="0.2">
      <c r="H27693" s="7"/>
    </row>
    <row r="27694" spans="8:8" x14ac:dyDescent="0.2">
      <c r="H27694" s="7"/>
    </row>
    <row r="27695" spans="8:8" x14ac:dyDescent="0.2">
      <c r="H27695" s="7"/>
    </row>
    <row r="27696" spans="8:8" x14ac:dyDescent="0.2">
      <c r="H27696" s="7"/>
    </row>
    <row r="27697" spans="8:8" x14ac:dyDescent="0.2">
      <c r="H27697" s="7"/>
    </row>
    <row r="27698" spans="8:8" x14ac:dyDescent="0.2">
      <c r="H27698" s="7"/>
    </row>
    <row r="27699" spans="8:8" x14ac:dyDescent="0.2">
      <c r="H27699" s="7"/>
    </row>
    <row r="27700" spans="8:8" x14ac:dyDescent="0.2">
      <c r="H27700" s="7"/>
    </row>
    <row r="27701" spans="8:8" x14ac:dyDescent="0.2">
      <c r="H27701" s="7"/>
    </row>
    <row r="27702" spans="8:8" x14ac:dyDescent="0.2">
      <c r="H27702" s="7"/>
    </row>
    <row r="27703" spans="8:8" x14ac:dyDescent="0.2">
      <c r="H27703" s="7"/>
    </row>
    <row r="27704" spans="8:8" x14ac:dyDescent="0.2">
      <c r="H27704" s="7"/>
    </row>
    <row r="27705" spans="8:8" x14ac:dyDescent="0.2">
      <c r="H27705" s="7"/>
    </row>
    <row r="27706" spans="8:8" x14ac:dyDescent="0.2">
      <c r="H27706" s="7"/>
    </row>
    <row r="27707" spans="8:8" x14ac:dyDescent="0.2">
      <c r="H27707" s="7"/>
    </row>
    <row r="27708" spans="8:8" x14ac:dyDescent="0.2">
      <c r="H27708" s="7"/>
    </row>
    <row r="27709" spans="8:8" x14ac:dyDescent="0.2">
      <c r="H27709" s="7"/>
    </row>
    <row r="27710" spans="8:8" x14ac:dyDescent="0.2">
      <c r="H27710" s="7"/>
    </row>
    <row r="27711" spans="8:8" x14ac:dyDescent="0.2">
      <c r="H27711" s="7"/>
    </row>
    <row r="27712" spans="8:8" x14ac:dyDescent="0.2">
      <c r="H27712" s="7"/>
    </row>
    <row r="27713" spans="8:8" x14ac:dyDescent="0.2">
      <c r="H27713" s="7"/>
    </row>
    <row r="27714" spans="8:8" x14ac:dyDescent="0.2">
      <c r="H27714" s="7"/>
    </row>
    <row r="27715" spans="8:8" x14ac:dyDescent="0.2">
      <c r="H27715" s="7"/>
    </row>
    <row r="27716" spans="8:8" x14ac:dyDescent="0.2">
      <c r="H27716" s="7"/>
    </row>
    <row r="27717" spans="8:8" x14ac:dyDescent="0.2">
      <c r="H27717" s="7"/>
    </row>
    <row r="27718" spans="8:8" x14ac:dyDescent="0.2">
      <c r="H27718" s="7"/>
    </row>
    <row r="27719" spans="8:8" x14ac:dyDescent="0.2">
      <c r="H27719" s="7"/>
    </row>
    <row r="27720" spans="8:8" x14ac:dyDescent="0.2">
      <c r="H27720" s="7"/>
    </row>
    <row r="27721" spans="8:8" x14ac:dyDescent="0.2">
      <c r="H27721" s="7"/>
    </row>
    <row r="27722" spans="8:8" x14ac:dyDescent="0.2">
      <c r="H27722" s="7"/>
    </row>
    <row r="27723" spans="8:8" x14ac:dyDescent="0.2">
      <c r="H27723" s="7"/>
    </row>
    <row r="27724" spans="8:8" x14ac:dyDescent="0.2">
      <c r="H27724" s="7"/>
    </row>
    <row r="27725" spans="8:8" x14ac:dyDescent="0.2">
      <c r="H27725" s="7"/>
    </row>
    <row r="27726" spans="8:8" x14ac:dyDescent="0.2">
      <c r="H27726" s="7"/>
    </row>
    <row r="27727" spans="8:8" x14ac:dyDescent="0.2">
      <c r="H27727" s="7"/>
    </row>
    <row r="27728" spans="8:8" x14ac:dyDescent="0.2">
      <c r="H27728" s="7"/>
    </row>
    <row r="27729" spans="8:8" x14ac:dyDescent="0.2">
      <c r="H27729" s="7"/>
    </row>
    <row r="27730" spans="8:8" x14ac:dyDescent="0.2">
      <c r="H27730" s="7"/>
    </row>
    <row r="27731" spans="8:8" x14ac:dyDescent="0.2">
      <c r="H27731" s="7"/>
    </row>
    <row r="27732" spans="8:8" x14ac:dyDescent="0.2">
      <c r="H27732" s="7"/>
    </row>
    <row r="27733" spans="8:8" x14ac:dyDescent="0.2">
      <c r="H27733" s="7"/>
    </row>
    <row r="27734" spans="8:8" x14ac:dyDescent="0.2">
      <c r="H27734" s="7"/>
    </row>
    <row r="27735" spans="8:8" x14ac:dyDescent="0.2">
      <c r="H27735" s="7"/>
    </row>
    <row r="27736" spans="8:8" x14ac:dyDescent="0.2">
      <c r="H27736" s="7"/>
    </row>
    <row r="27737" spans="8:8" x14ac:dyDescent="0.2">
      <c r="H27737" s="7"/>
    </row>
    <row r="27738" spans="8:8" x14ac:dyDescent="0.2">
      <c r="H27738" s="7"/>
    </row>
    <row r="27739" spans="8:8" x14ac:dyDescent="0.2">
      <c r="H27739" s="7"/>
    </row>
    <row r="27740" spans="8:8" x14ac:dyDescent="0.2">
      <c r="H27740" s="7"/>
    </row>
    <row r="27741" spans="8:8" x14ac:dyDescent="0.2">
      <c r="H27741" s="7"/>
    </row>
    <row r="27742" spans="8:8" x14ac:dyDescent="0.2">
      <c r="H27742" s="7"/>
    </row>
    <row r="27743" spans="8:8" x14ac:dyDescent="0.2">
      <c r="H27743" s="7"/>
    </row>
    <row r="27744" spans="8:8" x14ac:dyDescent="0.2">
      <c r="H27744" s="7"/>
    </row>
    <row r="27745" spans="8:8" x14ac:dyDescent="0.2">
      <c r="H27745" s="7"/>
    </row>
    <row r="27746" spans="8:8" x14ac:dyDescent="0.2">
      <c r="H27746" s="7"/>
    </row>
    <row r="27747" spans="8:8" x14ac:dyDescent="0.2">
      <c r="H27747" s="7"/>
    </row>
    <row r="27748" spans="8:8" x14ac:dyDescent="0.2">
      <c r="H27748" s="7"/>
    </row>
    <row r="27749" spans="8:8" x14ac:dyDescent="0.2">
      <c r="H27749" s="7"/>
    </row>
    <row r="27750" spans="8:8" x14ac:dyDescent="0.2">
      <c r="H27750" s="7"/>
    </row>
    <row r="27751" spans="8:8" x14ac:dyDescent="0.2">
      <c r="H27751" s="7"/>
    </row>
    <row r="27752" spans="8:8" x14ac:dyDescent="0.2">
      <c r="H27752" s="7"/>
    </row>
    <row r="27753" spans="8:8" x14ac:dyDescent="0.2">
      <c r="H27753" s="7"/>
    </row>
    <row r="27754" spans="8:8" x14ac:dyDescent="0.2">
      <c r="H27754" s="7"/>
    </row>
    <row r="27755" spans="8:8" x14ac:dyDescent="0.2">
      <c r="H27755" s="7"/>
    </row>
    <row r="27756" spans="8:8" x14ac:dyDescent="0.2">
      <c r="H27756" s="7"/>
    </row>
    <row r="27757" spans="8:8" x14ac:dyDescent="0.2">
      <c r="H27757" s="7"/>
    </row>
    <row r="27758" spans="8:8" x14ac:dyDescent="0.2">
      <c r="H27758" s="7"/>
    </row>
    <row r="27759" spans="8:8" x14ac:dyDescent="0.2">
      <c r="H27759" s="7"/>
    </row>
    <row r="27760" spans="8:8" x14ac:dyDescent="0.2">
      <c r="H27760" s="7"/>
    </row>
    <row r="27761" spans="8:8" x14ac:dyDescent="0.2">
      <c r="H27761" s="7"/>
    </row>
    <row r="27762" spans="8:8" x14ac:dyDescent="0.2">
      <c r="H27762" s="7"/>
    </row>
    <row r="27763" spans="8:8" x14ac:dyDescent="0.2">
      <c r="H27763" s="7"/>
    </row>
    <row r="27764" spans="8:8" x14ac:dyDescent="0.2">
      <c r="H27764" s="7"/>
    </row>
    <row r="27765" spans="8:8" x14ac:dyDescent="0.2">
      <c r="H27765" s="7"/>
    </row>
    <row r="27766" spans="8:8" x14ac:dyDescent="0.2">
      <c r="H27766" s="7"/>
    </row>
    <row r="27767" spans="8:8" x14ac:dyDescent="0.2">
      <c r="H27767" s="7"/>
    </row>
    <row r="27768" spans="8:8" x14ac:dyDescent="0.2">
      <c r="H27768" s="7"/>
    </row>
    <row r="27769" spans="8:8" x14ac:dyDescent="0.2">
      <c r="H27769" s="7"/>
    </row>
    <row r="27770" spans="8:8" x14ac:dyDescent="0.2">
      <c r="H27770" s="7"/>
    </row>
    <row r="27771" spans="8:8" x14ac:dyDescent="0.2">
      <c r="H27771" s="7"/>
    </row>
    <row r="27772" spans="8:8" x14ac:dyDescent="0.2">
      <c r="H27772" s="7"/>
    </row>
    <row r="27773" spans="8:8" x14ac:dyDescent="0.2">
      <c r="H27773" s="7"/>
    </row>
    <row r="27774" spans="8:8" x14ac:dyDescent="0.2">
      <c r="H27774" s="7"/>
    </row>
    <row r="27775" spans="8:8" x14ac:dyDescent="0.2">
      <c r="H27775" s="7"/>
    </row>
    <row r="27776" spans="8:8" x14ac:dyDescent="0.2">
      <c r="H27776" s="7"/>
    </row>
    <row r="27777" spans="8:8" x14ac:dyDescent="0.2">
      <c r="H27777" s="7"/>
    </row>
    <row r="27778" spans="8:8" x14ac:dyDescent="0.2">
      <c r="H27778" s="7"/>
    </row>
    <row r="27779" spans="8:8" x14ac:dyDescent="0.2">
      <c r="H27779" s="7"/>
    </row>
    <row r="27780" spans="8:8" x14ac:dyDescent="0.2">
      <c r="H27780" s="7"/>
    </row>
    <row r="27781" spans="8:8" x14ac:dyDescent="0.2">
      <c r="H27781" s="7"/>
    </row>
    <row r="27782" spans="8:8" x14ac:dyDescent="0.2">
      <c r="H27782" s="7"/>
    </row>
    <row r="27783" spans="8:8" x14ac:dyDescent="0.2">
      <c r="H27783" s="7"/>
    </row>
    <row r="27784" spans="8:8" x14ac:dyDescent="0.2">
      <c r="H27784" s="7"/>
    </row>
    <row r="27785" spans="8:8" x14ac:dyDescent="0.2">
      <c r="H27785" s="7"/>
    </row>
    <row r="27786" spans="8:8" x14ac:dyDescent="0.2">
      <c r="H27786" s="7"/>
    </row>
    <row r="27787" spans="8:8" x14ac:dyDescent="0.2">
      <c r="H27787" s="7"/>
    </row>
    <row r="27788" spans="8:8" x14ac:dyDescent="0.2">
      <c r="H27788" s="7"/>
    </row>
    <row r="27789" spans="8:8" x14ac:dyDescent="0.2">
      <c r="H27789" s="7"/>
    </row>
    <row r="27790" spans="8:8" x14ac:dyDescent="0.2">
      <c r="H27790" s="7"/>
    </row>
    <row r="27791" spans="8:8" x14ac:dyDescent="0.2">
      <c r="H27791" s="7"/>
    </row>
    <row r="27792" spans="8:8" x14ac:dyDescent="0.2">
      <c r="H27792" s="7"/>
    </row>
    <row r="27793" spans="8:8" x14ac:dyDescent="0.2">
      <c r="H27793" s="7"/>
    </row>
    <row r="27794" spans="8:8" x14ac:dyDescent="0.2">
      <c r="H27794" s="7"/>
    </row>
    <row r="27795" spans="8:8" x14ac:dyDescent="0.2">
      <c r="H27795" s="7"/>
    </row>
    <row r="27796" spans="8:8" x14ac:dyDescent="0.2">
      <c r="H27796" s="7"/>
    </row>
    <row r="27797" spans="8:8" x14ac:dyDescent="0.2">
      <c r="H27797" s="7"/>
    </row>
    <row r="27798" spans="8:8" x14ac:dyDescent="0.2">
      <c r="H27798" s="7"/>
    </row>
    <row r="27799" spans="8:8" x14ac:dyDescent="0.2">
      <c r="H27799" s="7"/>
    </row>
    <row r="27800" spans="8:8" x14ac:dyDescent="0.2">
      <c r="H27800" s="7"/>
    </row>
    <row r="27801" spans="8:8" x14ac:dyDescent="0.2">
      <c r="H27801" s="7"/>
    </row>
    <row r="27802" spans="8:8" x14ac:dyDescent="0.2">
      <c r="H27802" s="7"/>
    </row>
    <row r="27803" spans="8:8" x14ac:dyDescent="0.2">
      <c r="H27803" s="7"/>
    </row>
    <row r="27804" spans="8:8" x14ac:dyDescent="0.2">
      <c r="H27804" s="7"/>
    </row>
    <row r="27805" spans="8:8" x14ac:dyDescent="0.2">
      <c r="H27805" s="7"/>
    </row>
    <row r="27806" spans="8:8" x14ac:dyDescent="0.2">
      <c r="H27806" s="7"/>
    </row>
    <row r="27807" spans="8:8" x14ac:dyDescent="0.2">
      <c r="H27807" s="7"/>
    </row>
    <row r="27808" spans="8:8" x14ac:dyDescent="0.2">
      <c r="H27808" s="7"/>
    </row>
    <row r="27809" spans="8:8" x14ac:dyDescent="0.2">
      <c r="H27809" s="7"/>
    </row>
    <row r="27810" spans="8:8" x14ac:dyDescent="0.2">
      <c r="H27810" s="7"/>
    </row>
    <row r="27811" spans="8:8" x14ac:dyDescent="0.2">
      <c r="H27811" s="7"/>
    </row>
    <row r="27812" spans="8:8" x14ac:dyDescent="0.2">
      <c r="H27812" s="7"/>
    </row>
    <row r="27813" spans="8:8" x14ac:dyDescent="0.2">
      <c r="H27813" s="7"/>
    </row>
    <row r="27814" spans="8:8" x14ac:dyDescent="0.2">
      <c r="H27814" s="7"/>
    </row>
    <row r="27815" spans="8:8" x14ac:dyDescent="0.2">
      <c r="H27815" s="7"/>
    </row>
    <row r="27816" spans="8:8" x14ac:dyDescent="0.2">
      <c r="H27816" s="7"/>
    </row>
    <row r="27817" spans="8:8" x14ac:dyDescent="0.2">
      <c r="H27817" s="7"/>
    </row>
    <row r="27818" spans="8:8" x14ac:dyDescent="0.2">
      <c r="H27818" s="7"/>
    </row>
    <row r="27819" spans="8:8" x14ac:dyDescent="0.2">
      <c r="H27819" s="7"/>
    </row>
    <row r="27820" spans="8:8" x14ac:dyDescent="0.2">
      <c r="H27820" s="7"/>
    </row>
    <row r="27821" spans="8:8" x14ac:dyDescent="0.2">
      <c r="H27821" s="7"/>
    </row>
    <row r="27822" spans="8:8" x14ac:dyDescent="0.2">
      <c r="H27822" s="7"/>
    </row>
    <row r="27823" spans="8:8" x14ac:dyDescent="0.2">
      <c r="H27823" s="7"/>
    </row>
    <row r="27824" spans="8:8" x14ac:dyDescent="0.2">
      <c r="H27824" s="7"/>
    </row>
    <row r="27825" spans="8:8" x14ac:dyDescent="0.2">
      <c r="H27825" s="7"/>
    </row>
    <row r="27826" spans="8:8" x14ac:dyDescent="0.2">
      <c r="H27826" s="7"/>
    </row>
    <row r="27827" spans="8:8" x14ac:dyDescent="0.2">
      <c r="H27827" s="7"/>
    </row>
    <row r="27828" spans="8:8" x14ac:dyDescent="0.2">
      <c r="H27828" s="7"/>
    </row>
    <row r="27829" spans="8:8" x14ac:dyDescent="0.2">
      <c r="H27829" s="7"/>
    </row>
    <row r="27830" spans="8:8" x14ac:dyDescent="0.2">
      <c r="H27830" s="7"/>
    </row>
    <row r="27831" spans="8:8" x14ac:dyDescent="0.2">
      <c r="H27831" s="7"/>
    </row>
    <row r="27832" spans="8:8" x14ac:dyDescent="0.2">
      <c r="H27832" s="7"/>
    </row>
    <row r="27833" spans="8:8" x14ac:dyDescent="0.2">
      <c r="H27833" s="7"/>
    </row>
    <row r="27834" spans="8:8" x14ac:dyDescent="0.2">
      <c r="H27834" s="7"/>
    </row>
    <row r="27835" spans="8:8" x14ac:dyDescent="0.2">
      <c r="H27835" s="7"/>
    </row>
    <row r="27836" spans="8:8" x14ac:dyDescent="0.2">
      <c r="H27836" s="7"/>
    </row>
    <row r="27837" spans="8:8" x14ac:dyDescent="0.2">
      <c r="H27837" s="7"/>
    </row>
    <row r="27838" spans="8:8" x14ac:dyDescent="0.2">
      <c r="H27838" s="7"/>
    </row>
    <row r="27839" spans="8:8" x14ac:dyDescent="0.2">
      <c r="H27839" s="7"/>
    </row>
    <row r="27840" spans="8:8" x14ac:dyDescent="0.2">
      <c r="H27840" s="7"/>
    </row>
    <row r="27841" spans="8:8" x14ac:dyDescent="0.2">
      <c r="H27841" s="7"/>
    </row>
    <row r="27842" spans="8:8" x14ac:dyDescent="0.2">
      <c r="H27842" s="7"/>
    </row>
    <row r="27843" spans="8:8" x14ac:dyDescent="0.2">
      <c r="H27843" s="7"/>
    </row>
    <row r="27844" spans="8:8" x14ac:dyDescent="0.2">
      <c r="H27844" s="7"/>
    </row>
    <row r="27845" spans="8:8" x14ac:dyDescent="0.2">
      <c r="H27845" s="7"/>
    </row>
    <row r="27846" spans="8:8" x14ac:dyDescent="0.2">
      <c r="H27846" s="7"/>
    </row>
    <row r="27847" spans="8:8" x14ac:dyDescent="0.2">
      <c r="H27847" s="7"/>
    </row>
    <row r="27848" spans="8:8" x14ac:dyDescent="0.2">
      <c r="H27848" s="7"/>
    </row>
    <row r="27849" spans="8:8" x14ac:dyDescent="0.2">
      <c r="H27849" s="7"/>
    </row>
    <row r="27850" spans="8:8" x14ac:dyDescent="0.2">
      <c r="H27850" s="7"/>
    </row>
    <row r="27851" spans="8:8" x14ac:dyDescent="0.2">
      <c r="H27851" s="7"/>
    </row>
    <row r="27852" spans="8:8" x14ac:dyDescent="0.2">
      <c r="H27852" s="7"/>
    </row>
    <row r="27853" spans="8:8" x14ac:dyDescent="0.2">
      <c r="H27853" s="7"/>
    </row>
    <row r="27854" spans="8:8" x14ac:dyDescent="0.2">
      <c r="H27854" s="7"/>
    </row>
    <row r="27855" spans="8:8" x14ac:dyDescent="0.2">
      <c r="H27855" s="7"/>
    </row>
    <row r="27856" spans="8:8" x14ac:dyDescent="0.2">
      <c r="H27856" s="7"/>
    </row>
    <row r="27857" spans="8:8" x14ac:dyDescent="0.2">
      <c r="H27857" s="7"/>
    </row>
    <row r="27858" spans="8:8" x14ac:dyDescent="0.2">
      <c r="H27858" s="7"/>
    </row>
    <row r="27859" spans="8:8" x14ac:dyDescent="0.2">
      <c r="H27859" s="7"/>
    </row>
    <row r="27860" spans="8:8" x14ac:dyDescent="0.2">
      <c r="H27860" s="7"/>
    </row>
    <row r="27861" spans="8:8" x14ac:dyDescent="0.2">
      <c r="H27861" s="7"/>
    </row>
    <row r="27862" spans="8:8" x14ac:dyDescent="0.2">
      <c r="H27862" s="7"/>
    </row>
    <row r="27863" spans="8:8" x14ac:dyDescent="0.2">
      <c r="H27863" s="7"/>
    </row>
    <row r="27864" spans="8:8" x14ac:dyDescent="0.2">
      <c r="H27864" s="7"/>
    </row>
    <row r="27865" spans="8:8" x14ac:dyDescent="0.2">
      <c r="H27865" s="7"/>
    </row>
    <row r="27866" spans="8:8" x14ac:dyDescent="0.2">
      <c r="H27866" s="7"/>
    </row>
    <row r="27867" spans="8:8" x14ac:dyDescent="0.2">
      <c r="H27867" s="7"/>
    </row>
    <row r="27868" spans="8:8" x14ac:dyDescent="0.2">
      <c r="H27868" s="7"/>
    </row>
    <row r="27869" spans="8:8" x14ac:dyDescent="0.2">
      <c r="H27869" s="7"/>
    </row>
    <row r="27870" spans="8:8" x14ac:dyDescent="0.2">
      <c r="H27870" s="7"/>
    </row>
    <row r="27871" spans="8:8" x14ac:dyDescent="0.2">
      <c r="H27871" s="7"/>
    </row>
    <row r="27872" spans="8:8" x14ac:dyDescent="0.2">
      <c r="H27872" s="7"/>
    </row>
    <row r="27873" spans="8:8" x14ac:dyDescent="0.2">
      <c r="H27873" s="7"/>
    </row>
    <row r="27874" spans="8:8" x14ac:dyDescent="0.2">
      <c r="H27874" s="7"/>
    </row>
    <row r="27875" spans="8:8" x14ac:dyDescent="0.2">
      <c r="H27875" s="7"/>
    </row>
    <row r="27876" spans="8:8" x14ac:dyDescent="0.2">
      <c r="H27876" s="7"/>
    </row>
    <row r="27877" spans="8:8" x14ac:dyDescent="0.2">
      <c r="H27877" s="7"/>
    </row>
    <row r="27878" spans="8:8" x14ac:dyDescent="0.2">
      <c r="H27878" s="7"/>
    </row>
    <row r="27879" spans="8:8" x14ac:dyDescent="0.2">
      <c r="H27879" s="7"/>
    </row>
    <row r="27880" spans="8:8" x14ac:dyDescent="0.2">
      <c r="H27880" s="7"/>
    </row>
    <row r="27881" spans="8:8" x14ac:dyDescent="0.2">
      <c r="H27881" s="7"/>
    </row>
    <row r="27882" spans="8:8" x14ac:dyDescent="0.2">
      <c r="H27882" s="7"/>
    </row>
    <row r="27883" spans="8:8" x14ac:dyDescent="0.2">
      <c r="H27883" s="7"/>
    </row>
    <row r="27884" spans="8:8" x14ac:dyDescent="0.2">
      <c r="H27884" s="7"/>
    </row>
    <row r="27885" spans="8:8" x14ac:dyDescent="0.2">
      <c r="H27885" s="7"/>
    </row>
    <row r="27886" spans="8:8" x14ac:dyDescent="0.2">
      <c r="H27886" s="7"/>
    </row>
    <row r="27887" spans="8:8" x14ac:dyDescent="0.2">
      <c r="H27887" s="7"/>
    </row>
    <row r="27888" spans="8:8" x14ac:dyDescent="0.2">
      <c r="H27888" s="7"/>
    </row>
    <row r="27889" spans="8:8" x14ac:dyDescent="0.2">
      <c r="H27889" s="7"/>
    </row>
    <row r="27890" spans="8:8" x14ac:dyDescent="0.2">
      <c r="H27890" s="7"/>
    </row>
    <row r="27891" spans="8:8" x14ac:dyDescent="0.2">
      <c r="H27891" s="7"/>
    </row>
    <row r="27892" spans="8:8" x14ac:dyDescent="0.2">
      <c r="H27892" s="7"/>
    </row>
    <row r="27893" spans="8:8" x14ac:dyDescent="0.2">
      <c r="H27893" s="7"/>
    </row>
    <row r="27894" spans="8:8" x14ac:dyDescent="0.2">
      <c r="H27894" s="7"/>
    </row>
    <row r="27895" spans="8:8" x14ac:dyDescent="0.2">
      <c r="H27895" s="7"/>
    </row>
    <row r="27896" spans="8:8" x14ac:dyDescent="0.2">
      <c r="H27896" s="7"/>
    </row>
    <row r="27897" spans="8:8" x14ac:dyDescent="0.2">
      <c r="H27897" s="7"/>
    </row>
    <row r="27898" spans="8:8" x14ac:dyDescent="0.2">
      <c r="H27898" s="7"/>
    </row>
    <row r="27899" spans="8:8" x14ac:dyDescent="0.2">
      <c r="H27899" s="7"/>
    </row>
    <row r="27900" spans="8:8" x14ac:dyDescent="0.2">
      <c r="H27900" s="7"/>
    </row>
    <row r="27901" spans="8:8" x14ac:dyDescent="0.2">
      <c r="H27901" s="7"/>
    </row>
    <row r="27902" spans="8:8" x14ac:dyDescent="0.2">
      <c r="H27902" s="7"/>
    </row>
    <row r="27903" spans="8:8" x14ac:dyDescent="0.2">
      <c r="H27903" s="7"/>
    </row>
    <row r="27904" spans="8:8" x14ac:dyDescent="0.2">
      <c r="H27904" s="7"/>
    </row>
    <row r="27905" spans="8:8" x14ac:dyDescent="0.2">
      <c r="H27905" s="7"/>
    </row>
    <row r="27906" spans="8:8" x14ac:dyDescent="0.2">
      <c r="H27906" s="7"/>
    </row>
    <row r="27907" spans="8:8" x14ac:dyDescent="0.2">
      <c r="H27907" s="7"/>
    </row>
    <row r="27908" spans="8:8" x14ac:dyDescent="0.2">
      <c r="H27908" s="7"/>
    </row>
    <row r="27909" spans="8:8" x14ac:dyDescent="0.2">
      <c r="H27909" s="7"/>
    </row>
    <row r="27910" spans="8:8" x14ac:dyDescent="0.2">
      <c r="H27910" s="7"/>
    </row>
    <row r="27911" spans="8:8" x14ac:dyDescent="0.2">
      <c r="H27911" s="7"/>
    </row>
    <row r="27912" spans="8:8" x14ac:dyDescent="0.2">
      <c r="H27912" s="7"/>
    </row>
    <row r="27913" spans="8:8" x14ac:dyDescent="0.2">
      <c r="H27913" s="7"/>
    </row>
    <row r="27914" spans="8:8" x14ac:dyDescent="0.2">
      <c r="H27914" s="7"/>
    </row>
    <row r="27915" spans="8:8" x14ac:dyDescent="0.2">
      <c r="H27915" s="7"/>
    </row>
    <row r="27916" spans="8:8" x14ac:dyDescent="0.2">
      <c r="H27916" s="7"/>
    </row>
    <row r="27917" spans="8:8" x14ac:dyDescent="0.2">
      <c r="H27917" s="7"/>
    </row>
    <row r="27918" spans="8:8" x14ac:dyDescent="0.2">
      <c r="H27918" s="7"/>
    </row>
    <row r="27919" spans="8:8" x14ac:dyDescent="0.2">
      <c r="H27919" s="7"/>
    </row>
    <row r="27920" spans="8:8" x14ac:dyDescent="0.2">
      <c r="H27920" s="7"/>
    </row>
    <row r="27921" spans="8:8" x14ac:dyDescent="0.2">
      <c r="H27921" s="7"/>
    </row>
    <row r="27922" spans="8:8" x14ac:dyDescent="0.2">
      <c r="H27922" s="7"/>
    </row>
    <row r="27923" spans="8:8" x14ac:dyDescent="0.2">
      <c r="H27923" s="7"/>
    </row>
    <row r="27924" spans="8:8" x14ac:dyDescent="0.2">
      <c r="H27924" s="7"/>
    </row>
    <row r="27925" spans="8:8" x14ac:dyDescent="0.2">
      <c r="H27925" s="7"/>
    </row>
    <row r="27926" spans="8:8" x14ac:dyDescent="0.2">
      <c r="H27926" s="7"/>
    </row>
    <row r="27927" spans="8:8" x14ac:dyDescent="0.2">
      <c r="H27927" s="7"/>
    </row>
    <row r="27928" spans="8:8" x14ac:dyDescent="0.2">
      <c r="H27928" s="7"/>
    </row>
    <row r="27929" spans="8:8" x14ac:dyDescent="0.2">
      <c r="H27929" s="7"/>
    </row>
    <row r="27930" spans="8:8" x14ac:dyDescent="0.2">
      <c r="H27930" s="7"/>
    </row>
    <row r="27931" spans="8:8" x14ac:dyDescent="0.2">
      <c r="H27931" s="7"/>
    </row>
    <row r="27932" spans="8:8" x14ac:dyDescent="0.2">
      <c r="H27932" s="7"/>
    </row>
    <row r="27933" spans="8:8" x14ac:dyDescent="0.2">
      <c r="H27933" s="7"/>
    </row>
    <row r="27934" spans="8:8" x14ac:dyDescent="0.2">
      <c r="H27934" s="7"/>
    </row>
    <row r="27935" spans="8:8" x14ac:dyDescent="0.2">
      <c r="H27935" s="7"/>
    </row>
    <row r="27936" spans="8:8" x14ac:dyDescent="0.2">
      <c r="H27936" s="7"/>
    </row>
    <row r="27937" spans="8:8" x14ac:dyDescent="0.2">
      <c r="H27937" s="7"/>
    </row>
    <row r="27938" spans="8:8" x14ac:dyDescent="0.2">
      <c r="H27938" s="7"/>
    </row>
    <row r="27939" spans="8:8" x14ac:dyDescent="0.2">
      <c r="H27939" s="7"/>
    </row>
    <row r="27940" spans="8:8" x14ac:dyDescent="0.2">
      <c r="H27940" s="7"/>
    </row>
    <row r="27941" spans="8:8" x14ac:dyDescent="0.2">
      <c r="H27941" s="7"/>
    </row>
    <row r="27942" spans="8:8" x14ac:dyDescent="0.2">
      <c r="H27942" s="7"/>
    </row>
    <row r="27943" spans="8:8" x14ac:dyDescent="0.2">
      <c r="H27943" s="7"/>
    </row>
    <row r="27944" spans="8:8" x14ac:dyDescent="0.2">
      <c r="H27944" s="7"/>
    </row>
    <row r="27945" spans="8:8" x14ac:dyDescent="0.2">
      <c r="H27945" s="7"/>
    </row>
    <row r="27946" spans="8:8" x14ac:dyDescent="0.2">
      <c r="H27946" s="7"/>
    </row>
    <row r="27947" spans="8:8" x14ac:dyDescent="0.2">
      <c r="H27947" s="7"/>
    </row>
    <row r="27948" spans="8:8" x14ac:dyDescent="0.2">
      <c r="H27948" s="7"/>
    </row>
    <row r="27949" spans="8:8" x14ac:dyDescent="0.2">
      <c r="H27949" s="7"/>
    </row>
    <row r="27950" spans="8:8" x14ac:dyDescent="0.2">
      <c r="H27950" s="7"/>
    </row>
    <row r="27951" spans="8:8" x14ac:dyDescent="0.2">
      <c r="H27951" s="7"/>
    </row>
    <row r="27952" spans="8:8" x14ac:dyDescent="0.2">
      <c r="H27952" s="7"/>
    </row>
    <row r="27953" spans="8:8" x14ac:dyDescent="0.2">
      <c r="H27953" s="7"/>
    </row>
    <row r="27954" spans="8:8" x14ac:dyDescent="0.2">
      <c r="H27954" s="7"/>
    </row>
    <row r="27955" spans="8:8" x14ac:dyDescent="0.2">
      <c r="H27955" s="7"/>
    </row>
    <row r="27956" spans="8:8" x14ac:dyDescent="0.2">
      <c r="H27956" s="7"/>
    </row>
    <row r="27957" spans="8:8" x14ac:dyDescent="0.2">
      <c r="H27957" s="7"/>
    </row>
    <row r="27958" spans="8:8" x14ac:dyDescent="0.2">
      <c r="H27958" s="7"/>
    </row>
    <row r="27959" spans="8:8" x14ac:dyDescent="0.2">
      <c r="H27959" s="7"/>
    </row>
    <row r="27960" spans="8:8" x14ac:dyDescent="0.2">
      <c r="H27960" s="7"/>
    </row>
    <row r="27961" spans="8:8" x14ac:dyDescent="0.2">
      <c r="H27961" s="7"/>
    </row>
    <row r="27962" spans="8:8" x14ac:dyDescent="0.2">
      <c r="H27962" s="7"/>
    </row>
    <row r="27963" spans="8:8" x14ac:dyDescent="0.2">
      <c r="H27963" s="7"/>
    </row>
    <row r="27964" spans="8:8" x14ac:dyDescent="0.2">
      <c r="H27964" s="7"/>
    </row>
    <row r="27965" spans="8:8" x14ac:dyDescent="0.2">
      <c r="H27965" s="7"/>
    </row>
    <row r="27966" spans="8:8" x14ac:dyDescent="0.2">
      <c r="H27966" s="7"/>
    </row>
    <row r="27967" spans="8:8" x14ac:dyDescent="0.2">
      <c r="H27967" s="7"/>
    </row>
    <row r="27968" spans="8:8" x14ac:dyDescent="0.2">
      <c r="H27968" s="7"/>
    </row>
    <row r="27969" spans="8:8" x14ac:dyDescent="0.2">
      <c r="H27969" s="7"/>
    </row>
    <row r="27970" spans="8:8" x14ac:dyDescent="0.2">
      <c r="H27970" s="7"/>
    </row>
    <row r="27971" spans="8:8" x14ac:dyDescent="0.2">
      <c r="H27971" s="7"/>
    </row>
    <row r="27972" spans="8:8" x14ac:dyDescent="0.2">
      <c r="H27972" s="7"/>
    </row>
    <row r="27973" spans="8:8" x14ac:dyDescent="0.2">
      <c r="H27973" s="7"/>
    </row>
    <row r="27974" spans="8:8" x14ac:dyDescent="0.2">
      <c r="H27974" s="7"/>
    </row>
    <row r="27975" spans="8:8" x14ac:dyDescent="0.2">
      <c r="H27975" s="7"/>
    </row>
    <row r="27976" spans="8:8" x14ac:dyDescent="0.2">
      <c r="H27976" s="7"/>
    </row>
    <row r="27977" spans="8:8" x14ac:dyDescent="0.2">
      <c r="H27977" s="7"/>
    </row>
    <row r="27978" spans="8:8" x14ac:dyDescent="0.2">
      <c r="H27978" s="7"/>
    </row>
    <row r="27979" spans="8:8" x14ac:dyDescent="0.2">
      <c r="H27979" s="7"/>
    </row>
    <row r="27980" spans="8:8" x14ac:dyDescent="0.2">
      <c r="H27980" s="7"/>
    </row>
    <row r="27981" spans="8:8" x14ac:dyDescent="0.2">
      <c r="H27981" s="7"/>
    </row>
    <row r="27982" spans="8:8" x14ac:dyDescent="0.2">
      <c r="H27982" s="7"/>
    </row>
    <row r="27983" spans="8:8" x14ac:dyDescent="0.2">
      <c r="H27983" s="7"/>
    </row>
    <row r="27984" spans="8:8" x14ac:dyDescent="0.2">
      <c r="H27984" s="7"/>
    </row>
    <row r="27985" spans="8:8" x14ac:dyDescent="0.2">
      <c r="H27985" s="7"/>
    </row>
    <row r="27986" spans="8:8" x14ac:dyDescent="0.2">
      <c r="H27986" s="7"/>
    </row>
    <row r="27987" spans="8:8" x14ac:dyDescent="0.2">
      <c r="H27987" s="7"/>
    </row>
    <row r="27988" spans="8:8" x14ac:dyDescent="0.2">
      <c r="H27988" s="7"/>
    </row>
    <row r="27989" spans="8:8" x14ac:dyDescent="0.2">
      <c r="H27989" s="7"/>
    </row>
    <row r="27990" spans="8:8" x14ac:dyDescent="0.2">
      <c r="H27990" s="7"/>
    </row>
    <row r="27991" spans="8:8" x14ac:dyDescent="0.2">
      <c r="H27991" s="7"/>
    </row>
    <row r="27992" spans="8:8" x14ac:dyDescent="0.2">
      <c r="H27992" s="7"/>
    </row>
    <row r="27993" spans="8:8" x14ac:dyDescent="0.2">
      <c r="H27993" s="7"/>
    </row>
    <row r="27994" spans="8:8" x14ac:dyDescent="0.2">
      <c r="H27994" s="7"/>
    </row>
    <row r="27995" spans="8:8" x14ac:dyDescent="0.2">
      <c r="H27995" s="7"/>
    </row>
    <row r="27996" spans="8:8" x14ac:dyDescent="0.2">
      <c r="H27996" s="7"/>
    </row>
    <row r="27997" spans="8:8" x14ac:dyDescent="0.2">
      <c r="H27997" s="7"/>
    </row>
    <row r="27998" spans="8:8" x14ac:dyDescent="0.2">
      <c r="H27998" s="7"/>
    </row>
    <row r="27999" spans="8:8" x14ac:dyDescent="0.2">
      <c r="H27999" s="7"/>
    </row>
    <row r="28000" spans="8:8" x14ac:dyDescent="0.2">
      <c r="H28000" s="7"/>
    </row>
    <row r="28001" spans="8:8" x14ac:dyDescent="0.2">
      <c r="H28001" s="7"/>
    </row>
    <row r="28002" spans="8:8" x14ac:dyDescent="0.2">
      <c r="H28002" s="7"/>
    </row>
    <row r="28003" spans="8:8" x14ac:dyDescent="0.2">
      <c r="H28003" s="7"/>
    </row>
    <row r="28004" spans="8:8" x14ac:dyDescent="0.2">
      <c r="H28004" s="7"/>
    </row>
    <row r="28005" spans="8:8" x14ac:dyDescent="0.2">
      <c r="H28005" s="7"/>
    </row>
    <row r="28006" spans="8:8" x14ac:dyDescent="0.2">
      <c r="H28006" s="7"/>
    </row>
    <row r="28007" spans="8:8" x14ac:dyDescent="0.2">
      <c r="H28007" s="7"/>
    </row>
    <row r="28008" spans="8:8" x14ac:dyDescent="0.2">
      <c r="H28008" s="7"/>
    </row>
    <row r="28009" spans="8:8" x14ac:dyDescent="0.2">
      <c r="H28009" s="7"/>
    </row>
    <row r="28010" spans="8:8" x14ac:dyDescent="0.2">
      <c r="H28010" s="7"/>
    </row>
    <row r="28011" spans="8:8" x14ac:dyDescent="0.2">
      <c r="H28011" s="7"/>
    </row>
    <row r="28012" spans="8:8" x14ac:dyDescent="0.2">
      <c r="H28012" s="7"/>
    </row>
    <row r="28013" spans="8:8" x14ac:dyDescent="0.2">
      <c r="H28013" s="7"/>
    </row>
    <row r="28014" spans="8:8" x14ac:dyDescent="0.2">
      <c r="H28014" s="7"/>
    </row>
    <row r="28015" spans="8:8" x14ac:dyDescent="0.2">
      <c r="H28015" s="7"/>
    </row>
    <row r="28016" spans="8:8" x14ac:dyDescent="0.2">
      <c r="H28016" s="7"/>
    </row>
    <row r="28017" spans="8:8" x14ac:dyDescent="0.2">
      <c r="H28017" s="7"/>
    </row>
    <row r="28018" spans="8:8" x14ac:dyDescent="0.2">
      <c r="H28018" s="7"/>
    </row>
    <row r="28019" spans="8:8" x14ac:dyDescent="0.2">
      <c r="H28019" s="7"/>
    </row>
    <row r="28020" spans="8:8" x14ac:dyDescent="0.2">
      <c r="H28020" s="7"/>
    </row>
    <row r="28021" spans="8:8" x14ac:dyDescent="0.2">
      <c r="H28021" s="7"/>
    </row>
    <row r="28022" spans="8:8" x14ac:dyDescent="0.2">
      <c r="H28022" s="7"/>
    </row>
    <row r="28023" spans="8:8" x14ac:dyDescent="0.2">
      <c r="H28023" s="7"/>
    </row>
    <row r="28024" spans="8:8" x14ac:dyDescent="0.2">
      <c r="H28024" s="7"/>
    </row>
    <row r="28025" spans="8:8" x14ac:dyDescent="0.2">
      <c r="H28025" s="7"/>
    </row>
    <row r="28026" spans="8:8" x14ac:dyDescent="0.2">
      <c r="H28026" s="7"/>
    </row>
    <row r="28027" spans="8:8" x14ac:dyDescent="0.2">
      <c r="H28027" s="7"/>
    </row>
    <row r="28028" spans="8:8" x14ac:dyDescent="0.2">
      <c r="H28028" s="7"/>
    </row>
    <row r="28029" spans="8:8" x14ac:dyDescent="0.2">
      <c r="H28029" s="7"/>
    </row>
    <row r="28030" spans="8:8" x14ac:dyDescent="0.2">
      <c r="H28030" s="7"/>
    </row>
    <row r="28031" spans="8:8" x14ac:dyDescent="0.2">
      <c r="H28031" s="7"/>
    </row>
    <row r="28032" spans="8:8" x14ac:dyDescent="0.2">
      <c r="H28032" s="7"/>
    </row>
    <row r="28033" spans="8:8" x14ac:dyDescent="0.2">
      <c r="H28033" s="7"/>
    </row>
    <row r="28034" spans="8:8" x14ac:dyDescent="0.2">
      <c r="H28034" s="7"/>
    </row>
    <row r="28035" spans="8:8" x14ac:dyDescent="0.2">
      <c r="H28035" s="7"/>
    </row>
    <row r="28036" spans="8:8" x14ac:dyDescent="0.2">
      <c r="H28036" s="7"/>
    </row>
    <row r="28037" spans="8:8" x14ac:dyDescent="0.2">
      <c r="H28037" s="7"/>
    </row>
    <row r="28038" spans="8:8" x14ac:dyDescent="0.2">
      <c r="H28038" s="7"/>
    </row>
    <row r="28039" spans="8:8" x14ac:dyDescent="0.2">
      <c r="H28039" s="7"/>
    </row>
    <row r="28040" spans="8:8" x14ac:dyDescent="0.2">
      <c r="H28040" s="7"/>
    </row>
    <row r="28041" spans="8:8" x14ac:dyDescent="0.2">
      <c r="H28041" s="7"/>
    </row>
    <row r="28042" spans="8:8" x14ac:dyDescent="0.2">
      <c r="H28042" s="7"/>
    </row>
    <row r="28043" spans="8:8" x14ac:dyDescent="0.2">
      <c r="H28043" s="7"/>
    </row>
    <row r="28044" spans="8:8" x14ac:dyDescent="0.2">
      <c r="H28044" s="7"/>
    </row>
    <row r="28045" spans="8:8" x14ac:dyDescent="0.2">
      <c r="H28045" s="7"/>
    </row>
    <row r="28046" spans="8:8" x14ac:dyDescent="0.2">
      <c r="H28046" s="7"/>
    </row>
    <row r="28047" spans="8:8" x14ac:dyDescent="0.2">
      <c r="H28047" s="7"/>
    </row>
    <row r="28048" spans="8:8" x14ac:dyDescent="0.2">
      <c r="H28048" s="7"/>
    </row>
    <row r="28049" spans="8:8" x14ac:dyDescent="0.2">
      <c r="H28049" s="7"/>
    </row>
    <row r="28050" spans="8:8" x14ac:dyDescent="0.2">
      <c r="H28050" s="7"/>
    </row>
    <row r="28051" spans="8:8" x14ac:dyDescent="0.2">
      <c r="H28051" s="7"/>
    </row>
    <row r="28052" spans="8:8" x14ac:dyDescent="0.2">
      <c r="H28052" s="7"/>
    </row>
    <row r="28053" spans="8:8" x14ac:dyDescent="0.2">
      <c r="H28053" s="7"/>
    </row>
    <row r="28054" spans="8:8" x14ac:dyDescent="0.2">
      <c r="H28054" s="7"/>
    </row>
    <row r="28055" spans="8:8" x14ac:dyDescent="0.2">
      <c r="H28055" s="7"/>
    </row>
    <row r="28056" spans="8:8" x14ac:dyDescent="0.2">
      <c r="H28056" s="7"/>
    </row>
    <row r="28057" spans="8:8" x14ac:dyDescent="0.2">
      <c r="H28057" s="7"/>
    </row>
    <row r="28058" spans="8:8" x14ac:dyDescent="0.2">
      <c r="H28058" s="7"/>
    </row>
    <row r="28059" spans="8:8" x14ac:dyDescent="0.2">
      <c r="H28059" s="7"/>
    </row>
    <row r="28060" spans="8:8" x14ac:dyDescent="0.2">
      <c r="H28060" s="7"/>
    </row>
    <row r="28061" spans="8:8" x14ac:dyDescent="0.2">
      <c r="H28061" s="7"/>
    </row>
    <row r="28062" spans="8:8" x14ac:dyDescent="0.2">
      <c r="H28062" s="7"/>
    </row>
    <row r="28063" spans="8:8" x14ac:dyDescent="0.2">
      <c r="H28063" s="7"/>
    </row>
    <row r="28064" spans="8:8" x14ac:dyDescent="0.2">
      <c r="H28064" s="7"/>
    </row>
    <row r="28065" spans="8:8" x14ac:dyDescent="0.2">
      <c r="H28065" s="7"/>
    </row>
    <row r="28066" spans="8:8" x14ac:dyDescent="0.2">
      <c r="H28066" s="7"/>
    </row>
    <row r="28067" spans="8:8" x14ac:dyDescent="0.2">
      <c r="H28067" s="7"/>
    </row>
    <row r="28068" spans="8:8" x14ac:dyDescent="0.2">
      <c r="H28068" s="7"/>
    </row>
    <row r="28069" spans="8:8" x14ac:dyDescent="0.2">
      <c r="H28069" s="7"/>
    </row>
    <row r="28070" spans="8:8" x14ac:dyDescent="0.2">
      <c r="H28070" s="7"/>
    </row>
    <row r="28071" spans="8:8" x14ac:dyDescent="0.2">
      <c r="H28071" s="7"/>
    </row>
    <row r="28072" spans="8:8" x14ac:dyDescent="0.2">
      <c r="H28072" s="7"/>
    </row>
    <row r="28073" spans="8:8" x14ac:dyDescent="0.2">
      <c r="H28073" s="7"/>
    </row>
    <row r="28074" spans="8:8" x14ac:dyDescent="0.2">
      <c r="H28074" s="7"/>
    </row>
    <row r="28075" spans="8:8" x14ac:dyDescent="0.2">
      <c r="H28075" s="7"/>
    </row>
    <row r="28076" spans="8:8" x14ac:dyDescent="0.2">
      <c r="H28076" s="7"/>
    </row>
    <row r="28077" spans="8:8" x14ac:dyDescent="0.2">
      <c r="H28077" s="7"/>
    </row>
    <row r="28078" spans="8:8" x14ac:dyDescent="0.2">
      <c r="H28078" s="7"/>
    </row>
    <row r="28079" spans="8:8" x14ac:dyDescent="0.2">
      <c r="H28079" s="7"/>
    </row>
    <row r="28080" spans="8:8" x14ac:dyDescent="0.2">
      <c r="H28080" s="7"/>
    </row>
    <row r="28081" spans="8:8" x14ac:dyDescent="0.2">
      <c r="H28081" s="7"/>
    </row>
    <row r="28082" spans="8:8" x14ac:dyDescent="0.2">
      <c r="H28082" s="7"/>
    </row>
    <row r="28083" spans="8:8" x14ac:dyDescent="0.2">
      <c r="H28083" s="7"/>
    </row>
    <row r="28084" spans="8:8" x14ac:dyDescent="0.2">
      <c r="H28084" s="7"/>
    </row>
    <row r="28085" spans="8:8" x14ac:dyDescent="0.2">
      <c r="H28085" s="7"/>
    </row>
    <row r="28086" spans="8:8" x14ac:dyDescent="0.2">
      <c r="H28086" s="7"/>
    </row>
    <row r="28087" spans="8:8" x14ac:dyDescent="0.2">
      <c r="H28087" s="7"/>
    </row>
    <row r="28088" spans="8:8" x14ac:dyDescent="0.2">
      <c r="H28088" s="7"/>
    </row>
    <row r="28089" spans="8:8" x14ac:dyDescent="0.2">
      <c r="H28089" s="7"/>
    </row>
    <row r="28090" spans="8:8" x14ac:dyDescent="0.2">
      <c r="H28090" s="7"/>
    </row>
    <row r="28091" spans="8:8" x14ac:dyDescent="0.2">
      <c r="H28091" s="7"/>
    </row>
    <row r="28092" spans="8:8" x14ac:dyDescent="0.2">
      <c r="H28092" s="7"/>
    </row>
    <row r="28093" spans="8:8" x14ac:dyDescent="0.2">
      <c r="H28093" s="7"/>
    </row>
    <row r="28094" spans="8:8" x14ac:dyDescent="0.2">
      <c r="H28094" s="7"/>
    </row>
    <row r="28095" spans="8:8" x14ac:dyDescent="0.2">
      <c r="H28095" s="7"/>
    </row>
    <row r="28096" spans="8:8" x14ac:dyDescent="0.2">
      <c r="H28096" s="7"/>
    </row>
    <row r="28097" spans="8:8" x14ac:dyDescent="0.2">
      <c r="H28097" s="7"/>
    </row>
    <row r="28098" spans="8:8" x14ac:dyDescent="0.2">
      <c r="H28098" s="7"/>
    </row>
    <row r="28099" spans="8:8" x14ac:dyDescent="0.2">
      <c r="H28099" s="7"/>
    </row>
    <row r="28100" spans="8:8" x14ac:dyDescent="0.2">
      <c r="H28100" s="7"/>
    </row>
    <row r="28101" spans="8:8" x14ac:dyDescent="0.2">
      <c r="H28101" s="7"/>
    </row>
    <row r="28102" spans="8:8" x14ac:dyDescent="0.2">
      <c r="H28102" s="7"/>
    </row>
    <row r="28103" spans="8:8" x14ac:dyDescent="0.2">
      <c r="H28103" s="7"/>
    </row>
    <row r="28104" spans="8:8" x14ac:dyDescent="0.2">
      <c r="H28104" s="7"/>
    </row>
    <row r="28105" spans="8:8" x14ac:dyDescent="0.2">
      <c r="H28105" s="7"/>
    </row>
    <row r="28106" spans="8:8" x14ac:dyDescent="0.2">
      <c r="H28106" s="7"/>
    </row>
    <row r="28107" spans="8:8" x14ac:dyDescent="0.2">
      <c r="H28107" s="7"/>
    </row>
    <row r="28108" spans="8:8" x14ac:dyDescent="0.2">
      <c r="H28108" s="7"/>
    </row>
    <row r="28109" spans="8:8" x14ac:dyDescent="0.2">
      <c r="H28109" s="7"/>
    </row>
    <row r="28110" spans="8:8" x14ac:dyDescent="0.2">
      <c r="H28110" s="7"/>
    </row>
    <row r="28111" spans="8:8" x14ac:dyDescent="0.2">
      <c r="H28111" s="7"/>
    </row>
    <row r="28112" spans="8:8" x14ac:dyDescent="0.2">
      <c r="H28112" s="7"/>
    </row>
    <row r="28113" spans="8:8" x14ac:dyDescent="0.2">
      <c r="H28113" s="7"/>
    </row>
    <row r="28114" spans="8:8" x14ac:dyDescent="0.2">
      <c r="H28114" s="7"/>
    </row>
    <row r="28115" spans="8:8" x14ac:dyDescent="0.2">
      <c r="H28115" s="7"/>
    </row>
    <row r="28116" spans="8:8" x14ac:dyDescent="0.2">
      <c r="H28116" s="7"/>
    </row>
    <row r="28117" spans="8:8" x14ac:dyDescent="0.2">
      <c r="H28117" s="7"/>
    </row>
    <row r="28118" spans="8:8" x14ac:dyDescent="0.2">
      <c r="H28118" s="7"/>
    </row>
    <row r="28119" spans="8:8" x14ac:dyDescent="0.2">
      <c r="H28119" s="7"/>
    </row>
    <row r="28120" spans="8:8" x14ac:dyDescent="0.2">
      <c r="H28120" s="7"/>
    </row>
    <row r="28121" spans="8:8" x14ac:dyDescent="0.2">
      <c r="H28121" s="7"/>
    </row>
    <row r="28122" spans="8:8" x14ac:dyDescent="0.2">
      <c r="H28122" s="7"/>
    </row>
    <row r="28123" spans="8:8" x14ac:dyDescent="0.2">
      <c r="H28123" s="7"/>
    </row>
    <row r="28124" spans="8:8" x14ac:dyDescent="0.2">
      <c r="H28124" s="7"/>
    </row>
    <row r="28125" spans="8:8" x14ac:dyDescent="0.2">
      <c r="H28125" s="7"/>
    </row>
    <row r="28126" spans="8:8" x14ac:dyDescent="0.2">
      <c r="H28126" s="7"/>
    </row>
    <row r="28127" spans="8:8" x14ac:dyDescent="0.2">
      <c r="H28127" s="7"/>
    </row>
    <row r="28128" spans="8:8" x14ac:dyDescent="0.2">
      <c r="H28128" s="7"/>
    </row>
    <row r="28129" spans="8:8" x14ac:dyDescent="0.2">
      <c r="H28129" s="7"/>
    </row>
    <row r="28130" spans="8:8" x14ac:dyDescent="0.2">
      <c r="H28130" s="7"/>
    </row>
    <row r="28131" spans="8:8" x14ac:dyDescent="0.2">
      <c r="H28131" s="7"/>
    </row>
    <row r="28132" spans="8:8" x14ac:dyDescent="0.2">
      <c r="H28132" s="7"/>
    </row>
    <row r="28133" spans="8:8" x14ac:dyDescent="0.2">
      <c r="H28133" s="7"/>
    </row>
    <row r="28134" spans="8:8" x14ac:dyDescent="0.2">
      <c r="H28134" s="7"/>
    </row>
    <row r="28135" spans="8:8" x14ac:dyDescent="0.2">
      <c r="H28135" s="7"/>
    </row>
    <row r="28136" spans="8:8" x14ac:dyDescent="0.2">
      <c r="H28136" s="7"/>
    </row>
    <row r="28137" spans="8:8" x14ac:dyDescent="0.2">
      <c r="H28137" s="7"/>
    </row>
    <row r="28138" spans="8:8" x14ac:dyDescent="0.2">
      <c r="H28138" s="7"/>
    </row>
    <row r="28139" spans="8:8" x14ac:dyDescent="0.2">
      <c r="H28139" s="7"/>
    </row>
    <row r="28140" spans="8:8" x14ac:dyDescent="0.2">
      <c r="H28140" s="7"/>
    </row>
    <row r="28141" spans="8:8" x14ac:dyDescent="0.2">
      <c r="H28141" s="7"/>
    </row>
    <row r="28142" spans="8:8" x14ac:dyDescent="0.2">
      <c r="H28142" s="7"/>
    </row>
    <row r="28143" spans="8:8" x14ac:dyDescent="0.2">
      <c r="H28143" s="7"/>
    </row>
    <row r="28144" spans="8:8" x14ac:dyDescent="0.2">
      <c r="H28144" s="7"/>
    </row>
    <row r="28145" spans="8:8" x14ac:dyDescent="0.2">
      <c r="H28145" s="7"/>
    </row>
    <row r="28146" spans="8:8" x14ac:dyDescent="0.2">
      <c r="H28146" s="7"/>
    </row>
    <row r="28147" spans="8:8" x14ac:dyDescent="0.2">
      <c r="H28147" s="7"/>
    </row>
    <row r="28148" spans="8:8" x14ac:dyDescent="0.2">
      <c r="H28148" s="7"/>
    </row>
    <row r="28149" spans="8:8" x14ac:dyDescent="0.2">
      <c r="H28149" s="7"/>
    </row>
    <row r="28150" spans="8:8" x14ac:dyDescent="0.2">
      <c r="H28150" s="7"/>
    </row>
    <row r="28151" spans="8:8" x14ac:dyDescent="0.2">
      <c r="H28151" s="7"/>
    </row>
    <row r="28152" spans="8:8" x14ac:dyDescent="0.2">
      <c r="H28152" s="7"/>
    </row>
    <row r="28153" spans="8:8" x14ac:dyDescent="0.2">
      <c r="H28153" s="7"/>
    </row>
    <row r="28154" spans="8:8" x14ac:dyDescent="0.2">
      <c r="H28154" s="7"/>
    </row>
    <row r="28155" spans="8:8" x14ac:dyDescent="0.2">
      <c r="H28155" s="7"/>
    </row>
    <row r="28156" spans="8:8" x14ac:dyDescent="0.2">
      <c r="H28156" s="7"/>
    </row>
    <row r="28157" spans="8:8" x14ac:dyDescent="0.2">
      <c r="H28157" s="7"/>
    </row>
    <row r="28158" spans="8:8" x14ac:dyDescent="0.2">
      <c r="H28158" s="7"/>
    </row>
    <row r="28159" spans="8:8" x14ac:dyDescent="0.2">
      <c r="H28159" s="7"/>
    </row>
    <row r="28160" spans="8:8" x14ac:dyDescent="0.2">
      <c r="H28160" s="7"/>
    </row>
    <row r="28161" spans="8:8" x14ac:dyDescent="0.2">
      <c r="H28161" s="7"/>
    </row>
    <row r="28162" spans="8:8" x14ac:dyDescent="0.2">
      <c r="H28162" s="7"/>
    </row>
    <row r="28163" spans="8:8" x14ac:dyDescent="0.2">
      <c r="H28163" s="7"/>
    </row>
    <row r="28164" spans="8:8" x14ac:dyDescent="0.2">
      <c r="H28164" s="7"/>
    </row>
    <row r="28165" spans="8:8" x14ac:dyDescent="0.2">
      <c r="H28165" s="7"/>
    </row>
    <row r="28166" spans="8:8" x14ac:dyDescent="0.2">
      <c r="H28166" s="7"/>
    </row>
    <row r="28167" spans="8:8" x14ac:dyDescent="0.2">
      <c r="H28167" s="7"/>
    </row>
    <row r="28168" spans="8:8" x14ac:dyDescent="0.2">
      <c r="H28168" s="7"/>
    </row>
    <row r="28169" spans="8:8" x14ac:dyDescent="0.2">
      <c r="H28169" s="7"/>
    </row>
    <row r="28170" spans="8:8" x14ac:dyDescent="0.2">
      <c r="H28170" s="7"/>
    </row>
    <row r="28171" spans="8:8" x14ac:dyDescent="0.2">
      <c r="H28171" s="7"/>
    </row>
    <row r="28172" spans="8:8" x14ac:dyDescent="0.2">
      <c r="H28172" s="7"/>
    </row>
    <row r="28173" spans="8:8" x14ac:dyDescent="0.2">
      <c r="H28173" s="7"/>
    </row>
    <row r="28174" spans="8:8" x14ac:dyDescent="0.2">
      <c r="H28174" s="7"/>
    </row>
    <row r="28175" spans="8:8" x14ac:dyDescent="0.2">
      <c r="H28175" s="7"/>
    </row>
    <row r="28176" spans="8:8" x14ac:dyDescent="0.2">
      <c r="H28176" s="7"/>
    </row>
    <row r="28177" spans="8:8" x14ac:dyDescent="0.2">
      <c r="H28177" s="7"/>
    </row>
    <row r="28178" spans="8:8" x14ac:dyDescent="0.2">
      <c r="H28178" s="7"/>
    </row>
    <row r="28179" spans="8:8" x14ac:dyDescent="0.2">
      <c r="H28179" s="7"/>
    </row>
    <row r="28180" spans="8:8" x14ac:dyDescent="0.2">
      <c r="H28180" s="7"/>
    </row>
    <row r="28181" spans="8:8" x14ac:dyDescent="0.2">
      <c r="H28181" s="7"/>
    </row>
    <row r="28182" spans="8:8" x14ac:dyDescent="0.2">
      <c r="H28182" s="7"/>
    </row>
    <row r="28183" spans="8:8" x14ac:dyDescent="0.2">
      <c r="H28183" s="7"/>
    </row>
    <row r="28184" spans="8:8" x14ac:dyDescent="0.2">
      <c r="H28184" s="7"/>
    </row>
    <row r="28185" spans="8:8" x14ac:dyDescent="0.2">
      <c r="H28185" s="7"/>
    </row>
    <row r="28186" spans="8:8" x14ac:dyDescent="0.2">
      <c r="H28186" s="7"/>
    </row>
    <row r="28187" spans="8:8" x14ac:dyDescent="0.2">
      <c r="H28187" s="7"/>
    </row>
    <row r="28188" spans="8:8" x14ac:dyDescent="0.2">
      <c r="H28188" s="7"/>
    </row>
    <row r="28189" spans="8:8" x14ac:dyDescent="0.2">
      <c r="H28189" s="7"/>
    </row>
    <row r="28190" spans="8:8" x14ac:dyDescent="0.2">
      <c r="H28190" s="7"/>
    </row>
    <row r="28191" spans="8:8" x14ac:dyDescent="0.2">
      <c r="H28191" s="7"/>
    </row>
    <row r="28192" spans="8:8" x14ac:dyDescent="0.2">
      <c r="H28192" s="7"/>
    </row>
    <row r="28193" spans="8:8" x14ac:dyDescent="0.2">
      <c r="H28193" s="7"/>
    </row>
    <row r="28194" spans="8:8" x14ac:dyDescent="0.2">
      <c r="H28194" s="7"/>
    </row>
    <row r="28195" spans="8:8" x14ac:dyDescent="0.2">
      <c r="H28195" s="7"/>
    </row>
    <row r="28196" spans="8:8" x14ac:dyDescent="0.2">
      <c r="H28196" s="7"/>
    </row>
    <row r="28197" spans="8:8" x14ac:dyDescent="0.2">
      <c r="H28197" s="7"/>
    </row>
    <row r="28198" spans="8:8" x14ac:dyDescent="0.2">
      <c r="H28198" s="7"/>
    </row>
    <row r="28199" spans="8:8" x14ac:dyDescent="0.2">
      <c r="H28199" s="7"/>
    </row>
    <row r="28200" spans="8:8" x14ac:dyDescent="0.2">
      <c r="H28200" s="7"/>
    </row>
    <row r="28201" spans="8:8" x14ac:dyDescent="0.2">
      <c r="H28201" s="7"/>
    </row>
    <row r="28202" spans="8:8" x14ac:dyDescent="0.2">
      <c r="H28202" s="7"/>
    </row>
    <row r="28203" spans="8:8" x14ac:dyDescent="0.2">
      <c r="H28203" s="7"/>
    </row>
    <row r="28204" spans="8:8" x14ac:dyDescent="0.2">
      <c r="H28204" s="7"/>
    </row>
    <row r="28205" spans="8:8" x14ac:dyDescent="0.2">
      <c r="H28205" s="7"/>
    </row>
    <row r="28206" spans="8:8" x14ac:dyDescent="0.2">
      <c r="H28206" s="7"/>
    </row>
    <row r="28207" spans="8:8" x14ac:dyDescent="0.2">
      <c r="H28207" s="7"/>
    </row>
    <row r="28208" spans="8:8" x14ac:dyDescent="0.2">
      <c r="H28208" s="7"/>
    </row>
    <row r="28209" spans="8:8" x14ac:dyDescent="0.2">
      <c r="H28209" s="7"/>
    </row>
    <row r="28210" spans="8:8" x14ac:dyDescent="0.2">
      <c r="H28210" s="7"/>
    </row>
    <row r="28211" spans="8:8" x14ac:dyDescent="0.2">
      <c r="H28211" s="7"/>
    </row>
    <row r="28212" spans="8:8" x14ac:dyDescent="0.2">
      <c r="H28212" s="7"/>
    </row>
    <row r="28213" spans="8:8" x14ac:dyDescent="0.2">
      <c r="H28213" s="7"/>
    </row>
    <row r="28214" spans="8:8" x14ac:dyDescent="0.2">
      <c r="H28214" s="7"/>
    </row>
    <row r="28215" spans="8:8" x14ac:dyDescent="0.2">
      <c r="H28215" s="7"/>
    </row>
    <row r="28216" spans="8:8" x14ac:dyDescent="0.2">
      <c r="H28216" s="7"/>
    </row>
    <row r="28217" spans="8:8" x14ac:dyDescent="0.2">
      <c r="H28217" s="7"/>
    </row>
    <row r="28218" spans="8:8" x14ac:dyDescent="0.2">
      <c r="H28218" s="7"/>
    </row>
    <row r="28219" spans="8:8" x14ac:dyDescent="0.2">
      <c r="H28219" s="7"/>
    </row>
    <row r="28220" spans="8:8" x14ac:dyDescent="0.2">
      <c r="H28220" s="7"/>
    </row>
    <row r="28221" spans="8:8" x14ac:dyDescent="0.2">
      <c r="H28221" s="7"/>
    </row>
    <row r="28222" spans="8:8" x14ac:dyDescent="0.2">
      <c r="H28222" s="7"/>
    </row>
    <row r="28223" spans="8:8" x14ac:dyDescent="0.2">
      <c r="H28223" s="7"/>
    </row>
    <row r="28224" spans="8:8" x14ac:dyDescent="0.2">
      <c r="H28224" s="7"/>
    </row>
    <row r="28225" spans="8:8" x14ac:dyDescent="0.2">
      <c r="H28225" s="7"/>
    </row>
    <row r="28226" spans="8:8" x14ac:dyDescent="0.2">
      <c r="H28226" s="7"/>
    </row>
    <row r="28227" spans="8:8" x14ac:dyDescent="0.2">
      <c r="H28227" s="7"/>
    </row>
    <row r="28228" spans="8:8" x14ac:dyDescent="0.2">
      <c r="H28228" s="7"/>
    </row>
    <row r="28229" spans="8:8" x14ac:dyDescent="0.2">
      <c r="H28229" s="7"/>
    </row>
    <row r="28230" spans="8:8" x14ac:dyDescent="0.2">
      <c r="H28230" s="7"/>
    </row>
    <row r="28231" spans="8:8" x14ac:dyDescent="0.2">
      <c r="H28231" s="7"/>
    </row>
    <row r="28232" spans="8:8" x14ac:dyDescent="0.2">
      <c r="H28232" s="7"/>
    </row>
    <row r="28233" spans="8:8" x14ac:dyDescent="0.2">
      <c r="H28233" s="7"/>
    </row>
    <row r="28234" spans="8:8" x14ac:dyDescent="0.2">
      <c r="H28234" s="7"/>
    </row>
    <row r="28235" spans="8:8" x14ac:dyDescent="0.2">
      <c r="H28235" s="7"/>
    </row>
    <row r="28236" spans="8:8" x14ac:dyDescent="0.2">
      <c r="H28236" s="7"/>
    </row>
    <row r="28237" spans="8:8" x14ac:dyDescent="0.2">
      <c r="H28237" s="7"/>
    </row>
    <row r="28238" spans="8:8" x14ac:dyDescent="0.2">
      <c r="H28238" s="7"/>
    </row>
    <row r="28239" spans="8:8" x14ac:dyDescent="0.2">
      <c r="H28239" s="7"/>
    </row>
    <row r="28240" spans="8:8" x14ac:dyDescent="0.2">
      <c r="H28240" s="7"/>
    </row>
    <row r="28241" spans="8:8" x14ac:dyDescent="0.2">
      <c r="H28241" s="7"/>
    </row>
    <row r="28242" spans="8:8" x14ac:dyDescent="0.2">
      <c r="H28242" s="7"/>
    </row>
    <row r="28243" spans="8:8" x14ac:dyDescent="0.2">
      <c r="H28243" s="7"/>
    </row>
    <row r="28244" spans="8:8" x14ac:dyDescent="0.2">
      <c r="H28244" s="7"/>
    </row>
    <row r="28245" spans="8:8" x14ac:dyDescent="0.2">
      <c r="H28245" s="7"/>
    </row>
    <row r="28246" spans="8:8" x14ac:dyDescent="0.2">
      <c r="H28246" s="7"/>
    </row>
    <row r="28247" spans="8:8" x14ac:dyDescent="0.2">
      <c r="H28247" s="7"/>
    </row>
    <row r="28248" spans="8:8" x14ac:dyDescent="0.2">
      <c r="H28248" s="7"/>
    </row>
    <row r="28249" spans="8:8" x14ac:dyDescent="0.2">
      <c r="H28249" s="7"/>
    </row>
    <row r="28250" spans="8:8" x14ac:dyDescent="0.2">
      <c r="H28250" s="7"/>
    </row>
    <row r="28251" spans="8:8" x14ac:dyDescent="0.2">
      <c r="H28251" s="7"/>
    </row>
    <row r="28252" spans="8:8" x14ac:dyDescent="0.2">
      <c r="H28252" s="7"/>
    </row>
    <row r="28253" spans="8:8" x14ac:dyDescent="0.2">
      <c r="H28253" s="7"/>
    </row>
    <row r="28254" spans="8:8" x14ac:dyDescent="0.2">
      <c r="H28254" s="7"/>
    </row>
    <row r="28255" spans="8:8" x14ac:dyDescent="0.2">
      <c r="H28255" s="7"/>
    </row>
    <row r="28256" spans="8:8" x14ac:dyDescent="0.2">
      <c r="H28256" s="7"/>
    </row>
    <row r="28257" spans="8:8" x14ac:dyDescent="0.2">
      <c r="H28257" s="7"/>
    </row>
    <row r="28258" spans="8:8" x14ac:dyDescent="0.2">
      <c r="H28258" s="7"/>
    </row>
    <row r="28259" spans="8:8" x14ac:dyDescent="0.2">
      <c r="H28259" s="7"/>
    </row>
    <row r="28260" spans="8:8" x14ac:dyDescent="0.2">
      <c r="H28260" s="7"/>
    </row>
    <row r="28261" spans="8:8" x14ac:dyDescent="0.2">
      <c r="H28261" s="7"/>
    </row>
    <row r="28262" spans="8:8" x14ac:dyDescent="0.2">
      <c r="H28262" s="7"/>
    </row>
    <row r="28263" spans="8:8" x14ac:dyDescent="0.2">
      <c r="H28263" s="7"/>
    </row>
    <row r="28264" spans="8:8" x14ac:dyDescent="0.2">
      <c r="H28264" s="7"/>
    </row>
    <row r="28265" spans="8:8" x14ac:dyDescent="0.2">
      <c r="H28265" s="7"/>
    </row>
    <row r="28266" spans="8:8" x14ac:dyDescent="0.2">
      <c r="H28266" s="7"/>
    </row>
    <row r="28267" spans="8:8" x14ac:dyDescent="0.2">
      <c r="H28267" s="7"/>
    </row>
    <row r="28268" spans="8:8" x14ac:dyDescent="0.2">
      <c r="H28268" s="7"/>
    </row>
    <row r="28269" spans="8:8" x14ac:dyDescent="0.2">
      <c r="H28269" s="7"/>
    </row>
    <row r="28270" spans="8:8" x14ac:dyDescent="0.2">
      <c r="H28270" s="7"/>
    </row>
    <row r="28271" spans="8:8" x14ac:dyDescent="0.2">
      <c r="H28271" s="7"/>
    </row>
    <row r="28272" spans="8:8" x14ac:dyDescent="0.2">
      <c r="H28272" s="7"/>
    </row>
    <row r="28273" spans="8:8" x14ac:dyDescent="0.2">
      <c r="H28273" s="7"/>
    </row>
    <row r="28274" spans="8:8" x14ac:dyDescent="0.2">
      <c r="H28274" s="7"/>
    </row>
    <row r="28275" spans="8:8" x14ac:dyDescent="0.2">
      <c r="H28275" s="7"/>
    </row>
    <row r="28276" spans="8:8" x14ac:dyDescent="0.2">
      <c r="H28276" s="7"/>
    </row>
    <row r="28277" spans="8:8" x14ac:dyDescent="0.2">
      <c r="H28277" s="7"/>
    </row>
    <row r="28278" spans="8:8" x14ac:dyDescent="0.2">
      <c r="H28278" s="7"/>
    </row>
    <row r="28279" spans="8:8" x14ac:dyDescent="0.2">
      <c r="H28279" s="7"/>
    </row>
    <row r="28280" spans="8:8" x14ac:dyDescent="0.2">
      <c r="H28280" s="7"/>
    </row>
    <row r="28281" spans="8:8" x14ac:dyDescent="0.2">
      <c r="H28281" s="7"/>
    </row>
    <row r="28282" spans="8:8" x14ac:dyDescent="0.2">
      <c r="H28282" s="7"/>
    </row>
    <row r="28283" spans="8:8" x14ac:dyDescent="0.2">
      <c r="H28283" s="7"/>
    </row>
    <row r="28284" spans="8:8" x14ac:dyDescent="0.2">
      <c r="H28284" s="7"/>
    </row>
    <row r="28285" spans="8:8" x14ac:dyDescent="0.2">
      <c r="H28285" s="7"/>
    </row>
    <row r="28286" spans="8:8" x14ac:dyDescent="0.2">
      <c r="H28286" s="7"/>
    </row>
    <row r="28287" spans="8:8" x14ac:dyDescent="0.2">
      <c r="H28287" s="7"/>
    </row>
    <row r="28288" spans="8:8" x14ac:dyDescent="0.2">
      <c r="H28288" s="7"/>
    </row>
    <row r="28289" spans="8:8" x14ac:dyDescent="0.2">
      <c r="H28289" s="7"/>
    </row>
    <row r="28290" spans="8:8" x14ac:dyDescent="0.2">
      <c r="H28290" s="7"/>
    </row>
    <row r="28291" spans="8:8" x14ac:dyDescent="0.2">
      <c r="H28291" s="7"/>
    </row>
    <row r="28292" spans="8:8" x14ac:dyDescent="0.2">
      <c r="H28292" s="7"/>
    </row>
    <row r="28293" spans="8:8" x14ac:dyDescent="0.2">
      <c r="H28293" s="7"/>
    </row>
    <row r="28294" spans="8:8" x14ac:dyDescent="0.2">
      <c r="H28294" s="7"/>
    </row>
    <row r="28295" spans="8:8" x14ac:dyDescent="0.2">
      <c r="H28295" s="7"/>
    </row>
    <row r="28296" spans="8:8" x14ac:dyDescent="0.2">
      <c r="H28296" s="7"/>
    </row>
    <row r="28297" spans="8:8" x14ac:dyDescent="0.2">
      <c r="H28297" s="7"/>
    </row>
    <row r="28298" spans="8:8" x14ac:dyDescent="0.2">
      <c r="H28298" s="7"/>
    </row>
    <row r="28299" spans="8:8" x14ac:dyDescent="0.2">
      <c r="H28299" s="7"/>
    </row>
    <row r="28300" spans="8:8" x14ac:dyDescent="0.2">
      <c r="H28300" s="7"/>
    </row>
    <row r="28301" spans="8:8" x14ac:dyDescent="0.2">
      <c r="H28301" s="7"/>
    </row>
    <row r="28302" spans="8:8" x14ac:dyDescent="0.2">
      <c r="H28302" s="7"/>
    </row>
    <row r="28303" spans="8:8" x14ac:dyDescent="0.2">
      <c r="H28303" s="7"/>
    </row>
    <row r="28304" spans="8:8" x14ac:dyDescent="0.2">
      <c r="H28304" s="7"/>
    </row>
    <row r="28305" spans="8:8" x14ac:dyDescent="0.2">
      <c r="H28305" s="7"/>
    </row>
    <row r="28306" spans="8:8" x14ac:dyDescent="0.2">
      <c r="H28306" s="7"/>
    </row>
    <row r="28307" spans="8:8" x14ac:dyDescent="0.2">
      <c r="H28307" s="7"/>
    </row>
    <row r="28308" spans="8:8" x14ac:dyDescent="0.2">
      <c r="H28308" s="7"/>
    </row>
    <row r="28309" spans="8:8" x14ac:dyDescent="0.2">
      <c r="H28309" s="7"/>
    </row>
    <row r="28310" spans="8:8" x14ac:dyDescent="0.2">
      <c r="H28310" s="7"/>
    </row>
    <row r="28311" spans="8:8" x14ac:dyDescent="0.2">
      <c r="H28311" s="7"/>
    </row>
    <row r="28312" spans="8:8" x14ac:dyDescent="0.2">
      <c r="H28312" s="7"/>
    </row>
    <row r="28313" spans="8:8" x14ac:dyDescent="0.2">
      <c r="H28313" s="7"/>
    </row>
    <row r="28314" spans="8:8" x14ac:dyDescent="0.2">
      <c r="H28314" s="7"/>
    </row>
    <row r="28315" spans="8:8" x14ac:dyDescent="0.2">
      <c r="H28315" s="7"/>
    </row>
    <row r="28316" spans="8:8" x14ac:dyDescent="0.2">
      <c r="H28316" s="7"/>
    </row>
    <row r="28317" spans="8:8" x14ac:dyDescent="0.2">
      <c r="H28317" s="7"/>
    </row>
    <row r="28318" spans="8:8" x14ac:dyDescent="0.2">
      <c r="H28318" s="7"/>
    </row>
    <row r="28319" spans="8:8" x14ac:dyDescent="0.2">
      <c r="H28319" s="7"/>
    </row>
    <row r="28320" spans="8:8" x14ac:dyDescent="0.2">
      <c r="H28320" s="7"/>
    </row>
    <row r="28321" spans="8:8" x14ac:dyDescent="0.2">
      <c r="H28321" s="7"/>
    </row>
    <row r="28322" spans="8:8" x14ac:dyDescent="0.2">
      <c r="H28322" s="7"/>
    </row>
    <row r="28323" spans="8:8" x14ac:dyDescent="0.2">
      <c r="H28323" s="7"/>
    </row>
    <row r="28324" spans="8:8" x14ac:dyDescent="0.2">
      <c r="H28324" s="7"/>
    </row>
    <row r="28325" spans="8:8" x14ac:dyDescent="0.2">
      <c r="H28325" s="7"/>
    </row>
    <row r="28326" spans="8:8" x14ac:dyDescent="0.2">
      <c r="H28326" s="7"/>
    </row>
    <row r="28327" spans="8:8" x14ac:dyDescent="0.2">
      <c r="H28327" s="7"/>
    </row>
    <row r="28328" spans="8:8" x14ac:dyDescent="0.2">
      <c r="H28328" s="7"/>
    </row>
    <row r="28329" spans="8:8" x14ac:dyDescent="0.2">
      <c r="H28329" s="7"/>
    </row>
    <row r="28330" spans="8:8" x14ac:dyDescent="0.2">
      <c r="H28330" s="7"/>
    </row>
    <row r="28331" spans="8:8" x14ac:dyDescent="0.2">
      <c r="H28331" s="7"/>
    </row>
    <row r="28332" spans="8:8" x14ac:dyDescent="0.2">
      <c r="H28332" s="7"/>
    </row>
    <row r="28333" spans="8:8" x14ac:dyDescent="0.2">
      <c r="H28333" s="7"/>
    </row>
    <row r="28334" spans="8:8" x14ac:dyDescent="0.2">
      <c r="H28334" s="7"/>
    </row>
    <row r="28335" spans="8:8" x14ac:dyDescent="0.2">
      <c r="H28335" s="7"/>
    </row>
    <row r="28336" spans="8:8" x14ac:dyDescent="0.2">
      <c r="H28336" s="7"/>
    </row>
    <row r="28337" spans="8:8" x14ac:dyDescent="0.2">
      <c r="H28337" s="7"/>
    </row>
    <row r="28338" spans="8:8" x14ac:dyDescent="0.2">
      <c r="H28338" s="7"/>
    </row>
    <row r="28339" spans="8:8" x14ac:dyDescent="0.2">
      <c r="H28339" s="7"/>
    </row>
    <row r="28340" spans="8:8" x14ac:dyDescent="0.2">
      <c r="H28340" s="7"/>
    </row>
    <row r="28341" spans="8:8" x14ac:dyDescent="0.2">
      <c r="H28341" s="7"/>
    </row>
    <row r="28342" spans="8:8" x14ac:dyDescent="0.2">
      <c r="H28342" s="7"/>
    </row>
    <row r="28343" spans="8:8" x14ac:dyDescent="0.2">
      <c r="H28343" s="7"/>
    </row>
    <row r="28344" spans="8:8" x14ac:dyDescent="0.2">
      <c r="H28344" s="7"/>
    </row>
    <row r="28345" spans="8:8" x14ac:dyDescent="0.2">
      <c r="H28345" s="7"/>
    </row>
    <row r="28346" spans="8:8" x14ac:dyDescent="0.2">
      <c r="H28346" s="7"/>
    </row>
    <row r="28347" spans="8:8" x14ac:dyDescent="0.2">
      <c r="H28347" s="7"/>
    </row>
    <row r="28348" spans="8:8" x14ac:dyDescent="0.2">
      <c r="H28348" s="7"/>
    </row>
    <row r="28349" spans="8:8" x14ac:dyDescent="0.2">
      <c r="H28349" s="7"/>
    </row>
    <row r="28350" spans="8:8" x14ac:dyDescent="0.2">
      <c r="H28350" s="7"/>
    </row>
    <row r="28351" spans="8:8" x14ac:dyDescent="0.2">
      <c r="H28351" s="7"/>
    </row>
    <row r="28352" spans="8:8" x14ac:dyDescent="0.2">
      <c r="H28352" s="7"/>
    </row>
    <row r="28353" spans="8:8" x14ac:dyDescent="0.2">
      <c r="H28353" s="7"/>
    </row>
    <row r="28354" spans="8:8" x14ac:dyDescent="0.2">
      <c r="H28354" s="7"/>
    </row>
    <row r="28355" spans="8:8" x14ac:dyDescent="0.2">
      <c r="H28355" s="7"/>
    </row>
    <row r="28356" spans="8:8" x14ac:dyDescent="0.2">
      <c r="H28356" s="7"/>
    </row>
    <row r="28357" spans="8:8" x14ac:dyDescent="0.2">
      <c r="H28357" s="7"/>
    </row>
    <row r="28358" spans="8:8" x14ac:dyDescent="0.2">
      <c r="H28358" s="7"/>
    </row>
    <row r="28359" spans="8:8" x14ac:dyDescent="0.2">
      <c r="H28359" s="7"/>
    </row>
    <row r="28360" spans="8:8" x14ac:dyDescent="0.2">
      <c r="H28360" s="7"/>
    </row>
    <row r="28361" spans="8:8" x14ac:dyDescent="0.2">
      <c r="H28361" s="7"/>
    </row>
    <row r="28362" spans="8:8" x14ac:dyDescent="0.2">
      <c r="H28362" s="7"/>
    </row>
    <row r="28363" spans="8:8" x14ac:dyDescent="0.2">
      <c r="H28363" s="7"/>
    </row>
    <row r="28364" spans="8:8" x14ac:dyDescent="0.2">
      <c r="H28364" s="7"/>
    </row>
    <row r="28365" spans="8:8" x14ac:dyDescent="0.2">
      <c r="H28365" s="7"/>
    </row>
    <row r="28366" spans="8:8" x14ac:dyDescent="0.2">
      <c r="H28366" s="7"/>
    </row>
    <row r="28367" spans="8:8" x14ac:dyDescent="0.2">
      <c r="H28367" s="7"/>
    </row>
    <row r="28368" spans="8:8" x14ac:dyDescent="0.2">
      <c r="H28368" s="7"/>
    </row>
    <row r="28369" spans="8:8" x14ac:dyDescent="0.2">
      <c r="H28369" s="7"/>
    </row>
    <row r="28370" spans="8:8" x14ac:dyDescent="0.2">
      <c r="H28370" s="7"/>
    </row>
    <row r="28371" spans="8:8" x14ac:dyDescent="0.2">
      <c r="H28371" s="7"/>
    </row>
    <row r="28372" spans="8:8" x14ac:dyDescent="0.2">
      <c r="H28372" s="7"/>
    </row>
    <row r="28373" spans="8:8" x14ac:dyDescent="0.2">
      <c r="H28373" s="7"/>
    </row>
    <row r="28374" spans="8:8" x14ac:dyDescent="0.2">
      <c r="H28374" s="7"/>
    </row>
    <row r="28375" spans="8:8" x14ac:dyDescent="0.2">
      <c r="H28375" s="7"/>
    </row>
    <row r="28376" spans="8:8" x14ac:dyDescent="0.2">
      <c r="H28376" s="7"/>
    </row>
    <row r="28377" spans="8:8" x14ac:dyDescent="0.2">
      <c r="H28377" s="7"/>
    </row>
    <row r="28378" spans="8:8" x14ac:dyDescent="0.2">
      <c r="H28378" s="7"/>
    </row>
    <row r="28379" spans="8:8" x14ac:dyDescent="0.2">
      <c r="H28379" s="7"/>
    </row>
    <row r="28380" spans="8:8" x14ac:dyDescent="0.2">
      <c r="H28380" s="7"/>
    </row>
    <row r="28381" spans="8:8" x14ac:dyDescent="0.2">
      <c r="H28381" s="7"/>
    </row>
    <row r="28382" spans="8:8" x14ac:dyDescent="0.2">
      <c r="H28382" s="7"/>
    </row>
    <row r="28383" spans="8:8" x14ac:dyDescent="0.2">
      <c r="H28383" s="7"/>
    </row>
    <row r="28384" spans="8:8" x14ac:dyDescent="0.2">
      <c r="H28384" s="7"/>
    </row>
    <row r="28385" spans="8:8" x14ac:dyDescent="0.2">
      <c r="H28385" s="7"/>
    </row>
    <row r="28386" spans="8:8" x14ac:dyDescent="0.2">
      <c r="H28386" s="7"/>
    </row>
    <row r="28387" spans="8:8" x14ac:dyDescent="0.2">
      <c r="H28387" s="7"/>
    </row>
    <row r="28388" spans="8:8" x14ac:dyDescent="0.2">
      <c r="H28388" s="7"/>
    </row>
    <row r="28389" spans="8:8" x14ac:dyDescent="0.2">
      <c r="H28389" s="7"/>
    </row>
    <row r="28390" spans="8:8" x14ac:dyDescent="0.2">
      <c r="H28390" s="7"/>
    </row>
    <row r="28391" spans="8:8" x14ac:dyDescent="0.2">
      <c r="H28391" s="7"/>
    </row>
    <row r="28392" spans="8:8" x14ac:dyDescent="0.2">
      <c r="H28392" s="7"/>
    </row>
    <row r="28393" spans="8:8" x14ac:dyDescent="0.2">
      <c r="H28393" s="7"/>
    </row>
    <row r="28394" spans="8:8" x14ac:dyDescent="0.2">
      <c r="H28394" s="7"/>
    </row>
    <row r="28395" spans="8:8" x14ac:dyDescent="0.2">
      <c r="H28395" s="7"/>
    </row>
    <row r="28396" spans="8:8" x14ac:dyDescent="0.2">
      <c r="H28396" s="7"/>
    </row>
    <row r="28397" spans="8:8" x14ac:dyDescent="0.2">
      <c r="H28397" s="7"/>
    </row>
    <row r="28398" spans="8:8" x14ac:dyDescent="0.2">
      <c r="H28398" s="7"/>
    </row>
    <row r="28399" spans="8:8" x14ac:dyDescent="0.2">
      <c r="H28399" s="7"/>
    </row>
    <row r="28400" spans="8:8" x14ac:dyDescent="0.2">
      <c r="H28400" s="7"/>
    </row>
    <row r="28401" spans="8:8" x14ac:dyDescent="0.2">
      <c r="H28401" s="7"/>
    </row>
    <row r="28402" spans="8:8" x14ac:dyDescent="0.2">
      <c r="H28402" s="7"/>
    </row>
    <row r="28403" spans="8:8" x14ac:dyDescent="0.2">
      <c r="H28403" s="7"/>
    </row>
    <row r="28404" spans="8:8" x14ac:dyDescent="0.2">
      <c r="H28404" s="7"/>
    </row>
    <row r="28405" spans="8:8" x14ac:dyDescent="0.2">
      <c r="H28405" s="7"/>
    </row>
    <row r="28406" spans="8:8" x14ac:dyDescent="0.2">
      <c r="H28406" s="7"/>
    </row>
    <row r="28407" spans="8:8" x14ac:dyDescent="0.2">
      <c r="H28407" s="7"/>
    </row>
    <row r="28408" spans="8:8" x14ac:dyDescent="0.2">
      <c r="H28408" s="7"/>
    </row>
    <row r="28409" spans="8:8" x14ac:dyDescent="0.2">
      <c r="H28409" s="7"/>
    </row>
    <row r="28410" spans="8:8" x14ac:dyDescent="0.2">
      <c r="H28410" s="7"/>
    </row>
    <row r="28411" spans="8:8" x14ac:dyDescent="0.2">
      <c r="H28411" s="7"/>
    </row>
    <row r="28412" spans="8:8" x14ac:dyDescent="0.2">
      <c r="H28412" s="7"/>
    </row>
    <row r="28413" spans="8:8" x14ac:dyDescent="0.2">
      <c r="H28413" s="7"/>
    </row>
    <row r="28414" spans="8:8" x14ac:dyDescent="0.2">
      <c r="H28414" s="7"/>
    </row>
    <row r="28415" spans="8:8" x14ac:dyDescent="0.2">
      <c r="H28415" s="7"/>
    </row>
    <row r="28416" spans="8:8" x14ac:dyDescent="0.2">
      <c r="H28416" s="7"/>
    </row>
    <row r="28417" spans="8:8" x14ac:dyDescent="0.2">
      <c r="H28417" s="7"/>
    </row>
    <row r="28418" spans="8:8" x14ac:dyDescent="0.2">
      <c r="H28418" s="7"/>
    </row>
    <row r="28419" spans="8:8" x14ac:dyDescent="0.2">
      <c r="H28419" s="7"/>
    </row>
    <row r="28420" spans="8:8" x14ac:dyDescent="0.2">
      <c r="H28420" s="7"/>
    </row>
    <row r="28421" spans="8:8" x14ac:dyDescent="0.2">
      <c r="H28421" s="7"/>
    </row>
    <row r="28422" spans="8:8" x14ac:dyDescent="0.2">
      <c r="H28422" s="7"/>
    </row>
    <row r="28423" spans="8:8" x14ac:dyDescent="0.2">
      <c r="H28423" s="7"/>
    </row>
    <row r="28424" spans="8:8" x14ac:dyDescent="0.2">
      <c r="H28424" s="7"/>
    </row>
    <row r="28425" spans="8:8" x14ac:dyDescent="0.2">
      <c r="H28425" s="7"/>
    </row>
    <row r="28426" spans="8:8" x14ac:dyDescent="0.2">
      <c r="H28426" s="7"/>
    </row>
    <row r="28427" spans="8:8" x14ac:dyDescent="0.2">
      <c r="H28427" s="7"/>
    </row>
    <row r="28428" spans="8:8" x14ac:dyDescent="0.2">
      <c r="H28428" s="7"/>
    </row>
    <row r="28429" spans="8:8" x14ac:dyDescent="0.2">
      <c r="H28429" s="7"/>
    </row>
    <row r="28430" spans="8:8" x14ac:dyDescent="0.2">
      <c r="H28430" s="7"/>
    </row>
    <row r="28431" spans="8:8" x14ac:dyDescent="0.2">
      <c r="H28431" s="7"/>
    </row>
    <row r="28432" spans="8:8" x14ac:dyDescent="0.2">
      <c r="H28432" s="7"/>
    </row>
    <row r="28433" spans="8:8" x14ac:dyDescent="0.2">
      <c r="H28433" s="7"/>
    </row>
    <row r="28434" spans="8:8" x14ac:dyDescent="0.2">
      <c r="H28434" s="7"/>
    </row>
    <row r="28435" spans="8:8" x14ac:dyDescent="0.2">
      <c r="H28435" s="7"/>
    </row>
    <row r="28436" spans="8:8" x14ac:dyDescent="0.2">
      <c r="H28436" s="7"/>
    </row>
    <row r="28437" spans="8:8" x14ac:dyDescent="0.2">
      <c r="H28437" s="7"/>
    </row>
    <row r="28438" spans="8:8" x14ac:dyDescent="0.2">
      <c r="H28438" s="7"/>
    </row>
    <row r="28439" spans="8:8" x14ac:dyDescent="0.2">
      <c r="H28439" s="7"/>
    </row>
    <row r="28440" spans="8:8" x14ac:dyDescent="0.2">
      <c r="H28440" s="7"/>
    </row>
    <row r="28441" spans="8:8" x14ac:dyDescent="0.2">
      <c r="H28441" s="7"/>
    </row>
    <row r="28442" spans="8:8" x14ac:dyDescent="0.2">
      <c r="H28442" s="7"/>
    </row>
    <row r="28443" spans="8:8" x14ac:dyDescent="0.2">
      <c r="H28443" s="7"/>
    </row>
    <row r="28444" spans="8:8" x14ac:dyDescent="0.2">
      <c r="H28444" s="7"/>
    </row>
    <row r="28445" spans="8:8" x14ac:dyDescent="0.2">
      <c r="H28445" s="7"/>
    </row>
    <row r="28446" spans="8:8" x14ac:dyDescent="0.2">
      <c r="H28446" s="7"/>
    </row>
    <row r="28447" spans="8:8" x14ac:dyDescent="0.2">
      <c r="H28447" s="7"/>
    </row>
    <row r="28448" spans="8:8" x14ac:dyDescent="0.2">
      <c r="H28448" s="7"/>
    </row>
    <row r="28449" spans="8:8" x14ac:dyDescent="0.2">
      <c r="H28449" s="7"/>
    </row>
    <row r="28450" spans="8:8" x14ac:dyDescent="0.2">
      <c r="H28450" s="7"/>
    </row>
    <row r="28451" spans="8:8" x14ac:dyDescent="0.2">
      <c r="H28451" s="7"/>
    </row>
    <row r="28452" spans="8:8" x14ac:dyDescent="0.2">
      <c r="H28452" s="7"/>
    </row>
    <row r="28453" spans="8:8" x14ac:dyDescent="0.2">
      <c r="H28453" s="7"/>
    </row>
    <row r="28454" spans="8:8" x14ac:dyDescent="0.2">
      <c r="H28454" s="7"/>
    </row>
    <row r="28455" spans="8:8" x14ac:dyDescent="0.2">
      <c r="H28455" s="7"/>
    </row>
    <row r="28456" spans="8:8" x14ac:dyDescent="0.2">
      <c r="H28456" s="7"/>
    </row>
    <row r="28457" spans="8:8" x14ac:dyDescent="0.2">
      <c r="H28457" s="7"/>
    </row>
    <row r="28458" spans="8:8" x14ac:dyDescent="0.2">
      <c r="H28458" s="7"/>
    </row>
    <row r="28459" spans="8:8" x14ac:dyDescent="0.2">
      <c r="H28459" s="7"/>
    </row>
    <row r="28460" spans="8:8" x14ac:dyDescent="0.2">
      <c r="H28460" s="7"/>
    </row>
    <row r="28461" spans="8:8" x14ac:dyDescent="0.2">
      <c r="H28461" s="7"/>
    </row>
    <row r="28462" spans="8:8" x14ac:dyDescent="0.2">
      <c r="H28462" s="7"/>
    </row>
    <row r="28463" spans="8:8" x14ac:dyDescent="0.2">
      <c r="H28463" s="7"/>
    </row>
    <row r="28464" spans="8:8" x14ac:dyDescent="0.2">
      <c r="H28464" s="7"/>
    </row>
    <row r="28465" spans="8:8" x14ac:dyDescent="0.2">
      <c r="H28465" s="7"/>
    </row>
    <row r="28466" spans="8:8" x14ac:dyDescent="0.2">
      <c r="H28466" s="7"/>
    </row>
    <row r="28467" spans="8:8" x14ac:dyDescent="0.2">
      <c r="H28467" s="7"/>
    </row>
    <row r="28468" spans="8:8" x14ac:dyDescent="0.2">
      <c r="H28468" s="7"/>
    </row>
    <row r="28469" spans="8:8" x14ac:dyDescent="0.2">
      <c r="H28469" s="7"/>
    </row>
    <row r="28470" spans="8:8" x14ac:dyDescent="0.2">
      <c r="H28470" s="7"/>
    </row>
    <row r="28471" spans="8:8" x14ac:dyDescent="0.2">
      <c r="H28471" s="7"/>
    </row>
    <row r="28472" spans="8:8" x14ac:dyDescent="0.2">
      <c r="H28472" s="7"/>
    </row>
    <row r="28473" spans="8:8" x14ac:dyDescent="0.2">
      <c r="H28473" s="7"/>
    </row>
    <row r="28474" spans="8:8" x14ac:dyDescent="0.2">
      <c r="H28474" s="7"/>
    </row>
    <row r="28475" spans="8:8" x14ac:dyDescent="0.2">
      <c r="H28475" s="7"/>
    </row>
    <row r="28476" spans="8:8" x14ac:dyDescent="0.2">
      <c r="H28476" s="7"/>
    </row>
    <row r="28477" spans="8:8" x14ac:dyDescent="0.2">
      <c r="H28477" s="7"/>
    </row>
    <row r="28478" spans="8:8" x14ac:dyDescent="0.2">
      <c r="H28478" s="7"/>
    </row>
    <row r="28479" spans="8:8" x14ac:dyDescent="0.2">
      <c r="H28479" s="7"/>
    </row>
    <row r="28480" spans="8:8" x14ac:dyDescent="0.2">
      <c r="H28480" s="7"/>
    </row>
    <row r="28481" spans="8:8" x14ac:dyDescent="0.2">
      <c r="H28481" s="7"/>
    </row>
    <row r="28482" spans="8:8" x14ac:dyDescent="0.2">
      <c r="H28482" s="7"/>
    </row>
    <row r="28483" spans="8:8" x14ac:dyDescent="0.2">
      <c r="H28483" s="7"/>
    </row>
    <row r="28484" spans="8:8" x14ac:dyDescent="0.2">
      <c r="H28484" s="7"/>
    </row>
    <row r="28485" spans="8:8" x14ac:dyDescent="0.2">
      <c r="H28485" s="7"/>
    </row>
    <row r="28486" spans="8:8" x14ac:dyDescent="0.2">
      <c r="H28486" s="7"/>
    </row>
    <row r="28487" spans="8:8" x14ac:dyDescent="0.2">
      <c r="H28487" s="7"/>
    </row>
    <row r="28488" spans="8:8" x14ac:dyDescent="0.2">
      <c r="H28488" s="7"/>
    </row>
    <row r="28489" spans="8:8" x14ac:dyDescent="0.2">
      <c r="H28489" s="7"/>
    </row>
    <row r="28490" spans="8:8" x14ac:dyDescent="0.2">
      <c r="H28490" s="7"/>
    </row>
    <row r="28491" spans="8:8" x14ac:dyDescent="0.2">
      <c r="H28491" s="7"/>
    </row>
    <row r="28492" spans="8:8" x14ac:dyDescent="0.2">
      <c r="H28492" s="7"/>
    </row>
    <row r="28493" spans="8:8" x14ac:dyDescent="0.2">
      <c r="H28493" s="7"/>
    </row>
    <row r="28494" spans="8:8" x14ac:dyDescent="0.2">
      <c r="H28494" s="7"/>
    </row>
    <row r="28495" spans="8:8" x14ac:dyDescent="0.2">
      <c r="H28495" s="7"/>
    </row>
    <row r="28496" spans="8:8" x14ac:dyDescent="0.2">
      <c r="H28496" s="7"/>
    </row>
    <row r="28497" spans="8:8" x14ac:dyDescent="0.2">
      <c r="H28497" s="7"/>
    </row>
    <row r="28498" spans="8:8" x14ac:dyDescent="0.2">
      <c r="H28498" s="7"/>
    </row>
    <row r="28499" spans="8:8" x14ac:dyDescent="0.2">
      <c r="H28499" s="7"/>
    </row>
    <row r="28500" spans="8:8" x14ac:dyDescent="0.2">
      <c r="H28500" s="7"/>
    </row>
    <row r="28501" spans="8:8" x14ac:dyDescent="0.2">
      <c r="H28501" s="7"/>
    </row>
    <row r="28502" spans="8:8" x14ac:dyDescent="0.2">
      <c r="H28502" s="7"/>
    </row>
    <row r="28503" spans="8:8" x14ac:dyDescent="0.2">
      <c r="H28503" s="7"/>
    </row>
    <row r="28504" spans="8:8" x14ac:dyDescent="0.2">
      <c r="H28504" s="7"/>
    </row>
    <row r="28505" spans="8:8" x14ac:dyDescent="0.2">
      <c r="H28505" s="7"/>
    </row>
    <row r="28506" spans="8:8" x14ac:dyDescent="0.2">
      <c r="H28506" s="7"/>
    </row>
    <row r="28507" spans="8:8" x14ac:dyDescent="0.2">
      <c r="H28507" s="7"/>
    </row>
    <row r="28508" spans="8:8" x14ac:dyDescent="0.2">
      <c r="H28508" s="7"/>
    </row>
    <row r="28509" spans="8:8" x14ac:dyDescent="0.2">
      <c r="H28509" s="7"/>
    </row>
    <row r="28510" spans="8:8" x14ac:dyDescent="0.2">
      <c r="H28510" s="7"/>
    </row>
    <row r="28511" spans="8:8" x14ac:dyDescent="0.2">
      <c r="H28511" s="7"/>
    </row>
    <row r="28512" spans="8:8" x14ac:dyDescent="0.2">
      <c r="H28512" s="7"/>
    </row>
    <row r="28513" spans="8:8" x14ac:dyDescent="0.2">
      <c r="H28513" s="7"/>
    </row>
    <row r="28514" spans="8:8" x14ac:dyDescent="0.2">
      <c r="H28514" s="7"/>
    </row>
    <row r="28515" spans="8:8" x14ac:dyDescent="0.2">
      <c r="H28515" s="7"/>
    </row>
    <row r="28516" spans="8:8" x14ac:dyDescent="0.2">
      <c r="H28516" s="7"/>
    </row>
    <row r="28517" spans="8:8" x14ac:dyDescent="0.2">
      <c r="H28517" s="7"/>
    </row>
    <row r="28518" spans="8:8" x14ac:dyDescent="0.2">
      <c r="H28518" s="7"/>
    </row>
    <row r="28519" spans="8:8" x14ac:dyDescent="0.2">
      <c r="H28519" s="7"/>
    </row>
    <row r="28520" spans="8:8" x14ac:dyDescent="0.2">
      <c r="H28520" s="7"/>
    </row>
    <row r="28521" spans="8:8" x14ac:dyDescent="0.2">
      <c r="H28521" s="7"/>
    </row>
    <row r="28522" spans="8:8" x14ac:dyDescent="0.2">
      <c r="H28522" s="7"/>
    </row>
    <row r="28523" spans="8:8" x14ac:dyDescent="0.2">
      <c r="H28523" s="7"/>
    </row>
    <row r="28524" spans="8:8" x14ac:dyDescent="0.2">
      <c r="H28524" s="7"/>
    </row>
    <row r="28525" spans="8:8" x14ac:dyDescent="0.2">
      <c r="H28525" s="7"/>
    </row>
    <row r="28526" spans="8:8" x14ac:dyDescent="0.2">
      <c r="H28526" s="7"/>
    </row>
    <row r="28527" spans="8:8" x14ac:dyDescent="0.2">
      <c r="H28527" s="7"/>
    </row>
    <row r="28528" spans="8:8" x14ac:dyDescent="0.2">
      <c r="H28528" s="7"/>
    </row>
    <row r="28529" spans="8:8" x14ac:dyDescent="0.2">
      <c r="H28529" s="7"/>
    </row>
    <row r="28530" spans="8:8" x14ac:dyDescent="0.2">
      <c r="H28530" s="7"/>
    </row>
    <row r="28531" spans="8:8" x14ac:dyDescent="0.2">
      <c r="H28531" s="7"/>
    </row>
    <row r="28532" spans="8:8" x14ac:dyDescent="0.2">
      <c r="H28532" s="7"/>
    </row>
    <row r="28533" spans="8:8" x14ac:dyDescent="0.2">
      <c r="H28533" s="7"/>
    </row>
    <row r="28534" spans="8:8" x14ac:dyDescent="0.2">
      <c r="H28534" s="7"/>
    </row>
    <row r="28535" spans="8:8" x14ac:dyDescent="0.2">
      <c r="H28535" s="7"/>
    </row>
    <row r="28536" spans="8:8" x14ac:dyDescent="0.2">
      <c r="H28536" s="7"/>
    </row>
    <row r="28537" spans="8:8" x14ac:dyDescent="0.2">
      <c r="H28537" s="7"/>
    </row>
    <row r="28538" spans="8:8" x14ac:dyDescent="0.2">
      <c r="H28538" s="7"/>
    </row>
    <row r="28539" spans="8:8" x14ac:dyDescent="0.2">
      <c r="H28539" s="7"/>
    </row>
    <row r="28540" spans="8:8" x14ac:dyDescent="0.2">
      <c r="H28540" s="7"/>
    </row>
    <row r="28541" spans="8:8" x14ac:dyDescent="0.2">
      <c r="H28541" s="7"/>
    </row>
    <row r="28542" spans="8:8" x14ac:dyDescent="0.2">
      <c r="H28542" s="7"/>
    </row>
    <row r="28543" spans="8:8" x14ac:dyDescent="0.2">
      <c r="H28543" s="7"/>
    </row>
    <row r="28544" spans="8:8" x14ac:dyDescent="0.2">
      <c r="H28544" s="7"/>
    </row>
    <row r="28545" spans="8:8" x14ac:dyDescent="0.2">
      <c r="H28545" s="7"/>
    </row>
    <row r="28546" spans="8:8" x14ac:dyDescent="0.2">
      <c r="H28546" s="7"/>
    </row>
    <row r="28547" spans="8:8" x14ac:dyDescent="0.2">
      <c r="H28547" s="7"/>
    </row>
    <row r="28548" spans="8:8" x14ac:dyDescent="0.2">
      <c r="H28548" s="7"/>
    </row>
    <row r="28549" spans="8:8" x14ac:dyDescent="0.2">
      <c r="H28549" s="7"/>
    </row>
    <row r="28550" spans="8:8" x14ac:dyDescent="0.2">
      <c r="H28550" s="7"/>
    </row>
    <row r="28551" spans="8:8" x14ac:dyDescent="0.2">
      <c r="H28551" s="7"/>
    </row>
    <row r="28552" spans="8:8" x14ac:dyDescent="0.2">
      <c r="H28552" s="7"/>
    </row>
    <row r="28553" spans="8:8" x14ac:dyDescent="0.2">
      <c r="H28553" s="7"/>
    </row>
    <row r="28554" spans="8:8" x14ac:dyDescent="0.2">
      <c r="H28554" s="7"/>
    </row>
    <row r="28555" spans="8:8" x14ac:dyDescent="0.2">
      <c r="H28555" s="7"/>
    </row>
    <row r="28556" spans="8:8" x14ac:dyDescent="0.2">
      <c r="H28556" s="7"/>
    </row>
    <row r="28557" spans="8:8" x14ac:dyDescent="0.2">
      <c r="H28557" s="7"/>
    </row>
    <row r="28558" spans="8:8" x14ac:dyDescent="0.2">
      <c r="H28558" s="7"/>
    </row>
    <row r="28559" spans="8:8" x14ac:dyDescent="0.2">
      <c r="H28559" s="7"/>
    </row>
    <row r="28560" spans="8:8" x14ac:dyDescent="0.2">
      <c r="H28560" s="7"/>
    </row>
    <row r="28561" spans="8:8" x14ac:dyDescent="0.2">
      <c r="H28561" s="7"/>
    </row>
    <row r="28562" spans="8:8" x14ac:dyDescent="0.2">
      <c r="H28562" s="7"/>
    </row>
    <row r="28563" spans="8:8" x14ac:dyDescent="0.2">
      <c r="H28563" s="7"/>
    </row>
    <row r="28564" spans="8:8" x14ac:dyDescent="0.2">
      <c r="H28564" s="7"/>
    </row>
    <row r="28565" spans="8:8" x14ac:dyDescent="0.2">
      <c r="H28565" s="7"/>
    </row>
    <row r="28566" spans="8:8" x14ac:dyDescent="0.2">
      <c r="H28566" s="7"/>
    </row>
    <row r="28567" spans="8:8" x14ac:dyDescent="0.2">
      <c r="H28567" s="7"/>
    </row>
    <row r="28568" spans="8:8" x14ac:dyDescent="0.2">
      <c r="H28568" s="7"/>
    </row>
    <row r="28569" spans="8:8" x14ac:dyDescent="0.2">
      <c r="H28569" s="7"/>
    </row>
    <row r="28570" spans="8:8" x14ac:dyDescent="0.2">
      <c r="H28570" s="7"/>
    </row>
    <row r="28571" spans="8:8" x14ac:dyDescent="0.2">
      <c r="H28571" s="7"/>
    </row>
    <row r="28572" spans="8:8" x14ac:dyDescent="0.2">
      <c r="H28572" s="7"/>
    </row>
    <row r="28573" spans="8:8" x14ac:dyDescent="0.2">
      <c r="H28573" s="7"/>
    </row>
    <row r="28574" spans="8:8" x14ac:dyDescent="0.2">
      <c r="H28574" s="7"/>
    </row>
    <row r="28575" spans="8:8" x14ac:dyDescent="0.2">
      <c r="H28575" s="7"/>
    </row>
    <row r="28576" spans="8:8" x14ac:dyDescent="0.2">
      <c r="H28576" s="7"/>
    </row>
    <row r="28577" spans="8:8" x14ac:dyDescent="0.2">
      <c r="H28577" s="7"/>
    </row>
    <row r="28578" spans="8:8" x14ac:dyDescent="0.2">
      <c r="H28578" s="7"/>
    </row>
    <row r="28579" spans="8:8" x14ac:dyDescent="0.2">
      <c r="H28579" s="7"/>
    </row>
    <row r="28580" spans="8:8" x14ac:dyDescent="0.2">
      <c r="H28580" s="7"/>
    </row>
    <row r="28581" spans="8:8" x14ac:dyDescent="0.2">
      <c r="H28581" s="7"/>
    </row>
    <row r="28582" spans="8:8" x14ac:dyDescent="0.2">
      <c r="H28582" s="7"/>
    </row>
    <row r="28583" spans="8:8" x14ac:dyDescent="0.2">
      <c r="H28583" s="7"/>
    </row>
    <row r="28584" spans="8:8" x14ac:dyDescent="0.2">
      <c r="H28584" s="7"/>
    </row>
    <row r="28585" spans="8:8" x14ac:dyDescent="0.2">
      <c r="H28585" s="7"/>
    </row>
    <row r="28586" spans="8:8" x14ac:dyDescent="0.2">
      <c r="H28586" s="7"/>
    </row>
    <row r="28587" spans="8:8" x14ac:dyDescent="0.2">
      <c r="H28587" s="7"/>
    </row>
    <row r="28588" spans="8:8" x14ac:dyDescent="0.2">
      <c r="H28588" s="7"/>
    </row>
    <row r="28589" spans="8:8" x14ac:dyDescent="0.2">
      <c r="H28589" s="7"/>
    </row>
    <row r="28590" spans="8:8" x14ac:dyDescent="0.2">
      <c r="H28590" s="7"/>
    </row>
    <row r="28591" spans="8:8" x14ac:dyDescent="0.2">
      <c r="H28591" s="7"/>
    </row>
    <row r="28592" spans="8:8" x14ac:dyDescent="0.2">
      <c r="H28592" s="7"/>
    </row>
    <row r="28593" spans="8:8" x14ac:dyDescent="0.2">
      <c r="H28593" s="7"/>
    </row>
    <row r="28594" spans="8:8" x14ac:dyDescent="0.2">
      <c r="H28594" s="7"/>
    </row>
    <row r="28595" spans="8:8" x14ac:dyDescent="0.2">
      <c r="H28595" s="7"/>
    </row>
    <row r="28596" spans="8:8" x14ac:dyDescent="0.2">
      <c r="H28596" s="7"/>
    </row>
    <row r="28597" spans="8:8" x14ac:dyDescent="0.2">
      <c r="H28597" s="7"/>
    </row>
    <row r="28598" spans="8:8" x14ac:dyDescent="0.2">
      <c r="H28598" s="7"/>
    </row>
    <row r="28599" spans="8:8" x14ac:dyDescent="0.2">
      <c r="H28599" s="7"/>
    </row>
    <row r="28600" spans="8:8" x14ac:dyDescent="0.2">
      <c r="H28600" s="7"/>
    </row>
    <row r="28601" spans="8:8" x14ac:dyDescent="0.2">
      <c r="H28601" s="7"/>
    </row>
    <row r="28602" spans="8:8" x14ac:dyDescent="0.2">
      <c r="H28602" s="7"/>
    </row>
    <row r="28603" spans="8:8" x14ac:dyDescent="0.2">
      <c r="H28603" s="7"/>
    </row>
    <row r="28604" spans="8:8" x14ac:dyDescent="0.2">
      <c r="H28604" s="7"/>
    </row>
    <row r="28605" spans="8:8" x14ac:dyDescent="0.2">
      <c r="H28605" s="7"/>
    </row>
    <row r="28606" spans="8:8" x14ac:dyDescent="0.2">
      <c r="H28606" s="7"/>
    </row>
    <row r="28607" spans="8:8" x14ac:dyDescent="0.2">
      <c r="H28607" s="7"/>
    </row>
    <row r="28608" spans="8:8" x14ac:dyDescent="0.2">
      <c r="H28608" s="7"/>
    </row>
    <row r="28609" spans="8:8" x14ac:dyDescent="0.2">
      <c r="H28609" s="7"/>
    </row>
    <row r="28610" spans="8:8" x14ac:dyDescent="0.2">
      <c r="H28610" s="7"/>
    </row>
    <row r="28611" spans="8:8" x14ac:dyDescent="0.2">
      <c r="H28611" s="7"/>
    </row>
    <row r="28612" spans="8:8" x14ac:dyDescent="0.2">
      <c r="H28612" s="7"/>
    </row>
    <row r="28613" spans="8:8" x14ac:dyDescent="0.2">
      <c r="H28613" s="7"/>
    </row>
    <row r="28614" spans="8:8" x14ac:dyDescent="0.2">
      <c r="H28614" s="7"/>
    </row>
    <row r="28615" spans="8:8" x14ac:dyDescent="0.2">
      <c r="H28615" s="7"/>
    </row>
    <row r="28616" spans="8:8" x14ac:dyDescent="0.2">
      <c r="H28616" s="7"/>
    </row>
    <row r="28617" spans="8:8" x14ac:dyDescent="0.2">
      <c r="H28617" s="7"/>
    </row>
    <row r="28618" spans="8:8" x14ac:dyDescent="0.2">
      <c r="H28618" s="7"/>
    </row>
    <row r="28619" spans="8:8" x14ac:dyDescent="0.2">
      <c r="H28619" s="7"/>
    </row>
    <row r="28620" spans="8:8" x14ac:dyDescent="0.2">
      <c r="H28620" s="7"/>
    </row>
    <row r="28621" spans="8:8" x14ac:dyDescent="0.2">
      <c r="H28621" s="7"/>
    </row>
    <row r="28622" spans="8:8" x14ac:dyDescent="0.2">
      <c r="H28622" s="7"/>
    </row>
    <row r="28623" spans="8:8" x14ac:dyDescent="0.2">
      <c r="H28623" s="7"/>
    </row>
    <row r="28624" spans="8:8" x14ac:dyDescent="0.2">
      <c r="H28624" s="7"/>
    </row>
    <row r="28625" spans="8:8" x14ac:dyDescent="0.2">
      <c r="H28625" s="7"/>
    </row>
    <row r="28626" spans="8:8" x14ac:dyDescent="0.2">
      <c r="H28626" s="7"/>
    </row>
    <row r="28627" spans="8:8" x14ac:dyDescent="0.2">
      <c r="H28627" s="7"/>
    </row>
    <row r="28628" spans="8:8" x14ac:dyDescent="0.2">
      <c r="H28628" s="7"/>
    </row>
    <row r="28629" spans="8:8" x14ac:dyDescent="0.2">
      <c r="H28629" s="7"/>
    </row>
    <row r="28630" spans="8:8" x14ac:dyDescent="0.2">
      <c r="H28630" s="7"/>
    </row>
    <row r="28631" spans="8:8" x14ac:dyDescent="0.2">
      <c r="H28631" s="7"/>
    </row>
    <row r="28632" spans="8:8" x14ac:dyDescent="0.2">
      <c r="H28632" s="7"/>
    </row>
    <row r="28633" spans="8:8" x14ac:dyDescent="0.2">
      <c r="H28633" s="7"/>
    </row>
    <row r="28634" spans="8:8" x14ac:dyDescent="0.2">
      <c r="H28634" s="7"/>
    </row>
    <row r="28635" spans="8:8" x14ac:dyDescent="0.2">
      <c r="H28635" s="7"/>
    </row>
    <row r="28636" spans="8:8" x14ac:dyDescent="0.2">
      <c r="H28636" s="7"/>
    </row>
    <row r="28637" spans="8:8" x14ac:dyDescent="0.2">
      <c r="H28637" s="7"/>
    </row>
    <row r="28638" spans="8:8" x14ac:dyDescent="0.2">
      <c r="H28638" s="7"/>
    </row>
    <row r="28639" spans="8:8" x14ac:dyDescent="0.2">
      <c r="H28639" s="7"/>
    </row>
    <row r="28640" spans="8:8" x14ac:dyDescent="0.2">
      <c r="H28640" s="7"/>
    </row>
    <row r="28641" spans="8:8" x14ac:dyDescent="0.2">
      <c r="H28641" s="7"/>
    </row>
    <row r="28642" spans="8:8" x14ac:dyDescent="0.2">
      <c r="H28642" s="7"/>
    </row>
    <row r="28643" spans="8:8" x14ac:dyDescent="0.2">
      <c r="H28643" s="7"/>
    </row>
    <row r="28644" spans="8:8" x14ac:dyDescent="0.2">
      <c r="H28644" s="7"/>
    </row>
    <row r="28645" spans="8:8" x14ac:dyDescent="0.2">
      <c r="H28645" s="7"/>
    </row>
    <row r="28646" spans="8:8" x14ac:dyDescent="0.2">
      <c r="H28646" s="7"/>
    </row>
    <row r="28647" spans="8:8" x14ac:dyDescent="0.2">
      <c r="H28647" s="7"/>
    </row>
    <row r="28648" spans="8:8" x14ac:dyDescent="0.2">
      <c r="H28648" s="7"/>
    </row>
    <row r="28649" spans="8:8" x14ac:dyDescent="0.2">
      <c r="H28649" s="7"/>
    </row>
    <row r="28650" spans="8:8" x14ac:dyDescent="0.2">
      <c r="H28650" s="7"/>
    </row>
    <row r="28651" spans="8:8" x14ac:dyDescent="0.2">
      <c r="H28651" s="7"/>
    </row>
    <row r="28652" spans="8:8" x14ac:dyDescent="0.2">
      <c r="H28652" s="7"/>
    </row>
    <row r="28653" spans="8:8" x14ac:dyDescent="0.2">
      <c r="H28653" s="7"/>
    </row>
    <row r="28654" spans="8:8" x14ac:dyDescent="0.2">
      <c r="H28654" s="7"/>
    </row>
    <row r="28655" spans="8:8" x14ac:dyDescent="0.2">
      <c r="H28655" s="7"/>
    </row>
    <row r="28656" spans="8:8" x14ac:dyDescent="0.2">
      <c r="H28656" s="7"/>
    </row>
    <row r="28657" spans="8:8" x14ac:dyDescent="0.2">
      <c r="H28657" s="7"/>
    </row>
    <row r="28658" spans="8:8" x14ac:dyDescent="0.2">
      <c r="H28658" s="7"/>
    </row>
    <row r="28659" spans="8:8" x14ac:dyDescent="0.2">
      <c r="H28659" s="7"/>
    </row>
    <row r="28660" spans="8:8" x14ac:dyDescent="0.2">
      <c r="H28660" s="7"/>
    </row>
    <row r="28661" spans="8:8" x14ac:dyDescent="0.2">
      <c r="H28661" s="7"/>
    </row>
    <row r="28662" spans="8:8" x14ac:dyDescent="0.2">
      <c r="H28662" s="7"/>
    </row>
    <row r="28663" spans="8:8" x14ac:dyDescent="0.2">
      <c r="H28663" s="7"/>
    </row>
    <row r="28664" spans="8:8" x14ac:dyDescent="0.2">
      <c r="H28664" s="7"/>
    </row>
    <row r="28665" spans="8:8" x14ac:dyDescent="0.2">
      <c r="H28665" s="7"/>
    </row>
    <row r="28666" spans="8:8" x14ac:dyDescent="0.2">
      <c r="H28666" s="7"/>
    </row>
    <row r="28667" spans="8:8" x14ac:dyDescent="0.2">
      <c r="H28667" s="7"/>
    </row>
    <row r="28668" spans="8:8" x14ac:dyDescent="0.2">
      <c r="H28668" s="7"/>
    </row>
    <row r="28669" spans="8:8" x14ac:dyDescent="0.2">
      <c r="H28669" s="7"/>
    </row>
    <row r="28670" spans="8:8" x14ac:dyDescent="0.2">
      <c r="H28670" s="7"/>
    </row>
    <row r="28671" spans="8:8" x14ac:dyDescent="0.2">
      <c r="H28671" s="7"/>
    </row>
    <row r="28672" spans="8:8" x14ac:dyDescent="0.2">
      <c r="H28672" s="7"/>
    </row>
    <row r="28673" spans="8:8" x14ac:dyDescent="0.2">
      <c r="H28673" s="7"/>
    </row>
    <row r="28674" spans="8:8" x14ac:dyDescent="0.2">
      <c r="H28674" s="7"/>
    </row>
    <row r="28675" spans="8:8" x14ac:dyDescent="0.2">
      <c r="H28675" s="7"/>
    </row>
    <row r="28676" spans="8:8" x14ac:dyDescent="0.2">
      <c r="H28676" s="7"/>
    </row>
    <row r="28677" spans="8:8" x14ac:dyDescent="0.2">
      <c r="H28677" s="7"/>
    </row>
    <row r="28678" spans="8:8" x14ac:dyDescent="0.2">
      <c r="H28678" s="7"/>
    </row>
    <row r="28679" spans="8:8" x14ac:dyDescent="0.2">
      <c r="H28679" s="7"/>
    </row>
    <row r="28680" spans="8:8" x14ac:dyDescent="0.2">
      <c r="H28680" s="7"/>
    </row>
    <row r="28681" spans="8:8" x14ac:dyDescent="0.2">
      <c r="H28681" s="7"/>
    </row>
    <row r="28682" spans="8:8" x14ac:dyDescent="0.2">
      <c r="H28682" s="7"/>
    </row>
    <row r="28683" spans="8:8" x14ac:dyDescent="0.2">
      <c r="H28683" s="7"/>
    </row>
    <row r="28684" spans="8:8" x14ac:dyDescent="0.2">
      <c r="H28684" s="7"/>
    </row>
    <row r="28685" spans="8:8" x14ac:dyDescent="0.2">
      <c r="H28685" s="7"/>
    </row>
    <row r="28686" spans="8:8" x14ac:dyDescent="0.2">
      <c r="H28686" s="7"/>
    </row>
    <row r="28687" spans="8:8" x14ac:dyDescent="0.2">
      <c r="H28687" s="7"/>
    </row>
    <row r="28688" spans="8:8" x14ac:dyDescent="0.2">
      <c r="H28688" s="7"/>
    </row>
    <row r="28689" spans="8:8" x14ac:dyDescent="0.2">
      <c r="H28689" s="7"/>
    </row>
    <row r="28690" spans="8:8" x14ac:dyDescent="0.2">
      <c r="H28690" s="7"/>
    </row>
    <row r="28691" spans="8:8" x14ac:dyDescent="0.2">
      <c r="H28691" s="7"/>
    </row>
    <row r="28692" spans="8:8" x14ac:dyDescent="0.2">
      <c r="H28692" s="7"/>
    </row>
    <row r="28693" spans="8:8" x14ac:dyDescent="0.2">
      <c r="H28693" s="7"/>
    </row>
    <row r="28694" spans="8:8" x14ac:dyDescent="0.2">
      <c r="H28694" s="7"/>
    </row>
    <row r="28695" spans="8:8" x14ac:dyDescent="0.2">
      <c r="H28695" s="7"/>
    </row>
    <row r="28696" spans="8:8" x14ac:dyDescent="0.2">
      <c r="H28696" s="7"/>
    </row>
    <row r="28697" spans="8:8" x14ac:dyDescent="0.2">
      <c r="H28697" s="7"/>
    </row>
    <row r="28698" spans="8:8" x14ac:dyDescent="0.2">
      <c r="H28698" s="7"/>
    </row>
    <row r="28699" spans="8:8" x14ac:dyDescent="0.2">
      <c r="H28699" s="7"/>
    </row>
    <row r="28700" spans="8:8" x14ac:dyDescent="0.2">
      <c r="H28700" s="7"/>
    </row>
    <row r="28701" spans="8:8" x14ac:dyDescent="0.2">
      <c r="H28701" s="7"/>
    </row>
    <row r="28702" spans="8:8" x14ac:dyDescent="0.2">
      <c r="H28702" s="7"/>
    </row>
    <row r="28703" spans="8:8" x14ac:dyDescent="0.2">
      <c r="H28703" s="7"/>
    </row>
    <row r="28704" spans="8:8" x14ac:dyDescent="0.2">
      <c r="H28704" s="7"/>
    </row>
    <row r="28705" spans="8:8" x14ac:dyDescent="0.2">
      <c r="H28705" s="7"/>
    </row>
    <row r="28706" spans="8:8" x14ac:dyDescent="0.2">
      <c r="H28706" s="7"/>
    </row>
    <row r="28707" spans="8:8" x14ac:dyDescent="0.2">
      <c r="H28707" s="7"/>
    </row>
    <row r="28708" spans="8:8" x14ac:dyDescent="0.2">
      <c r="H28708" s="7"/>
    </row>
    <row r="28709" spans="8:8" x14ac:dyDescent="0.2">
      <c r="H28709" s="7"/>
    </row>
    <row r="28710" spans="8:8" x14ac:dyDescent="0.2">
      <c r="H28710" s="7"/>
    </row>
    <row r="28711" spans="8:8" x14ac:dyDescent="0.2">
      <c r="H28711" s="7"/>
    </row>
    <row r="28712" spans="8:8" x14ac:dyDescent="0.2">
      <c r="H28712" s="7"/>
    </row>
    <row r="28713" spans="8:8" x14ac:dyDescent="0.2">
      <c r="H28713" s="7"/>
    </row>
    <row r="28714" spans="8:8" x14ac:dyDescent="0.2">
      <c r="H28714" s="7"/>
    </row>
    <row r="28715" spans="8:8" x14ac:dyDescent="0.2">
      <c r="H28715" s="7"/>
    </row>
    <row r="28716" spans="8:8" x14ac:dyDescent="0.2">
      <c r="H28716" s="7"/>
    </row>
    <row r="28717" spans="8:8" x14ac:dyDescent="0.2">
      <c r="H28717" s="7"/>
    </row>
    <row r="28718" spans="8:8" x14ac:dyDescent="0.2">
      <c r="H28718" s="7"/>
    </row>
    <row r="28719" spans="8:8" x14ac:dyDescent="0.2">
      <c r="H28719" s="7"/>
    </row>
    <row r="28720" spans="8:8" x14ac:dyDescent="0.2">
      <c r="H28720" s="7"/>
    </row>
    <row r="28721" spans="8:8" x14ac:dyDescent="0.2">
      <c r="H28721" s="7"/>
    </row>
    <row r="28722" spans="8:8" x14ac:dyDescent="0.2">
      <c r="H28722" s="7"/>
    </row>
    <row r="28723" spans="8:8" x14ac:dyDescent="0.2">
      <c r="H28723" s="7"/>
    </row>
    <row r="28724" spans="8:8" x14ac:dyDescent="0.2">
      <c r="H28724" s="7"/>
    </row>
    <row r="28725" spans="8:8" x14ac:dyDescent="0.2">
      <c r="H28725" s="7"/>
    </row>
    <row r="28726" spans="8:8" x14ac:dyDescent="0.2">
      <c r="H28726" s="7"/>
    </row>
    <row r="28727" spans="8:8" x14ac:dyDescent="0.2">
      <c r="H28727" s="7"/>
    </row>
    <row r="28728" spans="8:8" x14ac:dyDescent="0.2">
      <c r="H28728" s="7"/>
    </row>
    <row r="28729" spans="8:8" x14ac:dyDescent="0.2">
      <c r="H28729" s="7"/>
    </row>
    <row r="28730" spans="8:8" x14ac:dyDescent="0.2">
      <c r="H28730" s="7"/>
    </row>
    <row r="28731" spans="8:8" x14ac:dyDescent="0.2">
      <c r="H28731" s="7"/>
    </row>
    <row r="28732" spans="8:8" x14ac:dyDescent="0.2">
      <c r="H28732" s="7"/>
    </row>
    <row r="28733" spans="8:8" x14ac:dyDescent="0.2">
      <c r="H28733" s="7"/>
    </row>
    <row r="28734" spans="8:8" x14ac:dyDescent="0.2">
      <c r="H28734" s="7"/>
    </row>
    <row r="28735" spans="8:8" x14ac:dyDescent="0.2">
      <c r="H28735" s="7"/>
    </row>
    <row r="28736" spans="8:8" x14ac:dyDescent="0.2">
      <c r="H28736" s="7"/>
    </row>
    <row r="28737" spans="8:8" x14ac:dyDescent="0.2">
      <c r="H28737" s="7"/>
    </row>
    <row r="28738" spans="8:8" x14ac:dyDescent="0.2">
      <c r="H28738" s="7"/>
    </row>
    <row r="28739" spans="8:8" x14ac:dyDescent="0.2">
      <c r="H28739" s="7"/>
    </row>
    <row r="28740" spans="8:8" x14ac:dyDescent="0.2">
      <c r="H28740" s="7"/>
    </row>
    <row r="28741" spans="8:8" x14ac:dyDescent="0.2">
      <c r="H28741" s="7"/>
    </row>
    <row r="28742" spans="8:8" x14ac:dyDescent="0.2">
      <c r="H28742" s="7"/>
    </row>
    <row r="28743" spans="8:8" x14ac:dyDescent="0.2">
      <c r="H28743" s="7"/>
    </row>
    <row r="28744" spans="8:8" x14ac:dyDescent="0.2">
      <c r="H28744" s="7"/>
    </row>
    <row r="28745" spans="8:8" x14ac:dyDescent="0.2">
      <c r="H28745" s="7"/>
    </row>
    <row r="28746" spans="8:8" x14ac:dyDescent="0.2">
      <c r="H28746" s="7"/>
    </row>
    <row r="28747" spans="8:8" x14ac:dyDescent="0.2">
      <c r="H28747" s="7"/>
    </row>
    <row r="28748" spans="8:8" x14ac:dyDescent="0.2">
      <c r="H28748" s="7"/>
    </row>
    <row r="28749" spans="8:8" x14ac:dyDescent="0.2">
      <c r="H28749" s="7"/>
    </row>
    <row r="28750" spans="8:8" x14ac:dyDescent="0.2">
      <c r="H28750" s="7"/>
    </row>
    <row r="28751" spans="8:8" x14ac:dyDescent="0.2">
      <c r="H28751" s="7"/>
    </row>
    <row r="28752" spans="8:8" x14ac:dyDescent="0.2">
      <c r="H28752" s="7"/>
    </row>
    <row r="28753" spans="8:8" x14ac:dyDescent="0.2">
      <c r="H28753" s="7"/>
    </row>
    <row r="28754" spans="8:8" x14ac:dyDescent="0.2">
      <c r="H28754" s="7"/>
    </row>
    <row r="28755" spans="8:8" x14ac:dyDescent="0.2">
      <c r="H28755" s="7"/>
    </row>
    <row r="28756" spans="8:8" x14ac:dyDescent="0.2">
      <c r="H28756" s="7"/>
    </row>
    <row r="28757" spans="8:8" x14ac:dyDescent="0.2">
      <c r="H28757" s="7"/>
    </row>
    <row r="28758" spans="8:8" x14ac:dyDescent="0.2">
      <c r="H28758" s="7"/>
    </row>
    <row r="28759" spans="8:8" x14ac:dyDescent="0.2">
      <c r="H28759" s="7"/>
    </row>
    <row r="28760" spans="8:8" x14ac:dyDescent="0.2">
      <c r="H28760" s="7"/>
    </row>
    <row r="28761" spans="8:8" x14ac:dyDescent="0.2">
      <c r="H28761" s="7"/>
    </row>
    <row r="28762" spans="8:8" x14ac:dyDescent="0.2">
      <c r="H28762" s="7"/>
    </row>
    <row r="28763" spans="8:8" x14ac:dyDescent="0.2">
      <c r="H28763" s="7"/>
    </row>
    <row r="28764" spans="8:8" x14ac:dyDescent="0.2">
      <c r="H28764" s="7"/>
    </row>
    <row r="28765" spans="8:8" x14ac:dyDescent="0.2">
      <c r="H28765" s="7"/>
    </row>
    <row r="28766" spans="8:8" x14ac:dyDescent="0.2">
      <c r="H28766" s="7"/>
    </row>
    <row r="28767" spans="8:8" x14ac:dyDescent="0.2">
      <c r="H28767" s="7"/>
    </row>
    <row r="28768" spans="8:8" x14ac:dyDescent="0.2">
      <c r="H28768" s="7"/>
    </row>
    <row r="28769" spans="8:8" x14ac:dyDescent="0.2">
      <c r="H28769" s="7"/>
    </row>
    <row r="28770" spans="8:8" x14ac:dyDescent="0.2">
      <c r="H28770" s="7"/>
    </row>
    <row r="28771" spans="8:8" x14ac:dyDescent="0.2">
      <c r="H28771" s="7"/>
    </row>
    <row r="28772" spans="8:8" x14ac:dyDescent="0.2">
      <c r="H28772" s="7"/>
    </row>
    <row r="28773" spans="8:8" x14ac:dyDescent="0.2">
      <c r="H28773" s="7"/>
    </row>
    <row r="28774" spans="8:8" x14ac:dyDescent="0.2">
      <c r="H28774" s="7"/>
    </row>
    <row r="28775" spans="8:8" x14ac:dyDescent="0.2">
      <c r="H28775" s="7"/>
    </row>
    <row r="28776" spans="8:8" x14ac:dyDescent="0.2">
      <c r="H28776" s="7"/>
    </row>
    <row r="28777" spans="8:8" x14ac:dyDescent="0.2">
      <c r="H28777" s="7"/>
    </row>
    <row r="28778" spans="8:8" x14ac:dyDescent="0.2">
      <c r="H28778" s="7"/>
    </row>
    <row r="28779" spans="8:8" x14ac:dyDescent="0.2">
      <c r="H28779" s="7"/>
    </row>
    <row r="28780" spans="8:8" x14ac:dyDescent="0.2">
      <c r="H28780" s="7"/>
    </row>
    <row r="28781" spans="8:8" x14ac:dyDescent="0.2">
      <c r="H28781" s="7"/>
    </row>
    <row r="28782" spans="8:8" x14ac:dyDescent="0.2">
      <c r="H28782" s="7"/>
    </row>
    <row r="28783" spans="8:8" x14ac:dyDescent="0.2">
      <c r="H28783" s="7"/>
    </row>
    <row r="28784" spans="8:8" x14ac:dyDescent="0.2">
      <c r="H28784" s="7"/>
    </row>
    <row r="28785" spans="8:8" x14ac:dyDescent="0.2">
      <c r="H28785" s="7"/>
    </row>
    <row r="28786" spans="8:8" x14ac:dyDescent="0.2">
      <c r="H28786" s="7"/>
    </row>
    <row r="28787" spans="8:8" x14ac:dyDescent="0.2">
      <c r="H28787" s="7"/>
    </row>
    <row r="28788" spans="8:8" x14ac:dyDescent="0.2">
      <c r="H28788" s="7"/>
    </row>
    <row r="28789" spans="8:8" x14ac:dyDescent="0.2">
      <c r="H28789" s="7"/>
    </row>
    <row r="28790" spans="8:8" x14ac:dyDescent="0.2">
      <c r="H28790" s="7"/>
    </row>
    <row r="28791" spans="8:8" x14ac:dyDescent="0.2">
      <c r="H28791" s="7"/>
    </row>
    <row r="28792" spans="8:8" x14ac:dyDescent="0.2">
      <c r="H28792" s="7"/>
    </row>
    <row r="28793" spans="8:8" x14ac:dyDescent="0.2">
      <c r="H28793" s="7"/>
    </row>
    <row r="28794" spans="8:8" x14ac:dyDescent="0.2">
      <c r="H28794" s="7"/>
    </row>
    <row r="28795" spans="8:8" x14ac:dyDescent="0.2">
      <c r="H28795" s="7"/>
    </row>
    <row r="28796" spans="8:8" x14ac:dyDescent="0.2">
      <c r="H28796" s="7"/>
    </row>
    <row r="28797" spans="8:8" x14ac:dyDescent="0.2">
      <c r="H28797" s="7"/>
    </row>
    <row r="28798" spans="8:8" x14ac:dyDescent="0.2">
      <c r="H28798" s="7"/>
    </row>
    <row r="28799" spans="8:8" x14ac:dyDescent="0.2">
      <c r="H28799" s="7"/>
    </row>
    <row r="28800" spans="8:8" x14ac:dyDescent="0.2">
      <c r="H28800" s="7"/>
    </row>
    <row r="28801" spans="8:8" x14ac:dyDescent="0.2">
      <c r="H28801" s="7"/>
    </row>
    <row r="28802" spans="8:8" x14ac:dyDescent="0.2">
      <c r="H28802" s="7"/>
    </row>
    <row r="28803" spans="8:8" x14ac:dyDescent="0.2">
      <c r="H28803" s="7"/>
    </row>
    <row r="28804" spans="8:8" x14ac:dyDescent="0.2">
      <c r="H28804" s="7"/>
    </row>
    <row r="28805" spans="8:8" x14ac:dyDescent="0.2">
      <c r="H28805" s="7"/>
    </row>
    <row r="28806" spans="8:8" x14ac:dyDescent="0.2">
      <c r="H28806" s="7"/>
    </row>
    <row r="28807" spans="8:8" x14ac:dyDescent="0.2">
      <c r="H28807" s="7"/>
    </row>
    <row r="28808" spans="8:8" x14ac:dyDescent="0.2">
      <c r="H28808" s="7"/>
    </row>
    <row r="28809" spans="8:8" x14ac:dyDescent="0.2">
      <c r="H28809" s="7"/>
    </row>
    <row r="28810" spans="8:8" x14ac:dyDescent="0.2">
      <c r="H28810" s="7"/>
    </row>
    <row r="28811" spans="8:8" x14ac:dyDescent="0.2">
      <c r="H28811" s="7"/>
    </row>
    <row r="28812" spans="8:8" x14ac:dyDescent="0.2">
      <c r="H28812" s="7"/>
    </row>
    <row r="28813" spans="8:8" x14ac:dyDescent="0.2">
      <c r="H28813" s="7"/>
    </row>
    <row r="28814" spans="8:8" x14ac:dyDescent="0.2">
      <c r="H28814" s="7"/>
    </row>
    <row r="28815" spans="8:8" x14ac:dyDescent="0.2">
      <c r="H28815" s="7"/>
    </row>
    <row r="28816" spans="8:8" x14ac:dyDescent="0.2">
      <c r="H28816" s="7"/>
    </row>
    <row r="28817" spans="8:8" x14ac:dyDescent="0.2">
      <c r="H28817" s="7"/>
    </row>
    <row r="28818" spans="8:8" x14ac:dyDescent="0.2">
      <c r="H28818" s="7"/>
    </row>
    <row r="28819" spans="8:8" x14ac:dyDescent="0.2">
      <c r="H28819" s="7"/>
    </row>
    <row r="28820" spans="8:8" x14ac:dyDescent="0.2">
      <c r="H28820" s="7"/>
    </row>
    <row r="28821" spans="8:8" x14ac:dyDescent="0.2">
      <c r="H28821" s="7"/>
    </row>
    <row r="28822" spans="8:8" x14ac:dyDescent="0.2">
      <c r="H28822" s="7"/>
    </row>
    <row r="28823" spans="8:8" x14ac:dyDescent="0.2">
      <c r="H28823" s="7"/>
    </row>
    <row r="28824" spans="8:8" x14ac:dyDescent="0.2">
      <c r="H28824" s="7"/>
    </row>
    <row r="28825" spans="8:8" x14ac:dyDescent="0.2">
      <c r="H28825" s="7"/>
    </row>
    <row r="28826" spans="8:8" x14ac:dyDescent="0.2">
      <c r="H28826" s="7"/>
    </row>
    <row r="28827" spans="8:8" x14ac:dyDescent="0.2">
      <c r="H28827" s="7"/>
    </row>
    <row r="28828" spans="8:8" x14ac:dyDescent="0.2">
      <c r="H28828" s="7"/>
    </row>
    <row r="28829" spans="8:8" x14ac:dyDescent="0.2">
      <c r="H28829" s="7"/>
    </row>
    <row r="28830" spans="8:8" x14ac:dyDescent="0.2">
      <c r="H28830" s="7"/>
    </row>
    <row r="28831" spans="8:8" x14ac:dyDescent="0.2">
      <c r="H28831" s="7"/>
    </row>
    <row r="28832" spans="8:8" x14ac:dyDescent="0.2">
      <c r="H28832" s="7"/>
    </row>
    <row r="28833" spans="8:8" x14ac:dyDescent="0.2">
      <c r="H28833" s="7"/>
    </row>
    <row r="28834" spans="8:8" x14ac:dyDescent="0.2">
      <c r="H28834" s="7"/>
    </row>
    <row r="28835" spans="8:8" x14ac:dyDescent="0.2">
      <c r="H28835" s="7"/>
    </row>
    <row r="28836" spans="8:8" x14ac:dyDescent="0.2">
      <c r="H28836" s="7"/>
    </row>
    <row r="28837" spans="8:8" x14ac:dyDescent="0.2">
      <c r="H28837" s="7"/>
    </row>
    <row r="28838" spans="8:8" x14ac:dyDescent="0.2">
      <c r="H28838" s="7"/>
    </row>
    <row r="28839" spans="8:8" x14ac:dyDescent="0.2">
      <c r="H28839" s="7"/>
    </row>
    <row r="28840" spans="8:8" x14ac:dyDescent="0.2">
      <c r="H28840" s="7"/>
    </row>
    <row r="28841" spans="8:8" x14ac:dyDescent="0.2">
      <c r="H28841" s="7"/>
    </row>
    <row r="28842" spans="8:8" x14ac:dyDescent="0.2">
      <c r="H28842" s="7"/>
    </row>
    <row r="28843" spans="8:8" x14ac:dyDescent="0.2">
      <c r="H28843" s="7"/>
    </row>
    <row r="28844" spans="8:8" x14ac:dyDescent="0.2">
      <c r="H28844" s="7"/>
    </row>
    <row r="28845" spans="8:8" x14ac:dyDescent="0.2">
      <c r="H28845" s="7"/>
    </row>
    <row r="28846" spans="8:8" x14ac:dyDescent="0.2">
      <c r="H28846" s="7"/>
    </row>
    <row r="28847" spans="8:8" x14ac:dyDescent="0.2">
      <c r="H28847" s="7"/>
    </row>
    <row r="28848" spans="8:8" x14ac:dyDescent="0.2">
      <c r="H28848" s="7"/>
    </row>
    <row r="28849" spans="8:8" x14ac:dyDescent="0.2">
      <c r="H28849" s="7"/>
    </row>
    <row r="28850" spans="8:8" x14ac:dyDescent="0.2">
      <c r="H28850" s="7"/>
    </row>
    <row r="28851" spans="8:8" x14ac:dyDescent="0.2">
      <c r="H28851" s="7"/>
    </row>
    <row r="28852" spans="8:8" x14ac:dyDescent="0.2">
      <c r="H28852" s="7"/>
    </row>
    <row r="28853" spans="8:8" x14ac:dyDescent="0.2">
      <c r="H28853" s="7"/>
    </row>
    <row r="28854" spans="8:8" x14ac:dyDescent="0.2">
      <c r="H28854" s="7"/>
    </row>
    <row r="28855" spans="8:8" x14ac:dyDescent="0.2">
      <c r="H28855" s="7"/>
    </row>
    <row r="28856" spans="8:8" x14ac:dyDescent="0.2">
      <c r="H28856" s="7"/>
    </row>
    <row r="28857" spans="8:8" x14ac:dyDescent="0.2">
      <c r="H28857" s="7"/>
    </row>
    <row r="28858" spans="8:8" x14ac:dyDescent="0.2">
      <c r="H28858" s="7"/>
    </row>
    <row r="28859" spans="8:8" x14ac:dyDescent="0.2">
      <c r="H28859" s="7"/>
    </row>
    <row r="28860" spans="8:8" x14ac:dyDescent="0.2">
      <c r="H28860" s="7"/>
    </row>
    <row r="28861" spans="8:8" x14ac:dyDescent="0.2">
      <c r="H28861" s="7"/>
    </row>
    <row r="28862" spans="8:8" x14ac:dyDescent="0.2">
      <c r="H28862" s="7"/>
    </row>
    <row r="28863" spans="8:8" x14ac:dyDescent="0.2">
      <c r="H28863" s="7"/>
    </row>
    <row r="28864" spans="8:8" x14ac:dyDescent="0.2">
      <c r="H28864" s="7"/>
    </row>
    <row r="28865" spans="8:8" x14ac:dyDescent="0.2">
      <c r="H28865" s="7"/>
    </row>
    <row r="28866" spans="8:8" x14ac:dyDescent="0.2">
      <c r="H28866" s="7"/>
    </row>
    <row r="28867" spans="8:8" x14ac:dyDescent="0.2">
      <c r="H28867" s="7"/>
    </row>
    <row r="28868" spans="8:8" x14ac:dyDescent="0.2">
      <c r="H28868" s="7"/>
    </row>
    <row r="28869" spans="8:8" x14ac:dyDescent="0.2">
      <c r="H28869" s="7"/>
    </row>
    <row r="28870" spans="8:8" x14ac:dyDescent="0.2">
      <c r="H28870" s="7"/>
    </row>
    <row r="28871" spans="8:8" x14ac:dyDescent="0.2">
      <c r="H28871" s="7"/>
    </row>
    <row r="28872" spans="8:8" x14ac:dyDescent="0.2">
      <c r="H28872" s="7"/>
    </row>
    <row r="28873" spans="8:8" x14ac:dyDescent="0.2">
      <c r="H28873" s="7"/>
    </row>
    <row r="28874" spans="8:8" x14ac:dyDescent="0.2">
      <c r="H28874" s="7"/>
    </row>
    <row r="28875" spans="8:8" x14ac:dyDescent="0.2">
      <c r="H28875" s="7"/>
    </row>
    <row r="28876" spans="8:8" x14ac:dyDescent="0.2">
      <c r="H28876" s="7"/>
    </row>
    <row r="28877" spans="8:8" x14ac:dyDescent="0.2">
      <c r="H28877" s="7"/>
    </row>
    <row r="28878" spans="8:8" x14ac:dyDescent="0.2">
      <c r="H28878" s="7"/>
    </row>
    <row r="28879" spans="8:8" x14ac:dyDescent="0.2">
      <c r="H28879" s="7"/>
    </row>
    <row r="28880" spans="8:8" x14ac:dyDescent="0.2">
      <c r="H28880" s="7"/>
    </row>
    <row r="28881" spans="8:8" x14ac:dyDescent="0.2">
      <c r="H28881" s="7"/>
    </row>
    <row r="28882" spans="8:8" x14ac:dyDescent="0.2">
      <c r="H28882" s="7"/>
    </row>
    <row r="28883" spans="8:8" x14ac:dyDescent="0.2">
      <c r="H28883" s="7"/>
    </row>
    <row r="28884" spans="8:8" x14ac:dyDescent="0.2">
      <c r="H28884" s="7"/>
    </row>
    <row r="28885" spans="8:8" x14ac:dyDescent="0.2">
      <c r="H28885" s="7"/>
    </row>
    <row r="28886" spans="8:8" x14ac:dyDescent="0.2">
      <c r="H28886" s="7"/>
    </row>
    <row r="28887" spans="8:8" x14ac:dyDescent="0.2">
      <c r="H28887" s="7"/>
    </row>
    <row r="28888" spans="8:8" x14ac:dyDescent="0.2">
      <c r="H28888" s="7"/>
    </row>
    <row r="28889" spans="8:8" x14ac:dyDescent="0.2">
      <c r="H28889" s="7"/>
    </row>
    <row r="28890" spans="8:8" x14ac:dyDescent="0.2">
      <c r="H28890" s="7"/>
    </row>
    <row r="28891" spans="8:8" x14ac:dyDescent="0.2">
      <c r="H28891" s="7"/>
    </row>
    <row r="28892" spans="8:8" x14ac:dyDescent="0.2">
      <c r="H28892" s="7"/>
    </row>
    <row r="28893" spans="8:8" x14ac:dyDescent="0.2">
      <c r="H28893" s="7"/>
    </row>
    <row r="28894" spans="8:8" x14ac:dyDescent="0.2">
      <c r="H28894" s="7"/>
    </row>
    <row r="28895" spans="8:8" x14ac:dyDescent="0.2">
      <c r="H28895" s="7"/>
    </row>
    <row r="28896" spans="8:8" x14ac:dyDescent="0.2">
      <c r="H28896" s="7"/>
    </row>
    <row r="28897" spans="8:8" x14ac:dyDescent="0.2">
      <c r="H28897" s="7"/>
    </row>
    <row r="28898" spans="8:8" x14ac:dyDescent="0.2">
      <c r="H28898" s="7"/>
    </row>
    <row r="28899" spans="8:8" x14ac:dyDescent="0.2">
      <c r="H28899" s="7"/>
    </row>
    <row r="28900" spans="8:8" x14ac:dyDescent="0.2">
      <c r="H28900" s="7"/>
    </row>
    <row r="28901" spans="8:8" x14ac:dyDescent="0.2">
      <c r="H28901" s="7"/>
    </row>
    <row r="28902" spans="8:8" x14ac:dyDescent="0.2">
      <c r="H28902" s="7"/>
    </row>
    <row r="28903" spans="8:8" x14ac:dyDescent="0.2">
      <c r="H28903" s="7"/>
    </row>
    <row r="28904" spans="8:8" x14ac:dyDescent="0.2">
      <c r="H28904" s="7"/>
    </row>
    <row r="28905" spans="8:8" x14ac:dyDescent="0.2">
      <c r="H28905" s="7"/>
    </row>
    <row r="28906" spans="8:8" x14ac:dyDescent="0.2">
      <c r="H28906" s="7"/>
    </row>
    <row r="28907" spans="8:8" x14ac:dyDescent="0.2">
      <c r="H28907" s="7"/>
    </row>
    <row r="28908" spans="8:8" x14ac:dyDescent="0.2">
      <c r="H28908" s="7"/>
    </row>
    <row r="28909" spans="8:8" x14ac:dyDescent="0.2">
      <c r="H28909" s="7"/>
    </row>
    <row r="28910" spans="8:8" x14ac:dyDescent="0.2">
      <c r="H28910" s="7"/>
    </row>
    <row r="28911" spans="8:8" x14ac:dyDescent="0.2">
      <c r="H28911" s="7"/>
    </row>
    <row r="28912" spans="8:8" x14ac:dyDescent="0.2">
      <c r="H28912" s="7"/>
    </row>
    <row r="28913" spans="8:8" x14ac:dyDescent="0.2">
      <c r="H28913" s="7"/>
    </row>
    <row r="28914" spans="8:8" x14ac:dyDescent="0.2">
      <c r="H28914" s="7"/>
    </row>
    <row r="28915" spans="8:8" x14ac:dyDescent="0.2">
      <c r="H28915" s="7"/>
    </row>
    <row r="28916" spans="8:8" x14ac:dyDescent="0.2">
      <c r="H28916" s="7"/>
    </row>
    <row r="28917" spans="8:8" x14ac:dyDescent="0.2">
      <c r="H28917" s="7"/>
    </row>
    <row r="28918" spans="8:8" x14ac:dyDescent="0.2">
      <c r="H28918" s="7"/>
    </row>
    <row r="28919" spans="8:8" x14ac:dyDescent="0.2">
      <c r="H28919" s="7"/>
    </row>
    <row r="28920" spans="8:8" x14ac:dyDescent="0.2">
      <c r="H28920" s="7"/>
    </row>
    <row r="28921" spans="8:8" x14ac:dyDescent="0.2">
      <c r="H28921" s="7"/>
    </row>
    <row r="28922" spans="8:8" x14ac:dyDescent="0.2">
      <c r="H28922" s="7"/>
    </row>
    <row r="28923" spans="8:8" x14ac:dyDescent="0.2">
      <c r="H28923" s="7"/>
    </row>
    <row r="28924" spans="8:8" x14ac:dyDescent="0.2">
      <c r="H28924" s="7"/>
    </row>
    <row r="28925" spans="8:8" x14ac:dyDescent="0.2">
      <c r="H28925" s="7"/>
    </row>
    <row r="28926" spans="8:8" x14ac:dyDescent="0.2">
      <c r="H28926" s="7"/>
    </row>
    <row r="28927" spans="8:8" x14ac:dyDescent="0.2">
      <c r="H28927" s="7"/>
    </row>
    <row r="28928" spans="8:8" x14ac:dyDescent="0.2">
      <c r="H28928" s="7"/>
    </row>
    <row r="28929" spans="8:8" x14ac:dyDescent="0.2">
      <c r="H28929" s="7"/>
    </row>
    <row r="28930" spans="8:8" x14ac:dyDescent="0.2">
      <c r="H28930" s="7"/>
    </row>
    <row r="28931" spans="8:8" x14ac:dyDescent="0.2">
      <c r="H28931" s="7"/>
    </row>
    <row r="28932" spans="8:8" x14ac:dyDescent="0.2">
      <c r="H28932" s="7"/>
    </row>
    <row r="28933" spans="8:8" x14ac:dyDescent="0.2">
      <c r="H28933" s="7"/>
    </row>
    <row r="28934" spans="8:8" x14ac:dyDescent="0.2">
      <c r="H28934" s="7"/>
    </row>
    <row r="28935" spans="8:8" x14ac:dyDescent="0.2">
      <c r="H28935" s="7"/>
    </row>
    <row r="28936" spans="8:8" x14ac:dyDescent="0.2">
      <c r="H28936" s="7"/>
    </row>
    <row r="28937" spans="8:8" x14ac:dyDescent="0.2">
      <c r="H28937" s="7"/>
    </row>
    <row r="28938" spans="8:8" x14ac:dyDescent="0.2">
      <c r="H28938" s="7"/>
    </row>
    <row r="28939" spans="8:8" x14ac:dyDescent="0.2">
      <c r="H28939" s="7"/>
    </row>
    <row r="28940" spans="8:8" x14ac:dyDescent="0.2">
      <c r="H28940" s="7"/>
    </row>
    <row r="28941" spans="8:8" x14ac:dyDescent="0.2">
      <c r="H28941" s="7"/>
    </row>
    <row r="28942" spans="8:8" x14ac:dyDescent="0.2">
      <c r="H28942" s="7"/>
    </row>
    <row r="28943" spans="8:8" x14ac:dyDescent="0.2">
      <c r="H28943" s="7"/>
    </row>
    <row r="28944" spans="8:8" x14ac:dyDescent="0.2">
      <c r="H28944" s="7"/>
    </row>
    <row r="28945" spans="8:8" x14ac:dyDescent="0.2">
      <c r="H28945" s="7"/>
    </row>
    <row r="28946" spans="8:8" x14ac:dyDescent="0.2">
      <c r="H28946" s="7"/>
    </row>
    <row r="28947" spans="8:8" x14ac:dyDescent="0.2">
      <c r="H28947" s="7"/>
    </row>
    <row r="28948" spans="8:8" x14ac:dyDescent="0.2">
      <c r="H28948" s="7"/>
    </row>
    <row r="28949" spans="8:8" x14ac:dyDescent="0.2">
      <c r="H28949" s="7"/>
    </row>
    <row r="28950" spans="8:8" x14ac:dyDescent="0.2">
      <c r="H28950" s="7"/>
    </row>
    <row r="28951" spans="8:8" x14ac:dyDescent="0.2">
      <c r="H28951" s="7"/>
    </row>
    <row r="28952" spans="8:8" x14ac:dyDescent="0.2">
      <c r="H28952" s="7"/>
    </row>
    <row r="28953" spans="8:8" x14ac:dyDescent="0.2">
      <c r="H28953" s="7"/>
    </row>
    <row r="28954" spans="8:8" x14ac:dyDescent="0.2">
      <c r="H28954" s="7"/>
    </row>
    <row r="28955" spans="8:8" x14ac:dyDescent="0.2">
      <c r="H28955" s="7"/>
    </row>
    <row r="28956" spans="8:8" x14ac:dyDescent="0.2">
      <c r="H28956" s="7"/>
    </row>
    <row r="28957" spans="8:8" x14ac:dyDescent="0.2">
      <c r="H28957" s="7"/>
    </row>
    <row r="28958" spans="8:8" x14ac:dyDescent="0.2">
      <c r="H28958" s="7"/>
    </row>
    <row r="28959" spans="8:8" x14ac:dyDescent="0.2">
      <c r="H28959" s="7"/>
    </row>
    <row r="28960" spans="8:8" x14ac:dyDescent="0.2">
      <c r="H28960" s="7"/>
    </row>
    <row r="28961" spans="8:8" x14ac:dyDescent="0.2">
      <c r="H28961" s="7"/>
    </row>
    <row r="28962" spans="8:8" x14ac:dyDescent="0.2">
      <c r="H28962" s="7"/>
    </row>
    <row r="28963" spans="8:8" x14ac:dyDescent="0.2">
      <c r="H28963" s="7"/>
    </row>
    <row r="28964" spans="8:8" x14ac:dyDescent="0.2">
      <c r="H28964" s="7"/>
    </row>
    <row r="28965" spans="8:8" x14ac:dyDescent="0.2">
      <c r="H28965" s="7"/>
    </row>
    <row r="28966" spans="8:8" x14ac:dyDescent="0.2">
      <c r="H28966" s="7"/>
    </row>
    <row r="28967" spans="8:8" x14ac:dyDescent="0.2">
      <c r="H28967" s="7"/>
    </row>
    <row r="28968" spans="8:8" x14ac:dyDescent="0.2">
      <c r="H28968" s="7"/>
    </row>
    <row r="28969" spans="8:8" x14ac:dyDescent="0.2">
      <c r="H28969" s="7"/>
    </row>
    <row r="28970" spans="8:8" x14ac:dyDescent="0.2">
      <c r="H28970" s="7"/>
    </row>
    <row r="28971" spans="8:8" x14ac:dyDescent="0.2">
      <c r="H28971" s="7"/>
    </row>
    <row r="28972" spans="8:8" x14ac:dyDescent="0.2">
      <c r="H28972" s="7"/>
    </row>
    <row r="28973" spans="8:8" x14ac:dyDescent="0.2">
      <c r="H28973" s="7"/>
    </row>
    <row r="28974" spans="8:8" x14ac:dyDescent="0.2">
      <c r="H28974" s="7"/>
    </row>
    <row r="28975" spans="8:8" x14ac:dyDescent="0.2">
      <c r="H28975" s="7"/>
    </row>
    <row r="28976" spans="8:8" x14ac:dyDescent="0.2">
      <c r="H28976" s="7"/>
    </row>
    <row r="28977" spans="8:8" x14ac:dyDescent="0.2">
      <c r="H28977" s="7"/>
    </row>
    <row r="28978" spans="8:8" x14ac:dyDescent="0.2">
      <c r="H28978" s="7"/>
    </row>
    <row r="28979" spans="8:8" x14ac:dyDescent="0.2">
      <c r="H28979" s="7"/>
    </row>
    <row r="28980" spans="8:8" x14ac:dyDescent="0.2">
      <c r="H28980" s="7"/>
    </row>
    <row r="28981" spans="8:8" x14ac:dyDescent="0.2">
      <c r="H28981" s="7"/>
    </row>
    <row r="28982" spans="8:8" x14ac:dyDescent="0.2">
      <c r="H28982" s="7"/>
    </row>
    <row r="28983" spans="8:8" x14ac:dyDescent="0.2">
      <c r="H28983" s="7"/>
    </row>
    <row r="28984" spans="8:8" x14ac:dyDescent="0.2">
      <c r="H28984" s="7"/>
    </row>
    <row r="28985" spans="8:8" x14ac:dyDescent="0.2">
      <c r="H28985" s="7"/>
    </row>
    <row r="28986" spans="8:8" x14ac:dyDescent="0.2">
      <c r="H28986" s="7"/>
    </row>
    <row r="28987" spans="8:8" x14ac:dyDescent="0.2">
      <c r="H28987" s="7"/>
    </row>
    <row r="28988" spans="8:8" x14ac:dyDescent="0.2">
      <c r="H28988" s="7"/>
    </row>
    <row r="28989" spans="8:8" x14ac:dyDescent="0.2">
      <c r="H28989" s="7"/>
    </row>
    <row r="28990" spans="8:8" x14ac:dyDescent="0.2">
      <c r="H28990" s="7"/>
    </row>
    <row r="28991" spans="8:8" x14ac:dyDescent="0.2">
      <c r="H28991" s="7"/>
    </row>
    <row r="28992" spans="8:8" x14ac:dyDescent="0.2">
      <c r="H28992" s="7"/>
    </row>
    <row r="28993" spans="8:8" x14ac:dyDescent="0.2">
      <c r="H28993" s="7"/>
    </row>
    <row r="28994" spans="8:8" x14ac:dyDescent="0.2">
      <c r="H28994" s="7"/>
    </row>
    <row r="28995" spans="8:8" x14ac:dyDescent="0.2">
      <c r="H28995" s="7"/>
    </row>
    <row r="28996" spans="8:8" x14ac:dyDescent="0.2">
      <c r="H28996" s="7"/>
    </row>
    <row r="28997" spans="8:8" x14ac:dyDescent="0.2">
      <c r="H28997" s="7"/>
    </row>
    <row r="28998" spans="8:8" x14ac:dyDescent="0.2">
      <c r="H28998" s="7"/>
    </row>
    <row r="28999" spans="8:8" x14ac:dyDescent="0.2">
      <c r="H28999" s="7"/>
    </row>
    <row r="29000" spans="8:8" x14ac:dyDescent="0.2">
      <c r="H29000" s="7"/>
    </row>
    <row r="29001" spans="8:8" x14ac:dyDescent="0.2">
      <c r="H29001" s="7"/>
    </row>
    <row r="29002" spans="8:8" x14ac:dyDescent="0.2">
      <c r="H29002" s="7"/>
    </row>
    <row r="29003" spans="8:8" x14ac:dyDescent="0.2">
      <c r="H29003" s="7"/>
    </row>
    <row r="29004" spans="8:8" x14ac:dyDescent="0.2">
      <c r="H29004" s="7"/>
    </row>
    <row r="29005" spans="8:8" x14ac:dyDescent="0.2">
      <c r="H29005" s="7"/>
    </row>
    <row r="29006" spans="8:8" x14ac:dyDescent="0.2">
      <c r="H29006" s="7"/>
    </row>
    <row r="29007" spans="8:8" x14ac:dyDescent="0.2">
      <c r="H29007" s="7"/>
    </row>
    <row r="29008" spans="8:8" x14ac:dyDescent="0.2">
      <c r="H29008" s="7"/>
    </row>
    <row r="29009" spans="8:8" x14ac:dyDescent="0.2">
      <c r="H29009" s="7"/>
    </row>
    <row r="29010" spans="8:8" x14ac:dyDescent="0.2">
      <c r="H29010" s="7"/>
    </row>
    <row r="29011" spans="8:8" x14ac:dyDescent="0.2">
      <c r="H29011" s="7"/>
    </row>
    <row r="29012" spans="8:8" x14ac:dyDescent="0.2">
      <c r="H29012" s="7"/>
    </row>
    <row r="29013" spans="8:8" x14ac:dyDescent="0.2">
      <c r="H29013" s="7"/>
    </row>
    <row r="29014" spans="8:8" x14ac:dyDescent="0.2">
      <c r="H29014" s="7"/>
    </row>
    <row r="29015" spans="8:8" x14ac:dyDescent="0.2">
      <c r="H29015" s="7"/>
    </row>
    <row r="29016" spans="8:8" x14ac:dyDescent="0.2">
      <c r="H29016" s="7"/>
    </row>
    <row r="29017" spans="8:8" x14ac:dyDescent="0.2">
      <c r="H29017" s="7"/>
    </row>
    <row r="29018" spans="8:8" x14ac:dyDescent="0.2">
      <c r="H29018" s="7"/>
    </row>
    <row r="29019" spans="8:8" x14ac:dyDescent="0.2">
      <c r="H29019" s="7"/>
    </row>
    <row r="29020" spans="8:8" x14ac:dyDescent="0.2">
      <c r="H29020" s="7"/>
    </row>
    <row r="29021" spans="8:8" x14ac:dyDescent="0.2">
      <c r="H29021" s="7"/>
    </row>
    <row r="29022" spans="8:8" x14ac:dyDescent="0.2">
      <c r="H29022" s="7"/>
    </row>
    <row r="29023" spans="8:8" x14ac:dyDescent="0.2">
      <c r="H29023" s="7"/>
    </row>
    <row r="29024" spans="8:8" x14ac:dyDescent="0.2">
      <c r="H29024" s="7"/>
    </row>
    <row r="29025" spans="8:8" x14ac:dyDescent="0.2">
      <c r="H29025" s="7"/>
    </row>
    <row r="29026" spans="8:8" x14ac:dyDescent="0.2">
      <c r="H29026" s="7"/>
    </row>
    <row r="29027" spans="8:8" x14ac:dyDescent="0.2">
      <c r="H29027" s="7"/>
    </row>
    <row r="29028" spans="8:8" x14ac:dyDescent="0.2">
      <c r="H29028" s="7"/>
    </row>
    <row r="29029" spans="8:8" x14ac:dyDescent="0.2">
      <c r="H29029" s="7"/>
    </row>
    <row r="29030" spans="8:8" x14ac:dyDescent="0.2">
      <c r="H29030" s="7"/>
    </row>
    <row r="29031" spans="8:8" x14ac:dyDescent="0.2">
      <c r="H29031" s="7"/>
    </row>
    <row r="29032" spans="8:8" x14ac:dyDescent="0.2">
      <c r="H29032" s="7"/>
    </row>
    <row r="29033" spans="8:8" x14ac:dyDescent="0.2">
      <c r="H29033" s="7"/>
    </row>
    <row r="29034" spans="8:8" x14ac:dyDescent="0.2">
      <c r="H29034" s="7"/>
    </row>
    <row r="29035" spans="8:8" x14ac:dyDescent="0.2">
      <c r="H29035" s="7"/>
    </row>
    <row r="29036" spans="8:8" x14ac:dyDescent="0.2">
      <c r="H29036" s="7"/>
    </row>
    <row r="29037" spans="8:8" x14ac:dyDescent="0.2">
      <c r="H29037" s="7"/>
    </row>
    <row r="29038" spans="8:8" x14ac:dyDescent="0.2">
      <c r="H29038" s="7"/>
    </row>
    <row r="29039" spans="8:8" x14ac:dyDescent="0.2">
      <c r="H29039" s="7"/>
    </row>
    <row r="29040" spans="8:8" x14ac:dyDescent="0.2">
      <c r="H29040" s="7"/>
    </row>
    <row r="29041" spans="8:8" x14ac:dyDescent="0.2">
      <c r="H29041" s="7"/>
    </row>
    <row r="29042" spans="8:8" x14ac:dyDescent="0.2">
      <c r="H29042" s="7"/>
    </row>
    <row r="29043" spans="8:8" x14ac:dyDescent="0.2">
      <c r="H29043" s="7"/>
    </row>
    <row r="29044" spans="8:8" x14ac:dyDescent="0.2">
      <c r="H29044" s="7"/>
    </row>
    <row r="29045" spans="8:8" x14ac:dyDescent="0.2">
      <c r="H29045" s="7"/>
    </row>
    <row r="29046" spans="8:8" x14ac:dyDescent="0.2">
      <c r="H29046" s="7"/>
    </row>
    <row r="29047" spans="8:8" x14ac:dyDescent="0.2">
      <c r="H29047" s="7"/>
    </row>
    <row r="29048" spans="8:8" x14ac:dyDescent="0.2">
      <c r="H29048" s="7"/>
    </row>
    <row r="29049" spans="8:8" x14ac:dyDescent="0.2">
      <c r="H29049" s="7"/>
    </row>
    <row r="29050" spans="8:8" x14ac:dyDescent="0.2">
      <c r="H29050" s="7"/>
    </row>
    <row r="29051" spans="8:8" x14ac:dyDescent="0.2">
      <c r="H29051" s="7"/>
    </row>
    <row r="29052" spans="8:8" x14ac:dyDescent="0.2">
      <c r="H29052" s="7"/>
    </row>
    <row r="29053" spans="8:8" x14ac:dyDescent="0.2">
      <c r="H29053" s="7"/>
    </row>
    <row r="29054" spans="8:8" x14ac:dyDescent="0.2">
      <c r="H29054" s="7"/>
    </row>
    <row r="29055" spans="8:8" x14ac:dyDescent="0.2">
      <c r="H29055" s="7"/>
    </row>
    <row r="29056" spans="8:8" x14ac:dyDescent="0.2">
      <c r="H29056" s="7"/>
    </row>
    <row r="29057" spans="8:8" x14ac:dyDescent="0.2">
      <c r="H29057" s="7"/>
    </row>
    <row r="29058" spans="8:8" x14ac:dyDescent="0.2">
      <c r="H29058" s="7"/>
    </row>
    <row r="29059" spans="8:8" x14ac:dyDescent="0.2">
      <c r="H29059" s="7"/>
    </row>
    <row r="29060" spans="8:8" x14ac:dyDescent="0.2">
      <c r="H29060" s="7"/>
    </row>
    <row r="29061" spans="8:8" x14ac:dyDescent="0.2">
      <c r="H29061" s="7"/>
    </row>
    <row r="29062" spans="8:8" x14ac:dyDescent="0.2">
      <c r="H29062" s="7"/>
    </row>
    <row r="29063" spans="8:8" x14ac:dyDescent="0.2">
      <c r="H29063" s="7"/>
    </row>
    <row r="29064" spans="8:8" x14ac:dyDescent="0.2">
      <c r="H29064" s="7"/>
    </row>
    <row r="29065" spans="8:8" x14ac:dyDescent="0.2">
      <c r="H29065" s="7"/>
    </row>
    <row r="29066" spans="8:8" x14ac:dyDescent="0.2">
      <c r="H29066" s="7"/>
    </row>
    <row r="29067" spans="8:8" x14ac:dyDescent="0.2">
      <c r="H29067" s="7"/>
    </row>
    <row r="29068" spans="8:8" x14ac:dyDescent="0.2">
      <c r="H29068" s="7"/>
    </row>
    <row r="29069" spans="8:8" x14ac:dyDescent="0.2">
      <c r="H29069" s="7"/>
    </row>
    <row r="29070" spans="8:8" x14ac:dyDescent="0.2">
      <c r="H29070" s="7"/>
    </row>
    <row r="29071" spans="8:8" x14ac:dyDescent="0.2">
      <c r="H29071" s="7"/>
    </row>
    <row r="29072" spans="8:8" x14ac:dyDescent="0.2">
      <c r="H29072" s="7"/>
    </row>
    <row r="29073" spans="8:8" x14ac:dyDescent="0.2">
      <c r="H29073" s="7"/>
    </row>
    <row r="29074" spans="8:8" x14ac:dyDescent="0.2">
      <c r="H29074" s="7"/>
    </row>
    <row r="29075" spans="8:8" x14ac:dyDescent="0.2">
      <c r="H29075" s="7"/>
    </row>
    <row r="29076" spans="8:8" x14ac:dyDescent="0.2">
      <c r="H29076" s="7"/>
    </row>
    <row r="29077" spans="8:8" x14ac:dyDescent="0.2">
      <c r="H29077" s="7"/>
    </row>
    <row r="29078" spans="8:8" x14ac:dyDescent="0.2">
      <c r="H29078" s="7"/>
    </row>
    <row r="29079" spans="8:8" x14ac:dyDescent="0.2">
      <c r="H29079" s="7"/>
    </row>
    <row r="29080" spans="8:8" x14ac:dyDescent="0.2">
      <c r="H29080" s="7"/>
    </row>
    <row r="29081" spans="8:8" x14ac:dyDescent="0.2">
      <c r="H29081" s="7"/>
    </row>
    <row r="29082" spans="8:8" x14ac:dyDescent="0.2">
      <c r="H29082" s="7"/>
    </row>
    <row r="29083" spans="8:8" x14ac:dyDescent="0.2">
      <c r="H29083" s="7"/>
    </row>
    <row r="29084" spans="8:8" x14ac:dyDescent="0.2">
      <c r="H29084" s="7"/>
    </row>
    <row r="29085" spans="8:8" x14ac:dyDescent="0.2">
      <c r="H29085" s="7"/>
    </row>
    <row r="29086" spans="8:8" x14ac:dyDescent="0.2">
      <c r="H29086" s="7"/>
    </row>
    <row r="29087" spans="8:8" x14ac:dyDescent="0.2">
      <c r="H29087" s="7"/>
    </row>
    <row r="29088" spans="8:8" x14ac:dyDescent="0.2">
      <c r="H29088" s="7"/>
    </row>
    <row r="29089" spans="8:8" x14ac:dyDescent="0.2">
      <c r="H29089" s="7"/>
    </row>
    <row r="29090" spans="8:8" x14ac:dyDescent="0.2">
      <c r="H29090" s="7"/>
    </row>
    <row r="29091" spans="8:8" x14ac:dyDescent="0.2">
      <c r="H29091" s="7"/>
    </row>
    <row r="29092" spans="8:8" x14ac:dyDescent="0.2">
      <c r="H29092" s="7"/>
    </row>
    <row r="29093" spans="8:8" x14ac:dyDescent="0.2">
      <c r="H29093" s="7"/>
    </row>
    <row r="29094" spans="8:8" x14ac:dyDescent="0.2">
      <c r="H29094" s="7"/>
    </row>
    <row r="29095" spans="8:8" x14ac:dyDescent="0.2">
      <c r="H29095" s="7"/>
    </row>
    <row r="29096" spans="8:8" x14ac:dyDescent="0.2">
      <c r="H29096" s="7"/>
    </row>
    <row r="29097" spans="8:8" x14ac:dyDescent="0.2">
      <c r="H29097" s="7"/>
    </row>
    <row r="29098" spans="8:8" x14ac:dyDescent="0.2">
      <c r="H29098" s="7"/>
    </row>
    <row r="29099" spans="8:8" x14ac:dyDescent="0.2">
      <c r="H29099" s="7"/>
    </row>
    <row r="29100" spans="8:8" x14ac:dyDescent="0.2">
      <c r="H29100" s="7"/>
    </row>
    <row r="29101" spans="8:8" x14ac:dyDescent="0.2">
      <c r="H29101" s="7"/>
    </row>
    <row r="29102" spans="8:8" x14ac:dyDescent="0.2">
      <c r="H29102" s="7"/>
    </row>
    <row r="29103" spans="8:8" x14ac:dyDescent="0.2">
      <c r="H29103" s="7"/>
    </row>
    <row r="29104" spans="8:8" x14ac:dyDescent="0.2">
      <c r="H29104" s="7"/>
    </row>
    <row r="29105" spans="8:8" x14ac:dyDescent="0.2">
      <c r="H29105" s="7"/>
    </row>
    <row r="29106" spans="8:8" x14ac:dyDescent="0.2">
      <c r="H29106" s="7"/>
    </row>
    <row r="29107" spans="8:8" x14ac:dyDescent="0.2">
      <c r="H29107" s="7"/>
    </row>
    <row r="29108" spans="8:8" x14ac:dyDescent="0.2">
      <c r="H29108" s="7"/>
    </row>
    <row r="29109" spans="8:8" x14ac:dyDescent="0.2">
      <c r="H29109" s="7"/>
    </row>
    <row r="29110" spans="8:8" x14ac:dyDescent="0.2">
      <c r="H29110" s="7"/>
    </row>
    <row r="29111" spans="8:8" x14ac:dyDescent="0.2">
      <c r="H29111" s="7"/>
    </row>
    <row r="29112" spans="8:8" x14ac:dyDescent="0.2">
      <c r="H29112" s="7"/>
    </row>
    <row r="29113" spans="8:8" x14ac:dyDescent="0.2">
      <c r="H29113" s="7"/>
    </row>
    <row r="29114" spans="8:8" x14ac:dyDescent="0.2">
      <c r="H29114" s="7"/>
    </row>
    <row r="29115" spans="8:8" x14ac:dyDescent="0.2">
      <c r="H29115" s="7"/>
    </row>
    <row r="29116" spans="8:8" x14ac:dyDescent="0.2">
      <c r="H29116" s="7"/>
    </row>
    <row r="29117" spans="8:8" x14ac:dyDescent="0.2">
      <c r="H29117" s="7"/>
    </row>
    <row r="29118" spans="8:8" x14ac:dyDescent="0.2">
      <c r="H29118" s="7"/>
    </row>
    <row r="29119" spans="8:8" x14ac:dyDescent="0.2">
      <c r="H29119" s="7"/>
    </row>
    <row r="29120" spans="8:8" x14ac:dyDescent="0.2">
      <c r="H29120" s="7"/>
    </row>
    <row r="29121" spans="8:8" x14ac:dyDescent="0.2">
      <c r="H29121" s="7"/>
    </row>
    <row r="29122" spans="8:8" x14ac:dyDescent="0.2">
      <c r="H29122" s="7"/>
    </row>
    <row r="29123" spans="8:8" x14ac:dyDescent="0.2">
      <c r="H29123" s="7"/>
    </row>
    <row r="29124" spans="8:8" x14ac:dyDescent="0.2">
      <c r="H29124" s="7"/>
    </row>
    <row r="29125" spans="8:8" x14ac:dyDescent="0.2">
      <c r="H29125" s="7"/>
    </row>
    <row r="29126" spans="8:8" x14ac:dyDescent="0.2">
      <c r="H29126" s="7"/>
    </row>
    <row r="29127" spans="8:8" x14ac:dyDescent="0.2">
      <c r="H29127" s="7"/>
    </row>
    <row r="29128" spans="8:8" x14ac:dyDescent="0.2">
      <c r="H29128" s="7"/>
    </row>
    <row r="29129" spans="8:8" x14ac:dyDescent="0.2">
      <c r="H29129" s="7"/>
    </row>
    <row r="29130" spans="8:8" x14ac:dyDescent="0.2">
      <c r="H29130" s="7"/>
    </row>
    <row r="29131" spans="8:8" x14ac:dyDescent="0.2">
      <c r="H29131" s="7"/>
    </row>
    <row r="29132" spans="8:8" x14ac:dyDescent="0.2">
      <c r="H29132" s="7"/>
    </row>
    <row r="29133" spans="8:8" x14ac:dyDescent="0.2">
      <c r="H29133" s="7"/>
    </row>
    <row r="29134" spans="8:8" x14ac:dyDescent="0.2">
      <c r="H29134" s="7"/>
    </row>
    <row r="29135" spans="8:8" x14ac:dyDescent="0.2">
      <c r="H29135" s="7"/>
    </row>
    <row r="29136" spans="8:8" x14ac:dyDescent="0.2">
      <c r="H29136" s="7"/>
    </row>
    <row r="29137" spans="8:8" x14ac:dyDescent="0.2">
      <c r="H29137" s="7"/>
    </row>
    <row r="29138" spans="8:8" x14ac:dyDescent="0.2">
      <c r="H29138" s="7"/>
    </row>
    <row r="29139" spans="8:8" x14ac:dyDescent="0.2">
      <c r="H29139" s="7"/>
    </row>
    <row r="29140" spans="8:8" x14ac:dyDescent="0.2">
      <c r="H29140" s="7"/>
    </row>
    <row r="29141" spans="8:8" x14ac:dyDescent="0.2">
      <c r="H29141" s="7"/>
    </row>
    <row r="29142" spans="8:8" x14ac:dyDescent="0.2">
      <c r="H29142" s="7"/>
    </row>
    <row r="29143" spans="8:8" x14ac:dyDescent="0.2">
      <c r="H29143" s="7"/>
    </row>
    <row r="29144" spans="8:8" x14ac:dyDescent="0.2">
      <c r="H29144" s="7"/>
    </row>
    <row r="29145" spans="8:8" x14ac:dyDescent="0.2">
      <c r="H29145" s="7"/>
    </row>
    <row r="29146" spans="8:8" x14ac:dyDescent="0.2">
      <c r="H29146" s="7"/>
    </row>
    <row r="29147" spans="8:8" x14ac:dyDescent="0.2">
      <c r="H29147" s="7"/>
    </row>
    <row r="29148" spans="8:8" x14ac:dyDescent="0.2">
      <c r="H29148" s="7"/>
    </row>
    <row r="29149" spans="8:8" x14ac:dyDescent="0.2">
      <c r="H29149" s="7"/>
    </row>
    <row r="29150" spans="8:8" x14ac:dyDescent="0.2">
      <c r="H29150" s="7"/>
    </row>
    <row r="29151" spans="8:8" x14ac:dyDescent="0.2">
      <c r="H29151" s="7"/>
    </row>
    <row r="29152" spans="8:8" x14ac:dyDescent="0.2">
      <c r="H29152" s="7"/>
    </row>
    <row r="29153" spans="8:8" x14ac:dyDescent="0.2">
      <c r="H29153" s="7"/>
    </row>
    <row r="29154" spans="8:8" x14ac:dyDescent="0.2">
      <c r="H29154" s="7"/>
    </row>
    <row r="29155" spans="8:8" x14ac:dyDescent="0.2">
      <c r="H29155" s="7"/>
    </row>
    <row r="29156" spans="8:8" x14ac:dyDescent="0.2">
      <c r="H29156" s="7"/>
    </row>
    <row r="29157" spans="8:8" x14ac:dyDescent="0.2">
      <c r="H29157" s="7"/>
    </row>
    <row r="29158" spans="8:8" x14ac:dyDescent="0.2">
      <c r="H29158" s="7"/>
    </row>
    <row r="29159" spans="8:8" x14ac:dyDescent="0.2">
      <c r="H29159" s="7"/>
    </row>
    <row r="29160" spans="8:8" x14ac:dyDescent="0.2">
      <c r="H29160" s="7"/>
    </row>
    <row r="29161" spans="8:8" x14ac:dyDescent="0.2">
      <c r="H29161" s="7"/>
    </row>
    <row r="29162" spans="8:8" x14ac:dyDescent="0.2">
      <c r="H29162" s="7"/>
    </row>
    <row r="29163" spans="8:8" x14ac:dyDescent="0.2">
      <c r="H29163" s="7"/>
    </row>
    <row r="29164" spans="8:8" x14ac:dyDescent="0.2">
      <c r="H29164" s="7"/>
    </row>
    <row r="29165" spans="8:8" x14ac:dyDescent="0.2">
      <c r="H29165" s="7"/>
    </row>
    <row r="29166" spans="8:8" x14ac:dyDescent="0.2">
      <c r="H29166" s="7"/>
    </row>
    <row r="29167" spans="8:8" x14ac:dyDescent="0.2">
      <c r="H29167" s="7"/>
    </row>
    <row r="29168" spans="8:8" x14ac:dyDescent="0.2">
      <c r="H29168" s="7"/>
    </row>
    <row r="29169" spans="8:8" x14ac:dyDescent="0.2">
      <c r="H29169" s="7"/>
    </row>
    <row r="29170" spans="8:8" x14ac:dyDescent="0.2">
      <c r="H29170" s="7"/>
    </row>
    <row r="29171" spans="8:8" x14ac:dyDescent="0.2">
      <c r="H29171" s="7"/>
    </row>
    <row r="29172" spans="8:8" x14ac:dyDescent="0.2">
      <c r="H29172" s="7"/>
    </row>
    <row r="29173" spans="8:8" x14ac:dyDescent="0.2">
      <c r="H29173" s="7"/>
    </row>
    <row r="29174" spans="8:8" x14ac:dyDescent="0.2">
      <c r="H29174" s="7"/>
    </row>
    <row r="29175" spans="8:8" x14ac:dyDescent="0.2">
      <c r="H29175" s="7"/>
    </row>
    <row r="29176" spans="8:8" x14ac:dyDescent="0.2">
      <c r="H29176" s="7"/>
    </row>
    <row r="29177" spans="8:8" x14ac:dyDescent="0.2">
      <c r="H29177" s="7"/>
    </row>
    <row r="29178" spans="8:8" x14ac:dyDescent="0.2">
      <c r="H29178" s="7"/>
    </row>
    <row r="29179" spans="8:8" x14ac:dyDescent="0.2">
      <c r="H29179" s="7"/>
    </row>
    <row r="29180" spans="8:8" x14ac:dyDescent="0.2">
      <c r="H29180" s="7"/>
    </row>
    <row r="29181" spans="8:8" x14ac:dyDescent="0.2">
      <c r="H29181" s="7"/>
    </row>
    <row r="29182" spans="8:8" x14ac:dyDescent="0.2">
      <c r="H29182" s="7"/>
    </row>
    <row r="29183" spans="8:8" x14ac:dyDescent="0.2">
      <c r="H29183" s="7"/>
    </row>
    <row r="29184" spans="8:8" x14ac:dyDescent="0.2">
      <c r="H29184" s="7"/>
    </row>
    <row r="29185" spans="8:8" x14ac:dyDescent="0.2">
      <c r="H29185" s="7"/>
    </row>
    <row r="29186" spans="8:8" x14ac:dyDescent="0.2">
      <c r="H29186" s="7"/>
    </row>
    <row r="29187" spans="8:8" x14ac:dyDescent="0.2">
      <c r="H29187" s="7"/>
    </row>
    <row r="29188" spans="8:8" x14ac:dyDescent="0.2">
      <c r="H29188" s="7"/>
    </row>
    <row r="29189" spans="8:8" x14ac:dyDescent="0.2">
      <c r="H29189" s="7"/>
    </row>
    <row r="29190" spans="8:8" x14ac:dyDescent="0.2">
      <c r="H29190" s="7"/>
    </row>
    <row r="29191" spans="8:8" x14ac:dyDescent="0.2">
      <c r="H29191" s="7"/>
    </row>
    <row r="29192" spans="8:8" x14ac:dyDescent="0.2">
      <c r="H29192" s="7"/>
    </row>
    <row r="29193" spans="8:8" x14ac:dyDescent="0.2">
      <c r="H29193" s="7"/>
    </row>
    <row r="29194" spans="8:8" x14ac:dyDescent="0.2">
      <c r="H29194" s="7"/>
    </row>
    <row r="29195" spans="8:8" x14ac:dyDescent="0.2">
      <c r="H29195" s="7"/>
    </row>
    <row r="29196" spans="8:8" x14ac:dyDescent="0.2">
      <c r="H29196" s="7"/>
    </row>
    <row r="29197" spans="8:8" x14ac:dyDescent="0.2">
      <c r="H29197" s="7"/>
    </row>
    <row r="29198" spans="8:8" x14ac:dyDescent="0.2">
      <c r="H29198" s="7"/>
    </row>
    <row r="29199" spans="8:8" x14ac:dyDescent="0.2">
      <c r="H29199" s="7"/>
    </row>
    <row r="29200" spans="8:8" x14ac:dyDescent="0.2">
      <c r="H29200" s="7"/>
    </row>
    <row r="29201" spans="8:8" x14ac:dyDescent="0.2">
      <c r="H29201" s="7"/>
    </row>
    <row r="29202" spans="8:8" x14ac:dyDescent="0.2">
      <c r="H29202" s="7"/>
    </row>
    <row r="29203" spans="8:8" x14ac:dyDescent="0.2">
      <c r="H29203" s="7"/>
    </row>
    <row r="29204" spans="8:8" x14ac:dyDescent="0.2">
      <c r="H29204" s="7"/>
    </row>
    <row r="29205" spans="8:8" x14ac:dyDescent="0.2">
      <c r="H29205" s="7"/>
    </row>
    <row r="29206" spans="8:8" x14ac:dyDescent="0.2">
      <c r="H29206" s="7"/>
    </row>
    <row r="29207" spans="8:8" x14ac:dyDescent="0.2">
      <c r="H29207" s="7"/>
    </row>
    <row r="29208" spans="8:8" x14ac:dyDescent="0.2">
      <c r="H29208" s="7"/>
    </row>
    <row r="29209" spans="8:8" x14ac:dyDescent="0.2">
      <c r="H29209" s="7"/>
    </row>
    <row r="29210" spans="8:8" x14ac:dyDescent="0.2">
      <c r="H29210" s="7"/>
    </row>
    <row r="29211" spans="8:8" x14ac:dyDescent="0.2">
      <c r="H29211" s="7"/>
    </row>
    <row r="29212" spans="8:8" x14ac:dyDescent="0.2">
      <c r="H29212" s="7"/>
    </row>
    <row r="29213" spans="8:8" x14ac:dyDescent="0.2">
      <c r="H29213" s="7"/>
    </row>
    <row r="29214" spans="8:8" x14ac:dyDescent="0.2">
      <c r="H29214" s="7"/>
    </row>
    <row r="29215" spans="8:8" x14ac:dyDescent="0.2">
      <c r="H29215" s="7"/>
    </row>
    <row r="29216" spans="8:8" x14ac:dyDescent="0.2">
      <c r="H29216" s="7"/>
    </row>
    <row r="29217" spans="8:8" x14ac:dyDescent="0.2">
      <c r="H29217" s="7"/>
    </row>
    <row r="29218" spans="8:8" x14ac:dyDescent="0.2">
      <c r="H29218" s="7"/>
    </row>
    <row r="29219" spans="8:8" x14ac:dyDescent="0.2">
      <c r="H29219" s="7"/>
    </row>
    <row r="29220" spans="8:8" x14ac:dyDescent="0.2">
      <c r="H29220" s="7"/>
    </row>
    <row r="29221" spans="8:8" x14ac:dyDescent="0.2">
      <c r="H29221" s="7"/>
    </row>
    <row r="29222" spans="8:8" x14ac:dyDescent="0.2">
      <c r="H29222" s="7"/>
    </row>
    <row r="29223" spans="8:8" x14ac:dyDescent="0.2">
      <c r="H29223" s="7"/>
    </row>
    <row r="29224" spans="8:8" x14ac:dyDescent="0.2">
      <c r="H29224" s="7"/>
    </row>
    <row r="29225" spans="8:8" x14ac:dyDescent="0.2">
      <c r="H29225" s="7"/>
    </row>
    <row r="29226" spans="8:8" x14ac:dyDescent="0.2">
      <c r="H29226" s="7"/>
    </row>
    <row r="29227" spans="8:8" x14ac:dyDescent="0.2">
      <c r="H29227" s="7"/>
    </row>
    <row r="29228" spans="8:8" x14ac:dyDescent="0.2">
      <c r="H29228" s="7"/>
    </row>
    <row r="29229" spans="8:8" x14ac:dyDescent="0.2">
      <c r="H29229" s="7"/>
    </row>
    <row r="29230" spans="8:8" x14ac:dyDescent="0.2">
      <c r="H29230" s="7"/>
    </row>
    <row r="29231" spans="8:8" x14ac:dyDescent="0.2">
      <c r="H29231" s="7"/>
    </row>
    <row r="29232" spans="8:8" x14ac:dyDescent="0.2">
      <c r="H29232" s="7"/>
    </row>
    <row r="29233" spans="8:8" x14ac:dyDescent="0.2">
      <c r="H29233" s="7"/>
    </row>
    <row r="29234" spans="8:8" x14ac:dyDescent="0.2">
      <c r="H29234" s="7"/>
    </row>
    <row r="29235" spans="8:8" x14ac:dyDescent="0.2">
      <c r="H29235" s="7"/>
    </row>
    <row r="29236" spans="8:8" x14ac:dyDescent="0.2">
      <c r="H29236" s="7"/>
    </row>
    <row r="29237" spans="8:8" x14ac:dyDescent="0.2">
      <c r="H29237" s="7"/>
    </row>
    <row r="29238" spans="8:8" x14ac:dyDescent="0.2">
      <c r="H29238" s="7"/>
    </row>
    <row r="29239" spans="8:8" x14ac:dyDescent="0.2">
      <c r="H29239" s="7"/>
    </row>
    <row r="29240" spans="8:8" x14ac:dyDescent="0.2">
      <c r="H29240" s="7"/>
    </row>
    <row r="29241" spans="8:8" x14ac:dyDescent="0.2">
      <c r="H29241" s="7"/>
    </row>
    <row r="29242" spans="8:8" x14ac:dyDescent="0.2">
      <c r="H29242" s="7"/>
    </row>
    <row r="29243" spans="8:8" x14ac:dyDescent="0.2">
      <c r="H29243" s="7"/>
    </row>
    <row r="29244" spans="8:8" x14ac:dyDescent="0.2">
      <c r="H29244" s="7"/>
    </row>
    <row r="29245" spans="8:8" x14ac:dyDescent="0.2">
      <c r="H29245" s="7"/>
    </row>
    <row r="29246" spans="8:8" x14ac:dyDescent="0.2">
      <c r="H29246" s="7"/>
    </row>
    <row r="29247" spans="8:8" x14ac:dyDescent="0.2">
      <c r="H29247" s="7"/>
    </row>
    <row r="29248" spans="8:8" x14ac:dyDescent="0.2">
      <c r="H29248" s="7"/>
    </row>
    <row r="29249" spans="8:8" x14ac:dyDescent="0.2">
      <c r="H29249" s="7"/>
    </row>
    <row r="29250" spans="8:8" x14ac:dyDescent="0.2">
      <c r="H29250" s="7"/>
    </row>
    <row r="29251" spans="8:8" x14ac:dyDescent="0.2">
      <c r="H29251" s="7"/>
    </row>
    <row r="29252" spans="8:8" x14ac:dyDescent="0.2">
      <c r="H29252" s="7"/>
    </row>
    <row r="29253" spans="8:8" x14ac:dyDescent="0.2">
      <c r="H29253" s="7"/>
    </row>
    <row r="29254" spans="8:8" x14ac:dyDescent="0.2">
      <c r="H29254" s="7"/>
    </row>
    <row r="29255" spans="8:8" x14ac:dyDescent="0.2">
      <c r="H29255" s="7"/>
    </row>
    <row r="29256" spans="8:8" x14ac:dyDescent="0.2">
      <c r="H29256" s="7"/>
    </row>
    <row r="29257" spans="8:8" x14ac:dyDescent="0.2">
      <c r="H29257" s="7"/>
    </row>
    <row r="29258" spans="8:8" x14ac:dyDescent="0.2">
      <c r="H29258" s="7"/>
    </row>
    <row r="29259" spans="8:8" x14ac:dyDescent="0.2">
      <c r="H29259" s="7"/>
    </row>
    <row r="29260" spans="8:8" x14ac:dyDescent="0.2">
      <c r="H29260" s="7"/>
    </row>
    <row r="29261" spans="8:8" x14ac:dyDescent="0.2">
      <c r="H29261" s="7"/>
    </row>
    <row r="29262" spans="8:8" x14ac:dyDescent="0.2">
      <c r="H29262" s="7"/>
    </row>
    <row r="29263" spans="8:8" x14ac:dyDescent="0.2">
      <c r="H29263" s="7"/>
    </row>
    <row r="29264" spans="8:8" x14ac:dyDescent="0.2">
      <c r="H29264" s="7"/>
    </row>
    <row r="29265" spans="8:8" x14ac:dyDescent="0.2">
      <c r="H29265" s="7"/>
    </row>
    <row r="29266" spans="8:8" x14ac:dyDescent="0.2">
      <c r="H29266" s="7"/>
    </row>
    <row r="29267" spans="8:8" x14ac:dyDescent="0.2">
      <c r="H29267" s="7"/>
    </row>
    <row r="29268" spans="8:8" x14ac:dyDescent="0.2">
      <c r="H29268" s="7"/>
    </row>
    <row r="29269" spans="8:8" x14ac:dyDescent="0.2">
      <c r="H29269" s="7"/>
    </row>
    <row r="29270" spans="8:8" x14ac:dyDescent="0.2">
      <c r="H29270" s="7"/>
    </row>
    <row r="29271" spans="8:8" x14ac:dyDescent="0.2">
      <c r="H29271" s="7"/>
    </row>
    <row r="29272" spans="8:8" x14ac:dyDescent="0.2">
      <c r="H29272" s="7"/>
    </row>
    <row r="29273" spans="8:8" x14ac:dyDescent="0.2">
      <c r="H29273" s="7"/>
    </row>
    <row r="29274" spans="8:8" x14ac:dyDescent="0.2">
      <c r="H29274" s="7"/>
    </row>
    <row r="29275" spans="8:8" x14ac:dyDescent="0.2">
      <c r="H29275" s="7"/>
    </row>
    <row r="29276" spans="8:8" x14ac:dyDescent="0.2">
      <c r="H29276" s="7"/>
    </row>
    <row r="29277" spans="8:8" x14ac:dyDescent="0.2">
      <c r="H29277" s="7"/>
    </row>
    <row r="29278" spans="8:8" x14ac:dyDescent="0.2">
      <c r="H29278" s="7"/>
    </row>
    <row r="29279" spans="8:8" x14ac:dyDescent="0.2">
      <c r="H29279" s="7"/>
    </row>
    <row r="29280" spans="8:8" x14ac:dyDescent="0.2">
      <c r="H29280" s="7"/>
    </row>
    <row r="29281" spans="8:8" x14ac:dyDescent="0.2">
      <c r="H29281" s="7"/>
    </row>
    <row r="29282" spans="8:8" x14ac:dyDescent="0.2">
      <c r="H29282" s="7"/>
    </row>
    <row r="29283" spans="8:8" x14ac:dyDescent="0.2">
      <c r="H29283" s="7"/>
    </row>
    <row r="29284" spans="8:8" x14ac:dyDescent="0.2">
      <c r="H29284" s="7"/>
    </row>
    <row r="29285" spans="8:8" x14ac:dyDescent="0.2">
      <c r="H29285" s="7"/>
    </row>
    <row r="29286" spans="8:8" x14ac:dyDescent="0.2">
      <c r="H29286" s="7"/>
    </row>
    <row r="29287" spans="8:8" x14ac:dyDescent="0.2">
      <c r="H29287" s="7"/>
    </row>
    <row r="29288" spans="8:8" x14ac:dyDescent="0.2">
      <c r="H29288" s="7"/>
    </row>
    <row r="29289" spans="8:8" x14ac:dyDescent="0.2">
      <c r="H29289" s="7"/>
    </row>
    <row r="29290" spans="8:8" x14ac:dyDescent="0.2">
      <c r="H29290" s="7"/>
    </row>
    <row r="29291" spans="8:8" x14ac:dyDescent="0.2">
      <c r="H29291" s="7"/>
    </row>
    <row r="29292" spans="8:8" x14ac:dyDescent="0.2">
      <c r="H29292" s="7"/>
    </row>
    <row r="29293" spans="8:8" x14ac:dyDescent="0.2">
      <c r="H29293" s="7"/>
    </row>
    <row r="29294" spans="8:8" x14ac:dyDescent="0.2">
      <c r="H29294" s="7"/>
    </row>
    <row r="29295" spans="8:8" x14ac:dyDescent="0.2">
      <c r="H29295" s="7"/>
    </row>
    <row r="29296" spans="8:8" x14ac:dyDescent="0.2">
      <c r="H29296" s="7"/>
    </row>
    <row r="29297" spans="8:8" x14ac:dyDescent="0.2">
      <c r="H29297" s="7"/>
    </row>
    <row r="29298" spans="8:8" x14ac:dyDescent="0.2">
      <c r="H29298" s="7"/>
    </row>
    <row r="29299" spans="8:8" x14ac:dyDescent="0.2">
      <c r="H29299" s="7"/>
    </row>
    <row r="29300" spans="8:8" x14ac:dyDescent="0.2">
      <c r="H29300" s="7"/>
    </row>
    <row r="29301" spans="8:8" x14ac:dyDescent="0.2">
      <c r="H29301" s="7"/>
    </row>
    <row r="29302" spans="8:8" x14ac:dyDescent="0.2">
      <c r="H29302" s="7"/>
    </row>
    <row r="29303" spans="8:8" x14ac:dyDescent="0.2">
      <c r="H29303" s="7"/>
    </row>
    <row r="29304" spans="8:8" x14ac:dyDescent="0.2">
      <c r="H29304" s="7"/>
    </row>
    <row r="29305" spans="8:8" x14ac:dyDescent="0.2">
      <c r="H29305" s="7"/>
    </row>
    <row r="29306" spans="8:8" x14ac:dyDescent="0.2">
      <c r="H29306" s="7"/>
    </row>
    <row r="29307" spans="8:8" x14ac:dyDescent="0.2">
      <c r="H29307" s="7"/>
    </row>
    <row r="29308" spans="8:8" x14ac:dyDescent="0.2">
      <c r="H29308" s="7"/>
    </row>
    <row r="29309" spans="8:8" x14ac:dyDescent="0.2">
      <c r="H29309" s="7"/>
    </row>
    <row r="29310" spans="8:8" x14ac:dyDescent="0.2">
      <c r="H29310" s="7"/>
    </row>
    <row r="29311" spans="8:8" x14ac:dyDescent="0.2">
      <c r="H29311" s="7"/>
    </row>
    <row r="29312" spans="8:8" x14ac:dyDescent="0.2">
      <c r="H29312" s="7"/>
    </row>
    <row r="29313" spans="8:8" x14ac:dyDescent="0.2">
      <c r="H29313" s="7"/>
    </row>
    <row r="29314" spans="8:8" x14ac:dyDescent="0.2">
      <c r="H29314" s="7"/>
    </row>
    <row r="29315" spans="8:8" x14ac:dyDescent="0.2">
      <c r="H29315" s="7"/>
    </row>
    <row r="29316" spans="8:8" x14ac:dyDescent="0.2">
      <c r="H29316" s="7"/>
    </row>
    <row r="29317" spans="8:8" x14ac:dyDescent="0.2">
      <c r="H29317" s="7"/>
    </row>
    <row r="29318" spans="8:8" x14ac:dyDescent="0.2">
      <c r="H29318" s="7"/>
    </row>
    <row r="29319" spans="8:8" x14ac:dyDescent="0.2">
      <c r="H29319" s="7"/>
    </row>
    <row r="29320" spans="8:8" x14ac:dyDescent="0.2">
      <c r="H29320" s="7"/>
    </row>
    <row r="29321" spans="8:8" x14ac:dyDescent="0.2">
      <c r="H29321" s="7"/>
    </row>
    <row r="29322" spans="8:8" x14ac:dyDescent="0.2">
      <c r="H29322" s="7"/>
    </row>
    <row r="29323" spans="8:8" x14ac:dyDescent="0.2">
      <c r="H29323" s="7"/>
    </row>
    <row r="29324" spans="8:8" x14ac:dyDescent="0.2">
      <c r="H29324" s="7"/>
    </row>
    <row r="29325" spans="8:8" x14ac:dyDescent="0.2">
      <c r="H29325" s="7"/>
    </row>
    <row r="29326" spans="8:8" x14ac:dyDescent="0.2">
      <c r="H29326" s="7"/>
    </row>
    <row r="29327" spans="8:8" x14ac:dyDescent="0.2">
      <c r="H29327" s="7"/>
    </row>
    <row r="29328" spans="8:8" x14ac:dyDescent="0.2">
      <c r="H29328" s="7"/>
    </row>
    <row r="29329" spans="8:8" x14ac:dyDescent="0.2">
      <c r="H29329" s="7"/>
    </row>
    <row r="29330" spans="8:8" x14ac:dyDescent="0.2">
      <c r="H29330" s="7"/>
    </row>
    <row r="29331" spans="8:8" x14ac:dyDescent="0.2">
      <c r="H29331" s="7"/>
    </row>
    <row r="29332" spans="8:8" x14ac:dyDescent="0.2">
      <c r="H29332" s="7"/>
    </row>
    <row r="29333" spans="8:8" x14ac:dyDescent="0.2">
      <c r="H29333" s="7"/>
    </row>
    <row r="29334" spans="8:8" x14ac:dyDescent="0.2">
      <c r="H29334" s="7"/>
    </row>
    <row r="29335" spans="8:8" x14ac:dyDescent="0.2">
      <c r="H29335" s="7"/>
    </row>
    <row r="29336" spans="8:8" x14ac:dyDescent="0.2">
      <c r="H29336" s="7"/>
    </row>
    <row r="29337" spans="8:8" x14ac:dyDescent="0.2">
      <c r="H29337" s="7"/>
    </row>
    <row r="29338" spans="8:8" x14ac:dyDescent="0.2">
      <c r="H29338" s="7"/>
    </row>
    <row r="29339" spans="8:8" x14ac:dyDescent="0.2">
      <c r="H29339" s="7"/>
    </row>
    <row r="29340" spans="8:8" x14ac:dyDescent="0.2">
      <c r="H29340" s="7"/>
    </row>
    <row r="29341" spans="8:8" x14ac:dyDescent="0.2">
      <c r="H29341" s="7"/>
    </row>
    <row r="29342" spans="8:8" x14ac:dyDescent="0.2">
      <c r="H29342" s="7"/>
    </row>
    <row r="29343" spans="8:8" x14ac:dyDescent="0.2">
      <c r="H29343" s="7"/>
    </row>
    <row r="29344" spans="8:8" x14ac:dyDescent="0.2">
      <c r="H29344" s="7"/>
    </row>
    <row r="29345" spans="8:8" x14ac:dyDescent="0.2">
      <c r="H29345" s="7"/>
    </row>
    <row r="29346" spans="8:8" x14ac:dyDescent="0.2">
      <c r="H29346" s="7"/>
    </row>
    <row r="29347" spans="8:8" x14ac:dyDescent="0.2">
      <c r="H29347" s="7"/>
    </row>
    <row r="29348" spans="8:8" x14ac:dyDescent="0.2">
      <c r="H29348" s="7"/>
    </row>
    <row r="29349" spans="8:8" x14ac:dyDescent="0.2">
      <c r="H29349" s="7"/>
    </row>
    <row r="29350" spans="8:8" x14ac:dyDescent="0.2">
      <c r="H29350" s="7"/>
    </row>
    <row r="29351" spans="8:8" x14ac:dyDescent="0.2">
      <c r="H29351" s="7"/>
    </row>
    <row r="29352" spans="8:8" x14ac:dyDescent="0.2">
      <c r="H29352" s="7"/>
    </row>
    <row r="29353" spans="8:8" x14ac:dyDescent="0.2">
      <c r="H29353" s="7"/>
    </row>
    <row r="29354" spans="8:8" x14ac:dyDescent="0.2">
      <c r="H29354" s="7"/>
    </row>
    <row r="29355" spans="8:8" x14ac:dyDescent="0.2">
      <c r="H29355" s="7"/>
    </row>
    <row r="29356" spans="8:8" x14ac:dyDescent="0.2">
      <c r="H29356" s="7"/>
    </row>
    <row r="29357" spans="8:8" x14ac:dyDescent="0.2">
      <c r="H29357" s="7"/>
    </row>
    <row r="29358" spans="8:8" x14ac:dyDescent="0.2">
      <c r="H29358" s="7"/>
    </row>
    <row r="29359" spans="8:8" x14ac:dyDescent="0.2">
      <c r="H29359" s="7"/>
    </row>
    <row r="29360" spans="8:8" x14ac:dyDescent="0.2">
      <c r="H29360" s="7"/>
    </row>
    <row r="29361" spans="8:8" x14ac:dyDescent="0.2">
      <c r="H29361" s="7"/>
    </row>
    <row r="29362" spans="8:8" x14ac:dyDescent="0.2">
      <c r="H29362" s="7"/>
    </row>
    <row r="29363" spans="8:8" x14ac:dyDescent="0.2">
      <c r="H29363" s="7"/>
    </row>
    <row r="29364" spans="8:8" x14ac:dyDescent="0.2">
      <c r="H29364" s="7"/>
    </row>
    <row r="29365" spans="8:8" x14ac:dyDescent="0.2">
      <c r="H29365" s="7"/>
    </row>
    <row r="29366" spans="8:8" x14ac:dyDescent="0.2">
      <c r="H29366" s="7"/>
    </row>
    <row r="29367" spans="8:8" x14ac:dyDescent="0.2">
      <c r="H29367" s="7"/>
    </row>
    <row r="29368" spans="8:8" x14ac:dyDescent="0.2">
      <c r="H29368" s="7"/>
    </row>
    <row r="29369" spans="8:8" x14ac:dyDescent="0.2">
      <c r="H29369" s="7"/>
    </row>
    <row r="29370" spans="8:8" x14ac:dyDescent="0.2">
      <c r="H29370" s="7"/>
    </row>
    <row r="29371" spans="8:8" x14ac:dyDescent="0.2">
      <c r="H29371" s="7"/>
    </row>
    <row r="29372" spans="8:8" x14ac:dyDescent="0.2">
      <c r="H29372" s="7"/>
    </row>
    <row r="29373" spans="8:8" x14ac:dyDescent="0.2">
      <c r="H29373" s="7"/>
    </row>
    <row r="29374" spans="8:8" x14ac:dyDescent="0.2">
      <c r="H29374" s="7"/>
    </row>
    <row r="29375" spans="8:8" x14ac:dyDescent="0.2">
      <c r="H29375" s="7"/>
    </row>
    <row r="29376" spans="8:8" x14ac:dyDescent="0.2">
      <c r="H29376" s="7"/>
    </row>
    <row r="29377" spans="8:8" x14ac:dyDescent="0.2">
      <c r="H29377" s="7"/>
    </row>
    <row r="29378" spans="8:8" x14ac:dyDescent="0.2">
      <c r="H29378" s="7"/>
    </row>
    <row r="29379" spans="8:8" x14ac:dyDescent="0.2">
      <c r="H29379" s="7"/>
    </row>
    <row r="29380" spans="8:8" x14ac:dyDescent="0.2">
      <c r="H29380" s="7"/>
    </row>
    <row r="29381" spans="8:8" x14ac:dyDescent="0.2">
      <c r="H29381" s="7"/>
    </row>
    <row r="29382" spans="8:8" x14ac:dyDescent="0.2">
      <c r="H29382" s="7"/>
    </row>
    <row r="29383" spans="8:8" x14ac:dyDescent="0.2">
      <c r="H29383" s="7"/>
    </row>
    <row r="29384" spans="8:8" x14ac:dyDescent="0.2">
      <c r="H29384" s="7"/>
    </row>
    <row r="29385" spans="8:8" x14ac:dyDescent="0.2">
      <c r="H29385" s="7"/>
    </row>
    <row r="29386" spans="8:8" x14ac:dyDescent="0.2">
      <c r="H29386" s="7"/>
    </row>
    <row r="29387" spans="8:8" x14ac:dyDescent="0.2">
      <c r="H29387" s="7"/>
    </row>
    <row r="29388" spans="8:8" x14ac:dyDescent="0.2">
      <c r="H29388" s="7"/>
    </row>
    <row r="29389" spans="8:8" x14ac:dyDescent="0.2">
      <c r="H29389" s="7"/>
    </row>
    <row r="29390" spans="8:8" x14ac:dyDescent="0.2">
      <c r="H29390" s="7"/>
    </row>
    <row r="29391" spans="8:8" x14ac:dyDescent="0.2">
      <c r="H29391" s="7"/>
    </row>
    <row r="29392" spans="8:8" x14ac:dyDescent="0.2">
      <c r="H29392" s="7"/>
    </row>
    <row r="29393" spans="8:8" x14ac:dyDescent="0.2">
      <c r="H29393" s="7"/>
    </row>
    <row r="29394" spans="8:8" x14ac:dyDescent="0.2">
      <c r="H29394" s="7"/>
    </row>
    <row r="29395" spans="8:8" x14ac:dyDescent="0.2">
      <c r="H29395" s="7"/>
    </row>
    <row r="29396" spans="8:8" x14ac:dyDescent="0.2">
      <c r="H29396" s="7"/>
    </row>
    <row r="29397" spans="8:8" x14ac:dyDescent="0.2">
      <c r="H29397" s="7"/>
    </row>
    <row r="29398" spans="8:8" x14ac:dyDescent="0.2">
      <c r="H29398" s="7"/>
    </row>
    <row r="29399" spans="8:8" x14ac:dyDescent="0.2">
      <c r="H29399" s="7"/>
    </row>
    <row r="29400" spans="8:8" x14ac:dyDescent="0.2">
      <c r="H29400" s="7"/>
    </row>
    <row r="29401" spans="8:8" x14ac:dyDescent="0.2">
      <c r="H29401" s="7"/>
    </row>
    <row r="29402" spans="8:8" x14ac:dyDescent="0.2">
      <c r="H29402" s="7"/>
    </row>
    <row r="29403" spans="8:8" x14ac:dyDescent="0.2">
      <c r="H29403" s="7"/>
    </row>
    <row r="29404" spans="8:8" x14ac:dyDescent="0.2">
      <c r="H29404" s="7"/>
    </row>
    <row r="29405" spans="8:8" x14ac:dyDescent="0.2">
      <c r="H29405" s="7"/>
    </row>
    <row r="29406" spans="8:8" x14ac:dyDescent="0.2">
      <c r="H29406" s="7"/>
    </row>
    <row r="29407" spans="8:8" x14ac:dyDescent="0.2">
      <c r="H29407" s="7"/>
    </row>
    <row r="29408" spans="8:8" x14ac:dyDescent="0.2">
      <c r="H29408" s="7"/>
    </row>
    <row r="29409" spans="8:8" x14ac:dyDescent="0.2">
      <c r="H29409" s="7"/>
    </row>
    <row r="29410" spans="8:8" x14ac:dyDescent="0.2">
      <c r="H29410" s="7"/>
    </row>
    <row r="29411" spans="8:8" x14ac:dyDescent="0.2">
      <c r="H29411" s="7"/>
    </row>
    <row r="29412" spans="8:8" x14ac:dyDescent="0.2">
      <c r="H29412" s="7"/>
    </row>
    <row r="29413" spans="8:8" x14ac:dyDescent="0.2">
      <c r="H29413" s="7"/>
    </row>
    <row r="29414" spans="8:8" x14ac:dyDescent="0.2">
      <c r="H29414" s="7"/>
    </row>
    <row r="29415" spans="8:8" x14ac:dyDescent="0.2">
      <c r="H29415" s="7"/>
    </row>
    <row r="29416" spans="8:8" x14ac:dyDescent="0.2">
      <c r="H29416" s="7"/>
    </row>
    <row r="29417" spans="8:8" x14ac:dyDescent="0.2">
      <c r="H29417" s="7"/>
    </row>
    <row r="29418" spans="8:8" x14ac:dyDescent="0.2">
      <c r="H29418" s="7"/>
    </row>
    <row r="29419" spans="8:8" x14ac:dyDescent="0.2">
      <c r="H29419" s="7"/>
    </row>
    <row r="29420" spans="8:8" x14ac:dyDescent="0.2">
      <c r="H29420" s="7"/>
    </row>
    <row r="29421" spans="8:8" x14ac:dyDescent="0.2">
      <c r="H29421" s="7"/>
    </row>
    <row r="29422" spans="8:8" x14ac:dyDescent="0.2">
      <c r="H29422" s="7"/>
    </row>
    <row r="29423" spans="8:8" x14ac:dyDescent="0.2">
      <c r="H29423" s="7"/>
    </row>
    <row r="29424" spans="8:8" x14ac:dyDescent="0.2">
      <c r="H29424" s="7"/>
    </row>
    <row r="29425" spans="8:8" x14ac:dyDescent="0.2">
      <c r="H29425" s="7"/>
    </row>
    <row r="29426" spans="8:8" x14ac:dyDescent="0.2">
      <c r="H29426" s="7"/>
    </row>
    <row r="29427" spans="8:8" x14ac:dyDescent="0.2">
      <c r="H29427" s="7"/>
    </row>
    <row r="29428" spans="8:8" x14ac:dyDescent="0.2">
      <c r="H29428" s="7"/>
    </row>
    <row r="29429" spans="8:8" x14ac:dyDescent="0.2">
      <c r="H29429" s="7"/>
    </row>
    <row r="29430" spans="8:8" x14ac:dyDescent="0.2">
      <c r="H29430" s="7"/>
    </row>
    <row r="29431" spans="8:8" x14ac:dyDescent="0.2">
      <c r="H29431" s="7"/>
    </row>
    <row r="29432" spans="8:8" x14ac:dyDescent="0.2">
      <c r="H29432" s="7"/>
    </row>
    <row r="29433" spans="8:8" x14ac:dyDescent="0.2">
      <c r="H29433" s="7"/>
    </row>
    <row r="29434" spans="8:8" x14ac:dyDescent="0.2">
      <c r="H29434" s="7"/>
    </row>
    <row r="29435" spans="8:8" x14ac:dyDescent="0.2">
      <c r="H29435" s="7"/>
    </row>
    <row r="29436" spans="8:8" x14ac:dyDescent="0.2">
      <c r="H29436" s="7"/>
    </row>
    <row r="29437" spans="8:8" x14ac:dyDescent="0.2">
      <c r="H29437" s="7"/>
    </row>
    <row r="29438" spans="8:8" x14ac:dyDescent="0.2">
      <c r="H29438" s="7"/>
    </row>
    <row r="29439" spans="8:8" x14ac:dyDescent="0.2">
      <c r="H29439" s="7"/>
    </row>
    <row r="29440" spans="8:8" x14ac:dyDescent="0.2">
      <c r="H29440" s="7"/>
    </row>
    <row r="29441" spans="8:8" x14ac:dyDescent="0.2">
      <c r="H29441" s="7"/>
    </row>
    <row r="29442" spans="8:8" x14ac:dyDescent="0.2">
      <c r="H29442" s="7"/>
    </row>
    <row r="29443" spans="8:8" x14ac:dyDescent="0.2">
      <c r="H29443" s="7"/>
    </row>
    <row r="29444" spans="8:8" x14ac:dyDescent="0.2">
      <c r="H29444" s="7"/>
    </row>
    <row r="29445" spans="8:8" x14ac:dyDescent="0.2">
      <c r="H29445" s="7"/>
    </row>
    <row r="29446" spans="8:8" x14ac:dyDescent="0.2">
      <c r="H29446" s="7"/>
    </row>
    <row r="29447" spans="8:8" x14ac:dyDescent="0.2">
      <c r="H29447" s="7"/>
    </row>
    <row r="29448" spans="8:8" x14ac:dyDescent="0.2">
      <c r="H29448" s="7"/>
    </row>
    <row r="29449" spans="8:8" x14ac:dyDescent="0.2">
      <c r="H29449" s="7"/>
    </row>
    <row r="29450" spans="8:8" x14ac:dyDescent="0.2">
      <c r="H29450" s="7"/>
    </row>
    <row r="29451" spans="8:8" x14ac:dyDescent="0.2">
      <c r="H29451" s="7"/>
    </row>
    <row r="29452" spans="8:8" x14ac:dyDescent="0.2">
      <c r="H29452" s="7"/>
    </row>
    <row r="29453" spans="8:8" x14ac:dyDescent="0.2">
      <c r="H29453" s="7"/>
    </row>
    <row r="29454" spans="8:8" x14ac:dyDescent="0.2">
      <c r="H29454" s="7"/>
    </row>
    <row r="29455" spans="8:8" x14ac:dyDescent="0.2">
      <c r="H29455" s="7"/>
    </row>
    <row r="29456" spans="8:8" x14ac:dyDescent="0.2">
      <c r="H29456" s="7"/>
    </row>
    <row r="29457" spans="8:8" x14ac:dyDescent="0.2">
      <c r="H29457" s="7"/>
    </row>
    <row r="29458" spans="8:8" x14ac:dyDescent="0.2">
      <c r="H29458" s="7"/>
    </row>
    <row r="29459" spans="8:8" x14ac:dyDescent="0.2">
      <c r="H29459" s="7"/>
    </row>
    <row r="29460" spans="8:8" x14ac:dyDescent="0.2">
      <c r="H29460" s="7"/>
    </row>
    <row r="29461" spans="8:8" x14ac:dyDescent="0.2">
      <c r="H29461" s="7"/>
    </row>
    <row r="29462" spans="8:8" x14ac:dyDescent="0.2">
      <c r="H29462" s="7"/>
    </row>
    <row r="29463" spans="8:8" x14ac:dyDescent="0.2">
      <c r="H29463" s="7"/>
    </row>
    <row r="29464" spans="8:8" x14ac:dyDescent="0.2">
      <c r="H29464" s="7"/>
    </row>
    <row r="29465" spans="8:8" x14ac:dyDescent="0.2">
      <c r="H29465" s="7"/>
    </row>
    <row r="29466" spans="8:8" x14ac:dyDescent="0.2">
      <c r="H29466" s="7"/>
    </row>
    <row r="29467" spans="8:8" x14ac:dyDescent="0.2">
      <c r="H29467" s="7"/>
    </row>
    <row r="29468" spans="8:8" x14ac:dyDescent="0.2">
      <c r="H29468" s="7"/>
    </row>
    <row r="29469" spans="8:8" x14ac:dyDescent="0.2">
      <c r="H29469" s="7"/>
    </row>
    <row r="29470" spans="8:8" x14ac:dyDescent="0.2">
      <c r="H29470" s="7"/>
    </row>
    <row r="29471" spans="8:8" x14ac:dyDescent="0.2">
      <c r="H29471" s="7"/>
    </row>
    <row r="29472" spans="8:8" x14ac:dyDescent="0.2">
      <c r="H29472" s="7"/>
    </row>
    <row r="29473" spans="8:8" x14ac:dyDescent="0.2">
      <c r="H29473" s="7"/>
    </row>
    <row r="29474" spans="8:8" x14ac:dyDescent="0.2">
      <c r="H29474" s="7"/>
    </row>
    <row r="29475" spans="8:8" x14ac:dyDescent="0.2">
      <c r="H29475" s="7"/>
    </row>
    <row r="29476" spans="8:8" x14ac:dyDescent="0.2">
      <c r="H29476" s="7"/>
    </row>
    <row r="29477" spans="8:8" x14ac:dyDescent="0.2">
      <c r="H29477" s="7"/>
    </row>
    <row r="29478" spans="8:8" x14ac:dyDescent="0.2">
      <c r="H29478" s="7"/>
    </row>
    <row r="29479" spans="8:8" x14ac:dyDescent="0.2">
      <c r="H29479" s="7"/>
    </row>
    <row r="29480" spans="8:8" x14ac:dyDescent="0.2">
      <c r="H29480" s="7"/>
    </row>
    <row r="29481" spans="8:8" x14ac:dyDescent="0.2">
      <c r="H29481" s="7"/>
    </row>
    <row r="29482" spans="8:8" x14ac:dyDescent="0.2">
      <c r="H29482" s="7"/>
    </row>
    <row r="29483" spans="8:8" x14ac:dyDescent="0.2">
      <c r="H29483" s="7"/>
    </row>
    <row r="29484" spans="8:8" x14ac:dyDescent="0.2">
      <c r="H29484" s="7"/>
    </row>
    <row r="29485" spans="8:8" x14ac:dyDescent="0.2">
      <c r="H29485" s="7"/>
    </row>
    <row r="29486" spans="8:8" x14ac:dyDescent="0.2">
      <c r="H29486" s="7"/>
    </row>
    <row r="29487" spans="8:8" x14ac:dyDescent="0.2">
      <c r="H29487" s="7"/>
    </row>
    <row r="29488" spans="8:8" x14ac:dyDescent="0.2">
      <c r="H29488" s="7"/>
    </row>
    <row r="29489" spans="8:8" x14ac:dyDescent="0.2">
      <c r="H29489" s="7"/>
    </row>
    <row r="29490" spans="8:8" x14ac:dyDescent="0.2">
      <c r="H29490" s="7"/>
    </row>
    <row r="29491" spans="8:8" x14ac:dyDescent="0.2">
      <c r="H29491" s="7"/>
    </row>
    <row r="29492" spans="8:8" x14ac:dyDescent="0.2">
      <c r="H29492" s="7"/>
    </row>
    <row r="29493" spans="8:8" x14ac:dyDescent="0.2">
      <c r="H29493" s="7"/>
    </row>
    <row r="29494" spans="8:8" x14ac:dyDescent="0.2">
      <c r="H29494" s="7"/>
    </row>
    <row r="29495" spans="8:8" x14ac:dyDescent="0.2">
      <c r="H29495" s="7"/>
    </row>
    <row r="29496" spans="8:8" x14ac:dyDescent="0.2">
      <c r="H29496" s="7"/>
    </row>
    <row r="29497" spans="8:8" x14ac:dyDescent="0.2">
      <c r="H29497" s="7"/>
    </row>
    <row r="29498" spans="8:8" x14ac:dyDescent="0.2">
      <c r="H29498" s="7"/>
    </row>
    <row r="29499" spans="8:8" x14ac:dyDescent="0.2">
      <c r="H29499" s="7"/>
    </row>
    <row r="29500" spans="8:8" x14ac:dyDescent="0.2">
      <c r="H29500" s="7"/>
    </row>
    <row r="29501" spans="8:8" x14ac:dyDescent="0.2">
      <c r="H29501" s="7"/>
    </row>
    <row r="29502" spans="8:8" x14ac:dyDescent="0.2">
      <c r="H29502" s="7"/>
    </row>
    <row r="29503" spans="8:8" x14ac:dyDescent="0.2">
      <c r="H29503" s="7"/>
    </row>
    <row r="29504" spans="8:8" x14ac:dyDescent="0.2">
      <c r="H29504" s="7"/>
    </row>
    <row r="29505" spans="8:8" x14ac:dyDescent="0.2">
      <c r="H29505" s="7"/>
    </row>
    <row r="29506" spans="8:8" x14ac:dyDescent="0.2">
      <c r="H29506" s="7"/>
    </row>
    <row r="29507" spans="8:8" x14ac:dyDescent="0.2">
      <c r="H29507" s="7"/>
    </row>
    <row r="29508" spans="8:8" x14ac:dyDescent="0.2">
      <c r="H29508" s="7"/>
    </row>
    <row r="29509" spans="8:8" x14ac:dyDescent="0.2">
      <c r="H29509" s="7"/>
    </row>
    <row r="29510" spans="8:8" x14ac:dyDescent="0.2">
      <c r="H29510" s="7"/>
    </row>
    <row r="29511" spans="8:8" x14ac:dyDescent="0.2">
      <c r="H29511" s="7"/>
    </row>
    <row r="29512" spans="8:8" x14ac:dyDescent="0.2">
      <c r="H29512" s="7"/>
    </row>
    <row r="29513" spans="8:8" x14ac:dyDescent="0.2">
      <c r="H29513" s="7"/>
    </row>
    <row r="29514" spans="8:8" x14ac:dyDescent="0.2">
      <c r="H29514" s="7"/>
    </row>
    <row r="29515" spans="8:8" x14ac:dyDescent="0.2">
      <c r="H29515" s="7"/>
    </row>
    <row r="29516" spans="8:8" x14ac:dyDescent="0.2">
      <c r="H29516" s="7"/>
    </row>
    <row r="29517" spans="8:8" x14ac:dyDescent="0.2">
      <c r="H29517" s="7"/>
    </row>
    <row r="29518" spans="8:8" x14ac:dyDescent="0.2">
      <c r="H29518" s="7"/>
    </row>
    <row r="29519" spans="8:8" x14ac:dyDescent="0.2">
      <c r="H29519" s="7"/>
    </row>
    <row r="29520" spans="8:8" x14ac:dyDescent="0.2">
      <c r="H29520" s="7"/>
    </row>
    <row r="29521" spans="8:8" x14ac:dyDescent="0.2">
      <c r="H29521" s="7"/>
    </row>
    <row r="29522" spans="8:8" x14ac:dyDescent="0.2">
      <c r="H29522" s="7"/>
    </row>
    <row r="29523" spans="8:8" x14ac:dyDescent="0.2">
      <c r="H29523" s="7"/>
    </row>
    <row r="29524" spans="8:8" x14ac:dyDescent="0.2">
      <c r="H29524" s="7"/>
    </row>
    <row r="29525" spans="8:8" x14ac:dyDescent="0.2">
      <c r="H29525" s="7"/>
    </row>
    <row r="29526" spans="8:8" x14ac:dyDescent="0.2">
      <c r="H29526" s="7"/>
    </row>
    <row r="29527" spans="8:8" x14ac:dyDescent="0.2">
      <c r="H29527" s="7"/>
    </row>
    <row r="29528" spans="8:8" x14ac:dyDescent="0.2">
      <c r="H29528" s="7"/>
    </row>
    <row r="29529" spans="8:8" x14ac:dyDescent="0.2">
      <c r="H29529" s="7"/>
    </row>
    <row r="29530" spans="8:8" x14ac:dyDescent="0.2">
      <c r="H29530" s="7"/>
    </row>
    <row r="29531" spans="8:8" x14ac:dyDescent="0.2">
      <c r="H29531" s="7"/>
    </row>
    <row r="29532" spans="8:8" x14ac:dyDescent="0.2">
      <c r="H29532" s="7"/>
    </row>
    <row r="29533" spans="8:8" x14ac:dyDescent="0.2">
      <c r="H29533" s="7"/>
    </row>
    <row r="29534" spans="8:8" x14ac:dyDescent="0.2">
      <c r="H29534" s="7"/>
    </row>
    <row r="29535" spans="8:8" x14ac:dyDescent="0.2">
      <c r="H29535" s="7"/>
    </row>
    <row r="29536" spans="8:8" x14ac:dyDescent="0.2">
      <c r="H29536" s="7"/>
    </row>
    <row r="29537" spans="8:8" x14ac:dyDescent="0.2">
      <c r="H29537" s="7"/>
    </row>
    <row r="29538" spans="8:8" x14ac:dyDescent="0.2">
      <c r="H29538" s="7"/>
    </row>
    <row r="29539" spans="8:8" x14ac:dyDescent="0.2">
      <c r="H29539" s="7"/>
    </row>
    <row r="29540" spans="8:8" x14ac:dyDescent="0.2">
      <c r="H29540" s="7"/>
    </row>
    <row r="29541" spans="8:8" x14ac:dyDescent="0.2">
      <c r="H29541" s="7"/>
    </row>
    <row r="29542" spans="8:8" x14ac:dyDescent="0.2">
      <c r="H29542" s="7"/>
    </row>
    <row r="29543" spans="8:8" x14ac:dyDescent="0.2">
      <c r="H29543" s="7"/>
    </row>
    <row r="29544" spans="8:8" x14ac:dyDescent="0.2">
      <c r="H29544" s="7"/>
    </row>
    <row r="29545" spans="8:8" x14ac:dyDescent="0.2">
      <c r="H29545" s="7"/>
    </row>
    <row r="29546" spans="8:8" x14ac:dyDescent="0.2">
      <c r="H29546" s="7"/>
    </row>
    <row r="29547" spans="8:8" x14ac:dyDescent="0.2">
      <c r="H29547" s="7"/>
    </row>
    <row r="29548" spans="8:8" x14ac:dyDescent="0.2">
      <c r="H29548" s="7"/>
    </row>
    <row r="29549" spans="8:8" x14ac:dyDescent="0.2">
      <c r="H29549" s="7"/>
    </row>
    <row r="29550" spans="8:8" x14ac:dyDescent="0.2">
      <c r="H29550" s="7"/>
    </row>
    <row r="29551" spans="8:8" x14ac:dyDescent="0.2">
      <c r="H29551" s="7"/>
    </row>
    <row r="29552" spans="8:8" x14ac:dyDescent="0.2">
      <c r="H29552" s="7"/>
    </row>
    <row r="29553" spans="8:8" x14ac:dyDescent="0.2">
      <c r="H29553" s="7"/>
    </row>
    <row r="29554" spans="8:8" x14ac:dyDescent="0.2">
      <c r="H29554" s="7"/>
    </row>
    <row r="29555" spans="8:8" x14ac:dyDescent="0.2">
      <c r="H29555" s="7"/>
    </row>
    <row r="29556" spans="8:8" x14ac:dyDescent="0.2">
      <c r="H29556" s="7"/>
    </row>
    <row r="29557" spans="8:8" x14ac:dyDescent="0.2">
      <c r="H29557" s="7"/>
    </row>
    <row r="29558" spans="8:8" x14ac:dyDescent="0.2">
      <c r="H29558" s="7"/>
    </row>
    <row r="29559" spans="8:8" x14ac:dyDescent="0.2">
      <c r="H29559" s="7"/>
    </row>
    <row r="29560" spans="8:8" x14ac:dyDescent="0.2">
      <c r="H29560" s="7"/>
    </row>
    <row r="29561" spans="8:8" x14ac:dyDescent="0.2">
      <c r="H29561" s="7"/>
    </row>
    <row r="29562" spans="8:8" x14ac:dyDescent="0.2">
      <c r="H29562" s="7"/>
    </row>
    <row r="29563" spans="8:8" x14ac:dyDescent="0.2">
      <c r="H29563" s="7"/>
    </row>
    <row r="29564" spans="8:8" x14ac:dyDescent="0.2">
      <c r="H29564" s="7"/>
    </row>
    <row r="29565" spans="8:8" x14ac:dyDescent="0.2">
      <c r="H29565" s="7"/>
    </row>
    <row r="29566" spans="8:8" x14ac:dyDescent="0.2">
      <c r="H29566" s="7"/>
    </row>
    <row r="29567" spans="8:8" x14ac:dyDescent="0.2">
      <c r="H29567" s="7"/>
    </row>
    <row r="29568" spans="8:8" x14ac:dyDescent="0.2">
      <c r="H29568" s="7"/>
    </row>
    <row r="29569" spans="8:8" x14ac:dyDescent="0.2">
      <c r="H29569" s="7"/>
    </row>
    <row r="29570" spans="8:8" x14ac:dyDescent="0.2">
      <c r="H29570" s="7"/>
    </row>
    <row r="29571" spans="8:8" x14ac:dyDescent="0.2">
      <c r="H29571" s="7"/>
    </row>
    <row r="29572" spans="8:8" x14ac:dyDescent="0.2">
      <c r="H29572" s="7"/>
    </row>
    <row r="29573" spans="8:8" x14ac:dyDescent="0.2">
      <c r="H29573" s="7"/>
    </row>
    <row r="29574" spans="8:8" x14ac:dyDescent="0.2">
      <c r="H29574" s="7"/>
    </row>
    <row r="29575" spans="8:8" x14ac:dyDescent="0.2">
      <c r="H29575" s="7"/>
    </row>
    <row r="29576" spans="8:8" x14ac:dyDescent="0.2">
      <c r="H29576" s="7"/>
    </row>
    <row r="29577" spans="8:8" x14ac:dyDescent="0.2">
      <c r="H29577" s="7"/>
    </row>
    <row r="29578" spans="8:8" x14ac:dyDescent="0.2">
      <c r="H29578" s="7"/>
    </row>
    <row r="29579" spans="8:8" x14ac:dyDescent="0.2">
      <c r="H29579" s="7"/>
    </row>
    <row r="29580" spans="8:8" x14ac:dyDescent="0.2">
      <c r="H29580" s="7"/>
    </row>
    <row r="29581" spans="8:8" x14ac:dyDescent="0.2">
      <c r="H29581" s="7"/>
    </row>
    <row r="29582" spans="8:8" x14ac:dyDescent="0.2">
      <c r="H29582" s="7"/>
    </row>
    <row r="29583" spans="8:8" x14ac:dyDescent="0.2">
      <c r="H29583" s="7"/>
    </row>
    <row r="29584" spans="8:8" x14ac:dyDescent="0.2">
      <c r="H29584" s="7"/>
    </row>
    <row r="29585" spans="8:8" x14ac:dyDescent="0.2">
      <c r="H29585" s="7"/>
    </row>
    <row r="29586" spans="8:8" x14ac:dyDescent="0.2">
      <c r="H29586" s="7"/>
    </row>
    <row r="29587" spans="8:8" x14ac:dyDescent="0.2">
      <c r="H29587" s="7"/>
    </row>
    <row r="29588" spans="8:8" x14ac:dyDescent="0.2">
      <c r="H29588" s="7"/>
    </row>
    <row r="29589" spans="8:8" x14ac:dyDescent="0.2">
      <c r="H29589" s="7"/>
    </row>
    <row r="29590" spans="8:8" x14ac:dyDescent="0.2">
      <c r="H29590" s="7"/>
    </row>
    <row r="29591" spans="8:8" x14ac:dyDescent="0.2">
      <c r="H29591" s="7"/>
    </row>
    <row r="29592" spans="8:8" x14ac:dyDescent="0.2">
      <c r="H29592" s="7"/>
    </row>
    <row r="29593" spans="8:8" x14ac:dyDescent="0.2">
      <c r="H29593" s="7"/>
    </row>
    <row r="29594" spans="8:8" x14ac:dyDescent="0.2">
      <c r="H29594" s="7"/>
    </row>
    <row r="29595" spans="8:8" x14ac:dyDescent="0.2">
      <c r="H29595" s="7"/>
    </row>
    <row r="29596" spans="8:8" x14ac:dyDescent="0.2">
      <c r="H29596" s="7"/>
    </row>
    <row r="29597" spans="8:8" x14ac:dyDescent="0.2">
      <c r="H29597" s="7"/>
    </row>
    <row r="29598" spans="8:8" x14ac:dyDescent="0.2">
      <c r="H29598" s="7"/>
    </row>
    <row r="29599" spans="8:8" x14ac:dyDescent="0.2">
      <c r="H29599" s="7"/>
    </row>
    <row r="29600" spans="8:8" x14ac:dyDescent="0.2">
      <c r="H29600" s="7"/>
    </row>
    <row r="29601" spans="8:8" x14ac:dyDescent="0.2">
      <c r="H29601" s="7"/>
    </row>
    <row r="29602" spans="8:8" x14ac:dyDescent="0.2">
      <c r="H29602" s="7"/>
    </row>
    <row r="29603" spans="8:8" x14ac:dyDescent="0.2">
      <c r="H29603" s="7"/>
    </row>
    <row r="29604" spans="8:8" x14ac:dyDescent="0.2">
      <c r="H29604" s="7"/>
    </row>
    <row r="29605" spans="8:8" x14ac:dyDescent="0.2">
      <c r="H29605" s="7"/>
    </row>
    <row r="29606" spans="8:8" x14ac:dyDescent="0.2">
      <c r="H29606" s="7"/>
    </row>
    <row r="29607" spans="8:8" x14ac:dyDescent="0.2">
      <c r="H29607" s="7"/>
    </row>
    <row r="29608" spans="8:8" x14ac:dyDescent="0.2">
      <c r="H29608" s="7"/>
    </row>
    <row r="29609" spans="8:8" x14ac:dyDescent="0.2">
      <c r="H29609" s="7"/>
    </row>
    <row r="29610" spans="8:8" x14ac:dyDescent="0.2">
      <c r="H29610" s="7"/>
    </row>
    <row r="29611" spans="8:8" x14ac:dyDescent="0.2">
      <c r="H29611" s="7"/>
    </row>
    <row r="29612" spans="8:8" x14ac:dyDescent="0.2">
      <c r="H29612" s="7"/>
    </row>
    <row r="29613" spans="8:8" x14ac:dyDescent="0.2">
      <c r="H29613" s="7"/>
    </row>
    <row r="29614" spans="8:8" x14ac:dyDescent="0.2">
      <c r="H29614" s="7"/>
    </row>
    <row r="29615" spans="8:8" x14ac:dyDescent="0.2">
      <c r="H29615" s="7"/>
    </row>
    <row r="29616" spans="8:8" x14ac:dyDescent="0.2">
      <c r="H29616" s="7"/>
    </row>
    <row r="29617" spans="8:8" x14ac:dyDescent="0.2">
      <c r="H29617" s="7"/>
    </row>
    <row r="29618" spans="8:8" x14ac:dyDescent="0.2">
      <c r="H29618" s="7"/>
    </row>
    <row r="29619" spans="8:8" x14ac:dyDescent="0.2">
      <c r="H29619" s="7"/>
    </row>
    <row r="29620" spans="8:8" x14ac:dyDescent="0.2">
      <c r="H29620" s="7"/>
    </row>
    <row r="29621" spans="8:8" x14ac:dyDescent="0.2">
      <c r="H29621" s="7"/>
    </row>
    <row r="29622" spans="8:8" x14ac:dyDescent="0.2">
      <c r="H29622" s="7"/>
    </row>
    <row r="29623" spans="8:8" x14ac:dyDescent="0.2">
      <c r="H29623" s="7"/>
    </row>
    <row r="29624" spans="8:8" x14ac:dyDescent="0.2">
      <c r="H29624" s="7"/>
    </row>
    <row r="29625" spans="8:8" x14ac:dyDescent="0.2">
      <c r="H29625" s="7"/>
    </row>
    <row r="29626" spans="8:8" x14ac:dyDescent="0.2">
      <c r="H29626" s="7"/>
    </row>
    <row r="29627" spans="8:8" x14ac:dyDescent="0.2">
      <c r="H29627" s="7"/>
    </row>
    <row r="29628" spans="8:8" x14ac:dyDescent="0.2">
      <c r="H29628" s="7"/>
    </row>
    <row r="29629" spans="8:8" x14ac:dyDescent="0.2">
      <c r="H29629" s="7"/>
    </row>
    <row r="29630" spans="8:8" x14ac:dyDescent="0.2">
      <c r="H29630" s="7"/>
    </row>
    <row r="29631" spans="8:8" x14ac:dyDescent="0.2">
      <c r="H29631" s="7"/>
    </row>
    <row r="29632" spans="8:8" x14ac:dyDescent="0.2">
      <c r="H29632" s="7"/>
    </row>
    <row r="29633" spans="8:8" x14ac:dyDescent="0.2">
      <c r="H29633" s="7"/>
    </row>
    <row r="29634" spans="8:8" x14ac:dyDescent="0.2">
      <c r="H29634" s="7"/>
    </row>
    <row r="29635" spans="8:8" x14ac:dyDescent="0.2">
      <c r="H29635" s="7"/>
    </row>
    <row r="29636" spans="8:8" x14ac:dyDescent="0.2">
      <c r="H29636" s="7"/>
    </row>
    <row r="29637" spans="8:8" x14ac:dyDescent="0.2">
      <c r="H29637" s="7"/>
    </row>
    <row r="29638" spans="8:8" x14ac:dyDescent="0.2">
      <c r="H29638" s="7"/>
    </row>
    <row r="29639" spans="8:8" x14ac:dyDescent="0.2">
      <c r="H29639" s="7"/>
    </row>
    <row r="29640" spans="8:8" x14ac:dyDescent="0.2">
      <c r="H29640" s="7"/>
    </row>
    <row r="29641" spans="8:8" x14ac:dyDescent="0.2">
      <c r="H29641" s="7"/>
    </row>
    <row r="29642" spans="8:8" x14ac:dyDescent="0.2">
      <c r="H29642" s="7"/>
    </row>
    <row r="29643" spans="8:8" x14ac:dyDescent="0.2">
      <c r="H29643" s="7"/>
    </row>
    <row r="29644" spans="8:8" x14ac:dyDescent="0.2">
      <c r="H29644" s="7"/>
    </row>
    <row r="29645" spans="8:8" x14ac:dyDescent="0.2">
      <c r="H29645" s="7"/>
    </row>
    <row r="29646" spans="8:8" x14ac:dyDescent="0.2">
      <c r="H29646" s="7"/>
    </row>
    <row r="29647" spans="8:8" x14ac:dyDescent="0.2">
      <c r="H29647" s="7"/>
    </row>
    <row r="29648" spans="8:8" x14ac:dyDescent="0.2">
      <c r="H29648" s="7"/>
    </row>
    <row r="29649" spans="8:8" x14ac:dyDescent="0.2">
      <c r="H29649" s="7"/>
    </row>
    <row r="29650" spans="8:8" x14ac:dyDescent="0.2">
      <c r="H29650" s="7"/>
    </row>
    <row r="29651" spans="8:8" x14ac:dyDescent="0.2">
      <c r="H29651" s="7"/>
    </row>
    <row r="29652" spans="8:8" x14ac:dyDescent="0.2">
      <c r="H29652" s="7"/>
    </row>
    <row r="29653" spans="8:8" x14ac:dyDescent="0.2">
      <c r="H29653" s="7"/>
    </row>
    <row r="29654" spans="8:8" x14ac:dyDescent="0.2">
      <c r="H29654" s="7"/>
    </row>
    <row r="29655" spans="8:8" x14ac:dyDescent="0.2">
      <c r="H29655" s="7"/>
    </row>
    <row r="29656" spans="8:8" x14ac:dyDescent="0.2">
      <c r="H29656" s="7"/>
    </row>
    <row r="29657" spans="8:8" x14ac:dyDescent="0.2">
      <c r="H29657" s="7"/>
    </row>
    <row r="29658" spans="8:8" x14ac:dyDescent="0.2">
      <c r="H29658" s="7"/>
    </row>
    <row r="29659" spans="8:8" x14ac:dyDescent="0.2">
      <c r="H29659" s="7"/>
    </row>
    <row r="29660" spans="8:8" x14ac:dyDescent="0.2">
      <c r="H29660" s="7"/>
    </row>
    <row r="29661" spans="8:8" x14ac:dyDescent="0.2">
      <c r="H29661" s="7"/>
    </row>
    <row r="29662" spans="8:8" x14ac:dyDescent="0.2">
      <c r="H29662" s="7"/>
    </row>
    <row r="29663" spans="8:8" x14ac:dyDescent="0.2">
      <c r="H29663" s="7"/>
    </row>
    <row r="29664" spans="8:8" x14ac:dyDescent="0.2">
      <c r="H29664" s="7"/>
    </row>
    <row r="29665" spans="8:8" x14ac:dyDescent="0.2">
      <c r="H29665" s="7"/>
    </row>
    <row r="29666" spans="8:8" x14ac:dyDescent="0.2">
      <c r="H29666" s="7"/>
    </row>
    <row r="29667" spans="8:8" x14ac:dyDescent="0.2">
      <c r="H29667" s="7"/>
    </row>
    <row r="29668" spans="8:8" x14ac:dyDescent="0.2">
      <c r="H29668" s="7"/>
    </row>
    <row r="29669" spans="8:8" x14ac:dyDescent="0.2">
      <c r="H29669" s="7"/>
    </row>
    <row r="29670" spans="8:8" x14ac:dyDescent="0.2">
      <c r="H29670" s="7"/>
    </row>
    <row r="29671" spans="8:8" x14ac:dyDescent="0.2">
      <c r="H29671" s="7"/>
    </row>
    <row r="29672" spans="8:8" x14ac:dyDescent="0.2">
      <c r="H29672" s="7"/>
    </row>
    <row r="29673" spans="8:8" x14ac:dyDescent="0.2">
      <c r="H29673" s="7"/>
    </row>
    <row r="29674" spans="8:8" x14ac:dyDescent="0.2">
      <c r="H29674" s="7"/>
    </row>
    <row r="29675" spans="8:8" x14ac:dyDescent="0.2">
      <c r="H29675" s="7"/>
    </row>
    <row r="29676" spans="8:8" x14ac:dyDescent="0.2">
      <c r="H29676" s="7"/>
    </row>
    <row r="29677" spans="8:8" x14ac:dyDescent="0.2">
      <c r="H29677" s="7"/>
    </row>
    <row r="29678" spans="8:8" x14ac:dyDescent="0.2">
      <c r="H29678" s="7"/>
    </row>
    <row r="29679" spans="8:8" x14ac:dyDescent="0.2">
      <c r="H29679" s="7"/>
    </row>
    <row r="29680" spans="8:8" x14ac:dyDescent="0.2">
      <c r="H29680" s="7"/>
    </row>
    <row r="29681" spans="8:8" x14ac:dyDescent="0.2">
      <c r="H29681" s="7"/>
    </row>
    <row r="29682" spans="8:8" x14ac:dyDescent="0.2">
      <c r="H29682" s="7"/>
    </row>
    <row r="29683" spans="8:8" x14ac:dyDescent="0.2">
      <c r="H29683" s="7"/>
    </row>
    <row r="29684" spans="8:8" x14ac:dyDescent="0.2">
      <c r="H29684" s="7"/>
    </row>
    <row r="29685" spans="8:8" x14ac:dyDescent="0.2">
      <c r="H29685" s="7"/>
    </row>
    <row r="29686" spans="8:8" x14ac:dyDescent="0.2">
      <c r="H29686" s="7"/>
    </row>
    <row r="29687" spans="8:8" x14ac:dyDescent="0.2">
      <c r="H29687" s="7"/>
    </row>
    <row r="29688" spans="8:8" x14ac:dyDescent="0.2">
      <c r="H29688" s="7"/>
    </row>
    <row r="29689" spans="8:8" x14ac:dyDescent="0.2">
      <c r="H29689" s="7"/>
    </row>
    <row r="29690" spans="8:8" x14ac:dyDescent="0.2">
      <c r="H29690" s="7"/>
    </row>
    <row r="29691" spans="8:8" x14ac:dyDescent="0.2">
      <c r="H29691" s="7"/>
    </row>
    <row r="29692" spans="8:8" x14ac:dyDescent="0.2">
      <c r="H29692" s="7"/>
    </row>
    <row r="29693" spans="8:8" x14ac:dyDescent="0.2">
      <c r="H29693" s="7"/>
    </row>
    <row r="29694" spans="8:8" x14ac:dyDescent="0.2">
      <c r="H29694" s="7"/>
    </row>
    <row r="29695" spans="8:8" x14ac:dyDescent="0.2">
      <c r="H29695" s="7"/>
    </row>
    <row r="29696" spans="8:8" x14ac:dyDescent="0.2">
      <c r="H29696" s="7"/>
    </row>
    <row r="29697" spans="8:8" x14ac:dyDescent="0.2">
      <c r="H29697" s="7"/>
    </row>
    <row r="29698" spans="8:8" x14ac:dyDescent="0.2">
      <c r="H29698" s="7"/>
    </row>
    <row r="29699" spans="8:8" x14ac:dyDescent="0.2">
      <c r="H29699" s="7"/>
    </row>
    <row r="29700" spans="8:8" x14ac:dyDescent="0.2">
      <c r="H29700" s="7"/>
    </row>
    <row r="29701" spans="8:8" x14ac:dyDescent="0.2">
      <c r="H29701" s="7"/>
    </row>
    <row r="29702" spans="8:8" x14ac:dyDescent="0.2">
      <c r="H29702" s="7"/>
    </row>
    <row r="29703" spans="8:8" x14ac:dyDescent="0.2">
      <c r="H29703" s="7"/>
    </row>
    <row r="29704" spans="8:8" x14ac:dyDescent="0.2">
      <c r="H29704" s="7"/>
    </row>
    <row r="29705" spans="8:8" x14ac:dyDescent="0.2">
      <c r="H29705" s="7"/>
    </row>
    <row r="29706" spans="8:8" x14ac:dyDescent="0.2">
      <c r="H29706" s="7"/>
    </row>
    <row r="29707" spans="8:8" x14ac:dyDescent="0.2">
      <c r="H29707" s="7"/>
    </row>
    <row r="29708" spans="8:8" x14ac:dyDescent="0.2">
      <c r="H29708" s="7"/>
    </row>
    <row r="29709" spans="8:8" x14ac:dyDescent="0.2">
      <c r="H29709" s="7"/>
    </row>
    <row r="29710" spans="8:8" x14ac:dyDescent="0.2">
      <c r="H29710" s="7"/>
    </row>
    <row r="29711" spans="8:8" x14ac:dyDescent="0.2">
      <c r="H29711" s="7"/>
    </row>
    <row r="29712" spans="8:8" x14ac:dyDescent="0.2">
      <c r="H29712" s="7"/>
    </row>
    <row r="29713" spans="8:8" x14ac:dyDescent="0.2">
      <c r="H29713" s="7"/>
    </row>
    <row r="29714" spans="8:8" x14ac:dyDescent="0.2">
      <c r="H29714" s="7"/>
    </row>
    <row r="29715" spans="8:8" x14ac:dyDescent="0.2">
      <c r="H29715" s="7"/>
    </row>
    <row r="29716" spans="8:8" x14ac:dyDescent="0.2">
      <c r="H29716" s="7"/>
    </row>
    <row r="29717" spans="8:8" x14ac:dyDescent="0.2">
      <c r="H29717" s="7"/>
    </row>
    <row r="29718" spans="8:8" x14ac:dyDescent="0.2">
      <c r="H29718" s="7"/>
    </row>
    <row r="29719" spans="8:8" x14ac:dyDescent="0.2">
      <c r="H29719" s="7"/>
    </row>
    <row r="29720" spans="8:8" x14ac:dyDescent="0.2">
      <c r="H29720" s="7"/>
    </row>
    <row r="29721" spans="8:8" x14ac:dyDescent="0.2">
      <c r="H29721" s="7"/>
    </row>
    <row r="29722" spans="8:8" x14ac:dyDescent="0.2">
      <c r="H29722" s="7"/>
    </row>
    <row r="29723" spans="8:8" x14ac:dyDescent="0.2">
      <c r="H29723" s="7"/>
    </row>
    <row r="29724" spans="8:8" x14ac:dyDescent="0.2">
      <c r="H29724" s="7"/>
    </row>
    <row r="29725" spans="8:8" x14ac:dyDescent="0.2">
      <c r="H29725" s="7"/>
    </row>
    <row r="29726" spans="8:8" x14ac:dyDescent="0.2">
      <c r="H29726" s="7"/>
    </row>
    <row r="29727" spans="8:8" x14ac:dyDescent="0.2">
      <c r="H29727" s="7"/>
    </row>
    <row r="29728" spans="8:8" x14ac:dyDescent="0.2">
      <c r="H29728" s="7"/>
    </row>
    <row r="29729" spans="8:8" x14ac:dyDescent="0.2">
      <c r="H29729" s="7"/>
    </row>
    <row r="29730" spans="8:8" x14ac:dyDescent="0.2">
      <c r="H29730" s="7"/>
    </row>
    <row r="29731" spans="8:8" x14ac:dyDescent="0.2">
      <c r="H29731" s="7"/>
    </row>
    <row r="29732" spans="8:8" x14ac:dyDescent="0.2">
      <c r="H29732" s="7"/>
    </row>
    <row r="29733" spans="8:8" x14ac:dyDescent="0.2">
      <c r="H29733" s="7"/>
    </row>
    <row r="29734" spans="8:8" x14ac:dyDescent="0.2">
      <c r="H29734" s="7"/>
    </row>
    <row r="29735" spans="8:8" x14ac:dyDescent="0.2">
      <c r="H29735" s="7"/>
    </row>
    <row r="29736" spans="8:8" x14ac:dyDescent="0.2">
      <c r="H29736" s="7"/>
    </row>
    <row r="29737" spans="8:8" x14ac:dyDescent="0.2">
      <c r="H29737" s="7"/>
    </row>
    <row r="29738" spans="8:8" x14ac:dyDescent="0.2">
      <c r="H29738" s="7"/>
    </row>
    <row r="29739" spans="8:8" x14ac:dyDescent="0.2">
      <c r="H29739" s="7"/>
    </row>
    <row r="29740" spans="8:8" x14ac:dyDescent="0.2">
      <c r="H29740" s="7"/>
    </row>
    <row r="29741" spans="8:8" x14ac:dyDescent="0.2">
      <c r="H29741" s="7"/>
    </row>
    <row r="29742" spans="8:8" x14ac:dyDescent="0.2">
      <c r="H29742" s="7"/>
    </row>
    <row r="29743" spans="8:8" x14ac:dyDescent="0.2">
      <c r="H29743" s="7"/>
    </row>
    <row r="29744" spans="8:8" x14ac:dyDescent="0.2">
      <c r="H29744" s="7"/>
    </row>
    <row r="29745" spans="8:8" x14ac:dyDescent="0.2">
      <c r="H29745" s="7"/>
    </row>
    <row r="29746" spans="8:8" x14ac:dyDescent="0.2">
      <c r="H29746" s="7"/>
    </row>
    <row r="29747" spans="8:8" x14ac:dyDescent="0.2">
      <c r="H29747" s="7"/>
    </row>
    <row r="29748" spans="8:8" x14ac:dyDescent="0.2">
      <c r="H29748" s="7"/>
    </row>
    <row r="29749" spans="8:8" x14ac:dyDescent="0.2">
      <c r="H29749" s="7"/>
    </row>
    <row r="29750" spans="8:8" x14ac:dyDescent="0.2">
      <c r="H29750" s="7"/>
    </row>
    <row r="29751" spans="8:8" x14ac:dyDescent="0.2">
      <c r="H29751" s="7"/>
    </row>
    <row r="29752" spans="8:8" x14ac:dyDescent="0.2">
      <c r="H29752" s="7"/>
    </row>
    <row r="29753" spans="8:8" x14ac:dyDescent="0.2">
      <c r="H29753" s="7"/>
    </row>
    <row r="29754" spans="8:8" x14ac:dyDescent="0.2">
      <c r="H29754" s="7"/>
    </row>
    <row r="29755" spans="8:8" x14ac:dyDescent="0.2">
      <c r="H29755" s="7"/>
    </row>
    <row r="29756" spans="8:8" x14ac:dyDescent="0.2">
      <c r="H29756" s="7"/>
    </row>
    <row r="29757" spans="8:8" x14ac:dyDescent="0.2">
      <c r="H29757" s="7"/>
    </row>
    <row r="29758" spans="8:8" x14ac:dyDescent="0.2">
      <c r="H29758" s="7"/>
    </row>
    <row r="29759" spans="8:8" x14ac:dyDescent="0.2">
      <c r="H29759" s="7"/>
    </row>
    <row r="29760" spans="8:8" x14ac:dyDescent="0.2">
      <c r="H29760" s="7"/>
    </row>
    <row r="29761" spans="8:8" x14ac:dyDescent="0.2">
      <c r="H29761" s="7"/>
    </row>
    <row r="29762" spans="8:8" x14ac:dyDescent="0.2">
      <c r="H29762" s="7"/>
    </row>
    <row r="29763" spans="8:8" x14ac:dyDescent="0.2">
      <c r="H29763" s="7"/>
    </row>
    <row r="29764" spans="8:8" x14ac:dyDescent="0.2">
      <c r="H29764" s="7"/>
    </row>
    <row r="29765" spans="8:8" x14ac:dyDescent="0.2">
      <c r="H29765" s="7"/>
    </row>
    <row r="29766" spans="8:8" x14ac:dyDescent="0.2">
      <c r="H29766" s="7"/>
    </row>
    <row r="29767" spans="8:8" x14ac:dyDescent="0.2">
      <c r="H29767" s="7"/>
    </row>
    <row r="29768" spans="8:8" x14ac:dyDescent="0.2">
      <c r="H29768" s="7"/>
    </row>
    <row r="29769" spans="8:8" x14ac:dyDescent="0.2">
      <c r="H29769" s="7"/>
    </row>
    <row r="29770" spans="8:8" x14ac:dyDescent="0.2">
      <c r="H29770" s="7"/>
    </row>
    <row r="29771" spans="8:8" x14ac:dyDescent="0.2">
      <c r="H29771" s="7"/>
    </row>
    <row r="29772" spans="8:8" x14ac:dyDescent="0.2">
      <c r="H29772" s="7"/>
    </row>
    <row r="29773" spans="8:8" x14ac:dyDescent="0.2">
      <c r="H29773" s="7"/>
    </row>
    <row r="29774" spans="8:8" x14ac:dyDescent="0.2">
      <c r="H29774" s="7"/>
    </row>
    <row r="29775" spans="8:8" x14ac:dyDescent="0.2">
      <c r="H29775" s="7"/>
    </row>
    <row r="29776" spans="8:8" x14ac:dyDescent="0.2">
      <c r="H29776" s="7"/>
    </row>
    <row r="29777" spans="8:8" x14ac:dyDescent="0.2">
      <c r="H29777" s="7"/>
    </row>
    <row r="29778" spans="8:8" x14ac:dyDescent="0.2">
      <c r="H29778" s="7"/>
    </row>
    <row r="29779" spans="8:8" x14ac:dyDescent="0.2">
      <c r="H29779" s="7"/>
    </row>
    <row r="29780" spans="8:8" x14ac:dyDescent="0.2">
      <c r="H29780" s="7"/>
    </row>
    <row r="29781" spans="8:8" x14ac:dyDescent="0.2">
      <c r="H29781" s="7"/>
    </row>
    <row r="29782" spans="8:8" x14ac:dyDescent="0.2">
      <c r="H29782" s="7"/>
    </row>
    <row r="29783" spans="8:8" x14ac:dyDescent="0.2">
      <c r="H29783" s="7"/>
    </row>
    <row r="29784" spans="8:8" x14ac:dyDescent="0.2">
      <c r="H29784" s="7"/>
    </row>
    <row r="29785" spans="8:8" x14ac:dyDescent="0.2">
      <c r="H29785" s="7"/>
    </row>
    <row r="29786" spans="8:8" x14ac:dyDescent="0.2">
      <c r="H29786" s="7"/>
    </row>
    <row r="29787" spans="8:8" x14ac:dyDescent="0.2">
      <c r="H29787" s="7"/>
    </row>
    <row r="29788" spans="8:8" x14ac:dyDescent="0.2">
      <c r="H29788" s="7"/>
    </row>
    <row r="29789" spans="8:8" x14ac:dyDescent="0.2">
      <c r="H29789" s="7"/>
    </row>
    <row r="29790" spans="8:8" x14ac:dyDescent="0.2">
      <c r="H29790" s="7"/>
    </row>
    <row r="29791" spans="8:8" x14ac:dyDescent="0.2">
      <c r="H29791" s="7"/>
    </row>
    <row r="29792" spans="8:8" x14ac:dyDescent="0.2">
      <c r="H29792" s="7"/>
    </row>
    <row r="29793" spans="8:8" x14ac:dyDescent="0.2">
      <c r="H29793" s="7"/>
    </row>
    <row r="29794" spans="8:8" x14ac:dyDescent="0.2">
      <c r="H29794" s="7"/>
    </row>
    <row r="29795" spans="8:8" x14ac:dyDescent="0.2">
      <c r="H29795" s="7"/>
    </row>
    <row r="29796" spans="8:8" x14ac:dyDescent="0.2">
      <c r="H29796" s="7"/>
    </row>
    <row r="29797" spans="8:8" x14ac:dyDescent="0.2">
      <c r="H29797" s="7"/>
    </row>
    <row r="29798" spans="8:8" x14ac:dyDescent="0.2">
      <c r="H29798" s="7"/>
    </row>
    <row r="29799" spans="8:8" x14ac:dyDescent="0.2">
      <c r="H29799" s="7"/>
    </row>
    <row r="29800" spans="8:8" x14ac:dyDescent="0.2">
      <c r="H29800" s="7"/>
    </row>
    <row r="29801" spans="8:8" x14ac:dyDescent="0.2">
      <c r="H29801" s="7"/>
    </row>
    <row r="29802" spans="8:8" x14ac:dyDescent="0.2">
      <c r="H29802" s="7"/>
    </row>
    <row r="29803" spans="8:8" x14ac:dyDescent="0.2">
      <c r="H29803" s="7"/>
    </row>
    <row r="29804" spans="8:8" x14ac:dyDescent="0.2">
      <c r="H29804" s="7"/>
    </row>
    <row r="29805" spans="8:8" x14ac:dyDescent="0.2">
      <c r="H29805" s="7"/>
    </row>
    <row r="29806" spans="8:8" x14ac:dyDescent="0.2">
      <c r="H29806" s="7"/>
    </row>
    <row r="29807" spans="8:8" x14ac:dyDescent="0.2">
      <c r="H29807" s="7"/>
    </row>
    <row r="29808" spans="8:8" x14ac:dyDescent="0.2">
      <c r="H29808" s="7"/>
    </row>
    <row r="29809" spans="8:8" x14ac:dyDescent="0.2">
      <c r="H29809" s="7"/>
    </row>
    <row r="29810" spans="8:8" x14ac:dyDescent="0.2">
      <c r="H29810" s="7"/>
    </row>
    <row r="29811" spans="8:8" x14ac:dyDescent="0.2">
      <c r="H29811" s="7"/>
    </row>
    <row r="29812" spans="8:8" x14ac:dyDescent="0.2">
      <c r="H29812" s="7"/>
    </row>
    <row r="29813" spans="8:8" x14ac:dyDescent="0.2">
      <c r="H29813" s="7"/>
    </row>
    <row r="29814" spans="8:8" x14ac:dyDescent="0.2">
      <c r="H29814" s="7"/>
    </row>
    <row r="29815" spans="8:8" x14ac:dyDescent="0.2">
      <c r="H29815" s="7"/>
    </row>
    <row r="29816" spans="8:8" x14ac:dyDescent="0.2">
      <c r="H29816" s="7"/>
    </row>
    <row r="29817" spans="8:8" x14ac:dyDescent="0.2">
      <c r="H29817" s="7"/>
    </row>
    <row r="29818" spans="8:8" x14ac:dyDescent="0.2">
      <c r="H29818" s="7"/>
    </row>
    <row r="29819" spans="8:8" x14ac:dyDescent="0.2">
      <c r="H29819" s="7"/>
    </row>
    <row r="29820" spans="8:8" x14ac:dyDescent="0.2">
      <c r="H29820" s="7"/>
    </row>
    <row r="29821" spans="8:8" x14ac:dyDescent="0.2">
      <c r="H29821" s="7"/>
    </row>
    <row r="29822" spans="8:8" x14ac:dyDescent="0.2">
      <c r="H29822" s="7"/>
    </row>
    <row r="29823" spans="8:8" x14ac:dyDescent="0.2">
      <c r="H29823" s="7"/>
    </row>
    <row r="29824" spans="8:8" x14ac:dyDescent="0.2">
      <c r="H29824" s="7"/>
    </row>
    <row r="29825" spans="8:8" x14ac:dyDescent="0.2">
      <c r="H29825" s="7"/>
    </row>
    <row r="29826" spans="8:8" x14ac:dyDescent="0.2">
      <c r="H29826" s="7"/>
    </row>
    <row r="29827" spans="8:8" x14ac:dyDescent="0.2">
      <c r="H29827" s="7"/>
    </row>
    <row r="29828" spans="8:8" x14ac:dyDescent="0.2">
      <c r="H29828" s="7"/>
    </row>
    <row r="29829" spans="8:8" x14ac:dyDescent="0.2">
      <c r="H29829" s="7"/>
    </row>
    <row r="29830" spans="8:8" x14ac:dyDescent="0.2">
      <c r="H29830" s="7"/>
    </row>
    <row r="29831" spans="8:8" x14ac:dyDescent="0.2">
      <c r="H29831" s="7"/>
    </row>
    <row r="29832" spans="8:8" x14ac:dyDescent="0.2">
      <c r="H29832" s="7"/>
    </row>
    <row r="29833" spans="8:8" x14ac:dyDescent="0.2">
      <c r="H29833" s="7"/>
    </row>
    <row r="29834" spans="8:8" x14ac:dyDescent="0.2">
      <c r="H29834" s="7"/>
    </row>
    <row r="29835" spans="8:8" x14ac:dyDescent="0.2">
      <c r="H29835" s="7"/>
    </row>
    <row r="29836" spans="8:8" x14ac:dyDescent="0.2">
      <c r="H29836" s="7"/>
    </row>
    <row r="29837" spans="8:8" x14ac:dyDescent="0.2">
      <c r="H29837" s="7"/>
    </row>
    <row r="29838" spans="8:8" x14ac:dyDescent="0.2">
      <c r="H29838" s="7"/>
    </row>
    <row r="29839" spans="8:8" x14ac:dyDescent="0.2">
      <c r="H29839" s="7"/>
    </row>
    <row r="29840" spans="8:8" x14ac:dyDescent="0.2">
      <c r="H29840" s="7"/>
    </row>
    <row r="29841" spans="8:8" x14ac:dyDescent="0.2">
      <c r="H29841" s="7"/>
    </row>
    <row r="29842" spans="8:8" x14ac:dyDescent="0.2">
      <c r="H29842" s="7"/>
    </row>
    <row r="29843" spans="8:8" x14ac:dyDescent="0.2">
      <c r="H29843" s="7"/>
    </row>
    <row r="29844" spans="8:8" x14ac:dyDescent="0.2">
      <c r="H29844" s="7"/>
    </row>
    <row r="29845" spans="8:8" x14ac:dyDescent="0.2">
      <c r="H29845" s="7"/>
    </row>
    <row r="29846" spans="8:8" x14ac:dyDescent="0.2">
      <c r="H29846" s="7"/>
    </row>
    <row r="29847" spans="8:8" x14ac:dyDescent="0.2">
      <c r="H29847" s="7"/>
    </row>
    <row r="29848" spans="8:8" x14ac:dyDescent="0.2">
      <c r="H29848" s="7"/>
    </row>
    <row r="29849" spans="8:8" x14ac:dyDescent="0.2">
      <c r="H29849" s="7"/>
    </row>
    <row r="29850" spans="8:8" x14ac:dyDescent="0.2">
      <c r="H29850" s="7"/>
    </row>
    <row r="29851" spans="8:8" x14ac:dyDescent="0.2">
      <c r="H29851" s="7"/>
    </row>
    <row r="29852" spans="8:8" x14ac:dyDescent="0.2">
      <c r="H29852" s="7"/>
    </row>
    <row r="29853" spans="8:8" x14ac:dyDescent="0.2">
      <c r="H29853" s="7"/>
    </row>
    <row r="29854" spans="8:8" x14ac:dyDescent="0.2">
      <c r="H29854" s="7"/>
    </row>
    <row r="29855" spans="8:8" x14ac:dyDescent="0.2">
      <c r="H29855" s="7"/>
    </row>
    <row r="29856" spans="8:8" x14ac:dyDescent="0.2">
      <c r="H29856" s="7"/>
    </row>
    <row r="29857" spans="8:8" x14ac:dyDescent="0.2">
      <c r="H29857" s="7"/>
    </row>
    <row r="29858" spans="8:8" x14ac:dyDescent="0.2">
      <c r="H29858" s="7"/>
    </row>
    <row r="29859" spans="8:8" x14ac:dyDescent="0.2">
      <c r="H29859" s="7"/>
    </row>
    <row r="29860" spans="8:8" x14ac:dyDescent="0.2">
      <c r="H29860" s="7"/>
    </row>
    <row r="29861" spans="8:8" x14ac:dyDescent="0.2">
      <c r="H29861" s="7"/>
    </row>
    <row r="29862" spans="8:8" x14ac:dyDescent="0.2">
      <c r="H29862" s="7"/>
    </row>
    <row r="29863" spans="8:8" x14ac:dyDescent="0.2">
      <c r="H29863" s="7"/>
    </row>
    <row r="29864" spans="8:8" x14ac:dyDescent="0.2">
      <c r="H29864" s="7"/>
    </row>
    <row r="29865" spans="8:8" x14ac:dyDescent="0.2">
      <c r="H29865" s="7"/>
    </row>
    <row r="29866" spans="8:8" x14ac:dyDescent="0.2">
      <c r="H29866" s="7"/>
    </row>
    <row r="29867" spans="8:8" x14ac:dyDescent="0.2">
      <c r="H29867" s="7"/>
    </row>
    <row r="29868" spans="8:8" x14ac:dyDescent="0.2">
      <c r="H29868" s="7"/>
    </row>
    <row r="29869" spans="8:8" x14ac:dyDescent="0.2">
      <c r="H29869" s="7"/>
    </row>
    <row r="29870" spans="8:8" x14ac:dyDescent="0.2">
      <c r="H29870" s="7"/>
    </row>
    <row r="29871" spans="8:8" x14ac:dyDescent="0.2">
      <c r="H29871" s="7"/>
    </row>
    <row r="29872" spans="8:8" x14ac:dyDescent="0.2">
      <c r="H29872" s="7"/>
    </row>
    <row r="29873" spans="8:8" x14ac:dyDescent="0.2">
      <c r="H29873" s="7"/>
    </row>
    <row r="29874" spans="8:8" x14ac:dyDescent="0.2">
      <c r="H29874" s="7"/>
    </row>
    <row r="29875" spans="8:8" x14ac:dyDescent="0.2">
      <c r="H29875" s="7"/>
    </row>
    <row r="29876" spans="8:8" x14ac:dyDescent="0.2">
      <c r="H29876" s="7"/>
    </row>
    <row r="29877" spans="8:8" x14ac:dyDescent="0.2">
      <c r="H29877" s="7"/>
    </row>
    <row r="29878" spans="8:8" x14ac:dyDescent="0.2">
      <c r="H29878" s="7"/>
    </row>
    <row r="29879" spans="8:8" x14ac:dyDescent="0.2">
      <c r="H29879" s="7"/>
    </row>
    <row r="29880" spans="8:8" x14ac:dyDescent="0.2">
      <c r="H29880" s="7"/>
    </row>
    <row r="29881" spans="8:8" x14ac:dyDescent="0.2">
      <c r="H29881" s="7"/>
    </row>
    <row r="29882" spans="8:8" x14ac:dyDescent="0.2">
      <c r="H29882" s="7"/>
    </row>
    <row r="29883" spans="8:8" x14ac:dyDescent="0.2">
      <c r="H29883" s="7"/>
    </row>
    <row r="29884" spans="8:8" x14ac:dyDescent="0.2">
      <c r="H29884" s="7"/>
    </row>
    <row r="29885" spans="8:8" x14ac:dyDescent="0.2">
      <c r="H29885" s="7"/>
    </row>
    <row r="29886" spans="8:8" x14ac:dyDescent="0.2">
      <c r="H29886" s="7"/>
    </row>
    <row r="29887" spans="8:8" x14ac:dyDescent="0.2">
      <c r="H29887" s="7"/>
    </row>
    <row r="29888" spans="8:8" x14ac:dyDescent="0.2">
      <c r="H29888" s="7"/>
    </row>
    <row r="29889" spans="8:8" x14ac:dyDescent="0.2">
      <c r="H29889" s="7"/>
    </row>
    <row r="29890" spans="8:8" x14ac:dyDescent="0.2">
      <c r="H29890" s="7"/>
    </row>
    <row r="29891" spans="8:8" x14ac:dyDescent="0.2">
      <c r="H29891" s="7"/>
    </row>
    <row r="29892" spans="8:8" x14ac:dyDescent="0.2">
      <c r="H29892" s="7"/>
    </row>
    <row r="29893" spans="8:8" x14ac:dyDescent="0.2">
      <c r="H29893" s="7"/>
    </row>
    <row r="29894" spans="8:8" x14ac:dyDescent="0.2">
      <c r="H29894" s="7"/>
    </row>
    <row r="29895" spans="8:8" x14ac:dyDescent="0.2">
      <c r="H29895" s="7"/>
    </row>
    <row r="29896" spans="8:8" x14ac:dyDescent="0.2">
      <c r="H29896" s="7"/>
    </row>
    <row r="29897" spans="8:8" x14ac:dyDescent="0.2">
      <c r="H29897" s="7"/>
    </row>
    <row r="29898" spans="8:8" x14ac:dyDescent="0.2">
      <c r="H29898" s="7"/>
    </row>
    <row r="29899" spans="8:8" x14ac:dyDescent="0.2">
      <c r="H29899" s="7"/>
    </row>
    <row r="29900" spans="8:8" x14ac:dyDescent="0.2">
      <c r="H29900" s="7"/>
    </row>
    <row r="29901" spans="8:8" x14ac:dyDescent="0.2">
      <c r="H29901" s="7"/>
    </row>
    <row r="29902" spans="8:8" x14ac:dyDescent="0.2">
      <c r="H29902" s="7"/>
    </row>
    <row r="29903" spans="8:8" x14ac:dyDescent="0.2">
      <c r="H29903" s="7"/>
    </row>
    <row r="29904" spans="8:8" x14ac:dyDescent="0.2">
      <c r="H29904" s="7"/>
    </row>
    <row r="29905" spans="8:8" x14ac:dyDescent="0.2">
      <c r="H29905" s="7"/>
    </row>
    <row r="29906" spans="8:8" x14ac:dyDescent="0.2">
      <c r="H29906" s="7"/>
    </row>
    <row r="29907" spans="8:8" x14ac:dyDescent="0.2">
      <c r="H29907" s="7"/>
    </row>
    <row r="29908" spans="8:8" x14ac:dyDescent="0.2">
      <c r="H29908" s="7"/>
    </row>
    <row r="29909" spans="8:8" x14ac:dyDescent="0.2">
      <c r="H29909" s="7"/>
    </row>
    <row r="29910" spans="8:8" x14ac:dyDescent="0.2">
      <c r="H29910" s="7"/>
    </row>
    <row r="29911" spans="8:8" x14ac:dyDescent="0.2">
      <c r="H29911" s="7"/>
    </row>
    <row r="29912" spans="8:8" x14ac:dyDescent="0.2">
      <c r="H29912" s="7"/>
    </row>
    <row r="29913" spans="8:8" x14ac:dyDescent="0.2">
      <c r="H29913" s="7"/>
    </row>
    <row r="29914" spans="8:8" x14ac:dyDescent="0.2">
      <c r="H29914" s="7"/>
    </row>
    <row r="29915" spans="8:8" x14ac:dyDescent="0.2">
      <c r="H29915" s="7"/>
    </row>
    <row r="29916" spans="8:8" x14ac:dyDescent="0.2">
      <c r="H29916" s="7"/>
    </row>
    <row r="29917" spans="8:8" x14ac:dyDescent="0.2">
      <c r="H29917" s="7"/>
    </row>
    <row r="29918" spans="8:8" x14ac:dyDescent="0.2">
      <c r="H29918" s="7"/>
    </row>
    <row r="29919" spans="8:8" x14ac:dyDescent="0.2">
      <c r="H29919" s="7"/>
    </row>
    <row r="29920" spans="8:8" x14ac:dyDescent="0.2">
      <c r="H29920" s="7"/>
    </row>
    <row r="29921" spans="8:8" x14ac:dyDescent="0.2">
      <c r="H29921" s="7"/>
    </row>
    <row r="29922" spans="8:8" x14ac:dyDescent="0.2">
      <c r="H29922" s="7"/>
    </row>
    <row r="29923" spans="8:8" x14ac:dyDescent="0.2">
      <c r="H29923" s="7"/>
    </row>
    <row r="29924" spans="8:8" x14ac:dyDescent="0.2">
      <c r="H29924" s="7"/>
    </row>
    <row r="29925" spans="8:8" x14ac:dyDescent="0.2">
      <c r="H29925" s="7"/>
    </row>
    <row r="29926" spans="8:8" x14ac:dyDescent="0.2">
      <c r="H29926" s="7"/>
    </row>
    <row r="29927" spans="8:8" x14ac:dyDescent="0.2">
      <c r="H29927" s="7"/>
    </row>
    <row r="29928" spans="8:8" x14ac:dyDescent="0.2">
      <c r="H29928" s="7"/>
    </row>
    <row r="29929" spans="8:8" x14ac:dyDescent="0.2">
      <c r="H29929" s="7"/>
    </row>
    <row r="29930" spans="8:8" x14ac:dyDescent="0.2">
      <c r="H29930" s="7"/>
    </row>
    <row r="29931" spans="8:8" x14ac:dyDescent="0.2">
      <c r="H29931" s="7"/>
    </row>
    <row r="29932" spans="8:8" x14ac:dyDescent="0.2">
      <c r="H29932" s="7"/>
    </row>
    <row r="29933" spans="8:8" x14ac:dyDescent="0.2">
      <c r="H29933" s="7"/>
    </row>
    <row r="29934" spans="8:8" x14ac:dyDescent="0.2">
      <c r="H29934" s="7"/>
    </row>
    <row r="29935" spans="8:8" x14ac:dyDescent="0.2">
      <c r="H29935" s="7"/>
    </row>
    <row r="29936" spans="8:8" x14ac:dyDescent="0.2">
      <c r="H29936" s="7"/>
    </row>
    <row r="29937" spans="8:8" x14ac:dyDescent="0.2">
      <c r="H29937" s="7"/>
    </row>
    <row r="29938" spans="8:8" x14ac:dyDescent="0.2">
      <c r="H29938" s="7"/>
    </row>
    <row r="29939" spans="8:8" x14ac:dyDescent="0.2">
      <c r="H29939" s="7"/>
    </row>
    <row r="29940" spans="8:8" x14ac:dyDescent="0.2">
      <c r="H29940" s="7"/>
    </row>
    <row r="29941" spans="8:8" x14ac:dyDescent="0.2">
      <c r="H29941" s="7"/>
    </row>
    <row r="29942" spans="8:8" x14ac:dyDescent="0.2">
      <c r="H29942" s="7"/>
    </row>
    <row r="29943" spans="8:8" x14ac:dyDescent="0.2">
      <c r="H29943" s="7"/>
    </row>
    <row r="29944" spans="8:8" x14ac:dyDescent="0.2">
      <c r="H29944" s="7"/>
    </row>
    <row r="29945" spans="8:8" x14ac:dyDescent="0.2">
      <c r="H29945" s="7"/>
    </row>
    <row r="29946" spans="8:8" x14ac:dyDescent="0.2">
      <c r="H29946" s="7"/>
    </row>
    <row r="29947" spans="8:8" x14ac:dyDescent="0.2">
      <c r="H29947" s="7"/>
    </row>
    <row r="29948" spans="8:8" x14ac:dyDescent="0.2">
      <c r="H29948" s="7"/>
    </row>
    <row r="29949" spans="8:8" x14ac:dyDescent="0.2">
      <c r="H29949" s="7"/>
    </row>
    <row r="29950" spans="8:8" x14ac:dyDescent="0.2">
      <c r="H29950" s="7"/>
    </row>
    <row r="29951" spans="8:8" x14ac:dyDescent="0.2">
      <c r="H29951" s="7"/>
    </row>
    <row r="29952" spans="8:8" x14ac:dyDescent="0.2">
      <c r="H29952" s="7"/>
    </row>
    <row r="29953" spans="8:8" x14ac:dyDescent="0.2">
      <c r="H29953" s="7"/>
    </row>
    <row r="29954" spans="8:8" x14ac:dyDescent="0.2">
      <c r="H29954" s="7"/>
    </row>
    <row r="29955" spans="8:8" x14ac:dyDescent="0.2">
      <c r="H29955" s="7"/>
    </row>
    <row r="29956" spans="8:8" x14ac:dyDescent="0.2">
      <c r="H29956" s="7"/>
    </row>
    <row r="29957" spans="8:8" x14ac:dyDescent="0.2">
      <c r="H29957" s="7"/>
    </row>
    <row r="29958" spans="8:8" x14ac:dyDescent="0.2">
      <c r="H29958" s="7"/>
    </row>
    <row r="29959" spans="8:8" x14ac:dyDescent="0.2">
      <c r="H29959" s="7"/>
    </row>
    <row r="29960" spans="8:8" x14ac:dyDescent="0.2">
      <c r="H29960" s="7"/>
    </row>
    <row r="29961" spans="8:8" x14ac:dyDescent="0.2">
      <c r="H29961" s="7"/>
    </row>
    <row r="29962" spans="8:8" x14ac:dyDescent="0.2">
      <c r="H29962" s="7"/>
    </row>
    <row r="29963" spans="8:8" x14ac:dyDescent="0.2">
      <c r="H29963" s="7"/>
    </row>
    <row r="29964" spans="8:8" x14ac:dyDescent="0.2">
      <c r="H29964" s="7"/>
    </row>
    <row r="29965" spans="8:8" x14ac:dyDescent="0.2">
      <c r="H29965" s="7"/>
    </row>
    <row r="29966" spans="8:8" x14ac:dyDescent="0.2">
      <c r="H29966" s="7"/>
    </row>
    <row r="29967" spans="8:8" x14ac:dyDescent="0.2">
      <c r="H29967" s="7"/>
    </row>
    <row r="29968" spans="8:8" x14ac:dyDescent="0.2">
      <c r="H29968" s="7"/>
    </row>
    <row r="29969" spans="8:8" x14ac:dyDescent="0.2">
      <c r="H29969" s="7"/>
    </row>
    <row r="29970" spans="8:8" x14ac:dyDescent="0.2">
      <c r="H29970" s="7"/>
    </row>
    <row r="29971" spans="8:8" x14ac:dyDescent="0.2">
      <c r="H29971" s="7"/>
    </row>
    <row r="29972" spans="8:8" x14ac:dyDescent="0.2">
      <c r="H29972" s="7"/>
    </row>
    <row r="29973" spans="8:8" x14ac:dyDescent="0.2">
      <c r="H29973" s="7"/>
    </row>
    <row r="29974" spans="8:8" x14ac:dyDescent="0.2">
      <c r="H29974" s="7"/>
    </row>
    <row r="29975" spans="8:8" x14ac:dyDescent="0.2">
      <c r="H29975" s="7"/>
    </row>
    <row r="29976" spans="8:8" x14ac:dyDescent="0.2">
      <c r="H29976" s="7"/>
    </row>
    <row r="29977" spans="8:8" x14ac:dyDescent="0.2">
      <c r="H29977" s="7"/>
    </row>
    <row r="29978" spans="8:8" x14ac:dyDescent="0.2">
      <c r="H29978" s="7"/>
    </row>
    <row r="29979" spans="8:8" x14ac:dyDescent="0.2">
      <c r="H29979" s="7"/>
    </row>
    <row r="29980" spans="8:8" x14ac:dyDescent="0.2">
      <c r="H29980" s="7"/>
    </row>
    <row r="29981" spans="8:8" x14ac:dyDescent="0.2">
      <c r="H29981" s="7"/>
    </row>
    <row r="29982" spans="8:8" x14ac:dyDescent="0.2">
      <c r="H29982" s="7"/>
    </row>
    <row r="29983" spans="8:8" x14ac:dyDescent="0.2">
      <c r="H29983" s="7"/>
    </row>
    <row r="29984" spans="8:8" x14ac:dyDescent="0.2">
      <c r="H29984" s="7"/>
    </row>
    <row r="29985" spans="8:8" x14ac:dyDescent="0.2">
      <c r="H29985" s="7"/>
    </row>
    <row r="29986" spans="8:8" x14ac:dyDescent="0.2">
      <c r="H29986" s="7"/>
    </row>
    <row r="29987" spans="8:8" x14ac:dyDescent="0.2">
      <c r="H29987" s="7"/>
    </row>
    <row r="29988" spans="8:8" x14ac:dyDescent="0.2">
      <c r="H29988" s="7"/>
    </row>
    <row r="29989" spans="8:8" x14ac:dyDescent="0.2">
      <c r="H29989" s="7"/>
    </row>
    <row r="29990" spans="8:8" x14ac:dyDescent="0.2">
      <c r="H29990" s="7"/>
    </row>
    <row r="29991" spans="8:8" x14ac:dyDescent="0.2">
      <c r="H29991" s="7"/>
    </row>
    <row r="29992" spans="8:8" x14ac:dyDescent="0.2">
      <c r="H29992" s="7"/>
    </row>
    <row r="29993" spans="8:8" x14ac:dyDescent="0.2">
      <c r="H29993" s="7"/>
    </row>
    <row r="29994" spans="8:8" x14ac:dyDescent="0.2">
      <c r="H29994" s="7"/>
    </row>
    <row r="29995" spans="8:8" x14ac:dyDescent="0.2">
      <c r="H29995" s="7"/>
    </row>
    <row r="29996" spans="8:8" x14ac:dyDescent="0.2">
      <c r="H29996" s="7"/>
    </row>
    <row r="29997" spans="8:8" x14ac:dyDescent="0.2">
      <c r="H29997" s="7"/>
    </row>
    <row r="29998" spans="8:8" x14ac:dyDescent="0.2">
      <c r="H29998" s="7"/>
    </row>
    <row r="29999" spans="8:8" x14ac:dyDescent="0.2">
      <c r="H29999" s="7"/>
    </row>
    <row r="30000" spans="8:8" x14ac:dyDescent="0.2">
      <c r="H30000" s="7"/>
    </row>
    <row r="30001" spans="8:8" x14ac:dyDescent="0.2">
      <c r="H30001" s="7"/>
    </row>
    <row r="30002" spans="8:8" x14ac:dyDescent="0.2">
      <c r="H30002" s="7"/>
    </row>
    <row r="30003" spans="8:8" x14ac:dyDescent="0.2">
      <c r="H30003" s="7"/>
    </row>
    <row r="30004" spans="8:8" x14ac:dyDescent="0.2">
      <c r="H30004" s="7"/>
    </row>
    <row r="30005" spans="8:8" x14ac:dyDescent="0.2">
      <c r="H30005" s="7"/>
    </row>
    <row r="30006" spans="8:8" x14ac:dyDescent="0.2">
      <c r="H30006" s="7"/>
    </row>
    <row r="30007" spans="8:8" x14ac:dyDescent="0.2">
      <c r="H30007" s="7"/>
    </row>
    <row r="30008" spans="8:8" x14ac:dyDescent="0.2">
      <c r="H30008" s="7"/>
    </row>
    <row r="30009" spans="8:8" x14ac:dyDescent="0.2">
      <c r="H30009" s="7"/>
    </row>
    <row r="30010" spans="8:8" x14ac:dyDescent="0.2">
      <c r="H30010" s="7"/>
    </row>
    <row r="30011" spans="8:8" x14ac:dyDescent="0.2">
      <c r="H30011" s="7"/>
    </row>
    <row r="30012" spans="8:8" x14ac:dyDescent="0.2">
      <c r="H30012" s="7"/>
    </row>
    <row r="30013" spans="8:8" x14ac:dyDescent="0.2">
      <c r="H30013" s="7"/>
    </row>
    <row r="30014" spans="8:8" x14ac:dyDescent="0.2">
      <c r="H30014" s="7"/>
    </row>
    <row r="30015" spans="8:8" x14ac:dyDescent="0.2">
      <c r="H30015" s="7"/>
    </row>
    <row r="30016" spans="8:8" x14ac:dyDescent="0.2">
      <c r="H30016" s="7"/>
    </row>
    <row r="30017" spans="8:8" x14ac:dyDescent="0.2">
      <c r="H30017" s="7"/>
    </row>
    <row r="30018" spans="8:8" x14ac:dyDescent="0.2">
      <c r="H30018" s="7"/>
    </row>
    <row r="30019" spans="8:8" x14ac:dyDescent="0.2">
      <c r="H30019" s="7"/>
    </row>
    <row r="30020" spans="8:8" x14ac:dyDescent="0.2">
      <c r="H30020" s="7"/>
    </row>
    <row r="30021" spans="8:8" x14ac:dyDescent="0.2">
      <c r="H30021" s="7"/>
    </row>
    <row r="30022" spans="8:8" x14ac:dyDescent="0.2">
      <c r="H30022" s="7"/>
    </row>
    <row r="30023" spans="8:8" x14ac:dyDescent="0.2">
      <c r="H30023" s="7"/>
    </row>
    <row r="30024" spans="8:8" x14ac:dyDescent="0.2">
      <c r="H30024" s="7"/>
    </row>
    <row r="30025" spans="8:8" x14ac:dyDescent="0.2">
      <c r="H30025" s="7"/>
    </row>
    <row r="30026" spans="8:8" x14ac:dyDescent="0.2">
      <c r="H30026" s="7"/>
    </row>
    <row r="30027" spans="8:8" x14ac:dyDescent="0.2">
      <c r="H30027" s="7"/>
    </row>
    <row r="30028" spans="8:8" x14ac:dyDescent="0.2">
      <c r="H30028" s="7"/>
    </row>
    <row r="30029" spans="8:8" x14ac:dyDescent="0.2">
      <c r="H30029" s="7"/>
    </row>
    <row r="30030" spans="8:8" x14ac:dyDescent="0.2">
      <c r="H30030" s="7"/>
    </row>
    <row r="30031" spans="8:8" x14ac:dyDescent="0.2">
      <c r="H30031" s="7"/>
    </row>
    <row r="30032" spans="8:8" x14ac:dyDescent="0.2">
      <c r="H30032" s="7"/>
    </row>
    <row r="30033" spans="8:8" x14ac:dyDescent="0.2">
      <c r="H30033" s="7"/>
    </row>
    <row r="30034" spans="8:8" x14ac:dyDescent="0.2">
      <c r="H30034" s="7"/>
    </row>
    <row r="30035" spans="8:8" x14ac:dyDescent="0.2">
      <c r="H30035" s="7"/>
    </row>
    <row r="30036" spans="8:8" x14ac:dyDescent="0.2">
      <c r="H30036" s="7"/>
    </row>
    <row r="30037" spans="8:8" x14ac:dyDescent="0.2">
      <c r="H30037" s="7"/>
    </row>
    <row r="30038" spans="8:8" x14ac:dyDescent="0.2">
      <c r="H30038" s="7"/>
    </row>
    <row r="30039" spans="8:8" x14ac:dyDescent="0.2">
      <c r="H30039" s="7"/>
    </row>
    <row r="30040" spans="8:8" x14ac:dyDescent="0.2">
      <c r="H30040" s="7"/>
    </row>
    <row r="30041" spans="8:8" x14ac:dyDescent="0.2">
      <c r="H30041" s="7"/>
    </row>
    <row r="30042" spans="8:8" x14ac:dyDescent="0.2">
      <c r="H30042" s="7"/>
    </row>
    <row r="30043" spans="8:8" x14ac:dyDescent="0.2">
      <c r="H30043" s="7"/>
    </row>
    <row r="30044" spans="8:8" x14ac:dyDescent="0.2">
      <c r="H30044" s="7"/>
    </row>
    <row r="30045" spans="8:8" x14ac:dyDescent="0.2">
      <c r="H30045" s="7"/>
    </row>
    <row r="30046" spans="8:8" x14ac:dyDescent="0.2">
      <c r="H30046" s="7"/>
    </row>
    <row r="30047" spans="8:8" x14ac:dyDescent="0.2">
      <c r="H30047" s="7"/>
    </row>
    <row r="30048" spans="8:8" x14ac:dyDescent="0.2">
      <c r="H30048" s="7"/>
    </row>
    <row r="30049" spans="8:8" x14ac:dyDescent="0.2">
      <c r="H30049" s="7"/>
    </row>
    <row r="30050" spans="8:8" x14ac:dyDescent="0.2">
      <c r="H30050" s="7"/>
    </row>
    <row r="30051" spans="8:8" x14ac:dyDescent="0.2">
      <c r="H30051" s="7"/>
    </row>
    <row r="30052" spans="8:8" x14ac:dyDescent="0.2">
      <c r="H30052" s="7"/>
    </row>
    <row r="30053" spans="8:8" x14ac:dyDescent="0.2">
      <c r="H30053" s="7"/>
    </row>
    <row r="30054" spans="8:8" x14ac:dyDescent="0.2">
      <c r="H30054" s="7"/>
    </row>
    <row r="30055" spans="8:8" x14ac:dyDescent="0.2">
      <c r="H30055" s="7"/>
    </row>
    <row r="30056" spans="8:8" x14ac:dyDescent="0.2">
      <c r="H30056" s="7"/>
    </row>
    <row r="30057" spans="8:8" x14ac:dyDescent="0.2">
      <c r="H30057" s="7"/>
    </row>
    <row r="30058" spans="8:8" x14ac:dyDescent="0.2">
      <c r="H30058" s="7"/>
    </row>
    <row r="30059" spans="8:8" x14ac:dyDescent="0.2">
      <c r="H30059" s="7"/>
    </row>
    <row r="30060" spans="8:8" x14ac:dyDescent="0.2">
      <c r="H30060" s="7"/>
    </row>
    <row r="30061" spans="8:8" x14ac:dyDescent="0.2">
      <c r="H30061" s="7"/>
    </row>
    <row r="30062" spans="8:8" x14ac:dyDescent="0.2">
      <c r="H30062" s="7"/>
    </row>
    <row r="30063" spans="8:8" x14ac:dyDescent="0.2">
      <c r="H30063" s="7"/>
    </row>
    <row r="30064" spans="8:8" x14ac:dyDescent="0.2">
      <c r="H30064" s="7"/>
    </row>
    <row r="30065" spans="8:8" x14ac:dyDescent="0.2">
      <c r="H30065" s="7"/>
    </row>
    <row r="30066" spans="8:8" x14ac:dyDescent="0.2">
      <c r="H30066" s="7"/>
    </row>
    <row r="30067" spans="8:8" x14ac:dyDescent="0.2">
      <c r="H30067" s="7"/>
    </row>
    <row r="30068" spans="8:8" x14ac:dyDescent="0.2">
      <c r="H30068" s="7"/>
    </row>
    <row r="30069" spans="8:8" x14ac:dyDescent="0.2">
      <c r="H30069" s="7"/>
    </row>
    <row r="30070" spans="8:8" x14ac:dyDescent="0.2">
      <c r="H30070" s="7"/>
    </row>
    <row r="30071" spans="8:8" x14ac:dyDescent="0.2">
      <c r="H30071" s="7"/>
    </row>
    <row r="30072" spans="8:8" x14ac:dyDescent="0.2">
      <c r="H30072" s="7"/>
    </row>
    <row r="30073" spans="8:8" x14ac:dyDescent="0.2">
      <c r="H30073" s="7"/>
    </row>
    <row r="30074" spans="8:8" x14ac:dyDescent="0.2">
      <c r="H30074" s="7"/>
    </row>
    <row r="30075" spans="8:8" x14ac:dyDescent="0.2">
      <c r="H30075" s="7"/>
    </row>
    <row r="30076" spans="8:8" x14ac:dyDescent="0.2">
      <c r="H30076" s="7"/>
    </row>
    <row r="30077" spans="8:8" x14ac:dyDescent="0.2">
      <c r="H30077" s="7"/>
    </row>
    <row r="30078" spans="8:8" x14ac:dyDescent="0.2">
      <c r="H30078" s="7"/>
    </row>
    <row r="30079" spans="8:8" x14ac:dyDescent="0.2">
      <c r="H30079" s="7"/>
    </row>
    <row r="30080" spans="8:8" x14ac:dyDescent="0.2">
      <c r="H30080" s="7"/>
    </row>
    <row r="30081" spans="8:8" x14ac:dyDescent="0.2">
      <c r="H30081" s="7"/>
    </row>
    <row r="30082" spans="8:8" x14ac:dyDescent="0.2">
      <c r="H30082" s="7"/>
    </row>
    <row r="30083" spans="8:8" x14ac:dyDescent="0.2">
      <c r="H30083" s="7"/>
    </row>
    <row r="30084" spans="8:8" x14ac:dyDescent="0.2">
      <c r="H30084" s="7"/>
    </row>
    <row r="30085" spans="8:8" x14ac:dyDescent="0.2">
      <c r="H30085" s="7"/>
    </row>
    <row r="30086" spans="8:8" x14ac:dyDescent="0.2">
      <c r="H30086" s="7"/>
    </row>
    <row r="30087" spans="8:8" x14ac:dyDescent="0.2">
      <c r="H30087" s="7"/>
    </row>
    <row r="30088" spans="8:8" x14ac:dyDescent="0.2">
      <c r="H30088" s="7"/>
    </row>
    <row r="30089" spans="8:8" x14ac:dyDescent="0.2">
      <c r="H30089" s="7"/>
    </row>
    <row r="30090" spans="8:8" x14ac:dyDescent="0.2">
      <c r="H30090" s="7"/>
    </row>
    <row r="30091" spans="8:8" x14ac:dyDescent="0.2">
      <c r="H30091" s="7"/>
    </row>
    <row r="30092" spans="8:8" x14ac:dyDescent="0.2">
      <c r="H30092" s="7"/>
    </row>
    <row r="30093" spans="8:8" x14ac:dyDescent="0.2">
      <c r="H30093" s="7"/>
    </row>
    <row r="30094" spans="8:8" x14ac:dyDescent="0.2">
      <c r="H30094" s="7"/>
    </row>
    <row r="30095" spans="8:8" x14ac:dyDescent="0.2">
      <c r="H30095" s="7"/>
    </row>
    <row r="30096" spans="8:8" x14ac:dyDescent="0.2">
      <c r="H30096" s="7"/>
    </row>
    <row r="30097" spans="8:8" x14ac:dyDescent="0.2">
      <c r="H30097" s="7"/>
    </row>
    <row r="30098" spans="8:8" x14ac:dyDescent="0.2">
      <c r="H30098" s="7"/>
    </row>
    <row r="30099" spans="8:8" x14ac:dyDescent="0.2">
      <c r="H30099" s="7"/>
    </row>
    <row r="30100" spans="8:8" x14ac:dyDescent="0.2">
      <c r="H30100" s="7"/>
    </row>
    <row r="30101" spans="8:8" x14ac:dyDescent="0.2">
      <c r="H30101" s="7"/>
    </row>
    <row r="30102" spans="8:8" x14ac:dyDescent="0.2">
      <c r="H30102" s="7"/>
    </row>
    <row r="30103" spans="8:8" x14ac:dyDescent="0.2">
      <c r="H30103" s="7"/>
    </row>
    <row r="30104" spans="8:8" x14ac:dyDescent="0.2">
      <c r="H30104" s="7"/>
    </row>
    <row r="30105" spans="8:8" x14ac:dyDescent="0.2">
      <c r="H30105" s="7"/>
    </row>
    <row r="30106" spans="8:8" x14ac:dyDescent="0.2">
      <c r="H30106" s="7"/>
    </row>
    <row r="30107" spans="8:8" x14ac:dyDescent="0.2">
      <c r="H30107" s="7"/>
    </row>
    <row r="30108" spans="8:8" x14ac:dyDescent="0.2">
      <c r="H30108" s="7"/>
    </row>
    <row r="30109" spans="8:8" x14ac:dyDescent="0.2">
      <c r="H30109" s="7"/>
    </row>
    <row r="30110" spans="8:8" x14ac:dyDescent="0.2">
      <c r="H30110" s="7"/>
    </row>
    <row r="30111" spans="8:8" x14ac:dyDescent="0.2">
      <c r="H30111" s="7"/>
    </row>
    <row r="30112" spans="8:8" x14ac:dyDescent="0.2">
      <c r="H30112" s="7"/>
    </row>
    <row r="30113" spans="8:8" x14ac:dyDescent="0.2">
      <c r="H30113" s="7"/>
    </row>
    <row r="30114" spans="8:8" x14ac:dyDescent="0.2">
      <c r="H30114" s="7"/>
    </row>
    <row r="30115" spans="8:8" x14ac:dyDescent="0.2">
      <c r="H30115" s="7"/>
    </row>
    <row r="30116" spans="8:8" x14ac:dyDescent="0.2">
      <c r="H30116" s="7"/>
    </row>
    <row r="30117" spans="8:8" x14ac:dyDescent="0.2">
      <c r="H30117" s="7"/>
    </row>
    <row r="30118" spans="8:8" x14ac:dyDescent="0.2">
      <c r="H30118" s="7"/>
    </row>
    <row r="30119" spans="8:8" x14ac:dyDescent="0.2">
      <c r="H30119" s="7"/>
    </row>
    <row r="30120" spans="8:8" x14ac:dyDescent="0.2">
      <c r="H30120" s="7"/>
    </row>
    <row r="30121" spans="8:8" x14ac:dyDescent="0.2">
      <c r="H30121" s="7"/>
    </row>
    <row r="30122" spans="8:8" x14ac:dyDescent="0.2">
      <c r="H30122" s="7"/>
    </row>
    <row r="30123" spans="8:8" x14ac:dyDescent="0.2">
      <c r="H30123" s="7"/>
    </row>
    <row r="30124" spans="8:8" x14ac:dyDescent="0.2">
      <c r="H30124" s="7"/>
    </row>
    <row r="30125" spans="8:8" x14ac:dyDescent="0.2">
      <c r="H30125" s="7"/>
    </row>
    <row r="30126" spans="8:8" x14ac:dyDescent="0.2">
      <c r="H30126" s="7"/>
    </row>
    <row r="30127" spans="8:8" x14ac:dyDescent="0.2">
      <c r="H30127" s="7"/>
    </row>
    <row r="30128" spans="8:8" x14ac:dyDescent="0.2">
      <c r="H30128" s="7"/>
    </row>
    <row r="30129" spans="8:8" x14ac:dyDescent="0.2">
      <c r="H30129" s="7"/>
    </row>
    <row r="30130" spans="8:8" x14ac:dyDescent="0.2">
      <c r="H30130" s="7"/>
    </row>
    <row r="30131" spans="8:8" x14ac:dyDescent="0.2">
      <c r="H30131" s="7"/>
    </row>
    <row r="30132" spans="8:8" x14ac:dyDescent="0.2">
      <c r="H30132" s="7"/>
    </row>
    <row r="30133" spans="8:8" x14ac:dyDescent="0.2">
      <c r="H30133" s="7"/>
    </row>
    <row r="30134" spans="8:8" x14ac:dyDescent="0.2">
      <c r="H30134" s="7"/>
    </row>
    <row r="30135" spans="8:8" x14ac:dyDescent="0.2">
      <c r="H30135" s="7"/>
    </row>
    <row r="30136" spans="8:8" x14ac:dyDescent="0.2">
      <c r="H30136" s="7"/>
    </row>
    <row r="30137" spans="8:8" x14ac:dyDescent="0.2">
      <c r="H30137" s="7"/>
    </row>
    <row r="30138" spans="8:8" x14ac:dyDescent="0.2">
      <c r="H30138" s="7"/>
    </row>
    <row r="30139" spans="8:8" x14ac:dyDescent="0.2">
      <c r="H30139" s="7"/>
    </row>
    <row r="30140" spans="8:8" x14ac:dyDescent="0.2">
      <c r="H30140" s="7"/>
    </row>
    <row r="30141" spans="8:8" x14ac:dyDescent="0.2">
      <c r="H30141" s="7"/>
    </row>
    <row r="30142" spans="8:8" x14ac:dyDescent="0.2">
      <c r="H30142" s="7"/>
    </row>
    <row r="30143" spans="8:8" x14ac:dyDescent="0.2">
      <c r="H30143" s="7"/>
    </row>
    <row r="30144" spans="8:8" x14ac:dyDescent="0.2">
      <c r="H30144" s="7"/>
    </row>
    <row r="30145" spans="8:8" x14ac:dyDescent="0.2">
      <c r="H30145" s="7"/>
    </row>
    <row r="30146" spans="8:8" x14ac:dyDescent="0.2">
      <c r="H30146" s="7"/>
    </row>
    <row r="30147" spans="8:8" x14ac:dyDescent="0.2">
      <c r="H30147" s="7"/>
    </row>
    <row r="30148" spans="8:8" x14ac:dyDescent="0.2">
      <c r="H30148" s="7"/>
    </row>
    <row r="30149" spans="8:8" x14ac:dyDescent="0.2">
      <c r="H30149" s="7"/>
    </row>
    <row r="30150" spans="8:8" x14ac:dyDescent="0.2">
      <c r="H30150" s="7"/>
    </row>
    <row r="30151" spans="8:8" x14ac:dyDescent="0.2">
      <c r="H30151" s="7"/>
    </row>
    <row r="30152" spans="8:8" x14ac:dyDescent="0.2">
      <c r="H30152" s="7"/>
    </row>
    <row r="30153" spans="8:8" x14ac:dyDescent="0.2">
      <c r="H30153" s="7"/>
    </row>
    <row r="30154" spans="8:8" x14ac:dyDescent="0.2">
      <c r="H30154" s="7"/>
    </row>
    <row r="30155" spans="8:8" x14ac:dyDescent="0.2">
      <c r="H30155" s="7"/>
    </row>
    <row r="30156" spans="8:8" x14ac:dyDescent="0.2">
      <c r="H30156" s="7"/>
    </row>
    <row r="30157" spans="8:8" x14ac:dyDescent="0.2">
      <c r="H30157" s="7"/>
    </row>
    <row r="30158" spans="8:8" x14ac:dyDescent="0.2">
      <c r="H30158" s="7"/>
    </row>
    <row r="30159" spans="8:8" x14ac:dyDescent="0.2">
      <c r="H30159" s="7"/>
    </row>
    <row r="30160" spans="8:8" x14ac:dyDescent="0.2">
      <c r="H30160" s="7"/>
    </row>
    <row r="30161" spans="8:8" x14ac:dyDescent="0.2">
      <c r="H30161" s="7"/>
    </row>
    <row r="30162" spans="8:8" x14ac:dyDescent="0.2">
      <c r="H30162" s="7"/>
    </row>
    <row r="30163" spans="8:8" x14ac:dyDescent="0.2">
      <c r="H30163" s="7"/>
    </row>
    <row r="30164" spans="8:8" x14ac:dyDescent="0.2">
      <c r="H30164" s="7"/>
    </row>
    <row r="30165" spans="8:8" x14ac:dyDescent="0.2">
      <c r="H30165" s="7"/>
    </row>
    <row r="30166" spans="8:8" x14ac:dyDescent="0.2">
      <c r="H30166" s="7"/>
    </row>
    <row r="30167" spans="8:8" x14ac:dyDescent="0.2">
      <c r="H30167" s="7"/>
    </row>
    <row r="30168" spans="8:8" x14ac:dyDescent="0.2">
      <c r="H30168" s="7"/>
    </row>
    <row r="30169" spans="8:8" x14ac:dyDescent="0.2">
      <c r="H30169" s="7"/>
    </row>
    <row r="30170" spans="8:8" x14ac:dyDescent="0.2">
      <c r="H30170" s="7"/>
    </row>
    <row r="30171" spans="8:8" x14ac:dyDescent="0.2">
      <c r="H30171" s="7"/>
    </row>
    <row r="30172" spans="8:8" x14ac:dyDescent="0.2">
      <c r="H30172" s="7"/>
    </row>
    <row r="30173" spans="8:8" x14ac:dyDescent="0.2">
      <c r="H30173" s="7"/>
    </row>
    <row r="30174" spans="8:8" x14ac:dyDescent="0.2">
      <c r="H30174" s="7"/>
    </row>
    <row r="30175" spans="8:8" x14ac:dyDescent="0.2">
      <c r="H30175" s="7"/>
    </row>
    <row r="30176" spans="8:8" x14ac:dyDescent="0.2">
      <c r="H30176" s="7"/>
    </row>
    <row r="30177" spans="8:8" x14ac:dyDescent="0.2">
      <c r="H30177" s="7"/>
    </row>
    <row r="30178" spans="8:8" x14ac:dyDescent="0.2">
      <c r="H30178" s="7"/>
    </row>
    <row r="30179" spans="8:8" x14ac:dyDescent="0.2">
      <c r="H30179" s="7"/>
    </row>
    <row r="30180" spans="8:8" x14ac:dyDescent="0.2">
      <c r="H30180" s="7"/>
    </row>
    <row r="30181" spans="8:8" x14ac:dyDescent="0.2">
      <c r="H30181" s="7"/>
    </row>
    <row r="30182" spans="8:8" x14ac:dyDescent="0.2">
      <c r="H30182" s="7"/>
    </row>
    <row r="30183" spans="8:8" x14ac:dyDescent="0.2">
      <c r="H30183" s="7"/>
    </row>
    <row r="30184" spans="8:8" x14ac:dyDescent="0.2">
      <c r="H30184" s="7"/>
    </row>
    <row r="30185" spans="8:8" x14ac:dyDescent="0.2">
      <c r="H30185" s="7"/>
    </row>
    <row r="30186" spans="8:8" x14ac:dyDescent="0.2">
      <c r="H30186" s="7"/>
    </row>
    <row r="30187" spans="8:8" x14ac:dyDescent="0.2">
      <c r="H30187" s="7"/>
    </row>
    <row r="30188" spans="8:8" x14ac:dyDescent="0.2">
      <c r="H30188" s="7"/>
    </row>
    <row r="30189" spans="8:8" x14ac:dyDescent="0.2">
      <c r="H30189" s="7"/>
    </row>
    <row r="30190" spans="8:8" x14ac:dyDescent="0.2">
      <c r="H30190" s="7"/>
    </row>
    <row r="30191" spans="8:8" x14ac:dyDescent="0.2">
      <c r="H30191" s="7"/>
    </row>
    <row r="30192" spans="8:8" x14ac:dyDescent="0.2">
      <c r="H30192" s="7"/>
    </row>
    <row r="30193" spans="8:8" x14ac:dyDescent="0.2">
      <c r="H30193" s="7"/>
    </row>
    <row r="30194" spans="8:8" x14ac:dyDescent="0.2">
      <c r="H30194" s="7"/>
    </row>
    <row r="30195" spans="8:8" x14ac:dyDescent="0.2">
      <c r="H30195" s="7"/>
    </row>
    <row r="30196" spans="8:8" x14ac:dyDescent="0.2">
      <c r="H30196" s="7"/>
    </row>
    <row r="30197" spans="8:8" x14ac:dyDescent="0.2">
      <c r="H30197" s="7"/>
    </row>
    <row r="30198" spans="8:8" x14ac:dyDescent="0.2">
      <c r="H30198" s="7"/>
    </row>
    <row r="30199" spans="8:8" x14ac:dyDescent="0.2">
      <c r="H30199" s="7"/>
    </row>
    <row r="30200" spans="8:8" x14ac:dyDescent="0.2">
      <c r="H30200" s="7"/>
    </row>
    <row r="30201" spans="8:8" x14ac:dyDescent="0.2">
      <c r="H30201" s="7"/>
    </row>
    <row r="30202" spans="8:8" x14ac:dyDescent="0.2">
      <c r="H30202" s="7"/>
    </row>
    <row r="30203" spans="8:8" x14ac:dyDescent="0.2">
      <c r="H30203" s="7"/>
    </row>
    <row r="30204" spans="8:8" x14ac:dyDescent="0.2">
      <c r="H30204" s="7"/>
    </row>
    <row r="30205" spans="8:8" x14ac:dyDescent="0.2">
      <c r="H30205" s="7"/>
    </row>
    <row r="30206" spans="8:8" x14ac:dyDescent="0.2">
      <c r="H30206" s="7"/>
    </row>
    <row r="30207" spans="8:8" x14ac:dyDescent="0.2">
      <c r="H30207" s="7"/>
    </row>
    <row r="30208" spans="8:8" x14ac:dyDescent="0.2">
      <c r="H30208" s="7"/>
    </row>
    <row r="30209" spans="8:8" x14ac:dyDescent="0.2">
      <c r="H30209" s="7"/>
    </row>
    <row r="30210" spans="8:8" x14ac:dyDescent="0.2">
      <c r="H30210" s="7"/>
    </row>
    <row r="30211" spans="8:8" x14ac:dyDescent="0.2">
      <c r="H30211" s="7"/>
    </row>
    <row r="30212" spans="8:8" x14ac:dyDescent="0.2">
      <c r="H30212" s="7"/>
    </row>
    <row r="30213" spans="8:8" x14ac:dyDescent="0.2">
      <c r="H30213" s="7"/>
    </row>
    <row r="30214" spans="8:8" x14ac:dyDescent="0.2">
      <c r="H30214" s="7"/>
    </row>
    <row r="30215" spans="8:8" x14ac:dyDescent="0.2">
      <c r="H30215" s="7"/>
    </row>
    <row r="30216" spans="8:8" x14ac:dyDescent="0.2">
      <c r="H30216" s="7"/>
    </row>
    <row r="30217" spans="8:8" x14ac:dyDescent="0.2">
      <c r="H30217" s="7"/>
    </row>
    <row r="30218" spans="8:8" x14ac:dyDescent="0.2">
      <c r="H30218" s="7"/>
    </row>
    <row r="30219" spans="8:8" x14ac:dyDescent="0.2">
      <c r="H30219" s="7"/>
    </row>
    <row r="30220" spans="8:8" x14ac:dyDescent="0.2">
      <c r="H30220" s="7"/>
    </row>
    <row r="30221" spans="8:8" x14ac:dyDescent="0.2">
      <c r="H30221" s="7"/>
    </row>
    <row r="30222" spans="8:8" x14ac:dyDescent="0.2">
      <c r="H30222" s="7"/>
    </row>
    <row r="30223" spans="8:8" x14ac:dyDescent="0.2">
      <c r="H30223" s="7"/>
    </row>
    <row r="30224" spans="8:8" x14ac:dyDescent="0.2">
      <c r="H30224" s="7"/>
    </row>
    <row r="30225" spans="8:8" x14ac:dyDescent="0.2">
      <c r="H30225" s="7"/>
    </row>
    <row r="30226" spans="8:8" x14ac:dyDescent="0.2">
      <c r="H30226" s="7"/>
    </row>
    <row r="30227" spans="8:8" x14ac:dyDescent="0.2">
      <c r="H30227" s="7"/>
    </row>
    <row r="30228" spans="8:8" x14ac:dyDescent="0.2">
      <c r="H30228" s="7"/>
    </row>
    <row r="30229" spans="8:8" x14ac:dyDescent="0.2">
      <c r="H30229" s="7"/>
    </row>
    <row r="30230" spans="8:8" x14ac:dyDescent="0.2">
      <c r="H30230" s="7"/>
    </row>
    <row r="30231" spans="8:8" x14ac:dyDescent="0.2">
      <c r="H30231" s="7"/>
    </row>
    <row r="30232" spans="8:8" x14ac:dyDescent="0.2">
      <c r="H30232" s="7"/>
    </row>
    <row r="30233" spans="8:8" x14ac:dyDescent="0.2">
      <c r="H30233" s="7"/>
    </row>
    <row r="30234" spans="8:8" x14ac:dyDescent="0.2">
      <c r="H30234" s="7"/>
    </row>
    <row r="30235" spans="8:8" x14ac:dyDescent="0.2">
      <c r="H30235" s="7"/>
    </row>
    <row r="30236" spans="8:8" x14ac:dyDescent="0.2">
      <c r="H30236" s="7"/>
    </row>
    <row r="30237" spans="8:8" x14ac:dyDescent="0.2">
      <c r="H30237" s="7"/>
    </row>
    <row r="30238" spans="8:8" x14ac:dyDescent="0.2">
      <c r="H30238" s="7"/>
    </row>
    <row r="30239" spans="8:8" x14ac:dyDescent="0.2">
      <c r="H30239" s="7"/>
    </row>
    <row r="30240" spans="8:8" x14ac:dyDescent="0.2">
      <c r="H30240" s="7"/>
    </row>
    <row r="30241" spans="8:8" x14ac:dyDescent="0.2">
      <c r="H30241" s="7"/>
    </row>
    <row r="30242" spans="8:8" x14ac:dyDescent="0.2">
      <c r="H30242" s="7"/>
    </row>
    <row r="30243" spans="8:8" x14ac:dyDescent="0.2">
      <c r="H30243" s="7"/>
    </row>
    <row r="30244" spans="8:8" x14ac:dyDescent="0.2">
      <c r="H30244" s="7"/>
    </row>
    <row r="30245" spans="8:8" x14ac:dyDescent="0.2">
      <c r="H30245" s="7"/>
    </row>
    <row r="30246" spans="8:8" x14ac:dyDescent="0.2">
      <c r="H30246" s="7"/>
    </row>
    <row r="30247" spans="8:8" x14ac:dyDescent="0.2">
      <c r="H30247" s="7"/>
    </row>
    <row r="30248" spans="8:8" x14ac:dyDescent="0.2">
      <c r="H30248" s="7"/>
    </row>
    <row r="30249" spans="8:8" x14ac:dyDescent="0.2">
      <c r="H30249" s="7"/>
    </row>
    <row r="30250" spans="8:8" x14ac:dyDescent="0.2">
      <c r="H30250" s="7"/>
    </row>
    <row r="30251" spans="8:8" x14ac:dyDescent="0.2">
      <c r="H30251" s="7"/>
    </row>
    <row r="30252" spans="8:8" x14ac:dyDescent="0.2">
      <c r="H30252" s="7"/>
    </row>
    <row r="30253" spans="8:8" x14ac:dyDescent="0.2">
      <c r="H30253" s="7"/>
    </row>
    <row r="30254" spans="8:8" x14ac:dyDescent="0.2">
      <c r="H30254" s="7"/>
    </row>
    <row r="30255" spans="8:8" x14ac:dyDescent="0.2">
      <c r="H30255" s="7"/>
    </row>
    <row r="30256" spans="8:8" x14ac:dyDescent="0.2">
      <c r="H30256" s="7"/>
    </row>
    <row r="30257" spans="8:8" x14ac:dyDescent="0.2">
      <c r="H30257" s="7"/>
    </row>
    <row r="30258" spans="8:8" x14ac:dyDescent="0.2">
      <c r="H30258" s="7"/>
    </row>
    <row r="30259" spans="8:8" x14ac:dyDescent="0.2">
      <c r="H30259" s="7"/>
    </row>
    <row r="30260" spans="8:8" x14ac:dyDescent="0.2">
      <c r="H30260" s="7"/>
    </row>
    <row r="30261" spans="8:8" x14ac:dyDescent="0.2">
      <c r="H30261" s="7"/>
    </row>
    <row r="30262" spans="8:8" x14ac:dyDescent="0.2">
      <c r="H30262" s="7"/>
    </row>
    <row r="30263" spans="8:8" x14ac:dyDescent="0.2">
      <c r="H30263" s="7"/>
    </row>
    <row r="30264" spans="8:8" x14ac:dyDescent="0.2">
      <c r="H30264" s="7"/>
    </row>
    <row r="30265" spans="8:8" x14ac:dyDescent="0.2">
      <c r="H30265" s="7"/>
    </row>
    <row r="30266" spans="8:8" x14ac:dyDescent="0.2">
      <c r="H30266" s="7"/>
    </row>
    <row r="30267" spans="8:8" x14ac:dyDescent="0.2">
      <c r="H30267" s="7"/>
    </row>
    <row r="30268" spans="8:8" x14ac:dyDescent="0.2">
      <c r="H30268" s="7"/>
    </row>
    <row r="30269" spans="8:8" x14ac:dyDescent="0.2">
      <c r="H30269" s="7"/>
    </row>
    <row r="30270" spans="8:8" x14ac:dyDescent="0.2">
      <c r="H30270" s="7"/>
    </row>
    <row r="30271" spans="8:8" x14ac:dyDescent="0.2">
      <c r="H30271" s="7"/>
    </row>
    <row r="30272" spans="8:8" x14ac:dyDescent="0.2">
      <c r="H30272" s="7"/>
    </row>
    <row r="30273" spans="8:8" x14ac:dyDescent="0.2">
      <c r="H30273" s="7"/>
    </row>
    <row r="30274" spans="8:8" x14ac:dyDescent="0.2">
      <c r="H30274" s="7"/>
    </row>
    <row r="30275" spans="8:8" x14ac:dyDescent="0.2">
      <c r="H30275" s="7"/>
    </row>
    <row r="30276" spans="8:8" x14ac:dyDescent="0.2">
      <c r="H30276" s="7"/>
    </row>
    <row r="30277" spans="8:8" x14ac:dyDescent="0.2">
      <c r="H30277" s="7"/>
    </row>
    <row r="30278" spans="8:8" x14ac:dyDescent="0.2">
      <c r="H30278" s="7"/>
    </row>
    <row r="30279" spans="8:8" x14ac:dyDescent="0.2">
      <c r="H30279" s="7"/>
    </row>
    <row r="30280" spans="8:8" x14ac:dyDescent="0.2">
      <c r="H30280" s="7"/>
    </row>
    <row r="30281" spans="8:8" x14ac:dyDescent="0.2">
      <c r="H30281" s="7"/>
    </row>
    <row r="30282" spans="8:8" x14ac:dyDescent="0.2">
      <c r="H30282" s="7"/>
    </row>
    <row r="30283" spans="8:8" x14ac:dyDescent="0.2">
      <c r="H30283" s="7"/>
    </row>
    <row r="30284" spans="8:8" x14ac:dyDescent="0.2">
      <c r="H30284" s="7"/>
    </row>
    <row r="30285" spans="8:8" x14ac:dyDescent="0.2">
      <c r="H30285" s="7"/>
    </row>
    <row r="30286" spans="8:8" x14ac:dyDescent="0.2">
      <c r="H30286" s="7"/>
    </row>
    <row r="30287" spans="8:8" x14ac:dyDescent="0.2">
      <c r="H30287" s="7"/>
    </row>
    <row r="30288" spans="8:8" x14ac:dyDescent="0.2">
      <c r="H30288" s="7"/>
    </row>
    <row r="30289" spans="8:8" x14ac:dyDescent="0.2">
      <c r="H30289" s="7"/>
    </row>
    <row r="30290" spans="8:8" x14ac:dyDescent="0.2">
      <c r="H30290" s="7"/>
    </row>
    <row r="30291" spans="8:8" x14ac:dyDescent="0.2">
      <c r="H30291" s="7"/>
    </row>
    <row r="30292" spans="8:8" x14ac:dyDescent="0.2">
      <c r="H30292" s="7"/>
    </row>
    <row r="30293" spans="8:8" x14ac:dyDescent="0.2">
      <c r="H30293" s="7"/>
    </row>
    <row r="30294" spans="8:8" x14ac:dyDescent="0.2">
      <c r="H30294" s="7"/>
    </row>
    <row r="30295" spans="8:8" x14ac:dyDescent="0.2">
      <c r="H30295" s="7"/>
    </row>
    <row r="30296" spans="8:8" x14ac:dyDescent="0.2">
      <c r="H30296" s="7"/>
    </row>
    <row r="30297" spans="8:8" x14ac:dyDescent="0.2">
      <c r="H30297" s="7"/>
    </row>
    <row r="30298" spans="8:8" x14ac:dyDescent="0.2">
      <c r="H30298" s="7"/>
    </row>
    <row r="30299" spans="8:8" x14ac:dyDescent="0.2">
      <c r="H30299" s="7"/>
    </row>
    <row r="30300" spans="8:8" x14ac:dyDescent="0.2">
      <c r="H30300" s="7"/>
    </row>
    <row r="30301" spans="8:8" x14ac:dyDescent="0.2">
      <c r="H30301" s="7"/>
    </row>
    <row r="30302" spans="8:8" x14ac:dyDescent="0.2">
      <c r="H30302" s="7"/>
    </row>
    <row r="30303" spans="8:8" x14ac:dyDescent="0.2">
      <c r="H30303" s="7"/>
    </row>
    <row r="30304" spans="8:8" x14ac:dyDescent="0.2">
      <c r="H30304" s="7"/>
    </row>
    <row r="30305" spans="8:8" x14ac:dyDescent="0.2">
      <c r="H30305" s="7"/>
    </row>
    <row r="30306" spans="8:8" x14ac:dyDescent="0.2">
      <c r="H30306" s="7"/>
    </row>
    <row r="30307" spans="8:8" x14ac:dyDescent="0.2">
      <c r="H30307" s="7"/>
    </row>
    <row r="30308" spans="8:8" x14ac:dyDescent="0.2">
      <c r="H30308" s="7"/>
    </row>
    <row r="30309" spans="8:8" x14ac:dyDescent="0.2">
      <c r="H30309" s="7"/>
    </row>
    <row r="30310" spans="8:8" x14ac:dyDescent="0.2">
      <c r="H30310" s="7"/>
    </row>
    <row r="30311" spans="8:8" x14ac:dyDescent="0.2">
      <c r="H30311" s="7"/>
    </row>
    <row r="30312" spans="8:8" x14ac:dyDescent="0.2">
      <c r="H30312" s="7"/>
    </row>
    <row r="30313" spans="8:8" x14ac:dyDescent="0.2">
      <c r="H30313" s="7"/>
    </row>
    <row r="30314" spans="8:8" x14ac:dyDescent="0.2">
      <c r="H30314" s="7"/>
    </row>
    <row r="30315" spans="8:8" x14ac:dyDescent="0.2">
      <c r="H30315" s="7"/>
    </row>
    <row r="30316" spans="8:8" x14ac:dyDescent="0.2">
      <c r="H30316" s="7"/>
    </row>
    <row r="30317" spans="8:8" x14ac:dyDescent="0.2">
      <c r="H30317" s="7"/>
    </row>
    <row r="30318" spans="8:8" x14ac:dyDescent="0.2">
      <c r="H30318" s="7"/>
    </row>
    <row r="30319" spans="8:8" x14ac:dyDescent="0.2">
      <c r="H30319" s="7"/>
    </row>
    <row r="30320" spans="8:8" x14ac:dyDescent="0.2">
      <c r="H30320" s="7"/>
    </row>
    <row r="30321" spans="8:8" x14ac:dyDescent="0.2">
      <c r="H30321" s="7"/>
    </row>
    <row r="30322" spans="8:8" x14ac:dyDescent="0.2">
      <c r="H30322" s="7"/>
    </row>
    <row r="30323" spans="8:8" x14ac:dyDescent="0.2">
      <c r="H30323" s="7"/>
    </row>
    <row r="30324" spans="8:8" x14ac:dyDescent="0.2">
      <c r="H30324" s="7"/>
    </row>
    <row r="30325" spans="8:8" x14ac:dyDescent="0.2">
      <c r="H30325" s="7"/>
    </row>
    <row r="30326" spans="8:8" x14ac:dyDescent="0.2">
      <c r="H30326" s="7"/>
    </row>
    <row r="30327" spans="8:8" x14ac:dyDescent="0.2">
      <c r="H30327" s="7"/>
    </row>
    <row r="30328" spans="8:8" x14ac:dyDescent="0.2">
      <c r="H30328" s="7"/>
    </row>
    <row r="30329" spans="8:8" x14ac:dyDescent="0.2">
      <c r="H30329" s="7"/>
    </row>
    <row r="30330" spans="8:8" x14ac:dyDescent="0.2">
      <c r="H30330" s="7"/>
    </row>
    <row r="30331" spans="8:8" x14ac:dyDescent="0.2">
      <c r="H30331" s="7"/>
    </row>
    <row r="30332" spans="8:8" x14ac:dyDescent="0.2">
      <c r="H30332" s="7"/>
    </row>
    <row r="30333" spans="8:8" x14ac:dyDescent="0.2">
      <c r="H30333" s="7"/>
    </row>
    <row r="30334" spans="8:8" x14ac:dyDescent="0.2">
      <c r="H30334" s="7"/>
    </row>
    <row r="30335" spans="8:8" x14ac:dyDescent="0.2">
      <c r="H30335" s="7"/>
    </row>
    <row r="30336" spans="8:8" x14ac:dyDescent="0.2">
      <c r="H30336" s="7"/>
    </row>
    <row r="30337" spans="8:8" x14ac:dyDescent="0.2">
      <c r="H30337" s="7"/>
    </row>
    <row r="30338" spans="8:8" x14ac:dyDescent="0.2">
      <c r="H30338" s="7"/>
    </row>
    <row r="30339" spans="8:8" x14ac:dyDescent="0.2">
      <c r="H30339" s="7"/>
    </row>
    <row r="30340" spans="8:8" x14ac:dyDescent="0.2">
      <c r="H30340" s="7"/>
    </row>
    <row r="30341" spans="8:8" x14ac:dyDescent="0.2">
      <c r="H30341" s="7"/>
    </row>
    <row r="30342" spans="8:8" x14ac:dyDescent="0.2">
      <c r="H30342" s="7"/>
    </row>
    <row r="30343" spans="8:8" x14ac:dyDescent="0.2">
      <c r="H30343" s="7"/>
    </row>
    <row r="30344" spans="8:8" x14ac:dyDescent="0.2">
      <c r="H30344" s="7"/>
    </row>
    <row r="30345" spans="8:8" x14ac:dyDescent="0.2">
      <c r="H30345" s="7"/>
    </row>
    <row r="30346" spans="8:8" x14ac:dyDescent="0.2">
      <c r="H30346" s="7"/>
    </row>
    <row r="30347" spans="8:8" x14ac:dyDescent="0.2">
      <c r="H30347" s="7"/>
    </row>
    <row r="30348" spans="8:8" x14ac:dyDescent="0.2">
      <c r="H30348" s="7"/>
    </row>
    <row r="30349" spans="8:8" x14ac:dyDescent="0.2">
      <c r="H30349" s="7"/>
    </row>
    <row r="30350" spans="8:8" x14ac:dyDescent="0.2">
      <c r="H30350" s="7"/>
    </row>
    <row r="30351" spans="8:8" x14ac:dyDescent="0.2">
      <c r="H30351" s="7"/>
    </row>
    <row r="30352" spans="8:8" x14ac:dyDescent="0.2">
      <c r="H30352" s="7"/>
    </row>
    <row r="30353" spans="8:8" x14ac:dyDescent="0.2">
      <c r="H30353" s="7"/>
    </row>
    <row r="30354" spans="8:8" x14ac:dyDescent="0.2">
      <c r="H30354" s="7"/>
    </row>
    <row r="30355" spans="8:8" x14ac:dyDescent="0.2">
      <c r="H30355" s="7"/>
    </row>
    <row r="30356" spans="8:8" x14ac:dyDescent="0.2">
      <c r="H30356" s="7"/>
    </row>
    <row r="30357" spans="8:8" x14ac:dyDescent="0.2">
      <c r="H30357" s="7"/>
    </row>
    <row r="30358" spans="8:8" x14ac:dyDescent="0.2">
      <c r="H30358" s="7"/>
    </row>
    <row r="30359" spans="8:8" x14ac:dyDescent="0.2">
      <c r="H30359" s="7"/>
    </row>
    <row r="30360" spans="8:8" x14ac:dyDescent="0.2">
      <c r="H30360" s="7"/>
    </row>
    <row r="30361" spans="8:8" x14ac:dyDescent="0.2">
      <c r="H30361" s="7"/>
    </row>
    <row r="30362" spans="8:8" x14ac:dyDescent="0.2">
      <c r="H30362" s="7"/>
    </row>
    <row r="30363" spans="8:8" x14ac:dyDescent="0.2">
      <c r="H30363" s="7"/>
    </row>
    <row r="30364" spans="8:8" x14ac:dyDescent="0.2">
      <c r="H30364" s="7"/>
    </row>
    <row r="30365" spans="8:8" x14ac:dyDescent="0.2">
      <c r="H30365" s="7"/>
    </row>
    <row r="30366" spans="8:8" x14ac:dyDescent="0.2">
      <c r="H30366" s="7"/>
    </row>
    <row r="30367" spans="8:8" x14ac:dyDescent="0.2">
      <c r="H30367" s="7"/>
    </row>
    <row r="30368" spans="8:8" x14ac:dyDescent="0.2">
      <c r="H30368" s="7"/>
    </row>
    <row r="30369" spans="8:8" x14ac:dyDescent="0.2">
      <c r="H30369" s="7"/>
    </row>
    <row r="30370" spans="8:8" x14ac:dyDescent="0.2">
      <c r="H30370" s="7"/>
    </row>
    <row r="30371" spans="8:8" x14ac:dyDescent="0.2">
      <c r="H30371" s="7"/>
    </row>
    <row r="30372" spans="8:8" x14ac:dyDescent="0.2">
      <c r="H30372" s="7"/>
    </row>
    <row r="30373" spans="8:8" x14ac:dyDescent="0.2">
      <c r="H30373" s="7"/>
    </row>
    <row r="30374" spans="8:8" x14ac:dyDescent="0.2">
      <c r="H30374" s="7"/>
    </row>
    <row r="30375" spans="8:8" x14ac:dyDescent="0.2">
      <c r="H30375" s="7"/>
    </row>
    <row r="30376" spans="8:8" x14ac:dyDescent="0.2">
      <c r="H30376" s="7"/>
    </row>
    <row r="30377" spans="8:8" x14ac:dyDescent="0.2">
      <c r="H30377" s="7"/>
    </row>
    <row r="30378" spans="8:8" x14ac:dyDescent="0.2">
      <c r="H30378" s="7"/>
    </row>
    <row r="30379" spans="8:8" x14ac:dyDescent="0.2">
      <c r="H30379" s="7"/>
    </row>
    <row r="30380" spans="8:8" x14ac:dyDescent="0.2">
      <c r="H30380" s="7"/>
    </row>
    <row r="30381" spans="8:8" x14ac:dyDescent="0.2">
      <c r="H30381" s="7"/>
    </row>
    <row r="30382" spans="8:8" x14ac:dyDescent="0.2">
      <c r="H30382" s="7"/>
    </row>
    <row r="30383" spans="8:8" x14ac:dyDescent="0.2">
      <c r="H30383" s="7"/>
    </row>
    <row r="30384" spans="8:8" x14ac:dyDescent="0.2">
      <c r="H30384" s="7"/>
    </row>
    <row r="30385" spans="8:8" x14ac:dyDescent="0.2">
      <c r="H30385" s="7"/>
    </row>
    <row r="30386" spans="8:8" x14ac:dyDescent="0.2">
      <c r="H30386" s="7"/>
    </row>
    <row r="30387" spans="8:8" x14ac:dyDescent="0.2">
      <c r="H30387" s="7"/>
    </row>
    <row r="30388" spans="8:8" x14ac:dyDescent="0.2">
      <c r="H30388" s="7"/>
    </row>
    <row r="30389" spans="8:8" x14ac:dyDescent="0.2">
      <c r="H30389" s="7"/>
    </row>
    <row r="30390" spans="8:8" x14ac:dyDescent="0.2">
      <c r="H30390" s="7"/>
    </row>
    <row r="30391" spans="8:8" x14ac:dyDescent="0.2">
      <c r="H30391" s="7"/>
    </row>
    <row r="30392" spans="8:8" x14ac:dyDescent="0.2">
      <c r="H30392" s="7"/>
    </row>
    <row r="30393" spans="8:8" x14ac:dyDescent="0.2">
      <c r="H30393" s="7"/>
    </row>
    <row r="30394" spans="8:8" x14ac:dyDescent="0.2">
      <c r="H30394" s="7"/>
    </row>
    <row r="30395" spans="8:8" x14ac:dyDescent="0.2">
      <c r="H30395" s="7"/>
    </row>
    <row r="30396" spans="8:8" x14ac:dyDescent="0.2">
      <c r="H30396" s="7"/>
    </row>
    <row r="30397" spans="8:8" x14ac:dyDescent="0.2">
      <c r="H30397" s="7"/>
    </row>
    <row r="30398" spans="8:8" x14ac:dyDescent="0.2">
      <c r="H30398" s="7"/>
    </row>
    <row r="30399" spans="8:8" x14ac:dyDescent="0.2">
      <c r="H30399" s="7"/>
    </row>
    <row r="30400" spans="8:8" x14ac:dyDescent="0.2">
      <c r="H30400" s="7"/>
    </row>
    <row r="30401" spans="8:8" x14ac:dyDescent="0.2">
      <c r="H30401" s="7"/>
    </row>
    <row r="30402" spans="8:8" x14ac:dyDescent="0.2">
      <c r="H30402" s="7"/>
    </row>
    <row r="30403" spans="8:8" x14ac:dyDescent="0.2">
      <c r="H30403" s="7"/>
    </row>
    <row r="30404" spans="8:8" x14ac:dyDescent="0.2">
      <c r="H30404" s="7"/>
    </row>
    <row r="30405" spans="8:8" x14ac:dyDescent="0.2">
      <c r="H30405" s="7"/>
    </row>
    <row r="30406" spans="8:8" x14ac:dyDescent="0.2">
      <c r="H30406" s="7"/>
    </row>
    <row r="30407" spans="8:8" x14ac:dyDescent="0.2">
      <c r="H30407" s="7"/>
    </row>
    <row r="30408" spans="8:8" x14ac:dyDescent="0.2">
      <c r="H30408" s="7"/>
    </row>
    <row r="30409" spans="8:8" x14ac:dyDescent="0.2">
      <c r="H30409" s="7"/>
    </row>
    <row r="30410" spans="8:8" x14ac:dyDescent="0.2">
      <c r="H30410" s="7"/>
    </row>
    <row r="30411" spans="8:8" x14ac:dyDescent="0.2">
      <c r="H30411" s="7"/>
    </row>
    <row r="30412" spans="8:8" x14ac:dyDescent="0.2">
      <c r="H30412" s="7"/>
    </row>
    <row r="30413" spans="8:8" x14ac:dyDescent="0.2">
      <c r="H30413" s="7"/>
    </row>
    <row r="30414" spans="8:8" x14ac:dyDescent="0.2">
      <c r="H30414" s="7"/>
    </row>
    <row r="30415" spans="8:8" x14ac:dyDescent="0.2">
      <c r="H30415" s="7"/>
    </row>
    <row r="30416" spans="8:8" x14ac:dyDescent="0.2">
      <c r="H30416" s="7"/>
    </row>
    <row r="30417" spans="8:8" x14ac:dyDescent="0.2">
      <c r="H30417" s="7"/>
    </row>
    <row r="30418" spans="8:8" x14ac:dyDescent="0.2">
      <c r="H30418" s="7"/>
    </row>
    <row r="30419" spans="8:8" x14ac:dyDescent="0.2">
      <c r="H30419" s="7"/>
    </row>
    <row r="30420" spans="8:8" x14ac:dyDescent="0.2">
      <c r="H30420" s="7"/>
    </row>
    <row r="30421" spans="8:8" x14ac:dyDescent="0.2">
      <c r="H30421" s="7"/>
    </row>
    <row r="30422" spans="8:8" x14ac:dyDescent="0.2">
      <c r="H30422" s="7"/>
    </row>
    <row r="30423" spans="8:8" x14ac:dyDescent="0.2">
      <c r="H30423" s="7"/>
    </row>
    <row r="30424" spans="8:8" x14ac:dyDescent="0.2">
      <c r="H30424" s="7"/>
    </row>
    <row r="30425" spans="8:8" x14ac:dyDescent="0.2">
      <c r="H30425" s="7"/>
    </row>
    <row r="30426" spans="8:8" x14ac:dyDescent="0.2">
      <c r="H30426" s="7"/>
    </row>
    <row r="30427" spans="8:8" x14ac:dyDescent="0.2">
      <c r="H30427" s="7"/>
    </row>
    <row r="30428" spans="8:8" x14ac:dyDescent="0.2">
      <c r="H30428" s="7"/>
    </row>
    <row r="30429" spans="8:8" x14ac:dyDescent="0.2">
      <c r="H30429" s="7"/>
    </row>
    <row r="30430" spans="8:8" x14ac:dyDescent="0.2">
      <c r="H30430" s="7"/>
    </row>
    <row r="30431" spans="8:8" x14ac:dyDescent="0.2">
      <c r="H30431" s="7"/>
    </row>
    <row r="30432" spans="8:8" x14ac:dyDescent="0.2">
      <c r="H30432" s="7"/>
    </row>
    <row r="30433" spans="8:8" x14ac:dyDescent="0.2">
      <c r="H30433" s="7"/>
    </row>
    <row r="30434" spans="8:8" x14ac:dyDescent="0.2">
      <c r="H30434" s="7"/>
    </row>
    <row r="30435" spans="8:8" x14ac:dyDescent="0.2">
      <c r="H30435" s="7"/>
    </row>
    <row r="30436" spans="8:8" x14ac:dyDescent="0.2">
      <c r="H30436" s="7"/>
    </row>
    <row r="30437" spans="8:8" x14ac:dyDescent="0.2">
      <c r="H30437" s="7"/>
    </row>
    <row r="30438" spans="8:8" x14ac:dyDescent="0.2">
      <c r="H30438" s="7"/>
    </row>
    <row r="30439" spans="8:8" x14ac:dyDescent="0.2">
      <c r="H30439" s="7"/>
    </row>
    <row r="30440" spans="8:8" x14ac:dyDescent="0.2">
      <c r="H30440" s="7"/>
    </row>
    <row r="30441" spans="8:8" x14ac:dyDescent="0.2">
      <c r="H30441" s="7"/>
    </row>
    <row r="30442" spans="8:8" x14ac:dyDescent="0.2">
      <c r="H30442" s="7"/>
    </row>
    <row r="30443" spans="8:8" x14ac:dyDescent="0.2">
      <c r="H30443" s="7"/>
    </row>
    <row r="30444" spans="8:8" x14ac:dyDescent="0.2">
      <c r="H30444" s="7"/>
    </row>
    <row r="30445" spans="8:8" x14ac:dyDescent="0.2">
      <c r="H30445" s="7"/>
    </row>
    <row r="30446" spans="8:8" x14ac:dyDescent="0.2">
      <c r="H30446" s="7"/>
    </row>
    <row r="30447" spans="8:8" x14ac:dyDescent="0.2">
      <c r="H30447" s="7"/>
    </row>
    <row r="30448" spans="8:8" x14ac:dyDescent="0.2">
      <c r="H30448" s="7"/>
    </row>
    <row r="30449" spans="8:8" x14ac:dyDescent="0.2">
      <c r="H30449" s="7"/>
    </row>
    <row r="30450" spans="8:8" x14ac:dyDescent="0.2">
      <c r="H30450" s="7"/>
    </row>
    <row r="30451" spans="8:8" x14ac:dyDescent="0.2">
      <c r="H30451" s="7"/>
    </row>
    <row r="30452" spans="8:8" x14ac:dyDescent="0.2">
      <c r="H30452" s="7"/>
    </row>
    <row r="30453" spans="8:8" x14ac:dyDescent="0.2">
      <c r="H30453" s="7"/>
    </row>
    <row r="30454" spans="8:8" x14ac:dyDescent="0.2">
      <c r="H30454" s="7"/>
    </row>
    <row r="30455" spans="8:8" x14ac:dyDescent="0.2">
      <c r="H30455" s="7"/>
    </row>
    <row r="30456" spans="8:8" x14ac:dyDescent="0.2">
      <c r="H30456" s="7"/>
    </row>
    <row r="30457" spans="8:8" x14ac:dyDescent="0.2">
      <c r="H30457" s="7"/>
    </row>
    <row r="30458" spans="8:8" x14ac:dyDescent="0.2">
      <c r="H30458" s="7"/>
    </row>
    <row r="30459" spans="8:8" x14ac:dyDescent="0.2">
      <c r="H30459" s="7"/>
    </row>
    <row r="30460" spans="8:8" x14ac:dyDescent="0.2">
      <c r="H30460" s="7"/>
    </row>
    <row r="30461" spans="8:8" x14ac:dyDescent="0.2">
      <c r="H30461" s="7"/>
    </row>
    <row r="30462" spans="8:8" x14ac:dyDescent="0.2">
      <c r="H30462" s="7"/>
    </row>
    <row r="30463" spans="8:8" x14ac:dyDescent="0.2">
      <c r="H30463" s="7"/>
    </row>
    <row r="30464" spans="8:8" x14ac:dyDescent="0.2">
      <c r="H30464" s="7"/>
    </row>
    <row r="30465" spans="8:8" x14ac:dyDescent="0.2">
      <c r="H30465" s="7"/>
    </row>
    <row r="30466" spans="8:8" x14ac:dyDescent="0.2">
      <c r="H30466" s="7"/>
    </row>
    <row r="30467" spans="8:8" x14ac:dyDescent="0.2">
      <c r="H30467" s="7"/>
    </row>
    <row r="30468" spans="8:8" x14ac:dyDescent="0.2">
      <c r="H30468" s="7"/>
    </row>
    <row r="30469" spans="8:8" x14ac:dyDescent="0.2">
      <c r="H30469" s="7"/>
    </row>
    <row r="30470" spans="8:8" x14ac:dyDescent="0.2">
      <c r="H30470" s="7"/>
    </row>
    <row r="30471" spans="8:8" x14ac:dyDescent="0.2">
      <c r="H30471" s="7"/>
    </row>
    <row r="30472" spans="8:8" x14ac:dyDescent="0.2">
      <c r="H30472" s="7"/>
    </row>
    <row r="30473" spans="8:8" x14ac:dyDescent="0.2">
      <c r="H30473" s="7"/>
    </row>
    <row r="30474" spans="8:8" x14ac:dyDescent="0.2">
      <c r="H30474" s="7"/>
    </row>
    <row r="30475" spans="8:8" x14ac:dyDescent="0.2">
      <c r="H30475" s="7"/>
    </row>
    <row r="30476" spans="8:8" x14ac:dyDescent="0.2">
      <c r="H30476" s="7"/>
    </row>
    <row r="30477" spans="8:8" x14ac:dyDescent="0.2">
      <c r="H30477" s="7"/>
    </row>
    <row r="30478" spans="8:8" x14ac:dyDescent="0.2">
      <c r="H30478" s="7"/>
    </row>
    <row r="30479" spans="8:8" x14ac:dyDescent="0.2">
      <c r="H30479" s="7"/>
    </row>
    <row r="30480" spans="8:8" x14ac:dyDescent="0.2">
      <c r="H30480" s="7"/>
    </row>
    <row r="30481" spans="8:8" x14ac:dyDescent="0.2">
      <c r="H30481" s="7"/>
    </row>
    <row r="30482" spans="8:8" x14ac:dyDescent="0.2">
      <c r="H30482" s="7"/>
    </row>
    <row r="30483" spans="8:8" x14ac:dyDescent="0.2">
      <c r="H30483" s="7"/>
    </row>
    <row r="30484" spans="8:8" x14ac:dyDescent="0.2">
      <c r="H30484" s="7"/>
    </row>
    <row r="30485" spans="8:8" x14ac:dyDescent="0.2">
      <c r="H30485" s="7"/>
    </row>
    <row r="30486" spans="8:8" x14ac:dyDescent="0.2">
      <c r="H30486" s="7"/>
    </row>
    <row r="30487" spans="8:8" x14ac:dyDescent="0.2">
      <c r="H30487" s="7"/>
    </row>
    <row r="30488" spans="8:8" x14ac:dyDescent="0.2">
      <c r="H30488" s="7"/>
    </row>
    <row r="30489" spans="8:8" x14ac:dyDescent="0.2">
      <c r="H30489" s="7"/>
    </row>
    <row r="30490" spans="8:8" x14ac:dyDescent="0.2">
      <c r="H30490" s="7"/>
    </row>
    <row r="30491" spans="8:8" x14ac:dyDescent="0.2">
      <c r="H30491" s="7"/>
    </row>
    <row r="30492" spans="8:8" x14ac:dyDescent="0.2">
      <c r="H30492" s="7"/>
    </row>
    <row r="30493" spans="8:8" x14ac:dyDescent="0.2">
      <c r="H30493" s="7"/>
    </row>
    <row r="30494" spans="8:8" x14ac:dyDescent="0.2">
      <c r="H30494" s="7"/>
    </row>
    <row r="30495" spans="8:8" x14ac:dyDescent="0.2">
      <c r="H30495" s="7"/>
    </row>
    <row r="30496" spans="8:8" x14ac:dyDescent="0.2">
      <c r="H30496" s="7"/>
    </row>
    <row r="30497" spans="8:8" x14ac:dyDescent="0.2">
      <c r="H30497" s="7"/>
    </row>
    <row r="30498" spans="8:8" x14ac:dyDescent="0.2">
      <c r="H30498" s="7"/>
    </row>
    <row r="30499" spans="8:8" x14ac:dyDescent="0.2">
      <c r="H30499" s="7"/>
    </row>
    <row r="30500" spans="8:8" x14ac:dyDescent="0.2">
      <c r="H30500" s="7"/>
    </row>
    <row r="30501" spans="8:8" x14ac:dyDescent="0.2">
      <c r="H30501" s="7"/>
    </row>
    <row r="30502" spans="8:8" x14ac:dyDescent="0.2">
      <c r="H30502" s="7"/>
    </row>
    <row r="30503" spans="8:8" x14ac:dyDescent="0.2">
      <c r="H30503" s="7"/>
    </row>
    <row r="30504" spans="8:8" x14ac:dyDescent="0.2">
      <c r="H30504" s="7"/>
    </row>
    <row r="30505" spans="8:8" x14ac:dyDescent="0.2">
      <c r="H30505" s="7"/>
    </row>
    <row r="30506" spans="8:8" x14ac:dyDescent="0.2">
      <c r="H30506" s="7"/>
    </row>
    <row r="30507" spans="8:8" x14ac:dyDescent="0.2">
      <c r="H30507" s="7"/>
    </row>
    <row r="30508" spans="8:8" x14ac:dyDescent="0.2">
      <c r="H30508" s="7"/>
    </row>
    <row r="30509" spans="8:8" x14ac:dyDescent="0.2">
      <c r="H30509" s="7"/>
    </row>
    <row r="30510" spans="8:8" x14ac:dyDescent="0.2">
      <c r="H30510" s="7"/>
    </row>
    <row r="30511" spans="8:8" x14ac:dyDescent="0.2">
      <c r="H30511" s="7"/>
    </row>
    <row r="30512" spans="8:8" x14ac:dyDescent="0.2">
      <c r="H30512" s="7"/>
    </row>
    <row r="30513" spans="8:8" x14ac:dyDescent="0.2">
      <c r="H30513" s="7"/>
    </row>
    <row r="30514" spans="8:8" x14ac:dyDescent="0.2">
      <c r="H30514" s="7"/>
    </row>
    <row r="30515" spans="8:8" x14ac:dyDescent="0.2">
      <c r="H30515" s="7"/>
    </row>
    <row r="30516" spans="8:8" x14ac:dyDescent="0.2">
      <c r="H30516" s="7"/>
    </row>
    <row r="30517" spans="8:8" x14ac:dyDescent="0.2">
      <c r="H30517" s="7"/>
    </row>
    <row r="30518" spans="8:8" x14ac:dyDescent="0.2">
      <c r="H30518" s="7"/>
    </row>
    <row r="30519" spans="8:8" x14ac:dyDescent="0.2">
      <c r="H30519" s="7"/>
    </row>
    <row r="30520" spans="8:8" x14ac:dyDescent="0.2">
      <c r="H30520" s="7"/>
    </row>
    <row r="30521" spans="8:8" x14ac:dyDescent="0.2">
      <c r="H30521" s="7"/>
    </row>
    <row r="30522" spans="8:8" x14ac:dyDescent="0.2">
      <c r="H30522" s="7"/>
    </row>
    <row r="30523" spans="8:8" x14ac:dyDescent="0.2">
      <c r="H30523" s="7"/>
    </row>
    <row r="30524" spans="8:8" x14ac:dyDescent="0.2">
      <c r="H30524" s="7"/>
    </row>
    <row r="30525" spans="8:8" x14ac:dyDescent="0.2">
      <c r="H30525" s="7"/>
    </row>
    <row r="30526" spans="8:8" x14ac:dyDescent="0.2">
      <c r="H30526" s="7"/>
    </row>
    <row r="30527" spans="8:8" x14ac:dyDescent="0.2">
      <c r="H30527" s="7"/>
    </row>
    <row r="30528" spans="8:8" x14ac:dyDescent="0.2">
      <c r="H30528" s="7"/>
    </row>
    <row r="30529" spans="8:8" x14ac:dyDescent="0.2">
      <c r="H30529" s="7"/>
    </row>
    <row r="30530" spans="8:8" x14ac:dyDescent="0.2">
      <c r="H30530" s="7"/>
    </row>
    <row r="30531" spans="8:8" x14ac:dyDescent="0.2">
      <c r="H30531" s="7"/>
    </row>
    <row r="30532" spans="8:8" x14ac:dyDescent="0.2">
      <c r="H30532" s="7"/>
    </row>
    <row r="30533" spans="8:8" x14ac:dyDescent="0.2">
      <c r="H30533" s="7"/>
    </row>
    <row r="30534" spans="8:8" x14ac:dyDescent="0.2">
      <c r="H30534" s="7"/>
    </row>
    <row r="30535" spans="8:8" x14ac:dyDescent="0.2">
      <c r="H30535" s="7"/>
    </row>
    <row r="30536" spans="8:8" x14ac:dyDescent="0.2">
      <c r="H30536" s="7"/>
    </row>
    <row r="30537" spans="8:8" x14ac:dyDescent="0.2">
      <c r="H30537" s="7"/>
    </row>
    <row r="30538" spans="8:8" x14ac:dyDescent="0.2">
      <c r="H30538" s="7"/>
    </row>
    <row r="30539" spans="8:8" x14ac:dyDescent="0.2">
      <c r="H30539" s="7"/>
    </row>
    <row r="30540" spans="8:8" x14ac:dyDescent="0.2">
      <c r="H30540" s="7"/>
    </row>
    <row r="30541" spans="8:8" x14ac:dyDescent="0.2">
      <c r="H30541" s="7"/>
    </row>
    <row r="30542" spans="8:8" x14ac:dyDescent="0.2">
      <c r="H30542" s="7"/>
    </row>
    <row r="30543" spans="8:8" x14ac:dyDescent="0.2">
      <c r="H30543" s="7"/>
    </row>
    <row r="30544" spans="8:8" x14ac:dyDescent="0.2">
      <c r="H30544" s="7"/>
    </row>
    <row r="30545" spans="8:8" x14ac:dyDescent="0.2">
      <c r="H30545" s="7"/>
    </row>
    <row r="30546" spans="8:8" x14ac:dyDescent="0.2">
      <c r="H30546" s="7"/>
    </row>
    <row r="30547" spans="8:8" x14ac:dyDescent="0.2">
      <c r="H30547" s="7"/>
    </row>
    <row r="30548" spans="8:8" x14ac:dyDescent="0.2">
      <c r="H30548" s="7"/>
    </row>
    <row r="30549" spans="8:8" x14ac:dyDescent="0.2">
      <c r="H30549" s="7"/>
    </row>
    <row r="30550" spans="8:8" x14ac:dyDescent="0.2">
      <c r="H30550" s="7"/>
    </row>
    <row r="30551" spans="8:8" x14ac:dyDescent="0.2">
      <c r="H30551" s="7"/>
    </row>
    <row r="30552" spans="8:8" x14ac:dyDescent="0.2">
      <c r="H30552" s="7"/>
    </row>
    <row r="30553" spans="8:8" x14ac:dyDescent="0.2">
      <c r="H30553" s="7"/>
    </row>
    <row r="30554" spans="8:8" x14ac:dyDescent="0.2">
      <c r="H30554" s="7"/>
    </row>
    <row r="30555" spans="8:8" x14ac:dyDescent="0.2">
      <c r="H30555" s="7"/>
    </row>
    <row r="30556" spans="8:8" x14ac:dyDescent="0.2">
      <c r="H30556" s="7"/>
    </row>
    <row r="30557" spans="8:8" x14ac:dyDescent="0.2">
      <c r="H30557" s="7"/>
    </row>
    <row r="30558" spans="8:8" x14ac:dyDescent="0.2">
      <c r="H30558" s="7"/>
    </row>
    <row r="30559" spans="8:8" x14ac:dyDescent="0.2">
      <c r="H30559" s="7"/>
    </row>
    <row r="30560" spans="8:8" x14ac:dyDescent="0.2">
      <c r="H30560" s="7"/>
    </row>
    <row r="30561" spans="8:8" x14ac:dyDescent="0.2">
      <c r="H30561" s="7"/>
    </row>
    <row r="30562" spans="8:8" x14ac:dyDescent="0.2">
      <c r="H30562" s="7"/>
    </row>
    <row r="30563" spans="8:8" x14ac:dyDescent="0.2">
      <c r="H30563" s="7"/>
    </row>
    <row r="30564" spans="8:8" x14ac:dyDescent="0.2">
      <c r="H30564" s="7"/>
    </row>
    <row r="30565" spans="8:8" x14ac:dyDescent="0.2">
      <c r="H30565" s="7"/>
    </row>
    <row r="30566" spans="8:8" x14ac:dyDescent="0.2">
      <c r="H30566" s="7"/>
    </row>
    <row r="30567" spans="8:8" x14ac:dyDescent="0.2">
      <c r="H30567" s="7"/>
    </row>
    <row r="30568" spans="8:8" x14ac:dyDescent="0.2">
      <c r="H30568" s="7"/>
    </row>
    <row r="30569" spans="8:8" x14ac:dyDescent="0.2">
      <c r="H30569" s="7"/>
    </row>
    <row r="30570" spans="8:8" x14ac:dyDescent="0.2">
      <c r="H30570" s="7"/>
    </row>
    <row r="30571" spans="8:8" x14ac:dyDescent="0.2">
      <c r="H30571" s="7"/>
    </row>
    <row r="30572" spans="8:8" x14ac:dyDescent="0.2">
      <c r="H30572" s="7"/>
    </row>
    <row r="30573" spans="8:8" x14ac:dyDescent="0.2">
      <c r="H30573" s="7"/>
    </row>
    <row r="30574" spans="8:8" x14ac:dyDescent="0.2">
      <c r="H30574" s="7"/>
    </row>
    <row r="30575" spans="8:8" x14ac:dyDescent="0.2">
      <c r="H30575" s="7"/>
    </row>
    <row r="30576" spans="8:8" x14ac:dyDescent="0.2">
      <c r="H30576" s="7"/>
    </row>
    <row r="30577" spans="8:8" x14ac:dyDescent="0.2">
      <c r="H30577" s="7"/>
    </row>
    <row r="30578" spans="8:8" x14ac:dyDescent="0.2">
      <c r="H30578" s="7"/>
    </row>
    <row r="30579" spans="8:8" x14ac:dyDescent="0.2">
      <c r="H30579" s="7"/>
    </row>
    <row r="30580" spans="8:8" x14ac:dyDescent="0.2">
      <c r="H30580" s="7"/>
    </row>
    <row r="30581" spans="8:8" x14ac:dyDescent="0.2">
      <c r="H30581" s="7"/>
    </row>
    <row r="30582" spans="8:8" x14ac:dyDescent="0.2">
      <c r="H30582" s="7"/>
    </row>
    <row r="30583" spans="8:8" x14ac:dyDescent="0.2">
      <c r="H30583" s="7"/>
    </row>
    <row r="30584" spans="8:8" x14ac:dyDescent="0.2">
      <c r="H30584" s="7"/>
    </row>
    <row r="30585" spans="8:8" x14ac:dyDescent="0.2">
      <c r="H30585" s="7"/>
    </row>
    <row r="30586" spans="8:8" x14ac:dyDescent="0.2">
      <c r="H30586" s="7"/>
    </row>
    <row r="30587" spans="8:8" x14ac:dyDescent="0.2">
      <c r="H30587" s="7"/>
    </row>
    <row r="30588" spans="8:8" x14ac:dyDescent="0.2">
      <c r="H30588" s="7"/>
    </row>
    <row r="30589" spans="8:8" x14ac:dyDescent="0.2">
      <c r="H30589" s="7"/>
    </row>
    <row r="30590" spans="8:8" x14ac:dyDescent="0.2">
      <c r="H30590" s="7"/>
    </row>
    <row r="30591" spans="8:8" x14ac:dyDescent="0.2">
      <c r="H30591" s="7"/>
    </row>
    <row r="30592" spans="8:8" x14ac:dyDescent="0.2">
      <c r="H30592" s="7"/>
    </row>
    <row r="30593" spans="8:8" x14ac:dyDescent="0.2">
      <c r="H30593" s="7"/>
    </row>
    <row r="30594" spans="8:8" x14ac:dyDescent="0.2">
      <c r="H30594" s="7"/>
    </row>
    <row r="30595" spans="8:8" x14ac:dyDescent="0.2">
      <c r="H30595" s="7"/>
    </row>
    <row r="30596" spans="8:8" x14ac:dyDescent="0.2">
      <c r="H30596" s="7"/>
    </row>
    <row r="30597" spans="8:8" x14ac:dyDescent="0.2">
      <c r="H30597" s="7"/>
    </row>
    <row r="30598" spans="8:8" x14ac:dyDescent="0.2">
      <c r="H30598" s="7"/>
    </row>
    <row r="30599" spans="8:8" x14ac:dyDescent="0.2">
      <c r="H30599" s="7"/>
    </row>
    <row r="30600" spans="8:8" x14ac:dyDescent="0.2">
      <c r="H30600" s="7"/>
    </row>
    <row r="30601" spans="8:8" x14ac:dyDescent="0.2">
      <c r="H30601" s="7"/>
    </row>
    <row r="30602" spans="8:8" x14ac:dyDescent="0.2">
      <c r="H30602" s="7"/>
    </row>
    <row r="30603" spans="8:8" x14ac:dyDescent="0.2">
      <c r="H30603" s="7"/>
    </row>
    <row r="30604" spans="8:8" x14ac:dyDescent="0.2">
      <c r="H30604" s="7"/>
    </row>
    <row r="30605" spans="8:8" x14ac:dyDescent="0.2">
      <c r="H30605" s="7"/>
    </row>
    <row r="30606" spans="8:8" x14ac:dyDescent="0.2">
      <c r="H30606" s="7"/>
    </row>
    <row r="30607" spans="8:8" x14ac:dyDescent="0.2">
      <c r="H30607" s="7"/>
    </row>
    <row r="30608" spans="8:8" x14ac:dyDescent="0.2">
      <c r="H30608" s="7"/>
    </row>
    <row r="30609" spans="8:8" x14ac:dyDescent="0.2">
      <c r="H30609" s="7"/>
    </row>
    <row r="30610" spans="8:8" x14ac:dyDescent="0.2">
      <c r="H30610" s="7"/>
    </row>
    <row r="30611" spans="8:8" x14ac:dyDescent="0.2">
      <c r="H30611" s="7"/>
    </row>
    <row r="30612" spans="8:8" x14ac:dyDescent="0.2">
      <c r="H30612" s="7"/>
    </row>
    <row r="30613" spans="8:8" x14ac:dyDescent="0.2">
      <c r="H30613" s="7"/>
    </row>
    <row r="30614" spans="8:8" x14ac:dyDescent="0.2">
      <c r="H30614" s="7"/>
    </row>
    <row r="30615" spans="8:8" x14ac:dyDescent="0.2">
      <c r="H30615" s="7"/>
    </row>
    <row r="30616" spans="8:8" x14ac:dyDescent="0.2">
      <c r="H30616" s="7"/>
    </row>
    <row r="30617" spans="8:8" x14ac:dyDescent="0.2">
      <c r="H30617" s="7"/>
    </row>
    <row r="30618" spans="8:8" x14ac:dyDescent="0.2">
      <c r="H30618" s="7"/>
    </row>
    <row r="30619" spans="8:8" x14ac:dyDescent="0.2">
      <c r="H30619" s="7"/>
    </row>
    <row r="30620" spans="8:8" x14ac:dyDescent="0.2">
      <c r="H30620" s="7"/>
    </row>
    <row r="30621" spans="8:8" x14ac:dyDescent="0.2">
      <c r="H30621" s="7"/>
    </row>
    <row r="30622" spans="8:8" x14ac:dyDescent="0.2">
      <c r="H30622" s="7"/>
    </row>
    <row r="30623" spans="8:8" x14ac:dyDescent="0.2">
      <c r="H30623" s="7"/>
    </row>
    <row r="30624" spans="8:8" x14ac:dyDescent="0.2">
      <c r="H30624" s="7"/>
    </row>
    <row r="30625" spans="8:8" x14ac:dyDescent="0.2">
      <c r="H30625" s="7"/>
    </row>
    <row r="30626" spans="8:8" x14ac:dyDescent="0.2">
      <c r="H30626" s="7"/>
    </row>
    <row r="30627" spans="8:8" x14ac:dyDescent="0.2">
      <c r="H30627" s="7"/>
    </row>
    <row r="30628" spans="8:8" x14ac:dyDescent="0.2">
      <c r="H30628" s="7"/>
    </row>
    <row r="30629" spans="8:8" x14ac:dyDescent="0.2">
      <c r="H30629" s="7"/>
    </row>
    <row r="30630" spans="8:8" x14ac:dyDescent="0.2">
      <c r="H30630" s="7"/>
    </row>
    <row r="30631" spans="8:8" x14ac:dyDescent="0.2">
      <c r="H30631" s="7"/>
    </row>
    <row r="30632" spans="8:8" x14ac:dyDescent="0.2">
      <c r="H30632" s="7"/>
    </row>
    <row r="30633" spans="8:8" x14ac:dyDescent="0.2">
      <c r="H30633" s="7"/>
    </row>
    <row r="30634" spans="8:8" x14ac:dyDescent="0.2">
      <c r="H30634" s="7"/>
    </row>
    <row r="30635" spans="8:8" x14ac:dyDescent="0.2">
      <c r="H30635" s="7"/>
    </row>
    <row r="30636" spans="8:8" x14ac:dyDescent="0.2">
      <c r="H30636" s="7"/>
    </row>
    <row r="30637" spans="8:8" x14ac:dyDescent="0.2">
      <c r="H30637" s="7"/>
    </row>
    <row r="30638" spans="8:8" x14ac:dyDescent="0.2">
      <c r="H30638" s="7"/>
    </row>
    <row r="30639" spans="8:8" x14ac:dyDescent="0.2">
      <c r="H30639" s="7"/>
    </row>
    <row r="30640" spans="8:8" x14ac:dyDescent="0.2">
      <c r="H30640" s="7"/>
    </row>
    <row r="30641" spans="8:8" x14ac:dyDescent="0.2">
      <c r="H30641" s="7"/>
    </row>
    <row r="30642" spans="8:8" x14ac:dyDescent="0.2">
      <c r="H30642" s="7"/>
    </row>
    <row r="30643" spans="8:8" x14ac:dyDescent="0.2">
      <c r="H30643" s="7"/>
    </row>
    <row r="30644" spans="8:8" x14ac:dyDescent="0.2">
      <c r="H30644" s="7"/>
    </row>
    <row r="30645" spans="8:8" x14ac:dyDescent="0.2">
      <c r="H30645" s="7"/>
    </row>
    <row r="30646" spans="8:8" x14ac:dyDescent="0.2">
      <c r="H30646" s="7"/>
    </row>
    <row r="30647" spans="8:8" x14ac:dyDescent="0.2">
      <c r="H30647" s="7"/>
    </row>
    <row r="30648" spans="8:8" x14ac:dyDescent="0.2">
      <c r="H30648" s="7"/>
    </row>
    <row r="30649" spans="8:8" x14ac:dyDescent="0.2">
      <c r="H30649" s="7"/>
    </row>
    <row r="30650" spans="8:8" x14ac:dyDescent="0.2">
      <c r="H30650" s="7"/>
    </row>
    <row r="30651" spans="8:8" x14ac:dyDescent="0.2">
      <c r="H30651" s="7"/>
    </row>
    <row r="30652" spans="8:8" x14ac:dyDescent="0.2">
      <c r="H30652" s="7"/>
    </row>
    <row r="30653" spans="8:8" x14ac:dyDescent="0.2">
      <c r="H30653" s="7"/>
    </row>
    <row r="30654" spans="8:8" x14ac:dyDescent="0.2">
      <c r="H30654" s="7"/>
    </row>
    <row r="30655" spans="8:8" x14ac:dyDescent="0.2">
      <c r="H30655" s="7"/>
    </row>
    <row r="30656" spans="8:8" x14ac:dyDescent="0.2">
      <c r="H30656" s="7"/>
    </row>
    <row r="30657" spans="8:8" x14ac:dyDescent="0.2">
      <c r="H30657" s="7"/>
    </row>
    <row r="30658" spans="8:8" x14ac:dyDescent="0.2">
      <c r="H30658" s="7"/>
    </row>
    <row r="30659" spans="8:8" x14ac:dyDescent="0.2">
      <c r="H30659" s="7"/>
    </row>
    <row r="30660" spans="8:8" x14ac:dyDescent="0.2">
      <c r="H30660" s="7"/>
    </row>
    <row r="30661" spans="8:8" x14ac:dyDescent="0.2">
      <c r="H30661" s="7"/>
    </row>
    <row r="30662" spans="8:8" x14ac:dyDescent="0.2">
      <c r="H30662" s="7"/>
    </row>
    <row r="30663" spans="8:8" x14ac:dyDescent="0.2">
      <c r="H30663" s="7"/>
    </row>
    <row r="30664" spans="8:8" x14ac:dyDescent="0.2">
      <c r="H30664" s="7"/>
    </row>
    <row r="30665" spans="8:8" x14ac:dyDescent="0.2">
      <c r="H30665" s="7"/>
    </row>
    <row r="30666" spans="8:8" x14ac:dyDescent="0.2">
      <c r="H30666" s="7"/>
    </row>
    <row r="30667" spans="8:8" x14ac:dyDescent="0.2">
      <c r="H30667" s="7"/>
    </row>
    <row r="30668" spans="8:8" x14ac:dyDescent="0.2">
      <c r="H30668" s="7"/>
    </row>
    <row r="30669" spans="8:8" x14ac:dyDescent="0.2">
      <c r="H30669" s="7"/>
    </row>
    <row r="30670" spans="8:8" x14ac:dyDescent="0.2">
      <c r="H30670" s="7"/>
    </row>
    <row r="30671" spans="8:8" x14ac:dyDescent="0.2">
      <c r="H30671" s="7"/>
    </row>
    <row r="30672" spans="8:8" x14ac:dyDescent="0.2">
      <c r="H30672" s="7"/>
    </row>
    <row r="30673" spans="8:8" x14ac:dyDescent="0.2">
      <c r="H30673" s="7"/>
    </row>
    <row r="30674" spans="8:8" x14ac:dyDescent="0.2">
      <c r="H30674" s="7"/>
    </row>
    <row r="30675" spans="8:8" x14ac:dyDescent="0.2">
      <c r="H30675" s="7"/>
    </row>
    <row r="30676" spans="8:8" x14ac:dyDescent="0.2">
      <c r="H30676" s="7"/>
    </row>
    <row r="30677" spans="8:8" x14ac:dyDescent="0.2">
      <c r="H30677" s="7"/>
    </row>
    <row r="30678" spans="8:8" x14ac:dyDescent="0.2">
      <c r="H30678" s="7"/>
    </row>
    <row r="30679" spans="8:8" x14ac:dyDescent="0.2">
      <c r="H30679" s="7"/>
    </row>
    <row r="30680" spans="8:8" x14ac:dyDescent="0.2">
      <c r="H30680" s="7"/>
    </row>
    <row r="30681" spans="8:8" x14ac:dyDescent="0.2">
      <c r="H30681" s="7"/>
    </row>
    <row r="30682" spans="8:8" x14ac:dyDescent="0.2">
      <c r="H30682" s="7"/>
    </row>
    <row r="30683" spans="8:8" x14ac:dyDescent="0.2">
      <c r="H30683" s="7"/>
    </row>
    <row r="30684" spans="8:8" x14ac:dyDescent="0.2">
      <c r="H30684" s="7"/>
    </row>
    <row r="30685" spans="8:8" x14ac:dyDescent="0.2">
      <c r="H30685" s="7"/>
    </row>
    <row r="30686" spans="8:8" x14ac:dyDescent="0.2">
      <c r="H30686" s="7"/>
    </row>
    <row r="30687" spans="8:8" x14ac:dyDescent="0.2">
      <c r="H30687" s="7"/>
    </row>
    <row r="30688" spans="8:8" x14ac:dyDescent="0.2">
      <c r="H30688" s="7"/>
    </row>
    <row r="30689" spans="8:8" x14ac:dyDescent="0.2">
      <c r="H30689" s="7"/>
    </row>
    <row r="30690" spans="8:8" x14ac:dyDescent="0.2">
      <c r="H30690" s="7"/>
    </row>
    <row r="30691" spans="8:8" x14ac:dyDescent="0.2">
      <c r="H30691" s="7"/>
    </row>
    <row r="30692" spans="8:8" x14ac:dyDescent="0.2">
      <c r="H30692" s="7"/>
    </row>
    <row r="30693" spans="8:8" x14ac:dyDescent="0.2">
      <c r="H30693" s="7"/>
    </row>
    <row r="30694" spans="8:8" x14ac:dyDescent="0.2">
      <c r="H30694" s="7"/>
    </row>
    <row r="30695" spans="8:8" x14ac:dyDescent="0.2">
      <c r="H30695" s="7"/>
    </row>
    <row r="30696" spans="8:8" x14ac:dyDescent="0.2">
      <c r="H30696" s="7"/>
    </row>
    <row r="30697" spans="8:8" x14ac:dyDescent="0.2">
      <c r="H30697" s="7"/>
    </row>
    <row r="30698" spans="8:8" x14ac:dyDescent="0.2">
      <c r="H30698" s="7"/>
    </row>
    <row r="30699" spans="8:8" x14ac:dyDescent="0.2">
      <c r="H30699" s="7"/>
    </row>
    <row r="30700" spans="8:8" x14ac:dyDescent="0.2">
      <c r="H30700" s="7"/>
    </row>
    <row r="30701" spans="8:8" x14ac:dyDescent="0.2">
      <c r="H30701" s="7"/>
    </row>
    <row r="30702" spans="8:8" x14ac:dyDescent="0.2">
      <c r="H30702" s="7"/>
    </row>
    <row r="30703" spans="8:8" x14ac:dyDescent="0.2">
      <c r="H30703" s="7"/>
    </row>
    <row r="30704" spans="8:8" x14ac:dyDescent="0.2">
      <c r="H30704" s="7"/>
    </row>
    <row r="30705" spans="8:8" x14ac:dyDescent="0.2">
      <c r="H30705" s="7"/>
    </row>
    <row r="30706" spans="8:8" x14ac:dyDescent="0.2">
      <c r="H30706" s="7"/>
    </row>
    <row r="30707" spans="8:8" x14ac:dyDescent="0.2">
      <c r="H30707" s="7"/>
    </row>
    <row r="30708" spans="8:8" x14ac:dyDescent="0.2">
      <c r="H30708" s="7"/>
    </row>
    <row r="30709" spans="8:8" x14ac:dyDescent="0.2">
      <c r="H30709" s="7"/>
    </row>
    <row r="30710" spans="8:8" x14ac:dyDescent="0.2">
      <c r="H30710" s="7"/>
    </row>
    <row r="30711" spans="8:8" x14ac:dyDescent="0.2">
      <c r="H30711" s="7"/>
    </row>
    <row r="30712" spans="8:8" x14ac:dyDescent="0.2">
      <c r="H30712" s="7"/>
    </row>
    <row r="30713" spans="8:8" x14ac:dyDescent="0.2">
      <c r="H30713" s="7"/>
    </row>
    <row r="30714" spans="8:8" x14ac:dyDescent="0.2">
      <c r="H30714" s="7"/>
    </row>
    <row r="30715" spans="8:8" x14ac:dyDescent="0.2">
      <c r="H30715" s="7"/>
    </row>
    <row r="30716" spans="8:8" x14ac:dyDescent="0.2">
      <c r="H30716" s="7"/>
    </row>
    <row r="30717" spans="8:8" x14ac:dyDescent="0.2">
      <c r="H30717" s="7"/>
    </row>
    <row r="30718" spans="8:8" x14ac:dyDescent="0.2">
      <c r="H30718" s="7"/>
    </row>
    <row r="30719" spans="8:8" x14ac:dyDescent="0.2">
      <c r="H30719" s="7"/>
    </row>
    <row r="30720" spans="8:8" x14ac:dyDescent="0.2">
      <c r="H30720" s="7"/>
    </row>
    <row r="30721" spans="8:8" x14ac:dyDescent="0.2">
      <c r="H30721" s="7"/>
    </row>
    <row r="30722" spans="8:8" x14ac:dyDescent="0.2">
      <c r="H30722" s="7"/>
    </row>
    <row r="30723" spans="8:8" x14ac:dyDescent="0.2">
      <c r="H30723" s="7"/>
    </row>
    <row r="30724" spans="8:8" x14ac:dyDescent="0.2">
      <c r="H30724" s="7"/>
    </row>
    <row r="30725" spans="8:8" x14ac:dyDescent="0.2">
      <c r="H30725" s="7"/>
    </row>
    <row r="30726" spans="8:8" x14ac:dyDescent="0.2">
      <c r="H30726" s="7"/>
    </row>
    <row r="30727" spans="8:8" x14ac:dyDescent="0.2">
      <c r="H30727" s="7"/>
    </row>
    <row r="30728" spans="8:8" x14ac:dyDescent="0.2">
      <c r="H30728" s="7"/>
    </row>
    <row r="30729" spans="8:8" x14ac:dyDescent="0.2">
      <c r="H30729" s="7"/>
    </row>
    <row r="30730" spans="8:8" x14ac:dyDescent="0.2">
      <c r="H30730" s="7"/>
    </row>
    <row r="30731" spans="8:8" x14ac:dyDescent="0.2">
      <c r="H30731" s="7"/>
    </row>
    <row r="30732" spans="8:8" x14ac:dyDescent="0.2">
      <c r="H30732" s="7"/>
    </row>
    <row r="30733" spans="8:8" x14ac:dyDescent="0.2">
      <c r="H30733" s="7"/>
    </row>
    <row r="30734" spans="8:8" x14ac:dyDescent="0.2">
      <c r="H30734" s="7"/>
    </row>
    <row r="30735" spans="8:8" x14ac:dyDescent="0.2">
      <c r="H30735" s="7"/>
    </row>
    <row r="30736" spans="8:8" x14ac:dyDescent="0.2">
      <c r="H30736" s="7"/>
    </row>
    <row r="30737" spans="8:8" x14ac:dyDescent="0.2">
      <c r="H30737" s="7"/>
    </row>
    <row r="30738" spans="8:8" x14ac:dyDescent="0.2">
      <c r="H30738" s="7"/>
    </row>
    <row r="30739" spans="8:8" x14ac:dyDescent="0.2">
      <c r="H30739" s="7"/>
    </row>
    <row r="30740" spans="8:8" x14ac:dyDescent="0.2">
      <c r="H30740" s="7"/>
    </row>
    <row r="30741" spans="8:8" x14ac:dyDescent="0.2">
      <c r="H30741" s="7"/>
    </row>
    <row r="30742" spans="8:8" x14ac:dyDescent="0.2">
      <c r="H30742" s="7"/>
    </row>
    <row r="30743" spans="8:8" x14ac:dyDescent="0.2">
      <c r="H30743" s="7"/>
    </row>
    <row r="30744" spans="8:8" x14ac:dyDescent="0.2">
      <c r="H30744" s="7"/>
    </row>
    <row r="30745" spans="8:8" x14ac:dyDescent="0.2">
      <c r="H30745" s="7"/>
    </row>
    <row r="30746" spans="8:8" x14ac:dyDescent="0.2">
      <c r="H30746" s="7"/>
    </row>
    <row r="30747" spans="8:8" x14ac:dyDescent="0.2">
      <c r="H30747" s="7"/>
    </row>
    <row r="30748" spans="8:8" x14ac:dyDescent="0.2">
      <c r="H30748" s="7"/>
    </row>
    <row r="30749" spans="8:8" x14ac:dyDescent="0.2">
      <c r="H30749" s="7"/>
    </row>
    <row r="30750" spans="8:8" x14ac:dyDescent="0.2">
      <c r="H30750" s="7"/>
    </row>
    <row r="30751" spans="8:8" x14ac:dyDescent="0.2">
      <c r="H30751" s="7"/>
    </row>
    <row r="30752" spans="8:8" x14ac:dyDescent="0.2">
      <c r="H30752" s="7"/>
    </row>
    <row r="30753" spans="8:8" x14ac:dyDescent="0.2">
      <c r="H30753" s="7"/>
    </row>
    <row r="30754" spans="8:8" x14ac:dyDescent="0.2">
      <c r="H30754" s="7"/>
    </row>
    <row r="30755" spans="8:8" x14ac:dyDescent="0.2">
      <c r="H30755" s="7"/>
    </row>
    <row r="30756" spans="8:8" x14ac:dyDescent="0.2">
      <c r="H30756" s="7"/>
    </row>
    <row r="30757" spans="8:8" x14ac:dyDescent="0.2">
      <c r="H30757" s="7"/>
    </row>
    <row r="30758" spans="8:8" x14ac:dyDescent="0.2">
      <c r="H30758" s="7"/>
    </row>
    <row r="30759" spans="8:8" x14ac:dyDescent="0.2">
      <c r="H30759" s="7"/>
    </row>
    <row r="30760" spans="8:8" x14ac:dyDescent="0.2">
      <c r="H30760" s="7"/>
    </row>
    <row r="30761" spans="8:8" x14ac:dyDescent="0.2">
      <c r="H30761" s="7"/>
    </row>
    <row r="30762" spans="8:8" x14ac:dyDescent="0.2">
      <c r="H30762" s="7"/>
    </row>
    <row r="30763" spans="8:8" x14ac:dyDescent="0.2">
      <c r="H30763" s="7"/>
    </row>
    <row r="30764" spans="8:8" x14ac:dyDescent="0.2">
      <c r="H30764" s="7"/>
    </row>
    <row r="30765" spans="8:8" x14ac:dyDescent="0.2">
      <c r="H30765" s="7"/>
    </row>
    <row r="30766" spans="8:8" x14ac:dyDescent="0.2">
      <c r="H30766" s="7"/>
    </row>
    <row r="30767" spans="8:8" x14ac:dyDescent="0.2">
      <c r="H30767" s="7"/>
    </row>
    <row r="30768" spans="8:8" x14ac:dyDescent="0.2">
      <c r="H30768" s="7"/>
    </row>
    <row r="30769" spans="8:8" x14ac:dyDescent="0.2">
      <c r="H30769" s="7"/>
    </row>
    <row r="30770" spans="8:8" x14ac:dyDescent="0.2">
      <c r="H30770" s="7"/>
    </row>
    <row r="30771" spans="8:8" x14ac:dyDescent="0.2">
      <c r="H30771" s="7"/>
    </row>
    <row r="30772" spans="8:8" x14ac:dyDescent="0.2">
      <c r="H30772" s="7"/>
    </row>
    <row r="30773" spans="8:8" x14ac:dyDescent="0.2">
      <c r="H30773" s="7"/>
    </row>
    <row r="30774" spans="8:8" x14ac:dyDescent="0.2">
      <c r="H30774" s="7"/>
    </row>
    <row r="30775" spans="8:8" x14ac:dyDescent="0.2">
      <c r="H30775" s="7"/>
    </row>
    <row r="30776" spans="8:8" x14ac:dyDescent="0.2">
      <c r="H30776" s="7"/>
    </row>
    <row r="30777" spans="8:8" x14ac:dyDescent="0.2">
      <c r="H30777" s="7"/>
    </row>
    <row r="30778" spans="8:8" x14ac:dyDescent="0.2">
      <c r="H30778" s="7"/>
    </row>
    <row r="30779" spans="8:8" x14ac:dyDescent="0.2">
      <c r="H30779" s="7"/>
    </row>
    <row r="30780" spans="8:8" x14ac:dyDescent="0.2">
      <c r="H30780" s="7"/>
    </row>
    <row r="30781" spans="8:8" x14ac:dyDescent="0.2">
      <c r="H30781" s="7"/>
    </row>
    <row r="30782" spans="8:8" x14ac:dyDescent="0.2">
      <c r="H30782" s="7"/>
    </row>
    <row r="30783" spans="8:8" x14ac:dyDescent="0.2">
      <c r="H30783" s="7"/>
    </row>
    <row r="30784" spans="8:8" x14ac:dyDescent="0.2">
      <c r="H30784" s="7"/>
    </row>
    <row r="30785" spans="8:8" x14ac:dyDescent="0.2">
      <c r="H30785" s="7"/>
    </row>
    <row r="30786" spans="8:8" x14ac:dyDescent="0.2">
      <c r="H30786" s="7"/>
    </row>
    <row r="30787" spans="8:8" x14ac:dyDescent="0.2">
      <c r="H30787" s="7"/>
    </row>
    <row r="30788" spans="8:8" x14ac:dyDescent="0.2">
      <c r="H30788" s="7"/>
    </row>
    <row r="30789" spans="8:8" x14ac:dyDescent="0.2">
      <c r="H30789" s="7"/>
    </row>
    <row r="30790" spans="8:8" x14ac:dyDescent="0.2">
      <c r="H30790" s="7"/>
    </row>
    <row r="30791" spans="8:8" x14ac:dyDescent="0.2">
      <c r="H30791" s="7"/>
    </row>
    <row r="30792" spans="8:8" x14ac:dyDescent="0.2">
      <c r="H30792" s="7"/>
    </row>
    <row r="30793" spans="8:8" x14ac:dyDescent="0.2">
      <c r="H30793" s="7"/>
    </row>
    <row r="30794" spans="8:8" x14ac:dyDescent="0.2">
      <c r="H30794" s="7"/>
    </row>
    <row r="30795" spans="8:8" x14ac:dyDescent="0.2">
      <c r="H30795" s="7"/>
    </row>
    <row r="30796" spans="8:8" x14ac:dyDescent="0.2">
      <c r="H30796" s="7"/>
    </row>
    <row r="30797" spans="8:8" x14ac:dyDescent="0.2">
      <c r="H30797" s="7"/>
    </row>
    <row r="30798" spans="8:8" x14ac:dyDescent="0.2">
      <c r="H30798" s="7"/>
    </row>
    <row r="30799" spans="8:8" x14ac:dyDescent="0.2">
      <c r="H30799" s="7"/>
    </row>
    <row r="30800" spans="8:8" x14ac:dyDescent="0.2">
      <c r="H30800" s="7"/>
    </row>
    <row r="30801" spans="8:8" x14ac:dyDescent="0.2">
      <c r="H30801" s="7"/>
    </row>
    <row r="30802" spans="8:8" x14ac:dyDescent="0.2">
      <c r="H30802" s="7"/>
    </row>
    <row r="30803" spans="8:8" x14ac:dyDescent="0.2">
      <c r="H30803" s="7"/>
    </row>
    <row r="30804" spans="8:8" x14ac:dyDescent="0.2">
      <c r="H30804" s="7"/>
    </row>
    <row r="30805" spans="8:8" x14ac:dyDescent="0.2">
      <c r="H30805" s="7"/>
    </row>
    <row r="30806" spans="8:8" x14ac:dyDescent="0.2">
      <c r="H30806" s="7"/>
    </row>
    <row r="30807" spans="8:8" x14ac:dyDescent="0.2">
      <c r="H30807" s="7"/>
    </row>
    <row r="30808" spans="8:8" x14ac:dyDescent="0.2">
      <c r="H30808" s="7"/>
    </row>
    <row r="30809" spans="8:8" x14ac:dyDescent="0.2">
      <c r="H30809" s="7"/>
    </row>
    <row r="30810" spans="8:8" x14ac:dyDescent="0.2">
      <c r="H30810" s="7"/>
    </row>
    <row r="30811" spans="8:8" x14ac:dyDescent="0.2">
      <c r="H30811" s="7"/>
    </row>
    <row r="30812" spans="8:8" x14ac:dyDescent="0.2">
      <c r="H30812" s="7"/>
    </row>
    <row r="30813" spans="8:8" x14ac:dyDescent="0.2">
      <c r="H30813" s="7"/>
    </row>
    <row r="30814" spans="8:8" x14ac:dyDescent="0.2">
      <c r="H30814" s="7"/>
    </row>
    <row r="30815" spans="8:8" x14ac:dyDescent="0.2">
      <c r="H30815" s="7"/>
    </row>
    <row r="30816" spans="8:8" x14ac:dyDescent="0.2">
      <c r="H30816" s="7"/>
    </row>
    <row r="30817" spans="8:8" x14ac:dyDescent="0.2">
      <c r="H30817" s="7"/>
    </row>
    <row r="30818" spans="8:8" x14ac:dyDescent="0.2">
      <c r="H30818" s="7"/>
    </row>
    <row r="30819" spans="8:8" x14ac:dyDescent="0.2">
      <c r="H30819" s="7"/>
    </row>
    <row r="30820" spans="8:8" x14ac:dyDescent="0.2">
      <c r="H30820" s="7"/>
    </row>
    <row r="30821" spans="8:8" x14ac:dyDescent="0.2">
      <c r="H30821" s="7"/>
    </row>
    <row r="30822" spans="8:8" x14ac:dyDescent="0.2">
      <c r="H30822" s="7"/>
    </row>
    <row r="30823" spans="8:8" x14ac:dyDescent="0.2">
      <c r="H30823" s="7"/>
    </row>
    <row r="30824" spans="8:8" x14ac:dyDescent="0.2">
      <c r="H30824" s="7"/>
    </row>
    <row r="30825" spans="8:8" x14ac:dyDescent="0.2">
      <c r="H30825" s="7"/>
    </row>
    <row r="30826" spans="8:8" x14ac:dyDescent="0.2">
      <c r="H30826" s="7"/>
    </row>
    <row r="30827" spans="8:8" x14ac:dyDescent="0.2">
      <c r="H30827" s="7"/>
    </row>
    <row r="30828" spans="8:8" x14ac:dyDescent="0.2">
      <c r="H30828" s="7"/>
    </row>
    <row r="30829" spans="8:8" x14ac:dyDescent="0.2">
      <c r="H30829" s="7"/>
    </row>
    <row r="30830" spans="8:8" x14ac:dyDescent="0.2">
      <c r="H30830" s="7"/>
    </row>
    <row r="30831" spans="8:8" x14ac:dyDescent="0.2">
      <c r="H30831" s="7"/>
    </row>
    <row r="30832" spans="8:8" x14ac:dyDescent="0.2">
      <c r="H30832" s="7"/>
    </row>
    <row r="30833" spans="8:8" x14ac:dyDescent="0.2">
      <c r="H30833" s="7"/>
    </row>
    <row r="30834" spans="8:8" x14ac:dyDescent="0.2">
      <c r="H30834" s="7"/>
    </row>
    <row r="30835" spans="8:8" x14ac:dyDescent="0.2">
      <c r="H30835" s="7"/>
    </row>
    <row r="30836" spans="8:8" x14ac:dyDescent="0.2">
      <c r="H30836" s="7"/>
    </row>
    <row r="30837" spans="8:8" x14ac:dyDescent="0.2">
      <c r="H30837" s="7"/>
    </row>
    <row r="30838" spans="8:8" x14ac:dyDescent="0.2">
      <c r="H30838" s="7"/>
    </row>
    <row r="30839" spans="8:8" x14ac:dyDescent="0.2">
      <c r="H30839" s="7"/>
    </row>
    <row r="30840" spans="8:8" x14ac:dyDescent="0.2">
      <c r="H30840" s="7"/>
    </row>
    <row r="30841" spans="8:8" x14ac:dyDescent="0.2">
      <c r="H30841" s="7"/>
    </row>
    <row r="30842" spans="8:8" x14ac:dyDescent="0.2">
      <c r="H30842" s="7"/>
    </row>
    <row r="30843" spans="8:8" x14ac:dyDescent="0.2">
      <c r="H30843" s="7"/>
    </row>
    <row r="30844" spans="8:8" x14ac:dyDescent="0.2">
      <c r="H30844" s="7"/>
    </row>
    <row r="30845" spans="8:8" x14ac:dyDescent="0.2">
      <c r="H30845" s="7"/>
    </row>
    <row r="30846" spans="8:8" x14ac:dyDescent="0.2">
      <c r="H30846" s="7"/>
    </row>
    <row r="30847" spans="8:8" x14ac:dyDescent="0.2">
      <c r="H30847" s="7"/>
    </row>
    <row r="30848" spans="8:8" x14ac:dyDescent="0.2">
      <c r="H30848" s="7"/>
    </row>
    <row r="30849" spans="8:8" x14ac:dyDescent="0.2">
      <c r="H30849" s="7"/>
    </row>
    <row r="30850" spans="8:8" x14ac:dyDescent="0.2">
      <c r="H30850" s="7"/>
    </row>
    <row r="30851" spans="8:8" x14ac:dyDescent="0.2">
      <c r="H30851" s="7"/>
    </row>
    <row r="30852" spans="8:8" x14ac:dyDescent="0.2">
      <c r="H30852" s="7"/>
    </row>
    <row r="30853" spans="8:8" x14ac:dyDescent="0.2">
      <c r="H30853" s="7"/>
    </row>
    <row r="30854" spans="8:8" x14ac:dyDescent="0.2">
      <c r="H30854" s="7"/>
    </row>
    <row r="30855" spans="8:8" x14ac:dyDescent="0.2">
      <c r="H30855" s="7"/>
    </row>
    <row r="30856" spans="8:8" x14ac:dyDescent="0.2">
      <c r="H30856" s="7"/>
    </row>
    <row r="30857" spans="8:8" x14ac:dyDescent="0.2">
      <c r="H30857" s="7"/>
    </row>
    <row r="30858" spans="8:8" x14ac:dyDescent="0.2">
      <c r="H30858" s="7"/>
    </row>
    <row r="30859" spans="8:8" x14ac:dyDescent="0.2">
      <c r="H30859" s="7"/>
    </row>
    <row r="30860" spans="8:8" x14ac:dyDescent="0.2">
      <c r="H30860" s="7"/>
    </row>
    <row r="30861" spans="8:8" x14ac:dyDescent="0.2">
      <c r="H30861" s="7"/>
    </row>
    <row r="30862" spans="8:8" x14ac:dyDescent="0.2">
      <c r="H30862" s="7"/>
    </row>
    <row r="30863" spans="8:8" x14ac:dyDescent="0.2">
      <c r="H30863" s="7"/>
    </row>
    <row r="30864" spans="8:8" x14ac:dyDescent="0.2">
      <c r="H30864" s="7"/>
    </row>
    <row r="30865" spans="8:8" x14ac:dyDescent="0.2">
      <c r="H30865" s="7"/>
    </row>
    <row r="30866" spans="8:8" x14ac:dyDescent="0.2">
      <c r="H30866" s="7"/>
    </row>
    <row r="30867" spans="8:8" x14ac:dyDescent="0.2">
      <c r="H30867" s="7"/>
    </row>
    <row r="30868" spans="8:8" x14ac:dyDescent="0.2">
      <c r="H30868" s="7"/>
    </row>
    <row r="30869" spans="8:8" x14ac:dyDescent="0.2">
      <c r="H30869" s="7"/>
    </row>
    <row r="30870" spans="8:8" x14ac:dyDescent="0.2">
      <c r="H30870" s="7"/>
    </row>
    <row r="30871" spans="8:8" x14ac:dyDescent="0.2">
      <c r="H30871" s="7"/>
    </row>
    <row r="30872" spans="8:8" x14ac:dyDescent="0.2">
      <c r="H30872" s="7"/>
    </row>
    <row r="30873" spans="8:8" x14ac:dyDescent="0.2">
      <c r="H30873" s="7"/>
    </row>
    <row r="30874" spans="8:8" x14ac:dyDescent="0.2">
      <c r="H30874" s="7"/>
    </row>
    <row r="30875" spans="8:8" x14ac:dyDescent="0.2">
      <c r="H30875" s="7"/>
    </row>
    <row r="30876" spans="8:8" x14ac:dyDescent="0.2">
      <c r="H30876" s="7"/>
    </row>
    <row r="30877" spans="8:8" x14ac:dyDescent="0.2">
      <c r="H30877" s="7"/>
    </row>
    <row r="30878" spans="8:8" x14ac:dyDescent="0.2">
      <c r="H30878" s="7"/>
    </row>
    <row r="30879" spans="8:8" x14ac:dyDescent="0.2">
      <c r="H30879" s="7"/>
    </row>
    <row r="30880" spans="8:8" x14ac:dyDescent="0.2">
      <c r="H30880" s="7"/>
    </row>
    <row r="30881" spans="8:8" x14ac:dyDescent="0.2">
      <c r="H30881" s="7"/>
    </row>
    <row r="30882" spans="8:8" x14ac:dyDescent="0.2">
      <c r="H30882" s="7"/>
    </row>
    <row r="30883" spans="8:8" x14ac:dyDescent="0.2">
      <c r="H30883" s="7"/>
    </row>
    <row r="30884" spans="8:8" x14ac:dyDescent="0.2">
      <c r="H30884" s="7"/>
    </row>
    <row r="30885" spans="8:8" x14ac:dyDescent="0.2">
      <c r="H30885" s="7"/>
    </row>
    <row r="30886" spans="8:8" x14ac:dyDescent="0.2">
      <c r="H30886" s="7"/>
    </row>
    <row r="30887" spans="8:8" x14ac:dyDescent="0.2">
      <c r="H30887" s="7"/>
    </row>
    <row r="30888" spans="8:8" x14ac:dyDescent="0.2">
      <c r="H30888" s="7"/>
    </row>
    <row r="30889" spans="8:8" x14ac:dyDescent="0.2">
      <c r="H30889" s="7"/>
    </row>
    <row r="30890" spans="8:8" x14ac:dyDescent="0.2">
      <c r="H30890" s="7"/>
    </row>
    <row r="30891" spans="8:8" x14ac:dyDescent="0.2">
      <c r="H30891" s="7"/>
    </row>
    <row r="30892" spans="8:8" x14ac:dyDescent="0.2">
      <c r="H30892" s="7"/>
    </row>
    <row r="30893" spans="8:8" x14ac:dyDescent="0.2">
      <c r="H30893" s="7"/>
    </row>
    <row r="30894" spans="8:8" x14ac:dyDescent="0.2">
      <c r="H30894" s="7"/>
    </row>
    <row r="30895" spans="8:8" x14ac:dyDescent="0.2">
      <c r="H30895" s="7"/>
    </row>
    <row r="30896" spans="8:8" x14ac:dyDescent="0.2">
      <c r="H30896" s="7"/>
    </row>
    <row r="30897" spans="8:8" x14ac:dyDescent="0.2">
      <c r="H30897" s="7"/>
    </row>
    <row r="30898" spans="8:8" x14ac:dyDescent="0.2">
      <c r="H30898" s="7"/>
    </row>
    <row r="30899" spans="8:8" x14ac:dyDescent="0.2">
      <c r="H30899" s="7"/>
    </row>
    <row r="30900" spans="8:8" x14ac:dyDescent="0.2">
      <c r="H30900" s="7"/>
    </row>
    <row r="30901" spans="8:8" x14ac:dyDescent="0.2">
      <c r="H30901" s="7"/>
    </row>
    <row r="30902" spans="8:8" x14ac:dyDescent="0.2">
      <c r="H30902" s="7"/>
    </row>
    <row r="30903" spans="8:8" x14ac:dyDescent="0.2">
      <c r="H30903" s="7"/>
    </row>
    <row r="30904" spans="8:8" x14ac:dyDescent="0.2">
      <c r="H30904" s="7"/>
    </row>
    <row r="30905" spans="8:8" x14ac:dyDescent="0.2">
      <c r="H30905" s="7"/>
    </row>
    <row r="30906" spans="8:8" x14ac:dyDescent="0.2">
      <c r="H30906" s="7"/>
    </row>
    <row r="30907" spans="8:8" x14ac:dyDescent="0.2">
      <c r="H30907" s="7"/>
    </row>
    <row r="30908" spans="8:8" x14ac:dyDescent="0.2">
      <c r="H30908" s="7"/>
    </row>
    <row r="30909" spans="8:8" x14ac:dyDescent="0.2">
      <c r="H30909" s="7"/>
    </row>
    <row r="30910" spans="8:8" x14ac:dyDescent="0.2">
      <c r="H30910" s="7"/>
    </row>
    <row r="30911" spans="8:8" x14ac:dyDescent="0.2">
      <c r="H30911" s="7"/>
    </row>
    <row r="30912" spans="8:8" x14ac:dyDescent="0.2">
      <c r="H30912" s="7"/>
    </row>
    <row r="30913" spans="8:8" x14ac:dyDescent="0.2">
      <c r="H30913" s="7"/>
    </row>
    <row r="30914" spans="8:8" x14ac:dyDescent="0.2">
      <c r="H30914" s="7"/>
    </row>
    <row r="30915" spans="8:8" x14ac:dyDescent="0.2">
      <c r="H30915" s="7"/>
    </row>
    <row r="30916" spans="8:8" x14ac:dyDescent="0.2">
      <c r="H30916" s="7"/>
    </row>
    <row r="30917" spans="8:8" x14ac:dyDescent="0.2">
      <c r="H30917" s="7"/>
    </row>
    <row r="30918" spans="8:8" x14ac:dyDescent="0.2">
      <c r="H30918" s="7"/>
    </row>
    <row r="30919" spans="8:8" x14ac:dyDescent="0.2">
      <c r="H30919" s="7"/>
    </row>
    <row r="30920" spans="8:8" x14ac:dyDescent="0.2">
      <c r="H30920" s="7"/>
    </row>
    <row r="30921" spans="8:8" x14ac:dyDescent="0.2">
      <c r="H30921" s="7"/>
    </row>
    <row r="30922" spans="8:8" x14ac:dyDescent="0.2">
      <c r="H30922" s="7"/>
    </row>
    <row r="30923" spans="8:8" x14ac:dyDescent="0.2">
      <c r="H30923" s="7"/>
    </row>
    <row r="30924" spans="8:8" x14ac:dyDescent="0.2">
      <c r="H30924" s="7"/>
    </row>
    <row r="30925" spans="8:8" x14ac:dyDescent="0.2">
      <c r="H30925" s="7"/>
    </row>
    <row r="30926" spans="8:8" x14ac:dyDescent="0.2">
      <c r="H30926" s="7"/>
    </row>
    <row r="30927" spans="8:8" x14ac:dyDescent="0.2">
      <c r="H30927" s="7"/>
    </row>
    <row r="30928" spans="8:8" x14ac:dyDescent="0.2">
      <c r="H30928" s="7"/>
    </row>
    <row r="30929" spans="8:8" x14ac:dyDescent="0.2">
      <c r="H30929" s="7"/>
    </row>
    <row r="30930" spans="8:8" x14ac:dyDescent="0.2">
      <c r="H30930" s="7"/>
    </row>
    <row r="30931" spans="8:8" x14ac:dyDescent="0.2">
      <c r="H30931" s="7"/>
    </row>
    <row r="30932" spans="8:8" x14ac:dyDescent="0.2">
      <c r="H30932" s="7"/>
    </row>
    <row r="30933" spans="8:8" x14ac:dyDescent="0.2">
      <c r="H30933" s="7"/>
    </row>
    <row r="30934" spans="8:8" x14ac:dyDescent="0.2">
      <c r="H30934" s="7"/>
    </row>
    <row r="30935" spans="8:8" x14ac:dyDescent="0.2">
      <c r="H30935" s="7"/>
    </row>
    <row r="30936" spans="8:8" x14ac:dyDescent="0.2">
      <c r="H30936" s="7"/>
    </row>
    <row r="30937" spans="8:8" x14ac:dyDescent="0.2">
      <c r="H30937" s="7"/>
    </row>
    <row r="30938" spans="8:8" x14ac:dyDescent="0.2">
      <c r="H30938" s="7"/>
    </row>
    <row r="30939" spans="8:8" x14ac:dyDescent="0.2">
      <c r="H30939" s="7"/>
    </row>
    <row r="30940" spans="8:8" x14ac:dyDescent="0.2">
      <c r="H30940" s="7"/>
    </row>
    <row r="30941" spans="8:8" x14ac:dyDescent="0.2">
      <c r="H30941" s="7"/>
    </row>
    <row r="30942" spans="8:8" x14ac:dyDescent="0.2">
      <c r="H30942" s="7"/>
    </row>
    <row r="30943" spans="8:8" x14ac:dyDescent="0.2">
      <c r="H30943" s="7"/>
    </row>
    <row r="30944" spans="8:8" x14ac:dyDescent="0.2">
      <c r="H30944" s="7"/>
    </row>
    <row r="30945" spans="8:8" x14ac:dyDescent="0.2">
      <c r="H30945" s="7"/>
    </row>
    <row r="30946" spans="8:8" x14ac:dyDescent="0.2">
      <c r="H30946" s="7"/>
    </row>
    <row r="30947" spans="8:8" x14ac:dyDescent="0.2">
      <c r="H30947" s="7"/>
    </row>
    <row r="30948" spans="8:8" x14ac:dyDescent="0.2">
      <c r="H30948" s="7"/>
    </row>
    <row r="30949" spans="8:8" x14ac:dyDescent="0.2">
      <c r="H30949" s="7"/>
    </row>
    <row r="30950" spans="8:8" x14ac:dyDescent="0.2">
      <c r="H30950" s="7"/>
    </row>
    <row r="30951" spans="8:8" x14ac:dyDescent="0.2">
      <c r="H30951" s="7"/>
    </row>
    <row r="30952" spans="8:8" x14ac:dyDescent="0.2">
      <c r="H30952" s="7"/>
    </row>
    <row r="30953" spans="8:8" x14ac:dyDescent="0.2">
      <c r="H30953" s="7"/>
    </row>
    <row r="30954" spans="8:8" x14ac:dyDescent="0.2">
      <c r="H30954" s="7"/>
    </row>
    <row r="30955" spans="8:8" x14ac:dyDescent="0.2">
      <c r="H30955" s="7"/>
    </row>
    <row r="30956" spans="8:8" x14ac:dyDescent="0.2">
      <c r="H30956" s="7"/>
    </row>
    <row r="30957" spans="8:8" x14ac:dyDescent="0.2">
      <c r="H30957" s="7"/>
    </row>
    <row r="30958" spans="8:8" x14ac:dyDescent="0.2">
      <c r="H30958" s="7"/>
    </row>
    <row r="30959" spans="8:8" x14ac:dyDescent="0.2">
      <c r="H30959" s="7"/>
    </row>
    <row r="30960" spans="8:8" x14ac:dyDescent="0.2">
      <c r="H30960" s="7"/>
    </row>
    <row r="30961" spans="8:8" x14ac:dyDescent="0.2">
      <c r="H30961" s="7"/>
    </row>
    <row r="30962" spans="8:8" x14ac:dyDescent="0.2">
      <c r="H30962" s="7"/>
    </row>
    <row r="30963" spans="8:8" x14ac:dyDescent="0.2">
      <c r="H30963" s="7"/>
    </row>
    <row r="30964" spans="8:8" x14ac:dyDescent="0.2">
      <c r="H30964" s="7"/>
    </row>
    <row r="30965" spans="8:8" x14ac:dyDescent="0.2">
      <c r="H30965" s="7"/>
    </row>
    <row r="30966" spans="8:8" x14ac:dyDescent="0.2">
      <c r="H30966" s="7"/>
    </row>
    <row r="30967" spans="8:8" x14ac:dyDescent="0.2">
      <c r="H30967" s="7"/>
    </row>
    <row r="30968" spans="8:8" x14ac:dyDescent="0.2">
      <c r="H30968" s="7"/>
    </row>
    <row r="30969" spans="8:8" x14ac:dyDescent="0.2">
      <c r="H30969" s="7"/>
    </row>
    <row r="30970" spans="8:8" x14ac:dyDescent="0.2">
      <c r="H30970" s="7"/>
    </row>
    <row r="30971" spans="8:8" x14ac:dyDescent="0.2">
      <c r="H30971" s="7"/>
    </row>
    <row r="30972" spans="8:8" x14ac:dyDescent="0.2">
      <c r="H30972" s="7"/>
    </row>
    <row r="30973" spans="8:8" x14ac:dyDescent="0.2">
      <c r="H30973" s="7"/>
    </row>
    <row r="30974" spans="8:8" x14ac:dyDescent="0.2">
      <c r="H30974" s="7"/>
    </row>
    <row r="30975" spans="8:8" x14ac:dyDescent="0.2">
      <c r="H30975" s="7"/>
    </row>
    <row r="30976" spans="8:8" x14ac:dyDescent="0.2">
      <c r="H30976" s="7"/>
    </row>
    <row r="30977" spans="8:8" x14ac:dyDescent="0.2">
      <c r="H30977" s="7"/>
    </row>
    <row r="30978" spans="8:8" x14ac:dyDescent="0.2">
      <c r="H30978" s="7"/>
    </row>
    <row r="30979" spans="8:8" x14ac:dyDescent="0.2">
      <c r="H30979" s="7"/>
    </row>
    <row r="30980" spans="8:8" x14ac:dyDescent="0.2">
      <c r="H30980" s="7"/>
    </row>
    <row r="30981" spans="8:8" x14ac:dyDescent="0.2">
      <c r="H30981" s="7"/>
    </row>
    <row r="30982" spans="8:8" x14ac:dyDescent="0.2">
      <c r="H30982" s="7"/>
    </row>
    <row r="30983" spans="8:8" x14ac:dyDescent="0.2">
      <c r="H30983" s="7"/>
    </row>
    <row r="30984" spans="8:8" x14ac:dyDescent="0.2">
      <c r="H30984" s="7"/>
    </row>
    <row r="30985" spans="8:8" x14ac:dyDescent="0.2">
      <c r="H30985" s="7"/>
    </row>
    <row r="30986" spans="8:8" x14ac:dyDescent="0.2">
      <c r="H30986" s="7"/>
    </row>
    <row r="30987" spans="8:8" x14ac:dyDescent="0.2">
      <c r="H30987" s="7"/>
    </row>
    <row r="30988" spans="8:8" x14ac:dyDescent="0.2">
      <c r="H30988" s="7"/>
    </row>
    <row r="30989" spans="8:8" x14ac:dyDescent="0.2">
      <c r="H30989" s="7"/>
    </row>
    <row r="30990" spans="8:8" x14ac:dyDescent="0.2">
      <c r="H30990" s="7"/>
    </row>
    <row r="30991" spans="8:8" x14ac:dyDescent="0.2">
      <c r="H30991" s="7"/>
    </row>
    <row r="30992" spans="8:8" x14ac:dyDescent="0.2">
      <c r="H30992" s="7"/>
    </row>
    <row r="30993" spans="8:8" x14ac:dyDescent="0.2">
      <c r="H30993" s="7"/>
    </row>
    <row r="30994" spans="8:8" x14ac:dyDescent="0.2">
      <c r="H30994" s="7"/>
    </row>
    <row r="30995" spans="8:8" x14ac:dyDescent="0.2">
      <c r="H30995" s="7"/>
    </row>
    <row r="30996" spans="8:8" x14ac:dyDescent="0.2">
      <c r="H30996" s="7"/>
    </row>
    <row r="30997" spans="8:8" x14ac:dyDescent="0.2">
      <c r="H30997" s="7"/>
    </row>
    <row r="30998" spans="8:8" x14ac:dyDescent="0.2">
      <c r="H30998" s="7"/>
    </row>
    <row r="30999" spans="8:8" x14ac:dyDescent="0.2">
      <c r="H30999" s="7"/>
    </row>
    <row r="31000" spans="8:8" x14ac:dyDescent="0.2">
      <c r="H31000" s="7"/>
    </row>
    <row r="31001" spans="8:8" x14ac:dyDescent="0.2">
      <c r="H31001" s="7"/>
    </row>
    <row r="31002" spans="8:8" x14ac:dyDescent="0.2">
      <c r="H31002" s="7"/>
    </row>
    <row r="31003" spans="8:8" x14ac:dyDescent="0.2">
      <c r="H31003" s="7"/>
    </row>
    <row r="31004" spans="8:8" x14ac:dyDescent="0.2">
      <c r="H31004" s="7"/>
    </row>
    <row r="31005" spans="8:8" x14ac:dyDescent="0.2">
      <c r="H31005" s="7"/>
    </row>
    <row r="31006" spans="8:8" x14ac:dyDescent="0.2">
      <c r="H31006" s="7"/>
    </row>
    <row r="31007" spans="8:8" x14ac:dyDescent="0.2">
      <c r="H31007" s="7"/>
    </row>
    <row r="31008" spans="8:8" x14ac:dyDescent="0.2">
      <c r="H31008" s="7"/>
    </row>
    <row r="31009" spans="8:8" x14ac:dyDescent="0.2">
      <c r="H31009" s="7"/>
    </row>
    <row r="31010" spans="8:8" x14ac:dyDescent="0.2">
      <c r="H31010" s="7"/>
    </row>
    <row r="31011" spans="8:8" x14ac:dyDescent="0.2">
      <c r="H31011" s="7"/>
    </row>
    <row r="31012" spans="8:8" x14ac:dyDescent="0.2">
      <c r="H31012" s="7"/>
    </row>
    <row r="31013" spans="8:8" x14ac:dyDescent="0.2">
      <c r="H31013" s="7"/>
    </row>
    <row r="31014" spans="8:8" x14ac:dyDescent="0.2">
      <c r="H31014" s="7"/>
    </row>
    <row r="31015" spans="8:8" x14ac:dyDescent="0.2">
      <c r="H31015" s="7"/>
    </row>
    <row r="31016" spans="8:8" x14ac:dyDescent="0.2">
      <c r="H31016" s="7"/>
    </row>
    <row r="31017" spans="8:8" x14ac:dyDescent="0.2">
      <c r="H31017" s="7"/>
    </row>
    <row r="31018" spans="8:8" x14ac:dyDescent="0.2">
      <c r="H31018" s="7"/>
    </row>
    <row r="31019" spans="8:8" x14ac:dyDescent="0.2">
      <c r="H31019" s="7"/>
    </row>
    <row r="31020" spans="8:8" x14ac:dyDescent="0.2">
      <c r="H31020" s="7"/>
    </row>
    <row r="31021" spans="8:8" x14ac:dyDescent="0.2">
      <c r="H31021" s="7"/>
    </row>
    <row r="31022" spans="8:8" x14ac:dyDescent="0.2">
      <c r="H31022" s="7"/>
    </row>
    <row r="31023" spans="8:8" x14ac:dyDescent="0.2">
      <c r="H31023" s="7"/>
    </row>
    <row r="31024" spans="8:8" x14ac:dyDescent="0.2">
      <c r="H31024" s="7"/>
    </row>
    <row r="31025" spans="8:8" x14ac:dyDescent="0.2">
      <c r="H31025" s="7"/>
    </row>
    <row r="31026" spans="8:8" x14ac:dyDescent="0.2">
      <c r="H31026" s="7"/>
    </row>
    <row r="31027" spans="8:8" x14ac:dyDescent="0.2">
      <c r="H31027" s="7"/>
    </row>
    <row r="31028" spans="8:8" x14ac:dyDescent="0.2">
      <c r="H31028" s="7"/>
    </row>
    <row r="31029" spans="8:8" x14ac:dyDescent="0.2">
      <c r="H31029" s="7"/>
    </row>
    <row r="31030" spans="8:8" x14ac:dyDescent="0.2">
      <c r="H31030" s="7"/>
    </row>
    <row r="31031" spans="8:8" x14ac:dyDescent="0.2">
      <c r="H31031" s="7"/>
    </row>
    <row r="31032" spans="8:8" x14ac:dyDescent="0.2">
      <c r="H31032" s="7"/>
    </row>
    <row r="31033" spans="8:8" x14ac:dyDescent="0.2">
      <c r="H31033" s="7"/>
    </row>
    <row r="31034" spans="8:8" x14ac:dyDescent="0.2">
      <c r="H31034" s="7"/>
    </row>
    <row r="31035" spans="8:8" x14ac:dyDescent="0.2">
      <c r="H31035" s="7"/>
    </row>
    <row r="31036" spans="8:8" x14ac:dyDescent="0.2">
      <c r="H31036" s="7"/>
    </row>
    <row r="31037" spans="8:8" x14ac:dyDescent="0.2">
      <c r="H31037" s="7"/>
    </row>
    <row r="31038" spans="8:8" x14ac:dyDescent="0.2">
      <c r="H31038" s="7"/>
    </row>
    <row r="31039" spans="8:8" x14ac:dyDescent="0.2">
      <c r="H31039" s="7"/>
    </row>
    <row r="31040" spans="8:8" x14ac:dyDescent="0.2">
      <c r="H31040" s="7"/>
    </row>
    <row r="31041" spans="8:8" x14ac:dyDescent="0.2">
      <c r="H31041" s="7"/>
    </row>
    <row r="31042" spans="8:8" x14ac:dyDescent="0.2">
      <c r="H31042" s="7"/>
    </row>
    <row r="31043" spans="8:8" x14ac:dyDescent="0.2">
      <c r="H31043" s="7"/>
    </row>
    <row r="31044" spans="8:8" x14ac:dyDescent="0.2">
      <c r="H31044" s="7"/>
    </row>
    <row r="31045" spans="8:8" x14ac:dyDescent="0.2">
      <c r="H31045" s="7"/>
    </row>
    <row r="31046" spans="8:8" x14ac:dyDescent="0.2">
      <c r="H31046" s="7"/>
    </row>
    <row r="31047" spans="8:8" x14ac:dyDescent="0.2">
      <c r="H31047" s="7"/>
    </row>
    <row r="31048" spans="8:8" x14ac:dyDescent="0.2">
      <c r="H31048" s="7"/>
    </row>
    <row r="31049" spans="8:8" x14ac:dyDescent="0.2">
      <c r="H31049" s="7"/>
    </row>
    <row r="31050" spans="8:8" x14ac:dyDescent="0.2">
      <c r="H31050" s="7"/>
    </row>
    <row r="31051" spans="8:8" x14ac:dyDescent="0.2">
      <c r="H31051" s="7"/>
    </row>
    <row r="31052" spans="8:8" x14ac:dyDescent="0.2">
      <c r="H31052" s="7"/>
    </row>
    <row r="31053" spans="8:8" x14ac:dyDescent="0.2">
      <c r="H31053" s="7"/>
    </row>
    <row r="31054" spans="8:8" x14ac:dyDescent="0.2">
      <c r="H31054" s="7"/>
    </row>
    <row r="31055" spans="8:8" x14ac:dyDescent="0.2">
      <c r="H31055" s="7"/>
    </row>
    <row r="31056" spans="8:8" x14ac:dyDescent="0.2">
      <c r="H31056" s="7"/>
    </row>
    <row r="31057" spans="8:8" x14ac:dyDescent="0.2">
      <c r="H31057" s="7"/>
    </row>
    <row r="31058" spans="8:8" x14ac:dyDescent="0.2">
      <c r="H31058" s="7"/>
    </row>
    <row r="31059" spans="8:8" x14ac:dyDescent="0.2">
      <c r="H31059" s="7"/>
    </row>
    <row r="31060" spans="8:8" x14ac:dyDescent="0.2">
      <c r="H31060" s="7"/>
    </row>
    <row r="31061" spans="8:8" x14ac:dyDescent="0.2">
      <c r="H31061" s="7"/>
    </row>
    <row r="31062" spans="8:8" x14ac:dyDescent="0.2">
      <c r="H31062" s="7"/>
    </row>
    <row r="31063" spans="8:8" x14ac:dyDescent="0.2">
      <c r="H31063" s="7"/>
    </row>
    <row r="31064" spans="8:8" x14ac:dyDescent="0.2">
      <c r="H31064" s="7"/>
    </row>
    <row r="31065" spans="8:8" x14ac:dyDescent="0.2">
      <c r="H31065" s="7"/>
    </row>
    <row r="31066" spans="8:8" x14ac:dyDescent="0.2">
      <c r="H31066" s="7"/>
    </row>
    <row r="31067" spans="8:8" x14ac:dyDescent="0.2">
      <c r="H31067" s="7"/>
    </row>
    <row r="31068" spans="8:8" x14ac:dyDescent="0.2">
      <c r="H31068" s="7"/>
    </row>
    <row r="31069" spans="8:8" x14ac:dyDescent="0.2">
      <c r="H31069" s="7"/>
    </row>
    <row r="31070" spans="8:8" x14ac:dyDescent="0.2">
      <c r="H31070" s="7"/>
    </row>
    <row r="31071" spans="8:8" x14ac:dyDescent="0.2">
      <c r="H31071" s="7"/>
    </row>
    <row r="31072" spans="8:8" x14ac:dyDescent="0.2">
      <c r="H31072" s="7"/>
    </row>
    <row r="31073" spans="8:8" x14ac:dyDescent="0.2">
      <c r="H31073" s="7"/>
    </row>
    <row r="31074" spans="8:8" x14ac:dyDescent="0.2">
      <c r="H31074" s="7"/>
    </row>
    <row r="31075" spans="8:8" x14ac:dyDescent="0.2">
      <c r="H31075" s="7"/>
    </row>
    <row r="31076" spans="8:8" x14ac:dyDescent="0.2">
      <c r="H31076" s="7"/>
    </row>
    <row r="31077" spans="8:8" x14ac:dyDescent="0.2">
      <c r="H31077" s="7"/>
    </row>
    <row r="31078" spans="8:8" x14ac:dyDescent="0.2">
      <c r="H31078" s="7"/>
    </row>
    <row r="31079" spans="8:8" x14ac:dyDescent="0.2">
      <c r="H31079" s="7"/>
    </row>
    <row r="31080" spans="8:8" x14ac:dyDescent="0.2">
      <c r="H31080" s="7"/>
    </row>
    <row r="31081" spans="8:8" x14ac:dyDescent="0.2">
      <c r="H31081" s="7"/>
    </row>
    <row r="31082" spans="8:8" x14ac:dyDescent="0.2">
      <c r="H31082" s="7"/>
    </row>
    <row r="31083" spans="8:8" x14ac:dyDescent="0.2">
      <c r="H31083" s="7"/>
    </row>
    <row r="31084" spans="8:8" x14ac:dyDescent="0.2">
      <c r="H31084" s="7"/>
    </row>
    <row r="31085" spans="8:8" x14ac:dyDescent="0.2">
      <c r="H31085" s="7"/>
    </row>
    <row r="31086" spans="8:8" x14ac:dyDescent="0.2">
      <c r="H31086" s="7"/>
    </row>
    <row r="31087" spans="8:8" x14ac:dyDescent="0.2">
      <c r="H31087" s="7"/>
    </row>
    <row r="31088" spans="8:8" x14ac:dyDescent="0.2">
      <c r="H31088" s="7"/>
    </row>
    <row r="31089" spans="8:8" x14ac:dyDescent="0.2">
      <c r="H31089" s="7"/>
    </row>
    <row r="31090" spans="8:8" x14ac:dyDescent="0.2">
      <c r="H31090" s="7"/>
    </row>
    <row r="31091" spans="8:8" x14ac:dyDescent="0.2">
      <c r="H31091" s="7"/>
    </row>
    <row r="31092" spans="8:8" x14ac:dyDescent="0.2">
      <c r="H31092" s="7"/>
    </row>
    <row r="31093" spans="8:8" x14ac:dyDescent="0.2">
      <c r="H31093" s="7"/>
    </row>
    <row r="31094" spans="8:8" x14ac:dyDescent="0.2">
      <c r="H31094" s="7"/>
    </row>
    <row r="31095" spans="8:8" x14ac:dyDescent="0.2">
      <c r="H31095" s="7"/>
    </row>
    <row r="31096" spans="8:8" x14ac:dyDescent="0.2">
      <c r="H31096" s="7"/>
    </row>
    <row r="31097" spans="8:8" x14ac:dyDescent="0.2">
      <c r="H31097" s="7"/>
    </row>
    <row r="31098" spans="8:8" x14ac:dyDescent="0.2">
      <c r="H31098" s="7"/>
    </row>
    <row r="31099" spans="8:8" x14ac:dyDescent="0.2">
      <c r="H31099" s="7"/>
    </row>
    <row r="31100" spans="8:8" x14ac:dyDescent="0.2">
      <c r="H31100" s="7"/>
    </row>
    <row r="31101" spans="8:8" x14ac:dyDescent="0.2">
      <c r="H31101" s="7"/>
    </row>
    <row r="31102" spans="8:8" x14ac:dyDescent="0.2">
      <c r="H31102" s="7"/>
    </row>
    <row r="31103" spans="8:8" x14ac:dyDescent="0.2">
      <c r="H31103" s="7"/>
    </row>
    <row r="31104" spans="8:8" x14ac:dyDescent="0.2">
      <c r="H31104" s="7"/>
    </row>
    <row r="31105" spans="8:8" x14ac:dyDescent="0.2">
      <c r="H31105" s="7"/>
    </row>
    <row r="31106" spans="8:8" x14ac:dyDescent="0.2">
      <c r="H31106" s="7"/>
    </row>
    <row r="31107" spans="8:8" x14ac:dyDescent="0.2">
      <c r="H31107" s="7"/>
    </row>
    <row r="31108" spans="8:8" x14ac:dyDescent="0.2">
      <c r="H31108" s="7"/>
    </row>
    <row r="31109" spans="8:8" x14ac:dyDescent="0.2">
      <c r="H31109" s="7"/>
    </row>
    <row r="31110" spans="8:8" x14ac:dyDescent="0.2">
      <c r="H31110" s="7"/>
    </row>
    <row r="31111" spans="8:8" x14ac:dyDescent="0.2">
      <c r="H31111" s="7"/>
    </row>
    <row r="31112" spans="8:8" x14ac:dyDescent="0.2">
      <c r="H31112" s="7"/>
    </row>
    <row r="31113" spans="8:8" x14ac:dyDescent="0.2">
      <c r="H31113" s="7"/>
    </row>
    <row r="31114" spans="8:8" x14ac:dyDescent="0.2">
      <c r="H31114" s="7"/>
    </row>
    <row r="31115" spans="8:8" x14ac:dyDescent="0.2">
      <c r="H31115" s="7"/>
    </row>
    <row r="31116" spans="8:8" x14ac:dyDescent="0.2">
      <c r="H31116" s="7"/>
    </row>
    <row r="31117" spans="8:8" x14ac:dyDescent="0.2">
      <c r="H31117" s="7"/>
    </row>
    <row r="31118" spans="8:8" x14ac:dyDescent="0.2">
      <c r="H31118" s="7"/>
    </row>
    <row r="31119" spans="8:8" x14ac:dyDescent="0.2">
      <c r="H31119" s="7"/>
    </row>
    <row r="31120" spans="8:8" x14ac:dyDescent="0.2">
      <c r="H31120" s="7"/>
    </row>
    <row r="31121" spans="8:8" x14ac:dyDescent="0.2">
      <c r="H31121" s="7"/>
    </row>
    <row r="31122" spans="8:8" x14ac:dyDescent="0.2">
      <c r="H31122" s="7"/>
    </row>
    <row r="31123" spans="8:8" x14ac:dyDescent="0.2">
      <c r="H31123" s="7"/>
    </row>
    <row r="31124" spans="8:8" x14ac:dyDescent="0.2">
      <c r="H31124" s="7"/>
    </row>
    <row r="31125" spans="8:8" x14ac:dyDescent="0.2">
      <c r="H31125" s="7"/>
    </row>
    <row r="31126" spans="8:8" x14ac:dyDescent="0.2">
      <c r="H31126" s="7"/>
    </row>
    <row r="31127" spans="8:8" x14ac:dyDescent="0.2">
      <c r="H31127" s="7"/>
    </row>
    <row r="31128" spans="8:8" x14ac:dyDescent="0.2">
      <c r="H31128" s="7"/>
    </row>
    <row r="31129" spans="8:8" x14ac:dyDescent="0.2">
      <c r="H31129" s="7"/>
    </row>
    <row r="31130" spans="8:8" x14ac:dyDescent="0.2">
      <c r="H31130" s="7"/>
    </row>
    <row r="31131" spans="8:8" x14ac:dyDescent="0.2">
      <c r="H31131" s="7"/>
    </row>
    <row r="31132" spans="8:8" x14ac:dyDescent="0.2">
      <c r="H31132" s="7"/>
    </row>
    <row r="31133" spans="8:8" x14ac:dyDescent="0.2">
      <c r="H31133" s="7"/>
    </row>
    <row r="31134" spans="8:8" x14ac:dyDescent="0.2">
      <c r="H31134" s="7"/>
    </row>
    <row r="31135" spans="8:8" x14ac:dyDescent="0.2">
      <c r="H31135" s="7"/>
    </row>
    <row r="31136" spans="8:8" x14ac:dyDescent="0.2">
      <c r="H31136" s="7"/>
    </row>
    <row r="31137" spans="8:8" x14ac:dyDescent="0.2">
      <c r="H31137" s="7"/>
    </row>
    <row r="31138" spans="8:8" x14ac:dyDescent="0.2">
      <c r="H31138" s="7"/>
    </row>
    <row r="31139" spans="8:8" x14ac:dyDescent="0.2">
      <c r="H31139" s="7"/>
    </row>
    <row r="31140" spans="8:8" x14ac:dyDescent="0.2">
      <c r="H31140" s="7"/>
    </row>
    <row r="31141" spans="8:8" x14ac:dyDescent="0.2">
      <c r="H31141" s="7"/>
    </row>
    <row r="31142" spans="8:8" x14ac:dyDescent="0.2">
      <c r="H31142" s="7"/>
    </row>
    <row r="31143" spans="8:8" x14ac:dyDescent="0.2">
      <c r="H31143" s="7"/>
    </row>
    <row r="31144" spans="8:8" x14ac:dyDescent="0.2">
      <c r="H31144" s="7"/>
    </row>
    <row r="31145" spans="8:8" x14ac:dyDescent="0.2">
      <c r="H31145" s="7"/>
    </row>
    <row r="31146" spans="8:8" x14ac:dyDescent="0.2">
      <c r="H31146" s="7"/>
    </row>
    <row r="31147" spans="8:8" x14ac:dyDescent="0.2">
      <c r="H31147" s="7"/>
    </row>
    <row r="31148" spans="8:8" x14ac:dyDescent="0.2">
      <c r="H31148" s="7"/>
    </row>
    <row r="31149" spans="8:8" x14ac:dyDescent="0.2">
      <c r="H31149" s="7"/>
    </row>
    <row r="31150" spans="8:8" x14ac:dyDescent="0.2">
      <c r="H31150" s="7"/>
    </row>
    <row r="31151" spans="8:8" x14ac:dyDescent="0.2">
      <c r="H31151" s="7"/>
    </row>
    <row r="31152" spans="8:8" x14ac:dyDescent="0.2">
      <c r="H31152" s="7"/>
    </row>
    <row r="31153" spans="8:8" x14ac:dyDescent="0.2">
      <c r="H31153" s="7"/>
    </row>
    <row r="31154" spans="8:8" x14ac:dyDescent="0.2">
      <c r="H31154" s="7"/>
    </row>
    <row r="31155" spans="8:8" x14ac:dyDescent="0.2">
      <c r="H31155" s="7"/>
    </row>
    <row r="31156" spans="8:8" x14ac:dyDescent="0.2">
      <c r="H31156" s="7"/>
    </row>
    <row r="31157" spans="8:8" x14ac:dyDescent="0.2">
      <c r="H31157" s="7"/>
    </row>
    <row r="31158" spans="8:8" x14ac:dyDescent="0.2">
      <c r="H31158" s="7"/>
    </row>
    <row r="31159" spans="8:8" x14ac:dyDescent="0.2">
      <c r="H31159" s="7"/>
    </row>
    <row r="31160" spans="8:8" x14ac:dyDescent="0.2">
      <c r="H31160" s="7"/>
    </row>
    <row r="31161" spans="8:8" x14ac:dyDescent="0.2">
      <c r="H31161" s="7"/>
    </row>
    <row r="31162" spans="8:8" x14ac:dyDescent="0.2">
      <c r="H31162" s="7"/>
    </row>
    <row r="31163" spans="8:8" x14ac:dyDescent="0.2">
      <c r="H31163" s="7"/>
    </row>
    <row r="31164" spans="8:8" x14ac:dyDescent="0.2">
      <c r="H31164" s="7"/>
    </row>
    <row r="31165" spans="8:8" x14ac:dyDescent="0.2">
      <c r="H31165" s="7"/>
    </row>
    <row r="31166" spans="8:8" x14ac:dyDescent="0.2">
      <c r="H31166" s="7"/>
    </row>
    <row r="31167" spans="8:8" x14ac:dyDescent="0.2">
      <c r="H31167" s="7"/>
    </row>
    <row r="31168" spans="8:8" x14ac:dyDescent="0.2">
      <c r="H31168" s="7"/>
    </row>
    <row r="31169" spans="8:8" x14ac:dyDescent="0.2">
      <c r="H31169" s="7"/>
    </row>
    <row r="31170" spans="8:8" x14ac:dyDescent="0.2">
      <c r="H31170" s="7"/>
    </row>
    <row r="31171" spans="8:8" x14ac:dyDescent="0.2">
      <c r="H31171" s="7"/>
    </row>
    <row r="31172" spans="8:8" x14ac:dyDescent="0.2">
      <c r="H31172" s="7"/>
    </row>
    <row r="31173" spans="8:8" x14ac:dyDescent="0.2">
      <c r="H31173" s="7"/>
    </row>
    <row r="31174" spans="8:8" x14ac:dyDescent="0.2">
      <c r="H31174" s="7"/>
    </row>
    <row r="31175" spans="8:8" x14ac:dyDescent="0.2">
      <c r="H31175" s="7"/>
    </row>
    <row r="31176" spans="8:8" x14ac:dyDescent="0.2">
      <c r="H31176" s="7"/>
    </row>
    <row r="31177" spans="8:8" x14ac:dyDescent="0.2">
      <c r="H31177" s="7"/>
    </row>
    <row r="31178" spans="8:8" x14ac:dyDescent="0.2">
      <c r="H31178" s="7"/>
    </row>
    <row r="31179" spans="8:8" x14ac:dyDescent="0.2">
      <c r="H31179" s="7"/>
    </row>
    <row r="31180" spans="8:8" x14ac:dyDescent="0.2">
      <c r="H31180" s="7"/>
    </row>
    <row r="31181" spans="8:8" x14ac:dyDescent="0.2">
      <c r="H31181" s="7"/>
    </row>
    <row r="31182" spans="8:8" x14ac:dyDescent="0.2">
      <c r="H31182" s="7"/>
    </row>
    <row r="31183" spans="8:8" x14ac:dyDescent="0.2">
      <c r="H31183" s="7"/>
    </row>
    <row r="31184" spans="8:8" x14ac:dyDescent="0.2">
      <c r="H31184" s="7"/>
    </row>
    <row r="31185" spans="8:8" x14ac:dyDescent="0.2">
      <c r="H31185" s="7"/>
    </row>
    <row r="31186" spans="8:8" x14ac:dyDescent="0.2">
      <c r="H31186" s="7"/>
    </row>
    <row r="31187" spans="8:8" x14ac:dyDescent="0.2">
      <c r="H31187" s="7"/>
    </row>
    <row r="31188" spans="8:8" x14ac:dyDescent="0.2">
      <c r="H31188" s="7"/>
    </row>
    <row r="31189" spans="8:8" x14ac:dyDescent="0.2">
      <c r="H31189" s="7"/>
    </row>
    <row r="31190" spans="8:8" x14ac:dyDescent="0.2">
      <c r="H31190" s="7"/>
    </row>
    <row r="31191" spans="8:8" x14ac:dyDescent="0.2">
      <c r="H31191" s="7"/>
    </row>
    <row r="31192" spans="8:8" x14ac:dyDescent="0.2">
      <c r="H31192" s="7"/>
    </row>
    <row r="31193" spans="8:8" x14ac:dyDescent="0.2">
      <c r="H31193" s="7"/>
    </row>
    <row r="31194" spans="8:8" x14ac:dyDescent="0.2">
      <c r="H31194" s="7"/>
    </row>
    <row r="31195" spans="8:8" x14ac:dyDescent="0.2">
      <c r="H31195" s="7"/>
    </row>
    <row r="31196" spans="8:8" x14ac:dyDescent="0.2">
      <c r="H31196" s="7"/>
    </row>
    <row r="31197" spans="8:8" x14ac:dyDescent="0.2">
      <c r="H31197" s="7"/>
    </row>
    <row r="31198" spans="8:8" x14ac:dyDescent="0.2">
      <c r="H31198" s="7"/>
    </row>
    <row r="31199" spans="8:8" x14ac:dyDescent="0.2">
      <c r="H31199" s="7"/>
    </row>
    <row r="31200" spans="8:8" x14ac:dyDescent="0.2">
      <c r="H31200" s="7"/>
    </row>
    <row r="31201" spans="8:8" x14ac:dyDescent="0.2">
      <c r="H31201" s="7"/>
    </row>
    <row r="31202" spans="8:8" x14ac:dyDescent="0.2">
      <c r="H31202" s="7"/>
    </row>
    <row r="31203" spans="8:8" x14ac:dyDescent="0.2">
      <c r="H31203" s="7"/>
    </row>
    <row r="31204" spans="8:8" x14ac:dyDescent="0.2">
      <c r="H31204" s="7"/>
    </row>
    <row r="31205" spans="8:8" x14ac:dyDescent="0.2">
      <c r="H31205" s="7"/>
    </row>
    <row r="31206" spans="8:8" x14ac:dyDescent="0.2">
      <c r="H31206" s="7"/>
    </row>
    <row r="31207" spans="8:8" x14ac:dyDescent="0.2">
      <c r="H31207" s="7"/>
    </row>
    <row r="31208" spans="8:8" x14ac:dyDescent="0.2">
      <c r="H31208" s="7"/>
    </row>
    <row r="31209" spans="8:8" x14ac:dyDescent="0.2">
      <c r="H31209" s="7"/>
    </row>
    <row r="31210" spans="8:8" x14ac:dyDescent="0.2">
      <c r="H31210" s="7"/>
    </row>
    <row r="31211" spans="8:8" x14ac:dyDescent="0.2">
      <c r="H31211" s="7"/>
    </row>
    <row r="31212" spans="8:8" x14ac:dyDescent="0.2">
      <c r="H31212" s="7"/>
    </row>
    <row r="31213" spans="8:8" x14ac:dyDescent="0.2">
      <c r="H31213" s="7"/>
    </row>
    <row r="31214" spans="8:8" x14ac:dyDescent="0.2">
      <c r="H31214" s="7"/>
    </row>
    <row r="31215" spans="8:8" x14ac:dyDescent="0.2">
      <c r="H31215" s="7"/>
    </row>
    <row r="31216" spans="8:8" x14ac:dyDescent="0.2">
      <c r="H31216" s="7"/>
    </row>
    <row r="31217" spans="8:8" x14ac:dyDescent="0.2">
      <c r="H31217" s="7"/>
    </row>
    <row r="31218" spans="8:8" x14ac:dyDescent="0.2">
      <c r="H31218" s="7"/>
    </row>
    <row r="31219" spans="8:8" x14ac:dyDescent="0.2">
      <c r="H31219" s="7"/>
    </row>
    <row r="31220" spans="8:8" x14ac:dyDescent="0.2">
      <c r="H31220" s="7"/>
    </row>
    <row r="31221" spans="8:8" x14ac:dyDescent="0.2">
      <c r="H31221" s="7"/>
    </row>
    <row r="31222" spans="8:8" x14ac:dyDescent="0.2">
      <c r="H31222" s="7"/>
    </row>
    <row r="31223" spans="8:8" x14ac:dyDescent="0.2">
      <c r="H31223" s="7"/>
    </row>
    <row r="31224" spans="8:8" x14ac:dyDescent="0.2">
      <c r="H31224" s="7"/>
    </row>
    <row r="31225" spans="8:8" x14ac:dyDescent="0.2">
      <c r="H31225" s="7"/>
    </row>
    <row r="31226" spans="8:8" x14ac:dyDescent="0.2">
      <c r="H31226" s="7"/>
    </row>
    <row r="31227" spans="8:8" x14ac:dyDescent="0.2">
      <c r="H31227" s="7"/>
    </row>
    <row r="31228" spans="8:8" x14ac:dyDescent="0.2">
      <c r="H31228" s="7"/>
    </row>
    <row r="31229" spans="8:8" x14ac:dyDescent="0.2">
      <c r="H31229" s="7"/>
    </row>
    <row r="31230" spans="8:8" x14ac:dyDescent="0.2">
      <c r="H31230" s="7"/>
    </row>
    <row r="31231" spans="8:8" x14ac:dyDescent="0.2">
      <c r="H31231" s="7"/>
    </row>
    <row r="31232" spans="8:8" x14ac:dyDescent="0.2">
      <c r="H31232" s="7"/>
    </row>
    <row r="31233" spans="8:8" x14ac:dyDescent="0.2">
      <c r="H31233" s="7"/>
    </row>
    <row r="31234" spans="8:8" x14ac:dyDescent="0.2">
      <c r="H31234" s="7"/>
    </row>
    <row r="31235" spans="8:8" x14ac:dyDescent="0.2">
      <c r="H31235" s="7"/>
    </row>
    <row r="31236" spans="8:8" x14ac:dyDescent="0.2">
      <c r="H31236" s="7"/>
    </row>
    <row r="31237" spans="8:8" x14ac:dyDescent="0.2">
      <c r="H31237" s="7"/>
    </row>
    <row r="31238" spans="8:8" x14ac:dyDescent="0.2">
      <c r="H31238" s="7"/>
    </row>
    <row r="31239" spans="8:8" x14ac:dyDescent="0.2">
      <c r="H31239" s="7"/>
    </row>
    <row r="31240" spans="8:8" x14ac:dyDescent="0.2">
      <c r="H31240" s="7"/>
    </row>
    <row r="31241" spans="8:8" x14ac:dyDescent="0.2">
      <c r="H31241" s="7"/>
    </row>
    <row r="31242" spans="8:8" x14ac:dyDescent="0.2">
      <c r="H31242" s="7"/>
    </row>
    <row r="31243" spans="8:8" x14ac:dyDescent="0.2">
      <c r="H31243" s="7"/>
    </row>
    <row r="31244" spans="8:8" x14ac:dyDescent="0.2">
      <c r="H31244" s="7"/>
    </row>
    <row r="31245" spans="8:8" x14ac:dyDescent="0.2">
      <c r="H31245" s="7"/>
    </row>
    <row r="31246" spans="8:8" x14ac:dyDescent="0.2">
      <c r="H31246" s="7"/>
    </row>
    <row r="31247" spans="8:8" x14ac:dyDescent="0.2">
      <c r="H31247" s="7"/>
    </row>
    <row r="31248" spans="8:8" x14ac:dyDescent="0.2">
      <c r="H31248" s="7"/>
    </row>
    <row r="31249" spans="8:8" x14ac:dyDescent="0.2">
      <c r="H31249" s="7"/>
    </row>
    <row r="31250" spans="8:8" x14ac:dyDescent="0.2">
      <c r="H31250" s="7"/>
    </row>
    <row r="31251" spans="8:8" x14ac:dyDescent="0.2">
      <c r="H31251" s="7"/>
    </row>
    <row r="31252" spans="8:8" x14ac:dyDescent="0.2">
      <c r="H31252" s="7"/>
    </row>
    <row r="31253" spans="8:8" x14ac:dyDescent="0.2">
      <c r="H31253" s="7"/>
    </row>
    <row r="31254" spans="8:8" x14ac:dyDescent="0.2">
      <c r="H31254" s="7"/>
    </row>
    <row r="31255" spans="8:8" x14ac:dyDescent="0.2">
      <c r="H31255" s="7"/>
    </row>
    <row r="31256" spans="8:8" x14ac:dyDescent="0.2">
      <c r="H31256" s="7"/>
    </row>
    <row r="31257" spans="8:8" x14ac:dyDescent="0.2">
      <c r="H31257" s="7"/>
    </row>
    <row r="31258" spans="8:8" x14ac:dyDescent="0.2">
      <c r="H31258" s="7"/>
    </row>
    <row r="31259" spans="8:8" x14ac:dyDescent="0.2">
      <c r="H31259" s="7"/>
    </row>
    <row r="31260" spans="8:8" x14ac:dyDescent="0.2">
      <c r="H31260" s="7"/>
    </row>
    <row r="31261" spans="8:8" x14ac:dyDescent="0.2">
      <c r="H31261" s="7"/>
    </row>
    <row r="31262" spans="8:8" x14ac:dyDescent="0.2">
      <c r="H31262" s="7"/>
    </row>
    <row r="31263" spans="8:8" x14ac:dyDescent="0.2">
      <c r="H31263" s="7"/>
    </row>
    <row r="31264" spans="8:8" x14ac:dyDescent="0.2">
      <c r="H31264" s="7"/>
    </row>
    <row r="31265" spans="8:8" x14ac:dyDescent="0.2">
      <c r="H31265" s="7"/>
    </row>
    <row r="31266" spans="8:8" x14ac:dyDescent="0.2">
      <c r="H31266" s="7"/>
    </row>
    <row r="31267" spans="8:8" x14ac:dyDescent="0.2">
      <c r="H31267" s="7"/>
    </row>
    <row r="31268" spans="8:8" x14ac:dyDescent="0.2">
      <c r="H31268" s="7"/>
    </row>
    <row r="31269" spans="8:8" x14ac:dyDescent="0.2">
      <c r="H31269" s="7"/>
    </row>
    <row r="31270" spans="8:8" x14ac:dyDescent="0.2">
      <c r="H31270" s="7"/>
    </row>
    <row r="31271" spans="8:8" x14ac:dyDescent="0.2">
      <c r="H31271" s="7"/>
    </row>
    <row r="31272" spans="8:8" x14ac:dyDescent="0.2">
      <c r="H31272" s="7"/>
    </row>
    <row r="31273" spans="8:8" x14ac:dyDescent="0.2">
      <c r="H31273" s="7"/>
    </row>
    <row r="31274" spans="8:8" x14ac:dyDescent="0.2">
      <c r="H31274" s="7"/>
    </row>
    <row r="31275" spans="8:8" x14ac:dyDescent="0.2">
      <c r="H31275" s="7"/>
    </row>
    <row r="31276" spans="8:8" x14ac:dyDescent="0.2">
      <c r="H31276" s="7"/>
    </row>
    <row r="31277" spans="8:8" x14ac:dyDescent="0.2">
      <c r="H31277" s="7"/>
    </row>
    <row r="31278" spans="8:8" x14ac:dyDescent="0.2">
      <c r="H31278" s="7"/>
    </row>
    <row r="31279" spans="8:8" x14ac:dyDescent="0.2">
      <c r="H31279" s="7"/>
    </row>
    <row r="31280" spans="8:8" x14ac:dyDescent="0.2">
      <c r="H31280" s="7"/>
    </row>
    <row r="31281" spans="8:8" x14ac:dyDescent="0.2">
      <c r="H31281" s="7"/>
    </row>
    <row r="31282" spans="8:8" x14ac:dyDescent="0.2">
      <c r="H31282" s="7"/>
    </row>
    <row r="31283" spans="8:8" x14ac:dyDescent="0.2">
      <c r="H31283" s="7"/>
    </row>
    <row r="31284" spans="8:8" x14ac:dyDescent="0.2">
      <c r="H31284" s="7"/>
    </row>
    <row r="31285" spans="8:8" x14ac:dyDescent="0.2">
      <c r="H31285" s="7"/>
    </row>
    <row r="31286" spans="8:8" x14ac:dyDescent="0.2">
      <c r="H31286" s="7"/>
    </row>
    <row r="31287" spans="8:8" x14ac:dyDescent="0.2">
      <c r="H31287" s="7"/>
    </row>
    <row r="31288" spans="8:8" x14ac:dyDescent="0.2">
      <c r="H31288" s="7"/>
    </row>
    <row r="31289" spans="8:8" x14ac:dyDescent="0.2">
      <c r="H31289" s="7"/>
    </row>
    <row r="31290" spans="8:8" x14ac:dyDescent="0.2">
      <c r="H31290" s="7"/>
    </row>
    <row r="31291" spans="8:8" x14ac:dyDescent="0.2">
      <c r="H31291" s="7"/>
    </row>
    <row r="31292" spans="8:8" x14ac:dyDescent="0.2">
      <c r="H31292" s="7"/>
    </row>
    <row r="31293" spans="8:8" x14ac:dyDescent="0.2">
      <c r="H31293" s="7"/>
    </row>
    <row r="31294" spans="8:8" x14ac:dyDescent="0.2">
      <c r="H31294" s="7"/>
    </row>
    <row r="31295" spans="8:8" x14ac:dyDescent="0.2">
      <c r="H31295" s="7"/>
    </row>
    <row r="31296" spans="8:8" x14ac:dyDescent="0.2">
      <c r="H31296" s="7"/>
    </row>
    <row r="31297" spans="8:8" x14ac:dyDescent="0.2">
      <c r="H31297" s="7"/>
    </row>
    <row r="31298" spans="8:8" x14ac:dyDescent="0.2">
      <c r="H31298" s="7"/>
    </row>
    <row r="31299" spans="8:8" x14ac:dyDescent="0.2">
      <c r="H31299" s="7"/>
    </row>
    <row r="31300" spans="8:8" x14ac:dyDescent="0.2">
      <c r="H31300" s="7"/>
    </row>
    <row r="31301" spans="8:8" x14ac:dyDescent="0.2">
      <c r="H31301" s="7"/>
    </row>
    <row r="31302" spans="8:8" x14ac:dyDescent="0.2">
      <c r="H31302" s="7"/>
    </row>
    <row r="31303" spans="8:8" x14ac:dyDescent="0.2">
      <c r="H31303" s="7"/>
    </row>
    <row r="31304" spans="8:8" x14ac:dyDescent="0.2">
      <c r="H31304" s="7"/>
    </row>
    <row r="31305" spans="8:8" x14ac:dyDescent="0.2">
      <c r="H31305" s="7"/>
    </row>
    <row r="31306" spans="8:8" x14ac:dyDescent="0.2">
      <c r="H31306" s="7"/>
    </row>
    <row r="31307" spans="8:8" x14ac:dyDescent="0.2">
      <c r="H31307" s="7"/>
    </row>
    <row r="31308" spans="8:8" x14ac:dyDescent="0.2">
      <c r="H31308" s="7"/>
    </row>
    <row r="31309" spans="8:8" x14ac:dyDescent="0.2">
      <c r="H31309" s="7"/>
    </row>
    <row r="31310" spans="8:8" x14ac:dyDescent="0.2">
      <c r="H31310" s="7"/>
    </row>
    <row r="31311" spans="8:8" x14ac:dyDescent="0.2">
      <c r="H31311" s="7"/>
    </row>
    <row r="31312" spans="8:8" x14ac:dyDescent="0.2">
      <c r="H31312" s="7"/>
    </row>
    <row r="31313" spans="8:8" x14ac:dyDescent="0.2">
      <c r="H31313" s="7"/>
    </row>
    <row r="31314" spans="8:8" x14ac:dyDescent="0.2">
      <c r="H31314" s="7"/>
    </row>
    <row r="31315" spans="8:8" x14ac:dyDescent="0.2">
      <c r="H31315" s="7"/>
    </row>
    <row r="31316" spans="8:8" x14ac:dyDescent="0.2">
      <c r="H31316" s="7"/>
    </row>
    <row r="31317" spans="8:8" x14ac:dyDescent="0.2">
      <c r="H31317" s="7"/>
    </row>
    <row r="31318" spans="8:8" x14ac:dyDescent="0.2">
      <c r="H31318" s="7"/>
    </row>
    <row r="31319" spans="8:8" x14ac:dyDescent="0.2">
      <c r="H31319" s="7"/>
    </row>
    <row r="31320" spans="8:8" x14ac:dyDescent="0.2">
      <c r="H31320" s="7"/>
    </row>
    <row r="31321" spans="8:8" x14ac:dyDescent="0.2">
      <c r="H31321" s="7"/>
    </row>
    <row r="31322" spans="8:8" x14ac:dyDescent="0.2">
      <c r="H31322" s="7"/>
    </row>
    <row r="31323" spans="8:8" x14ac:dyDescent="0.2">
      <c r="H31323" s="7"/>
    </row>
    <row r="31324" spans="8:8" x14ac:dyDescent="0.2">
      <c r="H31324" s="7"/>
    </row>
    <row r="31325" spans="8:8" x14ac:dyDescent="0.2">
      <c r="H31325" s="7"/>
    </row>
    <row r="31326" spans="8:8" x14ac:dyDescent="0.2">
      <c r="H31326" s="7"/>
    </row>
    <row r="31327" spans="8:8" x14ac:dyDescent="0.2">
      <c r="H31327" s="7"/>
    </row>
    <row r="31328" spans="8:8" x14ac:dyDescent="0.2">
      <c r="H31328" s="7"/>
    </row>
    <row r="31329" spans="8:8" x14ac:dyDescent="0.2">
      <c r="H31329" s="7"/>
    </row>
    <row r="31330" spans="8:8" x14ac:dyDescent="0.2">
      <c r="H31330" s="7"/>
    </row>
    <row r="31331" spans="8:8" x14ac:dyDescent="0.2">
      <c r="H31331" s="7"/>
    </row>
    <row r="31332" spans="8:8" x14ac:dyDescent="0.2">
      <c r="H31332" s="7"/>
    </row>
    <row r="31333" spans="8:8" x14ac:dyDescent="0.2">
      <c r="H31333" s="7"/>
    </row>
    <row r="31334" spans="8:8" x14ac:dyDescent="0.2">
      <c r="H31334" s="7"/>
    </row>
    <row r="31335" spans="8:8" x14ac:dyDescent="0.2">
      <c r="H31335" s="7"/>
    </row>
    <row r="31336" spans="8:8" x14ac:dyDescent="0.2">
      <c r="H31336" s="7"/>
    </row>
    <row r="31337" spans="8:8" x14ac:dyDescent="0.2">
      <c r="H31337" s="7"/>
    </row>
    <row r="31338" spans="8:8" x14ac:dyDescent="0.2">
      <c r="H31338" s="7"/>
    </row>
    <row r="31339" spans="8:8" x14ac:dyDescent="0.2">
      <c r="H31339" s="7"/>
    </row>
    <row r="31340" spans="8:8" x14ac:dyDescent="0.2">
      <c r="H31340" s="7"/>
    </row>
    <row r="31341" spans="8:8" x14ac:dyDescent="0.2">
      <c r="H31341" s="7"/>
    </row>
    <row r="31342" spans="8:8" x14ac:dyDescent="0.2">
      <c r="H31342" s="7"/>
    </row>
    <row r="31343" spans="8:8" x14ac:dyDescent="0.2">
      <c r="H31343" s="7"/>
    </row>
    <row r="31344" spans="8:8" x14ac:dyDescent="0.2">
      <c r="H31344" s="7"/>
    </row>
    <row r="31345" spans="8:8" x14ac:dyDescent="0.2">
      <c r="H31345" s="7"/>
    </row>
    <row r="31346" spans="8:8" x14ac:dyDescent="0.2">
      <c r="H31346" s="7"/>
    </row>
    <row r="31347" spans="8:8" x14ac:dyDescent="0.2">
      <c r="H31347" s="7"/>
    </row>
    <row r="31348" spans="8:8" x14ac:dyDescent="0.2">
      <c r="H31348" s="7"/>
    </row>
    <row r="31349" spans="8:8" x14ac:dyDescent="0.2">
      <c r="H31349" s="7"/>
    </row>
    <row r="31350" spans="8:8" x14ac:dyDescent="0.2">
      <c r="H31350" s="7"/>
    </row>
    <row r="31351" spans="8:8" x14ac:dyDescent="0.2">
      <c r="H31351" s="7"/>
    </row>
    <row r="31352" spans="8:8" x14ac:dyDescent="0.2">
      <c r="H31352" s="7"/>
    </row>
    <row r="31353" spans="8:8" x14ac:dyDescent="0.2">
      <c r="H31353" s="7"/>
    </row>
    <row r="31354" spans="8:8" x14ac:dyDescent="0.2">
      <c r="H31354" s="7"/>
    </row>
    <row r="31355" spans="8:8" x14ac:dyDescent="0.2">
      <c r="H31355" s="7"/>
    </row>
    <row r="31356" spans="8:8" x14ac:dyDescent="0.2">
      <c r="H31356" s="7"/>
    </row>
    <row r="31357" spans="8:8" x14ac:dyDescent="0.2">
      <c r="H31357" s="7"/>
    </row>
    <row r="31358" spans="8:8" x14ac:dyDescent="0.2">
      <c r="H31358" s="7"/>
    </row>
    <row r="31359" spans="8:8" x14ac:dyDescent="0.2">
      <c r="H31359" s="7"/>
    </row>
    <row r="31360" spans="8:8" x14ac:dyDescent="0.2">
      <c r="H31360" s="7"/>
    </row>
    <row r="31361" spans="8:8" x14ac:dyDescent="0.2">
      <c r="H31361" s="7"/>
    </row>
    <row r="31362" spans="8:8" x14ac:dyDescent="0.2">
      <c r="H31362" s="7"/>
    </row>
    <row r="31363" spans="8:8" x14ac:dyDescent="0.2">
      <c r="H31363" s="7"/>
    </row>
    <row r="31364" spans="8:8" x14ac:dyDescent="0.2">
      <c r="H31364" s="7"/>
    </row>
    <row r="31365" spans="8:8" x14ac:dyDescent="0.2">
      <c r="H31365" s="7"/>
    </row>
    <row r="31366" spans="8:8" x14ac:dyDescent="0.2">
      <c r="H31366" s="7"/>
    </row>
    <row r="31367" spans="8:8" x14ac:dyDescent="0.2">
      <c r="H31367" s="7"/>
    </row>
    <row r="31368" spans="8:8" x14ac:dyDescent="0.2">
      <c r="H31368" s="7"/>
    </row>
    <row r="31369" spans="8:8" x14ac:dyDescent="0.2">
      <c r="H31369" s="7"/>
    </row>
    <row r="31370" spans="8:8" x14ac:dyDescent="0.2">
      <c r="H31370" s="7"/>
    </row>
    <row r="31371" spans="8:8" x14ac:dyDescent="0.2">
      <c r="H31371" s="7"/>
    </row>
    <row r="31372" spans="8:8" x14ac:dyDescent="0.2">
      <c r="H31372" s="7"/>
    </row>
    <row r="31373" spans="8:8" x14ac:dyDescent="0.2">
      <c r="H31373" s="7"/>
    </row>
    <row r="31374" spans="8:8" x14ac:dyDescent="0.2">
      <c r="H31374" s="7"/>
    </row>
    <row r="31375" spans="8:8" x14ac:dyDescent="0.2">
      <c r="H31375" s="7"/>
    </row>
    <row r="31376" spans="8:8" x14ac:dyDescent="0.2">
      <c r="H31376" s="7"/>
    </row>
    <row r="31377" spans="8:8" x14ac:dyDescent="0.2">
      <c r="H31377" s="7"/>
    </row>
    <row r="31378" spans="8:8" x14ac:dyDescent="0.2">
      <c r="H31378" s="7"/>
    </row>
    <row r="31379" spans="8:8" x14ac:dyDescent="0.2">
      <c r="H31379" s="7"/>
    </row>
    <row r="31380" spans="8:8" x14ac:dyDescent="0.2">
      <c r="H31380" s="7"/>
    </row>
    <row r="31381" spans="8:8" x14ac:dyDescent="0.2">
      <c r="H31381" s="7"/>
    </row>
    <row r="31382" spans="8:8" x14ac:dyDescent="0.2">
      <c r="H31382" s="7"/>
    </row>
    <row r="31383" spans="8:8" x14ac:dyDescent="0.2">
      <c r="H31383" s="7"/>
    </row>
    <row r="31384" spans="8:8" x14ac:dyDescent="0.2">
      <c r="H31384" s="7"/>
    </row>
    <row r="31385" spans="8:8" x14ac:dyDescent="0.2">
      <c r="H31385" s="7"/>
    </row>
    <row r="31386" spans="8:8" x14ac:dyDescent="0.2">
      <c r="H31386" s="7"/>
    </row>
    <row r="31387" spans="8:8" x14ac:dyDescent="0.2">
      <c r="H31387" s="7"/>
    </row>
    <row r="31388" spans="8:8" x14ac:dyDescent="0.2">
      <c r="H31388" s="7"/>
    </row>
    <row r="31389" spans="8:8" x14ac:dyDescent="0.2">
      <c r="H31389" s="7"/>
    </row>
    <row r="31390" spans="8:8" x14ac:dyDescent="0.2">
      <c r="H31390" s="7"/>
    </row>
    <row r="31391" spans="8:8" x14ac:dyDescent="0.2">
      <c r="H31391" s="7"/>
    </row>
    <row r="31392" spans="8:8" x14ac:dyDescent="0.2">
      <c r="H31392" s="7"/>
    </row>
    <row r="31393" spans="8:8" x14ac:dyDescent="0.2">
      <c r="H31393" s="7"/>
    </row>
    <row r="31394" spans="8:8" x14ac:dyDescent="0.2">
      <c r="H31394" s="7"/>
    </row>
    <row r="31395" spans="8:8" x14ac:dyDescent="0.2">
      <c r="H31395" s="7"/>
    </row>
    <row r="31396" spans="8:8" x14ac:dyDescent="0.2">
      <c r="H31396" s="7"/>
    </row>
    <row r="31397" spans="8:8" x14ac:dyDescent="0.2">
      <c r="H31397" s="7"/>
    </row>
    <row r="31398" spans="8:8" x14ac:dyDescent="0.2">
      <c r="H31398" s="7"/>
    </row>
    <row r="31399" spans="8:8" x14ac:dyDescent="0.2">
      <c r="H31399" s="7"/>
    </row>
    <row r="31400" spans="8:8" x14ac:dyDescent="0.2">
      <c r="H31400" s="7"/>
    </row>
    <row r="31401" spans="8:8" x14ac:dyDescent="0.2">
      <c r="H31401" s="7"/>
    </row>
    <row r="31402" spans="8:8" x14ac:dyDescent="0.2">
      <c r="H31402" s="7"/>
    </row>
    <row r="31403" spans="8:8" x14ac:dyDescent="0.2">
      <c r="H31403" s="7"/>
    </row>
    <row r="31404" spans="8:8" x14ac:dyDescent="0.2">
      <c r="H31404" s="7"/>
    </row>
    <row r="31405" spans="8:8" x14ac:dyDescent="0.2">
      <c r="H31405" s="7"/>
    </row>
    <row r="31406" spans="8:8" x14ac:dyDescent="0.2">
      <c r="H31406" s="7"/>
    </row>
    <row r="31407" spans="8:8" x14ac:dyDescent="0.2">
      <c r="H31407" s="7"/>
    </row>
    <row r="31408" spans="8:8" x14ac:dyDescent="0.2">
      <c r="H31408" s="7"/>
    </row>
    <row r="31409" spans="8:8" x14ac:dyDescent="0.2">
      <c r="H31409" s="7"/>
    </row>
    <row r="31410" spans="8:8" x14ac:dyDescent="0.2">
      <c r="H31410" s="7"/>
    </row>
    <row r="31411" spans="8:8" x14ac:dyDescent="0.2">
      <c r="H31411" s="7"/>
    </row>
    <row r="31412" spans="8:8" x14ac:dyDescent="0.2">
      <c r="H31412" s="7"/>
    </row>
    <row r="31413" spans="8:8" x14ac:dyDescent="0.2">
      <c r="H31413" s="7"/>
    </row>
    <row r="31414" spans="8:8" x14ac:dyDescent="0.2">
      <c r="H31414" s="7"/>
    </row>
    <row r="31415" spans="8:8" x14ac:dyDescent="0.2">
      <c r="H31415" s="7"/>
    </row>
    <row r="31416" spans="8:8" x14ac:dyDescent="0.2">
      <c r="H31416" s="7"/>
    </row>
    <row r="31417" spans="8:8" x14ac:dyDescent="0.2">
      <c r="H31417" s="7"/>
    </row>
    <row r="31418" spans="8:8" x14ac:dyDescent="0.2">
      <c r="H31418" s="7"/>
    </row>
    <row r="31419" spans="8:8" x14ac:dyDescent="0.2">
      <c r="H31419" s="7"/>
    </row>
    <row r="31420" spans="8:8" x14ac:dyDescent="0.2">
      <c r="H31420" s="7"/>
    </row>
    <row r="31421" spans="8:8" x14ac:dyDescent="0.2">
      <c r="H31421" s="7"/>
    </row>
    <row r="31422" spans="8:8" x14ac:dyDescent="0.2">
      <c r="H31422" s="7"/>
    </row>
    <row r="31423" spans="8:8" x14ac:dyDescent="0.2">
      <c r="H31423" s="7"/>
    </row>
    <row r="31424" spans="8:8" x14ac:dyDescent="0.2">
      <c r="H31424" s="7"/>
    </row>
    <row r="31425" spans="8:8" x14ac:dyDescent="0.2">
      <c r="H31425" s="7"/>
    </row>
    <row r="31426" spans="8:8" x14ac:dyDescent="0.2">
      <c r="H31426" s="7"/>
    </row>
    <row r="31427" spans="8:8" x14ac:dyDescent="0.2">
      <c r="H31427" s="7"/>
    </row>
    <row r="31428" spans="8:8" x14ac:dyDescent="0.2">
      <c r="H31428" s="7"/>
    </row>
    <row r="31429" spans="8:8" x14ac:dyDescent="0.2">
      <c r="H31429" s="7"/>
    </row>
    <row r="31430" spans="8:8" x14ac:dyDescent="0.2">
      <c r="H31430" s="7"/>
    </row>
    <row r="31431" spans="8:8" x14ac:dyDescent="0.2">
      <c r="H31431" s="7"/>
    </row>
    <row r="31432" spans="8:8" x14ac:dyDescent="0.2">
      <c r="H31432" s="7"/>
    </row>
    <row r="31433" spans="8:8" x14ac:dyDescent="0.2">
      <c r="H31433" s="7"/>
    </row>
    <row r="31434" spans="8:8" x14ac:dyDescent="0.2">
      <c r="H31434" s="7"/>
    </row>
    <row r="31435" spans="8:8" x14ac:dyDescent="0.2">
      <c r="H31435" s="7"/>
    </row>
    <row r="31436" spans="8:8" x14ac:dyDescent="0.2">
      <c r="H31436" s="7"/>
    </row>
    <row r="31437" spans="8:8" x14ac:dyDescent="0.2">
      <c r="H31437" s="7"/>
    </row>
    <row r="31438" spans="8:8" x14ac:dyDescent="0.2">
      <c r="H31438" s="7"/>
    </row>
    <row r="31439" spans="8:8" x14ac:dyDescent="0.2">
      <c r="H31439" s="7"/>
    </row>
    <row r="31440" spans="8:8" x14ac:dyDescent="0.2">
      <c r="H31440" s="7"/>
    </row>
    <row r="31441" spans="8:8" x14ac:dyDescent="0.2">
      <c r="H31441" s="7"/>
    </row>
    <row r="31442" spans="8:8" x14ac:dyDescent="0.2">
      <c r="H31442" s="7"/>
    </row>
    <row r="31443" spans="8:8" x14ac:dyDescent="0.2">
      <c r="H31443" s="7"/>
    </row>
    <row r="31444" spans="8:8" x14ac:dyDescent="0.2">
      <c r="H31444" s="7"/>
    </row>
    <row r="31445" spans="8:8" x14ac:dyDescent="0.2">
      <c r="H31445" s="7"/>
    </row>
    <row r="31446" spans="8:8" x14ac:dyDescent="0.2">
      <c r="H31446" s="7"/>
    </row>
    <row r="31447" spans="8:8" x14ac:dyDescent="0.2">
      <c r="H31447" s="7"/>
    </row>
    <row r="31448" spans="8:8" x14ac:dyDescent="0.2">
      <c r="H31448" s="7"/>
    </row>
    <row r="31449" spans="8:8" x14ac:dyDescent="0.2">
      <c r="H31449" s="7"/>
    </row>
    <row r="31450" spans="8:8" x14ac:dyDescent="0.2">
      <c r="H31450" s="7"/>
    </row>
    <row r="31451" spans="8:8" x14ac:dyDescent="0.2">
      <c r="H31451" s="7"/>
    </row>
    <row r="31452" spans="8:8" x14ac:dyDescent="0.2">
      <c r="H31452" s="7"/>
    </row>
    <row r="31453" spans="8:8" x14ac:dyDescent="0.2">
      <c r="H31453" s="7"/>
    </row>
    <row r="31454" spans="8:8" x14ac:dyDescent="0.2">
      <c r="H31454" s="7"/>
    </row>
    <row r="31455" spans="8:8" x14ac:dyDescent="0.2">
      <c r="H31455" s="7"/>
    </row>
    <row r="31456" spans="8:8" x14ac:dyDescent="0.2">
      <c r="H31456" s="7"/>
    </row>
    <row r="31457" spans="8:8" x14ac:dyDescent="0.2">
      <c r="H31457" s="7"/>
    </row>
    <row r="31458" spans="8:8" x14ac:dyDescent="0.2">
      <c r="H31458" s="7"/>
    </row>
    <row r="31459" spans="8:8" x14ac:dyDescent="0.2">
      <c r="H31459" s="7"/>
    </row>
    <row r="31460" spans="8:8" x14ac:dyDescent="0.2">
      <c r="H31460" s="7"/>
    </row>
    <row r="31461" spans="8:8" x14ac:dyDescent="0.2">
      <c r="H31461" s="7"/>
    </row>
    <row r="31462" spans="8:8" x14ac:dyDescent="0.2">
      <c r="H31462" s="7"/>
    </row>
    <row r="31463" spans="8:8" x14ac:dyDescent="0.2">
      <c r="H31463" s="7"/>
    </row>
    <row r="31464" spans="8:8" x14ac:dyDescent="0.2">
      <c r="H31464" s="7"/>
    </row>
    <row r="31465" spans="8:8" x14ac:dyDescent="0.2">
      <c r="H31465" s="7"/>
    </row>
    <row r="31466" spans="8:8" x14ac:dyDescent="0.2">
      <c r="H31466" s="7"/>
    </row>
    <row r="31467" spans="8:8" x14ac:dyDescent="0.2">
      <c r="H31467" s="7"/>
    </row>
    <row r="31468" spans="8:8" x14ac:dyDescent="0.2">
      <c r="H31468" s="7"/>
    </row>
    <row r="31469" spans="8:8" x14ac:dyDescent="0.2">
      <c r="H31469" s="7"/>
    </row>
    <row r="31470" spans="8:8" x14ac:dyDescent="0.2">
      <c r="H31470" s="7"/>
    </row>
    <row r="31471" spans="8:8" x14ac:dyDescent="0.2">
      <c r="H31471" s="7"/>
    </row>
    <row r="31472" spans="8:8" x14ac:dyDescent="0.2">
      <c r="H31472" s="7"/>
    </row>
    <row r="31473" spans="8:8" x14ac:dyDescent="0.2">
      <c r="H31473" s="7"/>
    </row>
    <row r="31474" spans="8:8" x14ac:dyDescent="0.2">
      <c r="H31474" s="7"/>
    </row>
    <row r="31475" spans="8:8" x14ac:dyDescent="0.2">
      <c r="H31475" s="7"/>
    </row>
    <row r="31476" spans="8:8" x14ac:dyDescent="0.2">
      <c r="H31476" s="7"/>
    </row>
    <row r="31477" spans="8:8" x14ac:dyDescent="0.2">
      <c r="H31477" s="7"/>
    </row>
    <row r="31478" spans="8:8" x14ac:dyDescent="0.2">
      <c r="H31478" s="7"/>
    </row>
    <row r="31479" spans="8:8" x14ac:dyDescent="0.2">
      <c r="H31479" s="7"/>
    </row>
    <row r="31480" spans="8:8" x14ac:dyDescent="0.2">
      <c r="H31480" s="7"/>
    </row>
    <row r="31481" spans="8:8" x14ac:dyDescent="0.2">
      <c r="H31481" s="7"/>
    </row>
    <row r="31482" spans="8:8" x14ac:dyDescent="0.2">
      <c r="H31482" s="7"/>
    </row>
    <row r="31483" spans="8:8" x14ac:dyDescent="0.2">
      <c r="H31483" s="7"/>
    </row>
    <row r="31484" spans="8:8" x14ac:dyDescent="0.2">
      <c r="H31484" s="7"/>
    </row>
    <row r="31485" spans="8:8" x14ac:dyDescent="0.2">
      <c r="H31485" s="7"/>
    </row>
    <row r="31486" spans="8:8" x14ac:dyDescent="0.2">
      <c r="H31486" s="7"/>
    </row>
    <row r="31487" spans="8:8" x14ac:dyDescent="0.2">
      <c r="H31487" s="7"/>
    </row>
    <row r="31488" spans="8:8" x14ac:dyDescent="0.2">
      <c r="H31488" s="7"/>
    </row>
    <row r="31489" spans="8:8" x14ac:dyDescent="0.2">
      <c r="H31489" s="7"/>
    </row>
    <row r="31490" spans="8:8" x14ac:dyDescent="0.2">
      <c r="H31490" s="7"/>
    </row>
    <row r="31491" spans="8:8" x14ac:dyDescent="0.2">
      <c r="H31491" s="7"/>
    </row>
    <row r="31492" spans="8:8" x14ac:dyDescent="0.2">
      <c r="H31492" s="7"/>
    </row>
    <row r="31493" spans="8:8" x14ac:dyDescent="0.2">
      <c r="H31493" s="7"/>
    </row>
    <row r="31494" spans="8:8" x14ac:dyDescent="0.2">
      <c r="H31494" s="7"/>
    </row>
    <row r="31495" spans="8:8" x14ac:dyDescent="0.2">
      <c r="H31495" s="7"/>
    </row>
    <row r="31496" spans="8:8" x14ac:dyDescent="0.2">
      <c r="H31496" s="7"/>
    </row>
    <row r="31497" spans="8:8" x14ac:dyDescent="0.2">
      <c r="H31497" s="7"/>
    </row>
    <row r="31498" spans="8:8" x14ac:dyDescent="0.2">
      <c r="H31498" s="7"/>
    </row>
    <row r="31499" spans="8:8" x14ac:dyDescent="0.2">
      <c r="H31499" s="7"/>
    </row>
    <row r="31500" spans="8:8" x14ac:dyDescent="0.2">
      <c r="H31500" s="7"/>
    </row>
    <row r="31501" spans="8:8" x14ac:dyDescent="0.2">
      <c r="H31501" s="7"/>
    </row>
    <row r="31502" spans="8:8" x14ac:dyDescent="0.2">
      <c r="H31502" s="7"/>
    </row>
    <row r="31503" spans="8:8" x14ac:dyDescent="0.2">
      <c r="H31503" s="7"/>
    </row>
    <row r="31504" spans="8:8" x14ac:dyDescent="0.2">
      <c r="H31504" s="7"/>
    </row>
    <row r="31505" spans="8:8" x14ac:dyDescent="0.2">
      <c r="H31505" s="7"/>
    </row>
    <row r="31506" spans="8:8" x14ac:dyDescent="0.2">
      <c r="H31506" s="7"/>
    </row>
    <row r="31507" spans="8:8" x14ac:dyDescent="0.2">
      <c r="H31507" s="7"/>
    </row>
    <row r="31508" spans="8:8" x14ac:dyDescent="0.2">
      <c r="H31508" s="7"/>
    </row>
    <row r="31509" spans="8:8" x14ac:dyDescent="0.2">
      <c r="H31509" s="7"/>
    </row>
    <row r="31510" spans="8:8" x14ac:dyDescent="0.2">
      <c r="H31510" s="7"/>
    </row>
    <row r="31511" spans="8:8" x14ac:dyDescent="0.2">
      <c r="H31511" s="7"/>
    </row>
    <row r="31512" spans="8:8" x14ac:dyDescent="0.2">
      <c r="H31512" s="7"/>
    </row>
    <row r="31513" spans="8:8" x14ac:dyDescent="0.2">
      <c r="H31513" s="7"/>
    </row>
    <row r="31514" spans="8:8" x14ac:dyDescent="0.2">
      <c r="H31514" s="7"/>
    </row>
    <row r="31515" spans="8:8" x14ac:dyDescent="0.2">
      <c r="H31515" s="7"/>
    </row>
    <row r="31516" spans="8:8" x14ac:dyDescent="0.2">
      <c r="H31516" s="7"/>
    </row>
    <row r="31517" spans="8:8" x14ac:dyDescent="0.2">
      <c r="H31517" s="7"/>
    </row>
    <row r="31518" spans="8:8" x14ac:dyDescent="0.2">
      <c r="H31518" s="7"/>
    </row>
    <row r="31519" spans="8:8" x14ac:dyDescent="0.2">
      <c r="H31519" s="7"/>
    </row>
    <row r="31520" spans="8:8" x14ac:dyDescent="0.2">
      <c r="H31520" s="7"/>
    </row>
    <row r="31521" spans="8:8" x14ac:dyDescent="0.2">
      <c r="H31521" s="7"/>
    </row>
    <row r="31522" spans="8:8" x14ac:dyDescent="0.2">
      <c r="H31522" s="7"/>
    </row>
    <row r="31523" spans="8:8" x14ac:dyDescent="0.2">
      <c r="H31523" s="7"/>
    </row>
    <row r="31524" spans="8:8" x14ac:dyDescent="0.2">
      <c r="H31524" s="7"/>
    </row>
    <row r="31525" spans="8:8" x14ac:dyDescent="0.2">
      <c r="H31525" s="7"/>
    </row>
    <row r="31526" spans="8:8" x14ac:dyDescent="0.2">
      <c r="H31526" s="7"/>
    </row>
    <row r="31527" spans="8:8" x14ac:dyDescent="0.2">
      <c r="H31527" s="7"/>
    </row>
    <row r="31528" spans="8:8" x14ac:dyDescent="0.2">
      <c r="H31528" s="7"/>
    </row>
    <row r="31529" spans="8:8" x14ac:dyDescent="0.2">
      <c r="H31529" s="7"/>
    </row>
    <row r="31530" spans="8:8" x14ac:dyDescent="0.2">
      <c r="H31530" s="7"/>
    </row>
    <row r="31531" spans="8:8" x14ac:dyDescent="0.2">
      <c r="H31531" s="7"/>
    </row>
    <row r="31532" spans="8:8" x14ac:dyDescent="0.2">
      <c r="H31532" s="7"/>
    </row>
    <row r="31533" spans="8:8" x14ac:dyDescent="0.2">
      <c r="H31533" s="7"/>
    </row>
    <row r="31534" spans="8:8" x14ac:dyDescent="0.2">
      <c r="H31534" s="7"/>
    </row>
    <row r="31535" spans="8:8" x14ac:dyDescent="0.2">
      <c r="H31535" s="7"/>
    </row>
    <row r="31536" spans="8:8" x14ac:dyDescent="0.2">
      <c r="H31536" s="7"/>
    </row>
    <row r="31537" spans="8:8" x14ac:dyDescent="0.2">
      <c r="H31537" s="7"/>
    </row>
    <row r="31538" spans="8:8" x14ac:dyDescent="0.2">
      <c r="H31538" s="7"/>
    </row>
    <row r="31539" spans="8:8" x14ac:dyDescent="0.2">
      <c r="H31539" s="7"/>
    </row>
    <row r="31540" spans="8:8" x14ac:dyDescent="0.2">
      <c r="H31540" s="7"/>
    </row>
    <row r="31541" spans="8:8" x14ac:dyDescent="0.2">
      <c r="H31541" s="7"/>
    </row>
    <row r="31542" spans="8:8" x14ac:dyDescent="0.2">
      <c r="H31542" s="7"/>
    </row>
    <row r="31543" spans="8:8" x14ac:dyDescent="0.2">
      <c r="H31543" s="7"/>
    </row>
    <row r="31544" spans="8:8" x14ac:dyDescent="0.2">
      <c r="H31544" s="7"/>
    </row>
    <row r="31545" spans="8:8" x14ac:dyDescent="0.2">
      <c r="H31545" s="7"/>
    </row>
    <row r="31546" spans="8:8" x14ac:dyDescent="0.2">
      <c r="H31546" s="7"/>
    </row>
    <row r="31547" spans="8:8" x14ac:dyDescent="0.2">
      <c r="H31547" s="7"/>
    </row>
    <row r="31548" spans="8:8" x14ac:dyDescent="0.2">
      <c r="H31548" s="7"/>
    </row>
    <row r="31549" spans="8:8" x14ac:dyDescent="0.2">
      <c r="H31549" s="7"/>
    </row>
    <row r="31550" spans="8:8" x14ac:dyDescent="0.2">
      <c r="H31550" s="7"/>
    </row>
    <row r="31551" spans="8:8" x14ac:dyDescent="0.2">
      <c r="H31551" s="7"/>
    </row>
    <row r="31552" spans="8:8" x14ac:dyDescent="0.2">
      <c r="H31552" s="7"/>
    </row>
    <row r="31553" spans="8:8" x14ac:dyDescent="0.2">
      <c r="H31553" s="7"/>
    </row>
    <row r="31554" spans="8:8" x14ac:dyDescent="0.2">
      <c r="H31554" s="7"/>
    </row>
    <row r="31555" spans="8:8" x14ac:dyDescent="0.2">
      <c r="H31555" s="7"/>
    </row>
    <row r="31556" spans="8:8" x14ac:dyDescent="0.2">
      <c r="H31556" s="7"/>
    </row>
    <row r="31557" spans="8:8" x14ac:dyDescent="0.2">
      <c r="H31557" s="7"/>
    </row>
    <row r="31558" spans="8:8" x14ac:dyDescent="0.2">
      <c r="H31558" s="7"/>
    </row>
    <row r="31559" spans="8:8" x14ac:dyDescent="0.2">
      <c r="H31559" s="7"/>
    </row>
    <row r="31560" spans="8:8" x14ac:dyDescent="0.2">
      <c r="H31560" s="7"/>
    </row>
    <row r="31561" spans="8:8" x14ac:dyDescent="0.2">
      <c r="H31561" s="7"/>
    </row>
    <row r="31562" spans="8:8" x14ac:dyDescent="0.2">
      <c r="H31562" s="7"/>
    </row>
    <row r="31563" spans="8:8" x14ac:dyDescent="0.2">
      <c r="H31563" s="7"/>
    </row>
    <row r="31564" spans="8:8" x14ac:dyDescent="0.2">
      <c r="H31564" s="7"/>
    </row>
    <row r="31565" spans="8:8" x14ac:dyDescent="0.2">
      <c r="H31565" s="7"/>
    </row>
    <row r="31566" spans="8:8" x14ac:dyDescent="0.2">
      <c r="H31566" s="7"/>
    </row>
    <row r="31567" spans="8:8" x14ac:dyDescent="0.2">
      <c r="H31567" s="7"/>
    </row>
    <row r="31568" spans="8:8" x14ac:dyDescent="0.2">
      <c r="H31568" s="7"/>
    </row>
    <row r="31569" spans="8:8" x14ac:dyDescent="0.2">
      <c r="H31569" s="7"/>
    </row>
    <row r="31570" spans="8:8" x14ac:dyDescent="0.2">
      <c r="H31570" s="7"/>
    </row>
    <row r="31571" spans="8:8" x14ac:dyDescent="0.2">
      <c r="H31571" s="7"/>
    </row>
    <row r="31572" spans="8:8" x14ac:dyDescent="0.2">
      <c r="H31572" s="7"/>
    </row>
    <row r="31573" spans="8:8" x14ac:dyDescent="0.2">
      <c r="H31573" s="7"/>
    </row>
    <row r="31574" spans="8:8" x14ac:dyDescent="0.2">
      <c r="H31574" s="7"/>
    </row>
    <row r="31575" spans="8:8" x14ac:dyDescent="0.2">
      <c r="H31575" s="7"/>
    </row>
    <row r="31576" spans="8:8" x14ac:dyDescent="0.2">
      <c r="H31576" s="7"/>
    </row>
    <row r="31577" spans="8:8" x14ac:dyDescent="0.2">
      <c r="H31577" s="7"/>
    </row>
    <row r="31578" spans="8:8" x14ac:dyDescent="0.2">
      <c r="H31578" s="7"/>
    </row>
    <row r="31579" spans="8:8" x14ac:dyDescent="0.2">
      <c r="H31579" s="7"/>
    </row>
    <row r="31580" spans="8:8" x14ac:dyDescent="0.2">
      <c r="H31580" s="7"/>
    </row>
    <row r="31581" spans="8:8" x14ac:dyDescent="0.2">
      <c r="H31581" s="7"/>
    </row>
    <row r="31582" spans="8:8" x14ac:dyDescent="0.2">
      <c r="H31582" s="7"/>
    </row>
    <row r="31583" spans="8:8" x14ac:dyDescent="0.2">
      <c r="H31583" s="7"/>
    </row>
    <row r="31584" spans="8:8" x14ac:dyDescent="0.2">
      <c r="H31584" s="7"/>
    </row>
    <row r="31585" spans="8:8" x14ac:dyDescent="0.2">
      <c r="H31585" s="7"/>
    </row>
    <row r="31586" spans="8:8" x14ac:dyDescent="0.2">
      <c r="H31586" s="7"/>
    </row>
    <row r="31587" spans="8:8" x14ac:dyDescent="0.2">
      <c r="H31587" s="7"/>
    </row>
    <row r="31588" spans="8:8" x14ac:dyDescent="0.2">
      <c r="H31588" s="7"/>
    </row>
    <row r="31589" spans="8:8" x14ac:dyDescent="0.2">
      <c r="H31589" s="7"/>
    </row>
    <row r="31590" spans="8:8" x14ac:dyDescent="0.2">
      <c r="H31590" s="7"/>
    </row>
    <row r="31591" spans="8:8" x14ac:dyDescent="0.2">
      <c r="H31591" s="7"/>
    </row>
    <row r="31592" spans="8:8" x14ac:dyDescent="0.2">
      <c r="H31592" s="7"/>
    </row>
    <row r="31593" spans="8:8" x14ac:dyDescent="0.2">
      <c r="H31593" s="7"/>
    </row>
    <row r="31594" spans="8:8" x14ac:dyDescent="0.2">
      <c r="H31594" s="7"/>
    </row>
    <row r="31595" spans="8:8" x14ac:dyDescent="0.2">
      <c r="H31595" s="7"/>
    </row>
    <row r="31596" spans="8:8" x14ac:dyDescent="0.2">
      <c r="H31596" s="7"/>
    </row>
    <row r="31597" spans="8:8" x14ac:dyDescent="0.2">
      <c r="H31597" s="7"/>
    </row>
    <row r="31598" spans="8:8" x14ac:dyDescent="0.2">
      <c r="H31598" s="7"/>
    </row>
    <row r="31599" spans="8:8" x14ac:dyDescent="0.2">
      <c r="H31599" s="7"/>
    </row>
    <row r="31600" spans="8:8" x14ac:dyDescent="0.2">
      <c r="H31600" s="7"/>
    </row>
    <row r="31601" spans="8:8" x14ac:dyDescent="0.2">
      <c r="H31601" s="7"/>
    </row>
    <row r="31602" spans="8:8" x14ac:dyDescent="0.2">
      <c r="H31602" s="7"/>
    </row>
    <row r="31603" spans="8:8" x14ac:dyDescent="0.2">
      <c r="H31603" s="7"/>
    </row>
    <row r="31604" spans="8:8" x14ac:dyDescent="0.2">
      <c r="H31604" s="7"/>
    </row>
    <row r="31605" spans="8:8" x14ac:dyDescent="0.2">
      <c r="H31605" s="7"/>
    </row>
    <row r="31606" spans="8:8" x14ac:dyDescent="0.2">
      <c r="H31606" s="7"/>
    </row>
    <row r="31607" spans="8:8" x14ac:dyDescent="0.2">
      <c r="H31607" s="7"/>
    </row>
    <row r="31608" spans="8:8" x14ac:dyDescent="0.2">
      <c r="H31608" s="7"/>
    </row>
    <row r="31609" spans="8:8" x14ac:dyDescent="0.2">
      <c r="H31609" s="7"/>
    </row>
    <row r="31610" spans="8:8" x14ac:dyDescent="0.2">
      <c r="H31610" s="7"/>
    </row>
    <row r="31611" spans="8:8" x14ac:dyDescent="0.2">
      <c r="H31611" s="7"/>
    </row>
    <row r="31612" spans="8:8" x14ac:dyDescent="0.2">
      <c r="H31612" s="7"/>
    </row>
    <row r="31613" spans="8:8" x14ac:dyDescent="0.2">
      <c r="H31613" s="7"/>
    </row>
    <row r="31614" spans="8:8" x14ac:dyDescent="0.2">
      <c r="H31614" s="7"/>
    </row>
    <row r="31615" spans="8:8" x14ac:dyDescent="0.2">
      <c r="H31615" s="7"/>
    </row>
    <row r="31616" spans="8:8" x14ac:dyDescent="0.2">
      <c r="H31616" s="7"/>
    </row>
    <row r="31617" spans="8:8" x14ac:dyDescent="0.2">
      <c r="H31617" s="7"/>
    </row>
    <row r="31618" spans="8:8" x14ac:dyDescent="0.2">
      <c r="H31618" s="7"/>
    </row>
    <row r="31619" spans="8:8" x14ac:dyDescent="0.2">
      <c r="H31619" s="7"/>
    </row>
    <row r="31620" spans="8:8" x14ac:dyDescent="0.2">
      <c r="H31620" s="7"/>
    </row>
    <row r="31621" spans="8:8" x14ac:dyDescent="0.2">
      <c r="H31621" s="7"/>
    </row>
    <row r="31622" spans="8:8" x14ac:dyDescent="0.2">
      <c r="H31622" s="7"/>
    </row>
    <row r="31623" spans="8:8" x14ac:dyDescent="0.2">
      <c r="H31623" s="7"/>
    </row>
    <row r="31624" spans="8:8" x14ac:dyDescent="0.2">
      <c r="H31624" s="7"/>
    </row>
    <row r="31625" spans="8:8" x14ac:dyDescent="0.2">
      <c r="H31625" s="7"/>
    </row>
    <row r="31626" spans="8:8" x14ac:dyDescent="0.2">
      <c r="H31626" s="7"/>
    </row>
    <row r="31627" spans="8:8" x14ac:dyDescent="0.2">
      <c r="H31627" s="7"/>
    </row>
    <row r="31628" spans="8:8" x14ac:dyDescent="0.2">
      <c r="H31628" s="7"/>
    </row>
    <row r="31629" spans="8:8" x14ac:dyDescent="0.2">
      <c r="H31629" s="7"/>
    </row>
    <row r="31630" spans="8:8" x14ac:dyDescent="0.2">
      <c r="H31630" s="7"/>
    </row>
    <row r="31631" spans="8:8" x14ac:dyDescent="0.2">
      <c r="H31631" s="7"/>
    </row>
    <row r="31632" spans="8:8" x14ac:dyDescent="0.2">
      <c r="H31632" s="7"/>
    </row>
    <row r="31633" spans="8:8" x14ac:dyDescent="0.2">
      <c r="H31633" s="7"/>
    </row>
    <row r="31634" spans="8:8" x14ac:dyDescent="0.2">
      <c r="H31634" s="7"/>
    </row>
    <row r="31635" spans="8:8" x14ac:dyDescent="0.2">
      <c r="H31635" s="7"/>
    </row>
    <row r="31636" spans="8:8" x14ac:dyDescent="0.2">
      <c r="H31636" s="7"/>
    </row>
    <row r="31637" spans="8:8" x14ac:dyDescent="0.2">
      <c r="H31637" s="7"/>
    </row>
    <row r="31638" spans="8:8" x14ac:dyDescent="0.2">
      <c r="H31638" s="7"/>
    </row>
    <row r="31639" spans="8:8" x14ac:dyDescent="0.2">
      <c r="H31639" s="7"/>
    </row>
    <row r="31640" spans="8:8" x14ac:dyDescent="0.2">
      <c r="H31640" s="7"/>
    </row>
    <row r="31641" spans="8:8" x14ac:dyDescent="0.2">
      <c r="H31641" s="7"/>
    </row>
    <row r="31642" spans="8:8" x14ac:dyDescent="0.2">
      <c r="H31642" s="7"/>
    </row>
    <row r="31643" spans="8:8" x14ac:dyDescent="0.2">
      <c r="H31643" s="7"/>
    </row>
    <row r="31644" spans="8:8" x14ac:dyDescent="0.2">
      <c r="H31644" s="7"/>
    </row>
    <row r="31645" spans="8:8" x14ac:dyDescent="0.2">
      <c r="H31645" s="7"/>
    </row>
    <row r="31646" spans="8:8" x14ac:dyDescent="0.2">
      <c r="H31646" s="7"/>
    </row>
    <row r="31647" spans="8:8" x14ac:dyDescent="0.2">
      <c r="H31647" s="7"/>
    </row>
    <row r="31648" spans="8:8" x14ac:dyDescent="0.2">
      <c r="H31648" s="7"/>
    </row>
    <row r="31649" spans="8:8" x14ac:dyDescent="0.2">
      <c r="H31649" s="7"/>
    </row>
    <row r="31650" spans="8:8" x14ac:dyDescent="0.2">
      <c r="H31650" s="7"/>
    </row>
    <row r="31651" spans="8:8" x14ac:dyDescent="0.2">
      <c r="H31651" s="7"/>
    </row>
    <row r="31652" spans="8:8" x14ac:dyDescent="0.2">
      <c r="H31652" s="7"/>
    </row>
    <row r="31653" spans="8:8" x14ac:dyDescent="0.2">
      <c r="H31653" s="7"/>
    </row>
    <row r="31654" spans="8:8" x14ac:dyDescent="0.2">
      <c r="H31654" s="7"/>
    </row>
    <row r="31655" spans="8:8" x14ac:dyDescent="0.2">
      <c r="H31655" s="7"/>
    </row>
    <row r="31656" spans="8:8" x14ac:dyDescent="0.2">
      <c r="H31656" s="7"/>
    </row>
    <row r="31657" spans="8:8" x14ac:dyDescent="0.2">
      <c r="H31657" s="7"/>
    </row>
    <row r="31658" spans="8:8" x14ac:dyDescent="0.2">
      <c r="H31658" s="7"/>
    </row>
    <row r="31659" spans="8:8" x14ac:dyDescent="0.2">
      <c r="H31659" s="7"/>
    </row>
    <row r="31660" spans="8:8" x14ac:dyDescent="0.2">
      <c r="H31660" s="7"/>
    </row>
    <row r="31661" spans="8:8" x14ac:dyDescent="0.2">
      <c r="H31661" s="7"/>
    </row>
    <row r="31662" spans="8:8" x14ac:dyDescent="0.2">
      <c r="H31662" s="7"/>
    </row>
    <row r="31663" spans="8:8" x14ac:dyDescent="0.2">
      <c r="H31663" s="7"/>
    </row>
    <row r="31664" spans="8:8" x14ac:dyDescent="0.2">
      <c r="H31664" s="7"/>
    </row>
    <row r="31665" spans="8:8" x14ac:dyDescent="0.2">
      <c r="H31665" s="7"/>
    </row>
    <row r="31666" spans="8:8" x14ac:dyDescent="0.2">
      <c r="H31666" s="7"/>
    </row>
    <row r="31667" spans="8:8" x14ac:dyDescent="0.2">
      <c r="H31667" s="7"/>
    </row>
    <row r="31668" spans="8:8" x14ac:dyDescent="0.2">
      <c r="H31668" s="7"/>
    </row>
    <row r="31669" spans="8:8" x14ac:dyDescent="0.2">
      <c r="H31669" s="7"/>
    </row>
    <row r="31670" spans="8:8" x14ac:dyDescent="0.2">
      <c r="H31670" s="7"/>
    </row>
    <row r="31671" spans="8:8" x14ac:dyDescent="0.2">
      <c r="H31671" s="7"/>
    </row>
    <row r="31672" spans="8:8" x14ac:dyDescent="0.2">
      <c r="H31672" s="7"/>
    </row>
    <row r="31673" spans="8:8" x14ac:dyDescent="0.2">
      <c r="H31673" s="7"/>
    </row>
    <row r="31674" spans="8:8" x14ac:dyDescent="0.2">
      <c r="H31674" s="7"/>
    </row>
    <row r="31675" spans="8:8" x14ac:dyDescent="0.2">
      <c r="H31675" s="7"/>
    </row>
    <row r="31676" spans="8:8" x14ac:dyDescent="0.2">
      <c r="H31676" s="7"/>
    </row>
    <row r="31677" spans="8:8" x14ac:dyDescent="0.2">
      <c r="H31677" s="7"/>
    </row>
    <row r="31678" spans="8:8" x14ac:dyDescent="0.2">
      <c r="H31678" s="7"/>
    </row>
    <row r="31679" spans="8:8" x14ac:dyDescent="0.2">
      <c r="H31679" s="7"/>
    </row>
    <row r="31680" spans="8:8" x14ac:dyDescent="0.2">
      <c r="H31680" s="7"/>
    </row>
    <row r="31681" spans="8:8" x14ac:dyDescent="0.2">
      <c r="H31681" s="7"/>
    </row>
    <row r="31682" spans="8:8" x14ac:dyDescent="0.2">
      <c r="H31682" s="7"/>
    </row>
    <row r="31683" spans="8:8" x14ac:dyDescent="0.2">
      <c r="H31683" s="7"/>
    </row>
    <row r="31684" spans="8:8" x14ac:dyDescent="0.2">
      <c r="H31684" s="7"/>
    </row>
    <row r="31685" spans="8:8" x14ac:dyDescent="0.2">
      <c r="H31685" s="7"/>
    </row>
    <row r="31686" spans="8:8" x14ac:dyDescent="0.2">
      <c r="H31686" s="7"/>
    </row>
    <row r="31687" spans="8:8" x14ac:dyDescent="0.2">
      <c r="H31687" s="7"/>
    </row>
    <row r="31688" spans="8:8" x14ac:dyDescent="0.2">
      <c r="H31688" s="7"/>
    </row>
    <row r="31689" spans="8:8" x14ac:dyDescent="0.2">
      <c r="H31689" s="7"/>
    </row>
    <row r="31690" spans="8:8" x14ac:dyDescent="0.2">
      <c r="H31690" s="7"/>
    </row>
    <row r="31691" spans="8:8" x14ac:dyDescent="0.2">
      <c r="H31691" s="7"/>
    </row>
    <row r="31692" spans="8:8" x14ac:dyDescent="0.2">
      <c r="H31692" s="7"/>
    </row>
    <row r="31693" spans="8:8" x14ac:dyDescent="0.2">
      <c r="H31693" s="7"/>
    </row>
    <row r="31694" spans="8:8" x14ac:dyDescent="0.2">
      <c r="H31694" s="7"/>
    </row>
    <row r="31695" spans="8:8" x14ac:dyDescent="0.2">
      <c r="H31695" s="7"/>
    </row>
    <row r="31696" spans="8:8" x14ac:dyDescent="0.2">
      <c r="H31696" s="7"/>
    </row>
    <row r="31697" spans="8:8" x14ac:dyDescent="0.2">
      <c r="H31697" s="7"/>
    </row>
    <row r="31698" spans="8:8" x14ac:dyDescent="0.2">
      <c r="H31698" s="7"/>
    </row>
    <row r="31699" spans="8:8" x14ac:dyDescent="0.2">
      <c r="H31699" s="7"/>
    </row>
    <row r="31700" spans="8:8" x14ac:dyDescent="0.2">
      <c r="H31700" s="7"/>
    </row>
    <row r="31701" spans="8:8" x14ac:dyDescent="0.2">
      <c r="H31701" s="7"/>
    </row>
    <row r="31702" spans="8:8" x14ac:dyDescent="0.2">
      <c r="H31702" s="7"/>
    </row>
    <row r="31703" spans="8:8" x14ac:dyDescent="0.2">
      <c r="H31703" s="7"/>
    </row>
    <row r="31704" spans="8:8" x14ac:dyDescent="0.2">
      <c r="H31704" s="7"/>
    </row>
    <row r="31705" spans="8:8" x14ac:dyDescent="0.2">
      <c r="H31705" s="7"/>
    </row>
    <row r="31706" spans="8:8" x14ac:dyDescent="0.2">
      <c r="H31706" s="7"/>
    </row>
    <row r="31707" spans="8:8" x14ac:dyDescent="0.2">
      <c r="H31707" s="7"/>
    </row>
    <row r="31708" spans="8:8" x14ac:dyDescent="0.2">
      <c r="H31708" s="7"/>
    </row>
    <row r="31709" spans="8:8" x14ac:dyDescent="0.2">
      <c r="H31709" s="7"/>
    </row>
    <row r="31710" spans="8:8" x14ac:dyDescent="0.2">
      <c r="H31710" s="7"/>
    </row>
    <row r="31711" spans="8:8" x14ac:dyDescent="0.2">
      <c r="H31711" s="7"/>
    </row>
    <row r="31712" spans="8:8" x14ac:dyDescent="0.2">
      <c r="H31712" s="7"/>
    </row>
    <row r="31713" spans="8:8" x14ac:dyDescent="0.2">
      <c r="H31713" s="7"/>
    </row>
    <row r="31714" spans="8:8" x14ac:dyDescent="0.2">
      <c r="H31714" s="7"/>
    </row>
    <row r="31715" spans="8:8" x14ac:dyDescent="0.2">
      <c r="H31715" s="7"/>
    </row>
    <row r="31716" spans="8:8" x14ac:dyDescent="0.2">
      <c r="H31716" s="7"/>
    </row>
    <row r="31717" spans="8:8" x14ac:dyDescent="0.2">
      <c r="H31717" s="7"/>
    </row>
    <row r="31718" spans="8:8" x14ac:dyDescent="0.2">
      <c r="H31718" s="7"/>
    </row>
    <row r="31719" spans="8:8" x14ac:dyDescent="0.2">
      <c r="H31719" s="7"/>
    </row>
    <row r="31720" spans="8:8" x14ac:dyDescent="0.2">
      <c r="H31720" s="7"/>
    </row>
    <row r="31721" spans="8:8" x14ac:dyDescent="0.2">
      <c r="H31721" s="7"/>
    </row>
    <row r="31722" spans="8:8" x14ac:dyDescent="0.2">
      <c r="H31722" s="7"/>
    </row>
    <row r="31723" spans="8:8" x14ac:dyDescent="0.2">
      <c r="H31723" s="7"/>
    </row>
    <row r="31724" spans="8:8" x14ac:dyDescent="0.2">
      <c r="H31724" s="7"/>
    </row>
    <row r="31725" spans="8:8" x14ac:dyDescent="0.2">
      <c r="H31725" s="7"/>
    </row>
    <row r="31726" spans="8:8" x14ac:dyDescent="0.2">
      <c r="H31726" s="7"/>
    </row>
    <row r="31727" spans="8:8" x14ac:dyDescent="0.2">
      <c r="H31727" s="7"/>
    </row>
    <row r="31728" spans="8:8" x14ac:dyDescent="0.2">
      <c r="H31728" s="7"/>
    </row>
    <row r="31729" spans="8:8" x14ac:dyDescent="0.2">
      <c r="H31729" s="7"/>
    </row>
    <row r="31730" spans="8:8" x14ac:dyDescent="0.2">
      <c r="H31730" s="7"/>
    </row>
    <row r="31731" spans="8:8" x14ac:dyDescent="0.2">
      <c r="H31731" s="7"/>
    </row>
    <row r="31732" spans="8:8" x14ac:dyDescent="0.2">
      <c r="H31732" s="7"/>
    </row>
    <row r="31733" spans="8:8" x14ac:dyDescent="0.2">
      <c r="H31733" s="7"/>
    </row>
    <row r="31734" spans="8:8" x14ac:dyDescent="0.2">
      <c r="H31734" s="7"/>
    </row>
    <row r="31735" spans="8:8" x14ac:dyDescent="0.2">
      <c r="H31735" s="7"/>
    </row>
    <row r="31736" spans="8:8" x14ac:dyDescent="0.2">
      <c r="H31736" s="7"/>
    </row>
    <row r="31737" spans="8:8" x14ac:dyDescent="0.2">
      <c r="H31737" s="7"/>
    </row>
    <row r="31738" spans="8:8" x14ac:dyDescent="0.2">
      <c r="H31738" s="7"/>
    </row>
    <row r="31739" spans="8:8" x14ac:dyDescent="0.2">
      <c r="H31739" s="7"/>
    </row>
    <row r="31740" spans="8:8" x14ac:dyDescent="0.2">
      <c r="H31740" s="7"/>
    </row>
    <row r="31741" spans="8:8" x14ac:dyDescent="0.2">
      <c r="H31741" s="7"/>
    </row>
    <row r="31742" spans="8:8" x14ac:dyDescent="0.2">
      <c r="H31742" s="7"/>
    </row>
    <row r="31743" spans="8:8" x14ac:dyDescent="0.2">
      <c r="H31743" s="7"/>
    </row>
    <row r="31744" spans="8:8" x14ac:dyDescent="0.2">
      <c r="H31744" s="7"/>
    </row>
    <row r="31745" spans="8:8" x14ac:dyDescent="0.2">
      <c r="H31745" s="7"/>
    </row>
    <row r="31746" spans="8:8" x14ac:dyDescent="0.2">
      <c r="H31746" s="7"/>
    </row>
    <row r="31747" spans="8:8" x14ac:dyDescent="0.2">
      <c r="H31747" s="7"/>
    </row>
    <row r="31748" spans="8:8" x14ac:dyDescent="0.2">
      <c r="H31748" s="7"/>
    </row>
    <row r="31749" spans="8:8" x14ac:dyDescent="0.2">
      <c r="H31749" s="7"/>
    </row>
    <row r="31750" spans="8:8" x14ac:dyDescent="0.2">
      <c r="H31750" s="7"/>
    </row>
    <row r="31751" spans="8:8" x14ac:dyDescent="0.2">
      <c r="H31751" s="7"/>
    </row>
    <row r="31752" spans="8:8" x14ac:dyDescent="0.2">
      <c r="H31752" s="7"/>
    </row>
    <row r="31753" spans="8:8" x14ac:dyDescent="0.2">
      <c r="H31753" s="7"/>
    </row>
    <row r="31754" spans="8:8" x14ac:dyDescent="0.2">
      <c r="H31754" s="7"/>
    </row>
    <row r="31755" spans="8:8" x14ac:dyDescent="0.2">
      <c r="H31755" s="7"/>
    </row>
    <row r="31756" spans="8:8" x14ac:dyDescent="0.2">
      <c r="H31756" s="7"/>
    </row>
    <row r="31757" spans="8:8" x14ac:dyDescent="0.2">
      <c r="H31757" s="7"/>
    </row>
    <row r="31758" spans="8:8" x14ac:dyDescent="0.2">
      <c r="H31758" s="7"/>
    </row>
    <row r="31759" spans="8:8" x14ac:dyDescent="0.2">
      <c r="H31759" s="7"/>
    </row>
    <row r="31760" spans="8:8" x14ac:dyDescent="0.2">
      <c r="H31760" s="7"/>
    </row>
    <row r="31761" spans="8:8" x14ac:dyDescent="0.2">
      <c r="H31761" s="7"/>
    </row>
    <row r="31762" spans="8:8" x14ac:dyDescent="0.2">
      <c r="H31762" s="7"/>
    </row>
    <row r="31763" spans="8:8" x14ac:dyDescent="0.2">
      <c r="H31763" s="7"/>
    </row>
    <row r="31764" spans="8:8" x14ac:dyDescent="0.2">
      <c r="H31764" s="7"/>
    </row>
    <row r="31765" spans="8:8" x14ac:dyDescent="0.2">
      <c r="H31765" s="7"/>
    </row>
    <row r="31766" spans="8:8" x14ac:dyDescent="0.2">
      <c r="H31766" s="7"/>
    </row>
    <row r="31767" spans="8:8" x14ac:dyDescent="0.2">
      <c r="H31767" s="7"/>
    </row>
    <row r="31768" spans="8:8" x14ac:dyDescent="0.2">
      <c r="H31768" s="7"/>
    </row>
    <row r="31769" spans="8:8" x14ac:dyDescent="0.2">
      <c r="H31769" s="7"/>
    </row>
    <row r="31770" spans="8:8" x14ac:dyDescent="0.2">
      <c r="H31770" s="7"/>
    </row>
    <row r="31771" spans="8:8" x14ac:dyDescent="0.2">
      <c r="H31771" s="7"/>
    </row>
    <row r="31772" spans="8:8" x14ac:dyDescent="0.2">
      <c r="H31772" s="7"/>
    </row>
    <row r="31773" spans="8:8" x14ac:dyDescent="0.2">
      <c r="H31773" s="7"/>
    </row>
    <row r="31774" spans="8:8" x14ac:dyDescent="0.2">
      <c r="H31774" s="7"/>
    </row>
    <row r="31775" spans="8:8" x14ac:dyDescent="0.2">
      <c r="H31775" s="7"/>
    </row>
    <row r="31776" spans="8:8" x14ac:dyDescent="0.2">
      <c r="H31776" s="7"/>
    </row>
    <row r="31777" spans="8:8" x14ac:dyDescent="0.2">
      <c r="H31777" s="7"/>
    </row>
    <row r="31778" spans="8:8" x14ac:dyDescent="0.2">
      <c r="H31778" s="7"/>
    </row>
    <row r="31779" spans="8:8" x14ac:dyDescent="0.2">
      <c r="H31779" s="7"/>
    </row>
    <row r="31780" spans="8:8" x14ac:dyDescent="0.2">
      <c r="H31780" s="7"/>
    </row>
    <row r="31781" spans="8:8" x14ac:dyDescent="0.2">
      <c r="H31781" s="7"/>
    </row>
    <row r="31782" spans="8:8" x14ac:dyDescent="0.2">
      <c r="H31782" s="7"/>
    </row>
    <row r="31783" spans="8:8" x14ac:dyDescent="0.2">
      <c r="H31783" s="7"/>
    </row>
    <row r="31784" spans="8:8" x14ac:dyDescent="0.2">
      <c r="H31784" s="7"/>
    </row>
    <row r="31785" spans="8:8" x14ac:dyDescent="0.2">
      <c r="H31785" s="7"/>
    </row>
    <row r="31786" spans="8:8" x14ac:dyDescent="0.2">
      <c r="H31786" s="7"/>
    </row>
    <row r="31787" spans="8:8" x14ac:dyDescent="0.2">
      <c r="H31787" s="7"/>
    </row>
    <row r="31788" spans="8:8" x14ac:dyDescent="0.2">
      <c r="H31788" s="7"/>
    </row>
    <row r="31789" spans="8:8" x14ac:dyDescent="0.2">
      <c r="H31789" s="7"/>
    </row>
    <row r="31790" spans="8:8" x14ac:dyDescent="0.2">
      <c r="H31790" s="7"/>
    </row>
    <row r="31791" spans="8:8" x14ac:dyDescent="0.2">
      <c r="H31791" s="7"/>
    </row>
    <row r="31792" spans="8:8" x14ac:dyDescent="0.2">
      <c r="H31792" s="7"/>
    </row>
    <row r="31793" spans="8:8" x14ac:dyDescent="0.2">
      <c r="H31793" s="7"/>
    </row>
    <row r="31794" spans="8:8" x14ac:dyDescent="0.2">
      <c r="H31794" s="7"/>
    </row>
    <row r="31795" spans="8:8" x14ac:dyDescent="0.2">
      <c r="H31795" s="7"/>
    </row>
    <row r="31796" spans="8:8" x14ac:dyDescent="0.2">
      <c r="H31796" s="7"/>
    </row>
    <row r="31797" spans="8:8" x14ac:dyDescent="0.2">
      <c r="H31797" s="7"/>
    </row>
    <row r="31798" spans="8:8" x14ac:dyDescent="0.2">
      <c r="H31798" s="7"/>
    </row>
    <row r="31799" spans="8:8" x14ac:dyDescent="0.2">
      <c r="H31799" s="7"/>
    </row>
    <row r="31800" spans="8:8" x14ac:dyDescent="0.2">
      <c r="H31800" s="7"/>
    </row>
    <row r="31801" spans="8:8" x14ac:dyDescent="0.2">
      <c r="H31801" s="7"/>
    </row>
    <row r="31802" spans="8:8" x14ac:dyDescent="0.2">
      <c r="H31802" s="7"/>
    </row>
    <row r="31803" spans="8:8" x14ac:dyDescent="0.2">
      <c r="H31803" s="7"/>
    </row>
    <row r="31804" spans="8:8" x14ac:dyDescent="0.2">
      <c r="H31804" s="7"/>
    </row>
    <row r="31805" spans="8:8" x14ac:dyDescent="0.2">
      <c r="H31805" s="7"/>
    </row>
    <row r="31806" spans="8:8" x14ac:dyDescent="0.2">
      <c r="H31806" s="7"/>
    </row>
    <row r="31807" spans="8:8" x14ac:dyDescent="0.2">
      <c r="H31807" s="7"/>
    </row>
    <row r="31808" spans="8:8" x14ac:dyDescent="0.2">
      <c r="H31808" s="7"/>
    </row>
    <row r="31809" spans="8:8" x14ac:dyDescent="0.2">
      <c r="H31809" s="7"/>
    </row>
    <row r="31810" spans="8:8" x14ac:dyDescent="0.2">
      <c r="H31810" s="7"/>
    </row>
    <row r="31811" spans="8:8" x14ac:dyDescent="0.2">
      <c r="H31811" s="7"/>
    </row>
    <row r="31812" spans="8:8" x14ac:dyDescent="0.2">
      <c r="H31812" s="7"/>
    </row>
    <row r="31813" spans="8:8" x14ac:dyDescent="0.2">
      <c r="H31813" s="7"/>
    </row>
    <row r="31814" spans="8:8" x14ac:dyDescent="0.2">
      <c r="H31814" s="7"/>
    </row>
    <row r="31815" spans="8:8" x14ac:dyDescent="0.2">
      <c r="H31815" s="7"/>
    </row>
    <row r="31816" spans="8:8" x14ac:dyDescent="0.2">
      <c r="H31816" s="7"/>
    </row>
    <row r="31817" spans="8:8" x14ac:dyDescent="0.2">
      <c r="H31817" s="7"/>
    </row>
    <row r="31818" spans="8:8" x14ac:dyDescent="0.2">
      <c r="H31818" s="7"/>
    </row>
    <row r="31819" spans="8:8" x14ac:dyDescent="0.2">
      <c r="H31819" s="7"/>
    </row>
    <row r="31820" spans="8:8" x14ac:dyDescent="0.2">
      <c r="H31820" s="7"/>
    </row>
    <row r="31821" spans="8:8" x14ac:dyDescent="0.2">
      <c r="H31821" s="7"/>
    </row>
    <row r="31822" spans="8:8" x14ac:dyDescent="0.2">
      <c r="H31822" s="7"/>
    </row>
    <row r="31823" spans="8:8" x14ac:dyDescent="0.2">
      <c r="H31823" s="7"/>
    </row>
    <row r="31824" spans="8:8" x14ac:dyDescent="0.2">
      <c r="H31824" s="7"/>
    </row>
    <row r="31825" spans="8:8" x14ac:dyDescent="0.2">
      <c r="H31825" s="7"/>
    </row>
    <row r="31826" spans="8:8" x14ac:dyDescent="0.2">
      <c r="H31826" s="7"/>
    </row>
    <row r="31827" spans="8:8" x14ac:dyDescent="0.2">
      <c r="H31827" s="7"/>
    </row>
    <row r="31828" spans="8:8" x14ac:dyDescent="0.2">
      <c r="H31828" s="7"/>
    </row>
    <row r="31829" spans="8:8" x14ac:dyDescent="0.2">
      <c r="H31829" s="7"/>
    </row>
    <row r="31830" spans="8:8" x14ac:dyDescent="0.2">
      <c r="H31830" s="7"/>
    </row>
    <row r="31831" spans="8:8" x14ac:dyDescent="0.2">
      <c r="H31831" s="7"/>
    </row>
    <row r="31832" spans="8:8" x14ac:dyDescent="0.2">
      <c r="H31832" s="7"/>
    </row>
    <row r="31833" spans="8:8" x14ac:dyDescent="0.2">
      <c r="H31833" s="7"/>
    </row>
    <row r="31834" spans="8:8" x14ac:dyDescent="0.2">
      <c r="H31834" s="7"/>
    </row>
    <row r="31835" spans="8:8" x14ac:dyDescent="0.2">
      <c r="H31835" s="7"/>
    </row>
    <row r="31836" spans="8:8" x14ac:dyDescent="0.2">
      <c r="H31836" s="7"/>
    </row>
    <row r="31837" spans="8:8" x14ac:dyDescent="0.2">
      <c r="H31837" s="7"/>
    </row>
    <row r="31838" spans="8:8" x14ac:dyDescent="0.2">
      <c r="H31838" s="7"/>
    </row>
    <row r="31839" spans="8:8" x14ac:dyDescent="0.2">
      <c r="H31839" s="7"/>
    </row>
    <row r="31840" spans="8:8" x14ac:dyDescent="0.2">
      <c r="H31840" s="7"/>
    </row>
    <row r="31841" spans="8:8" x14ac:dyDescent="0.2">
      <c r="H31841" s="7"/>
    </row>
    <row r="31842" spans="8:8" x14ac:dyDescent="0.2">
      <c r="H31842" s="7"/>
    </row>
    <row r="31843" spans="8:8" x14ac:dyDescent="0.2">
      <c r="H31843" s="7"/>
    </row>
    <row r="31844" spans="8:8" x14ac:dyDescent="0.2">
      <c r="H31844" s="7"/>
    </row>
    <row r="31845" spans="8:8" x14ac:dyDescent="0.2">
      <c r="H31845" s="7"/>
    </row>
    <row r="31846" spans="8:8" x14ac:dyDescent="0.2">
      <c r="H31846" s="7"/>
    </row>
    <row r="31847" spans="8:8" x14ac:dyDescent="0.2">
      <c r="H31847" s="7"/>
    </row>
    <row r="31848" spans="8:8" x14ac:dyDescent="0.2">
      <c r="H31848" s="7"/>
    </row>
    <row r="31849" spans="8:8" x14ac:dyDescent="0.2">
      <c r="H31849" s="7"/>
    </row>
    <row r="31850" spans="8:8" x14ac:dyDescent="0.2">
      <c r="H31850" s="7"/>
    </row>
    <row r="31851" spans="8:8" x14ac:dyDescent="0.2">
      <c r="H31851" s="7"/>
    </row>
    <row r="31852" spans="8:8" x14ac:dyDescent="0.2">
      <c r="H31852" s="7"/>
    </row>
    <row r="31853" spans="8:8" x14ac:dyDescent="0.2">
      <c r="H31853" s="7"/>
    </row>
    <row r="31854" spans="8:8" x14ac:dyDescent="0.2">
      <c r="H31854" s="7"/>
    </row>
    <row r="31855" spans="8:8" x14ac:dyDescent="0.2">
      <c r="H31855" s="7"/>
    </row>
    <row r="31856" spans="8:8" x14ac:dyDescent="0.2">
      <c r="H31856" s="7"/>
    </row>
    <row r="31857" spans="8:8" x14ac:dyDescent="0.2">
      <c r="H31857" s="7"/>
    </row>
    <row r="31858" spans="8:8" x14ac:dyDescent="0.2">
      <c r="H31858" s="7"/>
    </row>
    <row r="31859" spans="8:8" x14ac:dyDescent="0.2">
      <c r="H31859" s="7"/>
    </row>
    <row r="31860" spans="8:8" x14ac:dyDescent="0.2">
      <c r="H31860" s="7"/>
    </row>
    <row r="31861" spans="8:8" x14ac:dyDescent="0.2">
      <c r="H31861" s="7"/>
    </row>
    <row r="31862" spans="8:8" x14ac:dyDescent="0.2">
      <c r="H31862" s="7"/>
    </row>
    <row r="31863" spans="8:8" x14ac:dyDescent="0.2">
      <c r="H31863" s="7"/>
    </row>
    <row r="31864" spans="8:8" x14ac:dyDescent="0.2">
      <c r="H31864" s="7"/>
    </row>
    <row r="31865" spans="8:8" x14ac:dyDescent="0.2">
      <c r="H31865" s="7"/>
    </row>
    <row r="31866" spans="8:8" x14ac:dyDescent="0.2">
      <c r="H31866" s="7"/>
    </row>
    <row r="31867" spans="8:8" x14ac:dyDescent="0.2">
      <c r="H31867" s="7"/>
    </row>
    <row r="31868" spans="8:8" x14ac:dyDescent="0.2">
      <c r="H31868" s="7"/>
    </row>
    <row r="31869" spans="8:8" x14ac:dyDescent="0.2">
      <c r="H31869" s="7"/>
    </row>
    <row r="31870" spans="8:8" x14ac:dyDescent="0.2">
      <c r="H31870" s="7"/>
    </row>
    <row r="31871" spans="8:8" x14ac:dyDescent="0.2">
      <c r="H31871" s="7"/>
    </row>
    <row r="31872" spans="8:8" x14ac:dyDescent="0.2">
      <c r="H31872" s="7"/>
    </row>
    <row r="31873" spans="8:8" x14ac:dyDescent="0.2">
      <c r="H31873" s="7"/>
    </row>
    <row r="31874" spans="8:8" x14ac:dyDescent="0.2">
      <c r="H31874" s="7"/>
    </row>
    <row r="31875" spans="8:8" x14ac:dyDescent="0.2">
      <c r="H31875" s="7"/>
    </row>
    <row r="31876" spans="8:8" x14ac:dyDescent="0.2">
      <c r="H31876" s="7"/>
    </row>
    <row r="31877" spans="8:8" x14ac:dyDescent="0.2">
      <c r="H31877" s="7"/>
    </row>
    <row r="31878" spans="8:8" x14ac:dyDescent="0.2">
      <c r="H31878" s="7"/>
    </row>
    <row r="31879" spans="8:8" x14ac:dyDescent="0.2">
      <c r="H31879" s="7"/>
    </row>
    <row r="31880" spans="8:8" x14ac:dyDescent="0.2">
      <c r="H31880" s="7"/>
    </row>
    <row r="31881" spans="8:8" x14ac:dyDescent="0.2">
      <c r="H31881" s="7"/>
    </row>
    <row r="31882" spans="8:8" x14ac:dyDescent="0.2">
      <c r="H31882" s="7"/>
    </row>
    <row r="31883" spans="8:8" x14ac:dyDescent="0.2">
      <c r="H31883" s="7"/>
    </row>
    <row r="31884" spans="8:8" x14ac:dyDescent="0.2">
      <c r="H31884" s="7"/>
    </row>
    <row r="31885" spans="8:8" x14ac:dyDescent="0.2">
      <c r="H31885" s="7"/>
    </row>
    <row r="31886" spans="8:8" x14ac:dyDescent="0.2">
      <c r="H31886" s="7"/>
    </row>
    <row r="31887" spans="8:8" x14ac:dyDescent="0.2">
      <c r="H31887" s="7"/>
    </row>
    <row r="31888" spans="8:8" x14ac:dyDescent="0.2">
      <c r="H31888" s="7"/>
    </row>
    <row r="31889" spans="8:8" x14ac:dyDescent="0.2">
      <c r="H31889" s="7"/>
    </row>
    <row r="31890" spans="8:8" x14ac:dyDescent="0.2">
      <c r="H31890" s="7"/>
    </row>
    <row r="31891" spans="8:8" x14ac:dyDescent="0.2">
      <c r="H31891" s="7"/>
    </row>
    <row r="31892" spans="8:8" x14ac:dyDescent="0.2">
      <c r="H31892" s="7"/>
    </row>
    <row r="31893" spans="8:8" x14ac:dyDescent="0.2">
      <c r="H31893" s="7"/>
    </row>
    <row r="31894" spans="8:8" x14ac:dyDescent="0.2">
      <c r="H31894" s="7"/>
    </row>
    <row r="31895" spans="8:8" x14ac:dyDescent="0.2">
      <c r="H31895" s="7"/>
    </row>
    <row r="31896" spans="8:8" x14ac:dyDescent="0.2">
      <c r="H31896" s="7"/>
    </row>
    <row r="31897" spans="8:8" x14ac:dyDescent="0.2">
      <c r="H31897" s="7"/>
    </row>
    <row r="31898" spans="8:8" x14ac:dyDescent="0.2">
      <c r="H31898" s="7"/>
    </row>
    <row r="31899" spans="8:8" x14ac:dyDescent="0.2">
      <c r="H31899" s="7"/>
    </row>
    <row r="31900" spans="8:8" x14ac:dyDescent="0.2">
      <c r="H31900" s="7"/>
    </row>
    <row r="31901" spans="8:8" x14ac:dyDescent="0.2">
      <c r="H31901" s="7"/>
    </row>
    <row r="31902" spans="8:8" x14ac:dyDescent="0.2">
      <c r="H31902" s="7"/>
    </row>
    <row r="31903" spans="8:8" x14ac:dyDescent="0.2">
      <c r="H31903" s="7"/>
    </row>
    <row r="31904" spans="8:8" x14ac:dyDescent="0.2">
      <c r="H31904" s="7"/>
    </row>
    <row r="31905" spans="8:8" x14ac:dyDescent="0.2">
      <c r="H31905" s="7"/>
    </row>
    <row r="31906" spans="8:8" x14ac:dyDescent="0.2">
      <c r="H31906" s="7"/>
    </row>
    <row r="31907" spans="8:8" x14ac:dyDescent="0.2">
      <c r="H31907" s="7"/>
    </row>
    <row r="31908" spans="8:8" x14ac:dyDescent="0.2">
      <c r="H31908" s="7"/>
    </row>
    <row r="31909" spans="8:8" x14ac:dyDescent="0.2">
      <c r="H31909" s="7"/>
    </row>
    <row r="31910" spans="8:8" x14ac:dyDescent="0.2">
      <c r="H31910" s="7"/>
    </row>
    <row r="31911" spans="8:8" x14ac:dyDescent="0.2">
      <c r="H31911" s="7"/>
    </row>
    <row r="31912" spans="8:8" x14ac:dyDescent="0.2">
      <c r="H31912" s="7"/>
    </row>
    <row r="31913" spans="8:8" x14ac:dyDescent="0.2">
      <c r="H31913" s="7"/>
    </row>
    <row r="31914" spans="8:8" x14ac:dyDescent="0.2">
      <c r="H31914" s="7"/>
    </row>
    <row r="31915" spans="8:8" x14ac:dyDescent="0.2">
      <c r="H31915" s="7"/>
    </row>
    <row r="31916" spans="8:8" x14ac:dyDescent="0.2">
      <c r="H31916" s="7"/>
    </row>
    <row r="31917" spans="8:8" x14ac:dyDescent="0.2">
      <c r="H31917" s="7"/>
    </row>
    <row r="31918" spans="8:8" x14ac:dyDescent="0.2">
      <c r="H31918" s="7"/>
    </row>
    <row r="31919" spans="8:8" x14ac:dyDescent="0.2">
      <c r="H31919" s="7"/>
    </row>
    <row r="31920" spans="8:8" x14ac:dyDescent="0.2">
      <c r="H31920" s="7"/>
    </row>
    <row r="31921" spans="8:8" x14ac:dyDescent="0.2">
      <c r="H31921" s="7"/>
    </row>
    <row r="31922" spans="8:8" x14ac:dyDescent="0.2">
      <c r="H31922" s="7"/>
    </row>
    <row r="31923" spans="8:8" x14ac:dyDescent="0.2">
      <c r="H31923" s="7"/>
    </row>
    <row r="31924" spans="8:8" x14ac:dyDescent="0.2">
      <c r="H31924" s="7"/>
    </row>
    <row r="31925" spans="8:8" x14ac:dyDescent="0.2">
      <c r="H31925" s="7"/>
    </row>
    <row r="31926" spans="8:8" x14ac:dyDescent="0.2">
      <c r="H31926" s="7"/>
    </row>
    <row r="31927" spans="8:8" x14ac:dyDescent="0.2">
      <c r="H31927" s="7"/>
    </row>
    <row r="31928" spans="8:8" x14ac:dyDescent="0.2">
      <c r="H31928" s="7"/>
    </row>
    <row r="31929" spans="8:8" x14ac:dyDescent="0.2">
      <c r="H31929" s="7"/>
    </row>
    <row r="31930" spans="8:8" x14ac:dyDescent="0.2">
      <c r="H31930" s="7"/>
    </row>
    <row r="31931" spans="8:8" x14ac:dyDescent="0.2">
      <c r="H31931" s="7"/>
    </row>
    <row r="31932" spans="8:8" x14ac:dyDescent="0.2">
      <c r="H31932" s="7"/>
    </row>
    <row r="31933" spans="8:8" x14ac:dyDescent="0.2">
      <c r="H31933" s="7"/>
    </row>
    <row r="31934" spans="8:8" x14ac:dyDescent="0.2">
      <c r="H31934" s="7"/>
    </row>
    <row r="31935" spans="8:8" x14ac:dyDescent="0.2">
      <c r="H31935" s="7"/>
    </row>
    <row r="31936" spans="8:8" x14ac:dyDescent="0.2">
      <c r="H31936" s="7"/>
    </row>
    <row r="31937" spans="8:8" x14ac:dyDescent="0.2">
      <c r="H31937" s="7"/>
    </row>
    <row r="31938" spans="8:8" x14ac:dyDescent="0.2">
      <c r="H31938" s="7"/>
    </row>
    <row r="31939" spans="8:8" x14ac:dyDescent="0.2">
      <c r="H31939" s="7"/>
    </row>
    <row r="31940" spans="8:8" x14ac:dyDescent="0.2">
      <c r="H31940" s="7"/>
    </row>
    <row r="31941" spans="8:8" x14ac:dyDescent="0.2">
      <c r="H31941" s="7"/>
    </row>
    <row r="31942" spans="8:8" x14ac:dyDescent="0.2">
      <c r="H31942" s="7"/>
    </row>
    <row r="31943" spans="8:8" x14ac:dyDescent="0.2">
      <c r="H31943" s="7"/>
    </row>
    <row r="31944" spans="8:8" x14ac:dyDescent="0.2">
      <c r="H31944" s="7"/>
    </row>
    <row r="31945" spans="8:8" x14ac:dyDescent="0.2">
      <c r="H31945" s="7"/>
    </row>
    <row r="31946" spans="8:8" x14ac:dyDescent="0.2">
      <c r="H31946" s="7"/>
    </row>
    <row r="31947" spans="8:8" x14ac:dyDescent="0.2">
      <c r="H31947" s="7"/>
    </row>
    <row r="31948" spans="8:8" x14ac:dyDescent="0.2">
      <c r="H31948" s="7"/>
    </row>
    <row r="31949" spans="8:8" x14ac:dyDescent="0.2">
      <c r="H31949" s="7"/>
    </row>
    <row r="31950" spans="8:8" x14ac:dyDescent="0.2">
      <c r="H31950" s="7"/>
    </row>
    <row r="31951" spans="8:8" x14ac:dyDescent="0.2">
      <c r="H31951" s="7"/>
    </row>
    <row r="31952" spans="8:8" x14ac:dyDescent="0.2">
      <c r="H31952" s="7"/>
    </row>
    <row r="31953" spans="8:8" x14ac:dyDescent="0.2">
      <c r="H31953" s="7"/>
    </row>
    <row r="31954" spans="8:8" x14ac:dyDescent="0.2">
      <c r="H31954" s="7"/>
    </row>
    <row r="31955" spans="8:8" x14ac:dyDescent="0.2">
      <c r="H31955" s="7"/>
    </row>
    <row r="31956" spans="8:8" x14ac:dyDescent="0.2">
      <c r="H31956" s="7"/>
    </row>
    <row r="31957" spans="8:8" x14ac:dyDescent="0.2">
      <c r="H31957" s="7"/>
    </row>
    <row r="31958" spans="8:8" x14ac:dyDescent="0.2">
      <c r="H31958" s="7"/>
    </row>
    <row r="31959" spans="8:8" x14ac:dyDescent="0.2">
      <c r="H31959" s="7"/>
    </row>
    <row r="31960" spans="8:8" x14ac:dyDescent="0.2">
      <c r="H31960" s="7"/>
    </row>
    <row r="31961" spans="8:8" x14ac:dyDescent="0.2">
      <c r="H31961" s="7"/>
    </row>
    <row r="31962" spans="8:8" x14ac:dyDescent="0.2">
      <c r="H31962" s="7"/>
    </row>
    <row r="31963" spans="8:8" x14ac:dyDescent="0.2">
      <c r="H31963" s="7"/>
    </row>
    <row r="31964" spans="8:8" x14ac:dyDescent="0.2">
      <c r="H31964" s="7"/>
    </row>
    <row r="31965" spans="8:8" x14ac:dyDescent="0.2">
      <c r="H31965" s="7"/>
    </row>
    <row r="31966" spans="8:8" x14ac:dyDescent="0.2">
      <c r="H31966" s="7"/>
    </row>
    <row r="31967" spans="8:8" x14ac:dyDescent="0.2">
      <c r="H31967" s="7"/>
    </row>
    <row r="31968" spans="8:8" x14ac:dyDescent="0.2">
      <c r="H31968" s="7"/>
    </row>
    <row r="31969" spans="8:8" x14ac:dyDescent="0.2">
      <c r="H31969" s="7"/>
    </row>
    <row r="31970" spans="8:8" x14ac:dyDescent="0.2">
      <c r="H31970" s="7"/>
    </row>
    <row r="31971" spans="8:8" x14ac:dyDescent="0.2">
      <c r="H31971" s="7"/>
    </row>
    <row r="31972" spans="8:8" x14ac:dyDescent="0.2">
      <c r="H31972" s="7"/>
    </row>
    <row r="31973" spans="8:8" x14ac:dyDescent="0.2">
      <c r="H31973" s="7"/>
    </row>
    <row r="31974" spans="8:8" x14ac:dyDescent="0.2">
      <c r="H31974" s="7"/>
    </row>
    <row r="31975" spans="8:8" x14ac:dyDescent="0.2">
      <c r="H31975" s="7"/>
    </row>
    <row r="31976" spans="8:8" x14ac:dyDescent="0.2">
      <c r="H31976" s="7"/>
    </row>
    <row r="31977" spans="8:8" x14ac:dyDescent="0.2">
      <c r="H31977" s="7"/>
    </row>
    <row r="31978" spans="8:8" x14ac:dyDescent="0.2">
      <c r="H31978" s="7"/>
    </row>
    <row r="31979" spans="8:8" x14ac:dyDescent="0.2">
      <c r="H31979" s="7"/>
    </row>
    <row r="31980" spans="8:8" x14ac:dyDescent="0.2">
      <c r="H31980" s="7"/>
    </row>
    <row r="31981" spans="8:8" x14ac:dyDescent="0.2">
      <c r="H31981" s="7"/>
    </row>
    <row r="31982" spans="8:8" x14ac:dyDescent="0.2">
      <c r="H31982" s="7"/>
    </row>
    <row r="31983" spans="8:8" x14ac:dyDescent="0.2">
      <c r="H31983" s="7"/>
    </row>
    <row r="31984" spans="8:8" x14ac:dyDescent="0.2">
      <c r="H31984" s="7"/>
    </row>
    <row r="31985" spans="8:8" x14ac:dyDescent="0.2">
      <c r="H31985" s="7"/>
    </row>
    <row r="31986" spans="8:8" x14ac:dyDescent="0.2">
      <c r="H31986" s="7"/>
    </row>
    <row r="31987" spans="8:8" x14ac:dyDescent="0.2">
      <c r="H31987" s="7"/>
    </row>
    <row r="31988" spans="8:8" x14ac:dyDescent="0.2">
      <c r="H31988" s="7"/>
    </row>
    <row r="31989" spans="8:8" x14ac:dyDescent="0.2">
      <c r="H31989" s="7"/>
    </row>
    <row r="31990" spans="8:8" x14ac:dyDescent="0.2">
      <c r="H31990" s="7"/>
    </row>
    <row r="31991" spans="8:8" x14ac:dyDescent="0.2">
      <c r="H31991" s="7"/>
    </row>
    <row r="31992" spans="8:8" x14ac:dyDescent="0.2">
      <c r="H31992" s="7"/>
    </row>
    <row r="31993" spans="8:8" x14ac:dyDescent="0.2">
      <c r="H31993" s="7"/>
    </row>
    <row r="31994" spans="8:8" x14ac:dyDescent="0.2">
      <c r="H31994" s="7"/>
    </row>
    <row r="31995" spans="8:8" x14ac:dyDescent="0.2">
      <c r="H31995" s="7"/>
    </row>
    <row r="31996" spans="8:8" x14ac:dyDescent="0.2">
      <c r="H31996" s="7"/>
    </row>
    <row r="31997" spans="8:8" x14ac:dyDescent="0.2">
      <c r="H31997" s="7"/>
    </row>
    <row r="31998" spans="8:8" x14ac:dyDescent="0.2">
      <c r="H31998" s="7"/>
    </row>
    <row r="31999" spans="8:8" x14ac:dyDescent="0.2">
      <c r="H31999" s="7"/>
    </row>
    <row r="32000" spans="8:8" x14ac:dyDescent="0.2">
      <c r="H32000" s="7"/>
    </row>
    <row r="32001" spans="8:8" x14ac:dyDescent="0.2">
      <c r="H32001" s="7"/>
    </row>
    <row r="32002" spans="8:8" x14ac:dyDescent="0.2">
      <c r="H32002" s="7"/>
    </row>
    <row r="32003" spans="8:8" x14ac:dyDescent="0.2">
      <c r="H32003" s="7"/>
    </row>
    <row r="32004" spans="8:8" x14ac:dyDescent="0.2">
      <c r="H32004" s="7"/>
    </row>
    <row r="32005" spans="8:8" x14ac:dyDescent="0.2">
      <c r="H32005" s="7"/>
    </row>
    <row r="32006" spans="8:8" x14ac:dyDescent="0.2">
      <c r="H32006" s="7"/>
    </row>
    <row r="32007" spans="8:8" x14ac:dyDescent="0.2">
      <c r="H32007" s="7"/>
    </row>
    <row r="32008" spans="8:8" x14ac:dyDescent="0.2">
      <c r="H32008" s="7"/>
    </row>
    <row r="32009" spans="8:8" x14ac:dyDescent="0.2">
      <c r="H32009" s="7"/>
    </row>
    <row r="32010" spans="8:8" x14ac:dyDescent="0.2">
      <c r="H32010" s="7"/>
    </row>
    <row r="32011" spans="8:8" x14ac:dyDescent="0.2">
      <c r="H32011" s="7"/>
    </row>
    <row r="32012" spans="8:8" x14ac:dyDescent="0.2">
      <c r="H32012" s="7"/>
    </row>
    <row r="32013" spans="8:8" x14ac:dyDescent="0.2">
      <c r="H32013" s="7"/>
    </row>
    <row r="32014" spans="8:8" x14ac:dyDescent="0.2">
      <c r="H32014" s="7"/>
    </row>
    <row r="32015" spans="8:8" x14ac:dyDescent="0.2">
      <c r="H32015" s="7"/>
    </row>
    <row r="32016" spans="8:8" x14ac:dyDescent="0.2">
      <c r="H32016" s="7"/>
    </row>
    <row r="32017" spans="8:8" x14ac:dyDescent="0.2">
      <c r="H32017" s="7"/>
    </row>
    <row r="32018" spans="8:8" x14ac:dyDescent="0.2">
      <c r="H32018" s="7"/>
    </row>
    <row r="32019" spans="8:8" x14ac:dyDescent="0.2">
      <c r="H32019" s="7"/>
    </row>
    <row r="32020" spans="8:8" x14ac:dyDescent="0.2">
      <c r="H32020" s="7"/>
    </row>
    <row r="32021" spans="8:8" x14ac:dyDescent="0.2">
      <c r="H32021" s="7"/>
    </row>
    <row r="32022" spans="8:8" x14ac:dyDescent="0.2">
      <c r="H32022" s="7"/>
    </row>
    <row r="32023" spans="8:8" x14ac:dyDescent="0.2">
      <c r="H32023" s="7"/>
    </row>
    <row r="32024" spans="8:8" x14ac:dyDescent="0.2">
      <c r="H32024" s="7"/>
    </row>
    <row r="32025" spans="8:8" x14ac:dyDescent="0.2">
      <c r="H32025" s="7"/>
    </row>
    <row r="32026" spans="8:8" x14ac:dyDescent="0.2">
      <c r="H32026" s="7"/>
    </row>
    <row r="32027" spans="8:8" x14ac:dyDescent="0.2">
      <c r="H32027" s="7"/>
    </row>
    <row r="32028" spans="8:8" x14ac:dyDescent="0.2">
      <c r="H32028" s="7"/>
    </row>
    <row r="32029" spans="8:8" x14ac:dyDescent="0.2">
      <c r="H32029" s="7"/>
    </row>
    <row r="32030" spans="8:8" x14ac:dyDescent="0.2">
      <c r="H32030" s="7"/>
    </row>
    <row r="32031" spans="8:8" x14ac:dyDescent="0.2">
      <c r="H32031" s="7"/>
    </row>
    <row r="32032" spans="8:8" x14ac:dyDescent="0.2">
      <c r="H32032" s="7"/>
    </row>
    <row r="32033" spans="8:8" x14ac:dyDescent="0.2">
      <c r="H32033" s="7"/>
    </row>
    <row r="32034" spans="8:8" x14ac:dyDescent="0.2">
      <c r="H32034" s="7"/>
    </row>
    <row r="32035" spans="8:8" x14ac:dyDescent="0.2">
      <c r="H32035" s="7"/>
    </row>
    <row r="32036" spans="8:8" x14ac:dyDescent="0.2">
      <c r="H32036" s="7"/>
    </row>
    <row r="32037" spans="8:8" x14ac:dyDescent="0.2">
      <c r="H32037" s="7"/>
    </row>
    <row r="32038" spans="8:8" x14ac:dyDescent="0.2">
      <c r="H32038" s="7"/>
    </row>
    <row r="32039" spans="8:8" x14ac:dyDescent="0.2">
      <c r="H32039" s="7"/>
    </row>
    <row r="32040" spans="8:8" x14ac:dyDescent="0.2">
      <c r="H32040" s="7"/>
    </row>
    <row r="32041" spans="8:8" x14ac:dyDescent="0.2">
      <c r="H32041" s="7"/>
    </row>
    <row r="32042" spans="8:8" x14ac:dyDescent="0.2">
      <c r="H32042" s="7"/>
    </row>
    <row r="32043" spans="8:8" x14ac:dyDescent="0.2">
      <c r="H32043" s="7"/>
    </row>
    <row r="32044" spans="8:8" x14ac:dyDescent="0.2">
      <c r="H32044" s="7"/>
    </row>
    <row r="32045" spans="8:8" x14ac:dyDescent="0.2">
      <c r="H32045" s="7"/>
    </row>
    <row r="32046" spans="8:8" x14ac:dyDescent="0.2">
      <c r="H32046" s="7"/>
    </row>
    <row r="32047" spans="8:8" x14ac:dyDescent="0.2">
      <c r="H32047" s="7"/>
    </row>
    <row r="32048" spans="8:8" x14ac:dyDescent="0.2">
      <c r="H32048" s="7"/>
    </row>
    <row r="32049" spans="8:8" x14ac:dyDescent="0.2">
      <c r="H32049" s="7"/>
    </row>
    <row r="32050" spans="8:8" x14ac:dyDescent="0.2">
      <c r="H32050" s="7"/>
    </row>
    <row r="32051" spans="8:8" x14ac:dyDescent="0.2">
      <c r="H32051" s="7"/>
    </row>
    <row r="32052" spans="8:8" x14ac:dyDescent="0.2">
      <c r="H32052" s="7"/>
    </row>
    <row r="32053" spans="8:8" x14ac:dyDescent="0.2">
      <c r="H32053" s="7"/>
    </row>
    <row r="32054" spans="8:8" x14ac:dyDescent="0.2">
      <c r="H32054" s="7"/>
    </row>
    <row r="32055" spans="8:8" x14ac:dyDescent="0.2">
      <c r="H32055" s="7"/>
    </row>
    <row r="32056" spans="8:8" x14ac:dyDescent="0.2">
      <c r="H32056" s="7"/>
    </row>
    <row r="32057" spans="8:8" x14ac:dyDescent="0.2">
      <c r="H32057" s="7"/>
    </row>
    <row r="32058" spans="8:8" x14ac:dyDescent="0.2">
      <c r="H32058" s="7"/>
    </row>
    <row r="32059" spans="8:8" x14ac:dyDescent="0.2">
      <c r="H32059" s="7"/>
    </row>
    <row r="32060" spans="8:8" x14ac:dyDescent="0.2">
      <c r="H32060" s="7"/>
    </row>
    <row r="32061" spans="8:8" x14ac:dyDescent="0.2">
      <c r="H32061" s="7"/>
    </row>
    <row r="32062" spans="8:8" x14ac:dyDescent="0.2">
      <c r="H32062" s="7"/>
    </row>
    <row r="32063" spans="8:8" x14ac:dyDescent="0.2">
      <c r="H32063" s="7"/>
    </row>
    <row r="32064" spans="8:8" x14ac:dyDescent="0.2">
      <c r="H32064" s="7"/>
    </row>
    <row r="32065" spans="8:8" x14ac:dyDescent="0.2">
      <c r="H32065" s="7"/>
    </row>
    <row r="32066" spans="8:8" x14ac:dyDescent="0.2">
      <c r="H32066" s="7"/>
    </row>
    <row r="32067" spans="8:8" x14ac:dyDescent="0.2">
      <c r="H32067" s="7"/>
    </row>
    <row r="32068" spans="8:8" x14ac:dyDescent="0.2">
      <c r="H32068" s="7"/>
    </row>
    <row r="32069" spans="8:8" x14ac:dyDescent="0.2">
      <c r="H32069" s="7"/>
    </row>
    <row r="32070" spans="8:8" x14ac:dyDescent="0.2">
      <c r="H32070" s="7"/>
    </row>
    <row r="32071" spans="8:8" x14ac:dyDescent="0.2">
      <c r="H32071" s="7"/>
    </row>
    <row r="32072" spans="8:8" x14ac:dyDescent="0.2">
      <c r="H32072" s="7"/>
    </row>
    <row r="32073" spans="8:8" x14ac:dyDescent="0.2">
      <c r="H32073" s="7"/>
    </row>
    <row r="32074" spans="8:8" x14ac:dyDescent="0.2">
      <c r="H32074" s="7"/>
    </row>
    <row r="32075" spans="8:8" x14ac:dyDescent="0.2">
      <c r="H32075" s="7"/>
    </row>
    <row r="32076" spans="8:8" x14ac:dyDescent="0.2">
      <c r="H32076" s="7"/>
    </row>
    <row r="32077" spans="8:8" x14ac:dyDescent="0.2">
      <c r="H32077" s="7"/>
    </row>
    <row r="32078" spans="8:8" x14ac:dyDescent="0.2">
      <c r="H32078" s="7"/>
    </row>
    <row r="32079" spans="8:8" x14ac:dyDescent="0.2">
      <c r="H32079" s="7"/>
    </row>
    <row r="32080" spans="8:8" x14ac:dyDescent="0.2">
      <c r="H32080" s="7"/>
    </row>
    <row r="32081" spans="8:8" x14ac:dyDescent="0.2">
      <c r="H32081" s="7"/>
    </row>
    <row r="32082" spans="8:8" x14ac:dyDescent="0.2">
      <c r="H32082" s="7"/>
    </row>
    <row r="32083" spans="8:8" x14ac:dyDescent="0.2">
      <c r="H32083" s="7"/>
    </row>
    <row r="32084" spans="8:8" x14ac:dyDescent="0.2">
      <c r="H32084" s="7"/>
    </row>
    <row r="32085" spans="8:8" x14ac:dyDescent="0.2">
      <c r="H32085" s="7"/>
    </row>
    <row r="32086" spans="8:8" x14ac:dyDescent="0.2">
      <c r="H32086" s="7"/>
    </row>
    <row r="32087" spans="8:8" x14ac:dyDescent="0.2">
      <c r="H32087" s="7"/>
    </row>
    <row r="32088" spans="8:8" x14ac:dyDescent="0.2">
      <c r="H32088" s="7"/>
    </row>
    <row r="32089" spans="8:8" x14ac:dyDescent="0.2">
      <c r="H32089" s="7"/>
    </row>
    <row r="32090" spans="8:8" x14ac:dyDescent="0.2">
      <c r="H32090" s="7"/>
    </row>
    <row r="32091" spans="8:8" x14ac:dyDescent="0.2">
      <c r="H32091" s="7"/>
    </row>
    <row r="32092" spans="8:8" x14ac:dyDescent="0.2">
      <c r="H32092" s="7"/>
    </row>
    <row r="32093" spans="8:8" x14ac:dyDescent="0.2">
      <c r="H32093" s="7"/>
    </row>
    <row r="32094" spans="8:8" x14ac:dyDescent="0.2">
      <c r="H32094" s="7"/>
    </row>
    <row r="32095" spans="8:8" x14ac:dyDescent="0.2">
      <c r="H32095" s="7"/>
    </row>
    <row r="32096" spans="8:8" x14ac:dyDescent="0.2">
      <c r="H32096" s="7"/>
    </row>
    <row r="32097" spans="8:8" x14ac:dyDescent="0.2">
      <c r="H32097" s="7"/>
    </row>
    <row r="32098" spans="8:8" x14ac:dyDescent="0.2">
      <c r="H32098" s="7"/>
    </row>
    <row r="32099" spans="8:8" x14ac:dyDescent="0.2">
      <c r="H32099" s="7"/>
    </row>
    <row r="32100" spans="8:8" x14ac:dyDescent="0.2">
      <c r="H32100" s="7"/>
    </row>
    <row r="32101" spans="8:8" x14ac:dyDescent="0.2">
      <c r="H32101" s="7"/>
    </row>
    <row r="32102" spans="8:8" x14ac:dyDescent="0.2">
      <c r="H32102" s="7"/>
    </row>
    <row r="32103" spans="8:8" x14ac:dyDescent="0.2">
      <c r="H32103" s="7"/>
    </row>
    <row r="32104" spans="8:8" x14ac:dyDescent="0.2">
      <c r="H32104" s="7"/>
    </row>
    <row r="32105" spans="8:8" x14ac:dyDescent="0.2">
      <c r="H32105" s="7"/>
    </row>
    <row r="32106" spans="8:8" x14ac:dyDescent="0.2">
      <c r="H32106" s="7"/>
    </row>
    <row r="32107" spans="8:8" x14ac:dyDescent="0.2">
      <c r="H32107" s="7"/>
    </row>
    <row r="32108" spans="8:8" x14ac:dyDescent="0.2">
      <c r="H32108" s="7"/>
    </row>
    <row r="32109" spans="8:8" x14ac:dyDescent="0.2">
      <c r="H32109" s="7"/>
    </row>
    <row r="32110" spans="8:8" x14ac:dyDescent="0.2">
      <c r="H32110" s="7"/>
    </row>
    <row r="32111" spans="8:8" x14ac:dyDescent="0.2">
      <c r="H32111" s="7"/>
    </row>
    <row r="32112" spans="8:8" x14ac:dyDescent="0.2">
      <c r="H32112" s="7"/>
    </row>
    <row r="32113" spans="8:8" x14ac:dyDescent="0.2">
      <c r="H32113" s="7"/>
    </row>
    <row r="32114" spans="8:8" x14ac:dyDescent="0.2">
      <c r="H32114" s="7"/>
    </row>
    <row r="32115" spans="8:8" x14ac:dyDescent="0.2">
      <c r="H32115" s="7"/>
    </row>
    <row r="32116" spans="8:8" x14ac:dyDescent="0.2">
      <c r="H32116" s="7"/>
    </row>
    <row r="32117" spans="8:8" x14ac:dyDescent="0.2">
      <c r="H32117" s="7"/>
    </row>
    <row r="32118" spans="8:8" x14ac:dyDescent="0.2">
      <c r="H32118" s="7"/>
    </row>
    <row r="32119" spans="8:8" x14ac:dyDescent="0.2">
      <c r="H32119" s="7"/>
    </row>
    <row r="32120" spans="8:8" x14ac:dyDescent="0.2">
      <c r="H32120" s="7"/>
    </row>
    <row r="32121" spans="8:8" x14ac:dyDescent="0.2">
      <c r="H32121" s="7"/>
    </row>
    <row r="32122" spans="8:8" x14ac:dyDescent="0.2">
      <c r="H32122" s="7"/>
    </row>
    <row r="32123" spans="8:8" x14ac:dyDescent="0.2">
      <c r="H32123" s="7"/>
    </row>
    <row r="32124" spans="8:8" x14ac:dyDescent="0.2">
      <c r="H32124" s="7"/>
    </row>
    <row r="32125" spans="8:8" x14ac:dyDescent="0.2">
      <c r="H32125" s="7"/>
    </row>
    <row r="32126" spans="8:8" x14ac:dyDescent="0.2">
      <c r="H32126" s="7"/>
    </row>
    <row r="32127" spans="8:8" x14ac:dyDescent="0.2">
      <c r="H32127" s="7"/>
    </row>
    <row r="32128" spans="8:8" x14ac:dyDescent="0.2">
      <c r="H32128" s="7"/>
    </row>
    <row r="32129" spans="8:8" x14ac:dyDescent="0.2">
      <c r="H32129" s="7"/>
    </row>
    <row r="32130" spans="8:8" x14ac:dyDescent="0.2">
      <c r="H32130" s="7"/>
    </row>
    <row r="32131" spans="8:8" x14ac:dyDescent="0.2">
      <c r="H32131" s="7"/>
    </row>
    <row r="32132" spans="8:8" x14ac:dyDescent="0.2">
      <c r="H32132" s="7"/>
    </row>
    <row r="32133" spans="8:8" x14ac:dyDescent="0.2">
      <c r="H32133" s="7"/>
    </row>
    <row r="32134" spans="8:8" x14ac:dyDescent="0.2">
      <c r="H32134" s="7"/>
    </row>
    <row r="32135" spans="8:8" x14ac:dyDescent="0.2">
      <c r="H32135" s="7"/>
    </row>
    <row r="32136" spans="8:8" x14ac:dyDescent="0.2">
      <c r="H32136" s="7"/>
    </row>
    <row r="32137" spans="8:8" x14ac:dyDescent="0.2">
      <c r="H32137" s="7"/>
    </row>
    <row r="32138" spans="8:8" x14ac:dyDescent="0.2">
      <c r="H32138" s="7"/>
    </row>
    <row r="32139" spans="8:8" x14ac:dyDescent="0.2">
      <c r="H32139" s="7"/>
    </row>
    <row r="32140" spans="8:8" x14ac:dyDescent="0.2">
      <c r="H32140" s="7"/>
    </row>
    <row r="32141" spans="8:8" x14ac:dyDescent="0.2">
      <c r="H32141" s="7"/>
    </row>
    <row r="32142" spans="8:8" x14ac:dyDescent="0.2">
      <c r="H32142" s="7"/>
    </row>
    <row r="32143" spans="8:8" x14ac:dyDescent="0.2">
      <c r="H32143" s="7"/>
    </row>
    <row r="32144" spans="8:8" x14ac:dyDescent="0.2">
      <c r="H32144" s="7"/>
    </row>
    <row r="32145" spans="8:8" x14ac:dyDescent="0.2">
      <c r="H32145" s="7"/>
    </row>
    <row r="32146" spans="8:8" x14ac:dyDescent="0.2">
      <c r="H32146" s="7"/>
    </row>
    <row r="32147" spans="8:8" x14ac:dyDescent="0.2">
      <c r="H32147" s="7"/>
    </row>
    <row r="32148" spans="8:8" x14ac:dyDescent="0.2">
      <c r="H32148" s="7"/>
    </row>
    <row r="32149" spans="8:8" x14ac:dyDescent="0.2">
      <c r="H32149" s="7"/>
    </row>
    <row r="32150" spans="8:8" x14ac:dyDescent="0.2">
      <c r="H32150" s="7"/>
    </row>
    <row r="32151" spans="8:8" x14ac:dyDescent="0.2">
      <c r="H32151" s="7"/>
    </row>
    <row r="32152" spans="8:8" x14ac:dyDescent="0.2">
      <c r="H32152" s="7"/>
    </row>
    <row r="32153" spans="8:8" x14ac:dyDescent="0.2">
      <c r="H32153" s="7"/>
    </row>
    <row r="32154" spans="8:8" x14ac:dyDescent="0.2">
      <c r="H32154" s="7"/>
    </row>
    <row r="32155" spans="8:8" x14ac:dyDescent="0.2">
      <c r="H32155" s="7"/>
    </row>
    <row r="32156" spans="8:8" x14ac:dyDescent="0.2">
      <c r="H32156" s="7"/>
    </row>
    <row r="32157" spans="8:8" x14ac:dyDescent="0.2">
      <c r="H32157" s="7"/>
    </row>
    <row r="32158" spans="8:8" x14ac:dyDescent="0.2">
      <c r="H32158" s="7"/>
    </row>
    <row r="32159" spans="8:8" x14ac:dyDescent="0.2">
      <c r="H32159" s="7"/>
    </row>
    <row r="32160" spans="8:8" x14ac:dyDescent="0.2">
      <c r="H32160" s="7"/>
    </row>
    <row r="32161" spans="8:8" x14ac:dyDescent="0.2">
      <c r="H32161" s="7"/>
    </row>
    <row r="32162" spans="8:8" x14ac:dyDescent="0.2">
      <c r="H32162" s="7"/>
    </row>
    <row r="32163" spans="8:8" x14ac:dyDescent="0.2">
      <c r="H32163" s="7"/>
    </row>
    <row r="32164" spans="8:8" x14ac:dyDescent="0.2">
      <c r="H32164" s="7"/>
    </row>
    <row r="32165" spans="8:8" x14ac:dyDescent="0.2">
      <c r="H32165" s="7"/>
    </row>
    <row r="32166" spans="8:8" x14ac:dyDescent="0.2">
      <c r="H32166" s="7"/>
    </row>
    <row r="32167" spans="8:8" x14ac:dyDescent="0.2">
      <c r="H32167" s="7"/>
    </row>
    <row r="32168" spans="8:8" x14ac:dyDescent="0.2">
      <c r="H32168" s="7"/>
    </row>
    <row r="32169" spans="8:8" x14ac:dyDescent="0.2">
      <c r="H32169" s="7"/>
    </row>
    <row r="32170" spans="8:8" x14ac:dyDescent="0.2">
      <c r="H32170" s="7"/>
    </row>
    <row r="32171" spans="8:8" x14ac:dyDescent="0.2">
      <c r="H32171" s="7"/>
    </row>
    <row r="32172" spans="8:8" x14ac:dyDescent="0.2">
      <c r="H32172" s="7"/>
    </row>
    <row r="32173" spans="8:8" x14ac:dyDescent="0.2">
      <c r="H32173" s="7"/>
    </row>
    <row r="32174" spans="8:8" x14ac:dyDescent="0.2">
      <c r="H32174" s="7"/>
    </row>
    <row r="32175" spans="8:8" x14ac:dyDescent="0.2">
      <c r="H32175" s="7"/>
    </row>
    <row r="32176" spans="8:8" x14ac:dyDescent="0.2">
      <c r="H32176" s="7"/>
    </row>
    <row r="32177" spans="8:8" x14ac:dyDescent="0.2">
      <c r="H32177" s="7"/>
    </row>
    <row r="32178" spans="8:8" x14ac:dyDescent="0.2">
      <c r="H32178" s="7"/>
    </row>
    <row r="32179" spans="8:8" x14ac:dyDescent="0.2">
      <c r="H32179" s="7"/>
    </row>
    <row r="32180" spans="8:8" x14ac:dyDescent="0.2">
      <c r="H32180" s="7"/>
    </row>
    <row r="32181" spans="8:8" x14ac:dyDescent="0.2">
      <c r="H32181" s="7"/>
    </row>
    <row r="32182" spans="8:8" x14ac:dyDescent="0.2">
      <c r="H32182" s="7"/>
    </row>
    <row r="32183" spans="8:8" x14ac:dyDescent="0.2">
      <c r="H32183" s="7"/>
    </row>
    <row r="32184" spans="8:8" x14ac:dyDescent="0.2">
      <c r="H32184" s="7"/>
    </row>
    <row r="32185" spans="8:8" x14ac:dyDescent="0.2">
      <c r="H32185" s="7"/>
    </row>
    <row r="32186" spans="8:8" x14ac:dyDescent="0.2">
      <c r="H32186" s="7"/>
    </row>
    <row r="32187" spans="8:8" x14ac:dyDescent="0.2">
      <c r="H32187" s="7"/>
    </row>
    <row r="32188" spans="8:8" x14ac:dyDescent="0.2">
      <c r="H32188" s="7"/>
    </row>
    <row r="32189" spans="8:8" x14ac:dyDescent="0.2">
      <c r="H32189" s="7"/>
    </row>
    <row r="32190" spans="8:8" x14ac:dyDescent="0.2">
      <c r="H32190" s="7"/>
    </row>
    <row r="32191" spans="8:8" x14ac:dyDescent="0.2">
      <c r="H32191" s="7"/>
    </row>
    <row r="32192" spans="8:8" x14ac:dyDescent="0.2">
      <c r="H32192" s="7"/>
    </row>
    <row r="32193" spans="8:8" x14ac:dyDescent="0.2">
      <c r="H32193" s="7"/>
    </row>
    <row r="32194" spans="8:8" x14ac:dyDescent="0.2">
      <c r="H32194" s="7"/>
    </row>
    <row r="32195" spans="8:8" x14ac:dyDescent="0.2">
      <c r="H32195" s="7"/>
    </row>
    <row r="32196" spans="8:8" x14ac:dyDescent="0.2">
      <c r="H32196" s="7"/>
    </row>
    <row r="32197" spans="8:8" x14ac:dyDescent="0.2">
      <c r="H32197" s="7"/>
    </row>
    <row r="32198" spans="8:8" x14ac:dyDescent="0.2">
      <c r="H32198" s="7"/>
    </row>
    <row r="32199" spans="8:8" x14ac:dyDescent="0.2">
      <c r="H32199" s="7"/>
    </row>
    <row r="32200" spans="8:8" x14ac:dyDescent="0.2">
      <c r="H32200" s="7"/>
    </row>
    <row r="32201" spans="8:8" x14ac:dyDescent="0.2">
      <c r="H32201" s="7"/>
    </row>
    <row r="32202" spans="8:8" x14ac:dyDescent="0.2">
      <c r="H32202" s="7"/>
    </row>
    <row r="32203" spans="8:8" x14ac:dyDescent="0.2">
      <c r="H32203" s="7"/>
    </row>
    <row r="32204" spans="8:8" x14ac:dyDescent="0.2">
      <c r="H32204" s="7"/>
    </row>
    <row r="32205" spans="8:8" x14ac:dyDescent="0.2">
      <c r="H32205" s="7"/>
    </row>
    <row r="32206" spans="8:8" x14ac:dyDescent="0.2">
      <c r="H32206" s="7"/>
    </row>
    <row r="32207" spans="8:8" x14ac:dyDescent="0.2">
      <c r="H32207" s="7"/>
    </row>
    <row r="32208" spans="8:8" x14ac:dyDescent="0.2">
      <c r="H32208" s="7"/>
    </row>
    <row r="32209" spans="8:8" x14ac:dyDescent="0.2">
      <c r="H32209" s="7"/>
    </row>
    <row r="32210" spans="8:8" x14ac:dyDescent="0.2">
      <c r="H32210" s="7"/>
    </row>
    <row r="32211" spans="8:8" x14ac:dyDescent="0.2">
      <c r="H32211" s="7"/>
    </row>
    <row r="32212" spans="8:8" x14ac:dyDescent="0.2">
      <c r="H32212" s="7"/>
    </row>
    <row r="32213" spans="8:8" x14ac:dyDescent="0.2">
      <c r="H32213" s="7"/>
    </row>
    <row r="32214" spans="8:8" x14ac:dyDescent="0.2">
      <c r="H32214" s="7"/>
    </row>
    <row r="32215" spans="8:8" x14ac:dyDescent="0.2">
      <c r="H32215" s="7"/>
    </row>
    <row r="32216" spans="8:8" x14ac:dyDescent="0.2">
      <c r="H32216" s="7"/>
    </row>
    <row r="32217" spans="8:8" x14ac:dyDescent="0.2">
      <c r="H32217" s="7"/>
    </row>
    <row r="32218" spans="8:8" x14ac:dyDescent="0.2">
      <c r="H32218" s="7"/>
    </row>
    <row r="32219" spans="8:8" x14ac:dyDescent="0.2">
      <c r="H32219" s="7"/>
    </row>
    <row r="32220" spans="8:8" x14ac:dyDescent="0.2">
      <c r="H32220" s="7"/>
    </row>
    <row r="32221" spans="8:8" x14ac:dyDescent="0.2">
      <c r="H32221" s="7"/>
    </row>
    <row r="32222" spans="8:8" x14ac:dyDescent="0.2">
      <c r="H32222" s="7"/>
    </row>
    <row r="32223" spans="8:8" x14ac:dyDescent="0.2">
      <c r="H32223" s="7"/>
    </row>
    <row r="32224" spans="8:8" x14ac:dyDescent="0.2">
      <c r="H32224" s="7"/>
    </row>
    <row r="32225" spans="8:8" x14ac:dyDescent="0.2">
      <c r="H32225" s="7"/>
    </row>
    <row r="32226" spans="8:8" x14ac:dyDescent="0.2">
      <c r="H32226" s="7"/>
    </row>
    <row r="32227" spans="8:8" x14ac:dyDescent="0.2">
      <c r="H32227" s="7"/>
    </row>
    <row r="32228" spans="8:8" x14ac:dyDescent="0.2">
      <c r="H32228" s="7"/>
    </row>
    <row r="32229" spans="8:8" x14ac:dyDescent="0.2">
      <c r="H32229" s="7"/>
    </row>
    <row r="32230" spans="8:8" x14ac:dyDescent="0.2">
      <c r="H32230" s="7"/>
    </row>
    <row r="32231" spans="8:8" x14ac:dyDescent="0.2">
      <c r="H32231" s="7"/>
    </row>
    <row r="32232" spans="8:8" x14ac:dyDescent="0.2">
      <c r="H32232" s="7"/>
    </row>
    <row r="32233" spans="8:8" x14ac:dyDescent="0.2">
      <c r="H32233" s="7"/>
    </row>
    <row r="32234" spans="8:8" x14ac:dyDescent="0.2">
      <c r="H32234" s="7"/>
    </row>
    <row r="32235" spans="8:8" x14ac:dyDescent="0.2">
      <c r="H32235" s="7"/>
    </row>
    <row r="32236" spans="8:8" x14ac:dyDescent="0.2">
      <c r="H32236" s="7"/>
    </row>
    <row r="32237" spans="8:8" x14ac:dyDescent="0.2">
      <c r="H32237" s="7"/>
    </row>
    <row r="32238" spans="8:8" x14ac:dyDescent="0.2">
      <c r="H32238" s="7"/>
    </row>
    <row r="32239" spans="8:8" x14ac:dyDescent="0.2">
      <c r="H32239" s="7"/>
    </row>
    <row r="32240" spans="8:8" x14ac:dyDescent="0.2">
      <c r="H32240" s="7"/>
    </row>
    <row r="32241" spans="8:8" x14ac:dyDescent="0.2">
      <c r="H32241" s="7"/>
    </row>
    <row r="32242" spans="8:8" x14ac:dyDescent="0.2">
      <c r="H32242" s="7"/>
    </row>
    <row r="32243" spans="8:8" x14ac:dyDescent="0.2">
      <c r="H32243" s="7"/>
    </row>
    <row r="32244" spans="8:8" x14ac:dyDescent="0.2">
      <c r="H32244" s="7"/>
    </row>
    <row r="32245" spans="8:8" x14ac:dyDescent="0.2">
      <c r="H32245" s="7"/>
    </row>
    <row r="32246" spans="8:8" x14ac:dyDescent="0.2">
      <c r="H32246" s="7"/>
    </row>
    <row r="32247" spans="8:8" x14ac:dyDescent="0.2">
      <c r="H32247" s="7"/>
    </row>
    <row r="32248" spans="8:8" x14ac:dyDescent="0.2">
      <c r="H32248" s="7"/>
    </row>
    <row r="32249" spans="8:8" x14ac:dyDescent="0.2">
      <c r="H32249" s="7"/>
    </row>
    <row r="32250" spans="8:8" x14ac:dyDescent="0.2">
      <c r="H32250" s="7"/>
    </row>
    <row r="32251" spans="8:8" x14ac:dyDescent="0.2">
      <c r="H32251" s="7"/>
    </row>
    <row r="32252" spans="8:8" x14ac:dyDescent="0.2">
      <c r="H32252" s="7"/>
    </row>
    <row r="32253" spans="8:8" x14ac:dyDescent="0.2">
      <c r="H32253" s="7"/>
    </row>
    <row r="32254" spans="8:8" x14ac:dyDescent="0.2">
      <c r="H32254" s="7"/>
    </row>
    <row r="32255" spans="8:8" x14ac:dyDescent="0.2">
      <c r="H32255" s="7"/>
    </row>
    <row r="32256" spans="8:8" x14ac:dyDescent="0.2">
      <c r="H32256" s="7"/>
    </row>
    <row r="32257" spans="8:8" x14ac:dyDescent="0.2">
      <c r="H32257" s="7"/>
    </row>
    <row r="32258" spans="8:8" x14ac:dyDescent="0.2">
      <c r="H32258" s="7"/>
    </row>
    <row r="32259" spans="8:8" x14ac:dyDescent="0.2">
      <c r="H32259" s="7"/>
    </row>
    <row r="32260" spans="8:8" x14ac:dyDescent="0.2">
      <c r="H32260" s="7"/>
    </row>
    <row r="32261" spans="8:8" x14ac:dyDescent="0.2">
      <c r="H32261" s="7"/>
    </row>
    <row r="32262" spans="8:8" x14ac:dyDescent="0.2">
      <c r="H32262" s="7"/>
    </row>
    <row r="32263" spans="8:8" x14ac:dyDescent="0.2">
      <c r="H32263" s="7"/>
    </row>
    <row r="32264" spans="8:8" x14ac:dyDescent="0.2">
      <c r="H32264" s="7"/>
    </row>
    <row r="32265" spans="8:8" x14ac:dyDescent="0.2">
      <c r="H32265" s="7"/>
    </row>
    <row r="32266" spans="8:8" x14ac:dyDescent="0.2">
      <c r="H32266" s="7"/>
    </row>
    <row r="32267" spans="8:8" x14ac:dyDescent="0.2">
      <c r="H32267" s="7"/>
    </row>
    <row r="32268" spans="8:8" x14ac:dyDescent="0.2">
      <c r="H32268" s="7"/>
    </row>
    <row r="32269" spans="8:8" x14ac:dyDescent="0.2">
      <c r="H32269" s="7"/>
    </row>
    <row r="32270" spans="8:8" x14ac:dyDescent="0.2">
      <c r="H32270" s="7"/>
    </row>
    <row r="32271" spans="8:8" x14ac:dyDescent="0.2">
      <c r="H32271" s="7"/>
    </row>
    <row r="32272" spans="8:8" x14ac:dyDescent="0.2">
      <c r="H32272" s="7"/>
    </row>
    <row r="32273" spans="8:8" x14ac:dyDescent="0.2">
      <c r="H32273" s="7"/>
    </row>
    <row r="32274" spans="8:8" x14ac:dyDescent="0.2">
      <c r="H32274" s="7"/>
    </row>
    <row r="32275" spans="8:8" x14ac:dyDescent="0.2">
      <c r="H32275" s="7"/>
    </row>
    <row r="32276" spans="8:8" x14ac:dyDescent="0.2">
      <c r="H32276" s="7"/>
    </row>
    <row r="32277" spans="8:8" x14ac:dyDescent="0.2">
      <c r="H32277" s="7"/>
    </row>
    <row r="32278" spans="8:8" x14ac:dyDescent="0.2">
      <c r="H32278" s="7"/>
    </row>
    <row r="32279" spans="8:8" x14ac:dyDescent="0.2">
      <c r="H32279" s="7"/>
    </row>
    <row r="32280" spans="8:8" x14ac:dyDescent="0.2">
      <c r="H32280" s="7"/>
    </row>
    <row r="32281" spans="8:8" x14ac:dyDescent="0.2">
      <c r="H32281" s="7"/>
    </row>
    <row r="32282" spans="8:8" x14ac:dyDescent="0.2">
      <c r="H32282" s="7"/>
    </row>
    <row r="32283" spans="8:8" x14ac:dyDescent="0.2">
      <c r="H32283" s="7"/>
    </row>
    <row r="32284" spans="8:8" x14ac:dyDescent="0.2">
      <c r="H32284" s="7"/>
    </row>
    <row r="32285" spans="8:8" x14ac:dyDescent="0.2">
      <c r="H32285" s="7"/>
    </row>
    <row r="32286" spans="8:8" x14ac:dyDescent="0.2">
      <c r="H32286" s="7"/>
    </row>
    <row r="32287" spans="8:8" x14ac:dyDescent="0.2">
      <c r="H32287" s="7"/>
    </row>
    <row r="32288" spans="8:8" x14ac:dyDescent="0.2">
      <c r="H32288" s="7"/>
    </row>
    <row r="32289" spans="8:8" x14ac:dyDescent="0.2">
      <c r="H32289" s="7"/>
    </row>
    <row r="32290" spans="8:8" x14ac:dyDescent="0.2">
      <c r="H32290" s="7"/>
    </row>
    <row r="32291" spans="8:8" x14ac:dyDescent="0.2">
      <c r="H32291" s="7"/>
    </row>
    <row r="32292" spans="8:8" x14ac:dyDescent="0.2">
      <c r="H32292" s="7"/>
    </row>
    <row r="32293" spans="8:8" x14ac:dyDescent="0.2">
      <c r="H32293" s="7"/>
    </row>
    <row r="32294" spans="8:8" x14ac:dyDescent="0.2">
      <c r="H32294" s="7"/>
    </row>
    <row r="32295" spans="8:8" x14ac:dyDescent="0.2">
      <c r="H32295" s="7"/>
    </row>
    <row r="32296" spans="8:8" x14ac:dyDescent="0.2">
      <c r="H32296" s="7"/>
    </row>
    <row r="32297" spans="8:8" x14ac:dyDescent="0.2">
      <c r="H32297" s="7"/>
    </row>
    <row r="32298" spans="8:8" x14ac:dyDescent="0.2">
      <c r="H32298" s="7"/>
    </row>
    <row r="32299" spans="8:8" x14ac:dyDescent="0.2">
      <c r="H32299" s="7"/>
    </row>
    <row r="32300" spans="8:8" x14ac:dyDescent="0.2">
      <c r="H32300" s="7"/>
    </row>
    <row r="32301" spans="8:8" x14ac:dyDescent="0.2">
      <c r="H32301" s="7"/>
    </row>
    <row r="32302" spans="8:8" x14ac:dyDescent="0.2">
      <c r="H32302" s="7"/>
    </row>
    <row r="32303" spans="8:8" x14ac:dyDescent="0.2">
      <c r="H32303" s="7"/>
    </row>
    <row r="32304" spans="8:8" x14ac:dyDescent="0.2">
      <c r="H32304" s="7"/>
    </row>
    <row r="32305" spans="8:8" x14ac:dyDescent="0.2">
      <c r="H32305" s="7"/>
    </row>
    <row r="32306" spans="8:8" x14ac:dyDescent="0.2">
      <c r="H32306" s="7"/>
    </row>
    <row r="32307" spans="8:8" x14ac:dyDescent="0.2">
      <c r="H32307" s="7"/>
    </row>
    <row r="32308" spans="8:8" x14ac:dyDescent="0.2">
      <c r="H32308" s="7"/>
    </row>
    <row r="32309" spans="8:8" x14ac:dyDescent="0.2">
      <c r="H32309" s="7"/>
    </row>
    <row r="32310" spans="8:8" x14ac:dyDescent="0.2">
      <c r="H32310" s="7"/>
    </row>
    <row r="32311" spans="8:8" x14ac:dyDescent="0.2">
      <c r="H32311" s="7"/>
    </row>
    <row r="32312" spans="8:8" x14ac:dyDescent="0.2">
      <c r="H32312" s="7"/>
    </row>
    <row r="32313" spans="8:8" x14ac:dyDescent="0.2">
      <c r="H32313" s="7"/>
    </row>
    <row r="32314" spans="8:8" x14ac:dyDescent="0.2">
      <c r="H32314" s="7"/>
    </row>
    <row r="32315" spans="8:8" x14ac:dyDescent="0.2">
      <c r="H32315" s="7"/>
    </row>
    <row r="32316" spans="8:8" x14ac:dyDescent="0.2">
      <c r="H32316" s="7"/>
    </row>
    <row r="32317" spans="8:8" x14ac:dyDescent="0.2">
      <c r="H32317" s="7"/>
    </row>
    <row r="32318" spans="8:8" x14ac:dyDescent="0.2">
      <c r="H32318" s="7"/>
    </row>
    <row r="32319" spans="8:8" x14ac:dyDescent="0.2">
      <c r="H32319" s="7"/>
    </row>
    <row r="32320" spans="8:8" x14ac:dyDescent="0.2">
      <c r="H32320" s="7"/>
    </row>
    <row r="32321" spans="8:8" x14ac:dyDescent="0.2">
      <c r="H32321" s="7"/>
    </row>
    <row r="32322" spans="8:8" x14ac:dyDescent="0.2">
      <c r="H32322" s="7"/>
    </row>
    <row r="32323" spans="8:8" x14ac:dyDescent="0.2">
      <c r="H32323" s="7"/>
    </row>
    <row r="32324" spans="8:8" x14ac:dyDescent="0.2">
      <c r="H32324" s="7"/>
    </row>
    <row r="32325" spans="8:8" x14ac:dyDescent="0.2">
      <c r="H32325" s="7"/>
    </row>
    <row r="32326" spans="8:8" x14ac:dyDescent="0.2">
      <c r="H32326" s="7"/>
    </row>
    <row r="32327" spans="8:8" x14ac:dyDescent="0.2">
      <c r="H32327" s="7"/>
    </row>
    <row r="32328" spans="8:8" x14ac:dyDescent="0.2">
      <c r="H32328" s="7"/>
    </row>
    <row r="32329" spans="8:8" x14ac:dyDescent="0.2">
      <c r="H32329" s="7"/>
    </row>
    <row r="32330" spans="8:8" x14ac:dyDescent="0.2">
      <c r="H32330" s="7"/>
    </row>
    <row r="32331" spans="8:8" x14ac:dyDescent="0.2">
      <c r="H32331" s="7"/>
    </row>
    <row r="32332" spans="8:8" x14ac:dyDescent="0.2">
      <c r="H32332" s="7"/>
    </row>
    <row r="32333" spans="8:8" x14ac:dyDescent="0.2">
      <c r="H32333" s="7"/>
    </row>
    <row r="32334" spans="8:8" x14ac:dyDescent="0.2">
      <c r="H32334" s="7"/>
    </row>
    <row r="32335" spans="8:8" x14ac:dyDescent="0.2">
      <c r="H32335" s="7"/>
    </row>
    <row r="32336" spans="8:8" x14ac:dyDescent="0.2">
      <c r="H32336" s="7"/>
    </row>
    <row r="32337" spans="8:8" x14ac:dyDescent="0.2">
      <c r="H32337" s="7"/>
    </row>
    <row r="32338" spans="8:8" x14ac:dyDescent="0.2">
      <c r="H32338" s="7"/>
    </row>
    <row r="32339" spans="8:8" x14ac:dyDescent="0.2">
      <c r="H32339" s="7"/>
    </row>
    <row r="32340" spans="8:8" x14ac:dyDescent="0.2">
      <c r="H32340" s="7"/>
    </row>
    <row r="32341" spans="8:8" x14ac:dyDescent="0.2">
      <c r="H32341" s="7"/>
    </row>
    <row r="32342" spans="8:8" x14ac:dyDescent="0.2">
      <c r="H32342" s="7"/>
    </row>
    <row r="32343" spans="8:8" x14ac:dyDescent="0.2">
      <c r="H32343" s="7"/>
    </row>
    <row r="32344" spans="8:8" x14ac:dyDescent="0.2">
      <c r="H32344" s="7"/>
    </row>
    <row r="32345" spans="8:8" x14ac:dyDescent="0.2">
      <c r="H32345" s="7"/>
    </row>
    <row r="32346" spans="8:8" x14ac:dyDescent="0.2">
      <c r="H32346" s="7"/>
    </row>
    <row r="32347" spans="8:8" x14ac:dyDescent="0.2">
      <c r="H32347" s="7"/>
    </row>
    <row r="32348" spans="8:8" x14ac:dyDescent="0.2">
      <c r="H32348" s="7"/>
    </row>
    <row r="32349" spans="8:8" x14ac:dyDescent="0.2">
      <c r="H32349" s="7"/>
    </row>
    <row r="32350" spans="8:8" x14ac:dyDescent="0.2">
      <c r="H32350" s="7"/>
    </row>
    <row r="32351" spans="8:8" x14ac:dyDescent="0.2">
      <c r="H32351" s="7"/>
    </row>
    <row r="32352" spans="8:8" x14ac:dyDescent="0.2">
      <c r="H32352" s="7"/>
    </row>
    <row r="32353" spans="8:8" x14ac:dyDescent="0.2">
      <c r="H32353" s="7"/>
    </row>
    <row r="32354" spans="8:8" x14ac:dyDescent="0.2">
      <c r="H32354" s="7"/>
    </row>
    <row r="32355" spans="8:8" x14ac:dyDescent="0.2">
      <c r="H32355" s="7"/>
    </row>
    <row r="32356" spans="8:8" x14ac:dyDescent="0.2">
      <c r="H32356" s="7"/>
    </row>
    <row r="32357" spans="8:8" x14ac:dyDescent="0.2">
      <c r="H32357" s="7"/>
    </row>
    <row r="32358" spans="8:8" x14ac:dyDescent="0.2">
      <c r="H32358" s="7"/>
    </row>
    <row r="32359" spans="8:8" x14ac:dyDescent="0.2">
      <c r="H32359" s="7"/>
    </row>
    <row r="32360" spans="8:8" x14ac:dyDescent="0.2">
      <c r="H32360" s="7"/>
    </row>
    <row r="32361" spans="8:8" x14ac:dyDescent="0.2">
      <c r="H32361" s="7"/>
    </row>
    <row r="32362" spans="8:8" x14ac:dyDescent="0.2">
      <c r="H32362" s="7"/>
    </row>
    <row r="32363" spans="8:8" x14ac:dyDescent="0.2">
      <c r="H32363" s="7"/>
    </row>
    <row r="32364" spans="8:8" x14ac:dyDescent="0.2">
      <c r="H32364" s="7"/>
    </row>
    <row r="32365" spans="8:8" x14ac:dyDescent="0.2">
      <c r="H32365" s="7"/>
    </row>
    <row r="32366" spans="8:8" x14ac:dyDescent="0.2">
      <c r="H32366" s="7"/>
    </row>
    <row r="32367" spans="8:8" x14ac:dyDescent="0.2">
      <c r="H32367" s="7"/>
    </row>
    <row r="32368" spans="8:8" x14ac:dyDescent="0.2">
      <c r="H32368" s="7"/>
    </row>
    <row r="32369" spans="8:8" x14ac:dyDescent="0.2">
      <c r="H32369" s="7"/>
    </row>
    <row r="32370" spans="8:8" x14ac:dyDescent="0.2">
      <c r="H32370" s="7"/>
    </row>
    <row r="32371" spans="8:8" x14ac:dyDescent="0.2">
      <c r="H32371" s="7"/>
    </row>
    <row r="32372" spans="8:8" x14ac:dyDescent="0.2">
      <c r="H32372" s="7"/>
    </row>
    <row r="32373" spans="8:8" x14ac:dyDescent="0.2">
      <c r="H32373" s="7"/>
    </row>
    <row r="32374" spans="8:8" x14ac:dyDescent="0.2">
      <c r="H32374" s="7"/>
    </row>
    <row r="32375" spans="8:8" x14ac:dyDescent="0.2">
      <c r="H32375" s="7"/>
    </row>
    <row r="32376" spans="8:8" x14ac:dyDescent="0.2">
      <c r="H32376" s="7"/>
    </row>
    <row r="32377" spans="8:8" x14ac:dyDescent="0.2">
      <c r="H32377" s="7"/>
    </row>
    <row r="32378" spans="8:8" x14ac:dyDescent="0.2">
      <c r="H32378" s="7"/>
    </row>
    <row r="32379" spans="8:8" x14ac:dyDescent="0.2">
      <c r="H32379" s="7"/>
    </row>
    <row r="32380" spans="8:8" x14ac:dyDescent="0.2">
      <c r="H32380" s="7"/>
    </row>
    <row r="32381" spans="8:8" x14ac:dyDescent="0.2">
      <c r="H32381" s="7"/>
    </row>
    <row r="32382" spans="8:8" x14ac:dyDescent="0.2">
      <c r="H32382" s="7"/>
    </row>
    <row r="32383" spans="8:8" x14ac:dyDescent="0.2">
      <c r="H32383" s="7"/>
    </row>
    <row r="32384" spans="8:8" x14ac:dyDescent="0.2">
      <c r="H32384" s="7"/>
    </row>
    <row r="32385" spans="8:8" x14ac:dyDescent="0.2">
      <c r="H32385" s="7"/>
    </row>
    <row r="32386" spans="8:8" x14ac:dyDescent="0.2">
      <c r="H32386" s="7"/>
    </row>
    <row r="32387" spans="8:8" x14ac:dyDescent="0.2">
      <c r="H32387" s="7"/>
    </row>
    <row r="32388" spans="8:8" x14ac:dyDescent="0.2">
      <c r="H32388" s="7"/>
    </row>
    <row r="32389" spans="8:8" x14ac:dyDescent="0.2">
      <c r="H32389" s="7"/>
    </row>
    <row r="32390" spans="8:8" x14ac:dyDescent="0.2">
      <c r="H32390" s="7"/>
    </row>
    <row r="32391" spans="8:8" x14ac:dyDescent="0.2">
      <c r="H32391" s="7"/>
    </row>
    <row r="32392" spans="8:8" x14ac:dyDescent="0.2">
      <c r="H32392" s="7"/>
    </row>
    <row r="32393" spans="8:8" x14ac:dyDescent="0.2">
      <c r="H32393" s="7"/>
    </row>
    <row r="32394" spans="8:8" x14ac:dyDescent="0.2">
      <c r="H32394" s="7"/>
    </row>
    <row r="32395" spans="8:8" x14ac:dyDescent="0.2">
      <c r="H32395" s="7"/>
    </row>
    <row r="32396" spans="8:8" x14ac:dyDescent="0.2">
      <c r="H32396" s="7"/>
    </row>
    <row r="32397" spans="8:8" x14ac:dyDescent="0.2">
      <c r="H32397" s="7"/>
    </row>
    <row r="32398" spans="8:8" x14ac:dyDescent="0.2">
      <c r="H32398" s="7"/>
    </row>
    <row r="32399" spans="8:8" x14ac:dyDescent="0.2">
      <c r="H32399" s="7"/>
    </row>
    <row r="32400" spans="8:8" x14ac:dyDescent="0.2">
      <c r="H32400" s="7"/>
    </row>
    <row r="32401" spans="8:8" x14ac:dyDescent="0.2">
      <c r="H32401" s="7"/>
    </row>
    <row r="32402" spans="8:8" x14ac:dyDescent="0.2">
      <c r="H32402" s="7"/>
    </row>
    <row r="32403" spans="8:8" x14ac:dyDescent="0.2">
      <c r="H32403" s="7"/>
    </row>
    <row r="32404" spans="8:8" x14ac:dyDescent="0.2">
      <c r="H32404" s="7"/>
    </row>
    <row r="32405" spans="8:8" x14ac:dyDescent="0.2">
      <c r="H32405" s="7"/>
    </row>
    <row r="32406" spans="8:8" x14ac:dyDescent="0.2">
      <c r="H32406" s="7"/>
    </row>
    <row r="32407" spans="8:8" x14ac:dyDescent="0.2">
      <c r="H32407" s="7"/>
    </row>
    <row r="32408" spans="8:8" x14ac:dyDescent="0.2">
      <c r="H32408" s="7"/>
    </row>
    <row r="32409" spans="8:8" x14ac:dyDescent="0.2">
      <c r="H32409" s="7"/>
    </row>
    <row r="32410" spans="8:8" x14ac:dyDescent="0.2">
      <c r="H32410" s="7"/>
    </row>
    <row r="32411" spans="8:8" x14ac:dyDescent="0.2">
      <c r="H32411" s="7"/>
    </row>
    <row r="32412" spans="8:8" x14ac:dyDescent="0.2">
      <c r="H32412" s="7"/>
    </row>
    <row r="32413" spans="8:8" x14ac:dyDescent="0.2">
      <c r="H32413" s="7"/>
    </row>
    <row r="32414" spans="8:8" x14ac:dyDescent="0.2">
      <c r="H32414" s="7"/>
    </row>
    <row r="32415" spans="8:8" x14ac:dyDescent="0.2">
      <c r="H32415" s="7"/>
    </row>
    <row r="32416" spans="8:8" x14ac:dyDescent="0.2">
      <c r="H32416" s="7"/>
    </row>
    <row r="32417" spans="8:8" x14ac:dyDescent="0.2">
      <c r="H32417" s="7"/>
    </row>
    <row r="32418" spans="8:8" x14ac:dyDescent="0.2">
      <c r="H32418" s="7"/>
    </row>
    <row r="32419" spans="8:8" x14ac:dyDescent="0.2">
      <c r="H32419" s="7"/>
    </row>
    <row r="32420" spans="8:8" x14ac:dyDescent="0.2">
      <c r="H32420" s="7"/>
    </row>
    <row r="32421" spans="8:8" x14ac:dyDescent="0.2">
      <c r="H32421" s="7"/>
    </row>
    <row r="32422" spans="8:8" x14ac:dyDescent="0.2">
      <c r="H32422" s="7"/>
    </row>
    <row r="32423" spans="8:8" x14ac:dyDescent="0.2">
      <c r="H32423" s="7"/>
    </row>
    <row r="32424" spans="8:8" x14ac:dyDescent="0.2">
      <c r="H32424" s="7"/>
    </row>
    <row r="32425" spans="8:8" x14ac:dyDescent="0.2">
      <c r="H32425" s="7"/>
    </row>
    <row r="32426" spans="8:8" x14ac:dyDescent="0.2">
      <c r="H32426" s="7"/>
    </row>
    <row r="32427" spans="8:8" x14ac:dyDescent="0.2">
      <c r="H32427" s="7"/>
    </row>
    <row r="32428" spans="8:8" x14ac:dyDescent="0.2">
      <c r="H32428" s="7"/>
    </row>
    <row r="32429" spans="8:8" x14ac:dyDescent="0.2">
      <c r="H32429" s="7"/>
    </row>
    <row r="32430" spans="8:8" x14ac:dyDescent="0.2">
      <c r="H32430" s="7"/>
    </row>
    <row r="32431" spans="8:8" x14ac:dyDescent="0.2">
      <c r="H32431" s="7"/>
    </row>
    <row r="32432" spans="8:8" x14ac:dyDescent="0.2">
      <c r="H32432" s="7"/>
    </row>
    <row r="32433" spans="8:8" x14ac:dyDescent="0.2">
      <c r="H32433" s="7"/>
    </row>
    <row r="32434" spans="8:8" x14ac:dyDescent="0.2">
      <c r="H32434" s="7"/>
    </row>
    <row r="32435" spans="8:8" x14ac:dyDescent="0.2">
      <c r="H32435" s="7"/>
    </row>
    <row r="32436" spans="8:8" x14ac:dyDescent="0.2">
      <c r="H32436" s="7"/>
    </row>
    <row r="32437" spans="8:8" x14ac:dyDescent="0.2">
      <c r="H32437" s="7"/>
    </row>
    <row r="32438" spans="8:8" x14ac:dyDescent="0.2">
      <c r="H32438" s="7"/>
    </row>
    <row r="32439" spans="8:8" x14ac:dyDescent="0.2">
      <c r="H32439" s="7"/>
    </row>
    <row r="32440" spans="8:8" x14ac:dyDescent="0.2">
      <c r="H32440" s="7"/>
    </row>
    <row r="32441" spans="8:8" x14ac:dyDescent="0.2">
      <c r="H32441" s="7"/>
    </row>
    <row r="32442" spans="8:8" x14ac:dyDescent="0.2">
      <c r="H32442" s="7"/>
    </row>
    <row r="32443" spans="8:8" x14ac:dyDescent="0.2">
      <c r="H32443" s="7"/>
    </row>
    <row r="32444" spans="8:8" x14ac:dyDescent="0.2">
      <c r="H32444" s="7"/>
    </row>
    <row r="32445" spans="8:8" x14ac:dyDescent="0.2">
      <c r="H32445" s="7"/>
    </row>
    <row r="32446" spans="8:8" x14ac:dyDescent="0.2">
      <c r="H32446" s="7"/>
    </row>
    <row r="32447" spans="8:8" x14ac:dyDescent="0.2">
      <c r="H32447" s="7"/>
    </row>
    <row r="32448" spans="8:8" x14ac:dyDescent="0.2">
      <c r="H32448" s="7"/>
    </row>
    <row r="32449" spans="8:8" x14ac:dyDescent="0.2">
      <c r="H32449" s="7"/>
    </row>
    <row r="32450" spans="8:8" x14ac:dyDescent="0.2">
      <c r="H32450" s="7"/>
    </row>
    <row r="32451" spans="8:8" x14ac:dyDescent="0.2">
      <c r="H32451" s="7"/>
    </row>
    <row r="32452" spans="8:8" x14ac:dyDescent="0.2">
      <c r="H32452" s="7"/>
    </row>
    <row r="32453" spans="8:8" x14ac:dyDescent="0.2">
      <c r="H32453" s="7"/>
    </row>
    <row r="32454" spans="8:8" x14ac:dyDescent="0.2">
      <c r="H32454" s="7"/>
    </row>
    <row r="32455" spans="8:8" x14ac:dyDescent="0.2">
      <c r="H32455" s="7"/>
    </row>
    <row r="32456" spans="8:8" x14ac:dyDescent="0.2">
      <c r="H32456" s="7"/>
    </row>
    <row r="32457" spans="8:8" x14ac:dyDescent="0.2">
      <c r="H32457" s="7"/>
    </row>
    <row r="32458" spans="8:8" x14ac:dyDescent="0.2">
      <c r="H32458" s="7"/>
    </row>
    <row r="32459" spans="8:8" x14ac:dyDescent="0.2">
      <c r="H32459" s="7"/>
    </row>
    <row r="32460" spans="8:8" x14ac:dyDescent="0.2">
      <c r="H32460" s="7"/>
    </row>
    <row r="32461" spans="8:8" x14ac:dyDescent="0.2">
      <c r="H32461" s="7"/>
    </row>
    <row r="32462" spans="8:8" x14ac:dyDescent="0.2">
      <c r="H32462" s="7"/>
    </row>
    <row r="32463" spans="8:8" x14ac:dyDescent="0.2">
      <c r="H32463" s="7"/>
    </row>
    <row r="32464" spans="8:8" x14ac:dyDescent="0.2">
      <c r="H32464" s="7"/>
    </row>
    <row r="32465" spans="8:8" x14ac:dyDescent="0.2">
      <c r="H32465" s="7"/>
    </row>
    <row r="32466" spans="8:8" x14ac:dyDescent="0.2">
      <c r="H32466" s="7"/>
    </row>
    <row r="32467" spans="8:8" x14ac:dyDescent="0.2">
      <c r="H32467" s="7"/>
    </row>
    <row r="32468" spans="8:8" x14ac:dyDescent="0.2">
      <c r="H32468" s="7"/>
    </row>
    <row r="32469" spans="8:8" x14ac:dyDescent="0.2">
      <c r="H32469" s="7"/>
    </row>
    <row r="32470" spans="8:8" x14ac:dyDescent="0.2">
      <c r="H32470" s="7"/>
    </row>
    <row r="32471" spans="8:8" x14ac:dyDescent="0.2">
      <c r="H32471" s="7"/>
    </row>
    <row r="32472" spans="8:8" x14ac:dyDescent="0.2">
      <c r="H32472" s="7"/>
    </row>
    <row r="32473" spans="8:8" x14ac:dyDescent="0.2">
      <c r="H32473" s="7"/>
    </row>
    <row r="32474" spans="8:8" x14ac:dyDescent="0.2">
      <c r="H32474" s="7"/>
    </row>
    <row r="32475" spans="8:8" x14ac:dyDescent="0.2">
      <c r="H32475" s="7"/>
    </row>
    <row r="32476" spans="8:8" x14ac:dyDescent="0.2">
      <c r="H32476" s="7"/>
    </row>
    <row r="32477" spans="8:8" x14ac:dyDescent="0.2">
      <c r="H32477" s="7"/>
    </row>
    <row r="32478" spans="8:8" x14ac:dyDescent="0.2">
      <c r="H32478" s="7"/>
    </row>
    <row r="32479" spans="8:8" x14ac:dyDescent="0.2">
      <c r="H32479" s="7"/>
    </row>
    <row r="32480" spans="8:8" x14ac:dyDescent="0.2">
      <c r="H32480" s="7"/>
    </row>
    <row r="32481" spans="8:8" x14ac:dyDescent="0.2">
      <c r="H32481" s="7"/>
    </row>
    <row r="32482" spans="8:8" x14ac:dyDescent="0.2">
      <c r="H32482" s="7"/>
    </row>
    <row r="32483" spans="8:8" x14ac:dyDescent="0.2">
      <c r="H32483" s="7"/>
    </row>
    <row r="32484" spans="8:8" x14ac:dyDescent="0.2">
      <c r="H32484" s="7"/>
    </row>
    <row r="32485" spans="8:8" x14ac:dyDescent="0.2">
      <c r="H32485" s="7"/>
    </row>
    <row r="32486" spans="8:8" x14ac:dyDescent="0.2">
      <c r="H32486" s="7"/>
    </row>
    <row r="32487" spans="8:8" x14ac:dyDescent="0.2">
      <c r="H32487" s="7"/>
    </row>
    <row r="32488" spans="8:8" x14ac:dyDescent="0.2">
      <c r="H32488" s="7"/>
    </row>
    <row r="32489" spans="8:8" x14ac:dyDescent="0.2">
      <c r="H32489" s="7"/>
    </row>
    <row r="32490" spans="8:8" x14ac:dyDescent="0.2">
      <c r="H32490" s="7"/>
    </row>
    <row r="32491" spans="8:8" x14ac:dyDescent="0.2">
      <c r="H32491" s="7"/>
    </row>
    <row r="32492" spans="8:8" x14ac:dyDescent="0.2">
      <c r="H32492" s="7"/>
    </row>
    <row r="32493" spans="8:8" x14ac:dyDescent="0.2">
      <c r="H32493" s="7"/>
    </row>
    <row r="32494" spans="8:8" x14ac:dyDescent="0.2">
      <c r="H32494" s="7"/>
    </row>
    <row r="32495" spans="8:8" x14ac:dyDescent="0.2">
      <c r="H32495" s="7"/>
    </row>
    <row r="32496" spans="8:8" x14ac:dyDescent="0.2">
      <c r="H32496" s="7"/>
    </row>
    <row r="32497" spans="8:8" x14ac:dyDescent="0.2">
      <c r="H32497" s="7"/>
    </row>
    <row r="32498" spans="8:8" x14ac:dyDescent="0.2">
      <c r="H32498" s="7"/>
    </row>
    <row r="32499" spans="8:8" x14ac:dyDescent="0.2">
      <c r="H32499" s="7"/>
    </row>
    <row r="32500" spans="8:8" x14ac:dyDescent="0.2">
      <c r="H32500" s="7"/>
    </row>
    <row r="32501" spans="8:8" x14ac:dyDescent="0.2">
      <c r="H32501" s="7"/>
    </row>
    <row r="32502" spans="8:8" x14ac:dyDescent="0.2">
      <c r="H32502" s="7"/>
    </row>
    <row r="32503" spans="8:8" x14ac:dyDescent="0.2">
      <c r="H32503" s="7"/>
    </row>
    <row r="32504" spans="8:8" x14ac:dyDescent="0.2">
      <c r="H32504" s="7"/>
    </row>
    <row r="32505" spans="8:8" x14ac:dyDescent="0.2">
      <c r="H32505" s="7"/>
    </row>
    <row r="32506" spans="8:8" x14ac:dyDescent="0.2">
      <c r="H32506" s="7"/>
    </row>
    <row r="32507" spans="8:8" x14ac:dyDescent="0.2">
      <c r="H32507" s="7"/>
    </row>
    <row r="32508" spans="8:8" x14ac:dyDescent="0.2">
      <c r="H32508" s="7"/>
    </row>
    <row r="32509" spans="8:8" x14ac:dyDescent="0.2">
      <c r="H32509" s="7"/>
    </row>
    <row r="32510" spans="8:8" x14ac:dyDescent="0.2">
      <c r="H32510" s="7"/>
    </row>
    <row r="32511" spans="8:8" x14ac:dyDescent="0.2">
      <c r="H32511" s="7"/>
    </row>
    <row r="32512" spans="8:8" x14ac:dyDescent="0.2">
      <c r="H32512" s="7"/>
    </row>
    <row r="32513" spans="8:8" x14ac:dyDescent="0.2">
      <c r="H32513" s="7"/>
    </row>
    <row r="32514" spans="8:8" x14ac:dyDescent="0.2">
      <c r="H32514" s="7"/>
    </row>
    <row r="32515" spans="8:8" x14ac:dyDescent="0.2">
      <c r="H32515" s="7"/>
    </row>
    <row r="32516" spans="8:8" x14ac:dyDescent="0.2">
      <c r="H32516" s="7"/>
    </row>
    <row r="32517" spans="8:8" x14ac:dyDescent="0.2">
      <c r="H32517" s="7"/>
    </row>
    <row r="32518" spans="8:8" x14ac:dyDescent="0.2">
      <c r="H32518" s="7"/>
    </row>
    <row r="32519" spans="8:8" x14ac:dyDescent="0.2">
      <c r="H32519" s="7"/>
    </row>
    <row r="32520" spans="8:8" x14ac:dyDescent="0.2">
      <c r="H32520" s="7"/>
    </row>
    <row r="32521" spans="8:8" x14ac:dyDescent="0.2">
      <c r="H32521" s="7"/>
    </row>
    <row r="32522" spans="8:8" x14ac:dyDescent="0.2">
      <c r="H32522" s="7"/>
    </row>
    <row r="32523" spans="8:8" x14ac:dyDescent="0.2">
      <c r="H32523" s="7"/>
    </row>
    <row r="32524" spans="8:8" x14ac:dyDescent="0.2">
      <c r="H32524" s="7"/>
    </row>
    <row r="32525" spans="8:8" x14ac:dyDescent="0.2">
      <c r="H32525" s="7"/>
    </row>
    <row r="32526" spans="8:8" x14ac:dyDescent="0.2">
      <c r="H32526" s="7"/>
    </row>
    <row r="32527" spans="8:8" x14ac:dyDescent="0.2">
      <c r="H32527" s="7"/>
    </row>
    <row r="32528" spans="8:8" x14ac:dyDescent="0.2">
      <c r="H32528" s="7"/>
    </row>
    <row r="32529" spans="8:8" x14ac:dyDescent="0.2">
      <c r="H32529" s="7"/>
    </row>
    <row r="32530" spans="8:8" x14ac:dyDescent="0.2">
      <c r="H32530" s="7"/>
    </row>
    <row r="32531" spans="8:8" x14ac:dyDescent="0.2">
      <c r="H32531" s="7"/>
    </row>
    <row r="32532" spans="8:8" x14ac:dyDescent="0.2">
      <c r="H32532" s="7"/>
    </row>
    <row r="32533" spans="8:8" x14ac:dyDescent="0.2">
      <c r="H32533" s="7"/>
    </row>
    <row r="32534" spans="8:8" x14ac:dyDescent="0.2">
      <c r="H32534" s="7"/>
    </row>
    <row r="32535" spans="8:8" x14ac:dyDescent="0.2">
      <c r="H32535" s="7"/>
    </row>
    <row r="32536" spans="8:8" x14ac:dyDescent="0.2">
      <c r="H32536" s="7"/>
    </row>
    <row r="32537" spans="8:8" x14ac:dyDescent="0.2">
      <c r="H32537" s="7"/>
    </row>
    <row r="32538" spans="8:8" x14ac:dyDescent="0.2">
      <c r="H32538" s="7"/>
    </row>
    <row r="32539" spans="8:8" x14ac:dyDescent="0.2">
      <c r="H32539" s="7"/>
    </row>
    <row r="32540" spans="8:8" x14ac:dyDescent="0.2">
      <c r="H32540" s="7"/>
    </row>
    <row r="32541" spans="8:8" x14ac:dyDescent="0.2">
      <c r="H32541" s="7"/>
    </row>
    <row r="32542" spans="8:8" x14ac:dyDescent="0.2">
      <c r="H32542" s="7"/>
    </row>
    <row r="32543" spans="8:8" x14ac:dyDescent="0.2">
      <c r="H32543" s="7"/>
    </row>
    <row r="32544" spans="8:8" x14ac:dyDescent="0.2">
      <c r="H32544" s="7"/>
    </row>
    <row r="32545" spans="8:8" x14ac:dyDescent="0.2">
      <c r="H32545" s="7"/>
    </row>
    <row r="32546" spans="8:8" x14ac:dyDescent="0.2">
      <c r="H32546" s="7"/>
    </row>
    <row r="32547" spans="8:8" x14ac:dyDescent="0.2">
      <c r="H32547" s="7"/>
    </row>
    <row r="32548" spans="8:8" x14ac:dyDescent="0.2">
      <c r="H32548" s="7"/>
    </row>
    <row r="32549" spans="8:8" x14ac:dyDescent="0.2">
      <c r="H32549" s="7"/>
    </row>
    <row r="32550" spans="8:8" x14ac:dyDescent="0.2">
      <c r="H32550" s="7"/>
    </row>
    <row r="32551" spans="8:8" x14ac:dyDescent="0.2">
      <c r="H32551" s="7"/>
    </row>
    <row r="32552" spans="8:8" x14ac:dyDescent="0.2">
      <c r="H32552" s="7"/>
    </row>
    <row r="32553" spans="8:8" x14ac:dyDescent="0.2">
      <c r="H32553" s="7"/>
    </row>
    <row r="32554" spans="8:8" x14ac:dyDescent="0.2">
      <c r="H32554" s="7"/>
    </row>
    <row r="32555" spans="8:8" x14ac:dyDescent="0.2">
      <c r="H32555" s="7"/>
    </row>
    <row r="32556" spans="8:8" x14ac:dyDescent="0.2">
      <c r="H32556" s="7"/>
    </row>
    <row r="32557" spans="8:8" x14ac:dyDescent="0.2">
      <c r="H32557" s="7"/>
    </row>
    <row r="32558" spans="8:8" x14ac:dyDescent="0.2">
      <c r="H32558" s="7"/>
    </row>
    <row r="32559" spans="8:8" x14ac:dyDescent="0.2">
      <c r="H32559" s="7"/>
    </row>
    <row r="32560" spans="8:8" x14ac:dyDescent="0.2">
      <c r="H32560" s="7"/>
    </row>
    <row r="32561" spans="8:8" x14ac:dyDescent="0.2">
      <c r="H32561" s="7"/>
    </row>
    <row r="32562" spans="8:8" x14ac:dyDescent="0.2">
      <c r="H32562" s="7"/>
    </row>
    <row r="32563" spans="8:8" x14ac:dyDescent="0.2">
      <c r="H32563" s="7"/>
    </row>
    <row r="32564" spans="8:8" x14ac:dyDescent="0.2">
      <c r="H32564" s="7"/>
    </row>
    <row r="32565" spans="8:8" x14ac:dyDescent="0.2">
      <c r="H32565" s="7"/>
    </row>
    <row r="32566" spans="8:8" x14ac:dyDescent="0.2">
      <c r="H32566" s="7"/>
    </row>
    <row r="32567" spans="8:8" x14ac:dyDescent="0.2">
      <c r="H32567" s="7"/>
    </row>
    <row r="32568" spans="8:8" x14ac:dyDescent="0.2">
      <c r="H32568" s="7"/>
    </row>
    <row r="32569" spans="8:8" x14ac:dyDescent="0.2">
      <c r="H32569" s="7"/>
    </row>
    <row r="32570" spans="8:8" x14ac:dyDescent="0.2">
      <c r="H32570" s="7"/>
    </row>
    <row r="32571" spans="8:8" x14ac:dyDescent="0.2">
      <c r="H32571" s="7"/>
    </row>
    <row r="32572" spans="8:8" x14ac:dyDescent="0.2">
      <c r="H32572" s="7"/>
    </row>
    <row r="32573" spans="8:8" x14ac:dyDescent="0.2">
      <c r="H32573" s="7"/>
    </row>
    <row r="32574" spans="8:8" x14ac:dyDescent="0.2">
      <c r="H32574" s="7"/>
    </row>
    <row r="32575" spans="8:8" x14ac:dyDescent="0.2">
      <c r="H32575" s="7"/>
    </row>
    <row r="32576" spans="8:8" x14ac:dyDescent="0.2">
      <c r="H32576" s="7"/>
    </row>
    <row r="32577" spans="8:8" x14ac:dyDescent="0.2">
      <c r="H32577" s="7"/>
    </row>
    <row r="32578" spans="8:8" x14ac:dyDescent="0.2">
      <c r="H32578" s="7"/>
    </row>
    <row r="32579" spans="8:8" x14ac:dyDescent="0.2">
      <c r="H32579" s="7"/>
    </row>
    <row r="32580" spans="8:8" x14ac:dyDescent="0.2">
      <c r="H32580" s="7"/>
    </row>
    <row r="32581" spans="8:8" x14ac:dyDescent="0.2">
      <c r="H32581" s="7"/>
    </row>
    <row r="32582" spans="8:8" x14ac:dyDescent="0.2">
      <c r="H32582" s="7"/>
    </row>
    <row r="32583" spans="8:8" x14ac:dyDescent="0.2">
      <c r="H32583" s="7"/>
    </row>
    <row r="32584" spans="8:8" x14ac:dyDescent="0.2">
      <c r="H32584" s="7"/>
    </row>
    <row r="32585" spans="8:8" x14ac:dyDescent="0.2">
      <c r="H32585" s="7"/>
    </row>
    <row r="32586" spans="8:8" x14ac:dyDescent="0.2">
      <c r="H32586" s="7"/>
    </row>
    <row r="32587" spans="8:8" x14ac:dyDescent="0.2">
      <c r="H32587" s="7"/>
    </row>
    <row r="32588" spans="8:8" x14ac:dyDescent="0.2">
      <c r="H32588" s="7"/>
    </row>
    <row r="32589" spans="8:8" x14ac:dyDescent="0.2">
      <c r="H32589" s="7"/>
    </row>
    <row r="32590" spans="8:8" x14ac:dyDescent="0.2">
      <c r="H32590" s="7"/>
    </row>
    <row r="32591" spans="8:8" x14ac:dyDescent="0.2">
      <c r="H32591" s="7"/>
    </row>
    <row r="32592" spans="8:8" x14ac:dyDescent="0.2">
      <c r="H32592" s="7"/>
    </row>
    <row r="32593" spans="8:8" x14ac:dyDescent="0.2">
      <c r="H32593" s="7"/>
    </row>
    <row r="32594" spans="8:8" x14ac:dyDescent="0.2">
      <c r="H32594" s="7"/>
    </row>
    <row r="32595" spans="8:8" x14ac:dyDescent="0.2">
      <c r="H32595" s="7"/>
    </row>
    <row r="32596" spans="8:8" x14ac:dyDescent="0.2">
      <c r="H32596" s="7"/>
    </row>
    <row r="32597" spans="8:8" x14ac:dyDescent="0.2">
      <c r="H32597" s="7"/>
    </row>
    <row r="32598" spans="8:8" x14ac:dyDescent="0.2">
      <c r="H32598" s="7"/>
    </row>
    <row r="32599" spans="8:8" x14ac:dyDescent="0.2">
      <c r="H32599" s="7"/>
    </row>
    <row r="32600" spans="8:8" x14ac:dyDescent="0.2">
      <c r="H32600" s="7"/>
    </row>
    <row r="32601" spans="8:8" x14ac:dyDescent="0.2">
      <c r="H32601" s="7"/>
    </row>
    <row r="32602" spans="8:8" x14ac:dyDescent="0.2">
      <c r="H32602" s="7"/>
    </row>
    <row r="32603" spans="8:8" x14ac:dyDescent="0.2">
      <c r="H32603" s="7"/>
    </row>
    <row r="32604" spans="8:8" x14ac:dyDescent="0.2">
      <c r="H32604" s="7"/>
    </row>
    <row r="32605" spans="8:8" x14ac:dyDescent="0.2">
      <c r="H32605" s="7"/>
    </row>
    <row r="32606" spans="8:8" x14ac:dyDescent="0.2">
      <c r="H32606" s="7"/>
    </row>
    <row r="32607" spans="8:8" x14ac:dyDescent="0.2">
      <c r="H32607" s="7"/>
    </row>
    <row r="32608" spans="8:8" x14ac:dyDescent="0.2">
      <c r="H32608" s="7"/>
    </row>
    <row r="32609" spans="8:8" x14ac:dyDescent="0.2">
      <c r="H32609" s="7"/>
    </row>
    <row r="32610" spans="8:8" x14ac:dyDescent="0.2">
      <c r="H32610" s="7"/>
    </row>
    <row r="32611" spans="8:8" x14ac:dyDescent="0.2">
      <c r="H32611" s="7"/>
    </row>
    <row r="32612" spans="8:8" x14ac:dyDescent="0.2">
      <c r="H32612" s="7"/>
    </row>
    <row r="32613" spans="8:8" x14ac:dyDescent="0.2">
      <c r="H32613" s="7"/>
    </row>
    <row r="32614" spans="8:8" x14ac:dyDescent="0.2">
      <c r="H32614" s="7"/>
    </row>
    <row r="32615" spans="8:8" x14ac:dyDescent="0.2">
      <c r="H32615" s="7"/>
    </row>
    <row r="32616" spans="8:8" x14ac:dyDescent="0.2">
      <c r="H32616" s="7"/>
    </row>
    <row r="32617" spans="8:8" x14ac:dyDescent="0.2">
      <c r="H32617" s="7"/>
    </row>
    <row r="32618" spans="8:8" x14ac:dyDescent="0.2">
      <c r="H32618" s="7"/>
    </row>
    <row r="32619" spans="8:8" x14ac:dyDescent="0.2">
      <c r="H32619" s="7"/>
    </row>
    <row r="32620" spans="8:8" x14ac:dyDescent="0.2">
      <c r="H32620" s="7"/>
    </row>
    <row r="32621" spans="8:8" x14ac:dyDescent="0.2">
      <c r="H32621" s="7"/>
    </row>
    <row r="32622" spans="8:8" x14ac:dyDescent="0.2">
      <c r="H32622" s="7"/>
    </row>
    <row r="32623" spans="8:8" x14ac:dyDescent="0.2">
      <c r="H32623" s="7"/>
    </row>
    <row r="32624" spans="8:8" x14ac:dyDescent="0.2">
      <c r="H32624" s="7"/>
    </row>
    <row r="32625" spans="8:8" x14ac:dyDescent="0.2">
      <c r="H32625" s="7"/>
    </row>
    <row r="32626" spans="8:8" x14ac:dyDescent="0.2">
      <c r="H32626" s="7"/>
    </row>
    <row r="32627" spans="8:8" x14ac:dyDescent="0.2">
      <c r="H32627" s="7"/>
    </row>
    <row r="32628" spans="8:8" x14ac:dyDescent="0.2">
      <c r="H32628" s="7"/>
    </row>
    <row r="32629" spans="8:8" x14ac:dyDescent="0.2">
      <c r="H32629" s="7"/>
    </row>
    <row r="32630" spans="8:8" x14ac:dyDescent="0.2">
      <c r="H32630" s="7"/>
    </row>
    <row r="32631" spans="8:8" x14ac:dyDescent="0.2">
      <c r="H32631" s="7"/>
    </row>
    <row r="32632" spans="8:8" x14ac:dyDescent="0.2">
      <c r="H32632" s="7"/>
    </row>
    <row r="32633" spans="8:8" x14ac:dyDescent="0.2">
      <c r="H32633" s="7"/>
    </row>
    <row r="32634" spans="8:8" x14ac:dyDescent="0.2">
      <c r="H32634" s="7"/>
    </row>
    <row r="32635" spans="8:8" x14ac:dyDescent="0.2">
      <c r="H32635" s="7"/>
    </row>
    <row r="32636" spans="8:8" x14ac:dyDescent="0.2">
      <c r="H32636" s="7"/>
    </row>
    <row r="32637" spans="8:8" x14ac:dyDescent="0.2">
      <c r="H32637" s="7"/>
    </row>
    <row r="32638" spans="8:8" x14ac:dyDescent="0.2">
      <c r="H32638" s="7"/>
    </row>
    <row r="32639" spans="8:8" x14ac:dyDescent="0.2">
      <c r="H32639" s="7"/>
    </row>
    <row r="32640" spans="8:8" x14ac:dyDescent="0.2">
      <c r="H32640" s="7"/>
    </row>
    <row r="32641" spans="8:8" x14ac:dyDescent="0.2">
      <c r="H32641" s="7"/>
    </row>
    <row r="32642" spans="8:8" x14ac:dyDescent="0.2">
      <c r="H32642" s="7"/>
    </row>
    <row r="32643" spans="8:8" x14ac:dyDescent="0.2">
      <c r="H32643" s="7"/>
    </row>
    <row r="32644" spans="8:8" x14ac:dyDescent="0.2">
      <c r="H32644" s="7"/>
    </row>
    <row r="32645" spans="8:8" x14ac:dyDescent="0.2">
      <c r="H32645" s="7"/>
    </row>
    <row r="32646" spans="8:8" x14ac:dyDescent="0.2">
      <c r="H32646" s="7"/>
    </row>
    <row r="32647" spans="8:8" x14ac:dyDescent="0.2">
      <c r="H32647" s="7"/>
    </row>
    <row r="32648" spans="8:8" x14ac:dyDescent="0.2">
      <c r="H32648" s="7"/>
    </row>
    <row r="32649" spans="8:8" x14ac:dyDescent="0.2">
      <c r="H32649" s="7"/>
    </row>
    <row r="32650" spans="8:8" x14ac:dyDescent="0.2">
      <c r="H32650" s="7"/>
    </row>
    <row r="32651" spans="8:8" x14ac:dyDescent="0.2">
      <c r="H32651" s="7"/>
    </row>
    <row r="32652" spans="8:8" x14ac:dyDescent="0.2">
      <c r="H32652" s="7"/>
    </row>
    <row r="32653" spans="8:8" x14ac:dyDescent="0.2">
      <c r="H32653" s="7"/>
    </row>
    <row r="32654" spans="8:8" x14ac:dyDescent="0.2">
      <c r="H32654" s="7"/>
    </row>
    <row r="32655" spans="8:8" x14ac:dyDescent="0.2">
      <c r="H32655" s="7"/>
    </row>
    <row r="32656" spans="8:8" x14ac:dyDescent="0.2">
      <c r="H32656" s="7"/>
    </row>
    <row r="32657" spans="8:8" x14ac:dyDescent="0.2">
      <c r="H32657" s="7"/>
    </row>
    <row r="32658" spans="8:8" x14ac:dyDescent="0.2">
      <c r="H32658" s="7"/>
    </row>
    <row r="32659" spans="8:8" x14ac:dyDescent="0.2">
      <c r="H32659" s="7"/>
    </row>
    <row r="32660" spans="8:8" x14ac:dyDescent="0.2">
      <c r="H32660" s="7"/>
    </row>
    <row r="32661" spans="8:8" x14ac:dyDescent="0.2">
      <c r="H32661" s="7"/>
    </row>
    <row r="32662" spans="8:8" x14ac:dyDescent="0.2">
      <c r="H32662" s="7"/>
    </row>
    <row r="32663" spans="8:8" x14ac:dyDescent="0.2">
      <c r="H32663" s="7"/>
    </row>
    <row r="32664" spans="8:8" x14ac:dyDescent="0.2">
      <c r="H32664" s="7"/>
    </row>
    <row r="32665" spans="8:8" x14ac:dyDescent="0.2">
      <c r="H32665" s="7"/>
    </row>
    <row r="32666" spans="8:8" x14ac:dyDescent="0.2">
      <c r="H32666" s="7"/>
    </row>
    <row r="32667" spans="8:8" x14ac:dyDescent="0.2">
      <c r="H32667" s="7"/>
    </row>
    <row r="32668" spans="8:8" x14ac:dyDescent="0.2">
      <c r="H32668" s="7"/>
    </row>
    <row r="32669" spans="8:8" x14ac:dyDescent="0.2">
      <c r="H32669" s="7"/>
    </row>
    <row r="32670" spans="8:8" x14ac:dyDescent="0.2">
      <c r="H32670" s="7"/>
    </row>
    <row r="32671" spans="8:8" x14ac:dyDescent="0.2">
      <c r="H32671" s="7"/>
    </row>
    <row r="32672" spans="8:8" x14ac:dyDescent="0.2">
      <c r="H32672" s="7"/>
    </row>
    <row r="32673" spans="8:8" x14ac:dyDescent="0.2">
      <c r="H32673" s="7"/>
    </row>
    <row r="32674" spans="8:8" x14ac:dyDescent="0.2">
      <c r="H32674" s="7"/>
    </row>
    <row r="32675" spans="8:8" x14ac:dyDescent="0.2">
      <c r="H32675" s="7"/>
    </row>
    <row r="32676" spans="8:8" x14ac:dyDescent="0.2">
      <c r="H32676" s="7"/>
    </row>
    <row r="32677" spans="8:8" x14ac:dyDescent="0.2">
      <c r="H32677" s="7"/>
    </row>
    <row r="32678" spans="8:8" x14ac:dyDescent="0.2">
      <c r="H32678" s="7"/>
    </row>
    <row r="32679" spans="8:8" x14ac:dyDescent="0.2">
      <c r="H32679" s="7"/>
    </row>
    <row r="32680" spans="8:8" x14ac:dyDescent="0.2">
      <c r="H32680" s="7"/>
    </row>
    <row r="32681" spans="8:8" x14ac:dyDescent="0.2">
      <c r="H32681" s="7"/>
    </row>
    <row r="32682" spans="8:8" x14ac:dyDescent="0.2">
      <c r="H32682" s="7"/>
    </row>
    <row r="32683" spans="8:8" x14ac:dyDescent="0.2">
      <c r="H32683" s="7"/>
    </row>
    <row r="32684" spans="8:8" x14ac:dyDescent="0.2">
      <c r="H32684" s="7"/>
    </row>
    <row r="32685" spans="8:8" x14ac:dyDescent="0.2">
      <c r="H32685" s="7"/>
    </row>
    <row r="32686" spans="8:8" x14ac:dyDescent="0.2">
      <c r="H32686" s="7"/>
    </row>
    <row r="32687" spans="8:8" x14ac:dyDescent="0.2">
      <c r="H32687" s="7"/>
    </row>
    <row r="32688" spans="8:8" x14ac:dyDescent="0.2">
      <c r="H32688" s="7"/>
    </row>
    <row r="32689" spans="8:8" x14ac:dyDescent="0.2">
      <c r="H32689" s="7"/>
    </row>
    <row r="32690" spans="8:8" x14ac:dyDescent="0.2">
      <c r="H32690" s="7"/>
    </row>
    <row r="32691" spans="8:8" x14ac:dyDescent="0.2">
      <c r="H32691" s="7"/>
    </row>
    <row r="32692" spans="8:8" x14ac:dyDescent="0.2">
      <c r="H32692" s="7"/>
    </row>
    <row r="32693" spans="8:8" x14ac:dyDescent="0.2">
      <c r="H32693" s="7"/>
    </row>
    <row r="32694" spans="8:8" x14ac:dyDescent="0.2">
      <c r="H32694" s="7"/>
    </row>
    <row r="32695" spans="8:8" x14ac:dyDescent="0.2">
      <c r="H32695" s="7"/>
    </row>
    <row r="32696" spans="8:8" x14ac:dyDescent="0.2">
      <c r="H32696" s="7"/>
    </row>
    <row r="32697" spans="8:8" x14ac:dyDescent="0.2">
      <c r="H32697" s="7"/>
    </row>
    <row r="32698" spans="8:8" x14ac:dyDescent="0.2">
      <c r="H32698" s="7"/>
    </row>
    <row r="32699" spans="8:8" x14ac:dyDescent="0.2">
      <c r="H32699" s="7"/>
    </row>
    <row r="32700" spans="8:8" x14ac:dyDescent="0.2">
      <c r="H32700" s="7"/>
    </row>
    <row r="32701" spans="8:8" x14ac:dyDescent="0.2">
      <c r="H32701" s="7"/>
    </row>
    <row r="32702" spans="8:8" x14ac:dyDescent="0.2">
      <c r="H32702" s="7"/>
    </row>
    <row r="32703" spans="8:8" x14ac:dyDescent="0.2">
      <c r="H32703" s="7"/>
    </row>
    <row r="32704" spans="8:8" x14ac:dyDescent="0.2">
      <c r="H32704" s="7"/>
    </row>
    <row r="32705" spans="8:8" x14ac:dyDescent="0.2">
      <c r="H32705" s="7"/>
    </row>
    <row r="32706" spans="8:8" x14ac:dyDescent="0.2">
      <c r="H32706" s="7"/>
    </row>
    <row r="32707" spans="8:8" x14ac:dyDescent="0.2">
      <c r="H32707" s="7"/>
    </row>
    <row r="32708" spans="8:8" x14ac:dyDescent="0.2">
      <c r="H32708" s="7"/>
    </row>
    <row r="32709" spans="8:8" x14ac:dyDescent="0.2">
      <c r="H32709" s="7"/>
    </row>
    <row r="32710" spans="8:8" x14ac:dyDescent="0.2">
      <c r="H32710" s="7"/>
    </row>
    <row r="32711" spans="8:8" x14ac:dyDescent="0.2">
      <c r="H32711" s="7"/>
    </row>
    <row r="32712" spans="8:8" x14ac:dyDescent="0.2">
      <c r="H32712" s="7"/>
    </row>
    <row r="32713" spans="8:8" x14ac:dyDescent="0.2">
      <c r="H32713" s="7"/>
    </row>
    <row r="32714" spans="8:8" x14ac:dyDescent="0.2">
      <c r="H32714" s="7"/>
    </row>
    <row r="32715" spans="8:8" x14ac:dyDescent="0.2">
      <c r="H32715" s="7"/>
    </row>
    <row r="32716" spans="8:8" x14ac:dyDescent="0.2">
      <c r="H32716" s="7"/>
    </row>
    <row r="32717" spans="8:8" x14ac:dyDescent="0.2">
      <c r="H32717" s="7"/>
    </row>
    <row r="32718" spans="8:8" x14ac:dyDescent="0.2">
      <c r="H32718" s="7"/>
    </row>
    <row r="32719" spans="8:8" x14ac:dyDescent="0.2">
      <c r="H32719" s="7"/>
    </row>
    <row r="32720" spans="8:8" x14ac:dyDescent="0.2">
      <c r="H32720" s="7"/>
    </row>
    <row r="32721" spans="8:8" x14ac:dyDescent="0.2">
      <c r="H32721" s="7"/>
    </row>
    <row r="32722" spans="8:8" x14ac:dyDescent="0.2">
      <c r="H32722" s="7"/>
    </row>
    <row r="32723" spans="8:8" x14ac:dyDescent="0.2">
      <c r="H32723" s="7"/>
    </row>
    <row r="32724" spans="8:8" x14ac:dyDescent="0.2">
      <c r="H32724" s="7"/>
    </row>
    <row r="32725" spans="8:8" x14ac:dyDescent="0.2">
      <c r="H32725" s="7"/>
    </row>
    <row r="32726" spans="8:8" x14ac:dyDescent="0.2">
      <c r="H32726" s="7"/>
    </row>
    <row r="32727" spans="8:8" x14ac:dyDescent="0.2">
      <c r="H32727" s="7"/>
    </row>
    <row r="32728" spans="8:8" x14ac:dyDescent="0.2">
      <c r="H32728" s="7"/>
    </row>
    <row r="32729" spans="8:8" x14ac:dyDescent="0.2">
      <c r="H32729" s="7"/>
    </row>
    <row r="32730" spans="8:8" x14ac:dyDescent="0.2">
      <c r="H32730" s="7"/>
    </row>
    <row r="32731" spans="8:8" x14ac:dyDescent="0.2">
      <c r="H32731" s="7"/>
    </row>
    <row r="32732" spans="8:8" x14ac:dyDescent="0.2">
      <c r="H32732" s="7"/>
    </row>
    <row r="32733" spans="8:8" x14ac:dyDescent="0.2">
      <c r="H32733" s="7"/>
    </row>
    <row r="32734" spans="8:8" x14ac:dyDescent="0.2">
      <c r="H32734" s="7"/>
    </row>
    <row r="32735" spans="8:8" x14ac:dyDescent="0.2">
      <c r="H32735" s="7"/>
    </row>
    <row r="32736" spans="8:8" x14ac:dyDescent="0.2">
      <c r="H32736" s="7"/>
    </row>
    <row r="32737" spans="8:8" x14ac:dyDescent="0.2">
      <c r="H32737" s="7"/>
    </row>
    <row r="32738" spans="8:8" x14ac:dyDescent="0.2">
      <c r="H32738" s="7"/>
    </row>
    <row r="32739" spans="8:8" x14ac:dyDescent="0.2">
      <c r="H32739" s="7"/>
    </row>
    <row r="32740" spans="8:8" x14ac:dyDescent="0.2">
      <c r="H32740" s="7"/>
    </row>
    <row r="32741" spans="8:8" x14ac:dyDescent="0.2">
      <c r="H32741" s="7"/>
    </row>
    <row r="32742" spans="8:8" x14ac:dyDescent="0.2">
      <c r="H32742" s="7"/>
    </row>
    <row r="32743" spans="8:8" x14ac:dyDescent="0.2">
      <c r="H32743" s="7"/>
    </row>
    <row r="32744" spans="8:8" x14ac:dyDescent="0.2">
      <c r="H32744" s="7"/>
    </row>
    <row r="32745" spans="8:8" x14ac:dyDescent="0.2">
      <c r="H32745" s="7"/>
    </row>
    <row r="32746" spans="8:8" x14ac:dyDescent="0.2">
      <c r="H32746" s="7"/>
    </row>
    <row r="32747" spans="8:8" x14ac:dyDescent="0.2">
      <c r="H32747" s="7"/>
    </row>
    <row r="32748" spans="8:8" x14ac:dyDescent="0.2">
      <c r="H32748" s="7"/>
    </row>
    <row r="32749" spans="8:8" x14ac:dyDescent="0.2">
      <c r="H32749" s="7"/>
    </row>
    <row r="32750" spans="8:8" x14ac:dyDescent="0.2">
      <c r="H32750" s="7"/>
    </row>
    <row r="32751" spans="8:8" x14ac:dyDescent="0.2">
      <c r="H32751" s="7"/>
    </row>
    <row r="32752" spans="8:8" x14ac:dyDescent="0.2">
      <c r="H32752" s="7"/>
    </row>
    <row r="32753" spans="8:8" x14ac:dyDescent="0.2">
      <c r="H32753" s="7"/>
    </row>
    <row r="32754" spans="8:8" x14ac:dyDescent="0.2">
      <c r="H32754" s="7"/>
    </row>
    <row r="32755" spans="8:8" x14ac:dyDescent="0.2">
      <c r="H32755" s="7"/>
    </row>
    <row r="32756" spans="8:8" x14ac:dyDescent="0.2">
      <c r="H32756" s="7"/>
    </row>
    <row r="32757" spans="8:8" x14ac:dyDescent="0.2">
      <c r="H32757" s="7"/>
    </row>
    <row r="32758" spans="8:8" x14ac:dyDescent="0.2">
      <c r="H32758" s="7"/>
    </row>
    <row r="32759" spans="8:8" x14ac:dyDescent="0.2">
      <c r="H32759" s="7"/>
    </row>
    <row r="32760" spans="8:8" x14ac:dyDescent="0.2">
      <c r="H32760" s="7"/>
    </row>
    <row r="32761" spans="8:8" x14ac:dyDescent="0.2">
      <c r="H32761" s="7"/>
    </row>
    <row r="32762" spans="8:8" x14ac:dyDescent="0.2">
      <c r="H32762" s="7"/>
    </row>
    <row r="32763" spans="8:8" x14ac:dyDescent="0.2">
      <c r="H32763" s="7"/>
    </row>
    <row r="32764" spans="8:8" x14ac:dyDescent="0.2">
      <c r="H32764" s="7"/>
    </row>
    <row r="32765" spans="8:8" x14ac:dyDescent="0.2">
      <c r="H32765" s="7"/>
    </row>
    <row r="32766" spans="8:8" x14ac:dyDescent="0.2">
      <c r="H32766" s="7"/>
    </row>
    <row r="32767" spans="8:8" x14ac:dyDescent="0.2">
      <c r="H32767" s="7"/>
    </row>
    <row r="32768" spans="8:8" x14ac:dyDescent="0.2">
      <c r="H32768" s="7"/>
    </row>
    <row r="32769" spans="8:8" x14ac:dyDescent="0.2">
      <c r="H32769" s="7"/>
    </row>
    <row r="32770" spans="8:8" x14ac:dyDescent="0.2">
      <c r="H32770" s="7"/>
    </row>
    <row r="32771" spans="8:8" x14ac:dyDescent="0.2">
      <c r="H32771" s="7"/>
    </row>
    <row r="32772" spans="8:8" x14ac:dyDescent="0.2">
      <c r="H32772" s="7"/>
    </row>
    <row r="32773" spans="8:8" x14ac:dyDescent="0.2">
      <c r="H32773" s="7"/>
    </row>
    <row r="32774" spans="8:8" x14ac:dyDescent="0.2">
      <c r="H32774" s="7"/>
    </row>
    <row r="32775" spans="8:8" x14ac:dyDescent="0.2">
      <c r="H32775" s="7"/>
    </row>
    <row r="32776" spans="8:8" x14ac:dyDescent="0.2">
      <c r="H32776" s="7"/>
    </row>
    <row r="32777" spans="8:8" x14ac:dyDescent="0.2">
      <c r="H32777" s="7"/>
    </row>
    <row r="32778" spans="8:8" x14ac:dyDescent="0.2">
      <c r="H32778" s="7"/>
    </row>
    <row r="32779" spans="8:8" x14ac:dyDescent="0.2">
      <c r="H32779" s="7"/>
    </row>
    <row r="32780" spans="8:8" x14ac:dyDescent="0.2">
      <c r="H32780" s="7"/>
    </row>
    <row r="32781" spans="8:8" x14ac:dyDescent="0.2">
      <c r="H32781" s="7"/>
    </row>
    <row r="32782" spans="8:8" x14ac:dyDescent="0.2">
      <c r="H32782" s="7"/>
    </row>
    <row r="32783" spans="8:8" x14ac:dyDescent="0.2">
      <c r="H32783" s="7"/>
    </row>
    <row r="32784" spans="8:8" x14ac:dyDescent="0.2">
      <c r="H32784" s="7"/>
    </row>
    <row r="32785" spans="8:8" x14ac:dyDescent="0.2">
      <c r="H32785" s="7"/>
    </row>
    <row r="32786" spans="8:8" x14ac:dyDescent="0.2">
      <c r="H32786" s="7"/>
    </row>
    <row r="32787" spans="8:8" x14ac:dyDescent="0.2">
      <c r="H32787" s="7"/>
    </row>
    <row r="32788" spans="8:8" x14ac:dyDescent="0.2">
      <c r="H32788" s="7"/>
    </row>
    <row r="32789" spans="8:8" x14ac:dyDescent="0.2">
      <c r="H32789" s="7"/>
    </row>
    <row r="32790" spans="8:8" x14ac:dyDescent="0.2">
      <c r="H32790" s="7"/>
    </row>
    <row r="32791" spans="8:8" x14ac:dyDescent="0.2">
      <c r="H32791" s="7"/>
    </row>
    <row r="32792" spans="8:8" x14ac:dyDescent="0.2">
      <c r="H32792" s="7"/>
    </row>
    <row r="32793" spans="8:8" x14ac:dyDescent="0.2">
      <c r="H32793" s="7"/>
    </row>
    <row r="32794" spans="8:8" x14ac:dyDescent="0.2">
      <c r="H32794" s="7"/>
    </row>
    <row r="32795" spans="8:8" x14ac:dyDescent="0.2">
      <c r="H32795" s="7"/>
    </row>
    <row r="32796" spans="8:8" x14ac:dyDescent="0.2">
      <c r="H32796" s="7"/>
    </row>
    <row r="32797" spans="8:8" x14ac:dyDescent="0.2">
      <c r="H32797" s="7"/>
    </row>
    <row r="32798" spans="8:8" x14ac:dyDescent="0.2">
      <c r="H32798" s="7"/>
    </row>
    <row r="32799" spans="8:8" x14ac:dyDescent="0.2">
      <c r="H32799" s="7"/>
    </row>
    <row r="32800" spans="8:8" x14ac:dyDescent="0.2">
      <c r="H32800" s="7"/>
    </row>
    <row r="32801" spans="8:8" x14ac:dyDescent="0.2">
      <c r="H32801" s="7"/>
    </row>
    <row r="32802" spans="8:8" x14ac:dyDescent="0.2">
      <c r="H32802" s="7"/>
    </row>
    <row r="32803" spans="8:8" x14ac:dyDescent="0.2">
      <c r="H32803" s="7"/>
    </row>
    <row r="32804" spans="8:8" x14ac:dyDescent="0.2">
      <c r="H32804" s="7"/>
    </row>
    <row r="32805" spans="8:8" x14ac:dyDescent="0.2">
      <c r="H32805" s="7"/>
    </row>
    <row r="32806" spans="8:8" x14ac:dyDescent="0.2">
      <c r="H32806" s="7"/>
    </row>
    <row r="32807" spans="8:8" x14ac:dyDescent="0.2">
      <c r="H32807" s="7"/>
    </row>
    <row r="32808" spans="8:8" x14ac:dyDescent="0.2">
      <c r="H32808" s="7"/>
    </row>
    <row r="32809" spans="8:8" x14ac:dyDescent="0.2">
      <c r="H32809" s="7"/>
    </row>
    <row r="32810" spans="8:8" x14ac:dyDescent="0.2">
      <c r="H32810" s="7"/>
    </row>
    <row r="32811" spans="8:8" x14ac:dyDescent="0.2">
      <c r="H32811" s="7"/>
    </row>
    <row r="32812" spans="8:8" x14ac:dyDescent="0.2">
      <c r="H32812" s="7"/>
    </row>
    <row r="32813" spans="8:8" x14ac:dyDescent="0.2">
      <c r="H32813" s="7"/>
    </row>
    <row r="32814" spans="8:8" x14ac:dyDescent="0.2">
      <c r="H32814" s="7"/>
    </row>
    <row r="32815" spans="8:8" x14ac:dyDescent="0.2">
      <c r="H32815" s="7"/>
    </row>
    <row r="32816" spans="8:8" x14ac:dyDescent="0.2">
      <c r="H32816" s="7"/>
    </row>
    <row r="32817" spans="8:8" x14ac:dyDescent="0.2">
      <c r="H32817" s="7"/>
    </row>
    <row r="32818" spans="8:8" x14ac:dyDescent="0.2">
      <c r="H32818" s="7"/>
    </row>
    <row r="32819" spans="8:8" x14ac:dyDescent="0.2">
      <c r="H32819" s="7"/>
    </row>
    <row r="32820" spans="8:8" x14ac:dyDescent="0.2">
      <c r="H32820" s="7"/>
    </row>
    <row r="32821" spans="8:8" x14ac:dyDescent="0.2">
      <c r="H32821" s="7"/>
    </row>
    <row r="32822" spans="8:8" x14ac:dyDescent="0.2">
      <c r="H32822" s="7"/>
    </row>
    <row r="32823" spans="8:8" x14ac:dyDescent="0.2">
      <c r="H32823" s="7"/>
    </row>
    <row r="32824" spans="8:8" x14ac:dyDescent="0.2">
      <c r="H32824" s="7"/>
    </row>
    <row r="32825" spans="8:8" x14ac:dyDescent="0.2">
      <c r="H32825" s="7"/>
    </row>
    <row r="32826" spans="8:8" x14ac:dyDescent="0.2">
      <c r="H32826" s="7"/>
    </row>
    <row r="32827" spans="8:8" x14ac:dyDescent="0.2">
      <c r="H32827" s="7"/>
    </row>
    <row r="32828" spans="8:8" x14ac:dyDescent="0.2">
      <c r="H32828" s="7"/>
    </row>
    <row r="32829" spans="8:8" x14ac:dyDescent="0.2">
      <c r="H32829" s="7"/>
    </row>
    <row r="32830" spans="8:8" x14ac:dyDescent="0.2">
      <c r="H32830" s="7"/>
    </row>
    <row r="32831" spans="8:8" x14ac:dyDescent="0.2">
      <c r="H32831" s="7"/>
    </row>
    <row r="32832" spans="8:8" x14ac:dyDescent="0.2">
      <c r="H32832" s="7"/>
    </row>
    <row r="32833" spans="8:8" x14ac:dyDescent="0.2">
      <c r="H32833" s="7"/>
    </row>
    <row r="32834" spans="8:8" x14ac:dyDescent="0.2">
      <c r="H32834" s="7"/>
    </row>
    <row r="32835" spans="8:8" x14ac:dyDescent="0.2">
      <c r="H32835" s="7"/>
    </row>
    <row r="32836" spans="8:8" x14ac:dyDescent="0.2">
      <c r="H32836" s="7"/>
    </row>
    <row r="32837" spans="8:8" x14ac:dyDescent="0.2">
      <c r="H32837" s="7"/>
    </row>
    <row r="32838" spans="8:8" x14ac:dyDescent="0.2">
      <c r="H32838" s="7"/>
    </row>
    <row r="32839" spans="8:8" x14ac:dyDescent="0.2">
      <c r="H32839" s="7"/>
    </row>
    <row r="32840" spans="8:8" x14ac:dyDescent="0.2">
      <c r="H32840" s="7"/>
    </row>
    <row r="32841" spans="8:8" x14ac:dyDescent="0.2">
      <c r="H32841" s="7"/>
    </row>
    <row r="32842" spans="8:8" x14ac:dyDescent="0.2">
      <c r="H32842" s="7"/>
    </row>
    <row r="32843" spans="8:8" x14ac:dyDescent="0.2">
      <c r="H32843" s="7"/>
    </row>
    <row r="32844" spans="8:8" x14ac:dyDescent="0.2">
      <c r="H32844" s="7"/>
    </row>
    <row r="32845" spans="8:8" x14ac:dyDescent="0.2">
      <c r="H32845" s="7"/>
    </row>
    <row r="32846" spans="8:8" x14ac:dyDescent="0.2">
      <c r="H32846" s="7"/>
    </row>
    <row r="32847" spans="8:8" x14ac:dyDescent="0.2">
      <c r="H32847" s="7"/>
    </row>
    <row r="32848" spans="8:8" x14ac:dyDescent="0.2">
      <c r="H32848" s="7"/>
    </row>
    <row r="32849" spans="8:8" x14ac:dyDescent="0.2">
      <c r="H32849" s="7"/>
    </row>
    <row r="32850" spans="8:8" x14ac:dyDescent="0.2">
      <c r="H32850" s="7"/>
    </row>
    <row r="32851" spans="8:8" x14ac:dyDescent="0.2">
      <c r="H32851" s="7"/>
    </row>
    <row r="32852" spans="8:8" x14ac:dyDescent="0.2">
      <c r="H32852" s="7"/>
    </row>
    <row r="32853" spans="8:8" x14ac:dyDescent="0.2">
      <c r="H32853" s="7"/>
    </row>
    <row r="32854" spans="8:8" x14ac:dyDescent="0.2">
      <c r="H32854" s="7"/>
    </row>
    <row r="32855" spans="8:8" x14ac:dyDescent="0.2">
      <c r="H32855" s="7"/>
    </row>
    <row r="32856" spans="8:8" x14ac:dyDescent="0.2">
      <c r="H32856" s="7"/>
    </row>
    <row r="32857" spans="8:8" x14ac:dyDescent="0.2">
      <c r="H32857" s="7"/>
    </row>
    <row r="32858" spans="8:8" x14ac:dyDescent="0.2">
      <c r="H32858" s="7"/>
    </row>
    <row r="32859" spans="8:8" x14ac:dyDescent="0.2">
      <c r="H32859" s="7"/>
    </row>
    <row r="32860" spans="8:8" x14ac:dyDescent="0.2">
      <c r="H32860" s="7"/>
    </row>
    <row r="32861" spans="8:8" x14ac:dyDescent="0.2">
      <c r="H32861" s="7"/>
    </row>
    <row r="32862" spans="8:8" x14ac:dyDescent="0.2">
      <c r="H32862" s="7"/>
    </row>
    <row r="32863" spans="8:8" x14ac:dyDescent="0.2">
      <c r="H32863" s="7"/>
    </row>
    <row r="32864" spans="8:8" x14ac:dyDescent="0.2">
      <c r="H32864" s="7"/>
    </row>
    <row r="32865" spans="8:8" x14ac:dyDescent="0.2">
      <c r="H32865" s="7"/>
    </row>
    <row r="32866" spans="8:8" x14ac:dyDescent="0.2">
      <c r="H32866" s="7"/>
    </row>
    <row r="32867" spans="8:8" x14ac:dyDescent="0.2">
      <c r="H32867" s="7"/>
    </row>
    <row r="32868" spans="8:8" x14ac:dyDescent="0.2">
      <c r="H32868" s="7"/>
    </row>
    <row r="32869" spans="8:8" x14ac:dyDescent="0.2">
      <c r="H32869" s="7"/>
    </row>
    <row r="32870" spans="8:8" x14ac:dyDescent="0.2">
      <c r="H32870" s="7"/>
    </row>
    <row r="32871" spans="8:8" x14ac:dyDescent="0.2">
      <c r="H32871" s="7"/>
    </row>
    <row r="32872" spans="8:8" x14ac:dyDescent="0.2">
      <c r="H32872" s="7"/>
    </row>
    <row r="32873" spans="8:8" x14ac:dyDescent="0.2">
      <c r="H32873" s="7"/>
    </row>
    <row r="32874" spans="8:8" x14ac:dyDescent="0.2">
      <c r="H32874" s="7"/>
    </row>
    <row r="32875" spans="8:8" x14ac:dyDescent="0.2">
      <c r="H32875" s="7"/>
    </row>
    <row r="32876" spans="8:8" x14ac:dyDescent="0.2">
      <c r="H32876" s="7"/>
    </row>
    <row r="32877" spans="8:8" x14ac:dyDescent="0.2">
      <c r="H32877" s="7"/>
    </row>
    <row r="32878" spans="8:8" x14ac:dyDescent="0.2">
      <c r="H32878" s="7"/>
    </row>
    <row r="32879" spans="8:8" x14ac:dyDescent="0.2">
      <c r="H32879" s="7"/>
    </row>
    <row r="32880" spans="8:8" x14ac:dyDescent="0.2">
      <c r="H32880" s="7"/>
    </row>
    <row r="32881" spans="8:8" x14ac:dyDescent="0.2">
      <c r="H32881" s="7"/>
    </row>
    <row r="32882" spans="8:8" x14ac:dyDescent="0.2">
      <c r="H32882" s="7"/>
    </row>
    <row r="32883" spans="8:8" x14ac:dyDescent="0.2">
      <c r="H32883" s="7"/>
    </row>
    <row r="32884" spans="8:8" x14ac:dyDescent="0.2">
      <c r="H32884" s="7"/>
    </row>
    <row r="32885" spans="8:8" x14ac:dyDescent="0.2">
      <c r="H32885" s="7"/>
    </row>
    <row r="32886" spans="8:8" x14ac:dyDescent="0.2">
      <c r="H32886" s="7"/>
    </row>
    <row r="32887" spans="8:8" x14ac:dyDescent="0.2">
      <c r="H32887" s="7"/>
    </row>
    <row r="32888" spans="8:8" x14ac:dyDescent="0.2">
      <c r="H32888" s="7"/>
    </row>
    <row r="32889" spans="8:8" x14ac:dyDescent="0.2">
      <c r="H32889" s="7"/>
    </row>
    <row r="32890" spans="8:8" x14ac:dyDescent="0.2">
      <c r="H32890" s="7"/>
    </row>
    <row r="32891" spans="8:8" x14ac:dyDescent="0.2">
      <c r="H32891" s="7"/>
    </row>
    <row r="32892" spans="8:8" x14ac:dyDescent="0.2">
      <c r="H32892" s="7"/>
    </row>
    <row r="32893" spans="8:8" x14ac:dyDescent="0.2">
      <c r="H32893" s="7"/>
    </row>
    <row r="32894" spans="8:8" x14ac:dyDescent="0.2">
      <c r="H32894" s="7"/>
    </row>
    <row r="32895" spans="8:8" x14ac:dyDescent="0.2">
      <c r="H32895" s="7"/>
    </row>
    <row r="32896" spans="8:8" x14ac:dyDescent="0.2">
      <c r="H32896" s="7"/>
    </row>
    <row r="32897" spans="8:8" x14ac:dyDescent="0.2">
      <c r="H32897" s="7"/>
    </row>
    <row r="32898" spans="8:8" x14ac:dyDescent="0.2">
      <c r="H32898" s="7"/>
    </row>
    <row r="32899" spans="8:8" x14ac:dyDescent="0.2">
      <c r="H32899" s="7"/>
    </row>
    <row r="32900" spans="8:8" x14ac:dyDescent="0.2">
      <c r="H32900" s="7"/>
    </row>
    <row r="32901" spans="8:8" x14ac:dyDescent="0.2">
      <c r="H32901" s="7"/>
    </row>
    <row r="32902" spans="8:8" x14ac:dyDescent="0.2">
      <c r="H32902" s="7"/>
    </row>
    <row r="32903" spans="8:8" x14ac:dyDescent="0.2">
      <c r="H32903" s="7"/>
    </row>
    <row r="32904" spans="8:8" x14ac:dyDescent="0.2">
      <c r="H32904" s="7"/>
    </row>
    <row r="32905" spans="8:8" x14ac:dyDescent="0.2">
      <c r="H32905" s="7"/>
    </row>
    <row r="32906" spans="8:8" x14ac:dyDescent="0.2">
      <c r="H32906" s="7"/>
    </row>
    <row r="32907" spans="8:8" x14ac:dyDescent="0.2">
      <c r="H32907" s="7"/>
    </row>
    <row r="32908" spans="8:8" x14ac:dyDescent="0.2">
      <c r="H32908" s="7"/>
    </row>
    <row r="32909" spans="8:8" x14ac:dyDescent="0.2">
      <c r="H32909" s="7"/>
    </row>
    <row r="32910" spans="8:8" x14ac:dyDescent="0.2">
      <c r="H32910" s="7"/>
    </row>
    <row r="32911" spans="8:8" x14ac:dyDescent="0.2">
      <c r="H32911" s="7"/>
    </row>
    <row r="32912" spans="8:8" x14ac:dyDescent="0.2">
      <c r="H32912" s="7"/>
    </row>
    <row r="32913" spans="8:8" x14ac:dyDescent="0.2">
      <c r="H32913" s="7"/>
    </row>
    <row r="32914" spans="8:8" x14ac:dyDescent="0.2">
      <c r="H32914" s="7"/>
    </row>
    <row r="32915" spans="8:8" x14ac:dyDescent="0.2">
      <c r="H32915" s="7"/>
    </row>
    <row r="32916" spans="8:8" x14ac:dyDescent="0.2">
      <c r="H32916" s="7"/>
    </row>
    <row r="32917" spans="8:8" x14ac:dyDescent="0.2">
      <c r="H32917" s="7"/>
    </row>
    <row r="32918" spans="8:8" x14ac:dyDescent="0.2">
      <c r="H32918" s="7"/>
    </row>
    <row r="32919" spans="8:8" x14ac:dyDescent="0.2">
      <c r="H32919" s="7"/>
    </row>
    <row r="32920" spans="8:8" x14ac:dyDescent="0.2">
      <c r="H32920" s="7"/>
    </row>
    <row r="32921" spans="8:8" x14ac:dyDescent="0.2">
      <c r="H32921" s="7"/>
    </row>
    <row r="32922" spans="8:8" x14ac:dyDescent="0.2">
      <c r="H32922" s="7"/>
    </row>
    <row r="32923" spans="8:8" x14ac:dyDescent="0.2">
      <c r="H32923" s="7"/>
    </row>
    <row r="32924" spans="8:8" x14ac:dyDescent="0.2">
      <c r="H32924" s="7"/>
    </row>
    <row r="32925" spans="8:8" x14ac:dyDescent="0.2">
      <c r="H32925" s="7"/>
    </row>
    <row r="32926" spans="8:8" x14ac:dyDescent="0.2">
      <c r="H32926" s="7"/>
    </row>
    <row r="32927" spans="8:8" x14ac:dyDescent="0.2">
      <c r="H32927" s="7"/>
    </row>
    <row r="32928" spans="8:8" x14ac:dyDescent="0.2">
      <c r="H32928" s="7"/>
    </row>
    <row r="32929" spans="8:8" x14ac:dyDescent="0.2">
      <c r="H32929" s="7"/>
    </row>
    <row r="32930" spans="8:8" x14ac:dyDescent="0.2">
      <c r="H32930" s="7"/>
    </row>
    <row r="32931" spans="8:8" x14ac:dyDescent="0.2">
      <c r="H32931" s="7"/>
    </row>
    <row r="32932" spans="8:8" x14ac:dyDescent="0.2">
      <c r="H32932" s="7"/>
    </row>
    <row r="32933" spans="8:8" x14ac:dyDescent="0.2">
      <c r="H32933" s="7"/>
    </row>
    <row r="32934" spans="8:8" x14ac:dyDescent="0.2">
      <c r="H32934" s="7"/>
    </row>
    <row r="32935" spans="8:8" x14ac:dyDescent="0.2">
      <c r="H32935" s="7"/>
    </row>
    <row r="32936" spans="8:8" x14ac:dyDescent="0.2">
      <c r="H32936" s="7"/>
    </row>
    <row r="32937" spans="8:8" x14ac:dyDescent="0.2">
      <c r="H32937" s="7"/>
    </row>
    <row r="32938" spans="8:8" x14ac:dyDescent="0.2">
      <c r="H32938" s="7"/>
    </row>
    <row r="32939" spans="8:8" x14ac:dyDescent="0.2">
      <c r="H32939" s="7"/>
    </row>
    <row r="32940" spans="8:8" x14ac:dyDescent="0.2">
      <c r="H32940" s="7"/>
    </row>
    <row r="32941" spans="8:8" x14ac:dyDescent="0.2">
      <c r="H32941" s="7"/>
    </row>
    <row r="32942" spans="8:8" x14ac:dyDescent="0.2">
      <c r="H32942" s="7"/>
    </row>
    <row r="32943" spans="8:8" x14ac:dyDescent="0.2">
      <c r="H32943" s="7"/>
    </row>
    <row r="32944" spans="8:8" x14ac:dyDescent="0.2">
      <c r="H32944" s="7"/>
    </row>
    <row r="32945" spans="8:8" x14ac:dyDescent="0.2">
      <c r="H32945" s="7"/>
    </row>
    <row r="32946" spans="8:8" x14ac:dyDescent="0.2">
      <c r="H32946" s="7"/>
    </row>
    <row r="32947" spans="8:8" x14ac:dyDescent="0.2">
      <c r="H32947" s="7"/>
    </row>
    <row r="32948" spans="8:8" x14ac:dyDescent="0.2">
      <c r="H32948" s="7"/>
    </row>
    <row r="32949" spans="8:8" x14ac:dyDescent="0.2">
      <c r="H32949" s="7"/>
    </row>
    <row r="32950" spans="8:8" x14ac:dyDescent="0.2">
      <c r="H32950" s="7"/>
    </row>
    <row r="32951" spans="8:8" x14ac:dyDescent="0.2">
      <c r="H32951" s="7"/>
    </row>
    <row r="32952" spans="8:8" x14ac:dyDescent="0.2">
      <c r="H32952" s="7"/>
    </row>
    <row r="32953" spans="8:8" x14ac:dyDescent="0.2">
      <c r="H32953" s="7"/>
    </row>
    <row r="32954" spans="8:8" x14ac:dyDescent="0.2">
      <c r="H32954" s="7"/>
    </row>
    <row r="32955" spans="8:8" x14ac:dyDescent="0.2">
      <c r="H32955" s="7"/>
    </row>
    <row r="32956" spans="8:8" x14ac:dyDescent="0.2">
      <c r="H32956" s="7"/>
    </row>
    <row r="32957" spans="8:8" x14ac:dyDescent="0.2">
      <c r="H32957" s="7"/>
    </row>
    <row r="32958" spans="8:8" x14ac:dyDescent="0.2">
      <c r="H32958" s="7"/>
    </row>
    <row r="32959" spans="8:8" x14ac:dyDescent="0.2">
      <c r="H32959" s="7"/>
    </row>
    <row r="32960" spans="8:8" x14ac:dyDescent="0.2">
      <c r="H32960" s="7"/>
    </row>
    <row r="32961" spans="8:8" x14ac:dyDescent="0.2">
      <c r="H32961" s="7"/>
    </row>
    <row r="32962" spans="8:8" x14ac:dyDescent="0.2">
      <c r="H32962" s="7"/>
    </row>
    <row r="32963" spans="8:8" x14ac:dyDescent="0.2">
      <c r="H32963" s="7"/>
    </row>
    <row r="32964" spans="8:8" x14ac:dyDescent="0.2">
      <c r="H32964" s="7"/>
    </row>
    <row r="32965" spans="8:8" x14ac:dyDescent="0.2">
      <c r="H32965" s="7"/>
    </row>
    <row r="32966" spans="8:8" x14ac:dyDescent="0.2">
      <c r="H32966" s="7"/>
    </row>
    <row r="32967" spans="8:8" x14ac:dyDescent="0.2">
      <c r="H32967" s="7"/>
    </row>
    <row r="32968" spans="8:8" x14ac:dyDescent="0.2">
      <c r="H32968" s="7"/>
    </row>
    <row r="32969" spans="8:8" x14ac:dyDescent="0.2">
      <c r="H32969" s="7"/>
    </row>
    <row r="32970" spans="8:8" x14ac:dyDescent="0.2">
      <c r="H32970" s="7"/>
    </row>
    <row r="32971" spans="8:8" x14ac:dyDescent="0.2">
      <c r="H32971" s="7"/>
    </row>
    <row r="32972" spans="8:8" x14ac:dyDescent="0.2">
      <c r="H32972" s="7"/>
    </row>
    <row r="32973" spans="8:8" x14ac:dyDescent="0.2">
      <c r="H32973" s="7"/>
    </row>
    <row r="32974" spans="8:8" x14ac:dyDescent="0.2">
      <c r="H32974" s="7"/>
    </row>
    <row r="32975" spans="8:8" x14ac:dyDescent="0.2">
      <c r="H32975" s="7"/>
    </row>
    <row r="32976" spans="8:8" x14ac:dyDescent="0.2">
      <c r="H32976" s="7"/>
    </row>
    <row r="32977" spans="8:8" x14ac:dyDescent="0.2">
      <c r="H32977" s="7"/>
    </row>
    <row r="32978" spans="8:8" x14ac:dyDescent="0.2">
      <c r="H32978" s="7"/>
    </row>
    <row r="32979" spans="8:8" x14ac:dyDescent="0.2">
      <c r="H32979" s="7"/>
    </row>
    <row r="32980" spans="8:8" x14ac:dyDescent="0.2">
      <c r="H32980" s="7"/>
    </row>
    <row r="32981" spans="8:8" x14ac:dyDescent="0.2">
      <c r="H32981" s="7"/>
    </row>
    <row r="32982" spans="8:8" x14ac:dyDescent="0.2">
      <c r="H32982" s="7"/>
    </row>
    <row r="32983" spans="8:8" x14ac:dyDescent="0.2">
      <c r="H32983" s="7"/>
    </row>
    <row r="32984" spans="8:8" x14ac:dyDescent="0.2">
      <c r="H32984" s="7"/>
    </row>
    <row r="32985" spans="8:8" x14ac:dyDescent="0.2">
      <c r="H32985" s="7"/>
    </row>
    <row r="32986" spans="8:8" x14ac:dyDescent="0.2">
      <c r="H32986" s="7"/>
    </row>
    <row r="32987" spans="8:8" x14ac:dyDescent="0.2">
      <c r="H32987" s="7"/>
    </row>
    <row r="32988" spans="8:8" x14ac:dyDescent="0.2">
      <c r="H32988" s="7"/>
    </row>
    <row r="32989" spans="8:8" x14ac:dyDescent="0.2">
      <c r="H32989" s="7"/>
    </row>
    <row r="32990" spans="8:8" x14ac:dyDescent="0.2">
      <c r="H32990" s="7"/>
    </row>
    <row r="32991" spans="8:8" x14ac:dyDescent="0.2">
      <c r="H32991" s="7"/>
    </row>
    <row r="32992" spans="8:8" x14ac:dyDescent="0.2">
      <c r="H32992" s="7"/>
    </row>
    <row r="32993" spans="8:8" x14ac:dyDescent="0.2">
      <c r="H32993" s="7"/>
    </row>
    <row r="32994" spans="8:8" x14ac:dyDescent="0.2">
      <c r="H32994" s="7"/>
    </row>
    <row r="32995" spans="8:8" x14ac:dyDescent="0.2">
      <c r="H32995" s="7"/>
    </row>
    <row r="32996" spans="8:8" x14ac:dyDescent="0.2">
      <c r="H32996" s="7"/>
    </row>
    <row r="32997" spans="8:8" x14ac:dyDescent="0.2">
      <c r="H32997" s="7"/>
    </row>
    <row r="32998" spans="8:8" x14ac:dyDescent="0.2">
      <c r="H32998" s="7"/>
    </row>
    <row r="32999" spans="8:8" x14ac:dyDescent="0.2">
      <c r="H32999" s="7"/>
    </row>
    <row r="33000" spans="8:8" x14ac:dyDescent="0.2">
      <c r="H33000" s="7"/>
    </row>
    <row r="33001" spans="8:8" x14ac:dyDescent="0.2">
      <c r="H33001" s="7"/>
    </row>
    <row r="33002" spans="8:8" x14ac:dyDescent="0.2">
      <c r="H33002" s="7"/>
    </row>
    <row r="33003" spans="8:8" x14ac:dyDescent="0.2">
      <c r="H33003" s="7"/>
    </row>
    <row r="33004" spans="8:8" x14ac:dyDescent="0.2">
      <c r="H33004" s="7"/>
    </row>
    <row r="33005" spans="8:8" x14ac:dyDescent="0.2">
      <c r="H33005" s="7"/>
    </row>
    <row r="33006" spans="8:8" x14ac:dyDescent="0.2">
      <c r="H33006" s="7"/>
    </row>
    <row r="33007" spans="8:8" x14ac:dyDescent="0.2">
      <c r="H33007" s="7"/>
    </row>
    <row r="33008" spans="8:8" x14ac:dyDescent="0.2">
      <c r="H33008" s="7"/>
    </row>
    <row r="33009" spans="8:8" x14ac:dyDescent="0.2">
      <c r="H33009" s="7"/>
    </row>
    <row r="33010" spans="8:8" x14ac:dyDescent="0.2">
      <c r="H33010" s="7"/>
    </row>
    <row r="33011" spans="8:8" x14ac:dyDescent="0.2">
      <c r="H33011" s="7"/>
    </row>
    <row r="33012" spans="8:8" x14ac:dyDescent="0.2">
      <c r="H33012" s="7"/>
    </row>
    <row r="33013" spans="8:8" x14ac:dyDescent="0.2">
      <c r="H33013" s="7"/>
    </row>
    <row r="33014" spans="8:8" x14ac:dyDescent="0.2">
      <c r="H33014" s="7"/>
    </row>
    <row r="33015" spans="8:8" x14ac:dyDescent="0.2">
      <c r="H33015" s="7"/>
    </row>
    <row r="33016" spans="8:8" x14ac:dyDescent="0.2">
      <c r="H33016" s="7"/>
    </row>
    <row r="33017" spans="8:8" x14ac:dyDescent="0.2">
      <c r="H33017" s="7"/>
    </row>
    <row r="33018" spans="8:8" x14ac:dyDescent="0.2">
      <c r="H33018" s="7"/>
    </row>
    <row r="33019" spans="8:8" x14ac:dyDescent="0.2">
      <c r="H33019" s="7"/>
    </row>
    <row r="33020" spans="8:8" x14ac:dyDescent="0.2">
      <c r="H33020" s="7"/>
    </row>
    <row r="33021" spans="8:8" x14ac:dyDescent="0.2">
      <c r="H33021" s="7"/>
    </row>
    <row r="33022" spans="8:8" x14ac:dyDescent="0.2">
      <c r="H33022" s="7"/>
    </row>
    <row r="33023" spans="8:8" x14ac:dyDescent="0.2">
      <c r="H33023" s="7"/>
    </row>
    <row r="33024" spans="8:8" x14ac:dyDescent="0.2">
      <c r="H33024" s="7"/>
    </row>
    <row r="33025" spans="8:8" x14ac:dyDescent="0.2">
      <c r="H33025" s="7"/>
    </row>
    <row r="33026" spans="8:8" x14ac:dyDescent="0.2">
      <c r="H33026" s="7"/>
    </row>
    <row r="33027" spans="8:8" x14ac:dyDescent="0.2">
      <c r="H33027" s="7"/>
    </row>
    <row r="33028" spans="8:8" x14ac:dyDescent="0.2">
      <c r="H33028" s="7"/>
    </row>
    <row r="33029" spans="8:8" x14ac:dyDescent="0.2">
      <c r="H33029" s="7"/>
    </row>
    <row r="33030" spans="8:8" x14ac:dyDescent="0.2">
      <c r="H33030" s="7"/>
    </row>
    <row r="33031" spans="8:8" x14ac:dyDescent="0.2">
      <c r="H33031" s="7"/>
    </row>
    <row r="33032" spans="8:8" x14ac:dyDescent="0.2">
      <c r="H33032" s="7"/>
    </row>
    <row r="33033" spans="8:8" x14ac:dyDescent="0.2">
      <c r="H33033" s="7"/>
    </row>
    <row r="33034" spans="8:8" x14ac:dyDescent="0.2">
      <c r="H33034" s="7"/>
    </row>
    <row r="33035" spans="8:8" x14ac:dyDescent="0.2">
      <c r="H33035" s="7"/>
    </row>
    <row r="33036" spans="8:8" x14ac:dyDescent="0.2">
      <c r="H33036" s="7"/>
    </row>
    <row r="33037" spans="8:8" x14ac:dyDescent="0.2">
      <c r="H33037" s="7"/>
    </row>
    <row r="33038" spans="8:8" x14ac:dyDescent="0.2">
      <c r="H33038" s="7"/>
    </row>
    <row r="33039" spans="8:8" x14ac:dyDescent="0.2">
      <c r="H33039" s="7"/>
    </row>
    <row r="33040" spans="8:8" x14ac:dyDescent="0.2">
      <c r="H33040" s="7"/>
    </row>
    <row r="33041" spans="8:8" x14ac:dyDescent="0.2">
      <c r="H33041" s="7"/>
    </row>
    <row r="33042" spans="8:8" x14ac:dyDescent="0.2">
      <c r="H33042" s="7"/>
    </row>
    <row r="33043" spans="8:8" x14ac:dyDescent="0.2">
      <c r="H33043" s="7"/>
    </row>
    <row r="33044" spans="8:8" x14ac:dyDescent="0.2">
      <c r="H33044" s="7"/>
    </row>
    <row r="33045" spans="8:8" x14ac:dyDescent="0.2">
      <c r="H33045" s="7"/>
    </row>
    <row r="33046" spans="8:8" x14ac:dyDescent="0.2">
      <c r="H33046" s="7"/>
    </row>
    <row r="33047" spans="8:8" x14ac:dyDescent="0.2">
      <c r="H33047" s="7"/>
    </row>
    <row r="33048" spans="8:8" x14ac:dyDescent="0.2">
      <c r="H33048" s="7"/>
    </row>
    <row r="33049" spans="8:8" x14ac:dyDescent="0.2">
      <c r="H33049" s="7"/>
    </row>
    <row r="33050" spans="8:8" x14ac:dyDescent="0.2">
      <c r="H33050" s="7"/>
    </row>
    <row r="33051" spans="8:8" x14ac:dyDescent="0.2">
      <c r="H33051" s="7"/>
    </row>
    <row r="33052" spans="8:8" x14ac:dyDescent="0.2">
      <c r="H33052" s="7"/>
    </row>
    <row r="33053" spans="8:8" x14ac:dyDescent="0.2">
      <c r="H33053" s="7"/>
    </row>
    <row r="33054" spans="8:8" x14ac:dyDescent="0.2">
      <c r="H33054" s="7"/>
    </row>
    <row r="33055" spans="8:8" x14ac:dyDescent="0.2">
      <c r="H33055" s="7"/>
    </row>
    <row r="33056" spans="8:8" x14ac:dyDescent="0.2">
      <c r="H33056" s="7"/>
    </row>
    <row r="33057" spans="8:8" x14ac:dyDescent="0.2">
      <c r="H33057" s="7"/>
    </row>
    <row r="33058" spans="8:8" x14ac:dyDescent="0.2">
      <c r="H33058" s="7"/>
    </row>
    <row r="33059" spans="8:8" x14ac:dyDescent="0.2">
      <c r="H33059" s="7"/>
    </row>
    <row r="33060" spans="8:8" x14ac:dyDescent="0.2">
      <c r="H33060" s="7"/>
    </row>
    <row r="33061" spans="8:8" x14ac:dyDescent="0.2">
      <c r="H33061" s="7"/>
    </row>
    <row r="33062" spans="8:8" x14ac:dyDescent="0.2">
      <c r="H33062" s="7"/>
    </row>
    <row r="33063" spans="8:8" x14ac:dyDescent="0.2">
      <c r="H33063" s="7"/>
    </row>
    <row r="33064" spans="8:8" x14ac:dyDescent="0.2">
      <c r="H33064" s="7"/>
    </row>
    <row r="33065" spans="8:8" x14ac:dyDescent="0.2">
      <c r="H33065" s="7"/>
    </row>
    <row r="33066" spans="8:8" x14ac:dyDescent="0.2">
      <c r="H33066" s="7"/>
    </row>
    <row r="33067" spans="8:8" x14ac:dyDescent="0.2">
      <c r="H33067" s="7"/>
    </row>
    <row r="33068" spans="8:8" x14ac:dyDescent="0.2">
      <c r="H33068" s="7"/>
    </row>
    <row r="33069" spans="8:8" x14ac:dyDescent="0.2">
      <c r="H33069" s="7"/>
    </row>
    <row r="33070" spans="8:8" x14ac:dyDescent="0.2">
      <c r="H33070" s="7"/>
    </row>
    <row r="33071" spans="8:8" x14ac:dyDescent="0.2">
      <c r="H33071" s="7"/>
    </row>
    <row r="33072" spans="8:8" x14ac:dyDescent="0.2">
      <c r="H33072" s="7"/>
    </row>
    <row r="33073" spans="8:8" x14ac:dyDescent="0.2">
      <c r="H33073" s="7"/>
    </row>
    <row r="33074" spans="8:8" x14ac:dyDescent="0.2">
      <c r="H33074" s="7"/>
    </row>
    <row r="33075" spans="8:8" x14ac:dyDescent="0.2">
      <c r="H33075" s="7"/>
    </row>
    <row r="33076" spans="8:8" x14ac:dyDescent="0.2">
      <c r="H33076" s="7"/>
    </row>
    <row r="33077" spans="8:8" x14ac:dyDescent="0.2">
      <c r="H33077" s="7"/>
    </row>
    <row r="33078" spans="8:8" x14ac:dyDescent="0.2">
      <c r="H33078" s="7"/>
    </row>
    <row r="33079" spans="8:8" x14ac:dyDescent="0.2">
      <c r="H33079" s="7"/>
    </row>
    <row r="33080" spans="8:8" x14ac:dyDescent="0.2">
      <c r="H33080" s="7"/>
    </row>
    <row r="33081" spans="8:8" x14ac:dyDescent="0.2">
      <c r="H33081" s="7"/>
    </row>
    <row r="33082" spans="8:8" x14ac:dyDescent="0.2">
      <c r="H33082" s="7"/>
    </row>
    <row r="33083" spans="8:8" x14ac:dyDescent="0.2">
      <c r="H33083" s="7"/>
    </row>
    <row r="33084" spans="8:8" x14ac:dyDescent="0.2">
      <c r="H33084" s="7"/>
    </row>
    <row r="33085" spans="8:8" x14ac:dyDescent="0.2">
      <c r="H33085" s="7"/>
    </row>
    <row r="33086" spans="8:8" x14ac:dyDescent="0.2">
      <c r="H33086" s="7"/>
    </row>
    <row r="33087" spans="8:8" x14ac:dyDescent="0.2">
      <c r="H33087" s="7"/>
    </row>
    <row r="33088" spans="8:8" x14ac:dyDescent="0.2">
      <c r="H33088" s="7"/>
    </row>
    <row r="33089" spans="8:8" x14ac:dyDescent="0.2">
      <c r="H33089" s="7"/>
    </row>
    <row r="33090" spans="8:8" x14ac:dyDescent="0.2">
      <c r="H33090" s="7"/>
    </row>
    <row r="33091" spans="8:8" x14ac:dyDescent="0.2">
      <c r="H33091" s="7"/>
    </row>
    <row r="33092" spans="8:8" x14ac:dyDescent="0.2">
      <c r="H33092" s="7"/>
    </row>
    <row r="33093" spans="8:8" x14ac:dyDescent="0.2">
      <c r="H33093" s="7"/>
    </row>
    <row r="33094" spans="8:8" x14ac:dyDescent="0.2">
      <c r="H33094" s="7"/>
    </row>
    <row r="33095" spans="8:8" x14ac:dyDescent="0.2">
      <c r="H33095" s="7"/>
    </row>
    <row r="33096" spans="8:8" x14ac:dyDescent="0.2">
      <c r="H33096" s="7"/>
    </row>
    <row r="33097" spans="8:8" x14ac:dyDescent="0.2">
      <c r="H33097" s="7"/>
    </row>
    <row r="33098" spans="8:8" x14ac:dyDescent="0.2">
      <c r="H33098" s="7"/>
    </row>
    <row r="33099" spans="8:8" x14ac:dyDescent="0.2">
      <c r="H33099" s="7"/>
    </row>
    <row r="33100" spans="8:8" x14ac:dyDescent="0.2">
      <c r="H33100" s="7"/>
    </row>
    <row r="33101" spans="8:8" x14ac:dyDescent="0.2">
      <c r="H33101" s="7"/>
    </row>
    <row r="33102" spans="8:8" x14ac:dyDescent="0.2">
      <c r="H33102" s="7"/>
    </row>
    <row r="33103" spans="8:8" x14ac:dyDescent="0.2">
      <c r="H33103" s="7"/>
    </row>
    <row r="33104" spans="8:8" x14ac:dyDescent="0.2">
      <c r="H33104" s="7"/>
    </row>
    <row r="33105" spans="8:8" x14ac:dyDescent="0.2">
      <c r="H33105" s="7"/>
    </row>
    <row r="33106" spans="8:8" x14ac:dyDescent="0.2">
      <c r="H33106" s="7"/>
    </row>
    <row r="33107" spans="8:8" x14ac:dyDescent="0.2">
      <c r="H33107" s="7"/>
    </row>
    <row r="33108" spans="8:8" x14ac:dyDescent="0.2">
      <c r="H33108" s="7"/>
    </row>
    <row r="33109" spans="8:8" x14ac:dyDescent="0.2">
      <c r="H33109" s="7"/>
    </row>
    <row r="33110" spans="8:8" x14ac:dyDescent="0.2">
      <c r="H33110" s="7"/>
    </row>
    <row r="33111" spans="8:8" x14ac:dyDescent="0.2">
      <c r="H33111" s="7"/>
    </row>
    <row r="33112" spans="8:8" x14ac:dyDescent="0.2">
      <c r="H33112" s="7"/>
    </row>
    <row r="33113" spans="8:8" x14ac:dyDescent="0.2">
      <c r="H33113" s="7"/>
    </row>
    <row r="33114" spans="8:8" x14ac:dyDescent="0.2">
      <c r="H33114" s="7"/>
    </row>
    <row r="33115" spans="8:8" x14ac:dyDescent="0.2">
      <c r="H33115" s="7"/>
    </row>
    <row r="33116" spans="8:8" x14ac:dyDescent="0.2">
      <c r="H33116" s="7"/>
    </row>
    <row r="33117" spans="8:8" x14ac:dyDescent="0.2">
      <c r="H33117" s="7"/>
    </row>
    <row r="33118" spans="8:8" x14ac:dyDescent="0.2">
      <c r="H33118" s="7"/>
    </row>
    <row r="33119" spans="8:8" x14ac:dyDescent="0.2">
      <c r="H33119" s="7"/>
    </row>
    <row r="33120" spans="8:8" x14ac:dyDescent="0.2">
      <c r="H33120" s="7"/>
    </row>
    <row r="33121" spans="8:8" x14ac:dyDescent="0.2">
      <c r="H33121" s="7"/>
    </row>
    <row r="33122" spans="8:8" x14ac:dyDescent="0.2">
      <c r="H33122" s="7"/>
    </row>
    <row r="33123" spans="8:8" x14ac:dyDescent="0.2">
      <c r="H33123" s="7"/>
    </row>
    <row r="33124" spans="8:8" x14ac:dyDescent="0.2">
      <c r="H33124" s="7"/>
    </row>
    <row r="33125" spans="8:8" x14ac:dyDescent="0.2">
      <c r="H33125" s="7"/>
    </row>
    <row r="33126" spans="8:8" x14ac:dyDescent="0.2">
      <c r="H33126" s="7"/>
    </row>
    <row r="33127" spans="8:8" x14ac:dyDescent="0.2">
      <c r="H33127" s="7"/>
    </row>
    <row r="33128" spans="8:8" x14ac:dyDescent="0.2">
      <c r="H33128" s="7"/>
    </row>
    <row r="33129" spans="8:8" x14ac:dyDescent="0.2">
      <c r="H33129" s="7"/>
    </row>
    <row r="33130" spans="8:8" x14ac:dyDescent="0.2">
      <c r="H33130" s="7"/>
    </row>
    <row r="33131" spans="8:8" x14ac:dyDescent="0.2">
      <c r="H33131" s="7"/>
    </row>
    <row r="33132" spans="8:8" x14ac:dyDescent="0.2">
      <c r="H33132" s="7"/>
    </row>
    <row r="33133" spans="8:8" x14ac:dyDescent="0.2">
      <c r="H33133" s="7"/>
    </row>
    <row r="33134" spans="8:8" x14ac:dyDescent="0.2">
      <c r="H33134" s="7"/>
    </row>
    <row r="33135" spans="8:8" x14ac:dyDescent="0.2">
      <c r="H33135" s="7"/>
    </row>
    <row r="33136" spans="8:8" x14ac:dyDescent="0.2">
      <c r="H33136" s="7"/>
    </row>
    <row r="33137" spans="8:8" x14ac:dyDescent="0.2">
      <c r="H33137" s="7"/>
    </row>
    <row r="33138" spans="8:8" x14ac:dyDescent="0.2">
      <c r="H33138" s="7"/>
    </row>
    <row r="33139" spans="8:8" x14ac:dyDescent="0.2">
      <c r="H33139" s="7"/>
    </row>
    <row r="33140" spans="8:8" x14ac:dyDescent="0.2">
      <c r="H33140" s="7"/>
    </row>
    <row r="33141" spans="8:8" x14ac:dyDescent="0.2">
      <c r="H33141" s="7"/>
    </row>
    <row r="33142" spans="8:8" x14ac:dyDescent="0.2">
      <c r="H33142" s="7"/>
    </row>
    <row r="33143" spans="8:8" x14ac:dyDescent="0.2">
      <c r="H33143" s="7"/>
    </row>
    <row r="33144" spans="8:8" x14ac:dyDescent="0.2">
      <c r="H33144" s="7"/>
    </row>
    <row r="33145" spans="8:8" x14ac:dyDescent="0.2">
      <c r="H33145" s="7"/>
    </row>
    <row r="33146" spans="8:8" x14ac:dyDescent="0.2">
      <c r="H33146" s="7"/>
    </row>
    <row r="33147" spans="8:8" x14ac:dyDescent="0.2">
      <c r="H33147" s="7"/>
    </row>
    <row r="33148" spans="8:8" x14ac:dyDescent="0.2">
      <c r="H33148" s="7"/>
    </row>
    <row r="33149" spans="8:8" x14ac:dyDescent="0.2">
      <c r="H33149" s="7"/>
    </row>
    <row r="33150" spans="8:8" x14ac:dyDescent="0.2">
      <c r="H33150" s="7"/>
    </row>
    <row r="33151" spans="8:8" x14ac:dyDescent="0.2">
      <c r="H33151" s="7"/>
    </row>
    <row r="33152" spans="8:8" x14ac:dyDescent="0.2">
      <c r="H33152" s="7"/>
    </row>
    <row r="33153" spans="8:8" x14ac:dyDescent="0.2">
      <c r="H33153" s="7"/>
    </row>
    <row r="33154" spans="8:8" x14ac:dyDescent="0.2">
      <c r="H33154" s="7"/>
    </row>
    <row r="33155" spans="8:8" x14ac:dyDescent="0.2">
      <c r="H33155" s="7"/>
    </row>
    <row r="33156" spans="8:8" x14ac:dyDescent="0.2">
      <c r="H33156" s="7"/>
    </row>
    <row r="33157" spans="8:8" x14ac:dyDescent="0.2">
      <c r="H33157" s="7"/>
    </row>
    <row r="33158" spans="8:8" x14ac:dyDescent="0.2">
      <c r="H33158" s="7"/>
    </row>
    <row r="33159" spans="8:8" x14ac:dyDescent="0.2">
      <c r="H33159" s="7"/>
    </row>
    <row r="33160" spans="8:8" x14ac:dyDescent="0.2">
      <c r="H33160" s="7"/>
    </row>
    <row r="33161" spans="8:8" x14ac:dyDescent="0.2">
      <c r="H33161" s="7"/>
    </row>
    <row r="33162" spans="8:8" x14ac:dyDescent="0.2">
      <c r="H33162" s="7"/>
    </row>
    <row r="33163" spans="8:8" x14ac:dyDescent="0.2">
      <c r="H33163" s="7"/>
    </row>
    <row r="33164" spans="8:8" x14ac:dyDescent="0.2">
      <c r="H33164" s="7"/>
    </row>
    <row r="33165" spans="8:8" x14ac:dyDescent="0.2">
      <c r="H33165" s="7"/>
    </row>
    <row r="33166" spans="8:8" x14ac:dyDescent="0.2">
      <c r="H33166" s="7"/>
    </row>
    <row r="33167" spans="8:8" x14ac:dyDescent="0.2">
      <c r="H33167" s="7"/>
    </row>
    <row r="33168" spans="8:8" x14ac:dyDescent="0.2">
      <c r="H33168" s="7"/>
    </row>
    <row r="33169" spans="8:8" x14ac:dyDescent="0.2">
      <c r="H33169" s="7"/>
    </row>
    <row r="33170" spans="8:8" x14ac:dyDescent="0.2">
      <c r="H33170" s="7"/>
    </row>
    <row r="33171" spans="8:8" x14ac:dyDescent="0.2">
      <c r="H33171" s="7"/>
    </row>
    <row r="33172" spans="8:8" x14ac:dyDescent="0.2">
      <c r="H33172" s="7"/>
    </row>
    <row r="33173" spans="8:8" x14ac:dyDescent="0.2">
      <c r="H33173" s="7"/>
    </row>
    <row r="33174" spans="8:8" x14ac:dyDescent="0.2">
      <c r="H33174" s="7"/>
    </row>
    <row r="33175" spans="8:8" x14ac:dyDescent="0.2">
      <c r="H33175" s="7"/>
    </row>
    <row r="33176" spans="8:8" x14ac:dyDescent="0.2">
      <c r="H33176" s="7"/>
    </row>
    <row r="33177" spans="8:8" x14ac:dyDescent="0.2">
      <c r="H33177" s="7"/>
    </row>
    <row r="33178" spans="8:8" x14ac:dyDescent="0.2">
      <c r="H33178" s="7"/>
    </row>
    <row r="33179" spans="8:8" x14ac:dyDescent="0.2">
      <c r="H33179" s="7"/>
    </row>
    <row r="33180" spans="8:8" x14ac:dyDescent="0.2">
      <c r="H33180" s="7"/>
    </row>
    <row r="33181" spans="8:8" x14ac:dyDescent="0.2">
      <c r="H33181" s="7"/>
    </row>
    <row r="33182" spans="8:8" x14ac:dyDescent="0.2">
      <c r="H33182" s="7"/>
    </row>
    <row r="33183" spans="8:8" x14ac:dyDescent="0.2">
      <c r="H33183" s="7"/>
    </row>
    <row r="33184" spans="8:8" x14ac:dyDescent="0.2">
      <c r="H33184" s="7"/>
    </row>
    <row r="33185" spans="8:8" x14ac:dyDescent="0.2">
      <c r="H33185" s="7"/>
    </row>
    <row r="33186" spans="8:8" x14ac:dyDescent="0.2">
      <c r="H33186" s="7"/>
    </row>
    <row r="33187" spans="8:8" x14ac:dyDescent="0.2">
      <c r="H33187" s="7"/>
    </row>
    <row r="33188" spans="8:8" x14ac:dyDescent="0.2">
      <c r="H33188" s="7"/>
    </row>
    <row r="33189" spans="8:8" x14ac:dyDescent="0.2">
      <c r="H33189" s="7"/>
    </row>
    <row r="33190" spans="8:8" x14ac:dyDescent="0.2">
      <c r="H33190" s="7"/>
    </row>
    <row r="33191" spans="8:8" x14ac:dyDescent="0.2">
      <c r="H33191" s="7"/>
    </row>
    <row r="33192" spans="8:8" x14ac:dyDescent="0.2">
      <c r="H33192" s="7"/>
    </row>
    <row r="33193" spans="8:8" x14ac:dyDescent="0.2">
      <c r="H33193" s="7"/>
    </row>
    <row r="33194" spans="8:8" x14ac:dyDescent="0.2">
      <c r="H33194" s="7"/>
    </row>
    <row r="33195" spans="8:8" x14ac:dyDescent="0.2">
      <c r="H33195" s="7"/>
    </row>
    <row r="33196" spans="8:8" x14ac:dyDescent="0.2">
      <c r="H33196" s="7"/>
    </row>
    <row r="33197" spans="8:8" x14ac:dyDescent="0.2">
      <c r="H33197" s="7"/>
    </row>
    <row r="33198" spans="8:8" x14ac:dyDescent="0.2">
      <c r="H33198" s="7"/>
    </row>
    <row r="33199" spans="8:8" x14ac:dyDescent="0.2">
      <c r="H33199" s="7"/>
    </row>
    <row r="33200" spans="8:8" x14ac:dyDescent="0.2">
      <c r="H33200" s="7"/>
    </row>
    <row r="33201" spans="8:8" x14ac:dyDescent="0.2">
      <c r="H33201" s="7"/>
    </row>
    <row r="33202" spans="8:8" x14ac:dyDescent="0.2">
      <c r="H33202" s="7"/>
    </row>
    <row r="33203" spans="8:8" x14ac:dyDescent="0.2">
      <c r="H33203" s="7"/>
    </row>
    <row r="33204" spans="8:8" x14ac:dyDescent="0.2">
      <c r="H33204" s="7"/>
    </row>
    <row r="33205" spans="8:8" x14ac:dyDescent="0.2">
      <c r="H33205" s="7"/>
    </row>
    <row r="33206" spans="8:8" x14ac:dyDescent="0.2">
      <c r="H33206" s="7"/>
    </row>
    <row r="33207" spans="8:8" x14ac:dyDescent="0.2">
      <c r="H33207" s="7"/>
    </row>
    <row r="33208" spans="8:8" x14ac:dyDescent="0.2">
      <c r="H33208" s="7"/>
    </row>
    <row r="33209" spans="8:8" x14ac:dyDescent="0.2">
      <c r="H33209" s="7"/>
    </row>
    <row r="33210" spans="8:8" x14ac:dyDescent="0.2">
      <c r="H33210" s="7"/>
    </row>
    <row r="33211" spans="8:8" x14ac:dyDescent="0.2">
      <c r="H33211" s="7"/>
    </row>
    <row r="33212" spans="8:8" x14ac:dyDescent="0.2">
      <c r="H33212" s="7"/>
    </row>
    <row r="33213" spans="8:8" x14ac:dyDescent="0.2">
      <c r="H33213" s="7"/>
    </row>
    <row r="33214" spans="8:8" x14ac:dyDescent="0.2">
      <c r="H33214" s="7"/>
    </row>
    <row r="33215" spans="8:8" x14ac:dyDescent="0.2">
      <c r="H33215" s="7"/>
    </row>
    <row r="33216" spans="8:8" x14ac:dyDescent="0.2">
      <c r="H33216" s="7"/>
    </row>
    <row r="33217" spans="8:8" x14ac:dyDescent="0.2">
      <c r="H33217" s="7"/>
    </row>
    <row r="33218" spans="8:8" x14ac:dyDescent="0.2">
      <c r="H33218" s="7"/>
    </row>
    <row r="33219" spans="8:8" x14ac:dyDescent="0.2">
      <c r="H33219" s="7"/>
    </row>
    <row r="33220" spans="8:8" x14ac:dyDescent="0.2">
      <c r="H33220" s="7"/>
    </row>
    <row r="33221" spans="8:8" x14ac:dyDescent="0.2">
      <c r="H33221" s="7"/>
    </row>
    <row r="33222" spans="8:8" x14ac:dyDescent="0.2">
      <c r="H33222" s="7"/>
    </row>
    <row r="33223" spans="8:8" x14ac:dyDescent="0.2">
      <c r="H33223" s="7"/>
    </row>
    <row r="33224" spans="8:8" x14ac:dyDescent="0.2">
      <c r="H33224" s="7"/>
    </row>
    <row r="33225" spans="8:8" x14ac:dyDescent="0.2">
      <c r="H33225" s="7"/>
    </row>
    <row r="33226" spans="8:8" x14ac:dyDescent="0.2">
      <c r="H33226" s="7"/>
    </row>
    <row r="33227" spans="8:8" x14ac:dyDescent="0.2">
      <c r="H33227" s="7"/>
    </row>
    <row r="33228" spans="8:8" x14ac:dyDescent="0.2">
      <c r="H33228" s="7"/>
    </row>
    <row r="33229" spans="8:8" x14ac:dyDescent="0.2">
      <c r="H33229" s="7"/>
    </row>
    <row r="33230" spans="8:8" x14ac:dyDescent="0.2">
      <c r="H33230" s="7"/>
    </row>
    <row r="33231" spans="8:8" x14ac:dyDescent="0.2">
      <c r="H33231" s="7"/>
    </row>
    <row r="33232" spans="8:8" x14ac:dyDescent="0.2">
      <c r="H33232" s="7"/>
    </row>
    <row r="33233" spans="8:8" x14ac:dyDescent="0.2">
      <c r="H33233" s="7"/>
    </row>
    <row r="33234" spans="8:8" x14ac:dyDescent="0.2">
      <c r="H33234" s="7"/>
    </row>
    <row r="33235" spans="8:8" x14ac:dyDescent="0.2">
      <c r="H33235" s="7"/>
    </row>
    <row r="33236" spans="8:8" x14ac:dyDescent="0.2">
      <c r="H33236" s="7"/>
    </row>
    <row r="33237" spans="8:8" x14ac:dyDescent="0.2">
      <c r="H33237" s="7"/>
    </row>
    <row r="33238" spans="8:8" x14ac:dyDescent="0.2">
      <c r="H33238" s="7"/>
    </row>
    <row r="33239" spans="8:8" x14ac:dyDescent="0.2">
      <c r="H33239" s="7"/>
    </row>
    <row r="33240" spans="8:8" x14ac:dyDescent="0.2">
      <c r="H33240" s="7"/>
    </row>
    <row r="33241" spans="8:8" x14ac:dyDescent="0.2">
      <c r="H33241" s="7"/>
    </row>
    <row r="33242" spans="8:8" x14ac:dyDescent="0.2">
      <c r="H33242" s="7"/>
    </row>
    <row r="33243" spans="8:8" x14ac:dyDescent="0.2">
      <c r="H33243" s="7"/>
    </row>
    <row r="33244" spans="8:8" x14ac:dyDescent="0.2">
      <c r="H33244" s="7"/>
    </row>
    <row r="33245" spans="8:8" x14ac:dyDescent="0.2">
      <c r="H33245" s="7"/>
    </row>
    <row r="33246" spans="8:8" x14ac:dyDescent="0.2">
      <c r="H33246" s="7"/>
    </row>
    <row r="33247" spans="8:8" x14ac:dyDescent="0.2">
      <c r="H33247" s="7"/>
    </row>
    <row r="33248" spans="8:8" x14ac:dyDescent="0.2">
      <c r="H33248" s="7"/>
    </row>
    <row r="33249" spans="8:8" x14ac:dyDescent="0.2">
      <c r="H33249" s="7"/>
    </row>
    <row r="33250" spans="8:8" x14ac:dyDescent="0.2">
      <c r="H33250" s="7"/>
    </row>
    <row r="33251" spans="8:8" x14ac:dyDescent="0.2">
      <c r="H33251" s="7"/>
    </row>
    <row r="33252" spans="8:8" x14ac:dyDescent="0.2">
      <c r="H33252" s="7"/>
    </row>
    <row r="33253" spans="8:8" x14ac:dyDescent="0.2">
      <c r="H33253" s="7"/>
    </row>
    <row r="33254" spans="8:8" x14ac:dyDescent="0.2">
      <c r="H33254" s="7"/>
    </row>
    <row r="33255" spans="8:8" x14ac:dyDescent="0.2">
      <c r="H33255" s="7"/>
    </row>
    <row r="33256" spans="8:8" x14ac:dyDescent="0.2">
      <c r="H33256" s="7"/>
    </row>
    <row r="33257" spans="8:8" x14ac:dyDescent="0.2">
      <c r="H33257" s="7"/>
    </row>
    <row r="33258" spans="8:8" x14ac:dyDescent="0.2">
      <c r="H33258" s="7"/>
    </row>
    <row r="33259" spans="8:8" x14ac:dyDescent="0.2">
      <c r="H33259" s="7"/>
    </row>
    <row r="33260" spans="8:8" x14ac:dyDescent="0.2">
      <c r="H33260" s="7"/>
    </row>
    <row r="33261" spans="8:8" x14ac:dyDescent="0.2">
      <c r="H33261" s="7"/>
    </row>
    <row r="33262" spans="8:8" x14ac:dyDescent="0.2">
      <c r="H33262" s="7"/>
    </row>
    <row r="33263" spans="8:8" x14ac:dyDescent="0.2">
      <c r="H33263" s="7"/>
    </row>
    <row r="33264" spans="8:8" x14ac:dyDescent="0.2">
      <c r="H33264" s="7"/>
    </row>
    <row r="33265" spans="8:8" x14ac:dyDescent="0.2">
      <c r="H33265" s="7"/>
    </row>
    <row r="33266" spans="8:8" x14ac:dyDescent="0.2">
      <c r="H33266" s="7"/>
    </row>
    <row r="33267" spans="8:8" x14ac:dyDescent="0.2">
      <c r="H33267" s="7"/>
    </row>
    <row r="33268" spans="8:8" x14ac:dyDescent="0.2">
      <c r="H33268" s="7"/>
    </row>
    <row r="33269" spans="8:8" x14ac:dyDescent="0.2">
      <c r="H33269" s="7"/>
    </row>
    <row r="33270" spans="8:8" x14ac:dyDescent="0.2">
      <c r="H33270" s="7"/>
    </row>
    <row r="33271" spans="8:8" x14ac:dyDescent="0.2">
      <c r="H33271" s="7"/>
    </row>
    <row r="33272" spans="8:8" x14ac:dyDescent="0.2">
      <c r="H33272" s="7"/>
    </row>
    <row r="33273" spans="8:8" x14ac:dyDescent="0.2">
      <c r="H33273" s="7"/>
    </row>
    <row r="33274" spans="8:8" x14ac:dyDescent="0.2">
      <c r="H33274" s="7"/>
    </row>
    <row r="33275" spans="8:8" x14ac:dyDescent="0.2">
      <c r="H33275" s="7"/>
    </row>
    <row r="33276" spans="8:8" x14ac:dyDescent="0.2">
      <c r="H33276" s="7"/>
    </row>
    <row r="33277" spans="8:8" x14ac:dyDescent="0.2">
      <c r="H33277" s="7"/>
    </row>
    <row r="33278" spans="8:8" x14ac:dyDescent="0.2">
      <c r="H33278" s="7"/>
    </row>
    <row r="33279" spans="8:8" x14ac:dyDescent="0.2">
      <c r="H33279" s="7"/>
    </row>
    <row r="33280" spans="8:8" x14ac:dyDescent="0.2">
      <c r="H33280" s="7"/>
    </row>
    <row r="33281" spans="8:8" x14ac:dyDescent="0.2">
      <c r="H33281" s="7"/>
    </row>
    <row r="33282" spans="8:8" x14ac:dyDescent="0.2">
      <c r="H33282" s="7"/>
    </row>
    <row r="33283" spans="8:8" x14ac:dyDescent="0.2">
      <c r="H33283" s="7"/>
    </row>
    <row r="33284" spans="8:8" x14ac:dyDescent="0.2">
      <c r="H33284" s="7"/>
    </row>
    <row r="33285" spans="8:8" x14ac:dyDescent="0.2">
      <c r="H33285" s="7"/>
    </row>
    <row r="33286" spans="8:8" x14ac:dyDescent="0.2">
      <c r="H33286" s="7"/>
    </row>
    <row r="33287" spans="8:8" x14ac:dyDescent="0.2">
      <c r="H33287" s="7"/>
    </row>
    <row r="33288" spans="8:8" x14ac:dyDescent="0.2">
      <c r="H33288" s="7"/>
    </row>
    <row r="33289" spans="8:8" x14ac:dyDescent="0.2">
      <c r="H33289" s="7"/>
    </row>
    <row r="33290" spans="8:8" x14ac:dyDescent="0.2">
      <c r="H33290" s="7"/>
    </row>
    <row r="33291" spans="8:8" x14ac:dyDescent="0.2">
      <c r="H33291" s="7"/>
    </row>
    <row r="33292" spans="8:8" x14ac:dyDescent="0.2">
      <c r="H33292" s="7"/>
    </row>
    <row r="33293" spans="8:8" x14ac:dyDescent="0.2">
      <c r="H33293" s="7"/>
    </row>
    <row r="33294" spans="8:8" x14ac:dyDescent="0.2">
      <c r="H33294" s="7"/>
    </row>
    <row r="33295" spans="8:8" x14ac:dyDescent="0.2">
      <c r="H33295" s="7"/>
    </row>
    <row r="33296" spans="8:8" x14ac:dyDescent="0.2">
      <c r="H33296" s="7"/>
    </row>
    <row r="33297" spans="8:8" x14ac:dyDescent="0.2">
      <c r="H33297" s="7"/>
    </row>
    <row r="33298" spans="8:8" x14ac:dyDescent="0.2">
      <c r="H33298" s="7"/>
    </row>
    <row r="33299" spans="8:8" x14ac:dyDescent="0.2">
      <c r="H33299" s="7"/>
    </row>
    <row r="33300" spans="8:8" x14ac:dyDescent="0.2">
      <c r="H33300" s="7"/>
    </row>
    <row r="33301" spans="8:8" x14ac:dyDescent="0.2">
      <c r="H33301" s="7"/>
    </row>
    <row r="33302" spans="8:8" x14ac:dyDescent="0.2">
      <c r="H33302" s="7"/>
    </row>
    <row r="33303" spans="8:8" x14ac:dyDescent="0.2">
      <c r="H33303" s="7"/>
    </row>
    <row r="33304" spans="8:8" x14ac:dyDescent="0.2">
      <c r="H33304" s="7"/>
    </row>
    <row r="33305" spans="8:8" x14ac:dyDescent="0.2">
      <c r="H33305" s="7"/>
    </row>
    <row r="33306" spans="8:8" x14ac:dyDescent="0.2">
      <c r="H33306" s="7"/>
    </row>
    <row r="33307" spans="8:8" x14ac:dyDescent="0.2">
      <c r="H33307" s="7"/>
    </row>
    <row r="33308" spans="8:8" x14ac:dyDescent="0.2">
      <c r="H33308" s="7"/>
    </row>
    <row r="33309" spans="8:8" x14ac:dyDescent="0.2">
      <c r="H33309" s="7"/>
    </row>
    <row r="33310" spans="8:8" x14ac:dyDescent="0.2">
      <c r="H33310" s="7"/>
    </row>
    <row r="33311" spans="8:8" x14ac:dyDescent="0.2">
      <c r="H33311" s="7"/>
    </row>
    <row r="33312" spans="8:8" x14ac:dyDescent="0.2">
      <c r="H33312" s="7"/>
    </row>
    <row r="33313" spans="8:8" x14ac:dyDescent="0.2">
      <c r="H33313" s="7"/>
    </row>
    <row r="33314" spans="8:8" x14ac:dyDescent="0.2">
      <c r="H33314" s="7"/>
    </row>
    <row r="33315" spans="8:8" x14ac:dyDescent="0.2">
      <c r="H33315" s="7"/>
    </row>
    <row r="33316" spans="8:8" x14ac:dyDescent="0.2">
      <c r="H33316" s="7"/>
    </row>
    <row r="33317" spans="8:8" x14ac:dyDescent="0.2">
      <c r="H33317" s="7"/>
    </row>
    <row r="33318" spans="8:8" x14ac:dyDescent="0.2">
      <c r="H33318" s="7"/>
    </row>
    <row r="33319" spans="8:8" x14ac:dyDescent="0.2">
      <c r="H33319" s="7"/>
    </row>
    <row r="33320" spans="8:8" x14ac:dyDescent="0.2">
      <c r="H33320" s="7"/>
    </row>
    <row r="33321" spans="8:8" x14ac:dyDescent="0.2">
      <c r="H33321" s="7"/>
    </row>
    <row r="33322" spans="8:8" x14ac:dyDescent="0.2">
      <c r="H33322" s="7"/>
    </row>
    <row r="33323" spans="8:8" x14ac:dyDescent="0.2">
      <c r="H33323" s="7"/>
    </row>
    <row r="33324" spans="8:8" x14ac:dyDescent="0.2">
      <c r="H33324" s="7"/>
    </row>
    <row r="33325" spans="8:8" x14ac:dyDescent="0.2">
      <c r="H33325" s="7"/>
    </row>
    <row r="33326" spans="8:8" x14ac:dyDescent="0.2">
      <c r="H33326" s="7"/>
    </row>
    <row r="33327" spans="8:8" x14ac:dyDescent="0.2">
      <c r="H33327" s="7"/>
    </row>
    <row r="33328" spans="8:8" x14ac:dyDescent="0.2">
      <c r="H33328" s="7"/>
    </row>
    <row r="33329" spans="8:8" x14ac:dyDescent="0.2">
      <c r="H33329" s="7"/>
    </row>
    <row r="33330" spans="8:8" x14ac:dyDescent="0.2">
      <c r="H33330" s="7"/>
    </row>
    <row r="33331" spans="8:8" x14ac:dyDescent="0.2">
      <c r="H33331" s="7"/>
    </row>
    <row r="33332" spans="8:8" x14ac:dyDescent="0.2">
      <c r="H33332" s="7"/>
    </row>
    <row r="33333" spans="8:8" x14ac:dyDescent="0.2">
      <c r="H33333" s="7"/>
    </row>
    <row r="33334" spans="8:8" x14ac:dyDescent="0.2">
      <c r="H33334" s="7"/>
    </row>
    <row r="33335" spans="8:8" x14ac:dyDescent="0.2">
      <c r="H33335" s="7"/>
    </row>
    <row r="33336" spans="8:8" x14ac:dyDescent="0.2">
      <c r="H33336" s="7"/>
    </row>
    <row r="33337" spans="8:8" x14ac:dyDescent="0.2">
      <c r="H33337" s="7"/>
    </row>
    <row r="33338" spans="8:8" x14ac:dyDescent="0.2">
      <c r="H33338" s="7"/>
    </row>
    <row r="33339" spans="8:8" x14ac:dyDescent="0.2">
      <c r="H33339" s="7"/>
    </row>
    <row r="33340" spans="8:8" x14ac:dyDescent="0.2">
      <c r="H33340" s="7"/>
    </row>
    <row r="33341" spans="8:8" x14ac:dyDescent="0.2">
      <c r="H33341" s="7"/>
    </row>
    <row r="33342" spans="8:8" x14ac:dyDescent="0.2">
      <c r="H33342" s="7"/>
    </row>
    <row r="33343" spans="8:8" x14ac:dyDescent="0.2">
      <c r="H33343" s="7"/>
    </row>
    <row r="33344" spans="8:8" x14ac:dyDescent="0.2">
      <c r="H33344" s="7"/>
    </row>
    <row r="33345" spans="8:8" x14ac:dyDescent="0.2">
      <c r="H33345" s="7"/>
    </row>
    <row r="33346" spans="8:8" x14ac:dyDescent="0.2">
      <c r="H33346" s="7"/>
    </row>
    <row r="33347" spans="8:8" x14ac:dyDescent="0.2">
      <c r="H33347" s="7"/>
    </row>
    <row r="33348" spans="8:8" x14ac:dyDescent="0.2">
      <c r="H33348" s="7"/>
    </row>
    <row r="33349" spans="8:8" x14ac:dyDescent="0.2">
      <c r="H33349" s="7"/>
    </row>
    <row r="33350" spans="8:8" x14ac:dyDescent="0.2">
      <c r="H33350" s="7"/>
    </row>
    <row r="33351" spans="8:8" x14ac:dyDescent="0.2">
      <c r="H33351" s="7"/>
    </row>
    <row r="33352" spans="8:8" x14ac:dyDescent="0.2">
      <c r="H33352" s="7"/>
    </row>
    <row r="33353" spans="8:8" x14ac:dyDescent="0.2">
      <c r="H33353" s="7"/>
    </row>
    <row r="33354" spans="8:8" x14ac:dyDescent="0.2">
      <c r="H33354" s="7"/>
    </row>
    <row r="33355" spans="8:8" x14ac:dyDescent="0.2">
      <c r="H33355" s="7"/>
    </row>
    <row r="33356" spans="8:8" x14ac:dyDescent="0.2">
      <c r="H33356" s="7"/>
    </row>
    <row r="33357" spans="8:8" x14ac:dyDescent="0.2">
      <c r="H33357" s="7"/>
    </row>
    <row r="33358" spans="8:8" x14ac:dyDescent="0.2">
      <c r="H33358" s="7"/>
    </row>
    <row r="33359" spans="8:8" x14ac:dyDescent="0.2">
      <c r="H33359" s="7"/>
    </row>
    <row r="33360" spans="8:8" x14ac:dyDescent="0.2">
      <c r="H33360" s="7"/>
    </row>
    <row r="33361" spans="8:8" x14ac:dyDescent="0.2">
      <c r="H33361" s="7"/>
    </row>
    <row r="33362" spans="8:8" x14ac:dyDescent="0.2">
      <c r="H33362" s="7"/>
    </row>
    <row r="33363" spans="8:8" x14ac:dyDescent="0.2">
      <c r="H33363" s="7"/>
    </row>
    <row r="33364" spans="8:8" x14ac:dyDescent="0.2">
      <c r="H33364" s="7"/>
    </row>
    <row r="33365" spans="8:8" x14ac:dyDescent="0.2">
      <c r="H33365" s="7"/>
    </row>
    <row r="33366" spans="8:8" x14ac:dyDescent="0.2">
      <c r="H33366" s="7"/>
    </row>
    <row r="33367" spans="8:8" x14ac:dyDescent="0.2">
      <c r="H33367" s="7"/>
    </row>
    <row r="33368" spans="8:8" x14ac:dyDescent="0.2">
      <c r="H33368" s="7"/>
    </row>
    <row r="33369" spans="8:8" x14ac:dyDescent="0.2">
      <c r="H33369" s="7"/>
    </row>
    <row r="33370" spans="8:8" x14ac:dyDescent="0.2">
      <c r="H33370" s="7"/>
    </row>
    <row r="33371" spans="8:8" x14ac:dyDescent="0.2">
      <c r="H33371" s="7"/>
    </row>
    <row r="33372" spans="8:8" x14ac:dyDescent="0.2">
      <c r="H33372" s="7"/>
    </row>
    <row r="33373" spans="8:8" x14ac:dyDescent="0.2">
      <c r="H33373" s="7"/>
    </row>
    <row r="33374" spans="8:8" x14ac:dyDescent="0.2">
      <c r="H33374" s="7"/>
    </row>
    <row r="33375" spans="8:8" x14ac:dyDescent="0.2">
      <c r="H33375" s="7"/>
    </row>
    <row r="33376" spans="8:8" x14ac:dyDescent="0.2">
      <c r="H33376" s="7"/>
    </row>
    <row r="33377" spans="8:8" x14ac:dyDescent="0.2">
      <c r="H33377" s="7"/>
    </row>
    <row r="33378" spans="8:8" x14ac:dyDescent="0.2">
      <c r="H33378" s="7"/>
    </row>
    <row r="33379" spans="8:8" x14ac:dyDescent="0.2">
      <c r="H33379" s="7"/>
    </row>
    <row r="33380" spans="8:8" x14ac:dyDescent="0.2">
      <c r="H33380" s="7"/>
    </row>
    <row r="33381" spans="8:8" x14ac:dyDescent="0.2">
      <c r="H33381" s="7"/>
    </row>
    <row r="33382" spans="8:8" x14ac:dyDescent="0.2">
      <c r="H33382" s="7"/>
    </row>
    <row r="33383" spans="8:8" x14ac:dyDescent="0.2">
      <c r="H33383" s="7"/>
    </row>
    <row r="33384" spans="8:8" x14ac:dyDescent="0.2">
      <c r="H33384" s="7"/>
    </row>
    <row r="33385" spans="8:8" x14ac:dyDescent="0.2">
      <c r="H33385" s="7"/>
    </row>
    <row r="33386" spans="8:8" x14ac:dyDescent="0.2">
      <c r="H33386" s="7"/>
    </row>
    <row r="33387" spans="8:8" x14ac:dyDescent="0.2">
      <c r="H33387" s="7"/>
    </row>
    <row r="33388" spans="8:8" x14ac:dyDescent="0.2">
      <c r="H33388" s="7"/>
    </row>
    <row r="33389" spans="8:8" x14ac:dyDescent="0.2">
      <c r="H33389" s="7"/>
    </row>
    <row r="33390" spans="8:8" x14ac:dyDescent="0.2">
      <c r="H33390" s="7"/>
    </row>
    <row r="33391" spans="8:8" x14ac:dyDescent="0.2">
      <c r="H33391" s="7"/>
    </row>
    <row r="33392" spans="8:8" x14ac:dyDescent="0.2">
      <c r="H33392" s="7"/>
    </row>
    <row r="33393" spans="8:8" x14ac:dyDescent="0.2">
      <c r="H33393" s="7"/>
    </row>
    <row r="33394" spans="8:8" x14ac:dyDescent="0.2">
      <c r="H33394" s="7"/>
    </row>
    <row r="33395" spans="8:8" x14ac:dyDescent="0.2">
      <c r="H33395" s="7"/>
    </row>
    <row r="33396" spans="8:8" x14ac:dyDescent="0.2">
      <c r="H33396" s="7"/>
    </row>
    <row r="33397" spans="8:8" x14ac:dyDescent="0.2">
      <c r="H33397" s="7"/>
    </row>
    <row r="33398" spans="8:8" x14ac:dyDescent="0.2">
      <c r="H33398" s="7"/>
    </row>
    <row r="33399" spans="8:8" x14ac:dyDescent="0.2">
      <c r="H33399" s="7"/>
    </row>
    <row r="33400" spans="8:8" x14ac:dyDescent="0.2">
      <c r="H33400" s="7"/>
    </row>
    <row r="33401" spans="8:8" x14ac:dyDescent="0.2">
      <c r="H33401" s="7"/>
    </row>
    <row r="33402" spans="8:8" x14ac:dyDescent="0.2">
      <c r="H33402" s="7"/>
    </row>
    <row r="33403" spans="8:8" x14ac:dyDescent="0.2">
      <c r="H33403" s="7"/>
    </row>
    <row r="33404" spans="8:8" x14ac:dyDescent="0.2">
      <c r="H33404" s="7"/>
    </row>
    <row r="33405" spans="8:8" x14ac:dyDescent="0.2">
      <c r="H33405" s="7"/>
    </row>
    <row r="33406" spans="8:8" x14ac:dyDescent="0.2">
      <c r="H33406" s="7"/>
    </row>
    <row r="33407" spans="8:8" x14ac:dyDescent="0.2">
      <c r="H33407" s="7"/>
    </row>
    <row r="33408" spans="8:8" x14ac:dyDescent="0.2">
      <c r="H33408" s="7"/>
    </row>
    <row r="33409" spans="8:8" x14ac:dyDescent="0.2">
      <c r="H33409" s="7"/>
    </row>
    <row r="33410" spans="8:8" x14ac:dyDescent="0.2">
      <c r="H33410" s="7"/>
    </row>
    <row r="33411" spans="8:8" x14ac:dyDescent="0.2">
      <c r="H33411" s="7"/>
    </row>
    <row r="33412" spans="8:8" x14ac:dyDescent="0.2">
      <c r="H33412" s="7"/>
    </row>
    <row r="33413" spans="8:8" x14ac:dyDescent="0.2">
      <c r="H33413" s="7"/>
    </row>
    <row r="33414" spans="8:8" x14ac:dyDescent="0.2">
      <c r="H33414" s="7"/>
    </row>
    <row r="33415" spans="8:8" x14ac:dyDescent="0.2">
      <c r="H33415" s="7"/>
    </row>
    <row r="33416" spans="8:8" x14ac:dyDescent="0.2">
      <c r="H33416" s="7"/>
    </row>
    <row r="33417" spans="8:8" x14ac:dyDescent="0.2">
      <c r="H33417" s="7"/>
    </row>
    <row r="33418" spans="8:8" x14ac:dyDescent="0.2">
      <c r="H33418" s="7"/>
    </row>
    <row r="33419" spans="8:8" x14ac:dyDescent="0.2">
      <c r="H33419" s="7"/>
    </row>
    <row r="33420" spans="8:8" x14ac:dyDescent="0.2">
      <c r="H33420" s="7"/>
    </row>
    <row r="33421" spans="8:8" x14ac:dyDescent="0.2">
      <c r="H33421" s="7"/>
    </row>
    <row r="33422" spans="8:8" x14ac:dyDescent="0.2">
      <c r="H33422" s="7"/>
    </row>
    <row r="33423" spans="8:8" x14ac:dyDescent="0.2">
      <c r="H33423" s="7"/>
    </row>
    <row r="33424" spans="8:8" x14ac:dyDescent="0.2">
      <c r="H33424" s="7"/>
    </row>
    <row r="33425" spans="8:8" x14ac:dyDescent="0.2">
      <c r="H33425" s="7"/>
    </row>
    <row r="33426" spans="8:8" x14ac:dyDescent="0.2">
      <c r="H33426" s="7"/>
    </row>
    <row r="33427" spans="8:8" x14ac:dyDescent="0.2">
      <c r="H33427" s="7"/>
    </row>
    <row r="33428" spans="8:8" x14ac:dyDescent="0.2">
      <c r="H33428" s="7"/>
    </row>
    <row r="33429" spans="8:8" x14ac:dyDescent="0.2">
      <c r="H33429" s="7"/>
    </row>
    <row r="33430" spans="8:8" x14ac:dyDescent="0.2">
      <c r="H33430" s="7"/>
    </row>
    <row r="33431" spans="8:8" x14ac:dyDescent="0.2">
      <c r="H33431" s="7"/>
    </row>
    <row r="33432" spans="8:8" x14ac:dyDescent="0.2">
      <c r="H33432" s="7"/>
    </row>
    <row r="33433" spans="8:8" x14ac:dyDescent="0.2">
      <c r="H33433" s="7"/>
    </row>
    <row r="33434" spans="8:8" x14ac:dyDescent="0.2">
      <c r="H33434" s="7"/>
    </row>
    <row r="33435" spans="8:8" x14ac:dyDescent="0.2">
      <c r="H33435" s="7"/>
    </row>
    <row r="33436" spans="8:8" x14ac:dyDescent="0.2">
      <c r="H33436" s="7"/>
    </row>
    <row r="33437" spans="8:8" x14ac:dyDescent="0.2">
      <c r="H33437" s="7"/>
    </row>
    <row r="33438" spans="8:8" x14ac:dyDescent="0.2">
      <c r="H33438" s="7"/>
    </row>
    <row r="33439" spans="8:8" x14ac:dyDescent="0.2">
      <c r="H33439" s="7"/>
    </row>
    <row r="33440" spans="8:8" x14ac:dyDescent="0.2">
      <c r="H33440" s="7"/>
    </row>
    <row r="33441" spans="8:8" x14ac:dyDescent="0.2">
      <c r="H33441" s="7"/>
    </row>
    <row r="33442" spans="8:8" x14ac:dyDescent="0.2">
      <c r="H33442" s="7"/>
    </row>
    <row r="33443" spans="8:8" x14ac:dyDescent="0.2">
      <c r="H33443" s="7"/>
    </row>
    <row r="33444" spans="8:8" x14ac:dyDescent="0.2">
      <c r="H33444" s="7"/>
    </row>
    <row r="33445" spans="8:8" x14ac:dyDescent="0.2">
      <c r="H33445" s="7"/>
    </row>
    <row r="33446" spans="8:8" x14ac:dyDescent="0.2">
      <c r="H33446" s="7"/>
    </row>
    <row r="33447" spans="8:8" x14ac:dyDescent="0.2">
      <c r="H33447" s="7"/>
    </row>
    <row r="33448" spans="8:8" x14ac:dyDescent="0.2">
      <c r="H33448" s="7"/>
    </row>
    <row r="33449" spans="8:8" x14ac:dyDescent="0.2">
      <c r="H33449" s="7"/>
    </row>
    <row r="33450" spans="8:8" x14ac:dyDescent="0.2">
      <c r="H33450" s="7"/>
    </row>
    <row r="33451" spans="8:8" x14ac:dyDescent="0.2">
      <c r="H33451" s="7"/>
    </row>
    <row r="33452" spans="8:8" x14ac:dyDescent="0.2">
      <c r="H33452" s="7"/>
    </row>
    <row r="33453" spans="8:8" x14ac:dyDescent="0.2">
      <c r="H33453" s="7"/>
    </row>
    <row r="33454" spans="8:8" x14ac:dyDescent="0.2">
      <c r="H33454" s="7"/>
    </row>
    <row r="33455" spans="8:8" x14ac:dyDescent="0.2">
      <c r="H33455" s="7"/>
    </row>
    <row r="33456" spans="8:8" x14ac:dyDescent="0.2">
      <c r="H33456" s="7"/>
    </row>
    <row r="33457" spans="8:8" x14ac:dyDescent="0.2">
      <c r="H33457" s="7"/>
    </row>
    <row r="33458" spans="8:8" x14ac:dyDescent="0.2">
      <c r="H33458" s="7"/>
    </row>
    <row r="33459" spans="8:8" x14ac:dyDescent="0.2">
      <c r="H33459" s="7"/>
    </row>
    <row r="33460" spans="8:8" x14ac:dyDescent="0.2">
      <c r="H33460" s="7"/>
    </row>
    <row r="33461" spans="8:8" x14ac:dyDescent="0.2">
      <c r="H33461" s="7"/>
    </row>
    <row r="33462" spans="8:8" x14ac:dyDescent="0.2">
      <c r="H33462" s="7"/>
    </row>
    <row r="33463" spans="8:8" x14ac:dyDescent="0.2">
      <c r="H33463" s="7"/>
    </row>
    <row r="33464" spans="8:8" x14ac:dyDescent="0.2">
      <c r="H33464" s="7"/>
    </row>
    <row r="33465" spans="8:8" x14ac:dyDescent="0.2">
      <c r="H33465" s="7"/>
    </row>
    <row r="33466" spans="8:8" x14ac:dyDescent="0.2">
      <c r="H33466" s="7"/>
    </row>
    <row r="33467" spans="8:8" x14ac:dyDescent="0.2">
      <c r="H33467" s="7"/>
    </row>
    <row r="33468" spans="8:8" x14ac:dyDescent="0.2">
      <c r="H33468" s="7"/>
    </row>
    <row r="33469" spans="8:8" x14ac:dyDescent="0.2">
      <c r="H33469" s="7"/>
    </row>
    <row r="33470" spans="8:8" x14ac:dyDescent="0.2">
      <c r="H33470" s="7"/>
    </row>
    <row r="33471" spans="8:8" x14ac:dyDescent="0.2">
      <c r="H33471" s="7"/>
    </row>
    <row r="33472" spans="8:8" x14ac:dyDescent="0.2">
      <c r="H33472" s="7"/>
    </row>
    <row r="33473" spans="8:8" x14ac:dyDescent="0.2">
      <c r="H33473" s="7"/>
    </row>
    <row r="33474" spans="8:8" x14ac:dyDescent="0.2">
      <c r="H33474" s="7"/>
    </row>
    <row r="33475" spans="8:8" x14ac:dyDescent="0.2">
      <c r="H33475" s="7"/>
    </row>
    <row r="33476" spans="8:8" x14ac:dyDescent="0.2">
      <c r="H33476" s="7"/>
    </row>
    <row r="33477" spans="8:8" x14ac:dyDescent="0.2">
      <c r="H33477" s="7"/>
    </row>
    <row r="33478" spans="8:8" x14ac:dyDescent="0.2">
      <c r="H33478" s="7"/>
    </row>
    <row r="33479" spans="8:8" x14ac:dyDescent="0.2">
      <c r="H33479" s="7"/>
    </row>
    <row r="33480" spans="8:8" x14ac:dyDescent="0.2">
      <c r="H33480" s="7"/>
    </row>
    <row r="33481" spans="8:8" x14ac:dyDescent="0.2">
      <c r="H33481" s="7"/>
    </row>
    <row r="33482" spans="8:8" x14ac:dyDescent="0.2">
      <c r="H33482" s="7"/>
    </row>
    <row r="33483" spans="8:8" x14ac:dyDescent="0.2">
      <c r="H33483" s="7"/>
    </row>
    <row r="33484" spans="8:8" x14ac:dyDescent="0.2">
      <c r="H33484" s="7"/>
    </row>
    <row r="33485" spans="8:8" x14ac:dyDescent="0.2">
      <c r="H33485" s="7"/>
    </row>
    <row r="33486" spans="8:8" x14ac:dyDescent="0.2">
      <c r="H33486" s="7"/>
    </row>
    <row r="33487" spans="8:8" x14ac:dyDescent="0.2">
      <c r="H33487" s="7"/>
    </row>
    <row r="33488" spans="8:8" x14ac:dyDescent="0.2">
      <c r="H33488" s="7"/>
    </row>
    <row r="33489" spans="8:8" x14ac:dyDescent="0.2">
      <c r="H33489" s="7"/>
    </row>
    <row r="33490" spans="8:8" x14ac:dyDescent="0.2">
      <c r="H33490" s="7"/>
    </row>
    <row r="33491" spans="8:8" x14ac:dyDescent="0.2">
      <c r="H33491" s="7"/>
    </row>
    <row r="33492" spans="8:8" x14ac:dyDescent="0.2">
      <c r="H33492" s="7"/>
    </row>
    <row r="33493" spans="8:8" x14ac:dyDescent="0.2">
      <c r="H33493" s="7"/>
    </row>
    <row r="33494" spans="8:8" x14ac:dyDescent="0.2">
      <c r="H33494" s="7"/>
    </row>
    <row r="33495" spans="8:8" x14ac:dyDescent="0.2">
      <c r="H33495" s="7"/>
    </row>
    <row r="33496" spans="8:8" x14ac:dyDescent="0.2">
      <c r="H33496" s="7"/>
    </row>
    <row r="33497" spans="8:8" x14ac:dyDescent="0.2">
      <c r="H33497" s="7"/>
    </row>
    <row r="33498" spans="8:8" x14ac:dyDescent="0.2">
      <c r="H33498" s="7"/>
    </row>
    <row r="33499" spans="8:8" x14ac:dyDescent="0.2">
      <c r="H33499" s="7"/>
    </row>
    <row r="33500" spans="8:8" x14ac:dyDescent="0.2">
      <c r="H33500" s="7"/>
    </row>
    <row r="33501" spans="8:8" x14ac:dyDescent="0.2">
      <c r="H33501" s="7"/>
    </row>
    <row r="33502" spans="8:8" x14ac:dyDescent="0.2">
      <c r="H33502" s="7"/>
    </row>
    <row r="33503" spans="8:8" x14ac:dyDescent="0.2">
      <c r="H33503" s="7"/>
    </row>
    <row r="33504" spans="8:8" x14ac:dyDescent="0.2">
      <c r="H33504" s="7"/>
    </row>
    <row r="33505" spans="8:8" x14ac:dyDescent="0.2">
      <c r="H33505" s="7"/>
    </row>
    <row r="33506" spans="8:8" x14ac:dyDescent="0.2">
      <c r="H33506" s="7"/>
    </row>
    <row r="33507" spans="8:8" x14ac:dyDescent="0.2">
      <c r="H33507" s="7"/>
    </row>
    <row r="33508" spans="8:8" x14ac:dyDescent="0.2">
      <c r="H33508" s="7"/>
    </row>
    <row r="33509" spans="8:8" x14ac:dyDescent="0.2">
      <c r="H33509" s="7"/>
    </row>
    <row r="33510" spans="8:8" x14ac:dyDescent="0.2">
      <c r="H33510" s="7"/>
    </row>
    <row r="33511" spans="8:8" x14ac:dyDescent="0.2">
      <c r="H33511" s="7"/>
    </row>
    <row r="33512" spans="8:8" x14ac:dyDescent="0.2">
      <c r="H33512" s="7"/>
    </row>
    <row r="33513" spans="8:8" x14ac:dyDescent="0.2">
      <c r="H33513" s="7"/>
    </row>
    <row r="33514" spans="8:8" x14ac:dyDescent="0.2">
      <c r="H33514" s="7"/>
    </row>
    <row r="33515" spans="8:8" x14ac:dyDescent="0.2">
      <c r="H33515" s="7"/>
    </row>
    <row r="33516" spans="8:8" x14ac:dyDescent="0.2">
      <c r="H33516" s="7"/>
    </row>
    <row r="33517" spans="8:8" x14ac:dyDescent="0.2">
      <c r="H33517" s="7"/>
    </row>
    <row r="33518" spans="8:8" x14ac:dyDescent="0.2">
      <c r="H33518" s="7"/>
    </row>
    <row r="33519" spans="8:8" x14ac:dyDescent="0.2">
      <c r="H33519" s="7"/>
    </row>
    <row r="33520" spans="8:8" x14ac:dyDescent="0.2">
      <c r="H33520" s="7"/>
    </row>
    <row r="33521" spans="8:8" x14ac:dyDescent="0.2">
      <c r="H33521" s="7"/>
    </row>
    <row r="33522" spans="8:8" x14ac:dyDescent="0.2">
      <c r="H33522" s="7"/>
    </row>
    <row r="33523" spans="8:8" x14ac:dyDescent="0.2">
      <c r="H33523" s="7"/>
    </row>
    <row r="33524" spans="8:8" x14ac:dyDescent="0.2">
      <c r="H33524" s="7"/>
    </row>
    <row r="33525" spans="8:8" x14ac:dyDescent="0.2">
      <c r="H33525" s="7"/>
    </row>
    <row r="33526" spans="8:8" x14ac:dyDescent="0.2">
      <c r="H33526" s="7"/>
    </row>
    <row r="33527" spans="8:8" x14ac:dyDescent="0.2">
      <c r="H33527" s="7"/>
    </row>
    <row r="33528" spans="8:8" x14ac:dyDescent="0.2">
      <c r="H33528" s="7"/>
    </row>
    <row r="33529" spans="8:8" x14ac:dyDescent="0.2">
      <c r="H33529" s="7"/>
    </row>
    <row r="33530" spans="8:8" x14ac:dyDescent="0.2">
      <c r="H33530" s="7"/>
    </row>
    <row r="33531" spans="8:8" x14ac:dyDescent="0.2">
      <c r="H33531" s="7"/>
    </row>
    <row r="33532" spans="8:8" x14ac:dyDescent="0.2">
      <c r="H33532" s="7"/>
    </row>
    <row r="33533" spans="8:8" x14ac:dyDescent="0.2">
      <c r="H33533" s="7"/>
    </row>
    <row r="33534" spans="8:8" x14ac:dyDescent="0.2">
      <c r="H33534" s="7"/>
    </row>
    <row r="33535" spans="8:8" x14ac:dyDescent="0.2">
      <c r="H33535" s="7"/>
    </row>
    <row r="33536" spans="8:8" x14ac:dyDescent="0.2">
      <c r="H33536" s="7"/>
    </row>
    <row r="33537" spans="8:8" x14ac:dyDescent="0.2">
      <c r="H33537" s="7"/>
    </row>
    <row r="33538" spans="8:8" x14ac:dyDescent="0.2">
      <c r="H33538" s="7"/>
    </row>
    <row r="33539" spans="8:8" x14ac:dyDescent="0.2">
      <c r="H33539" s="7"/>
    </row>
    <row r="33540" spans="8:8" x14ac:dyDescent="0.2">
      <c r="H33540" s="7"/>
    </row>
    <row r="33541" spans="8:8" x14ac:dyDescent="0.2">
      <c r="H33541" s="7"/>
    </row>
    <row r="33542" spans="8:8" x14ac:dyDescent="0.2">
      <c r="H33542" s="7"/>
    </row>
    <row r="33543" spans="8:8" x14ac:dyDescent="0.2">
      <c r="H33543" s="7"/>
    </row>
    <row r="33544" spans="8:8" x14ac:dyDescent="0.2">
      <c r="H33544" s="7"/>
    </row>
    <row r="33545" spans="8:8" x14ac:dyDescent="0.2">
      <c r="H33545" s="7"/>
    </row>
    <row r="33546" spans="8:8" x14ac:dyDescent="0.2">
      <c r="H33546" s="7"/>
    </row>
    <row r="33547" spans="8:8" x14ac:dyDescent="0.2">
      <c r="H33547" s="7"/>
    </row>
    <row r="33548" spans="8:8" x14ac:dyDescent="0.2">
      <c r="H33548" s="7"/>
    </row>
    <row r="33549" spans="8:8" x14ac:dyDescent="0.2">
      <c r="H33549" s="7"/>
    </row>
    <row r="33550" spans="8:8" x14ac:dyDescent="0.2">
      <c r="H33550" s="7"/>
    </row>
    <row r="33551" spans="8:8" x14ac:dyDescent="0.2">
      <c r="H33551" s="7"/>
    </row>
    <row r="33552" spans="8:8" x14ac:dyDescent="0.2">
      <c r="H33552" s="7"/>
    </row>
    <row r="33553" spans="8:8" x14ac:dyDescent="0.2">
      <c r="H33553" s="7"/>
    </row>
    <row r="33554" spans="8:8" x14ac:dyDescent="0.2">
      <c r="H33554" s="7"/>
    </row>
    <row r="33555" spans="8:8" x14ac:dyDescent="0.2">
      <c r="H33555" s="7"/>
    </row>
    <row r="33556" spans="8:8" x14ac:dyDescent="0.2">
      <c r="H33556" s="7"/>
    </row>
    <row r="33557" spans="8:8" x14ac:dyDescent="0.2">
      <c r="H33557" s="7"/>
    </row>
    <row r="33558" spans="8:8" x14ac:dyDescent="0.2">
      <c r="H33558" s="7"/>
    </row>
    <row r="33559" spans="8:8" x14ac:dyDescent="0.2">
      <c r="H33559" s="7"/>
    </row>
    <row r="33560" spans="8:8" x14ac:dyDescent="0.2">
      <c r="H33560" s="7"/>
    </row>
    <row r="33561" spans="8:8" x14ac:dyDescent="0.2">
      <c r="H33561" s="7"/>
    </row>
    <row r="33562" spans="8:8" x14ac:dyDescent="0.2">
      <c r="H33562" s="7"/>
    </row>
    <row r="33563" spans="8:8" x14ac:dyDescent="0.2">
      <c r="H33563" s="7"/>
    </row>
    <row r="33564" spans="8:8" x14ac:dyDescent="0.2">
      <c r="H33564" s="7"/>
    </row>
    <row r="33565" spans="8:8" x14ac:dyDescent="0.2">
      <c r="H33565" s="7"/>
    </row>
    <row r="33566" spans="8:8" x14ac:dyDescent="0.2">
      <c r="H33566" s="7"/>
    </row>
    <row r="33567" spans="8:8" x14ac:dyDescent="0.2">
      <c r="H33567" s="7"/>
    </row>
    <row r="33568" spans="8:8" x14ac:dyDescent="0.2">
      <c r="H33568" s="7"/>
    </row>
    <row r="33569" spans="8:8" x14ac:dyDescent="0.2">
      <c r="H33569" s="7"/>
    </row>
    <row r="33570" spans="8:8" x14ac:dyDescent="0.2">
      <c r="H33570" s="7"/>
    </row>
    <row r="33571" spans="8:8" x14ac:dyDescent="0.2">
      <c r="H33571" s="7"/>
    </row>
    <row r="33572" spans="8:8" x14ac:dyDescent="0.2">
      <c r="H33572" s="7"/>
    </row>
    <row r="33573" spans="8:8" x14ac:dyDescent="0.2">
      <c r="H33573" s="7"/>
    </row>
    <row r="33574" spans="8:8" x14ac:dyDescent="0.2">
      <c r="H33574" s="7"/>
    </row>
    <row r="33575" spans="8:8" x14ac:dyDescent="0.2">
      <c r="H33575" s="7"/>
    </row>
    <row r="33576" spans="8:8" x14ac:dyDescent="0.2">
      <c r="H33576" s="7"/>
    </row>
    <row r="33577" spans="8:8" x14ac:dyDescent="0.2">
      <c r="H33577" s="7"/>
    </row>
    <row r="33578" spans="8:8" x14ac:dyDescent="0.2">
      <c r="H33578" s="7"/>
    </row>
    <row r="33579" spans="8:8" x14ac:dyDescent="0.2">
      <c r="H33579" s="7"/>
    </row>
    <row r="33580" spans="8:8" x14ac:dyDescent="0.2">
      <c r="H33580" s="7"/>
    </row>
    <row r="33581" spans="8:8" x14ac:dyDescent="0.2">
      <c r="H33581" s="7"/>
    </row>
    <row r="33582" spans="8:8" x14ac:dyDescent="0.2">
      <c r="H33582" s="7"/>
    </row>
    <row r="33583" spans="8:8" x14ac:dyDescent="0.2">
      <c r="H33583" s="7"/>
    </row>
    <row r="33584" spans="8:8" x14ac:dyDescent="0.2">
      <c r="H33584" s="7"/>
    </row>
    <row r="33585" spans="8:8" x14ac:dyDescent="0.2">
      <c r="H33585" s="7"/>
    </row>
    <row r="33586" spans="8:8" x14ac:dyDescent="0.2">
      <c r="H33586" s="7"/>
    </row>
    <row r="33587" spans="8:8" x14ac:dyDescent="0.2">
      <c r="H33587" s="7"/>
    </row>
    <row r="33588" spans="8:8" x14ac:dyDescent="0.2">
      <c r="H33588" s="7"/>
    </row>
    <row r="33589" spans="8:8" x14ac:dyDescent="0.2">
      <c r="H33589" s="7"/>
    </row>
    <row r="33590" spans="8:8" x14ac:dyDescent="0.2">
      <c r="H33590" s="7"/>
    </row>
    <row r="33591" spans="8:8" x14ac:dyDescent="0.2">
      <c r="H33591" s="7"/>
    </row>
    <row r="33592" spans="8:8" x14ac:dyDescent="0.2">
      <c r="H33592" s="7"/>
    </row>
    <row r="33593" spans="8:8" x14ac:dyDescent="0.2">
      <c r="H33593" s="7"/>
    </row>
    <row r="33594" spans="8:8" x14ac:dyDescent="0.2">
      <c r="H33594" s="7"/>
    </row>
    <row r="33595" spans="8:8" x14ac:dyDescent="0.2">
      <c r="H33595" s="7"/>
    </row>
    <row r="33596" spans="8:8" x14ac:dyDescent="0.2">
      <c r="H33596" s="7"/>
    </row>
    <row r="33597" spans="8:8" x14ac:dyDescent="0.2">
      <c r="H33597" s="7"/>
    </row>
    <row r="33598" spans="8:8" x14ac:dyDescent="0.2">
      <c r="H33598" s="7"/>
    </row>
    <row r="33599" spans="8:8" x14ac:dyDescent="0.2">
      <c r="H33599" s="7"/>
    </row>
    <row r="33600" spans="8:8" x14ac:dyDescent="0.2">
      <c r="H33600" s="7"/>
    </row>
    <row r="33601" spans="8:8" x14ac:dyDescent="0.2">
      <c r="H33601" s="7"/>
    </row>
    <row r="33602" spans="8:8" x14ac:dyDescent="0.2">
      <c r="H33602" s="7"/>
    </row>
    <row r="33603" spans="8:8" x14ac:dyDescent="0.2">
      <c r="H33603" s="7"/>
    </row>
    <row r="33604" spans="8:8" x14ac:dyDescent="0.2">
      <c r="H33604" s="7"/>
    </row>
    <row r="33605" spans="8:8" x14ac:dyDescent="0.2">
      <c r="H33605" s="7"/>
    </row>
    <row r="33606" spans="8:8" x14ac:dyDescent="0.2">
      <c r="H33606" s="7"/>
    </row>
    <row r="33607" spans="8:8" x14ac:dyDescent="0.2">
      <c r="H33607" s="7"/>
    </row>
    <row r="33608" spans="8:8" x14ac:dyDescent="0.2">
      <c r="H33608" s="7"/>
    </row>
    <row r="33609" spans="8:8" x14ac:dyDescent="0.2">
      <c r="H33609" s="7"/>
    </row>
    <row r="33610" spans="8:8" x14ac:dyDescent="0.2">
      <c r="H33610" s="7"/>
    </row>
    <row r="33611" spans="8:8" x14ac:dyDescent="0.2">
      <c r="H33611" s="7"/>
    </row>
    <row r="33612" spans="8:8" x14ac:dyDescent="0.2">
      <c r="H33612" s="7"/>
    </row>
    <row r="33613" spans="8:8" x14ac:dyDescent="0.2">
      <c r="H33613" s="7"/>
    </row>
    <row r="33614" spans="8:8" x14ac:dyDescent="0.2">
      <c r="H33614" s="7"/>
    </row>
    <row r="33615" spans="8:8" x14ac:dyDescent="0.2">
      <c r="H33615" s="7"/>
    </row>
    <row r="33616" spans="8:8" x14ac:dyDescent="0.2">
      <c r="H33616" s="7"/>
    </row>
    <row r="33617" spans="8:8" x14ac:dyDescent="0.2">
      <c r="H33617" s="7"/>
    </row>
    <row r="33618" spans="8:8" x14ac:dyDescent="0.2">
      <c r="H33618" s="7"/>
    </row>
    <row r="33619" spans="8:8" x14ac:dyDescent="0.2">
      <c r="H33619" s="7"/>
    </row>
    <row r="33620" spans="8:8" x14ac:dyDescent="0.2">
      <c r="H33620" s="7"/>
    </row>
    <row r="33621" spans="8:8" x14ac:dyDescent="0.2">
      <c r="H33621" s="7"/>
    </row>
    <row r="33622" spans="8:8" x14ac:dyDescent="0.2">
      <c r="H33622" s="7"/>
    </row>
    <row r="33623" spans="8:8" x14ac:dyDescent="0.2">
      <c r="H33623" s="7"/>
    </row>
    <row r="33624" spans="8:8" x14ac:dyDescent="0.2">
      <c r="H33624" s="7"/>
    </row>
    <row r="33625" spans="8:8" x14ac:dyDescent="0.2">
      <c r="H33625" s="7"/>
    </row>
    <row r="33626" spans="8:8" x14ac:dyDescent="0.2">
      <c r="H33626" s="7"/>
    </row>
    <row r="33627" spans="8:8" x14ac:dyDescent="0.2">
      <c r="H33627" s="7"/>
    </row>
    <row r="33628" spans="8:8" x14ac:dyDescent="0.2">
      <c r="H33628" s="7"/>
    </row>
    <row r="33629" spans="8:8" x14ac:dyDescent="0.2">
      <c r="H33629" s="7"/>
    </row>
    <row r="33630" spans="8:8" x14ac:dyDescent="0.2">
      <c r="H33630" s="7"/>
    </row>
    <row r="33631" spans="8:8" x14ac:dyDescent="0.2">
      <c r="H33631" s="7"/>
    </row>
    <row r="33632" spans="8:8" x14ac:dyDescent="0.2">
      <c r="H33632" s="7"/>
    </row>
    <row r="33633" spans="8:8" x14ac:dyDescent="0.2">
      <c r="H33633" s="7"/>
    </row>
    <row r="33634" spans="8:8" x14ac:dyDescent="0.2">
      <c r="H33634" s="7"/>
    </row>
    <row r="33635" spans="8:8" x14ac:dyDescent="0.2">
      <c r="H33635" s="7"/>
    </row>
    <row r="33636" spans="8:8" x14ac:dyDescent="0.2">
      <c r="H33636" s="7"/>
    </row>
    <row r="33637" spans="8:8" x14ac:dyDescent="0.2">
      <c r="H33637" s="7"/>
    </row>
    <row r="33638" spans="8:8" x14ac:dyDescent="0.2">
      <c r="H33638" s="7"/>
    </row>
    <row r="33639" spans="8:8" x14ac:dyDescent="0.2">
      <c r="H33639" s="7"/>
    </row>
    <row r="33640" spans="8:8" x14ac:dyDescent="0.2">
      <c r="H33640" s="7"/>
    </row>
    <row r="33641" spans="8:8" x14ac:dyDescent="0.2">
      <c r="H33641" s="7"/>
    </row>
    <row r="33642" spans="8:8" x14ac:dyDescent="0.2">
      <c r="H33642" s="7"/>
    </row>
    <row r="33643" spans="8:8" x14ac:dyDescent="0.2">
      <c r="H33643" s="7"/>
    </row>
    <row r="33644" spans="8:8" x14ac:dyDescent="0.2">
      <c r="H33644" s="7"/>
    </row>
    <row r="33645" spans="8:8" x14ac:dyDescent="0.2">
      <c r="H33645" s="7"/>
    </row>
    <row r="33646" spans="8:8" x14ac:dyDescent="0.2">
      <c r="H33646" s="7"/>
    </row>
    <row r="33647" spans="8:8" x14ac:dyDescent="0.2">
      <c r="H33647" s="7"/>
    </row>
    <row r="33648" spans="8:8" x14ac:dyDescent="0.2">
      <c r="H33648" s="7"/>
    </row>
    <row r="33649" spans="8:8" x14ac:dyDescent="0.2">
      <c r="H33649" s="7"/>
    </row>
    <row r="33650" spans="8:8" x14ac:dyDescent="0.2">
      <c r="H33650" s="7"/>
    </row>
    <row r="33651" spans="8:8" x14ac:dyDescent="0.2">
      <c r="H33651" s="7"/>
    </row>
    <row r="33652" spans="8:8" x14ac:dyDescent="0.2">
      <c r="H33652" s="7"/>
    </row>
    <row r="33653" spans="8:8" x14ac:dyDescent="0.2">
      <c r="H33653" s="7"/>
    </row>
    <row r="33654" spans="8:8" x14ac:dyDescent="0.2">
      <c r="H33654" s="7"/>
    </row>
    <row r="33655" spans="8:8" x14ac:dyDescent="0.2">
      <c r="H33655" s="7"/>
    </row>
    <row r="33656" spans="8:8" x14ac:dyDescent="0.2">
      <c r="H33656" s="7"/>
    </row>
    <row r="33657" spans="8:8" x14ac:dyDescent="0.2">
      <c r="H33657" s="7"/>
    </row>
    <row r="33658" spans="8:8" x14ac:dyDescent="0.2">
      <c r="H33658" s="7"/>
    </row>
    <row r="33659" spans="8:8" x14ac:dyDescent="0.2">
      <c r="H33659" s="7"/>
    </row>
    <row r="33660" spans="8:8" x14ac:dyDescent="0.2">
      <c r="H33660" s="7"/>
    </row>
    <row r="33661" spans="8:8" x14ac:dyDescent="0.2">
      <c r="H33661" s="7"/>
    </row>
    <row r="33662" spans="8:8" x14ac:dyDescent="0.2">
      <c r="H33662" s="7"/>
    </row>
    <row r="33663" spans="8:8" x14ac:dyDescent="0.2">
      <c r="H33663" s="7"/>
    </row>
    <row r="33664" spans="8:8" x14ac:dyDescent="0.2">
      <c r="H33664" s="7"/>
    </row>
    <row r="33665" spans="8:8" x14ac:dyDescent="0.2">
      <c r="H33665" s="7"/>
    </row>
    <row r="33666" spans="8:8" x14ac:dyDescent="0.2">
      <c r="H33666" s="7"/>
    </row>
    <row r="33667" spans="8:8" x14ac:dyDescent="0.2">
      <c r="H33667" s="7"/>
    </row>
    <row r="33668" spans="8:8" x14ac:dyDescent="0.2">
      <c r="H33668" s="7"/>
    </row>
    <row r="33669" spans="8:8" x14ac:dyDescent="0.2">
      <c r="H33669" s="7"/>
    </row>
    <row r="33670" spans="8:8" x14ac:dyDescent="0.2">
      <c r="H33670" s="7"/>
    </row>
    <row r="33671" spans="8:8" x14ac:dyDescent="0.2">
      <c r="H33671" s="7"/>
    </row>
    <row r="33672" spans="8:8" x14ac:dyDescent="0.2">
      <c r="H33672" s="7"/>
    </row>
    <row r="33673" spans="8:8" x14ac:dyDescent="0.2">
      <c r="H33673" s="7"/>
    </row>
    <row r="33674" spans="8:8" x14ac:dyDescent="0.2">
      <c r="H33674" s="7"/>
    </row>
    <row r="33675" spans="8:8" x14ac:dyDescent="0.2">
      <c r="H33675" s="7"/>
    </row>
    <row r="33676" spans="8:8" x14ac:dyDescent="0.2">
      <c r="H33676" s="7"/>
    </row>
    <row r="33677" spans="8:8" x14ac:dyDescent="0.2">
      <c r="H33677" s="7"/>
    </row>
    <row r="33678" spans="8:8" x14ac:dyDescent="0.2">
      <c r="H33678" s="7"/>
    </row>
    <row r="33679" spans="8:8" x14ac:dyDescent="0.2">
      <c r="H33679" s="7"/>
    </row>
    <row r="33680" spans="8:8" x14ac:dyDescent="0.2">
      <c r="H33680" s="7"/>
    </row>
    <row r="33681" spans="8:8" x14ac:dyDescent="0.2">
      <c r="H33681" s="7"/>
    </row>
    <row r="33682" spans="8:8" x14ac:dyDescent="0.2">
      <c r="H33682" s="7"/>
    </row>
    <row r="33683" spans="8:8" x14ac:dyDescent="0.2">
      <c r="H33683" s="7"/>
    </row>
    <row r="33684" spans="8:8" x14ac:dyDescent="0.2">
      <c r="H33684" s="7"/>
    </row>
    <row r="33685" spans="8:8" x14ac:dyDescent="0.2">
      <c r="H33685" s="7"/>
    </row>
    <row r="33686" spans="8:8" x14ac:dyDescent="0.2">
      <c r="H33686" s="7"/>
    </row>
    <row r="33687" spans="8:8" x14ac:dyDescent="0.2">
      <c r="H33687" s="7"/>
    </row>
    <row r="33688" spans="8:8" x14ac:dyDescent="0.2">
      <c r="H33688" s="7"/>
    </row>
    <row r="33689" spans="8:8" x14ac:dyDescent="0.2">
      <c r="H33689" s="7"/>
    </row>
    <row r="33690" spans="8:8" x14ac:dyDescent="0.2">
      <c r="H33690" s="7"/>
    </row>
    <row r="33691" spans="8:8" x14ac:dyDescent="0.2">
      <c r="H33691" s="7"/>
    </row>
    <row r="33692" spans="8:8" x14ac:dyDescent="0.2">
      <c r="H33692" s="7"/>
    </row>
    <row r="33693" spans="8:8" x14ac:dyDescent="0.2">
      <c r="H33693" s="7"/>
    </row>
    <row r="33694" spans="8:8" x14ac:dyDescent="0.2">
      <c r="H33694" s="7"/>
    </row>
    <row r="33695" spans="8:8" x14ac:dyDescent="0.2">
      <c r="H33695" s="7"/>
    </row>
    <row r="33696" spans="8:8" x14ac:dyDescent="0.2">
      <c r="H33696" s="7"/>
    </row>
    <row r="33697" spans="8:8" x14ac:dyDescent="0.2">
      <c r="H33697" s="7"/>
    </row>
    <row r="33698" spans="8:8" x14ac:dyDescent="0.2">
      <c r="H33698" s="7"/>
    </row>
    <row r="33699" spans="8:8" x14ac:dyDescent="0.2">
      <c r="H33699" s="7"/>
    </row>
    <row r="33700" spans="8:8" x14ac:dyDescent="0.2">
      <c r="H33700" s="7"/>
    </row>
    <row r="33701" spans="8:8" x14ac:dyDescent="0.2">
      <c r="H33701" s="7"/>
    </row>
    <row r="33702" spans="8:8" x14ac:dyDescent="0.2">
      <c r="H33702" s="7"/>
    </row>
    <row r="33703" spans="8:8" x14ac:dyDescent="0.2">
      <c r="H33703" s="7"/>
    </row>
    <row r="33704" spans="8:8" x14ac:dyDescent="0.2">
      <c r="H33704" s="7"/>
    </row>
    <row r="33705" spans="8:8" x14ac:dyDescent="0.2">
      <c r="H33705" s="7"/>
    </row>
    <row r="33706" spans="8:8" x14ac:dyDescent="0.2">
      <c r="H33706" s="7"/>
    </row>
    <row r="33707" spans="8:8" x14ac:dyDescent="0.2">
      <c r="H33707" s="7"/>
    </row>
    <row r="33708" spans="8:8" x14ac:dyDescent="0.2">
      <c r="H33708" s="7"/>
    </row>
    <row r="33709" spans="8:8" x14ac:dyDescent="0.2">
      <c r="H33709" s="7"/>
    </row>
    <row r="33710" spans="8:8" x14ac:dyDescent="0.2">
      <c r="H33710" s="7"/>
    </row>
    <row r="33711" spans="8:8" x14ac:dyDescent="0.2">
      <c r="H33711" s="7"/>
    </row>
    <row r="33712" spans="8:8" x14ac:dyDescent="0.2">
      <c r="H33712" s="7"/>
    </row>
    <row r="33713" spans="8:8" x14ac:dyDescent="0.2">
      <c r="H33713" s="7"/>
    </row>
    <row r="33714" spans="8:8" x14ac:dyDescent="0.2">
      <c r="H33714" s="7"/>
    </row>
    <row r="33715" spans="8:8" x14ac:dyDescent="0.2">
      <c r="H33715" s="7"/>
    </row>
    <row r="33716" spans="8:8" x14ac:dyDescent="0.2">
      <c r="H33716" s="7"/>
    </row>
    <row r="33717" spans="8:8" x14ac:dyDescent="0.2">
      <c r="H33717" s="7"/>
    </row>
    <row r="33718" spans="8:8" x14ac:dyDescent="0.2">
      <c r="H33718" s="7"/>
    </row>
    <row r="33719" spans="8:8" x14ac:dyDescent="0.2">
      <c r="H33719" s="7"/>
    </row>
    <row r="33720" spans="8:8" x14ac:dyDescent="0.2">
      <c r="H33720" s="7"/>
    </row>
    <row r="33721" spans="8:8" x14ac:dyDescent="0.2">
      <c r="H33721" s="7"/>
    </row>
    <row r="33722" spans="8:8" x14ac:dyDescent="0.2">
      <c r="H33722" s="7"/>
    </row>
    <row r="33723" spans="8:8" x14ac:dyDescent="0.2">
      <c r="H33723" s="7"/>
    </row>
    <row r="33724" spans="8:8" x14ac:dyDescent="0.2">
      <c r="H33724" s="7"/>
    </row>
    <row r="33725" spans="8:8" x14ac:dyDescent="0.2">
      <c r="H33725" s="7"/>
    </row>
    <row r="33726" spans="8:8" x14ac:dyDescent="0.2">
      <c r="H33726" s="7"/>
    </row>
    <row r="33727" spans="8:8" x14ac:dyDescent="0.2">
      <c r="H33727" s="7"/>
    </row>
    <row r="33728" spans="8:8" x14ac:dyDescent="0.2">
      <c r="H33728" s="7"/>
    </row>
    <row r="33729" spans="8:8" x14ac:dyDescent="0.2">
      <c r="H33729" s="7"/>
    </row>
    <row r="33730" spans="8:8" x14ac:dyDescent="0.2">
      <c r="H33730" s="7"/>
    </row>
    <row r="33731" spans="8:8" x14ac:dyDescent="0.2">
      <c r="H33731" s="7"/>
    </row>
    <row r="33732" spans="8:8" x14ac:dyDescent="0.2">
      <c r="H33732" s="7"/>
    </row>
    <row r="33733" spans="8:8" x14ac:dyDescent="0.2">
      <c r="H33733" s="7"/>
    </row>
    <row r="33734" spans="8:8" x14ac:dyDescent="0.2">
      <c r="H33734" s="7"/>
    </row>
    <row r="33735" spans="8:8" x14ac:dyDescent="0.2">
      <c r="H33735" s="7"/>
    </row>
    <row r="33736" spans="8:8" x14ac:dyDescent="0.2">
      <c r="H33736" s="7"/>
    </row>
    <row r="33737" spans="8:8" x14ac:dyDescent="0.2">
      <c r="H33737" s="7"/>
    </row>
    <row r="33738" spans="8:8" x14ac:dyDescent="0.2">
      <c r="H33738" s="7"/>
    </row>
    <row r="33739" spans="8:8" x14ac:dyDescent="0.2">
      <c r="H33739" s="7"/>
    </row>
    <row r="33740" spans="8:8" x14ac:dyDescent="0.2">
      <c r="H33740" s="7"/>
    </row>
    <row r="33741" spans="8:8" x14ac:dyDescent="0.2">
      <c r="H33741" s="7"/>
    </row>
    <row r="33742" spans="8:8" x14ac:dyDescent="0.2">
      <c r="H33742" s="7"/>
    </row>
    <row r="33743" spans="8:8" x14ac:dyDescent="0.2">
      <c r="H33743" s="7"/>
    </row>
    <row r="33744" spans="8:8" x14ac:dyDescent="0.2">
      <c r="H33744" s="7"/>
    </row>
    <row r="33745" spans="8:8" x14ac:dyDescent="0.2">
      <c r="H33745" s="7"/>
    </row>
    <row r="33746" spans="8:8" x14ac:dyDescent="0.2">
      <c r="H33746" s="7"/>
    </row>
    <row r="33747" spans="8:8" x14ac:dyDescent="0.2">
      <c r="H33747" s="7"/>
    </row>
    <row r="33748" spans="8:8" x14ac:dyDescent="0.2">
      <c r="H33748" s="7"/>
    </row>
    <row r="33749" spans="8:8" x14ac:dyDescent="0.2">
      <c r="H33749" s="7"/>
    </row>
    <row r="33750" spans="8:8" x14ac:dyDescent="0.2">
      <c r="H33750" s="7"/>
    </row>
    <row r="33751" spans="8:8" x14ac:dyDescent="0.2">
      <c r="H33751" s="7"/>
    </row>
    <row r="33752" spans="8:8" x14ac:dyDescent="0.2">
      <c r="H33752" s="7"/>
    </row>
    <row r="33753" spans="8:8" x14ac:dyDescent="0.2">
      <c r="H33753" s="7"/>
    </row>
    <row r="33754" spans="8:8" x14ac:dyDescent="0.2">
      <c r="H33754" s="7"/>
    </row>
    <row r="33755" spans="8:8" x14ac:dyDescent="0.2">
      <c r="H33755" s="7"/>
    </row>
    <row r="33756" spans="8:8" x14ac:dyDescent="0.2">
      <c r="H33756" s="7"/>
    </row>
    <row r="33757" spans="8:8" x14ac:dyDescent="0.2">
      <c r="H33757" s="7"/>
    </row>
    <row r="33758" spans="8:8" x14ac:dyDescent="0.2">
      <c r="H33758" s="7"/>
    </row>
    <row r="33759" spans="8:8" x14ac:dyDescent="0.2">
      <c r="H33759" s="7"/>
    </row>
    <row r="33760" spans="8:8" x14ac:dyDescent="0.2">
      <c r="H33760" s="7"/>
    </row>
    <row r="33761" spans="8:8" x14ac:dyDescent="0.2">
      <c r="H33761" s="7"/>
    </row>
    <row r="33762" spans="8:8" x14ac:dyDescent="0.2">
      <c r="H33762" s="7"/>
    </row>
    <row r="33763" spans="8:8" x14ac:dyDescent="0.2">
      <c r="H33763" s="7"/>
    </row>
    <row r="33764" spans="8:8" x14ac:dyDescent="0.2">
      <c r="H33764" s="7"/>
    </row>
    <row r="33765" spans="8:8" x14ac:dyDescent="0.2">
      <c r="H33765" s="7"/>
    </row>
    <row r="33766" spans="8:8" x14ac:dyDescent="0.2">
      <c r="H33766" s="7"/>
    </row>
    <row r="33767" spans="8:8" x14ac:dyDescent="0.2">
      <c r="H33767" s="7"/>
    </row>
    <row r="33768" spans="8:8" x14ac:dyDescent="0.2">
      <c r="H33768" s="7"/>
    </row>
    <row r="33769" spans="8:8" x14ac:dyDescent="0.2">
      <c r="H33769" s="7"/>
    </row>
    <row r="33770" spans="8:8" x14ac:dyDescent="0.2">
      <c r="H33770" s="7"/>
    </row>
    <row r="33771" spans="8:8" x14ac:dyDescent="0.2">
      <c r="H33771" s="7"/>
    </row>
    <row r="33772" spans="8:8" x14ac:dyDescent="0.2">
      <c r="H33772" s="7"/>
    </row>
    <row r="33773" spans="8:8" x14ac:dyDescent="0.2">
      <c r="H33773" s="7"/>
    </row>
    <row r="33774" spans="8:8" x14ac:dyDescent="0.2">
      <c r="H33774" s="7"/>
    </row>
    <row r="33775" spans="8:8" x14ac:dyDescent="0.2">
      <c r="H33775" s="7"/>
    </row>
    <row r="33776" spans="8:8" x14ac:dyDescent="0.2">
      <c r="H33776" s="7"/>
    </row>
    <row r="33777" spans="8:8" x14ac:dyDescent="0.2">
      <c r="H33777" s="7"/>
    </row>
    <row r="33778" spans="8:8" x14ac:dyDescent="0.2">
      <c r="H33778" s="7"/>
    </row>
    <row r="33779" spans="8:8" x14ac:dyDescent="0.2">
      <c r="H33779" s="7"/>
    </row>
    <row r="33780" spans="8:8" x14ac:dyDescent="0.2">
      <c r="H33780" s="7"/>
    </row>
    <row r="33781" spans="8:8" x14ac:dyDescent="0.2">
      <c r="H33781" s="7"/>
    </row>
    <row r="33782" spans="8:8" x14ac:dyDescent="0.2">
      <c r="H33782" s="7"/>
    </row>
    <row r="33783" spans="8:8" x14ac:dyDescent="0.2">
      <c r="H33783" s="7"/>
    </row>
    <row r="33784" spans="8:8" x14ac:dyDescent="0.2">
      <c r="H33784" s="7"/>
    </row>
    <row r="33785" spans="8:8" x14ac:dyDescent="0.2">
      <c r="H33785" s="7"/>
    </row>
    <row r="33786" spans="8:8" x14ac:dyDescent="0.2">
      <c r="H33786" s="7"/>
    </row>
    <row r="33787" spans="8:8" x14ac:dyDescent="0.2">
      <c r="H33787" s="7"/>
    </row>
    <row r="33788" spans="8:8" x14ac:dyDescent="0.2">
      <c r="H33788" s="7"/>
    </row>
    <row r="33789" spans="8:8" x14ac:dyDescent="0.2">
      <c r="H33789" s="7"/>
    </row>
    <row r="33790" spans="8:8" x14ac:dyDescent="0.2">
      <c r="H33790" s="7"/>
    </row>
    <row r="33791" spans="8:8" x14ac:dyDescent="0.2">
      <c r="H33791" s="7"/>
    </row>
    <row r="33792" spans="8:8" x14ac:dyDescent="0.2">
      <c r="H33792" s="7"/>
    </row>
    <row r="33793" spans="8:8" x14ac:dyDescent="0.2">
      <c r="H33793" s="7"/>
    </row>
    <row r="33794" spans="8:8" x14ac:dyDescent="0.2">
      <c r="H33794" s="7"/>
    </row>
    <row r="33795" spans="8:8" x14ac:dyDescent="0.2">
      <c r="H33795" s="7"/>
    </row>
    <row r="33796" spans="8:8" x14ac:dyDescent="0.2">
      <c r="H33796" s="7"/>
    </row>
    <row r="33797" spans="8:8" x14ac:dyDescent="0.2">
      <c r="H33797" s="7"/>
    </row>
    <row r="33798" spans="8:8" x14ac:dyDescent="0.2">
      <c r="H33798" s="7"/>
    </row>
    <row r="33799" spans="8:8" x14ac:dyDescent="0.2">
      <c r="H33799" s="7"/>
    </row>
    <row r="33800" spans="8:8" x14ac:dyDescent="0.2">
      <c r="H33800" s="7"/>
    </row>
    <row r="33801" spans="8:8" x14ac:dyDescent="0.2">
      <c r="H33801" s="7"/>
    </row>
    <row r="33802" spans="8:8" x14ac:dyDescent="0.2">
      <c r="H33802" s="7"/>
    </row>
    <row r="33803" spans="8:8" x14ac:dyDescent="0.2">
      <c r="H33803" s="7"/>
    </row>
    <row r="33804" spans="8:8" x14ac:dyDescent="0.2">
      <c r="H33804" s="7"/>
    </row>
    <row r="33805" spans="8:8" x14ac:dyDescent="0.2">
      <c r="H33805" s="7"/>
    </row>
    <row r="33806" spans="8:8" x14ac:dyDescent="0.2">
      <c r="H33806" s="7"/>
    </row>
    <row r="33807" spans="8:8" x14ac:dyDescent="0.2">
      <c r="H33807" s="7"/>
    </row>
    <row r="33808" spans="8:8" x14ac:dyDescent="0.2">
      <c r="H33808" s="7"/>
    </row>
    <row r="33809" spans="8:8" x14ac:dyDescent="0.2">
      <c r="H33809" s="7"/>
    </row>
    <row r="33810" spans="8:8" x14ac:dyDescent="0.2">
      <c r="H33810" s="7"/>
    </row>
    <row r="33811" spans="8:8" x14ac:dyDescent="0.2">
      <c r="H33811" s="7"/>
    </row>
    <row r="33812" spans="8:8" x14ac:dyDescent="0.2">
      <c r="H33812" s="7"/>
    </row>
    <row r="33813" spans="8:8" x14ac:dyDescent="0.2">
      <c r="H33813" s="7"/>
    </row>
    <row r="33814" spans="8:8" x14ac:dyDescent="0.2">
      <c r="H33814" s="7"/>
    </row>
    <row r="33815" spans="8:8" x14ac:dyDescent="0.2">
      <c r="H33815" s="7"/>
    </row>
    <row r="33816" spans="8:8" x14ac:dyDescent="0.2">
      <c r="H33816" s="7"/>
    </row>
    <row r="33817" spans="8:8" x14ac:dyDescent="0.2">
      <c r="H33817" s="7"/>
    </row>
    <row r="33818" spans="8:8" x14ac:dyDescent="0.2">
      <c r="H33818" s="7"/>
    </row>
    <row r="33819" spans="8:8" x14ac:dyDescent="0.2">
      <c r="H33819" s="7"/>
    </row>
    <row r="33820" spans="8:8" x14ac:dyDescent="0.2">
      <c r="H33820" s="7"/>
    </row>
    <row r="33821" spans="8:8" x14ac:dyDescent="0.2">
      <c r="H33821" s="7"/>
    </row>
    <row r="33822" spans="8:8" x14ac:dyDescent="0.2">
      <c r="H33822" s="7"/>
    </row>
    <row r="33823" spans="8:8" x14ac:dyDescent="0.2">
      <c r="H33823" s="7"/>
    </row>
    <row r="33824" spans="8:8" x14ac:dyDescent="0.2">
      <c r="H33824" s="7"/>
    </row>
    <row r="33825" spans="8:8" x14ac:dyDescent="0.2">
      <c r="H33825" s="7"/>
    </row>
    <row r="33826" spans="8:8" x14ac:dyDescent="0.2">
      <c r="H33826" s="7"/>
    </row>
    <row r="33827" spans="8:8" x14ac:dyDescent="0.2">
      <c r="H33827" s="7"/>
    </row>
    <row r="33828" spans="8:8" x14ac:dyDescent="0.2">
      <c r="H33828" s="7"/>
    </row>
    <row r="33829" spans="8:8" x14ac:dyDescent="0.2">
      <c r="H33829" s="7"/>
    </row>
    <row r="33830" spans="8:8" x14ac:dyDescent="0.2">
      <c r="H33830" s="7"/>
    </row>
    <row r="33831" spans="8:8" x14ac:dyDescent="0.2">
      <c r="H33831" s="7"/>
    </row>
    <row r="33832" spans="8:8" x14ac:dyDescent="0.2">
      <c r="H33832" s="7"/>
    </row>
    <row r="33833" spans="8:8" x14ac:dyDescent="0.2">
      <c r="H33833" s="7"/>
    </row>
    <row r="33834" spans="8:8" x14ac:dyDescent="0.2">
      <c r="H33834" s="7"/>
    </row>
    <row r="33835" spans="8:8" x14ac:dyDescent="0.2">
      <c r="H33835" s="7"/>
    </row>
    <row r="33836" spans="8:8" x14ac:dyDescent="0.2">
      <c r="H33836" s="7"/>
    </row>
    <row r="33837" spans="8:8" x14ac:dyDescent="0.2">
      <c r="H33837" s="7"/>
    </row>
    <row r="33838" spans="8:8" x14ac:dyDescent="0.2">
      <c r="H33838" s="7"/>
    </row>
    <row r="33839" spans="8:8" x14ac:dyDescent="0.2">
      <c r="H33839" s="7"/>
    </row>
    <row r="33840" spans="8:8" x14ac:dyDescent="0.2">
      <c r="H33840" s="7"/>
    </row>
    <row r="33841" spans="8:8" x14ac:dyDescent="0.2">
      <c r="H33841" s="7"/>
    </row>
    <row r="33842" spans="8:8" x14ac:dyDescent="0.2">
      <c r="H33842" s="7"/>
    </row>
    <row r="33843" spans="8:8" x14ac:dyDescent="0.2">
      <c r="H33843" s="7"/>
    </row>
    <row r="33844" spans="8:8" x14ac:dyDescent="0.2">
      <c r="H33844" s="7"/>
    </row>
    <row r="33845" spans="8:8" x14ac:dyDescent="0.2">
      <c r="H33845" s="7"/>
    </row>
    <row r="33846" spans="8:8" x14ac:dyDescent="0.2">
      <c r="H33846" s="7"/>
    </row>
    <row r="33847" spans="8:8" x14ac:dyDescent="0.2">
      <c r="H33847" s="7"/>
    </row>
    <row r="33848" spans="8:8" x14ac:dyDescent="0.2">
      <c r="H33848" s="7"/>
    </row>
    <row r="33849" spans="8:8" x14ac:dyDescent="0.2">
      <c r="H33849" s="7"/>
    </row>
    <row r="33850" spans="8:8" x14ac:dyDescent="0.2">
      <c r="H33850" s="7"/>
    </row>
    <row r="33851" spans="8:8" x14ac:dyDescent="0.2">
      <c r="H33851" s="7"/>
    </row>
    <row r="33852" spans="8:8" x14ac:dyDescent="0.2">
      <c r="H33852" s="7"/>
    </row>
    <row r="33853" spans="8:8" x14ac:dyDescent="0.2">
      <c r="H33853" s="7"/>
    </row>
    <row r="33854" spans="8:8" x14ac:dyDescent="0.2">
      <c r="H33854" s="7"/>
    </row>
    <row r="33855" spans="8:8" x14ac:dyDescent="0.2">
      <c r="H33855" s="7"/>
    </row>
    <row r="33856" spans="8:8" x14ac:dyDescent="0.2">
      <c r="H33856" s="7"/>
    </row>
    <row r="33857" spans="8:8" x14ac:dyDescent="0.2">
      <c r="H33857" s="7"/>
    </row>
    <row r="33858" spans="8:8" x14ac:dyDescent="0.2">
      <c r="H33858" s="7"/>
    </row>
    <row r="33859" spans="8:8" x14ac:dyDescent="0.2">
      <c r="H33859" s="7"/>
    </row>
    <row r="33860" spans="8:8" x14ac:dyDescent="0.2">
      <c r="H33860" s="7"/>
    </row>
    <row r="33861" spans="8:8" x14ac:dyDescent="0.2">
      <c r="H33861" s="7"/>
    </row>
    <row r="33862" spans="8:8" x14ac:dyDescent="0.2">
      <c r="H33862" s="7"/>
    </row>
    <row r="33863" spans="8:8" x14ac:dyDescent="0.2">
      <c r="H33863" s="7"/>
    </row>
    <row r="33864" spans="8:8" x14ac:dyDescent="0.2">
      <c r="H33864" s="7"/>
    </row>
    <row r="33865" spans="8:8" x14ac:dyDescent="0.2">
      <c r="H33865" s="7"/>
    </row>
    <row r="33866" spans="8:8" x14ac:dyDescent="0.2">
      <c r="H33866" s="7"/>
    </row>
    <row r="33867" spans="8:8" x14ac:dyDescent="0.2">
      <c r="H33867" s="7"/>
    </row>
    <row r="33868" spans="8:8" x14ac:dyDescent="0.2">
      <c r="H33868" s="7"/>
    </row>
    <row r="33869" spans="8:8" x14ac:dyDescent="0.2">
      <c r="H33869" s="7"/>
    </row>
    <row r="33870" spans="8:8" x14ac:dyDescent="0.2">
      <c r="H33870" s="7"/>
    </row>
    <row r="33871" spans="8:8" x14ac:dyDescent="0.2">
      <c r="H33871" s="7"/>
    </row>
    <row r="33872" spans="8:8" x14ac:dyDescent="0.2">
      <c r="H33872" s="7"/>
    </row>
    <row r="33873" spans="8:8" x14ac:dyDescent="0.2">
      <c r="H33873" s="7"/>
    </row>
    <row r="33874" spans="8:8" x14ac:dyDescent="0.2">
      <c r="H33874" s="7"/>
    </row>
    <row r="33875" spans="8:8" x14ac:dyDescent="0.2">
      <c r="H33875" s="7"/>
    </row>
    <row r="33876" spans="8:8" x14ac:dyDescent="0.2">
      <c r="H33876" s="7"/>
    </row>
    <row r="33877" spans="8:8" x14ac:dyDescent="0.2">
      <c r="H33877" s="7"/>
    </row>
    <row r="33878" spans="8:8" x14ac:dyDescent="0.2">
      <c r="H33878" s="7"/>
    </row>
    <row r="33879" spans="8:8" x14ac:dyDescent="0.2">
      <c r="H33879" s="7"/>
    </row>
    <row r="33880" spans="8:8" x14ac:dyDescent="0.2">
      <c r="H33880" s="7"/>
    </row>
    <row r="33881" spans="8:8" x14ac:dyDescent="0.2">
      <c r="H33881" s="7"/>
    </row>
    <row r="33882" spans="8:8" x14ac:dyDescent="0.2">
      <c r="H33882" s="7"/>
    </row>
    <row r="33883" spans="8:8" x14ac:dyDescent="0.2">
      <c r="H33883" s="7"/>
    </row>
    <row r="33884" spans="8:8" x14ac:dyDescent="0.2">
      <c r="H33884" s="7"/>
    </row>
    <row r="33885" spans="8:8" x14ac:dyDescent="0.2">
      <c r="H33885" s="7"/>
    </row>
    <row r="33886" spans="8:8" x14ac:dyDescent="0.2">
      <c r="H33886" s="7"/>
    </row>
    <row r="33887" spans="8:8" x14ac:dyDescent="0.2">
      <c r="H33887" s="7"/>
    </row>
    <row r="33888" spans="8:8" x14ac:dyDescent="0.2">
      <c r="H33888" s="7"/>
    </row>
    <row r="33889" spans="8:8" x14ac:dyDescent="0.2">
      <c r="H33889" s="7"/>
    </row>
    <row r="33890" spans="8:8" x14ac:dyDescent="0.2">
      <c r="H33890" s="7"/>
    </row>
    <row r="33891" spans="8:8" x14ac:dyDescent="0.2">
      <c r="H33891" s="7"/>
    </row>
    <row r="33892" spans="8:8" x14ac:dyDescent="0.2">
      <c r="H33892" s="7"/>
    </row>
    <row r="33893" spans="8:8" x14ac:dyDescent="0.2">
      <c r="H33893" s="7"/>
    </row>
    <row r="33894" spans="8:8" x14ac:dyDescent="0.2">
      <c r="H33894" s="7"/>
    </row>
    <row r="33895" spans="8:8" x14ac:dyDescent="0.2">
      <c r="H33895" s="7"/>
    </row>
    <row r="33896" spans="8:8" x14ac:dyDescent="0.2">
      <c r="H33896" s="7"/>
    </row>
    <row r="33897" spans="8:8" x14ac:dyDescent="0.2">
      <c r="H33897" s="7"/>
    </row>
    <row r="33898" spans="8:8" x14ac:dyDescent="0.2">
      <c r="H33898" s="7"/>
    </row>
    <row r="33899" spans="8:8" x14ac:dyDescent="0.2">
      <c r="H33899" s="7"/>
    </row>
    <row r="33900" spans="8:8" x14ac:dyDescent="0.2">
      <c r="H33900" s="7"/>
    </row>
    <row r="33901" spans="8:8" x14ac:dyDescent="0.2">
      <c r="H33901" s="7"/>
    </row>
    <row r="33902" spans="8:8" x14ac:dyDescent="0.2">
      <c r="H33902" s="7"/>
    </row>
    <row r="33903" spans="8:8" x14ac:dyDescent="0.2">
      <c r="H33903" s="7"/>
    </row>
    <row r="33904" spans="8:8" x14ac:dyDescent="0.2">
      <c r="H33904" s="7"/>
    </row>
    <row r="33905" spans="8:8" x14ac:dyDescent="0.2">
      <c r="H33905" s="7"/>
    </row>
    <row r="33906" spans="8:8" x14ac:dyDescent="0.2">
      <c r="H33906" s="7"/>
    </row>
    <row r="33907" spans="8:8" x14ac:dyDescent="0.2">
      <c r="H33907" s="7"/>
    </row>
    <row r="33908" spans="8:8" x14ac:dyDescent="0.2">
      <c r="H33908" s="7"/>
    </row>
    <row r="33909" spans="8:8" x14ac:dyDescent="0.2">
      <c r="H33909" s="7"/>
    </row>
    <row r="33910" spans="8:8" x14ac:dyDescent="0.2">
      <c r="H33910" s="7"/>
    </row>
    <row r="33911" spans="8:8" x14ac:dyDescent="0.2">
      <c r="H33911" s="7"/>
    </row>
    <row r="33912" spans="8:8" x14ac:dyDescent="0.2">
      <c r="H33912" s="7"/>
    </row>
    <row r="33913" spans="8:8" x14ac:dyDescent="0.2">
      <c r="H33913" s="7"/>
    </row>
    <row r="33914" spans="8:8" x14ac:dyDescent="0.2">
      <c r="H33914" s="7"/>
    </row>
    <row r="33915" spans="8:8" x14ac:dyDescent="0.2">
      <c r="H33915" s="7"/>
    </row>
    <row r="33916" spans="8:8" x14ac:dyDescent="0.2">
      <c r="H33916" s="7"/>
    </row>
    <row r="33917" spans="8:8" x14ac:dyDescent="0.2">
      <c r="H33917" s="7"/>
    </row>
    <row r="33918" spans="8:8" x14ac:dyDescent="0.2">
      <c r="H33918" s="7"/>
    </row>
    <row r="33919" spans="8:8" x14ac:dyDescent="0.2">
      <c r="H33919" s="7"/>
    </row>
    <row r="33920" spans="8:8" x14ac:dyDescent="0.2">
      <c r="H33920" s="7"/>
    </row>
    <row r="33921" spans="8:8" x14ac:dyDescent="0.2">
      <c r="H33921" s="7"/>
    </row>
    <row r="33922" spans="8:8" x14ac:dyDescent="0.2">
      <c r="H33922" s="7"/>
    </row>
    <row r="33923" spans="8:8" x14ac:dyDescent="0.2">
      <c r="H33923" s="7"/>
    </row>
    <row r="33924" spans="8:8" x14ac:dyDescent="0.2">
      <c r="H33924" s="7"/>
    </row>
    <row r="33925" spans="8:8" x14ac:dyDescent="0.2">
      <c r="H33925" s="7"/>
    </row>
    <row r="33926" spans="8:8" x14ac:dyDescent="0.2">
      <c r="H33926" s="7"/>
    </row>
    <row r="33927" spans="8:8" x14ac:dyDescent="0.2">
      <c r="H33927" s="7"/>
    </row>
    <row r="33928" spans="8:8" x14ac:dyDescent="0.2">
      <c r="H33928" s="7"/>
    </row>
    <row r="33929" spans="8:8" x14ac:dyDescent="0.2">
      <c r="H33929" s="7"/>
    </row>
    <row r="33930" spans="8:8" x14ac:dyDescent="0.2">
      <c r="H33930" s="7"/>
    </row>
    <row r="33931" spans="8:8" x14ac:dyDescent="0.2">
      <c r="H33931" s="7"/>
    </row>
    <row r="33932" spans="8:8" x14ac:dyDescent="0.2">
      <c r="H33932" s="7"/>
    </row>
    <row r="33933" spans="8:8" x14ac:dyDescent="0.2">
      <c r="H33933" s="7"/>
    </row>
    <row r="33934" spans="8:8" x14ac:dyDescent="0.2">
      <c r="H33934" s="7"/>
    </row>
    <row r="33935" spans="8:8" x14ac:dyDescent="0.2">
      <c r="H33935" s="7"/>
    </row>
    <row r="33936" spans="8:8" x14ac:dyDescent="0.2">
      <c r="H33936" s="7"/>
    </row>
    <row r="33937" spans="8:8" x14ac:dyDescent="0.2">
      <c r="H33937" s="7"/>
    </row>
    <row r="33938" spans="8:8" x14ac:dyDescent="0.2">
      <c r="H33938" s="7"/>
    </row>
    <row r="33939" spans="8:8" x14ac:dyDescent="0.2">
      <c r="H33939" s="7"/>
    </row>
    <row r="33940" spans="8:8" x14ac:dyDescent="0.2">
      <c r="H33940" s="7"/>
    </row>
    <row r="33941" spans="8:8" x14ac:dyDescent="0.2">
      <c r="H33941" s="7"/>
    </row>
    <row r="33942" spans="8:8" x14ac:dyDescent="0.2">
      <c r="H33942" s="7"/>
    </row>
    <row r="33943" spans="8:8" x14ac:dyDescent="0.2">
      <c r="H33943" s="7"/>
    </row>
    <row r="33944" spans="8:8" x14ac:dyDescent="0.2">
      <c r="H33944" s="7"/>
    </row>
    <row r="33945" spans="8:8" x14ac:dyDescent="0.2">
      <c r="H33945" s="7"/>
    </row>
    <row r="33946" spans="8:8" x14ac:dyDescent="0.2">
      <c r="H33946" s="7"/>
    </row>
    <row r="33947" spans="8:8" x14ac:dyDescent="0.2">
      <c r="H33947" s="7"/>
    </row>
    <row r="33948" spans="8:8" x14ac:dyDescent="0.2">
      <c r="H33948" s="7"/>
    </row>
    <row r="33949" spans="8:8" x14ac:dyDescent="0.2">
      <c r="H33949" s="7"/>
    </row>
    <row r="33950" spans="8:8" x14ac:dyDescent="0.2">
      <c r="H33950" s="7"/>
    </row>
    <row r="33951" spans="8:8" x14ac:dyDescent="0.2">
      <c r="H33951" s="7"/>
    </row>
    <row r="33952" spans="8:8" x14ac:dyDescent="0.2">
      <c r="H33952" s="7"/>
    </row>
    <row r="33953" spans="8:8" x14ac:dyDescent="0.2">
      <c r="H33953" s="7"/>
    </row>
    <row r="33954" spans="8:8" x14ac:dyDescent="0.2">
      <c r="H33954" s="7"/>
    </row>
    <row r="33955" spans="8:8" x14ac:dyDescent="0.2">
      <c r="H33955" s="7"/>
    </row>
    <row r="33956" spans="8:8" x14ac:dyDescent="0.2">
      <c r="H33956" s="7"/>
    </row>
    <row r="33957" spans="8:8" x14ac:dyDescent="0.2">
      <c r="H33957" s="7"/>
    </row>
    <row r="33958" spans="8:8" x14ac:dyDescent="0.2">
      <c r="H33958" s="7"/>
    </row>
    <row r="33959" spans="8:8" x14ac:dyDescent="0.2">
      <c r="H33959" s="7"/>
    </row>
    <row r="33960" spans="8:8" x14ac:dyDescent="0.2">
      <c r="H33960" s="7"/>
    </row>
    <row r="33961" spans="8:8" x14ac:dyDescent="0.2">
      <c r="H33961" s="7"/>
    </row>
    <row r="33962" spans="8:8" x14ac:dyDescent="0.2">
      <c r="H33962" s="7"/>
    </row>
    <row r="33963" spans="8:8" x14ac:dyDescent="0.2">
      <c r="H33963" s="7"/>
    </row>
    <row r="33964" spans="8:8" x14ac:dyDescent="0.2">
      <c r="H33964" s="7"/>
    </row>
    <row r="33965" spans="8:8" x14ac:dyDescent="0.2">
      <c r="H33965" s="7"/>
    </row>
    <row r="33966" spans="8:8" x14ac:dyDescent="0.2">
      <c r="H33966" s="7"/>
    </row>
    <row r="33967" spans="8:8" x14ac:dyDescent="0.2">
      <c r="H33967" s="7"/>
    </row>
    <row r="33968" spans="8:8" x14ac:dyDescent="0.2">
      <c r="H33968" s="7"/>
    </row>
    <row r="33969" spans="8:8" x14ac:dyDescent="0.2">
      <c r="H33969" s="7"/>
    </row>
    <row r="33970" spans="8:8" x14ac:dyDescent="0.2">
      <c r="H33970" s="7"/>
    </row>
    <row r="33971" spans="8:8" x14ac:dyDescent="0.2">
      <c r="H33971" s="7"/>
    </row>
    <row r="33972" spans="8:8" x14ac:dyDescent="0.2">
      <c r="H33972" s="7"/>
    </row>
    <row r="33973" spans="8:8" x14ac:dyDescent="0.2">
      <c r="H33973" s="7"/>
    </row>
    <row r="33974" spans="8:8" x14ac:dyDescent="0.2">
      <c r="H33974" s="7"/>
    </row>
    <row r="33975" spans="8:8" x14ac:dyDescent="0.2">
      <c r="H33975" s="7"/>
    </row>
    <row r="33976" spans="8:8" x14ac:dyDescent="0.2">
      <c r="H33976" s="7"/>
    </row>
    <row r="33977" spans="8:8" x14ac:dyDescent="0.2">
      <c r="H33977" s="7"/>
    </row>
    <row r="33978" spans="8:8" x14ac:dyDescent="0.2">
      <c r="H33978" s="7"/>
    </row>
    <row r="33979" spans="8:8" x14ac:dyDescent="0.2">
      <c r="H33979" s="7"/>
    </row>
    <row r="33980" spans="8:8" x14ac:dyDescent="0.2">
      <c r="H33980" s="7"/>
    </row>
    <row r="33981" spans="8:8" x14ac:dyDescent="0.2">
      <c r="H33981" s="7"/>
    </row>
    <row r="33982" spans="8:8" x14ac:dyDescent="0.2">
      <c r="H33982" s="7"/>
    </row>
    <row r="33983" spans="8:8" x14ac:dyDescent="0.2">
      <c r="H33983" s="7"/>
    </row>
    <row r="33984" spans="8:8" x14ac:dyDescent="0.2">
      <c r="H33984" s="7"/>
    </row>
    <row r="33985" spans="8:8" x14ac:dyDescent="0.2">
      <c r="H33985" s="7"/>
    </row>
    <row r="33986" spans="8:8" x14ac:dyDescent="0.2">
      <c r="H33986" s="7"/>
    </row>
    <row r="33987" spans="8:8" x14ac:dyDescent="0.2">
      <c r="H33987" s="7"/>
    </row>
    <row r="33988" spans="8:8" x14ac:dyDescent="0.2">
      <c r="H33988" s="7"/>
    </row>
    <row r="33989" spans="8:8" x14ac:dyDescent="0.2">
      <c r="H33989" s="7"/>
    </row>
    <row r="33990" spans="8:8" x14ac:dyDescent="0.2">
      <c r="H33990" s="7"/>
    </row>
    <row r="33991" spans="8:8" x14ac:dyDescent="0.2">
      <c r="H33991" s="7"/>
    </row>
    <row r="33992" spans="8:8" x14ac:dyDescent="0.2">
      <c r="H33992" s="7"/>
    </row>
    <row r="33993" spans="8:8" x14ac:dyDescent="0.2">
      <c r="H33993" s="7"/>
    </row>
    <row r="33994" spans="8:8" x14ac:dyDescent="0.2">
      <c r="H33994" s="7"/>
    </row>
    <row r="33995" spans="8:8" x14ac:dyDescent="0.2">
      <c r="H33995" s="7"/>
    </row>
    <row r="33996" spans="8:8" x14ac:dyDescent="0.2">
      <c r="H33996" s="7"/>
    </row>
    <row r="33997" spans="8:8" x14ac:dyDescent="0.2">
      <c r="H33997" s="7"/>
    </row>
    <row r="33998" spans="8:8" x14ac:dyDescent="0.2">
      <c r="H33998" s="7"/>
    </row>
    <row r="33999" spans="8:8" x14ac:dyDescent="0.2">
      <c r="H33999" s="7"/>
    </row>
    <row r="34000" spans="8:8" x14ac:dyDescent="0.2">
      <c r="H34000" s="7"/>
    </row>
    <row r="34001" spans="8:8" x14ac:dyDescent="0.2">
      <c r="H34001" s="7"/>
    </row>
    <row r="34002" spans="8:8" x14ac:dyDescent="0.2">
      <c r="H34002" s="7"/>
    </row>
    <row r="34003" spans="8:8" x14ac:dyDescent="0.2">
      <c r="H34003" s="7"/>
    </row>
    <row r="34004" spans="8:8" x14ac:dyDescent="0.2">
      <c r="H34004" s="7"/>
    </row>
    <row r="34005" spans="8:8" x14ac:dyDescent="0.2">
      <c r="H34005" s="7"/>
    </row>
    <row r="34006" spans="8:8" x14ac:dyDescent="0.2">
      <c r="H34006" s="7"/>
    </row>
    <row r="34007" spans="8:8" x14ac:dyDescent="0.2">
      <c r="H34007" s="7"/>
    </row>
    <row r="34008" spans="8:8" x14ac:dyDescent="0.2">
      <c r="H34008" s="7"/>
    </row>
    <row r="34009" spans="8:8" x14ac:dyDescent="0.2">
      <c r="H34009" s="7"/>
    </row>
    <row r="34010" spans="8:8" x14ac:dyDescent="0.2">
      <c r="H34010" s="7"/>
    </row>
    <row r="34011" spans="8:8" x14ac:dyDescent="0.2">
      <c r="H34011" s="7"/>
    </row>
    <row r="34012" spans="8:8" x14ac:dyDescent="0.2">
      <c r="H34012" s="7"/>
    </row>
    <row r="34013" spans="8:8" x14ac:dyDescent="0.2">
      <c r="H34013" s="7"/>
    </row>
    <row r="34014" spans="8:8" x14ac:dyDescent="0.2">
      <c r="H34014" s="7"/>
    </row>
    <row r="34015" spans="8:8" x14ac:dyDescent="0.2">
      <c r="H34015" s="7"/>
    </row>
    <row r="34016" spans="8:8" x14ac:dyDescent="0.2">
      <c r="H34016" s="7"/>
    </row>
    <row r="34017" spans="8:8" x14ac:dyDescent="0.2">
      <c r="H34017" s="7"/>
    </row>
    <row r="34018" spans="8:8" x14ac:dyDescent="0.2">
      <c r="H34018" s="7"/>
    </row>
    <row r="34019" spans="8:8" x14ac:dyDescent="0.2">
      <c r="H34019" s="7"/>
    </row>
    <row r="34020" spans="8:8" x14ac:dyDescent="0.2">
      <c r="H34020" s="7"/>
    </row>
    <row r="34021" spans="8:8" x14ac:dyDescent="0.2">
      <c r="H34021" s="7"/>
    </row>
    <row r="34022" spans="8:8" x14ac:dyDescent="0.2">
      <c r="H34022" s="7"/>
    </row>
    <row r="34023" spans="8:8" x14ac:dyDescent="0.2">
      <c r="H34023" s="7"/>
    </row>
    <row r="34024" spans="8:8" x14ac:dyDescent="0.2">
      <c r="H34024" s="7"/>
    </row>
    <row r="34025" spans="8:8" x14ac:dyDescent="0.2">
      <c r="H34025" s="7"/>
    </row>
    <row r="34026" spans="8:8" x14ac:dyDescent="0.2">
      <c r="H34026" s="7"/>
    </row>
    <row r="34027" spans="8:8" x14ac:dyDescent="0.2">
      <c r="H34027" s="7"/>
    </row>
    <row r="34028" spans="8:8" x14ac:dyDescent="0.2">
      <c r="H34028" s="7"/>
    </row>
    <row r="34029" spans="8:8" x14ac:dyDescent="0.2">
      <c r="H34029" s="7"/>
    </row>
    <row r="34030" spans="8:8" x14ac:dyDescent="0.2">
      <c r="H34030" s="7"/>
    </row>
    <row r="34031" spans="8:8" x14ac:dyDescent="0.2">
      <c r="H34031" s="7"/>
    </row>
    <row r="34032" spans="8:8" x14ac:dyDescent="0.2">
      <c r="H34032" s="7"/>
    </row>
    <row r="34033" spans="8:8" x14ac:dyDescent="0.2">
      <c r="H34033" s="7"/>
    </row>
    <row r="34034" spans="8:8" x14ac:dyDescent="0.2">
      <c r="H34034" s="7"/>
    </row>
    <row r="34035" spans="8:8" x14ac:dyDescent="0.2">
      <c r="H34035" s="7"/>
    </row>
    <row r="34036" spans="8:8" x14ac:dyDescent="0.2">
      <c r="H34036" s="7"/>
    </row>
    <row r="34037" spans="8:8" x14ac:dyDescent="0.2">
      <c r="H34037" s="7"/>
    </row>
    <row r="34038" spans="8:8" x14ac:dyDescent="0.2">
      <c r="H34038" s="7"/>
    </row>
    <row r="34039" spans="8:8" x14ac:dyDescent="0.2">
      <c r="H34039" s="7"/>
    </row>
    <row r="34040" spans="8:8" x14ac:dyDescent="0.2">
      <c r="H34040" s="7"/>
    </row>
    <row r="34041" spans="8:8" x14ac:dyDescent="0.2">
      <c r="H34041" s="7"/>
    </row>
    <row r="34042" spans="8:8" x14ac:dyDescent="0.2">
      <c r="H34042" s="7"/>
    </row>
    <row r="34043" spans="8:8" x14ac:dyDescent="0.2">
      <c r="H34043" s="7"/>
    </row>
    <row r="34044" spans="8:8" x14ac:dyDescent="0.2">
      <c r="H34044" s="7"/>
    </row>
    <row r="34045" spans="8:8" x14ac:dyDescent="0.2">
      <c r="H34045" s="7"/>
    </row>
    <row r="34046" spans="8:8" x14ac:dyDescent="0.2">
      <c r="H34046" s="7"/>
    </row>
    <row r="34047" spans="8:8" x14ac:dyDescent="0.2">
      <c r="H34047" s="7"/>
    </row>
    <row r="34048" spans="8:8" x14ac:dyDescent="0.2">
      <c r="H34048" s="7"/>
    </row>
    <row r="34049" spans="8:8" x14ac:dyDescent="0.2">
      <c r="H34049" s="7"/>
    </row>
    <row r="34050" spans="8:8" x14ac:dyDescent="0.2">
      <c r="H34050" s="7"/>
    </row>
    <row r="34051" spans="8:8" x14ac:dyDescent="0.2">
      <c r="H34051" s="7"/>
    </row>
    <row r="34052" spans="8:8" x14ac:dyDescent="0.2">
      <c r="H34052" s="7"/>
    </row>
    <row r="34053" spans="8:8" x14ac:dyDescent="0.2">
      <c r="H34053" s="7"/>
    </row>
    <row r="34054" spans="8:8" x14ac:dyDescent="0.2">
      <c r="H34054" s="7"/>
    </row>
    <row r="34055" spans="8:8" x14ac:dyDescent="0.2">
      <c r="H34055" s="7"/>
    </row>
    <row r="34056" spans="8:8" x14ac:dyDescent="0.2">
      <c r="H34056" s="7"/>
    </row>
    <row r="34057" spans="8:8" x14ac:dyDescent="0.2">
      <c r="H34057" s="7"/>
    </row>
    <row r="34058" spans="8:8" x14ac:dyDescent="0.2">
      <c r="H34058" s="7"/>
    </row>
    <row r="34059" spans="8:8" x14ac:dyDescent="0.2">
      <c r="H34059" s="7"/>
    </row>
    <row r="34060" spans="8:8" x14ac:dyDescent="0.2">
      <c r="H34060" s="7"/>
    </row>
    <row r="34061" spans="8:8" x14ac:dyDescent="0.2">
      <c r="H34061" s="7"/>
    </row>
    <row r="34062" spans="8:8" x14ac:dyDescent="0.2">
      <c r="H34062" s="7"/>
    </row>
    <row r="34063" spans="8:8" x14ac:dyDescent="0.2">
      <c r="H34063" s="7"/>
    </row>
    <row r="34064" spans="8:8" x14ac:dyDescent="0.2">
      <c r="H34064" s="7"/>
    </row>
    <row r="34065" spans="8:8" x14ac:dyDescent="0.2">
      <c r="H34065" s="7"/>
    </row>
    <row r="34066" spans="8:8" x14ac:dyDescent="0.2">
      <c r="H34066" s="7"/>
    </row>
    <row r="34067" spans="8:8" x14ac:dyDescent="0.2">
      <c r="H34067" s="7"/>
    </row>
    <row r="34068" spans="8:8" x14ac:dyDescent="0.2">
      <c r="H34068" s="7"/>
    </row>
    <row r="34069" spans="8:8" x14ac:dyDescent="0.2">
      <c r="H34069" s="7"/>
    </row>
    <row r="34070" spans="8:8" x14ac:dyDescent="0.2">
      <c r="H34070" s="7"/>
    </row>
    <row r="34071" spans="8:8" x14ac:dyDescent="0.2">
      <c r="H34071" s="7"/>
    </row>
    <row r="34072" spans="8:8" x14ac:dyDescent="0.2">
      <c r="H34072" s="7"/>
    </row>
    <row r="34073" spans="8:8" x14ac:dyDescent="0.2">
      <c r="H34073" s="7"/>
    </row>
    <row r="34074" spans="8:8" x14ac:dyDescent="0.2">
      <c r="H34074" s="7"/>
    </row>
    <row r="34075" spans="8:8" x14ac:dyDescent="0.2">
      <c r="H34075" s="7"/>
    </row>
    <row r="34076" spans="8:8" x14ac:dyDescent="0.2">
      <c r="H34076" s="7"/>
    </row>
    <row r="34077" spans="8:8" x14ac:dyDescent="0.2">
      <c r="H34077" s="7"/>
    </row>
    <row r="34078" spans="8:8" x14ac:dyDescent="0.2">
      <c r="H34078" s="7"/>
    </row>
    <row r="34079" spans="8:8" x14ac:dyDescent="0.2">
      <c r="H34079" s="7"/>
    </row>
    <row r="34080" spans="8:8" x14ac:dyDescent="0.2">
      <c r="H34080" s="7"/>
    </row>
    <row r="34081" spans="8:8" x14ac:dyDescent="0.2">
      <c r="H34081" s="7"/>
    </row>
    <row r="34082" spans="8:8" x14ac:dyDescent="0.2">
      <c r="H34082" s="7"/>
    </row>
    <row r="34083" spans="8:8" x14ac:dyDescent="0.2">
      <c r="H34083" s="7"/>
    </row>
    <row r="34084" spans="8:8" x14ac:dyDescent="0.2">
      <c r="H34084" s="7"/>
    </row>
    <row r="34085" spans="8:8" x14ac:dyDescent="0.2">
      <c r="H34085" s="7"/>
    </row>
    <row r="34086" spans="8:8" x14ac:dyDescent="0.2">
      <c r="H34086" s="7"/>
    </row>
    <row r="34087" spans="8:8" x14ac:dyDescent="0.2">
      <c r="H34087" s="7"/>
    </row>
    <row r="34088" spans="8:8" x14ac:dyDescent="0.2">
      <c r="H34088" s="7"/>
    </row>
    <row r="34089" spans="8:8" x14ac:dyDescent="0.2">
      <c r="H34089" s="7"/>
    </row>
    <row r="34090" spans="8:8" x14ac:dyDescent="0.2">
      <c r="H34090" s="7"/>
    </row>
    <row r="34091" spans="8:8" x14ac:dyDescent="0.2">
      <c r="H34091" s="7"/>
    </row>
    <row r="34092" spans="8:8" x14ac:dyDescent="0.2">
      <c r="H34092" s="7"/>
    </row>
    <row r="34093" spans="8:8" x14ac:dyDescent="0.2">
      <c r="H34093" s="7"/>
    </row>
    <row r="34094" spans="8:8" x14ac:dyDescent="0.2">
      <c r="H34094" s="7"/>
    </row>
    <row r="34095" spans="8:8" x14ac:dyDescent="0.2">
      <c r="H34095" s="7"/>
    </row>
    <row r="34096" spans="8:8" x14ac:dyDescent="0.2">
      <c r="H34096" s="7"/>
    </row>
    <row r="34097" spans="8:8" x14ac:dyDescent="0.2">
      <c r="H34097" s="7"/>
    </row>
    <row r="34098" spans="8:8" x14ac:dyDescent="0.2">
      <c r="H34098" s="7"/>
    </row>
    <row r="34099" spans="8:8" x14ac:dyDescent="0.2">
      <c r="H34099" s="7"/>
    </row>
    <row r="34100" spans="8:8" x14ac:dyDescent="0.2">
      <c r="H34100" s="7"/>
    </row>
    <row r="34101" spans="8:8" x14ac:dyDescent="0.2">
      <c r="H34101" s="7"/>
    </row>
    <row r="34102" spans="8:8" x14ac:dyDescent="0.2">
      <c r="H34102" s="7"/>
    </row>
    <row r="34103" spans="8:8" x14ac:dyDescent="0.2">
      <c r="H34103" s="7"/>
    </row>
    <row r="34104" spans="8:8" x14ac:dyDescent="0.2">
      <c r="H34104" s="7"/>
    </row>
    <row r="34105" spans="8:8" x14ac:dyDescent="0.2">
      <c r="H34105" s="7"/>
    </row>
    <row r="34106" spans="8:8" x14ac:dyDescent="0.2">
      <c r="H34106" s="7"/>
    </row>
    <row r="34107" spans="8:8" x14ac:dyDescent="0.2">
      <c r="H34107" s="7"/>
    </row>
    <row r="34108" spans="8:8" x14ac:dyDescent="0.2">
      <c r="H34108" s="7"/>
    </row>
    <row r="34109" spans="8:8" x14ac:dyDescent="0.2">
      <c r="H34109" s="7"/>
    </row>
    <row r="34110" spans="8:8" x14ac:dyDescent="0.2">
      <c r="H34110" s="7"/>
    </row>
    <row r="34111" spans="8:8" x14ac:dyDescent="0.2">
      <c r="H34111" s="7"/>
    </row>
    <row r="34112" spans="8:8" x14ac:dyDescent="0.2">
      <c r="H34112" s="7"/>
    </row>
    <row r="34113" spans="8:8" x14ac:dyDescent="0.2">
      <c r="H34113" s="7"/>
    </row>
    <row r="34114" spans="8:8" x14ac:dyDescent="0.2">
      <c r="H34114" s="7"/>
    </row>
    <row r="34115" spans="8:8" x14ac:dyDescent="0.2">
      <c r="H34115" s="7"/>
    </row>
    <row r="34116" spans="8:8" x14ac:dyDescent="0.2">
      <c r="H34116" s="7"/>
    </row>
    <row r="34117" spans="8:8" x14ac:dyDescent="0.2">
      <c r="H34117" s="7"/>
    </row>
    <row r="34118" spans="8:8" x14ac:dyDescent="0.2">
      <c r="H34118" s="7"/>
    </row>
    <row r="34119" spans="8:8" x14ac:dyDescent="0.2">
      <c r="H34119" s="7"/>
    </row>
    <row r="34120" spans="8:8" x14ac:dyDescent="0.2">
      <c r="H34120" s="7"/>
    </row>
    <row r="34121" spans="8:8" x14ac:dyDescent="0.2">
      <c r="H34121" s="7"/>
    </row>
    <row r="34122" spans="8:8" x14ac:dyDescent="0.2">
      <c r="H34122" s="7"/>
    </row>
    <row r="34123" spans="8:8" x14ac:dyDescent="0.2">
      <c r="H34123" s="7"/>
    </row>
    <row r="34124" spans="8:8" x14ac:dyDescent="0.2">
      <c r="H34124" s="7"/>
    </row>
    <row r="34125" spans="8:8" x14ac:dyDescent="0.2">
      <c r="H34125" s="7"/>
    </row>
    <row r="34126" spans="8:8" x14ac:dyDescent="0.2">
      <c r="H34126" s="7"/>
    </row>
    <row r="34127" spans="8:8" x14ac:dyDescent="0.2">
      <c r="H34127" s="7"/>
    </row>
    <row r="34128" spans="8:8" x14ac:dyDescent="0.2">
      <c r="H34128" s="7"/>
    </row>
    <row r="34129" spans="8:8" x14ac:dyDescent="0.2">
      <c r="H34129" s="7"/>
    </row>
    <row r="34130" spans="8:8" x14ac:dyDescent="0.2">
      <c r="H34130" s="7"/>
    </row>
    <row r="34131" spans="8:8" x14ac:dyDescent="0.2">
      <c r="H34131" s="7"/>
    </row>
    <row r="34132" spans="8:8" x14ac:dyDescent="0.2">
      <c r="H34132" s="7"/>
    </row>
    <row r="34133" spans="8:8" x14ac:dyDescent="0.2">
      <c r="H34133" s="7"/>
    </row>
    <row r="34134" spans="8:8" x14ac:dyDescent="0.2">
      <c r="H34134" s="7"/>
    </row>
    <row r="34135" spans="8:8" x14ac:dyDescent="0.2">
      <c r="H34135" s="7"/>
    </row>
    <row r="34136" spans="8:8" x14ac:dyDescent="0.2">
      <c r="H34136" s="7"/>
    </row>
    <row r="34137" spans="8:8" x14ac:dyDescent="0.2">
      <c r="H34137" s="7"/>
    </row>
    <row r="34138" spans="8:8" x14ac:dyDescent="0.2">
      <c r="H34138" s="7"/>
    </row>
    <row r="34139" spans="8:8" x14ac:dyDescent="0.2">
      <c r="H34139" s="7"/>
    </row>
    <row r="34140" spans="8:8" x14ac:dyDescent="0.2">
      <c r="H34140" s="7"/>
    </row>
    <row r="34141" spans="8:8" x14ac:dyDescent="0.2">
      <c r="H34141" s="7"/>
    </row>
    <row r="34142" spans="8:8" x14ac:dyDescent="0.2">
      <c r="H34142" s="7"/>
    </row>
    <row r="34143" spans="8:8" x14ac:dyDescent="0.2">
      <c r="H34143" s="7"/>
    </row>
    <row r="34144" spans="8:8" x14ac:dyDescent="0.2">
      <c r="H34144" s="7"/>
    </row>
    <row r="34145" spans="8:8" x14ac:dyDescent="0.2">
      <c r="H34145" s="7"/>
    </row>
    <row r="34146" spans="8:8" x14ac:dyDescent="0.2">
      <c r="H34146" s="7"/>
    </row>
    <row r="34147" spans="8:8" x14ac:dyDescent="0.2">
      <c r="H34147" s="7"/>
    </row>
    <row r="34148" spans="8:8" x14ac:dyDescent="0.2">
      <c r="H34148" s="7"/>
    </row>
    <row r="34149" spans="8:8" x14ac:dyDescent="0.2">
      <c r="H34149" s="7"/>
    </row>
    <row r="34150" spans="8:8" x14ac:dyDescent="0.2">
      <c r="H34150" s="7"/>
    </row>
    <row r="34151" spans="8:8" x14ac:dyDescent="0.2">
      <c r="H34151" s="7"/>
    </row>
    <row r="34152" spans="8:8" x14ac:dyDescent="0.2">
      <c r="H34152" s="7"/>
    </row>
    <row r="34153" spans="8:8" x14ac:dyDescent="0.2">
      <c r="H34153" s="7"/>
    </row>
    <row r="34154" spans="8:8" x14ac:dyDescent="0.2">
      <c r="H34154" s="7"/>
    </row>
    <row r="34155" spans="8:8" x14ac:dyDescent="0.2">
      <c r="H34155" s="7"/>
    </row>
    <row r="34156" spans="8:8" x14ac:dyDescent="0.2">
      <c r="H34156" s="7"/>
    </row>
    <row r="34157" spans="8:8" x14ac:dyDescent="0.2">
      <c r="H34157" s="7"/>
    </row>
    <row r="34158" spans="8:8" x14ac:dyDescent="0.2">
      <c r="H34158" s="7"/>
    </row>
    <row r="34159" spans="8:8" x14ac:dyDescent="0.2">
      <c r="H34159" s="7"/>
    </row>
    <row r="34160" spans="8:8" x14ac:dyDescent="0.2">
      <c r="H34160" s="7"/>
    </row>
    <row r="34161" spans="8:8" x14ac:dyDescent="0.2">
      <c r="H34161" s="7"/>
    </row>
    <row r="34162" spans="8:8" x14ac:dyDescent="0.2">
      <c r="H34162" s="7"/>
    </row>
    <row r="34163" spans="8:8" x14ac:dyDescent="0.2">
      <c r="H34163" s="7"/>
    </row>
    <row r="34164" spans="8:8" x14ac:dyDescent="0.2">
      <c r="H34164" s="7"/>
    </row>
    <row r="34165" spans="8:8" x14ac:dyDescent="0.2">
      <c r="H34165" s="7"/>
    </row>
    <row r="34166" spans="8:8" x14ac:dyDescent="0.2">
      <c r="H34166" s="7"/>
    </row>
    <row r="34167" spans="8:8" x14ac:dyDescent="0.2">
      <c r="H34167" s="7"/>
    </row>
    <row r="34168" spans="8:8" x14ac:dyDescent="0.2">
      <c r="H34168" s="7"/>
    </row>
    <row r="34169" spans="8:8" x14ac:dyDescent="0.2">
      <c r="H34169" s="7"/>
    </row>
    <row r="34170" spans="8:8" x14ac:dyDescent="0.2">
      <c r="H34170" s="7"/>
    </row>
    <row r="34171" spans="8:8" x14ac:dyDescent="0.2">
      <c r="H34171" s="7"/>
    </row>
    <row r="34172" spans="8:8" x14ac:dyDescent="0.2">
      <c r="H34172" s="7"/>
    </row>
    <row r="34173" spans="8:8" x14ac:dyDescent="0.2">
      <c r="H34173" s="7"/>
    </row>
    <row r="34174" spans="8:8" x14ac:dyDescent="0.2">
      <c r="H34174" s="7"/>
    </row>
    <row r="34175" spans="8:8" x14ac:dyDescent="0.2">
      <c r="H34175" s="7"/>
    </row>
    <row r="34176" spans="8:8" x14ac:dyDescent="0.2">
      <c r="H34176" s="7"/>
    </row>
    <row r="34177" spans="8:8" x14ac:dyDescent="0.2">
      <c r="H34177" s="7"/>
    </row>
    <row r="34178" spans="8:8" x14ac:dyDescent="0.2">
      <c r="H34178" s="7"/>
    </row>
    <row r="34179" spans="8:8" x14ac:dyDescent="0.2">
      <c r="H34179" s="7"/>
    </row>
    <row r="34180" spans="8:8" x14ac:dyDescent="0.2">
      <c r="H34180" s="7"/>
    </row>
    <row r="34181" spans="8:8" x14ac:dyDescent="0.2">
      <c r="H34181" s="7"/>
    </row>
    <row r="34182" spans="8:8" x14ac:dyDescent="0.2">
      <c r="H34182" s="7"/>
    </row>
    <row r="34183" spans="8:8" x14ac:dyDescent="0.2">
      <c r="H34183" s="7"/>
    </row>
    <row r="34184" spans="8:8" x14ac:dyDescent="0.2">
      <c r="H34184" s="7"/>
    </row>
    <row r="34185" spans="8:8" x14ac:dyDescent="0.2">
      <c r="H34185" s="7"/>
    </row>
    <row r="34186" spans="8:8" x14ac:dyDescent="0.2">
      <c r="H34186" s="7"/>
    </row>
    <row r="34187" spans="8:8" x14ac:dyDescent="0.2">
      <c r="H34187" s="7"/>
    </row>
    <row r="34188" spans="8:8" x14ac:dyDescent="0.2">
      <c r="H34188" s="7"/>
    </row>
    <row r="34189" spans="8:8" x14ac:dyDescent="0.2">
      <c r="H34189" s="7"/>
    </row>
    <row r="34190" spans="8:8" x14ac:dyDescent="0.2">
      <c r="H34190" s="7"/>
    </row>
    <row r="34191" spans="8:8" x14ac:dyDescent="0.2">
      <c r="H34191" s="7"/>
    </row>
    <row r="34192" spans="8:8" x14ac:dyDescent="0.2">
      <c r="H34192" s="7"/>
    </row>
    <row r="34193" spans="8:8" x14ac:dyDescent="0.2">
      <c r="H34193" s="7"/>
    </row>
    <row r="34194" spans="8:8" x14ac:dyDescent="0.2">
      <c r="H34194" s="7"/>
    </row>
    <row r="34195" spans="8:8" x14ac:dyDescent="0.2">
      <c r="H34195" s="7"/>
    </row>
    <row r="34196" spans="8:8" x14ac:dyDescent="0.2">
      <c r="H34196" s="7"/>
    </row>
    <row r="34197" spans="8:8" x14ac:dyDescent="0.2">
      <c r="H34197" s="7"/>
    </row>
    <row r="34198" spans="8:8" x14ac:dyDescent="0.2">
      <c r="H34198" s="7"/>
    </row>
    <row r="34199" spans="8:8" x14ac:dyDescent="0.2">
      <c r="H34199" s="7"/>
    </row>
    <row r="34200" spans="8:8" x14ac:dyDescent="0.2">
      <c r="H34200" s="7"/>
    </row>
    <row r="34201" spans="8:8" x14ac:dyDescent="0.2">
      <c r="H34201" s="7"/>
    </row>
    <row r="34202" spans="8:8" x14ac:dyDescent="0.2">
      <c r="H34202" s="7"/>
    </row>
    <row r="34203" spans="8:8" x14ac:dyDescent="0.2">
      <c r="H34203" s="7"/>
    </row>
    <row r="34204" spans="8:8" x14ac:dyDescent="0.2">
      <c r="H34204" s="7"/>
    </row>
    <row r="34205" spans="8:8" x14ac:dyDescent="0.2">
      <c r="H34205" s="7"/>
    </row>
    <row r="34206" spans="8:8" x14ac:dyDescent="0.2">
      <c r="H34206" s="7"/>
    </row>
    <row r="34207" spans="8:8" x14ac:dyDescent="0.2">
      <c r="H34207" s="7"/>
    </row>
    <row r="34208" spans="8:8" x14ac:dyDescent="0.2">
      <c r="H34208" s="7"/>
    </row>
    <row r="34209" spans="8:8" x14ac:dyDescent="0.2">
      <c r="H34209" s="7"/>
    </row>
    <row r="34210" spans="8:8" x14ac:dyDescent="0.2">
      <c r="H34210" s="7"/>
    </row>
    <row r="34211" spans="8:8" x14ac:dyDescent="0.2">
      <c r="H34211" s="7"/>
    </row>
    <row r="34212" spans="8:8" x14ac:dyDescent="0.2">
      <c r="H34212" s="7"/>
    </row>
    <row r="34213" spans="8:8" x14ac:dyDescent="0.2">
      <c r="H34213" s="7"/>
    </row>
    <row r="34214" spans="8:8" x14ac:dyDescent="0.2">
      <c r="H34214" s="7"/>
    </row>
    <row r="34215" spans="8:8" x14ac:dyDescent="0.2">
      <c r="H34215" s="7"/>
    </row>
    <row r="34216" spans="8:8" x14ac:dyDescent="0.2">
      <c r="H34216" s="7"/>
    </row>
    <row r="34217" spans="8:8" x14ac:dyDescent="0.2">
      <c r="H34217" s="7"/>
    </row>
    <row r="34218" spans="8:8" x14ac:dyDescent="0.2">
      <c r="H34218" s="7"/>
    </row>
    <row r="34219" spans="8:8" x14ac:dyDescent="0.2">
      <c r="H34219" s="7"/>
    </row>
    <row r="34220" spans="8:8" x14ac:dyDescent="0.2">
      <c r="H34220" s="7"/>
    </row>
    <row r="34221" spans="8:8" x14ac:dyDescent="0.2">
      <c r="H34221" s="7"/>
    </row>
    <row r="34222" spans="8:8" x14ac:dyDescent="0.2">
      <c r="H34222" s="7"/>
    </row>
    <row r="34223" spans="8:8" x14ac:dyDescent="0.2">
      <c r="H34223" s="7"/>
    </row>
    <row r="34224" spans="8:8" x14ac:dyDescent="0.2">
      <c r="H34224" s="7"/>
    </row>
    <row r="34225" spans="8:8" x14ac:dyDescent="0.2">
      <c r="H34225" s="7"/>
    </row>
    <row r="34226" spans="8:8" x14ac:dyDescent="0.2">
      <c r="H34226" s="7"/>
    </row>
    <row r="34227" spans="8:8" x14ac:dyDescent="0.2">
      <c r="H34227" s="7"/>
    </row>
    <row r="34228" spans="8:8" x14ac:dyDescent="0.2">
      <c r="H34228" s="7"/>
    </row>
    <row r="34229" spans="8:8" x14ac:dyDescent="0.2">
      <c r="H34229" s="7"/>
    </row>
    <row r="34230" spans="8:8" x14ac:dyDescent="0.2">
      <c r="H34230" s="7"/>
    </row>
    <row r="34231" spans="8:8" x14ac:dyDescent="0.2">
      <c r="H34231" s="7"/>
    </row>
    <row r="34232" spans="8:8" x14ac:dyDescent="0.2">
      <c r="H34232" s="7"/>
    </row>
    <row r="34233" spans="8:8" x14ac:dyDescent="0.2">
      <c r="H34233" s="7"/>
    </row>
    <row r="34234" spans="8:8" x14ac:dyDescent="0.2">
      <c r="H34234" s="7"/>
    </row>
    <row r="34235" spans="8:8" x14ac:dyDescent="0.2">
      <c r="H34235" s="7"/>
    </row>
    <row r="34236" spans="8:8" x14ac:dyDescent="0.2">
      <c r="H34236" s="7"/>
    </row>
    <row r="34237" spans="8:8" x14ac:dyDescent="0.2">
      <c r="H34237" s="7"/>
    </row>
    <row r="34238" spans="8:8" x14ac:dyDescent="0.2">
      <c r="H34238" s="7"/>
    </row>
    <row r="34239" spans="8:8" x14ac:dyDescent="0.2">
      <c r="H34239" s="7"/>
    </row>
    <row r="34240" spans="8:8" x14ac:dyDescent="0.2">
      <c r="H34240" s="7"/>
    </row>
    <row r="34241" spans="8:8" x14ac:dyDescent="0.2">
      <c r="H34241" s="7"/>
    </row>
    <row r="34242" spans="8:8" x14ac:dyDescent="0.2">
      <c r="H34242" s="7"/>
    </row>
    <row r="34243" spans="8:8" x14ac:dyDescent="0.2">
      <c r="H34243" s="7"/>
    </row>
    <row r="34244" spans="8:8" x14ac:dyDescent="0.2">
      <c r="H34244" s="7"/>
    </row>
    <row r="34245" spans="8:8" x14ac:dyDescent="0.2">
      <c r="H34245" s="7"/>
    </row>
    <row r="34246" spans="8:8" x14ac:dyDescent="0.2">
      <c r="H34246" s="7"/>
    </row>
    <row r="34247" spans="8:8" x14ac:dyDescent="0.2">
      <c r="H34247" s="7"/>
    </row>
    <row r="34248" spans="8:8" x14ac:dyDescent="0.2">
      <c r="H34248" s="7"/>
    </row>
    <row r="34249" spans="8:8" x14ac:dyDescent="0.2">
      <c r="H34249" s="7"/>
    </row>
    <row r="34250" spans="8:8" x14ac:dyDescent="0.2">
      <c r="H34250" s="7"/>
    </row>
    <row r="34251" spans="8:8" x14ac:dyDescent="0.2">
      <c r="H34251" s="7"/>
    </row>
    <row r="34252" spans="8:8" x14ac:dyDescent="0.2">
      <c r="H34252" s="7"/>
    </row>
    <row r="34253" spans="8:8" x14ac:dyDescent="0.2">
      <c r="H34253" s="7"/>
    </row>
    <row r="34254" spans="8:8" x14ac:dyDescent="0.2">
      <c r="H34254" s="7"/>
    </row>
    <row r="34255" spans="8:8" x14ac:dyDescent="0.2">
      <c r="H34255" s="7"/>
    </row>
    <row r="34256" spans="8:8" x14ac:dyDescent="0.2">
      <c r="H34256" s="7"/>
    </row>
    <row r="34257" spans="8:8" x14ac:dyDescent="0.2">
      <c r="H34257" s="7"/>
    </row>
    <row r="34258" spans="8:8" x14ac:dyDescent="0.2">
      <c r="H34258" s="7"/>
    </row>
    <row r="34259" spans="8:8" x14ac:dyDescent="0.2">
      <c r="H34259" s="7"/>
    </row>
    <row r="34260" spans="8:8" x14ac:dyDescent="0.2">
      <c r="H34260" s="7"/>
    </row>
    <row r="34261" spans="8:8" x14ac:dyDescent="0.2">
      <c r="H34261" s="7"/>
    </row>
    <row r="34262" spans="8:8" x14ac:dyDescent="0.2">
      <c r="H34262" s="7"/>
    </row>
    <row r="34263" spans="8:8" x14ac:dyDescent="0.2">
      <c r="H34263" s="7"/>
    </row>
    <row r="34264" spans="8:8" x14ac:dyDescent="0.2">
      <c r="H34264" s="7"/>
    </row>
    <row r="34265" spans="8:8" x14ac:dyDescent="0.2">
      <c r="H34265" s="7"/>
    </row>
    <row r="34266" spans="8:8" x14ac:dyDescent="0.2">
      <c r="H34266" s="7"/>
    </row>
    <row r="34267" spans="8:8" x14ac:dyDescent="0.2">
      <c r="H34267" s="7"/>
    </row>
    <row r="34268" spans="8:8" x14ac:dyDescent="0.2">
      <c r="H34268" s="7"/>
    </row>
    <row r="34269" spans="8:8" x14ac:dyDescent="0.2">
      <c r="H34269" s="7"/>
    </row>
    <row r="34270" spans="8:8" x14ac:dyDescent="0.2">
      <c r="H34270" s="7"/>
    </row>
    <row r="34271" spans="8:8" x14ac:dyDescent="0.2">
      <c r="H34271" s="7"/>
    </row>
    <row r="34272" spans="8:8" x14ac:dyDescent="0.2">
      <c r="H34272" s="7"/>
    </row>
    <row r="34273" spans="8:8" x14ac:dyDescent="0.2">
      <c r="H34273" s="7"/>
    </row>
    <row r="34274" spans="8:8" x14ac:dyDescent="0.2">
      <c r="H34274" s="7"/>
    </row>
    <row r="34275" spans="8:8" x14ac:dyDescent="0.2">
      <c r="H34275" s="7"/>
    </row>
    <row r="34276" spans="8:8" x14ac:dyDescent="0.2">
      <c r="H34276" s="7"/>
    </row>
    <row r="34277" spans="8:8" x14ac:dyDescent="0.2">
      <c r="H34277" s="7"/>
    </row>
    <row r="34278" spans="8:8" x14ac:dyDescent="0.2">
      <c r="H34278" s="7"/>
    </row>
    <row r="34279" spans="8:8" x14ac:dyDescent="0.2">
      <c r="H34279" s="7"/>
    </row>
    <row r="34280" spans="8:8" x14ac:dyDescent="0.2">
      <c r="H34280" s="7"/>
    </row>
    <row r="34281" spans="8:8" x14ac:dyDescent="0.2">
      <c r="H34281" s="7"/>
    </row>
    <row r="34282" spans="8:8" x14ac:dyDescent="0.2">
      <c r="H34282" s="7"/>
    </row>
    <row r="34283" spans="8:8" x14ac:dyDescent="0.2">
      <c r="H34283" s="7"/>
    </row>
    <row r="34284" spans="8:8" x14ac:dyDescent="0.2">
      <c r="H34284" s="7"/>
    </row>
    <row r="34285" spans="8:8" x14ac:dyDescent="0.2">
      <c r="H34285" s="7"/>
    </row>
    <row r="34286" spans="8:8" x14ac:dyDescent="0.2">
      <c r="H34286" s="7"/>
    </row>
    <row r="34287" spans="8:8" x14ac:dyDescent="0.2">
      <c r="H34287" s="7"/>
    </row>
    <row r="34288" spans="8:8" x14ac:dyDescent="0.2">
      <c r="H34288" s="7"/>
    </row>
    <row r="34289" spans="8:8" x14ac:dyDescent="0.2">
      <c r="H34289" s="7"/>
    </row>
    <row r="34290" spans="8:8" x14ac:dyDescent="0.2">
      <c r="H34290" s="7"/>
    </row>
    <row r="34291" spans="8:8" x14ac:dyDescent="0.2">
      <c r="H34291" s="7"/>
    </row>
    <row r="34292" spans="8:8" x14ac:dyDescent="0.2">
      <c r="H34292" s="7"/>
    </row>
    <row r="34293" spans="8:8" x14ac:dyDescent="0.2">
      <c r="H34293" s="7"/>
    </row>
    <row r="34294" spans="8:8" x14ac:dyDescent="0.2">
      <c r="H34294" s="7"/>
    </row>
    <row r="34295" spans="8:8" x14ac:dyDescent="0.2">
      <c r="H34295" s="7"/>
    </row>
    <row r="34296" spans="8:8" x14ac:dyDescent="0.2">
      <c r="H34296" s="7"/>
    </row>
    <row r="34297" spans="8:8" x14ac:dyDescent="0.2">
      <c r="H34297" s="7"/>
    </row>
    <row r="34298" spans="8:8" x14ac:dyDescent="0.2">
      <c r="H34298" s="7"/>
    </row>
    <row r="34299" spans="8:8" x14ac:dyDescent="0.2">
      <c r="H34299" s="7"/>
    </row>
    <row r="34300" spans="8:8" x14ac:dyDescent="0.2">
      <c r="H34300" s="7"/>
    </row>
    <row r="34301" spans="8:8" x14ac:dyDescent="0.2">
      <c r="H34301" s="7"/>
    </row>
    <row r="34302" spans="8:8" x14ac:dyDescent="0.2">
      <c r="H34302" s="7"/>
    </row>
    <row r="34303" spans="8:8" x14ac:dyDescent="0.2">
      <c r="H34303" s="7"/>
    </row>
    <row r="34304" spans="8:8" x14ac:dyDescent="0.2">
      <c r="H34304" s="7"/>
    </row>
    <row r="34305" spans="8:8" x14ac:dyDescent="0.2">
      <c r="H34305" s="7"/>
    </row>
    <row r="34306" spans="8:8" x14ac:dyDescent="0.2">
      <c r="H34306" s="7"/>
    </row>
    <row r="34307" spans="8:8" x14ac:dyDescent="0.2">
      <c r="H34307" s="7"/>
    </row>
    <row r="34308" spans="8:8" x14ac:dyDescent="0.2">
      <c r="H34308" s="7"/>
    </row>
    <row r="34309" spans="8:8" x14ac:dyDescent="0.2">
      <c r="H34309" s="7"/>
    </row>
    <row r="34310" spans="8:8" x14ac:dyDescent="0.2">
      <c r="H34310" s="7"/>
    </row>
    <row r="34311" spans="8:8" x14ac:dyDescent="0.2">
      <c r="H34311" s="7"/>
    </row>
    <row r="34312" spans="8:8" x14ac:dyDescent="0.2">
      <c r="H34312" s="7"/>
    </row>
    <row r="34313" spans="8:8" x14ac:dyDescent="0.2">
      <c r="H34313" s="7"/>
    </row>
    <row r="34314" spans="8:8" x14ac:dyDescent="0.2">
      <c r="H34314" s="7"/>
    </row>
    <row r="34315" spans="8:8" x14ac:dyDescent="0.2">
      <c r="H34315" s="7"/>
    </row>
    <row r="34316" spans="8:8" x14ac:dyDescent="0.2">
      <c r="H34316" s="7"/>
    </row>
    <row r="34317" spans="8:8" x14ac:dyDescent="0.2">
      <c r="H34317" s="7"/>
    </row>
    <row r="34318" spans="8:8" x14ac:dyDescent="0.2">
      <c r="H34318" s="7"/>
    </row>
    <row r="34319" spans="8:8" x14ac:dyDescent="0.2">
      <c r="H34319" s="7"/>
    </row>
    <row r="34320" spans="8:8" x14ac:dyDescent="0.2">
      <c r="H34320" s="7"/>
    </row>
    <row r="34321" spans="8:8" x14ac:dyDescent="0.2">
      <c r="H34321" s="7"/>
    </row>
    <row r="34322" spans="8:8" x14ac:dyDescent="0.2">
      <c r="H34322" s="7"/>
    </row>
    <row r="34323" spans="8:8" x14ac:dyDescent="0.2">
      <c r="H34323" s="7"/>
    </row>
    <row r="34324" spans="8:8" x14ac:dyDescent="0.2">
      <c r="H34324" s="7"/>
    </row>
    <row r="34325" spans="8:8" x14ac:dyDescent="0.2">
      <c r="H34325" s="7"/>
    </row>
    <row r="34326" spans="8:8" x14ac:dyDescent="0.2">
      <c r="H34326" s="7"/>
    </row>
    <row r="34327" spans="8:8" x14ac:dyDescent="0.2">
      <c r="H34327" s="7"/>
    </row>
    <row r="34328" spans="8:8" x14ac:dyDescent="0.2">
      <c r="H34328" s="7"/>
    </row>
    <row r="34329" spans="8:8" x14ac:dyDescent="0.2">
      <c r="H34329" s="7"/>
    </row>
    <row r="34330" spans="8:8" x14ac:dyDescent="0.2">
      <c r="H34330" s="7"/>
    </row>
    <row r="34331" spans="8:8" x14ac:dyDescent="0.2">
      <c r="H34331" s="7"/>
    </row>
    <row r="34332" spans="8:8" x14ac:dyDescent="0.2">
      <c r="H34332" s="7"/>
    </row>
    <row r="34333" spans="8:8" x14ac:dyDescent="0.2">
      <c r="H34333" s="7"/>
    </row>
    <row r="34334" spans="8:8" x14ac:dyDescent="0.2">
      <c r="H34334" s="7"/>
    </row>
    <row r="34335" spans="8:8" x14ac:dyDescent="0.2">
      <c r="H34335" s="7"/>
    </row>
    <row r="34336" spans="8:8" x14ac:dyDescent="0.2">
      <c r="H34336" s="7"/>
    </row>
    <row r="34337" spans="8:8" x14ac:dyDescent="0.2">
      <c r="H34337" s="7"/>
    </row>
    <row r="34338" spans="8:8" x14ac:dyDescent="0.2">
      <c r="H34338" s="7"/>
    </row>
    <row r="34339" spans="8:8" x14ac:dyDescent="0.2">
      <c r="H34339" s="7"/>
    </row>
    <row r="34340" spans="8:8" x14ac:dyDescent="0.2">
      <c r="H34340" s="7"/>
    </row>
    <row r="34341" spans="8:8" x14ac:dyDescent="0.2">
      <c r="H34341" s="7"/>
    </row>
    <row r="34342" spans="8:8" x14ac:dyDescent="0.2">
      <c r="H34342" s="7"/>
    </row>
    <row r="34343" spans="8:8" x14ac:dyDescent="0.2">
      <c r="H34343" s="7"/>
    </row>
    <row r="34344" spans="8:8" x14ac:dyDescent="0.2">
      <c r="H34344" s="7"/>
    </row>
    <row r="34345" spans="8:8" x14ac:dyDescent="0.2">
      <c r="H34345" s="7"/>
    </row>
    <row r="34346" spans="8:8" x14ac:dyDescent="0.2">
      <c r="H34346" s="7"/>
    </row>
    <row r="34347" spans="8:8" x14ac:dyDescent="0.2">
      <c r="H34347" s="7"/>
    </row>
    <row r="34348" spans="8:8" x14ac:dyDescent="0.2">
      <c r="H34348" s="7"/>
    </row>
    <row r="34349" spans="8:8" x14ac:dyDescent="0.2">
      <c r="H34349" s="7"/>
    </row>
    <row r="34350" spans="8:8" x14ac:dyDescent="0.2">
      <c r="H34350" s="7"/>
    </row>
    <row r="34351" spans="8:8" x14ac:dyDescent="0.2">
      <c r="H34351" s="7"/>
    </row>
    <row r="34352" spans="8:8" x14ac:dyDescent="0.2">
      <c r="H34352" s="7"/>
    </row>
    <row r="34353" spans="8:8" x14ac:dyDescent="0.2">
      <c r="H34353" s="7"/>
    </row>
    <row r="34354" spans="8:8" x14ac:dyDescent="0.2">
      <c r="H34354" s="7"/>
    </row>
    <row r="34355" spans="8:8" x14ac:dyDescent="0.2">
      <c r="H34355" s="7"/>
    </row>
    <row r="34356" spans="8:8" x14ac:dyDescent="0.2">
      <c r="H34356" s="7"/>
    </row>
    <row r="34357" spans="8:8" x14ac:dyDescent="0.2">
      <c r="H34357" s="7"/>
    </row>
    <row r="34358" spans="8:8" x14ac:dyDescent="0.2">
      <c r="H34358" s="7"/>
    </row>
    <row r="34359" spans="8:8" x14ac:dyDescent="0.2">
      <c r="H34359" s="7"/>
    </row>
    <row r="34360" spans="8:8" x14ac:dyDescent="0.2">
      <c r="H34360" s="7"/>
    </row>
    <row r="34361" spans="8:8" x14ac:dyDescent="0.2">
      <c r="H34361" s="7"/>
    </row>
    <row r="34362" spans="8:8" x14ac:dyDescent="0.2">
      <c r="H34362" s="7"/>
    </row>
    <row r="34363" spans="8:8" x14ac:dyDescent="0.2">
      <c r="H34363" s="7"/>
    </row>
    <row r="34364" spans="8:8" x14ac:dyDescent="0.2">
      <c r="H34364" s="7"/>
    </row>
    <row r="34365" spans="8:8" x14ac:dyDescent="0.2">
      <c r="H34365" s="7"/>
    </row>
    <row r="34366" spans="8:8" x14ac:dyDescent="0.2">
      <c r="H34366" s="7"/>
    </row>
    <row r="34367" spans="8:8" x14ac:dyDescent="0.2">
      <c r="H34367" s="7"/>
    </row>
    <row r="34368" spans="8:8" x14ac:dyDescent="0.2">
      <c r="H34368" s="7"/>
    </row>
    <row r="34369" spans="8:8" x14ac:dyDescent="0.2">
      <c r="H34369" s="7"/>
    </row>
    <row r="34370" spans="8:8" x14ac:dyDescent="0.2">
      <c r="H34370" s="7"/>
    </row>
    <row r="34371" spans="8:8" x14ac:dyDescent="0.2">
      <c r="H34371" s="7"/>
    </row>
    <row r="34372" spans="8:8" x14ac:dyDescent="0.2">
      <c r="H34372" s="7"/>
    </row>
    <row r="34373" spans="8:8" x14ac:dyDescent="0.2">
      <c r="H34373" s="7"/>
    </row>
    <row r="34374" spans="8:8" x14ac:dyDescent="0.2">
      <c r="H34374" s="7"/>
    </row>
    <row r="34375" spans="8:8" x14ac:dyDescent="0.2">
      <c r="H34375" s="7"/>
    </row>
    <row r="34376" spans="8:8" x14ac:dyDescent="0.2">
      <c r="H34376" s="7"/>
    </row>
    <row r="34377" spans="8:8" x14ac:dyDescent="0.2">
      <c r="H34377" s="7"/>
    </row>
    <row r="34378" spans="8:8" x14ac:dyDescent="0.2">
      <c r="H34378" s="7"/>
    </row>
    <row r="34379" spans="8:8" x14ac:dyDescent="0.2">
      <c r="H34379" s="7"/>
    </row>
    <row r="34380" spans="8:8" x14ac:dyDescent="0.2">
      <c r="H34380" s="7"/>
    </row>
    <row r="34381" spans="8:8" x14ac:dyDescent="0.2">
      <c r="H34381" s="7"/>
    </row>
    <row r="34382" spans="8:8" x14ac:dyDescent="0.2">
      <c r="H34382" s="7"/>
    </row>
    <row r="34383" spans="8:8" x14ac:dyDescent="0.2">
      <c r="H34383" s="7"/>
    </row>
    <row r="34384" spans="8:8" x14ac:dyDescent="0.2">
      <c r="H34384" s="7"/>
    </row>
    <row r="34385" spans="8:8" x14ac:dyDescent="0.2">
      <c r="H34385" s="7"/>
    </row>
    <row r="34386" spans="8:8" x14ac:dyDescent="0.2">
      <c r="H34386" s="7"/>
    </row>
    <row r="34387" spans="8:8" x14ac:dyDescent="0.2">
      <c r="H34387" s="7"/>
    </row>
    <row r="34388" spans="8:8" x14ac:dyDescent="0.2">
      <c r="H34388" s="7"/>
    </row>
    <row r="34389" spans="8:8" x14ac:dyDescent="0.2">
      <c r="H34389" s="7"/>
    </row>
    <row r="34390" spans="8:8" x14ac:dyDescent="0.2">
      <c r="H34390" s="7"/>
    </row>
    <row r="34391" spans="8:8" x14ac:dyDescent="0.2">
      <c r="H34391" s="7"/>
    </row>
    <row r="34392" spans="8:8" x14ac:dyDescent="0.2">
      <c r="H34392" s="7"/>
    </row>
    <row r="34393" spans="8:8" x14ac:dyDescent="0.2">
      <c r="H34393" s="7"/>
    </row>
    <row r="34394" spans="8:8" x14ac:dyDescent="0.2">
      <c r="H34394" s="7"/>
    </row>
    <row r="34395" spans="8:8" x14ac:dyDescent="0.2">
      <c r="H34395" s="7"/>
    </row>
    <row r="34396" spans="8:8" x14ac:dyDescent="0.2">
      <c r="H34396" s="7"/>
    </row>
    <row r="34397" spans="8:8" x14ac:dyDescent="0.2">
      <c r="H34397" s="7"/>
    </row>
    <row r="34398" spans="8:8" x14ac:dyDescent="0.2">
      <c r="H34398" s="7"/>
    </row>
    <row r="34399" spans="8:8" x14ac:dyDescent="0.2">
      <c r="H34399" s="7"/>
    </row>
    <row r="34400" spans="8:8" x14ac:dyDescent="0.2">
      <c r="H34400" s="7"/>
    </row>
    <row r="34401" spans="8:8" x14ac:dyDescent="0.2">
      <c r="H34401" s="7"/>
    </row>
    <row r="34402" spans="8:8" x14ac:dyDescent="0.2">
      <c r="H34402" s="7"/>
    </row>
    <row r="34403" spans="8:8" x14ac:dyDescent="0.2">
      <c r="H34403" s="7"/>
    </row>
    <row r="34404" spans="8:8" x14ac:dyDescent="0.2">
      <c r="H34404" s="7"/>
    </row>
    <row r="34405" spans="8:8" x14ac:dyDescent="0.2">
      <c r="H34405" s="7"/>
    </row>
    <row r="34406" spans="8:8" x14ac:dyDescent="0.2">
      <c r="H34406" s="7"/>
    </row>
    <row r="34407" spans="8:8" x14ac:dyDescent="0.2">
      <c r="H34407" s="7"/>
    </row>
    <row r="34408" spans="8:8" x14ac:dyDescent="0.2">
      <c r="H34408" s="7"/>
    </row>
    <row r="34409" spans="8:8" x14ac:dyDescent="0.2">
      <c r="H34409" s="7"/>
    </row>
    <row r="34410" spans="8:8" x14ac:dyDescent="0.2">
      <c r="H34410" s="7"/>
    </row>
    <row r="34411" spans="8:8" x14ac:dyDescent="0.2">
      <c r="H34411" s="7"/>
    </row>
    <row r="34412" spans="8:8" x14ac:dyDescent="0.2">
      <c r="H34412" s="7"/>
    </row>
    <row r="34413" spans="8:8" x14ac:dyDescent="0.2">
      <c r="H34413" s="7"/>
    </row>
    <row r="34414" spans="8:8" x14ac:dyDescent="0.2">
      <c r="H34414" s="7"/>
    </row>
    <row r="34415" spans="8:8" x14ac:dyDescent="0.2">
      <c r="H34415" s="7"/>
    </row>
    <row r="34416" spans="8:8" x14ac:dyDescent="0.2">
      <c r="H34416" s="7"/>
    </row>
    <row r="34417" spans="8:8" x14ac:dyDescent="0.2">
      <c r="H34417" s="7"/>
    </row>
    <row r="34418" spans="8:8" x14ac:dyDescent="0.2">
      <c r="H34418" s="7"/>
    </row>
    <row r="34419" spans="8:8" x14ac:dyDescent="0.2">
      <c r="H34419" s="7"/>
    </row>
    <row r="34420" spans="8:8" x14ac:dyDescent="0.2">
      <c r="H34420" s="7"/>
    </row>
    <row r="34421" spans="8:8" x14ac:dyDescent="0.2">
      <c r="H34421" s="7"/>
    </row>
    <row r="34422" spans="8:8" x14ac:dyDescent="0.2">
      <c r="H34422" s="7"/>
    </row>
    <row r="34423" spans="8:8" x14ac:dyDescent="0.2">
      <c r="H34423" s="7"/>
    </row>
    <row r="34424" spans="8:8" x14ac:dyDescent="0.2">
      <c r="H34424" s="7"/>
    </row>
    <row r="34425" spans="8:8" x14ac:dyDescent="0.2">
      <c r="H34425" s="7"/>
    </row>
    <row r="34426" spans="8:8" x14ac:dyDescent="0.2">
      <c r="H34426" s="7"/>
    </row>
    <row r="34427" spans="8:8" x14ac:dyDescent="0.2">
      <c r="H34427" s="7"/>
    </row>
    <row r="34428" spans="8:8" x14ac:dyDescent="0.2">
      <c r="H34428" s="7"/>
    </row>
    <row r="34429" spans="8:8" x14ac:dyDescent="0.2">
      <c r="H34429" s="7"/>
    </row>
    <row r="34430" spans="8:8" x14ac:dyDescent="0.2">
      <c r="H34430" s="7"/>
    </row>
    <row r="34431" spans="8:8" x14ac:dyDescent="0.2">
      <c r="H34431" s="7"/>
    </row>
    <row r="34432" spans="8:8" x14ac:dyDescent="0.2">
      <c r="H34432" s="7"/>
    </row>
    <row r="34433" spans="8:8" x14ac:dyDescent="0.2">
      <c r="H34433" s="7"/>
    </row>
    <row r="34434" spans="8:8" x14ac:dyDescent="0.2">
      <c r="H34434" s="7"/>
    </row>
    <row r="34435" spans="8:8" x14ac:dyDescent="0.2">
      <c r="H34435" s="7"/>
    </row>
    <row r="34436" spans="8:8" x14ac:dyDescent="0.2">
      <c r="H34436" s="7"/>
    </row>
    <row r="34437" spans="8:8" x14ac:dyDescent="0.2">
      <c r="H34437" s="7"/>
    </row>
    <row r="34438" spans="8:8" x14ac:dyDescent="0.2">
      <c r="H34438" s="7"/>
    </row>
    <row r="34439" spans="8:8" x14ac:dyDescent="0.2">
      <c r="H34439" s="7"/>
    </row>
    <row r="34440" spans="8:8" x14ac:dyDescent="0.2">
      <c r="H34440" s="7"/>
    </row>
    <row r="34441" spans="8:8" x14ac:dyDescent="0.2">
      <c r="H34441" s="7"/>
    </row>
    <row r="34442" spans="8:8" x14ac:dyDescent="0.2">
      <c r="H34442" s="7"/>
    </row>
    <row r="34443" spans="8:8" x14ac:dyDescent="0.2">
      <c r="H34443" s="7"/>
    </row>
    <row r="34444" spans="8:8" x14ac:dyDescent="0.2">
      <c r="H34444" s="7"/>
    </row>
    <row r="34445" spans="8:8" x14ac:dyDescent="0.2">
      <c r="H34445" s="7"/>
    </row>
    <row r="34446" spans="8:8" x14ac:dyDescent="0.2">
      <c r="H34446" s="7"/>
    </row>
    <row r="34447" spans="8:8" x14ac:dyDescent="0.2">
      <c r="H34447" s="7"/>
    </row>
    <row r="34448" spans="8:8" x14ac:dyDescent="0.2">
      <c r="H34448" s="7"/>
    </row>
    <row r="34449" spans="8:8" x14ac:dyDescent="0.2">
      <c r="H34449" s="7"/>
    </row>
    <row r="34450" spans="8:8" x14ac:dyDescent="0.2">
      <c r="H34450" s="7"/>
    </row>
    <row r="34451" spans="8:8" x14ac:dyDescent="0.2">
      <c r="H34451" s="7"/>
    </row>
    <row r="34452" spans="8:8" x14ac:dyDescent="0.2">
      <c r="H34452" s="7"/>
    </row>
    <row r="34453" spans="8:8" x14ac:dyDescent="0.2">
      <c r="H34453" s="7"/>
    </row>
    <row r="34454" spans="8:8" x14ac:dyDescent="0.2">
      <c r="H34454" s="7"/>
    </row>
    <row r="34455" spans="8:8" x14ac:dyDescent="0.2">
      <c r="H34455" s="7"/>
    </row>
    <row r="34456" spans="8:8" x14ac:dyDescent="0.2">
      <c r="H34456" s="7"/>
    </row>
    <row r="34457" spans="8:8" x14ac:dyDescent="0.2">
      <c r="H34457" s="7"/>
    </row>
    <row r="34458" spans="8:8" x14ac:dyDescent="0.2">
      <c r="H34458" s="7"/>
    </row>
    <row r="34459" spans="8:8" x14ac:dyDescent="0.2">
      <c r="H34459" s="7"/>
    </row>
    <row r="34460" spans="8:8" x14ac:dyDescent="0.2">
      <c r="H34460" s="7"/>
    </row>
    <row r="34461" spans="8:8" x14ac:dyDescent="0.2">
      <c r="H34461" s="7"/>
    </row>
    <row r="34462" spans="8:8" x14ac:dyDescent="0.2">
      <c r="H34462" s="7"/>
    </row>
    <row r="34463" spans="8:8" x14ac:dyDescent="0.2">
      <c r="H34463" s="7"/>
    </row>
    <row r="34464" spans="8:8" x14ac:dyDescent="0.2">
      <c r="H34464" s="7"/>
    </row>
    <row r="34465" spans="8:8" x14ac:dyDescent="0.2">
      <c r="H34465" s="7"/>
    </row>
    <row r="34466" spans="8:8" x14ac:dyDescent="0.2">
      <c r="H34466" s="7"/>
    </row>
    <row r="34467" spans="8:8" x14ac:dyDescent="0.2">
      <c r="H34467" s="7"/>
    </row>
    <row r="34468" spans="8:8" x14ac:dyDescent="0.2">
      <c r="H34468" s="7"/>
    </row>
    <row r="34469" spans="8:8" x14ac:dyDescent="0.2">
      <c r="H34469" s="7"/>
    </row>
    <row r="34470" spans="8:8" x14ac:dyDescent="0.2">
      <c r="H34470" s="7"/>
    </row>
    <row r="34471" spans="8:8" x14ac:dyDescent="0.2">
      <c r="H34471" s="7"/>
    </row>
    <row r="34472" spans="8:8" x14ac:dyDescent="0.2">
      <c r="H34472" s="7"/>
    </row>
    <row r="34473" spans="8:8" x14ac:dyDescent="0.2">
      <c r="H34473" s="7"/>
    </row>
    <row r="34474" spans="8:8" x14ac:dyDescent="0.2">
      <c r="H34474" s="7"/>
    </row>
    <row r="34475" spans="8:8" x14ac:dyDescent="0.2">
      <c r="H34475" s="7"/>
    </row>
    <row r="34476" spans="8:8" x14ac:dyDescent="0.2">
      <c r="H34476" s="7"/>
    </row>
    <row r="34477" spans="8:8" x14ac:dyDescent="0.2">
      <c r="H34477" s="7"/>
    </row>
    <row r="34478" spans="8:8" x14ac:dyDescent="0.2">
      <c r="H34478" s="7"/>
    </row>
    <row r="34479" spans="8:8" x14ac:dyDescent="0.2">
      <c r="H34479" s="7"/>
    </row>
    <row r="34480" spans="8:8" x14ac:dyDescent="0.2">
      <c r="H34480" s="7"/>
    </row>
    <row r="34481" spans="8:8" x14ac:dyDescent="0.2">
      <c r="H34481" s="7"/>
    </row>
    <row r="34482" spans="8:8" x14ac:dyDescent="0.2">
      <c r="H34482" s="7"/>
    </row>
    <row r="34483" spans="8:8" x14ac:dyDescent="0.2">
      <c r="H34483" s="7"/>
    </row>
    <row r="34484" spans="8:8" x14ac:dyDescent="0.2">
      <c r="H34484" s="7"/>
    </row>
    <row r="34485" spans="8:8" x14ac:dyDescent="0.2">
      <c r="H34485" s="7"/>
    </row>
    <row r="34486" spans="8:8" x14ac:dyDescent="0.2">
      <c r="H34486" s="7"/>
    </row>
    <row r="34487" spans="8:8" x14ac:dyDescent="0.2">
      <c r="H34487" s="7"/>
    </row>
    <row r="34488" spans="8:8" x14ac:dyDescent="0.2">
      <c r="H34488" s="7"/>
    </row>
    <row r="34489" spans="8:8" x14ac:dyDescent="0.2">
      <c r="H34489" s="7"/>
    </row>
    <row r="34490" spans="8:8" x14ac:dyDescent="0.2">
      <c r="H34490" s="7"/>
    </row>
    <row r="34491" spans="8:8" x14ac:dyDescent="0.2">
      <c r="H34491" s="7"/>
    </row>
    <row r="34492" spans="8:8" x14ac:dyDescent="0.2">
      <c r="H34492" s="7"/>
    </row>
    <row r="34493" spans="8:8" x14ac:dyDescent="0.2">
      <c r="H34493" s="7"/>
    </row>
    <row r="34494" spans="8:8" x14ac:dyDescent="0.2">
      <c r="H34494" s="7"/>
    </row>
    <row r="34495" spans="8:8" x14ac:dyDescent="0.2">
      <c r="H34495" s="7"/>
    </row>
    <row r="34496" spans="8:8" x14ac:dyDescent="0.2">
      <c r="H34496" s="7"/>
    </row>
    <row r="34497" spans="8:8" x14ac:dyDescent="0.2">
      <c r="H34497" s="7"/>
    </row>
    <row r="34498" spans="8:8" x14ac:dyDescent="0.2">
      <c r="H34498" s="7"/>
    </row>
    <row r="34499" spans="8:8" x14ac:dyDescent="0.2">
      <c r="H34499" s="7"/>
    </row>
    <row r="34500" spans="8:8" x14ac:dyDescent="0.2">
      <c r="H34500" s="7"/>
    </row>
    <row r="34501" spans="8:8" x14ac:dyDescent="0.2">
      <c r="H34501" s="7"/>
    </row>
    <row r="34502" spans="8:8" x14ac:dyDescent="0.2">
      <c r="H34502" s="7"/>
    </row>
    <row r="34503" spans="8:8" x14ac:dyDescent="0.2">
      <c r="H34503" s="7"/>
    </row>
    <row r="34504" spans="8:8" x14ac:dyDescent="0.2">
      <c r="H34504" s="7"/>
    </row>
    <row r="34505" spans="8:8" x14ac:dyDescent="0.2">
      <c r="H34505" s="7"/>
    </row>
    <row r="34506" spans="8:8" x14ac:dyDescent="0.2">
      <c r="H34506" s="7"/>
    </row>
    <row r="34507" spans="8:8" x14ac:dyDescent="0.2">
      <c r="H34507" s="7"/>
    </row>
    <row r="34508" spans="8:8" x14ac:dyDescent="0.2">
      <c r="H34508" s="7"/>
    </row>
    <row r="34509" spans="8:8" x14ac:dyDescent="0.2">
      <c r="H34509" s="7"/>
    </row>
    <row r="34510" spans="8:8" x14ac:dyDescent="0.2">
      <c r="H34510" s="7"/>
    </row>
    <row r="34511" spans="8:8" x14ac:dyDescent="0.2">
      <c r="H34511" s="7"/>
    </row>
    <row r="34512" spans="8:8" x14ac:dyDescent="0.2">
      <c r="H34512" s="7"/>
    </row>
    <row r="34513" spans="8:8" x14ac:dyDescent="0.2">
      <c r="H34513" s="7"/>
    </row>
    <row r="34514" spans="8:8" x14ac:dyDescent="0.2">
      <c r="H34514" s="7"/>
    </row>
    <row r="34515" spans="8:8" x14ac:dyDescent="0.2">
      <c r="H34515" s="7"/>
    </row>
    <row r="34516" spans="8:8" x14ac:dyDescent="0.2">
      <c r="H34516" s="7"/>
    </row>
    <row r="34517" spans="8:8" x14ac:dyDescent="0.2">
      <c r="H34517" s="7"/>
    </row>
    <row r="34518" spans="8:8" x14ac:dyDescent="0.2">
      <c r="H34518" s="7"/>
    </row>
    <row r="34519" spans="8:8" x14ac:dyDescent="0.2">
      <c r="H34519" s="7"/>
    </row>
    <row r="34520" spans="8:8" x14ac:dyDescent="0.2">
      <c r="H34520" s="7"/>
    </row>
    <row r="34521" spans="8:8" x14ac:dyDescent="0.2">
      <c r="H34521" s="7"/>
    </row>
    <row r="34522" spans="8:8" x14ac:dyDescent="0.2">
      <c r="H34522" s="7"/>
    </row>
    <row r="34523" spans="8:8" x14ac:dyDescent="0.2">
      <c r="H34523" s="7"/>
    </row>
    <row r="34524" spans="8:8" x14ac:dyDescent="0.2">
      <c r="H34524" s="7"/>
    </row>
    <row r="34525" spans="8:8" x14ac:dyDescent="0.2">
      <c r="H34525" s="7"/>
    </row>
    <row r="34526" spans="8:8" x14ac:dyDescent="0.2">
      <c r="H34526" s="7"/>
    </row>
    <row r="34527" spans="8:8" x14ac:dyDescent="0.2">
      <c r="H34527" s="7"/>
    </row>
    <row r="34528" spans="8:8" x14ac:dyDescent="0.2">
      <c r="H34528" s="7"/>
    </row>
    <row r="34529" spans="8:8" x14ac:dyDescent="0.2">
      <c r="H34529" s="7"/>
    </row>
    <row r="34530" spans="8:8" x14ac:dyDescent="0.2">
      <c r="H34530" s="7"/>
    </row>
    <row r="34531" spans="8:8" x14ac:dyDescent="0.2">
      <c r="H34531" s="7"/>
    </row>
    <row r="34532" spans="8:8" x14ac:dyDescent="0.2">
      <c r="H34532" s="7"/>
    </row>
    <row r="34533" spans="8:8" x14ac:dyDescent="0.2">
      <c r="H34533" s="7"/>
    </row>
    <row r="34534" spans="8:8" x14ac:dyDescent="0.2">
      <c r="H34534" s="7"/>
    </row>
    <row r="34535" spans="8:8" x14ac:dyDescent="0.2">
      <c r="H34535" s="7"/>
    </row>
    <row r="34536" spans="8:8" x14ac:dyDescent="0.2">
      <c r="H34536" s="7"/>
    </row>
    <row r="34537" spans="8:8" x14ac:dyDescent="0.2">
      <c r="H34537" s="7"/>
    </row>
    <row r="34538" spans="8:8" x14ac:dyDescent="0.2">
      <c r="H34538" s="7"/>
    </row>
    <row r="34539" spans="8:8" x14ac:dyDescent="0.2">
      <c r="H34539" s="7"/>
    </row>
    <row r="34540" spans="8:8" x14ac:dyDescent="0.2">
      <c r="H34540" s="7"/>
    </row>
    <row r="34541" spans="8:8" x14ac:dyDescent="0.2">
      <c r="H34541" s="7"/>
    </row>
    <row r="34542" spans="8:8" x14ac:dyDescent="0.2">
      <c r="H34542" s="7"/>
    </row>
    <row r="34543" spans="8:8" x14ac:dyDescent="0.2">
      <c r="H34543" s="7"/>
    </row>
    <row r="34544" spans="8:8" x14ac:dyDescent="0.2">
      <c r="H34544" s="7"/>
    </row>
    <row r="34545" spans="8:8" x14ac:dyDescent="0.2">
      <c r="H34545" s="7"/>
    </row>
    <row r="34546" spans="8:8" x14ac:dyDescent="0.2">
      <c r="H34546" s="7"/>
    </row>
    <row r="34547" spans="8:8" x14ac:dyDescent="0.2">
      <c r="H34547" s="7"/>
    </row>
    <row r="34548" spans="8:8" x14ac:dyDescent="0.2">
      <c r="H34548" s="7"/>
    </row>
    <row r="34549" spans="8:8" x14ac:dyDescent="0.2">
      <c r="H34549" s="7"/>
    </row>
    <row r="34550" spans="8:8" x14ac:dyDescent="0.2">
      <c r="H34550" s="7"/>
    </row>
    <row r="34551" spans="8:8" x14ac:dyDescent="0.2">
      <c r="H34551" s="7"/>
    </row>
    <row r="34552" spans="8:8" x14ac:dyDescent="0.2">
      <c r="H34552" s="7"/>
    </row>
    <row r="34553" spans="8:8" x14ac:dyDescent="0.2">
      <c r="H34553" s="7"/>
    </row>
    <row r="34554" spans="8:8" x14ac:dyDescent="0.2">
      <c r="H34554" s="7"/>
    </row>
    <row r="34555" spans="8:8" x14ac:dyDescent="0.2">
      <c r="H34555" s="7"/>
    </row>
    <row r="34556" spans="8:8" x14ac:dyDescent="0.2">
      <c r="H34556" s="7"/>
    </row>
    <row r="34557" spans="8:8" x14ac:dyDescent="0.2">
      <c r="H34557" s="7"/>
    </row>
    <row r="34558" spans="8:8" x14ac:dyDescent="0.2">
      <c r="H34558" s="7"/>
    </row>
    <row r="34559" spans="8:8" x14ac:dyDescent="0.2">
      <c r="H34559" s="7"/>
    </row>
    <row r="34560" spans="8:8" x14ac:dyDescent="0.2">
      <c r="H34560" s="7"/>
    </row>
    <row r="34561" spans="8:8" x14ac:dyDescent="0.2">
      <c r="H34561" s="7"/>
    </row>
    <row r="34562" spans="8:8" x14ac:dyDescent="0.2">
      <c r="H34562" s="7"/>
    </row>
    <row r="34563" spans="8:8" x14ac:dyDescent="0.2">
      <c r="H34563" s="7"/>
    </row>
    <row r="34564" spans="8:8" x14ac:dyDescent="0.2">
      <c r="H34564" s="7"/>
    </row>
    <row r="34565" spans="8:8" x14ac:dyDescent="0.2">
      <c r="H34565" s="7"/>
    </row>
    <row r="34566" spans="8:8" x14ac:dyDescent="0.2">
      <c r="H34566" s="7"/>
    </row>
    <row r="34567" spans="8:8" x14ac:dyDescent="0.2">
      <c r="H34567" s="7"/>
    </row>
    <row r="34568" spans="8:8" x14ac:dyDescent="0.2">
      <c r="H34568" s="7"/>
    </row>
    <row r="34569" spans="8:8" x14ac:dyDescent="0.2">
      <c r="H34569" s="7"/>
    </row>
    <row r="34570" spans="8:8" x14ac:dyDescent="0.2">
      <c r="H34570" s="7"/>
    </row>
    <row r="34571" spans="8:8" x14ac:dyDescent="0.2">
      <c r="H34571" s="7"/>
    </row>
    <row r="34572" spans="8:8" x14ac:dyDescent="0.2">
      <c r="H34572" s="7"/>
    </row>
    <row r="34573" spans="8:8" x14ac:dyDescent="0.2">
      <c r="H34573" s="7"/>
    </row>
    <row r="34574" spans="8:8" x14ac:dyDescent="0.2">
      <c r="H34574" s="7"/>
    </row>
    <row r="34575" spans="8:8" x14ac:dyDescent="0.2">
      <c r="H34575" s="7"/>
    </row>
    <row r="34576" spans="8:8" x14ac:dyDescent="0.2">
      <c r="H34576" s="7"/>
    </row>
    <row r="34577" spans="8:8" x14ac:dyDescent="0.2">
      <c r="H34577" s="7"/>
    </row>
    <row r="34578" spans="8:8" x14ac:dyDescent="0.2">
      <c r="H34578" s="7"/>
    </row>
    <row r="34579" spans="8:8" x14ac:dyDescent="0.2">
      <c r="H34579" s="7"/>
    </row>
    <row r="34580" spans="8:8" x14ac:dyDescent="0.2">
      <c r="H34580" s="7"/>
    </row>
    <row r="34581" spans="8:8" x14ac:dyDescent="0.2">
      <c r="H34581" s="7"/>
    </row>
    <row r="34582" spans="8:8" x14ac:dyDescent="0.2">
      <c r="H34582" s="7"/>
    </row>
    <row r="34583" spans="8:8" x14ac:dyDescent="0.2">
      <c r="H34583" s="7"/>
    </row>
    <row r="34584" spans="8:8" x14ac:dyDescent="0.2">
      <c r="H34584" s="7"/>
    </row>
    <row r="34585" spans="8:8" x14ac:dyDescent="0.2">
      <c r="H34585" s="7"/>
    </row>
    <row r="34586" spans="8:8" x14ac:dyDescent="0.2">
      <c r="H34586" s="7"/>
    </row>
    <row r="34587" spans="8:8" x14ac:dyDescent="0.2">
      <c r="H34587" s="7"/>
    </row>
    <row r="34588" spans="8:8" x14ac:dyDescent="0.2">
      <c r="H34588" s="7"/>
    </row>
    <row r="34589" spans="8:8" x14ac:dyDescent="0.2">
      <c r="H34589" s="7"/>
    </row>
    <row r="34590" spans="8:8" x14ac:dyDescent="0.2">
      <c r="H34590" s="7"/>
    </row>
    <row r="34591" spans="8:8" x14ac:dyDescent="0.2">
      <c r="H34591" s="7"/>
    </row>
    <row r="34592" spans="8:8" x14ac:dyDescent="0.2">
      <c r="H34592" s="7"/>
    </row>
    <row r="34593" spans="8:8" x14ac:dyDescent="0.2">
      <c r="H34593" s="7"/>
    </row>
    <row r="34594" spans="8:8" x14ac:dyDescent="0.2">
      <c r="H34594" s="7"/>
    </row>
    <row r="34595" spans="8:8" x14ac:dyDescent="0.2">
      <c r="H34595" s="7"/>
    </row>
    <row r="34596" spans="8:8" x14ac:dyDescent="0.2">
      <c r="H34596" s="7"/>
    </row>
    <row r="34597" spans="8:8" x14ac:dyDescent="0.2">
      <c r="H34597" s="7"/>
    </row>
    <row r="34598" spans="8:8" x14ac:dyDescent="0.2">
      <c r="H34598" s="7"/>
    </row>
    <row r="34599" spans="8:8" x14ac:dyDescent="0.2">
      <c r="H34599" s="7"/>
    </row>
    <row r="34600" spans="8:8" x14ac:dyDescent="0.2">
      <c r="H34600" s="7"/>
    </row>
    <row r="34601" spans="8:8" x14ac:dyDescent="0.2">
      <c r="H34601" s="7"/>
    </row>
    <row r="34602" spans="8:8" x14ac:dyDescent="0.2">
      <c r="H34602" s="7"/>
    </row>
    <row r="34603" spans="8:8" x14ac:dyDescent="0.2">
      <c r="H34603" s="7"/>
    </row>
    <row r="34604" spans="8:8" x14ac:dyDescent="0.2">
      <c r="H34604" s="7"/>
    </row>
    <row r="34605" spans="8:8" x14ac:dyDescent="0.2">
      <c r="H34605" s="7"/>
    </row>
    <row r="34606" spans="8:8" x14ac:dyDescent="0.2">
      <c r="H34606" s="7"/>
    </row>
    <row r="34607" spans="8:8" x14ac:dyDescent="0.2">
      <c r="H34607" s="7"/>
    </row>
    <row r="34608" spans="8:8" x14ac:dyDescent="0.2">
      <c r="H34608" s="7"/>
    </row>
    <row r="34609" spans="8:8" x14ac:dyDescent="0.2">
      <c r="H34609" s="7"/>
    </row>
    <row r="34610" spans="8:8" x14ac:dyDescent="0.2">
      <c r="H34610" s="7"/>
    </row>
    <row r="34611" spans="8:8" x14ac:dyDescent="0.2">
      <c r="H34611" s="7"/>
    </row>
    <row r="34612" spans="8:8" x14ac:dyDescent="0.2">
      <c r="H34612" s="7"/>
    </row>
    <row r="34613" spans="8:8" x14ac:dyDescent="0.2">
      <c r="H34613" s="7"/>
    </row>
    <row r="34614" spans="8:8" x14ac:dyDescent="0.2">
      <c r="H34614" s="7"/>
    </row>
    <row r="34615" spans="8:8" x14ac:dyDescent="0.2">
      <c r="H34615" s="7"/>
    </row>
    <row r="34616" spans="8:8" x14ac:dyDescent="0.2">
      <c r="H34616" s="7"/>
    </row>
    <row r="34617" spans="8:8" x14ac:dyDescent="0.2">
      <c r="H34617" s="7"/>
    </row>
    <row r="34618" spans="8:8" x14ac:dyDescent="0.2">
      <c r="H34618" s="7"/>
    </row>
    <row r="34619" spans="8:8" x14ac:dyDescent="0.2">
      <c r="H34619" s="7"/>
    </row>
    <row r="34620" spans="8:8" x14ac:dyDescent="0.2">
      <c r="H34620" s="7"/>
    </row>
    <row r="34621" spans="8:8" x14ac:dyDescent="0.2">
      <c r="H34621" s="7"/>
    </row>
    <row r="34622" spans="8:8" x14ac:dyDescent="0.2">
      <c r="H34622" s="7"/>
    </row>
    <row r="34623" spans="8:8" x14ac:dyDescent="0.2">
      <c r="H34623" s="7"/>
    </row>
    <row r="34624" spans="8:8" x14ac:dyDescent="0.2">
      <c r="H34624" s="7"/>
    </row>
    <row r="34625" spans="8:8" x14ac:dyDescent="0.2">
      <c r="H34625" s="7"/>
    </row>
    <row r="34626" spans="8:8" x14ac:dyDescent="0.2">
      <c r="H34626" s="7"/>
    </row>
    <row r="34627" spans="8:8" x14ac:dyDescent="0.2">
      <c r="H34627" s="7"/>
    </row>
    <row r="34628" spans="8:8" x14ac:dyDescent="0.2">
      <c r="H34628" s="7"/>
    </row>
    <row r="34629" spans="8:8" x14ac:dyDescent="0.2">
      <c r="H34629" s="7"/>
    </row>
    <row r="34630" spans="8:8" x14ac:dyDescent="0.2">
      <c r="H34630" s="7"/>
    </row>
    <row r="34631" spans="8:8" x14ac:dyDescent="0.2">
      <c r="H34631" s="7"/>
    </row>
    <row r="34632" spans="8:8" x14ac:dyDescent="0.2">
      <c r="H34632" s="7"/>
    </row>
    <row r="34633" spans="8:8" x14ac:dyDescent="0.2">
      <c r="H34633" s="7"/>
    </row>
    <row r="34634" spans="8:8" x14ac:dyDescent="0.2">
      <c r="H34634" s="7"/>
    </row>
    <row r="34635" spans="8:8" x14ac:dyDescent="0.2">
      <c r="H34635" s="7"/>
    </row>
    <row r="34636" spans="8:8" x14ac:dyDescent="0.2">
      <c r="H34636" s="7"/>
    </row>
    <row r="34637" spans="8:8" x14ac:dyDescent="0.2">
      <c r="H34637" s="7"/>
    </row>
    <row r="34638" spans="8:8" x14ac:dyDescent="0.2">
      <c r="H34638" s="7"/>
    </row>
    <row r="34639" spans="8:8" x14ac:dyDescent="0.2">
      <c r="H34639" s="7"/>
    </row>
    <row r="34640" spans="8:8" x14ac:dyDescent="0.2">
      <c r="H34640" s="7"/>
    </row>
    <row r="34641" spans="8:8" x14ac:dyDescent="0.2">
      <c r="H34641" s="7"/>
    </row>
    <row r="34642" spans="8:8" x14ac:dyDescent="0.2">
      <c r="H34642" s="7"/>
    </row>
    <row r="34643" spans="8:8" x14ac:dyDescent="0.2">
      <c r="H34643" s="7"/>
    </row>
    <row r="34644" spans="8:8" x14ac:dyDescent="0.2">
      <c r="H34644" s="7"/>
    </row>
    <row r="34645" spans="8:8" x14ac:dyDescent="0.2">
      <c r="H34645" s="7"/>
    </row>
    <row r="34646" spans="8:8" x14ac:dyDescent="0.2">
      <c r="H34646" s="7"/>
    </row>
    <row r="34647" spans="8:8" x14ac:dyDescent="0.2">
      <c r="H34647" s="7"/>
    </row>
    <row r="34648" spans="8:8" x14ac:dyDescent="0.2">
      <c r="H34648" s="7"/>
    </row>
    <row r="34649" spans="8:8" x14ac:dyDescent="0.2">
      <c r="H34649" s="7"/>
    </row>
    <row r="34650" spans="8:8" x14ac:dyDescent="0.2">
      <c r="H34650" s="7"/>
    </row>
    <row r="34651" spans="8:8" x14ac:dyDescent="0.2">
      <c r="H34651" s="7"/>
    </row>
    <row r="34652" spans="8:8" x14ac:dyDescent="0.2">
      <c r="H34652" s="7"/>
    </row>
    <row r="34653" spans="8:8" x14ac:dyDescent="0.2">
      <c r="H34653" s="7"/>
    </row>
    <row r="34654" spans="8:8" x14ac:dyDescent="0.2">
      <c r="H34654" s="7"/>
    </row>
    <row r="34655" spans="8:8" x14ac:dyDescent="0.2">
      <c r="H34655" s="7"/>
    </row>
    <row r="34656" spans="8:8" x14ac:dyDescent="0.2">
      <c r="H34656" s="7"/>
    </row>
    <row r="34657" spans="8:8" x14ac:dyDescent="0.2">
      <c r="H34657" s="7"/>
    </row>
    <row r="34658" spans="8:8" x14ac:dyDescent="0.2">
      <c r="H34658" s="7"/>
    </row>
    <row r="34659" spans="8:8" x14ac:dyDescent="0.2">
      <c r="H34659" s="7"/>
    </row>
    <row r="34660" spans="8:8" x14ac:dyDescent="0.2">
      <c r="H34660" s="7"/>
    </row>
    <row r="34661" spans="8:8" x14ac:dyDescent="0.2">
      <c r="H34661" s="7"/>
    </row>
    <row r="34662" spans="8:8" x14ac:dyDescent="0.2">
      <c r="H34662" s="7"/>
    </row>
    <row r="34663" spans="8:8" x14ac:dyDescent="0.2">
      <c r="H34663" s="7"/>
    </row>
    <row r="34664" spans="8:8" x14ac:dyDescent="0.2">
      <c r="H34664" s="7"/>
    </row>
    <row r="34665" spans="8:8" x14ac:dyDescent="0.2">
      <c r="H34665" s="7"/>
    </row>
    <row r="34666" spans="8:8" x14ac:dyDescent="0.2">
      <c r="H34666" s="7"/>
    </row>
    <row r="34667" spans="8:8" x14ac:dyDescent="0.2">
      <c r="H34667" s="7"/>
    </row>
    <row r="34668" spans="8:8" x14ac:dyDescent="0.2">
      <c r="H34668" s="7"/>
    </row>
    <row r="34669" spans="8:8" x14ac:dyDescent="0.2">
      <c r="H34669" s="7"/>
    </row>
    <row r="34670" spans="8:8" x14ac:dyDescent="0.2">
      <c r="H34670" s="7"/>
    </row>
    <row r="34671" spans="8:8" x14ac:dyDescent="0.2">
      <c r="H34671" s="7"/>
    </row>
    <row r="34672" spans="8:8" x14ac:dyDescent="0.2">
      <c r="H34672" s="7"/>
    </row>
    <row r="34673" spans="8:8" x14ac:dyDescent="0.2">
      <c r="H34673" s="7"/>
    </row>
    <row r="34674" spans="8:8" x14ac:dyDescent="0.2">
      <c r="H34674" s="7"/>
    </row>
    <row r="34675" spans="8:8" x14ac:dyDescent="0.2">
      <c r="H34675" s="7"/>
    </row>
    <row r="34676" spans="8:8" x14ac:dyDescent="0.2">
      <c r="H34676" s="7"/>
    </row>
    <row r="34677" spans="8:8" x14ac:dyDescent="0.2">
      <c r="H34677" s="7"/>
    </row>
    <row r="34678" spans="8:8" x14ac:dyDescent="0.2">
      <c r="H34678" s="7"/>
    </row>
    <row r="34679" spans="8:8" x14ac:dyDescent="0.2">
      <c r="H34679" s="7"/>
    </row>
    <row r="34680" spans="8:8" x14ac:dyDescent="0.2">
      <c r="H34680" s="7"/>
    </row>
    <row r="34681" spans="8:8" x14ac:dyDescent="0.2">
      <c r="H34681" s="7"/>
    </row>
    <row r="34682" spans="8:8" x14ac:dyDescent="0.2">
      <c r="H34682" s="7"/>
    </row>
    <row r="34683" spans="8:8" x14ac:dyDescent="0.2">
      <c r="H34683" s="7"/>
    </row>
    <row r="34684" spans="8:8" x14ac:dyDescent="0.2">
      <c r="H34684" s="7"/>
    </row>
    <row r="34685" spans="8:8" x14ac:dyDescent="0.2">
      <c r="H34685" s="7"/>
    </row>
    <row r="34686" spans="8:8" x14ac:dyDescent="0.2">
      <c r="H34686" s="7"/>
    </row>
    <row r="34687" spans="8:8" x14ac:dyDescent="0.2">
      <c r="H34687" s="7"/>
    </row>
    <row r="34688" spans="8:8" x14ac:dyDescent="0.2">
      <c r="H34688" s="7"/>
    </row>
    <row r="34689" spans="8:8" x14ac:dyDescent="0.2">
      <c r="H34689" s="7"/>
    </row>
    <row r="34690" spans="8:8" x14ac:dyDescent="0.2">
      <c r="H34690" s="7"/>
    </row>
    <row r="34691" spans="8:8" x14ac:dyDescent="0.2">
      <c r="H34691" s="7"/>
    </row>
    <row r="34692" spans="8:8" x14ac:dyDescent="0.2">
      <c r="H34692" s="7"/>
    </row>
    <row r="34693" spans="8:8" x14ac:dyDescent="0.2">
      <c r="H34693" s="7"/>
    </row>
    <row r="34694" spans="8:8" x14ac:dyDescent="0.2">
      <c r="H34694" s="7"/>
    </row>
    <row r="34695" spans="8:8" x14ac:dyDescent="0.2">
      <c r="H34695" s="7"/>
    </row>
    <row r="34696" spans="8:8" x14ac:dyDescent="0.2">
      <c r="H34696" s="7"/>
    </row>
    <row r="34697" spans="8:8" x14ac:dyDescent="0.2">
      <c r="H34697" s="7"/>
    </row>
    <row r="34698" spans="8:8" x14ac:dyDescent="0.2">
      <c r="H34698" s="7"/>
    </row>
    <row r="34699" spans="8:8" x14ac:dyDescent="0.2">
      <c r="H34699" s="7"/>
    </row>
    <row r="34700" spans="8:8" x14ac:dyDescent="0.2">
      <c r="H34700" s="7"/>
    </row>
    <row r="34701" spans="8:8" x14ac:dyDescent="0.2">
      <c r="H34701" s="7"/>
    </row>
    <row r="34702" spans="8:8" x14ac:dyDescent="0.2">
      <c r="H34702" s="7"/>
    </row>
    <row r="34703" spans="8:8" x14ac:dyDescent="0.2">
      <c r="H34703" s="7"/>
    </row>
    <row r="34704" spans="8:8" x14ac:dyDescent="0.2">
      <c r="H34704" s="7"/>
    </row>
    <row r="34705" spans="8:8" x14ac:dyDescent="0.2">
      <c r="H34705" s="7"/>
    </row>
    <row r="34706" spans="8:8" x14ac:dyDescent="0.2">
      <c r="H34706" s="7"/>
    </row>
    <row r="34707" spans="8:8" x14ac:dyDescent="0.2">
      <c r="H34707" s="7"/>
    </row>
    <row r="34708" spans="8:8" x14ac:dyDescent="0.2">
      <c r="H34708" s="7"/>
    </row>
    <row r="34709" spans="8:8" x14ac:dyDescent="0.2">
      <c r="H34709" s="7"/>
    </row>
    <row r="34710" spans="8:8" x14ac:dyDescent="0.2">
      <c r="H34710" s="7"/>
    </row>
    <row r="34711" spans="8:8" x14ac:dyDescent="0.2">
      <c r="H34711" s="7"/>
    </row>
    <row r="34712" spans="8:8" x14ac:dyDescent="0.2">
      <c r="H34712" s="7"/>
    </row>
    <row r="34713" spans="8:8" x14ac:dyDescent="0.2">
      <c r="H34713" s="7"/>
    </row>
    <row r="34714" spans="8:8" x14ac:dyDescent="0.2">
      <c r="H34714" s="7"/>
    </row>
    <row r="34715" spans="8:8" x14ac:dyDescent="0.2">
      <c r="H34715" s="7"/>
    </row>
    <row r="34716" spans="8:8" x14ac:dyDescent="0.2">
      <c r="H34716" s="7"/>
    </row>
    <row r="34717" spans="8:8" x14ac:dyDescent="0.2">
      <c r="H34717" s="7"/>
    </row>
    <row r="34718" spans="8:8" x14ac:dyDescent="0.2">
      <c r="H34718" s="7"/>
    </row>
    <row r="34719" spans="8:8" x14ac:dyDescent="0.2">
      <c r="H34719" s="7"/>
    </row>
    <row r="34720" spans="8:8" x14ac:dyDescent="0.2">
      <c r="H34720" s="7"/>
    </row>
    <row r="34721" spans="8:8" x14ac:dyDescent="0.2">
      <c r="H34721" s="7"/>
    </row>
    <row r="34722" spans="8:8" x14ac:dyDescent="0.2">
      <c r="H34722" s="7"/>
    </row>
    <row r="34723" spans="8:8" x14ac:dyDescent="0.2">
      <c r="H34723" s="7"/>
    </row>
    <row r="34724" spans="8:8" x14ac:dyDescent="0.2">
      <c r="H34724" s="7"/>
    </row>
    <row r="34725" spans="8:8" x14ac:dyDescent="0.2">
      <c r="H34725" s="7"/>
    </row>
    <row r="34726" spans="8:8" x14ac:dyDescent="0.2">
      <c r="H34726" s="7"/>
    </row>
    <row r="34727" spans="8:8" x14ac:dyDescent="0.2">
      <c r="H34727" s="7"/>
    </row>
    <row r="34728" spans="8:8" x14ac:dyDescent="0.2">
      <c r="H34728" s="7"/>
    </row>
    <row r="34729" spans="8:8" x14ac:dyDescent="0.2">
      <c r="H34729" s="7"/>
    </row>
    <row r="34730" spans="8:8" x14ac:dyDescent="0.2">
      <c r="H34730" s="7"/>
    </row>
    <row r="34731" spans="8:8" x14ac:dyDescent="0.2">
      <c r="H34731" s="7"/>
    </row>
    <row r="34732" spans="8:8" x14ac:dyDescent="0.2">
      <c r="H34732" s="7"/>
    </row>
    <row r="34733" spans="8:8" x14ac:dyDescent="0.2">
      <c r="H34733" s="7"/>
    </row>
    <row r="34734" spans="8:8" x14ac:dyDescent="0.2">
      <c r="H34734" s="7"/>
    </row>
    <row r="34735" spans="8:8" x14ac:dyDescent="0.2">
      <c r="H34735" s="7"/>
    </row>
    <row r="34736" spans="8:8" x14ac:dyDescent="0.2">
      <c r="H34736" s="7"/>
    </row>
    <row r="34737" spans="8:8" x14ac:dyDescent="0.2">
      <c r="H34737" s="7"/>
    </row>
    <row r="34738" spans="8:8" x14ac:dyDescent="0.2">
      <c r="H34738" s="7"/>
    </row>
    <row r="34739" spans="8:8" x14ac:dyDescent="0.2">
      <c r="H34739" s="7"/>
    </row>
    <row r="34740" spans="8:8" x14ac:dyDescent="0.2">
      <c r="H34740" s="7"/>
    </row>
    <row r="34741" spans="8:8" x14ac:dyDescent="0.2">
      <c r="H34741" s="7"/>
    </row>
    <row r="34742" spans="8:8" x14ac:dyDescent="0.2">
      <c r="H34742" s="7"/>
    </row>
    <row r="34743" spans="8:8" x14ac:dyDescent="0.2">
      <c r="H34743" s="7"/>
    </row>
    <row r="34744" spans="8:8" x14ac:dyDescent="0.2">
      <c r="H34744" s="7"/>
    </row>
    <row r="34745" spans="8:8" x14ac:dyDescent="0.2">
      <c r="H34745" s="7"/>
    </row>
    <row r="34746" spans="8:8" x14ac:dyDescent="0.2">
      <c r="H34746" s="7"/>
    </row>
    <row r="34747" spans="8:8" x14ac:dyDescent="0.2">
      <c r="H34747" s="7"/>
    </row>
    <row r="34748" spans="8:8" x14ac:dyDescent="0.2">
      <c r="H34748" s="7"/>
    </row>
    <row r="34749" spans="8:8" x14ac:dyDescent="0.2">
      <c r="H34749" s="7"/>
    </row>
    <row r="34750" spans="8:8" x14ac:dyDescent="0.2">
      <c r="H34750" s="7"/>
    </row>
    <row r="34751" spans="8:8" x14ac:dyDescent="0.2">
      <c r="H34751" s="7"/>
    </row>
    <row r="34752" spans="8:8" x14ac:dyDescent="0.2">
      <c r="H34752" s="7"/>
    </row>
    <row r="34753" spans="8:8" x14ac:dyDescent="0.2">
      <c r="H34753" s="7"/>
    </row>
    <row r="34754" spans="8:8" x14ac:dyDescent="0.2">
      <c r="H34754" s="7"/>
    </row>
    <row r="34755" spans="8:8" x14ac:dyDescent="0.2">
      <c r="H34755" s="7"/>
    </row>
    <row r="34756" spans="8:8" x14ac:dyDescent="0.2">
      <c r="H34756" s="7"/>
    </row>
    <row r="34757" spans="8:8" x14ac:dyDescent="0.2">
      <c r="H34757" s="7"/>
    </row>
    <row r="34758" spans="8:8" x14ac:dyDescent="0.2">
      <c r="H34758" s="7"/>
    </row>
    <row r="34759" spans="8:8" x14ac:dyDescent="0.2">
      <c r="H34759" s="7"/>
    </row>
    <row r="34760" spans="8:8" x14ac:dyDescent="0.2">
      <c r="H34760" s="7"/>
    </row>
    <row r="34761" spans="8:8" x14ac:dyDescent="0.2">
      <c r="H34761" s="7"/>
    </row>
    <row r="34762" spans="8:8" x14ac:dyDescent="0.2">
      <c r="H34762" s="7"/>
    </row>
    <row r="34763" spans="8:8" x14ac:dyDescent="0.2">
      <c r="H34763" s="7"/>
    </row>
    <row r="34764" spans="8:8" x14ac:dyDescent="0.2">
      <c r="H34764" s="7"/>
    </row>
    <row r="34765" spans="8:8" x14ac:dyDescent="0.2">
      <c r="H34765" s="7"/>
    </row>
    <row r="34766" spans="8:8" x14ac:dyDescent="0.2">
      <c r="H34766" s="7"/>
    </row>
    <row r="34767" spans="8:8" x14ac:dyDescent="0.2">
      <c r="H34767" s="7"/>
    </row>
    <row r="34768" spans="8:8" x14ac:dyDescent="0.2">
      <c r="H34768" s="7"/>
    </row>
    <row r="34769" spans="8:8" x14ac:dyDescent="0.2">
      <c r="H34769" s="7"/>
    </row>
    <row r="34770" spans="8:8" x14ac:dyDescent="0.2">
      <c r="H34770" s="7"/>
    </row>
    <row r="34771" spans="8:8" x14ac:dyDescent="0.2">
      <c r="H34771" s="7"/>
    </row>
    <row r="34772" spans="8:8" x14ac:dyDescent="0.2">
      <c r="H34772" s="7"/>
    </row>
    <row r="34773" spans="8:8" x14ac:dyDescent="0.2">
      <c r="H34773" s="7"/>
    </row>
    <row r="34774" spans="8:8" x14ac:dyDescent="0.2">
      <c r="H34774" s="7"/>
    </row>
    <row r="34775" spans="8:8" x14ac:dyDescent="0.2">
      <c r="H34775" s="7"/>
    </row>
    <row r="34776" spans="8:8" x14ac:dyDescent="0.2">
      <c r="H34776" s="7"/>
    </row>
    <row r="34777" spans="8:8" x14ac:dyDescent="0.2">
      <c r="H34777" s="7"/>
    </row>
    <row r="34778" spans="8:8" x14ac:dyDescent="0.2">
      <c r="H34778" s="7"/>
    </row>
    <row r="34779" spans="8:8" x14ac:dyDescent="0.2">
      <c r="H34779" s="7"/>
    </row>
    <row r="34780" spans="8:8" x14ac:dyDescent="0.2">
      <c r="H34780" s="7"/>
    </row>
    <row r="34781" spans="8:8" x14ac:dyDescent="0.2">
      <c r="H34781" s="7"/>
    </row>
    <row r="34782" spans="8:8" x14ac:dyDescent="0.2">
      <c r="H34782" s="7"/>
    </row>
    <row r="34783" spans="8:8" x14ac:dyDescent="0.2">
      <c r="H34783" s="7"/>
    </row>
    <row r="34784" spans="8:8" x14ac:dyDescent="0.2">
      <c r="H34784" s="7"/>
    </row>
    <row r="34785" spans="8:8" x14ac:dyDescent="0.2">
      <c r="H34785" s="7"/>
    </row>
    <row r="34786" spans="8:8" x14ac:dyDescent="0.2">
      <c r="H34786" s="7"/>
    </row>
    <row r="34787" spans="8:8" x14ac:dyDescent="0.2">
      <c r="H34787" s="7"/>
    </row>
    <row r="34788" spans="8:8" x14ac:dyDescent="0.2">
      <c r="H34788" s="7"/>
    </row>
    <row r="34789" spans="8:8" x14ac:dyDescent="0.2">
      <c r="H34789" s="7"/>
    </row>
    <row r="34790" spans="8:8" x14ac:dyDescent="0.2">
      <c r="H34790" s="7"/>
    </row>
    <row r="34791" spans="8:8" x14ac:dyDescent="0.2">
      <c r="H34791" s="7"/>
    </row>
    <row r="34792" spans="8:8" x14ac:dyDescent="0.2">
      <c r="H34792" s="7"/>
    </row>
    <row r="34793" spans="8:8" x14ac:dyDescent="0.2">
      <c r="H34793" s="7"/>
    </row>
    <row r="34794" spans="8:8" x14ac:dyDescent="0.2">
      <c r="H34794" s="7"/>
    </row>
    <row r="34795" spans="8:8" x14ac:dyDescent="0.2">
      <c r="H34795" s="7"/>
    </row>
    <row r="34796" spans="8:8" x14ac:dyDescent="0.2">
      <c r="H34796" s="7"/>
    </row>
    <row r="34797" spans="8:8" x14ac:dyDescent="0.2">
      <c r="H34797" s="7"/>
    </row>
    <row r="34798" spans="8:8" x14ac:dyDescent="0.2">
      <c r="H34798" s="7"/>
    </row>
    <row r="34799" spans="8:8" x14ac:dyDescent="0.2">
      <c r="H34799" s="7"/>
    </row>
    <row r="34800" spans="8:8" x14ac:dyDescent="0.2">
      <c r="H34800" s="7"/>
    </row>
    <row r="34801" spans="8:8" x14ac:dyDescent="0.2">
      <c r="H34801" s="7"/>
    </row>
    <row r="34802" spans="8:8" x14ac:dyDescent="0.2">
      <c r="H34802" s="7"/>
    </row>
    <row r="34803" spans="8:8" x14ac:dyDescent="0.2">
      <c r="H34803" s="7"/>
    </row>
    <row r="34804" spans="8:8" x14ac:dyDescent="0.2">
      <c r="H34804" s="7"/>
    </row>
    <row r="34805" spans="8:8" x14ac:dyDescent="0.2">
      <c r="H34805" s="7"/>
    </row>
    <row r="34806" spans="8:8" x14ac:dyDescent="0.2">
      <c r="H34806" s="7"/>
    </row>
    <row r="34807" spans="8:8" x14ac:dyDescent="0.2">
      <c r="H34807" s="7"/>
    </row>
    <row r="34808" spans="8:8" x14ac:dyDescent="0.2">
      <c r="H34808" s="7"/>
    </row>
    <row r="34809" spans="8:8" x14ac:dyDescent="0.2">
      <c r="H34809" s="7"/>
    </row>
    <row r="34810" spans="8:8" x14ac:dyDescent="0.2">
      <c r="H34810" s="7"/>
    </row>
    <row r="34811" spans="8:8" x14ac:dyDescent="0.2">
      <c r="H34811" s="7"/>
    </row>
    <row r="34812" spans="8:8" x14ac:dyDescent="0.2">
      <c r="H34812" s="7"/>
    </row>
    <row r="34813" spans="8:8" x14ac:dyDescent="0.2">
      <c r="H34813" s="7"/>
    </row>
    <row r="34814" spans="8:8" x14ac:dyDescent="0.2">
      <c r="H34814" s="7"/>
    </row>
    <row r="34815" spans="8:8" x14ac:dyDescent="0.2">
      <c r="H34815" s="7"/>
    </row>
    <row r="34816" spans="8:8" x14ac:dyDescent="0.2">
      <c r="H34816" s="7"/>
    </row>
    <row r="34817" spans="8:8" x14ac:dyDescent="0.2">
      <c r="H34817" s="7"/>
    </row>
    <row r="34818" spans="8:8" x14ac:dyDescent="0.2">
      <c r="H34818" s="7"/>
    </row>
    <row r="34819" spans="8:8" x14ac:dyDescent="0.2">
      <c r="H34819" s="7"/>
    </row>
    <row r="34820" spans="8:8" x14ac:dyDescent="0.2">
      <c r="H34820" s="7"/>
    </row>
    <row r="34821" spans="8:8" x14ac:dyDescent="0.2">
      <c r="H34821" s="7"/>
    </row>
    <row r="34822" spans="8:8" x14ac:dyDescent="0.2">
      <c r="H34822" s="7"/>
    </row>
    <row r="34823" spans="8:8" x14ac:dyDescent="0.2">
      <c r="H34823" s="7"/>
    </row>
    <row r="34824" spans="8:8" x14ac:dyDescent="0.2">
      <c r="H34824" s="7"/>
    </row>
    <row r="34825" spans="8:8" x14ac:dyDescent="0.2">
      <c r="H34825" s="7"/>
    </row>
    <row r="34826" spans="8:8" x14ac:dyDescent="0.2">
      <c r="H34826" s="7"/>
    </row>
    <row r="34827" spans="8:8" x14ac:dyDescent="0.2">
      <c r="H34827" s="7"/>
    </row>
    <row r="34828" spans="8:8" x14ac:dyDescent="0.2">
      <c r="H34828" s="7"/>
    </row>
    <row r="34829" spans="8:8" x14ac:dyDescent="0.2">
      <c r="H34829" s="7"/>
    </row>
    <row r="34830" spans="8:8" x14ac:dyDescent="0.2">
      <c r="H34830" s="7"/>
    </row>
    <row r="34831" spans="8:8" x14ac:dyDescent="0.2">
      <c r="H34831" s="7"/>
    </row>
    <row r="34832" spans="8:8" x14ac:dyDescent="0.2">
      <c r="H34832" s="7"/>
    </row>
    <row r="34833" spans="8:8" x14ac:dyDescent="0.2">
      <c r="H34833" s="7"/>
    </row>
    <row r="34834" spans="8:8" x14ac:dyDescent="0.2">
      <c r="H34834" s="7"/>
    </row>
    <row r="34835" spans="8:8" x14ac:dyDescent="0.2">
      <c r="H34835" s="7"/>
    </row>
    <row r="34836" spans="8:8" x14ac:dyDescent="0.2">
      <c r="H34836" s="7"/>
    </row>
    <row r="34837" spans="8:8" x14ac:dyDescent="0.2">
      <c r="H34837" s="7"/>
    </row>
    <row r="34838" spans="8:8" x14ac:dyDescent="0.2">
      <c r="H34838" s="7"/>
    </row>
    <row r="34839" spans="8:8" x14ac:dyDescent="0.2">
      <c r="H34839" s="7"/>
    </row>
    <row r="34840" spans="8:8" x14ac:dyDescent="0.2">
      <c r="H34840" s="7"/>
    </row>
    <row r="34841" spans="8:8" x14ac:dyDescent="0.2">
      <c r="H34841" s="7"/>
    </row>
    <row r="34842" spans="8:8" x14ac:dyDescent="0.2">
      <c r="H34842" s="7"/>
    </row>
    <row r="34843" spans="8:8" x14ac:dyDescent="0.2">
      <c r="H34843" s="7"/>
    </row>
    <row r="34844" spans="8:8" x14ac:dyDescent="0.2">
      <c r="H34844" s="7"/>
    </row>
    <row r="34845" spans="8:8" x14ac:dyDescent="0.2">
      <c r="H34845" s="7"/>
    </row>
    <row r="34846" spans="8:8" x14ac:dyDescent="0.2">
      <c r="H34846" s="7"/>
    </row>
    <row r="34847" spans="8:8" x14ac:dyDescent="0.2">
      <c r="H34847" s="7"/>
    </row>
    <row r="34848" spans="8:8" x14ac:dyDescent="0.2">
      <c r="H34848" s="7"/>
    </row>
    <row r="34849" spans="8:8" x14ac:dyDescent="0.2">
      <c r="H34849" s="7"/>
    </row>
    <row r="34850" spans="8:8" x14ac:dyDescent="0.2">
      <c r="H34850" s="7"/>
    </row>
    <row r="34851" spans="8:8" x14ac:dyDescent="0.2">
      <c r="H34851" s="7"/>
    </row>
    <row r="34852" spans="8:8" x14ac:dyDescent="0.2">
      <c r="H34852" s="7"/>
    </row>
    <row r="34853" spans="8:8" x14ac:dyDescent="0.2">
      <c r="H34853" s="7"/>
    </row>
    <row r="34854" spans="8:8" x14ac:dyDescent="0.2">
      <c r="H34854" s="7"/>
    </row>
    <row r="34855" spans="8:8" x14ac:dyDescent="0.2">
      <c r="H34855" s="7"/>
    </row>
    <row r="34856" spans="8:8" x14ac:dyDescent="0.2">
      <c r="H34856" s="7"/>
    </row>
    <row r="34857" spans="8:8" x14ac:dyDescent="0.2">
      <c r="H34857" s="7"/>
    </row>
    <row r="34858" spans="8:8" x14ac:dyDescent="0.2">
      <c r="H34858" s="7"/>
    </row>
    <row r="34859" spans="8:8" x14ac:dyDescent="0.2">
      <c r="H34859" s="7"/>
    </row>
    <row r="34860" spans="8:8" x14ac:dyDescent="0.2">
      <c r="H34860" s="7"/>
    </row>
    <row r="34861" spans="8:8" x14ac:dyDescent="0.2">
      <c r="H34861" s="7"/>
    </row>
    <row r="34862" spans="8:8" x14ac:dyDescent="0.2">
      <c r="H34862" s="7"/>
    </row>
    <row r="34863" spans="8:8" x14ac:dyDescent="0.2">
      <c r="H34863" s="7"/>
    </row>
    <row r="34864" spans="8:8" x14ac:dyDescent="0.2">
      <c r="H34864" s="7"/>
    </row>
    <row r="34865" spans="8:8" x14ac:dyDescent="0.2">
      <c r="H34865" s="7"/>
    </row>
    <row r="34866" spans="8:8" x14ac:dyDescent="0.2">
      <c r="H34866" s="7"/>
    </row>
    <row r="34867" spans="8:8" x14ac:dyDescent="0.2">
      <c r="H34867" s="7"/>
    </row>
    <row r="34868" spans="8:8" x14ac:dyDescent="0.2">
      <c r="H34868" s="7"/>
    </row>
    <row r="34869" spans="8:8" x14ac:dyDescent="0.2">
      <c r="H34869" s="7"/>
    </row>
    <row r="34870" spans="8:8" x14ac:dyDescent="0.2">
      <c r="H34870" s="7"/>
    </row>
    <row r="34871" spans="8:8" x14ac:dyDescent="0.2">
      <c r="H34871" s="7"/>
    </row>
    <row r="34872" spans="8:8" x14ac:dyDescent="0.2">
      <c r="H34872" s="7"/>
    </row>
    <row r="34873" spans="8:8" x14ac:dyDescent="0.2">
      <c r="H34873" s="7"/>
    </row>
    <row r="34874" spans="8:8" x14ac:dyDescent="0.2">
      <c r="H34874" s="7"/>
    </row>
    <row r="34875" spans="8:8" x14ac:dyDescent="0.2">
      <c r="H34875" s="7"/>
    </row>
    <row r="34876" spans="8:8" x14ac:dyDescent="0.2">
      <c r="H34876" s="7"/>
    </row>
    <row r="34877" spans="8:8" x14ac:dyDescent="0.2">
      <c r="H34877" s="7"/>
    </row>
    <row r="34878" spans="8:8" x14ac:dyDescent="0.2">
      <c r="H34878" s="7"/>
    </row>
    <row r="34879" spans="8:8" x14ac:dyDescent="0.2">
      <c r="H34879" s="7"/>
    </row>
    <row r="34880" spans="8:8" x14ac:dyDescent="0.2">
      <c r="H34880" s="7"/>
    </row>
    <row r="34881" spans="8:8" x14ac:dyDescent="0.2">
      <c r="H34881" s="7"/>
    </row>
    <row r="34882" spans="8:8" x14ac:dyDescent="0.2">
      <c r="H34882" s="7"/>
    </row>
    <row r="34883" spans="8:8" x14ac:dyDescent="0.2">
      <c r="H34883" s="7"/>
    </row>
    <row r="34884" spans="8:8" x14ac:dyDescent="0.2">
      <c r="H34884" s="7"/>
    </row>
    <row r="34885" spans="8:8" x14ac:dyDescent="0.2">
      <c r="H34885" s="7"/>
    </row>
    <row r="34886" spans="8:8" x14ac:dyDescent="0.2">
      <c r="H34886" s="7"/>
    </row>
    <row r="34887" spans="8:8" x14ac:dyDescent="0.2">
      <c r="H34887" s="7"/>
    </row>
    <row r="34888" spans="8:8" x14ac:dyDescent="0.2">
      <c r="H34888" s="7"/>
    </row>
    <row r="34889" spans="8:8" x14ac:dyDescent="0.2">
      <c r="H34889" s="7"/>
    </row>
    <row r="34890" spans="8:8" x14ac:dyDescent="0.2">
      <c r="H34890" s="7"/>
    </row>
    <row r="34891" spans="8:8" x14ac:dyDescent="0.2">
      <c r="H34891" s="7"/>
    </row>
    <row r="34892" spans="8:8" x14ac:dyDescent="0.2">
      <c r="H34892" s="7"/>
    </row>
    <row r="34893" spans="8:8" x14ac:dyDescent="0.2">
      <c r="H34893" s="7"/>
    </row>
    <row r="34894" spans="8:8" x14ac:dyDescent="0.2">
      <c r="H34894" s="7"/>
    </row>
    <row r="34895" spans="8:8" x14ac:dyDescent="0.2">
      <c r="H34895" s="7"/>
    </row>
    <row r="34896" spans="8:8" x14ac:dyDescent="0.2">
      <c r="H34896" s="7"/>
    </row>
    <row r="34897" spans="8:8" x14ac:dyDescent="0.2">
      <c r="H34897" s="7"/>
    </row>
    <row r="34898" spans="8:8" x14ac:dyDescent="0.2">
      <c r="H34898" s="7"/>
    </row>
    <row r="34899" spans="8:8" x14ac:dyDescent="0.2">
      <c r="H34899" s="7"/>
    </row>
    <row r="34900" spans="8:8" x14ac:dyDescent="0.2">
      <c r="H34900" s="7"/>
    </row>
    <row r="34901" spans="8:8" x14ac:dyDescent="0.2">
      <c r="H34901" s="7"/>
    </row>
    <row r="34902" spans="8:8" x14ac:dyDescent="0.2">
      <c r="H34902" s="7"/>
    </row>
    <row r="34903" spans="8:8" x14ac:dyDescent="0.2">
      <c r="H34903" s="7"/>
    </row>
    <row r="34904" spans="8:8" x14ac:dyDescent="0.2">
      <c r="H34904" s="7"/>
    </row>
    <row r="34905" spans="8:8" x14ac:dyDescent="0.2">
      <c r="H34905" s="7"/>
    </row>
    <row r="34906" spans="8:8" x14ac:dyDescent="0.2">
      <c r="H34906" s="7"/>
    </row>
    <row r="34907" spans="8:8" x14ac:dyDescent="0.2">
      <c r="H34907" s="7"/>
    </row>
    <row r="34908" spans="8:8" x14ac:dyDescent="0.2">
      <c r="H34908" s="7"/>
    </row>
    <row r="34909" spans="8:8" x14ac:dyDescent="0.2">
      <c r="H34909" s="7"/>
    </row>
    <row r="34910" spans="8:8" x14ac:dyDescent="0.2">
      <c r="H34910" s="7"/>
    </row>
    <row r="34911" spans="8:8" x14ac:dyDescent="0.2">
      <c r="H34911" s="7"/>
    </row>
    <row r="34912" spans="8:8" x14ac:dyDescent="0.2">
      <c r="H34912" s="7"/>
    </row>
    <row r="34913" spans="8:8" x14ac:dyDescent="0.2">
      <c r="H34913" s="7"/>
    </row>
    <row r="34914" spans="8:8" x14ac:dyDescent="0.2">
      <c r="H34914" s="7"/>
    </row>
    <row r="34915" spans="8:8" x14ac:dyDescent="0.2">
      <c r="H34915" s="7"/>
    </row>
    <row r="34916" spans="8:8" x14ac:dyDescent="0.2">
      <c r="H34916" s="7"/>
    </row>
    <row r="34917" spans="8:8" x14ac:dyDescent="0.2">
      <c r="H34917" s="7"/>
    </row>
    <row r="34918" spans="8:8" x14ac:dyDescent="0.2">
      <c r="H34918" s="7"/>
    </row>
    <row r="34919" spans="8:8" x14ac:dyDescent="0.2">
      <c r="H34919" s="7"/>
    </row>
    <row r="34920" spans="8:8" x14ac:dyDescent="0.2">
      <c r="H34920" s="7"/>
    </row>
    <row r="34921" spans="8:8" x14ac:dyDescent="0.2">
      <c r="H34921" s="7"/>
    </row>
    <row r="34922" spans="8:8" x14ac:dyDescent="0.2">
      <c r="H34922" s="7"/>
    </row>
    <row r="34923" spans="8:8" x14ac:dyDescent="0.2">
      <c r="H34923" s="7"/>
    </row>
    <row r="34924" spans="8:8" x14ac:dyDescent="0.2">
      <c r="H34924" s="7"/>
    </row>
    <row r="34925" spans="8:8" x14ac:dyDescent="0.2">
      <c r="H34925" s="7"/>
    </row>
    <row r="34926" spans="8:8" x14ac:dyDescent="0.2">
      <c r="H34926" s="7"/>
    </row>
    <row r="34927" spans="8:8" x14ac:dyDescent="0.2">
      <c r="H34927" s="7"/>
    </row>
    <row r="34928" spans="8:8" x14ac:dyDescent="0.2">
      <c r="H34928" s="7"/>
    </row>
    <row r="34929" spans="8:8" x14ac:dyDescent="0.2">
      <c r="H34929" s="7"/>
    </row>
    <row r="34930" spans="8:8" x14ac:dyDescent="0.2">
      <c r="H34930" s="7"/>
    </row>
    <row r="34931" spans="8:8" x14ac:dyDescent="0.2">
      <c r="H34931" s="7"/>
    </row>
    <row r="34932" spans="8:8" x14ac:dyDescent="0.2">
      <c r="H34932" s="7"/>
    </row>
    <row r="34933" spans="8:8" x14ac:dyDescent="0.2">
      <c r="H34933" s="7"/>
    </row>
    <row r="34934" spans="8:8" x14ac:dyDescent="0.2">
      <c r="H34934" s="7"/>
    </row>
    <row r="34935" spans="8:8" x14ac:dyDescent="0.2">
      <c r="H34935" s="7"/>
    </row>
    <row r="34936" spans="8:8" x14ac:dyDescent="0.2">
      <c r="H34936" s="7"/>
    </row>
    <row r="34937" spans="8:8" x14ac:dyDescent="0.2">
      <c r="H34937" s="7"/>
    </row>
    <row r="34938" spans="8:8" x14ac:dyDescent="0.2">
      <c r="H34938" s="7"/>
    </row>
    <row r="34939" spans="8:8" x14ac:dyDescent="0.2">
      <c r="H34939" s="7"/>
    </row>
    <row r="34940" spans="8:8" x14ac:dyDescent="0.2">
      <c r="H34940" s="7"/>
    </row>
    <row r="34941" spans="8:8" x14ac:dyDescent="0.2">
      <c r="H34941" s="7"/>
    </row>
    <row r="34942" spans="8:8" x14ac:dyDescent="0.2">
      <c r="H34942" s="7"/>
    </row>
    <row r="34943" spans="8:8" x14ac:dyDescent="0.2">
      <c r="H34943" s="7"/>
    </row>
    <row r="34944" spans="8:8" x14ac:dyDescent="0.2">
      <c r="H34944" s="7"/>
    </row>
    <row r="34945" spans="8:8" x14ac:dyDescent="0.2">
      <c r="H34945" s="7"/>
    </row>
    <row r="34946" spans="8:8" x14ac:dyDescent="0.2">
      <c r="H34946" s="7"/>
    </row>
    <row r="34947" spans="8:8" x14ac:dyDescent="0.2">
      <c r="H34947" s="7"/>
    </row>
    <row r="34948" spans="8:8" x14ac:dyDescent="0.2">
      <c r="H34948" s="7"/>
    </row>
    <row r="34949" spans="8:8" x14ac:dyDescent="0.2">
      <c r="H34949" s="7"/>
    </row>
    <row r="34950" spans="8:8" x14ac:dyDescent="0.2">
      <c r="H34950" s="7"/>
    </row>
    <row r="34951" spans="8:8" x14ac:dyDescent="0.2">
      <c r="H34951" s="7"/>
    </row>
    <row r="34952" spans="8:8" x14ac:dyDescent="0.2">
      <c r="H34952" s="7"/>
    </row>
    <row r="34953" spans="8:8" x14ac:dyDescent="0.2">
      <c r="H34953" s="7"/>
    </row>
    <row r="34954" spans="8:8" x14ac:dyDescent="0.2">
      <c r="H34954" s="7"/>
    </row>
    <row r="34955" spans="8:8" x14ac:dyDescent="0.2">
      <c r="H34955" s="7"/>
    </row>
    <row r="34956" spans="8:8" x14ac:dyDescent="0.2">
      <c r="H34956" s="7"/>
    </row>
    <row r="34957" spans="8:8" x14ac:dyDescent="0.2">
      <c r="H34957" s="7"/>
    </row>
    <row r="34958" spans="8:8" x14ac:dyDescent="0.2">
      <c r="H34958" s="7"/>
    </row>
    <row r="34959" spans="8:8" x14ac:dyDescent="0.2">
      <c r="H34959" s="7"/>
    </row>
    <row r="34960" spans="8:8" x14ac:dyDescent="0.2">
      <c r="H34960" s="7"/>
    </row>
    <row r="34961" spans="8:8" x14ac:dyDescent="0.2">
      <c r="H34961" s="7"/>
    </row>
    <row r="34962" spans="8:8" x14ac:dyDescent="0.2">
      <c r="H34962" s="7"/>
    </row>
    <row r="34963" spans="8:8" x14ac:dyDescent="0.2">
      <c r="H34963" s="7"/>
    </row>
    <row r="34964" spans="8:8" x14ac:dyDescent="0.2">
      <c r="H34964" s="7"/>
    </row>
    <row r="34965" spans="8:8" x14ac:dyDescent="0.2">
      <c r="H34965" s="7"/>
    </row>
    <row r="34966" spans="8:8" x14ac:dyDescent="0.2">
      <c r="H34966" s="7"/>
    </row>
    <row r="34967" spans="8:8" x14ac:dyDescent="0.2">
      <c r="H34967" s="7"/>
    </row>
    <row r="34968" spans="8:8" x14ac:dyDescent="0.2">
      <c r="H34968" s="7"/>
    </row>
    <row r="34969" spans="8:8" x14ac:dyDescent="0.2">
      <c r="H34969" s="7"/>
    </row>
    <row r="34970" spans="8:8" x14ac:dyDescent="0.2">
      <c r="H34970" s="7"/>
    </row>
    <row r="34971" spans="8:8" x14ac:dyDescent="0.2">
      <c r="H34971" s="7"/>
    </row>
    <row r="34972" spans="8:8" x14ac:dyDescent="0.2">
      <c r="H34972" s="7"/>
    </row>
    <row r="34973" spans="8:8" x14ac:dyDescent="0.2">
      <c r="H34973" s="7"/>
    </row>
    <row r="34974" spans="8:8" x14ac:dyDescent="0.2">
      <c r="H34974" s="7"/>
    </row>
    <row r="34975" spans="8:8" x14ac:dyDescent="0.2">
      <c r="H34975" s="7"/>
    </row>
    <row r="34976" spans="8:8" x14ac:dyDescent="0.2">
      <c r="H34976" s="7"/>
    </row>
    <row r="34977" spans="8:8" x14ac:dyDescent="0.2">
      <c r="H34977" s="7"/>
    </row>
    <row r="34978" spans="8:8" x14ac:dyDescent="0.2">
      <c r="H34978" s="7"/>
    </row>
    <row r="34979" spans="8:8" x14ac:dyDescent="0.2">
      <c r="H34979" s="7"/>
    </row>
    <row r="34980" spans="8:8" x14ac:dyDescent="0.2">
      <c r="H34980" s="7"/>
    </row>
    <row r="34981" spans="8:8" x14ac:dyDescent="0.2">
      <c r="H34981" s="7"/>
    </row>
    <row r="34982" spans="8:8" x14ac:dyDescent="0.2">
      <c r="H34982" s="7"/>
    </row>
    <row r="34983" spans="8:8" x14ac:dyDescent="0.2">
      <c r="H34983" s="7"/>
    </row>
    <row r="34984" spans="8:8" x14ac:dyDescent="0.2">
      <c r="H34984" s="7"/>
    </row>
    <row r="34985" spans="8:8" x14ac:dyDescent="0.2">
      <c r="H34985" s="7"/>
    </row>
    <row r="34986" spans="8:8" x14ac:dyDescent="0.2">
      <c r="H34986" s="7"/>
    </row>
    <row r="34987" spans="8:8" x14ac:dyDescent="0.2">
      <c r="H34987" s="7"/>
    </row>
    <row r="34988" spans="8:8" x14ac:dyDescent="0.2">
      <c r="H34988" s="7"/>
    </row>
    <row r="34989" spans="8:8" x14ac:dyDescent="0.2">
      <c r="H34989" s="7"/>
    </row>
    <row r="34990" spans="8:8" x14ac:dyDescent="0.2">
      <c r="H34990" s="7"/>
    </row>
    <row r="34991" spans="8:8" x14ac:dyDescent="0.2">
      <c r="H34991" s="7"/>
    </row>
    <row r="34992" spans="8:8" x14ac:dyDescent="0.2">
      <c r="H34992" s="7"/>
    </row>
    <row r="34993" spans="8:8" x14ac:dyDescent="0.2">
      <c r="H34993" s="7"/>
    </row>
    <row r="34994" spans="8:8" x14ac:dyDescent="0.2">
      <c r="H34994" s="7"/>
    </row>
    <row r="34995" spans="8:8" x14ac:dyDescent="0.2">
      <c r="H34995" s="7"/>
    </row>
    <row r="34996" spans="8:8" x14ac:dyDescent="0.2">
      <c r="H34996" s="7"/>
    </row>
    <row r="34997" spans="8:8" x14ac:dyDescent="0.2">
      <c r="H34997" s="7"/>
    </row>
    <row r="34998" spans="8:8" x14ac:dyDescent="0.2">
      <c r="H34998" s="7"/>
    </row>
    <row r="34999" spans="8:8" x14ac:dyDescent="0.2">
      <c r="H34999" s="7"/>
    </row>
    <row r="35000" spans="8:8" x14ac:dyDescent="0.2">
      <c r="H35000" s="7"/>
    </row>
    <row r="35001" spans="8:8" x14ac:dyDescent="0.2">
      <c r="H35001" s="7"/>
    </row>
    <row r="35002" spans="8:8" x14ac:dyDescent="0.2">
      <c r="H35002" s="7"/>
    </row>
    <row r="35003" spans="8:8" x14ac:dyDescent="0.2">
      <c r="H35003" s="7"/>
    </row>
    <row r="35004" spans="8:8" x14ac:dyDescent="0.2">
      <c r="H35004" s="7"/>
    </row>
    <row r="35005" spans="8:8" x14ac:dyDescent="0.2">
      <c r="H35005" s="7"/>
    </row>
    <row r="35006" spans="8:8" x14ac:dyDescent="0.2">
      <c r="H35006" s="7"/>
    </row>
    <row r="35007" spans="8:8" x14ac:dyDescent="0.2">
      <c r="H35007" s="7"/>
    </row>
    <row r="35008" spans="8:8" x14ac:dyDescent="0.2">
      <c r="H35008" s="7"/>
    </row>
    <row r="35009" spans="8:8" x14ac:dyDescent="0.2">
      <c r="H35009" s="7"/>
    </row>
    <row r="35010" spans="8:8" x14ac:dyDescent="0.2">
      <c r="H35010" s="7"/>
    </row>
    <row r="35011" spans="8:8" x14ac:dyDescent="0.2">
      <c r="H35011" s="7"/>
    </row>
    <row r="35012" spans="8:8" x14ac:dyDescent="0.2">
      <c r="H35012" s="7"/>
    </row>
    <row r="35013" spans="8:8" x14ac:dyDescent="0.2">
      <c r="H35013" s="7"/>
    </row>
    <row r="35014" spans="8:8" x14ac:dyDescent="0.2">
      <c r="H35014" s="7"/>
    </row>
    <row r="35015" spans="8:8" x14ac:dyDescent="0.2">
      <c r="H35015" s="7"/>
    </row>
    <row r="35016" spans="8:8" x14ac:dyDescent="0.2">
      <c r="H35016" s="7"/>
    </row>
    <row r="35017" spans="8:8" x14ac:dyDescent="0.2">
      <c r="H35017" s="7"/>
    </row>
    <row r="35018" spans="8:8" x14ac:dyDescent="0.2">
      <c r="H35018" s="7"/>
    </row>
    <row r="35019" spans="8:8" x14ac:dyDescent="0.2">
      <c r="H35019" s="7"/>
    </row>
    <row r="35020" spans="8:8" x14ac:dyDescent="0.2">
      <c r="H35020" s="7"/>
    </row>
    <row r="35021" spans="8:8" x14ac:dyDescent="0.2">
      <c r="H35021" s="7"/>
    </row>
    <row r="35022" spans="8:8" x14ac:dyDescent="0.2">
      <c r="H35022" s="7"/>
    </row>
    <row r="35023" spans="8:8" x14ac:dyDescent="0.2">
      <c r="H35023" s="7"/>
    </row>
    <row r="35024" spans="8:8" x14ac:dyDescent="0.2">
      <c r="H35024" s="7"/>
    </row>
    <row r="35025" spans="8:8" x14ac:dyDescent="0.2">
      <c r="H35025" s="7"/>
    </row>
    <row r="35026" spans="8:8" x14ac:dyDescent="0.2">
      <c r="H35026" s="7"/>
    </row>
    <row r="35027" spans="8:8" x14ac:dyDescent="0.2">
      <c r="H35027" s="7"/>
    </row>
    <row r="35028" spans="8:8" x14ac:dyDescent="0.2">
      <c r="H35028" s="7"/>
    </row>
    <row r="35029" spans="8:8" x14ac:dyDescent="0.2">
      <c r="H35029" s="7"/>
    </row>
    <row r="35030" spans="8:8" x14ac:dyDescent="0.2">
      <c r="H35030" s="7"/>
    </row>
    <row r="35031" spans="8:8" x14ac:dyDescent="0.2">
      <c r="H35031" s="7"/>
    </row>
    <row r="35032" spans="8:8" x14ac:dyDescent="0.2">
      <c r="H35032" s="7"/>
    </row>
    <row r="35033" spans="8:8" x14ac:dyDescent="0.2">
      <c r="H35033" s="7"/>
    </row>
    <row r="35034" spans="8:8" x14ac:dyDescent="0.2">
      <c r="H35034" s="7"/>
    </row>
    <row r="35035" spans="8:8" x14ac:dyDescent="0.2">
      <c r="H35035" s="7"/>
    </row>
    <row r="35036" spans="8:8" x14ac:dyDescent="0.2">
      <c r="H35036" s="7"/>
    </row>
    <row r="35037" spans="8:8" x14ac:dyDescent="0.2">
      <c r="H35037" s="7"/>
    </row>
    <row r="35038" spans="8:8" x14ac:dyDescent="0.2">
      <c r="H35038" s="7"/>
    </row>
    <row r="35039" spans="8:8" x14ac:dyDescent="0.2">
      <c r="H35039" s="7"/>
    </row>
    <row r="35040" spans="8:8" x14ac:dyDescent="0.2">
      <c r="H35040" s="7"/>
    </row>
    <row r="35041" spans="8:8" x14ac:dyDescent="0.2">
      <c r="H35041" s="7"/>
    </row>
    <row r="35042" spans="8:8" x14ac:dyDescent="0.2">
      <c r="H35042" s="7"/>
    </row>
    <row r="35043" spans="8:8" x14ac:dyDescent="0.2">
      <c r="H35043" s="7"/>
    </row>
    <row r="35044" spans="8:8" x14ac:dyDescent="0.2">
      <c r="H35044" s="7"/>
    </row>
    <row r="35045" spans="8:8" x14ac:dyDescent="0.2">
      <c r="H35045" s="7"/>
    </row>
    <row r="35046" spans="8:8" x14ac:dyDescent="0.2">
      <c r="H35046" s="7"/>
    </row>
    <row r="35047" spans="8:8" x14ac:dyDescent="0.2">
      <c r="H35047" s="7"/>
    </row>
    <row r="35048" spans="8:8" x14ac:dyDescent="0.2">
      <c r="H35048" s="7"/>
    </row>
    <row r="35049" spans="8:8" x14ac:dyDescent="0.2">
      <c r="H35049" s="7"/>
    </row>
    <row r="35050" spans="8:8" x14ac:dyDescent="0.2">
      <c r="H35050" s="7"/>
    </row>
    <row r="35051" spans="8:8" x14ac:dyDescent="0.2">
      <c r="H35051" s="7"/>
    </row>
    <row r="35052" spans="8:8" x14ac:dyDescent="0.2">
      <c r="H35052" s="7"/>
    </row>
    <row r="35053" spans="8:8" x14ac:dyDescent="0.2">
      <c r="H35053" s="7"/>
    </row>
    <row r="35054" spans="8:8" x14ac:dyDescent="0.2">
      <c r="H35054" s="7"/>
    </row>
    <row r="35055" spans="8:8" x14ac:dyDescent="0.2">
      <c r="H35055" s="7"/>
    </row>
    <row r="35056" spans="8:8" x14ac:dyDescent="0.2">
      <c r="H35056" s="7"/>
    </row>
    <row r="35057" spans="8:8" x14ac:dyDescent="0.2">
      <c r="H35057" s="7"/>
    </row>
    <row r="35058" spans="8:8" x14ac:dyDescent="0.2">
      <c r="H35058" s="7"/>
    </row>
    <row r="35059" spans="8:8" x14ac:dyDescent="0.2">
      <c r="H35059" s="7"/>
    </row>
    <row r="35060" spans="8:8" x14ac:dyDescent="0.2">
      <c r="H35060" s="7"/>
    </row>
    <row r="35061" spans="8:8" x14ac:dyDescent="0.2">
      <c r="H35061" s="7"/>
    </row>
    <row r="35062" spans="8:8" x14ac:dyDescent="0.2">
      <c r="H35062" s="7"/>
    </row>
    <row r="35063" spans="8:8" x14ac:dyDescent="0.2">
      <c r="H35063" s="7"/>
    </row>
    <row r="35064" spans="8:8" x14ac:dyDescent="0.2">
      <c r="H35064" s="7"/>
    </row>
    <row r="35065" spans="8:8" x14ac:dyDescent="0.2">
      <c r="H35065" s="7"/>
    </row>
    <row r="35066" spans="8:8" x14ac:dyDescent="0.2">
      <c r="H35066" s="7"/>
    </row>
    <row r="35067" spans="8:8" x14ac:dyDescent="0.2">
      <c r="H35067" s="7"/>
    </row>
    <row r="35068" spans="8:8" x14ac:dyDescent="0.2">
      <c r="H35068" s="7"/>
    </row>
    <row r="35069" spans="8:8" x14ac:dyDescent="0.2">
      <c r="H35069" s="7"/>
    </row>
    <row r="35070" spans="8:8" x14ac:dyDescent="0.2">
      <c r="H35070" s="7"/>
    </row>
    <row r="35071" spans="8:8" x14ac:dyDescent="0.2">
      <c r="H35071" s="7"/>
    </row>
    <row r="35072" spans="8:8" x14ac:dyDescent="0.2">
      <c r="H35072" s="7"/>
    </row>
    <row r="35073" spans="8:8" x14ac:dyDescent="0.2">
      <c r="H35073" s="7"/>
    </row>
    <row r="35074" spans="8:8" x14ac:dyDescent="0.2">
      <c r="H35074" s="7"/>
    </row>
    <row r="35075" spans="8:8" x14ac:dyDescent="0.2">
      <c r="H35075" s="7"/>
    </row>
    <row r="35076" spans="8:8" x14ac:dyDescent="0.2">
      <c r="H35076" s="7"/>
    </row>
    <row r="35077" spans="8:8" x14ac:dyDescent="0.2">
      <c r="H35077" s="7"/>
    </row>
    <row r="35078" spans="8:8" x14ac:dyDescent="0.2">
      <c r="H35078" s="7"/>
    </row>
    <row r="35079" spans="8:8" x14ac:dyDescent="0.2">
      <c r="H35079" s="7"/>
    </row>
    <row r="35080" spans="8:8" x14ac:dyDescent="0.2">
      <c r="H35080" s="7"/>
    </row>
    <row r="35081" spans="8:8" x14ac:dyDescent="0.2">
      <c r="H35081" s="7"/>
    </row>
    <row r="35082" spans="8:8" x14ac:dyDescent="0.2">
      <c r="H35082" s="7"/>
    </row>
    <row r="35083" spans="8:8" x14ac:dyDescent="0.2">
      <c r="H35083" s="7"/>
    </row>
    <row r="35084" spans="8:8" x14ac:dyDescent="0.2">
      <c r="H35084" s="7"/>
    </row>
    <row r="35085" spans="8:8" x14ac:dyDescent="0.2">
      <c r="H35085" s="7"/>
    </row>
    <row r="35086" spans="8:8" x14ac:dyDescent="0.2">
      <c r="H35086" s="7"/>
    </row>
    <row r="35087" spans="8:8" x14ac:dyDescent="0.2">
      <c r="H35087" s="7"/>
    </row>
    <row r="35088" spans="8:8" x14ac:dyDescent="0.2">
      <c r="H35088" s="7"/>
    </row>
    <row r="35089" spans="8:8" x14ac:dyDescent="0.2">
      <c r="H35089" s="7"/>
    </row>
    <row r="35090" spans="8:8" x14ac:dyDescent="0.2">
      <c r="H35090" s="7"/>
    </row>
    <row r="35091" spans="8:8" x14ac:dyDescent="0.2">
      <c r="H35091" s="7"/>
    </row>
    <row r="35092" spans="8:8" x14ac:dyDescent="0.2">
      <c r="H35092" s="7"/>
    </row>
    <row r="35093" spans="8:8" x14ac:dyDescent="0.2">
      <c r="H35093" s="7"/>
    </row>
    <row r="35094" spans="8:8" x14ac:dyDescent="0.2">
      <c r="H35094" s="7"/>
    </row>
    <row r="35095" spans="8:8" x14ac:dyDescent="0.2">
      <c r="H35095" s="7"/>
    </row>
    <row r="35096" spans="8:8" x14ac:dyDescent="0.2">
      <c r="H35096" s="7"/>
    </row>
    <row r="35097" spans="8:8" x14ac:dyDescent="0.2">
      <c r="H35097" s="7"/>
    </row>
    <row r="35098" spans="8:8" x14ac:dyDescent="0.2">
      <c r="H35098" s="7"/>
    </row>
    <row r="35099" spans="8:8" x14ac:dyDescent="0.2">
      <c r="H35099" s="7"/>
    </row>
    <row r="35100" spans="8:8" x14ac:dyDescent="0.2">
      <c r="H35100" s="7"/>
    </row>
    <row r="35101" spans="8:8" x14ac:dyDescent="0.2">
      <c r="H35101" s="7"/>
    </row>
    <row r="35102" spans="8:8" x14ac:dyDescent="0.2">
      <c r="H35102" s="7"/>
    </row>
    <row r="35103" spans="8:8" x14ac:dyDescent="0.2">
      <c r="H35103" s="7"/>
    </row>
    <row r="35104" spans="8:8" x14ac:dyDescent="0.2">
      <c r="H35104" s="7"/>
    </row>
    <row r="35105" spans="8:8" x14ac:dyDescent="0.2">
      <c r="H35105" s="7"/>
    </row>
    <row r="35106" spans="8:8" x14ac:dyDescent="0.2">
      <c r="H35106" s="7"/>
    </row>
    <row r="35107" spans="8:8" x14ac:dyDescent="0.2">
      <c r="H35107" s="7"/>
    </row>
    <row r="35108" spans="8:8" x14ac:dyDescent="0.2">
      <c r="H35108" s="7"/>
    </row>
    <row r="35109" spans="8:8" x14ac:dyDescent="0.2">
      <c r="H35109" s="7"/>
    </row>
    <row r="35110" spans="8:8" x14ac:dyDescent="0.2">
      <c r="H35110" s="7"/>
    </row>
    <row r="35111" spans="8:8" x14ac:dyDescent="0.2">
      <c r="H35111" s="7"/>
    </row>
    <row r="35112" spans="8:8" x14ac:dyDescent="0.2">
      <c r="H35112" s="7"/>
    </row>
    <row r="35113" spans="8:8" x14ac:dyDescent="0.2">
      <c r="H35113" s="7"/>
    </row>
    <row r="35114" spans="8:8" x14ac:dyDescent="0.2">
      <c r="H35114" s="7"/>
    </row>
    <row r="35115" spans="8:8" x14ac:dyDescent="0.2">
      <c r="H35115" s="7"/>
    </row>
    <row r="35116" spans="8:8" x14ac:dyDescent="0.2">
      <c r="H35116" s="7"/>
    </row>
    <row r="35117" spans="8:8" x14ac:dyDescent="0.2">
      <c r="H35117" s="7"/>
    </row>
    <row r="35118" spans="8:8" x14ac:dyDescent="0.2">
      <c r="H35118" s="7"/>
    </row>
    <row r="35119" spans="8:8" x14ac:dyDescent="0.2">
      <c r="H35119" s="7"/>
    </row>
    <row r="35120" spans="8:8" x14ac:dyDescent="0.2">
      <c r="H35120" s="7"/>
    </row>
    <row r="35121" spans="8:8" x14ac:dyDescent="0.2">
      <c r="H35121" s="7"/>
    </row>
    <row r="35122" spans="8:8" x14ac:dyDescent="0.2">
      <c r="H35122" s="7"/>
    </row>
    <row r="35123" spans="8:8" x14ac:dyDescent="0.2">
      <c r="H35123" s="7"/>
    </row>
    <row r="35124" spans="8:8" x14ac:dyDescent="0.2">
      <c r="H35124" s="7"/>
    </row>
    <row r="35125" spans="8:8" x14ac:dyDescent="0.2">
      <c r="H35125" s="7"/>
    </row>
    <row r="35126" spans="8:8" x14ac:dyDescent="0.2">
      <c r="H35126" s="7"/>
    </row>
    <row r="35127" spans="8:8" x14ac:dyDescent="0.2">
      <c r="H35127" s="7"/>
    </row>
    <row r="35128" spans="8:8" x14ac:dyDescent="0.2">
      <c r="H35128" s="7"/>
    </row>
    <row r="35129" spans="8:8" x14ac:dyDescent="0.2">
      <c r="H35129" s="7"/>
    </row>
    <row r="35130" spans="8:8" x14ac:dyDescent="0.2">
      <c r="H35130" s="7"/>
    </row>
    <row r="35131" spans="8:8" x14ac:dyDescent="0.2">
      <c r="H35131" s="7"/>
    </row>
    <row r="35132" spans="8:8" x14ac:dyDescent="0.2">
      <c r="H35132" s="7"/>
    </row>
    <row r="35133" spans="8:8" x14ac:dyDescent="0.2">
      <c r="H35133" s="7"/>
    </row>
    <row r="35134" spans="8:8" x14ac:dyDescent="0.2">
      <c r="H35134" s="7"/>
    </row>
    <row r="35135" spans="8:8" x14ac:dyDescent="0.2">
      <c r="H35135" s="7"/>
    </row>
    <row r="35136" spans="8:8" x14ac:dyDescent="0.2">
      <c r="H35136" s="7"/>
    </row>
    <row r="35137" spans="8:8" x14ac:dyDescent="0.2">
      <c r="H35137" s="7"/>
    </row>
    <row r="35138" spans="8:8" x14ac:dyDescent="0.2">
      <c r="H35138" s="7"/>
    </row>
    <row r="35139" spans="8:8" x14ac:dyDescent="0.2">
      <c r="H35139" s="7"/>
    </row>
    <row r="35140" spans="8:8" x14ac:dyDescent="0.2">
      <c r="H35140" s="7"/>
    </row>
    <row r="35141" spans="8:8" x14ac:dyDescent="0.2">
      <c r="H35141" s="7"/>
    </row>
    <row r="35142" spans="8:8" x14ac:dyDescent="0.2">
      <c r="H35142" s="7"/>
    </row>
    <row r="35143" spans="8:8" x14ac:dyDescent="0.2">
      <c r="H35143" s="7"/>
    </row>
    <row r="35144" spans="8:8" x14ac:dyDescent="0.2">
      <c r="H35144" s="7"/>
    </row>
    <row r="35145" spans="8:8" x14ac:dyDescent="0.2">
      <c r="H35145" s="7"/>
    </row>
    <row r="35146" spans="8:8" x14ac:dyDescent="0.2">
      <c r="H35146" s="7"/>
    </row>
    <row r="35147" spans="8:8" x14ac:dyDescent="0.2">
      <c r="H35147" s="7"/>
    </row>
    <row r="35148" spans="8:8" x14ac:dyDescent="0.2">
      <c r="H35148" s="7"/>
    </row>
    <row r="35149" spans="8:8" x14ac:dyDescent="0.2">
      <c r="H35149" s="7"/>
    </row>
    <row r="35150" spans="8:8" x14ac:dyDescent="0.2">
      <c r="H35150" s="7"/>
    </row>
    <row r="35151" spans="8:8" x14ac:dyDescent="0.2">
      <c r="H35151" s="7"/>
    </row>
    <row r="35152" spans="8:8" x14ac:dyDescent="0.2">
      <c r="H35152" s="7"/>
    </row>
    <row r="35153" spans="8:8" x14ac:dyDescent="0.2">
      <c r="H35153" s="7"/>
    </row>
    <row r="35154" spans="8:8" x14ac:dyDescent="0.2">
      <c r="H35154" s="7"/>
    </row>
    <row r="35155" spans="8:8" x14ac:dyDescent="0.2">
      <c r="H35155" s="7"/>
    </row>
    <row r="35156" spans="8:8" x14ac:dyDescent="0.2">
      <c r="H35156" s="7"/>
    </row>
    <row r="35157" spans="8:8" x14ac:dyDescent="0.2">
      <c r="H35157" s="7"/>
    </row>
    <row r="35158" spans="8:8" x14ac:dyDescent="0.2">
      <c r="H35158" s="7"/>
    </row>
    <row r="35159" spans="8:8" x14ac:dyDescent="0.2">
      <c r="H35159" s="7"/>
    </row>
    <row r="35160" spans="8:8" x14ac:dyDescent="0.2">
      <c r="H35160" s="7"/>
    </row>
    <row r="35161" spans="8:8" x14ac:dyDescent="0.2">
      <c r="H35161" s="7"/>
    </row>
    <row r="35162" spans="8:8" x14ac:dyDescent="0.2">
      <c r="H35162" s="7"/>
    </row>
    <row r="35163" spans="8:8" x14ac:dyDescent="0.2">
      <c r="H35163" s="7"/>
    </row>
    <row r="35164" spans="8:8" x14ac:dyDescent="0.2">
      <c r="H35164" s="7"/>
    </row>
    <row r="35165" spans="8:8" x14ac:dyDescent="0.2">
      <c r="H35165" s="7"/>
    </row>
    <row r="35166" spans="8:8" x14ac:dyDescent="0.2">
      <c r="H35166" s="7"/>
    </row>
    <row r="35167" spans="8:8" x14ac:dyDescent="0.2">
      <c r="H35167" s="7"/>
    </row>
    <row r="35168" spans="8:8" x14ac:dyDescent="0.2">
      <c r="H35168" s="7"/>
    </row>
    <row r="35169" spans="8:8" x14ac:dyDescent="0.2">
      <c r="H35169" s="7"/>
    </row>
    <row r="35170" spans="8:8" x14ac:dyDescent="0.2">
      <c r="H35170" s="7"/>
    </row>
    <row r="35171" spans="8:8" x14ac:dyDescent="0.2">
      <c r="H35171" s="7"/>
    </row>
    <row r="35172" spans="8:8" x14ac:dyDescent="0.2">
      <c r="H35172" s="7"/>
    </row>
    <row r="35173" spans="8:8" x14ac:dyDescent="0.2">
      <c r="H35173" s="7"/>
    </row>
    <row r="35174" spans="8:8" x14ac:dyDescent="0.2">
      <c r="H35174" s="7"/>
    </row>
    <row r="35175" spans="8:8" x14ac:dyDescent="0.2">
      <c r="H35175" s="7"/>
    </row>
    <row r="35176" spans="8:8" x14ac:dyDescent="0.2">
      <c r="H35176" s="7"/>
    </row>
    <row r="35177" spans="8:8" x14ac:dyDescent="0.2">
      <c r="H35177" s="7"/>
    </row>
    <row r="35178" spans="8:8" x14ac:dyDescent="0.2">
      <c r="H35178" s="7"/>
    </row>
    <row r="35179" spans="8:8" x14ac:dyDescent="0.2">
      <c r="H35179" s="7"/>
    </row>
    <row r="35180" spans="8:8" x14ac:dyDescent="0.2">
      <c r="H35180" s="7"/>
    </row>
    <row r="35181" spans="8:8" x14ac:dyDescent="0.2">
      <c r="H35181" s="7"/>
    </row>
    <row r="35182" spans="8:8" x14ac:dyDescent="0.2">
      <c r="H35182" s="7"/>
    </row>
    <row r="35183" spans="8:8" x14ac:dyDescent="0.2">
      <c r="H35183" s="7"/>
    </row>
    <row r="35184" spans="8:8" x14ac:dyDescent="0.2">
      <c r="H35184" s="7"/>
    </row>
    <row r="35185" spans="8:8" x14ac:dyDescent="0.2">
      <c r="H35185" s="7"/>
    </row>
    <row r="35186" spans="8:8" x14ac:dyDescent="0.2">
      <c r="H35186" s="7"/>
    </row>
    <row r="35187" spans="8:8" x14ac:dyDescent="0.2">
      <c r="H35187" s="7"/>
    </row>
    <row r="35188" spans="8:8" x14ac:dyDescent="0.2">
      <c r="H35188" s="7"/>
    </row>
    <row r="35189" spans="8:8" x14ac:dyDescent="0.2">
      <c r="H35189" s="7"/>
    </row>
    <row r="35190" spans="8:8" x14ac:dyDescent="0.2">
      <c r="H35190" s="7"/>
    </row>
    <row r="35191" spans="8:8" x14ac:dyDescent="0.2">
      <c r="H35191" s="7"/>
    </row>
    <row r="35192" spans="8:8" x14ac:dyDescent="0.2">
      <c r="H35192" s="7"/>
    </row>
    <row r="35193" spans="8:8" x14ac:dyDescent="0.2">
      <c r="H35193" s="7"/>
    </row>
    <row r="35194" spans="8:8" x14ac:dyDescent="0.2">
      <c r="H35194" s="7"/>
    </row>
    <row r="35195" spans="8:8" x14ac:dyDescent="0.2">
      <c r="H35195" s="7"/>
    </row>
    <row r="35196" spans="8:8" x14ac:dyDescent="0.2">
      <c r="H35196" s="7"/>
    </row>
    <row r="35197" spans="8:8" x14ac:dyDescent="0.2">
      <c r="H35197" s="7"/>
    </row>
    <row r="35198" spans="8:8" x14ac:dyDescent="0.2">
      <c r="H35198" s="7"/>
    </row>
    <row r="35199" spans="8:8" x14ac:dyDescent="0.2">
      <c r="H35199" s="7"/>
    </row>
    <row r="35200" spans="8:8" x14ac:dyDescent="0.2">
      <c r="H35200" s="7"/>
    </row>
    <row r="35201" spans="8:8" x14ac:dyDescent="0.2">
      <c r="H35201" s="7"/>
    </row>
    <row r="35202" spans="8:8" x14ac:dyDescent="0.2">
      <c r="H35202" s="7"/>
    </row>
    <row r="35203" spans="8:8" x14ac:dyDescent="0.2">
      <c r="H35203" s="7"/>
    </row>
    <row r="35204" spans="8:8" x14ac:dyDescent="0.2">
      <c r="H35204" s="7"/>
    </row>
    <row r="35205" spans="8:8" x14ac:dyDescent="0.2">
      <c r="H35205" s="7"/>
    </row>
    <row r="35206" spans="8:8" x14ac:dyDescent="0.2">
      <c r="H35206" s="7"/>
    </row>
    <row r="35207" spans="8:8" x14ac:dyDescent="0.2">
      <c r="H35207" s="7"/>
    </row>
    <row r="35208" spans="8:8" x14ac:dyDescent="0.2">
      <c r="H35208" s="7"/>
    </row>
    <row r="35209" spans="8:8" x14ac:dyDescent="0.2">
      <c r="H35209" s="7"/>
    </row>
    <row r="35210" spans="8:8" x14ac:dyDescent="0.2">
      <c r="H35210" s="7"/>
    </row>
    <row r="35211" spans="8:8" x14ac:dyDescent="0.2">
      <c r="H35211" s="7"/>
    </row>
    <row r="35212" spans="8:8" x14ac:dyDescent="0.2">
      <c r="H35212" s="7"/>
    </row>
    <row r="35213" spans="8:8" x14ac:dyDescent="0.2">
      <c r="H35213" s="7"/>
    </row>
    <row r="35214" spans="8:8" x14ac:dyDescent="0.2">
      <c r="H35214" s="7"/>
    </row>
    <row r="35215" spans="8:8" x14ac:dyDescent="0.2">
      <c r="H35215" s="7"/>
    </row>
    <row r="35216" spans="8:8" x14ac:dyDescent="0.2">
      <c r="H35216" s="7"/>
    </row>
    <row r="35217" spans="8:8" x14ac:dyDescent="0.2">
      <c r="H35217" s="7"/>
    </row>
    <row r="35218" spans="8:8" x14ac:dyDescent="0.2">
      <c r="H35218" s="7"/>
    </row>
    <row r="35219" spans="8:8" x14ac:dyDescent="0.2">
      <c r="H35219" s="7"/>
    </row>
    <row r="35220" spans="8:8" x14ac:dyDescent="0.2">
      <c r="H35220" s="7"/>
    </row>
    <row r="35221" spans="8:8" x14ac:dyDescent="0.2">
      <c r="H35221" s="7"/>
    </row>
    <row r="35222" spans="8:8" x14ac:dyDescent="0.2">
      <c r="H35222" s="7"/>
    </row>
    <row r="35223" spans="8:8" x14ac:dyDescent="0.2">
      <c r="H35223" s="7"/>
    </row>
    <row r="35224" spans="8:8" x14ac:dyDescent="0.2">
      <c r="H35224" s="7"/>
    </row>
    <row r="35225" spans="8:8" x14ac:dyDescent="0.2">
      <c r="H35225" s="7"/>
    </row>
    <row r="35226" spans="8:8" x14ac:dyDescent="0.2">
      <c r="H35226" s="7"/>
    </row>
    <row r="35227" spans="8:8" x14ac:dyDescent="0.2">
      <c r="H35227" s="7"/>
    </row>
    <row r="35228" spans="8:8" x14ac:dyDescent="0.2">
      <c r="H35228" s="7"/>
    </row>
    <row r="35229" spans="8:8" x14ac:dyDescent="0.2">
      <c r="H35229" s="7"/>
    </row>
    <row r="35230" spans="8:8" x14ac:dyDescent="0.2">
      <c r="H35230" s="7"/>
    </row>
    <row r="35231" spans="8:8" x14ac:dyDescent="0.2">
      <c r="H35231" s="7"/>
    </row>
    <row r="35232" spans="8:8" x14ac:dyDescent="0.2">
      <c r="H35232" s="7"/>
    </row>
    <row r="35233" spans="8:8" x14ac:dyDescent="0.2">
      <c r="H35233" s="7"/>
    </row>
    <row r="35234" spans="8:8" x14ac:dyDescent="0.2">
      <c r="H35234" s="7"/>
    </row>
    <row r="35235" spans="8:8" x14ac:dyDescent="0.2">
      <c r="H35235" s="7"/>
    </row>
    <row r="35236" spans="8:8" x14ac:dyDescent="0.2">
      <c r="H35236" s="7"/>
    </row>
    <row r="35237" spans="8:8" x14ac:dyDescent="0.2">
      <c r="H35237" s="7"/>
    </row>
    <row r="35238" spans="8:8" x14ac:dyDescent="0.2">
      <c r="H35238" s="7"/>
    </row>
    <row r="35239" spans="8:8" x14ac:dyDescent="0.2">
      <c r="H35239" s="7"/>
    </row>
    <row r="35240" spans="8:8" x14ac:dyDescent="0.2">
      <c r="H35240" s="7"/>
    </row>
    <row r="35241" spans="8:8" x14ac:dyDescent="0.2">
      <c r="H35241" s="7"/>
    </row>
    <row r="35242" spans="8:8" x14ac:dyDescent="0.2">
      <c r="H35242" s="7"/>
    </row>
    <row r="35243" spans="8:8" x14ac:dyDescent="0.2">
      <c r="H35243" s="7"/>
    </row>
    <row r="35244" spans="8:8" x14ac:dyDescent="0.2">
      <c r="H35244" s="7"/>
    </row>
    <row r="35245" spans="8:8" x14ac:dyDescent="0.2">
      <c r="H35245" s="7"/>
    </row>
    <row r="35246" spans="8:8" x14ac:dyDescent="0.2">
      <c r="H35246" s="7"/>
    </row>
    <row r="35247" spans="8:8" x14ac:dyDescent="0.2">
      <c r="H35247" s="7"/>
    </row>
    <row r="35248" spans="8:8" x14ac:dyDescent="0.2">
      <c r="H35248" s="7"/>
    </row>
    <row r="35249" spans="8:8" x14ac:dyDescent="0.2">
      <c r="H35249" s="7"/>
    </row>
    <row r="35250" spans="8:8" x14ac:dyDescent="0.2">
      <c r="H35250" s="7"/>
    </row>
    <row r="35251" spans="8:8" x14ac:dyDescent="0.2">
      <c r="H35251" s="7"/>
    </row>
    <row r="35252" spans="8:8" x14ac:dyDescent="0.2">
      <c r="H35252" s="7"/>
    </row>
    <row r="35253" spans="8:8" x14ac:dyDescent="0.2">
      <c r="H35253" s="7"/>
    </row>
    <row r="35254" spans="8:8" x14ac:dyDescent="0.2">
      <c r="H35254" s="7"/>
    </row>
    <row r="35255" spans="8:8" x14ac:dyDescent="0.2">
      <c r="H35255" s="7"/>
    </row>
    <row r="35256" spans="8:8" x14ac:dyDescent="0.2">
      <c r="H35256" s="7"/>
    </row>
    <row r="35257" spans="8:8" x14ac:dyDescent="0.2">
      <c r="H35257" s="7"/>
    </row>
    <row r="35258" spans="8:8" x14ac:dyDescent="0.2">
      <c r="H35258" s="7"/>
    </row>
    <row r="35259" spans="8:8" x14ac:dyDescent="0.2">
      <c r="H35259" s="7"/>
    </row>
    <row r="35260" spans="8:8" x14ac:dyDescent="0.2">
      <c r="H35260" s="7"/>
    </row>
    <row r="35261" spans="8:8" x14ac:dyDescent="0.2">
      <c r="H35261" s="7"/>
    </row>
    <row r="35262" spans="8:8" x14ac:dyDescent="0.2">
      <c r="H35262" s="7"/>
    </row>
    <row r="35263" spans="8:8" x14ac:dyDescent="0.2">
      <c r="H35263" s="7"/>
    </row>
    <row r="35264" spans="8:8" x14ac:dyDescent="0.2">
      <c r="H35264" s="7"/>
    </row>
    <row r="35265" spans="8:8" x14ac:dyDescent="0.2">
      <c r="H35265" s="7"/>
    </row>
    <row r="35266" spans="8:8" x14ac:dyDescent="0.2">
      <c r="H35266" s="7"/>
    </row>
    <row r="35267" spans="8:8" x14ac:dyDescent="0.2">
      <c r="H35267" s="7"/>
    </row>
    <row r="35268" spans="8:8" x14ac:dyDescent="0.2">
      <c r="H35268" s="7"/>
    </row>
    <row r="35269" spans="8:8" x14ac:dyDescent="0.2">
      <c r="H35269" s="7"/>
    </row>
    <row r="35270" spans="8:8" x14ac:dyDescent="0.2">
      <c r="H35270" s="7"/>
    </row>
    <row r="35271" spans="8:8" x14ac:dyDescent="0.2">
      <c r="H35271" s="7"/>
    </row>
    <row r="35272" spans="8:8" x14ac:dyDescent="0.2">
      <c r="H35272" s="7"/>
    </row>
    <row r="35273" spans="8:8" x14ac:dyDescent="0.2">
      <c r="H35273" s="7"/>
    </row>
    <row r="35274" spans="8:8" x14ac:dyDescent="0.2">
      <c r="H35274" s="7"/>
    </row>
    <row r="35275" spans="8:8" x14ac:dyDescent="0.2">
      <c r="H35275" s="7"/>
    </row>
    <row r="35276" spans="8:8" x14ac:dyDescent="0.2">
      <c r="H35276" s="7"/>
    </row>
    <row r="35277" spans="8:8" x14ac:dyDescent="0.2">
      <c r="H35277" s="7"/>
    </row>
    <row r="35278" spans="8:8" x14ac:dyDescent="0.2">
      <c r="H35278" s="7"/>
    </row>
    <row r="35279" spans="8:8" x14ac:dyDescent="0.2">
      <c r="H35279" s="7"/>
    </row>
    <row r="35280" spans="8:8" x14ac:dyDescent="0.2">
      <c r="H35280" s="7"/>
    </row>
    <row r="35281" spans="8:8" x14ac:dyDescent="0.2">
      <c r="H35281" s="7"/>
    </row>
    <row r="35282" spans="8:8" x14ac:dyDescent="0.2">
      <c r="H35282" s="7"/>
    </row>
    <row r="35283" spans="8:8" x14ac:dyDescent="0.2">
      <c r="H35283" s="7"/>
    </row>
    <row r="35284" spans="8:8" x14ac:dyDescent="0.2">
      <c r="H35284" s="7"/>
    </row>
    <row r="35285" spans="8:8" x14ac:dyDescent="0.2">
      <c r="H35285" s="7"/>
    </row>
    <row r="35286" spans="8:8" x14ac:dyDescent="0.2">
      <c r="H35286" s="7"/>
    </row>
    <row r="35287" spans="8:8" x14ac:dyDescent="0.2">
      <c r="H35287" s="7"/>
    </row>
    <row r="35288" spans="8:8" x14ac:dyDescent="0.2">
      <c r="H35288" s="7"/>
    </row>
    <row r="35289" spans="8:8" x14ac:dyDescent="0.2">
      <c r="H35289" s="7"/>
    </row>
    <row r="35290" spans="8:8" x14ac:dyDescent="0.2">
      <c r="H35290" s="7"/>
    </row>
    <row r="35291" spans="8:8" x14ac:dyDescent="0.2">
      <c r="H35291" s="7"/>
    </row>
    <row r="35292" spans="8:8" x14ac:dyDescent="0.2">
      <c r="H35292" s="7"/>
    </row>
    <row r="35293" spans="8:8" x14ac:dyDescent="0.2">
      <c r="H35293" s="7"/>
    </row>
    <row r="35294" spans="8:8" x14ac:dyDescent="0.2">
      <c r="H35294" s="7"/>
    </row>
    <row r="35295" spans="8:8" x14ac:dyDescent="0.2">
      <c r="H35295" s="7"/>
    </row>
    <row r="35296" spans="8:8" x14ac:dyDescent="0.2">
      <c r="H35296" s="7"/>
    </row>
    <row r="35297" spans="8:8" x14ac:dyDescent="0.2">
      <c r="H35297" s="7"/>
    </row>
    <row r="35298" spans="8:8" x14ac:dyDescent="0.2">
      <c r="H35298" s="7"/>
    </row>
    <row r="35299" spans="8:8" x14ac:dyDescent="0.2">
      <c r="H35299" s="7"/>
    </row>
    <row r="35300" spans="8:8" x14ac:dyDescent="0.2">
      <c r="H35300" s="7"/>
    </row>
    <row r="35301" spans="8:8" x14ac:dyDescent="0.2">
      <c r="H35301" s="7"/>
    </row>
    <row r="35302" spans="8:8" x14ac:dyDescent="0.2">
      <c r="H35302" s="7"/>
    </row>
    <row r="35303" spans="8:8" x14ac:dyDescent="0.2">
      <c r="H35303" s="7"/>
    </row>
    <row r="35304" spans="8:8" x14ac:dyDescent="0.2">
      <c r="H35304" s="7"/>
    </row>
    <row r="35305" spans="8:8" x14ac:dyDescent="0.2">
      <c r="H35305" s="7"/>
    </row>
    <row r="35306" spans="8:8" x14ac:dyDescent="0.2">
      <c r="H35306" s="7"/>
    </row>
    <row r="35307" spans="8:8" x14ac:dyDescent="0.2">
      <c r="H35307" s="7"/>
    </row>
    <row r="35308" spans="8:8" x14ac:dyDescent="0.2">
      <c r="H35308" s="7"/>
    </row>
    <row r="35309" spans="8:8" x14ac:dyDescent="0.2">
      <c r="H35309" s="7"/>
    </row>
    <row r="35310" spans="8:8" x14ac:dyDescent="0.2">
      <c r="H35310" s="7"/>
    </row>
    <row r="35311" spans="8:8" x14ac:dyDescent="0.2">
      <c r="H35311" s="7"/>
    </row>
    <row r="35312" spans="8:8" x14ac:dyDescent="0.2">
      <c r="H35312" s="7"/>
    </row>
    <row r="35313" spans="8:8" x14ac:dyDescent="0.2">
      <c r="H35313" s="7"/>
    </row>
    <row r="35314" spans="8:8" x14ac:dyDescent="0.2">
      <c r="H35314" s="7"/>
    </row>
    <row r="35315" spans="8:8" x14ac:dyDescent="0.2">
      <c r="H35315" s="7"/>
    </row>
    <row r="35316" spans="8:8" x14ac:dyDescent="0.2">
      <c r="H35316" s="7"/>
    </row>
    <row r="35317" spans="8:8" x14ac:dyDescent="0.2">
      <c r="H35317" s="7"/>
    </row>
    <row r="35318" spans="8:8" x14ac:dyDescent="0.2">
      <c r="H35318" s="7"/>
    </row>
    <row r="35319" spans="8:8" x14ac:dyDescent="0.2">
      <c r="H35319" s="7"/>
    </row>
    <row r="35320" spans="8:8" x14ac:dyDescent="0.2">
      <c r="H35320" s="7"/>
    </row>
    <row r="35321" spans="8:8" x14ac:dyDescent="0.2">
      <c r="H35321" s="7"/>
    </row>
    <row r="35322" spans="8:8" x14ac:dyDescent="0.2">
      <c r="H35322" s="7"/>
    </row>
    <row r="35323" spans="8:8" x14ac:dyDescent="0.2">
      <c r="H35323" s="7"/>
    </row>
    <row r="35324" spans="8:8" x14ac:dyDescent="0.2">
      <c r="H35324" s="7"/>
    </row>
    <row r="35325" spans="8:8" x14ac:dyDescent="0.2">
      <c r="H35325" s="7"/>
    </row>
    <row r="35326" spans="8:8" x14ac:dyDescent="0.2">
      <c r="H35326" s="7"/>
    </row>
    <row r="35327" spans="8:8" x14ac:dyDescent="0.2">
      <c r="H35327" s="7"/>
    </row>
    <row r="35328" spans="8:8" x14ac:dyDescent="0.2">
      <c r="H35328" s="7"/>
    </row>
    <row r="35329" spans="8:8" x14ac:dyDescent="0.2">
      <c r="H35329" s="7"/>
    </row>
    <row r="35330" spans="8:8" x14ac:dyDescent="0.2">
      <c r="H35330" s="7"/>
    </row>
    <row r="35331" spans="8:8" x14ac:dyDescent="0.2">
      <c r="H35331" s="7"/>
    </row>
    <row r="35332" spans="8:8" x14ac:dyDescent="0.2">
      <c r="H35332" s="7"/>
    </row>
    <row r="35333" spans="8:8" x14ac:dyDescent="0.2">
      <c r="H35333" s="7"/>
    </row>
    <row r="35334" spans="8:8" x14ac:dyDescent="0.2">
      <c r="H35334" s="7"/>
    </row>
    <row r="35335" spans="8:8" x14ac:dyDescent="0.2">
      <c r="H35335" s="7"/>
    </row>
    <row r="35336" spans="8:8" x14ac:dyDescent="0.2">
      <c r="H35336" s="7"/>
    </row>
    <row r="35337" spans="8:8" x14ac:dyDescent="0.2">
      <c r="H35337" s="7"/>
    </row>
    <row r="35338" spans="8:8" x14ac:dyDescent="0.2">
      <c r="H35338" s="7"/>
    </row>
    <row r="35339" spans="8:8" x14ac:dyDescent="0.2">
      <c r="H35339" s="7"/>
    </row>
    <row r="35340" spans="8:8" x14ac:dyDescent="0.2">
      <c r="H35340" s="7"/>
    </row>
    <row r="35341" spans="8:8" x14ac:dyDescent="0.2">
      <c r="H35341" s="7"/>
    </row>
    <row r="35342" spans="8:8" x14ac:dyDescent="0.2">
      <c r="H35342" s="7"/>
    </row>
    <row r="35343" spans="8:8" x14ac:dyDescent="0.2">
      <c r="H35343" s="7"/>
    </row>
    <row r="35344" spans="8:8" x14ac:dyDescent="0.2">
      <c r="H35344" s="7"/>
    </row>
    <row r="35345" spans="8:8" x14ac:dyDescent="0.2">
      <c r="H35345" s="7"/>
    </row>
    <row r="35346" spans="8:8" x14ac:dyDescent="0.2">
      <c r="H35346" s="7"/>
    </row>
    <row r="35347" spans="8:8" x14ac:dyDescent="0.2">
      <c r="H35347" s="7"/>
    </row>
    <row r="35348" spans="8:8" x14ac:dyDescent="0.2">
      <c r="H35348" s="7"/>
    </row>
    <row r="35349" spans="8:8" x14ac:dyDescent="0.2">
      <c r="H35349" s="7"/>
    </row>
    <row r="35350" spans="8:8" x14ac:dyDescent="0.2">
      <c r="H35350" s="7"/>
    </row>
    <row r="35351" spans="8:8" x14ac:dyDescent="0.2">
      <c r="H35351" s="7"/>
    </row>
    <row r="35352" spans="8:8" x14ac:dyDescent="0.2">
      <c r="H35352" s="7"/>
    </row>
    <row r="35353" spans="8:8" x14ac:dyDescent="0.2">
      <c r="H35353" s="7"/>
    </row>
    <row r="35354" spans="8:8" x14ac:dyDescent="0.2">
      <c r="H35354" s="7"/>
    </row>
    <row r="35355" spans="8:8" x14ac:dyDescent="0.2">
      <c r="H35355" s="7"/>
    </row>
    <row r="35356" spans="8:8" x14ac:dyDescent="0.2">
      <c r="H35356" s="7"/>
    </row>
    <row r="35357" spans="8:8" x14ac:dyDescent="0.2">
      <c r="H35357" s="7"/>
    </row>
    <row r="35358" spans="8:8" x14ac:dyDescent="0.2">
      <c r="H35358" s="7"/>
    </row>
    <row r="35359" spans="8:8" x14ac:dyDescent="0.2">
      <c r="H35359" s="7"/>
    </row>
    <row r="35360" spans="8:8" x14ac:dyDescent="0.2">
      <c r="H35360" s="7"/>
    </row>
    <row r="35361" spans="8:8" x14ac:dyDescent="0.2">
      <c r="H35361" s="7"/>
    </row>
    <row r="35362" spans="8:8" x14ac:dyDescent="0.2">
      <c r="H35362" s="7"/>
    </row>
    <row r="35363" spans="8:8" x14ac:dyDescent="0.2">
      <c r="H35363" s="7"/>
    </row>
    <row r="35364" spans="8:8" x14ac:dyDescent="0.2">
      <c r="H35364" s="7"/>
    </row>
    <row r="35365" spans="8:8" x14ac:dyDescent="0.2">
      <c r="H35365" s="7"/>
    </row>
    <row r="35366" spans="8:8" x14ac:dyDescent="0.2">
      <c r="H35366" s="7"/>
    </row>
    <row r="35367" spans="8:8" x14ac:dyDescent="0.2">
      <c r="H35367" s="7"/>
    </row>
    <row r="35368" spans="8:8" x14ac:dyDescent="0.2">
      <c r="H35368" s="7"/>
    </row>
    <row r="35369" spans="8:8" x14ac:dyDescent="0.2">
      <c r="H35369" s="7"/>
    </row>
    <row r="35370" spans="8:8" x14ac:dyDescent="0.2">
      <c r="H35370" s="7"/>
    </row>
    <row r="35371" spans="8:8" x14ac:dyDescent="0.2">
      <c r="H35371" s="7"/>
    </row>
    <row r="35372" spans="8:8" x14ac:dyDescent="0.2">
      <c r="H35372" s="7"/>
    </row>
    <row r="35373" spans="8:8" x14ac:dyDescent="0.2">
      <c r="H35373" s="7"/>
    </row>
    <row r="35374" spans="8:8" x14ac:dyDescent="0.2">
      <c r="H35374" s="7"/>
    </row>
    <row r="35375" spans="8:8" x14ac:dyDescent="0.2">
      <c r="H35375" s="7"/>
    </row>
    <row r="35376" spans="8:8" x14ac:dyDescent="0.2">
      <c r="H35376" s="7"/>
    </row>
    <row r="35377" spans="8:8" x14ac:dyDescent="0.2">
      <c r="H35377" s="7"/>
    </row>
    <row r="35378" spans="8:8" x14ac:dyDescent="0.2">
      <c r="H35378" s="7"/>
    </row>
    <row r="35379" spans="8:8" x14ac:dyDescent="0.2">
      <c r="H35379" s="7"/>
    </row>
    <row r="35380" spans="8:8" x14ac:dyDescent="0.2">
      <c r="H35380" s="7"/>
    </row>
    <row r="35381" spans="8:8" x14ac:dyDescent="0.2">
      <c r="H35381" s="7"/>
    </row>
    <row r="35382" spans="8:8" x14ac:dyDescent="0.2">
      <c r="H35382" s="7"/>
    </row>
    <row r="35383" spans="8:8" x14ac:dyDescent="0.2">
      <c r="H35383" s="7"/>
    </row>
    <row r="35384" spans="8:8" x14ac:dyDescent="0.2">
      <c r="H35384" s="7"/>
    </row>
    <row r="35385" spans="8:8" x14ac:dyDescent="0.2">
      <c r="H35385" s="7"/>
    </row>
    <row r="35386" spans="8:8" x14ac:dyDescent="0.2">
      <c r="H35386" s="7"/>
    </row>
    <row r="35387" spans="8:8" x14ac:dyDescent="0.2">
      <c r="H35387" s="7"/>
    </row>
    <row r="35388" spans="8:8" x14ac:dyDescent="0.2">
      <c r="H35388" s="7"/>
    </row>
    <row r="35389" spans="8:8" x14ac:dyDescent="0.2">
      <c r="H35389" s="7"/>
    </row>
    <row r="35390" spans="8:8" x14ac:dyDescent="0.2">
      <c r="H35390" s="7"/>
    </row>
    <row r="35391" spans="8:8" x14ac:dyDescent="0.2">
      <c r="H35391" s="7"/>
    </row>
    <row r="35392" spans="8:8" x14ac:dyDescent="0.2">
      <c r="H35392" s="7"/>
    </row>
    <row r="35393" spans="8:8" x14ac:dyDescent="0.2">
      <c r="H35393" s="7"/>
    </row>
    <row r="35394" spans="8:8" x14ac:dyDescent="0.2">
      <c r="H35394" s="7"/>
    </row>
    <row r="35395" spans="8:8" x14ac:dyDescent="0.2">
      <c r="H35395" s="7"/>
    </row>
    <row r="35396" spans="8:8" x14ac:dyDescent="0.2">
      <c r="H35396" s="7"/>
    </row>
    <row r="35397" spans="8:8" x14ac:dyDescent="0.2">
      <c r="H35397" s="7"/>
    </row>
    <row r="35398" spans="8:8" x14ac:dyDescent="0.2">
      <c r="H35398" s="7"/>
    </row>
    <row r="35399" spans="8:8" x14ac:dyDescent="0.2">
      <c r="H35399" s="7"/>
    </row>
    <row r="35400" spans="8:8" x14ac:dyDescent="0.2">
      <c r="H35400" s="7"/>
    </row>
    <row r="35401" spans="8:8" x14ac:dyDescent="0.2">
      <c r="H35401" s="7"/>
    </row>
    <row r="35402" spans="8:8" x14ac:dyDescent="0.2">
      <c r="H35402" s="7"/>
    </row>
    <row r="35403" spans="8:8" x14ac:dyDescent="0.2">
      <c r="H35403" s="7"/>
    </row>
    <row r="35404" spans="8:8" x14ac:dyDescent="0.2">
      <c r="H35404" s="7"/>
    </row>
    <row r="35405" spans="8:8" x14ac:dyDescent="0.2">
      <c r="H35405" s="7"/>
    </row>
    <row r="35406" spans="8:8" x14ac:dyDescent="0.2">
      <c r="H35406" s="7"/>
    </row>
    <row r="35407" spans="8:8" x14ac:dyDescent="0.2">
      <c r="H35407" s="7"/>
    </row>
    <row r="35408" spans="8:8" x14ac:dyDescent="0.2">
      <c r="H35408" s="7"/>
    </row>
    <row r="35409" spans="8:8" x14ac:dyDescent="0.2">
      <c r="H35409" s="7"/>
    </row>
    <row r="35410" spans="8:8" x14ac:dyDescent="0.2">
      <c r="H35410" s="7"/>
    </row>
    <row r="35411" spans="8:8" x14ac:dyDescent="0.2">
      <c r="H35411" s="7"/>
    </row>
    <row r="35412" spans="8:8" x14ac:dyDescent="0.2">
      <c r="H35412" s="7"/>
    </row>
    <row r="35413" spans="8:8" x14ac:dyDescent="0.2">
      <c r="H35413" s="7"/>
    </row>
    <row r="35414" spans="8:8" x14ac:dyDescent="0.2">
      <c r="H35414" s="7"/>
    </row>
    <row r="35415" spans="8:8" x14ac:dyDescent="0.2">
      <c r="H35415" s="7"/>
    </row>
    <row r="35416" spans="8:8" x14ac:dyDescent="0.2">
      <c r="H35416" s="7"/>
    </row>
    <row r="35417" spans="8:8" x14ac:dyDescent="0.2">
      <c r="H35417" s="7"/>
    </row>
    <row r="35418" spans="8:8" x14ac:dyDescent="0.2">
      <c r="H35418" s="7"/>
    </row>
    <row r="35419" spans="8:8" x14ac:dyDescent="0.2">
      <c r="H35419" s="7"/>
    </row>
    <row r="35420" spans="8:8" x14ac:dyDescent="0.2">
      <c r="H35420" s="7"/>
    </row>
    <row r="35421" spans="8:8" x14ac:dyDescent="0.2">
      <c r="H35421" s="7"/>
    </row>
    <row r="35422" spans="8:8" x14ac:dyDescent="0.2">
      <c r="H35422" s="7"/>
    </row>
    <row r="35423" spans="8:8" x14ac:dyDescent="0.2">
      <c r="H35423" s="7"/>
    </row>
    <row r="35424" spans="8:8" x14ac:dyDescent="0.2">
      <c r="H35424" s="7"/>
    </row>
    <row r="35425" spans="8:8" x14ac:dyDescent="0.2">
      <c r="H35425" s="7"/>
    </row>
    <row r="35426" spans="8:8" x14ac:dyDescent="0.2">
      <c r="H35426" s="7"/>
    </row>
    <row r="35427" spans="8:8" x14ac:dyDescent="0.2">
      <c r="H35427" s="7"/>
    </row>
    <row r="35428" spans="8:8" x14ac:dyDescent="0.2">
      <c r="H35428" s="7"/>
    </row>
    <row r="35429" spans="8:8" x14ac:dyDescent="0.2">
      <c r="H35429" s="7"/>
    </row>
    <row r="35430" spans="8:8" x14ac:dyDescent="0.2">
      <c r="H35430" s="7"/>
    </row>
    <row r="35431" spans="8:8" x14ac:dyDescent="0.2">
      <c r="H35431" s="7"/>
    </row>
    <row r="35432" spans="8:8" x14ac:dyDescent="0.2">
      <c r="H35432" s="7"/>
    </row>
    <row r="35433" spans="8:8" x14ac:dyDescent="0.2">
      <c r="H35433" s="7"/>
    </row>
    <row r="35434" spans="8:8" x14ac:dyDescent="0.2">
      <c r="H35434" s="7"/>
    </row>
    <row r="35435" spans="8:8" x14ac:dyDescent="0.2">
      <c r="H35435" s="7"/>
    </row>
    <row r="35436" spans="8:8" x14ac:dyDescent="0.2">
      <c r="H35436" s="7"/>
    </row>
    <row r="35437" spans="8:8" x14ac:dyDescent="0.2">
      <c r="H35437" s="7"/>
    </row>
    <row r="35438" spans="8:8" x14ac:dyDescent="0.2">
      <c r="H35438" s="7"/>
    </row>
    <row r="35439" spans="8:8" x14ac:dyDescent="0.2">
      <c r="H35439" s="7"/>
    </row>
    <row r="35440" spans="8:8" x14ac:dyDescent="0.2">
      <c r="H35440" s="7"/>
    </row>
    <row r="35441" spans="8:8" x14ac:dyDescent="0.2">
      <c r="H35441" s="7"/>
    </row>
    <row r="35442" spans="8:8" x14ac:dyDescent="0.2">
      <c r="H35442" s="7"/>
    </row>
    <row r="35443" spans="8:8" x14ac:dyDescent="0.2">
      <c r="H35443" s="7"/>
    </row>
    <row r="35444" spans="8:8" x14ac:dyDescent="0.2">
      <c r="H35444" s="7"/>
    </row>
    <row r="35445" spans="8:8" x14ac:dyDescent="0.2">
      <c r="H35445" s="7"/>
    </row>
    <row r="35446" spans="8:8" x14ac:dyDescent="0.2">
      <c r="H35446" s="7"/>
    </row>
    <row r="35447" spans="8:8" x14ac:dyDescent="0.2">
      <c r="H35447" s="7"/>
    </row>
    <row r="35448" spans="8:8" x14ac:dyDescent="0.2">
      <c r="H35448" s="7"/>
    </row>
    <row r="35449" spans="8:8" x14ac:dyDescent="0.2">
      <c r="H35449" s="7"/>
    </row>
    <row r="35450" spans="8:8" x14ac:dyDescent="0.2">
      <c r="H35450" s="7"/>
    </row>
    <row r="35451" spans="8:8" x14ac:dyDescent="0.2">
      <c r="H35451" s="7"/>
    </row>
    <row r="35452" spans="8:8" x14ac:dyDescent="0.2">
      <c r="H35452" s="7"/>
    </row>
    <row r="35453" spans="8:8" x14ac:dyDescent="0.2">
      <c r="H35453" s="7"/>
    </row>
    <row r="35454" spans="8:8" x14ac:dyDescent="0.2">
      <c r="H35454" s="7"/>
    </row>
    <row r="35455" spans="8:8" x14ac:dyDescent="0.2">
      <c r="H35455" s="7"/>
    </row>
    <row r="35456" spans="8:8" x14ac:dyDescent="0.2">
      <c r="H35456" s="7"/>
    </row>
    <row r="35457" spans="8:8" x14ac:dyDescent="0.2">
      <c r="H35457" s="7"/>
    </row>
    <row r="35458" spans="8:8" x14ac:dyDescent="0.2">
      <c r="H35458" s="7"/>
    </row>
    <row r="35459" spans="8:8" x14ac:dyDescent="0.2">
      <c r="H35459" s="7"/>
    </row>
    <row r="35460" spans="8:8" x14ac:dyDescent="0.2">
      <c r="H35460" s="7"/>
    </row>
    <row r="35461" spans="8:8" x14ac:dyDescent="0.2">
      <c r="H35461" s="7"/>
    </row>
    <row r="35462" spans="8:8" x14ac:dyDescent="0.2">
      <c r="H35462" s="7"/>
    </row>
    <row r="35463" spans="8:8" x14ac:dyDescent="0.2">
      <c r="H35463" s="7"/>
    </row>
    <row r="35464" spans="8:8" x14ac:dyDescent="0.2">
      <c r="H35464" s="7"/>
    </row>
    <row r="35465" spans="8:8" x14ac:dyDescent="0.2">
      <c r="H35465" s="7"/>
    </row>
    <row r="35466" spans="8:8" x14ac:dyDescent="0.2">
      <c r="H35466" s="7"/>
    </row>
    <row r="35467" spans="8:8" x14ac:dyDescent="0.2">
      <c r="H35467" s="7"/>
    </row>
    <row r="35468" spans="8:8" x14ac:dyDescent="0.2">
      <c r="H35468" s="7"/>
    </row>
    <row r="35469" spans="8:8" x14ac:dyDescent="0.2">
      <c r="H35469" s="7"/>
    </row>
    <row r="35470" spans="8:8" x14ac:dyDescent="0.2">
      <c r="H35470" s="7"/>
    </row>
    <row r="35471" spans="8:8" x14ac:dyDescent="0.2">
      <c r="H35471" s="7"/>
    </row>
    <row r="35472" spans="8:8" x14ac:dyDescent="0.2">
      <c r="H35472" s="7"/>
    </row>
    <row r="35473" spans="8:8" x14ac:dyDescent="0.2">
      <c r="H35473" s="7"/>
    </row>
    <row r="35474" spans="8:8" x14ac:dyDescent="0.2">
      <c r="H35474" s="7"/>
    </row>
    <row r="35475" spans="8:8" x14ac:dyDescent="0.2">
      <c r="H35475" s="7"/>
    </row>
    <row r="35476" spans="8:8" x14ac:dyDescent="0.2">
      <c r="H35476" s="7"/>
    </row>
    <row r="35477" spans="8:8" x14ac:dyDescent="0.2">
      <c r="H35477" s="7"/>
    </row>
    <row r="35478" spans="8:8" x14ac:dyDescent="0.2">
      <c r="H35478" s="7"/>
    </row>
    <row r="35479" spans="8:8" x14ac:dyDescent="0.2">
      <c r="H35479" s="7"/>
    </row>
    <row r="35480" spans="8:8" x14ac:dyDescent="0.2">
      <c r="H35480" s="7"/>
    </row>
    <row r="35481" spans="8:8" x14ac:dyDescent="0.2">
      <c r="H35481" s="7"/>
    </row>
    <row r="35482" spans="8:8" x14ac:dyDescent="0.2">
      <c r="H35482" s="7"/>
    </row>
    <row r="35483" spans="8:8" x14ac:dyDescent="0.2">
      <c r="H35483" s="7"/>
    </row>
    <row r="35484" spans="8:8" x14ac:dyDescent="0.2">
      <c r="H35484" s="7"/>
    </row>
    <row r="35485" spans="8:8" x14ac:dyDescent="0.2">
      <c r="H35485" s="7"/>
    </row>
    <row r="35486" spans="8:8" x14ac:dyDescent="0.2">
      <c r="H35486" s="7"/>
    </row>
    <row r="35487" spans="8:8" x14ac:dyDescent="0.2">
      <c r="H35487" s="7"/>
    </row>
    <row r="35488" spans="8:8" x14ac:dyDescent="0.2">
      <c r="H35488" s="7"/>
    </row>
    <row r="35489" spans="8:8" x14ac:dyDescent="0.2">
      <c r="H35489" s="7"/>
    </row>
    <row r="35490" spans="8:8" x14ac:dyDescent="0.2">
      <c r="H35490" s="7"/>
    </row>
    <row r="35491" spans="8:8" x14ac:dyDescent="0.2">
      <c r="H35491" s="7"/>
    </row>
    <row r="35492" spans="8:8" x14ac:dyDescent="0.2">
      <c r="H35492" s="7"/>
    </row>
    <row r="35493" spans="8:8" x14ac:dyDescent="0.2">
      <c r="H35493" s="7"/>
    </row>
    <row r="35494" spans="8:8" x14ac:dyDescent="0.2">
      <c r="H35494" s="7"/>
    </row>
    <row r="35495" spans="8:8" x14ac:dyDescent="0.2">
      <c r="H35495" s="7"/>
    </row>
    <row r="35496" spans="8:8" x14ac:dyDescent="0.2">
      <c r="H35496" s="7"/>
    </row>
    <row r="35497" spans="8:8" x14ac:dyDescent="0.2">
      <c r="H35497" s="7"/>
    </row>
    <row r="35498" spans="8:8" x14ac:dyDescent="0.2">
      <c r="H35498" s="7"/>
    </row>
    <row r="35499" spans="8:8" x14ac:dyDescent="0.2">
      <c r="H35499" s="7"/>
    </row>
    <row r="35500" spans="8:8" x14ac:dyDescent="0.2">
      <c r="H35500" s="7"/>
    </row>
    <row r="35501" spans="8:8" x14ac:dyDescent="0.2">
      <c r="H35501" s="7"/>
    </row>
    <row r="35502" spans="8:8" x14ac:dyDescent="0.2">
      <c r="H35502" s="7"/>
    </row>
    <row r="35503" spans="8:8" x14ac:dyDescent="0.2">
      <c r="H35503" s="7"/>
    </row>
    <row r="35504" spans="8:8" x14ac:dyDescent="0.2">
      <c r="H35504" s="7"/>
    </row>
    <row r="35505" spans="8:8" x14ac:dyDescent="0.2">
      <c r="H35505" s="7"/>
    </row>
    <row r="35506" spans="8:8" x14ac:dyDescent="0.2">
      <c r="H35506" s="7"/>
    </row>
    <row r="35507" spans="8:8" x14ac:dyDescent="0.2">
      <c r="H35507" s="7"/>
    </row>
    <row r="35508" spans="8:8" x14ac:dyDescent="0.2">
      <c r="H35508" s="7"/>
    </row>
    <row r="35509" spans="8:8" x14ac:dyDescent="0.2">
      <c r="H35509" s="7"/>
    </row>
    <row r="35510" spans="8:8" x14ac:dyDescent="0.2">
      <c r="H35510" s="7"/>
    </row>
    <row r="35511" spans="8:8" x14ac:dyDescent="0.2">
      <c r="H35511" s="7"/>
    </row>
    <row r="35512" spans="8:8" x14ac:dyDescent="0.2">
      <c r="H35512" s="7"/>
    </row>
    <row r="35513" spans="8:8" x14ac:dyDescent="0.2">
      <c r="H35513" s="7"/>
    </row>
    <row r="35514" spans="8:8" x14ac:dyDescent="0.2">
      <c r="H35514" s="7"/>
    </row>
    <row r="35515" spans="8:8" x14ac:dyDescent="0.2">
      <c r="H35515" s="7"/>
    </row>
    <row r="35516" spans="8:8" x14ac:dyDescent="0.2">
      <c r="H35516" s="7"/>
    </row>
    <row r="35517" spans="8:8" x14ac:dyDescent="0.2">
      <c r="H35517" s="7"/>
    </row>
    <row r="35518" spans="8:8" x14ac:dyDescent="0.2">
      <c r="H35518" s="7"/>
    </row>
    <row r="35519" spans="8:8" x14ac:dyDescent="0.2">
      <c r="H35519" s="7"/>
    </row>
    <row r="35520" spans="8:8" x14ac:dyDescent="0.2">
      <c r="H35520" s="7"/>
    </row>
    <row r="35521" spans="8:8" x14ac:dyDescent="0.2">
      <c r="H35521" s="7"/>
    </row>
    <row r="35522" spans="8:8" x14ac:dyDescent="0.2">
      <c r="H35522" s="7"/>
    </row>
    <row r="35523" spans="8:8" x14ac:dyDescent="0.2">
      <c r="H35523" s="7"/>
    </row>
    <row r="35524" spans="8:8" x14ac:dyDescent="0.2">
      <c r="H35524" s="7"/>
    </row>
    <row r="35525" spans="8:8" x14ac:dyDescent="0.2">
      <c r="H35525" s="7"/>
    </row>
    <row r="35526" spans="8:8" x14ac:dyDescent="0.2">
      <c r="H35526" s="7"/>
    </row>
    <row r="35527" spans="8:8" x14ac:dyDescent="0.2">
      <c r="H35527" s="7"/>
    </row>
    <row r="35528" spans="8:8" x14ac:dyDescent="0.2">
      <c r="H35528" s="7"/>
    </row>
    <row r="35529" spans="8:8" x14ac:dyDescent="0.2">
      <c r="H35529" s="7"/>
    </row>
    <row r="35530" spans="8:8" x14ac:dyDescent="0.2">
      <c r="H35530" s="7"/>
    </row>
    <row r="35531" spans="8:8" x14ac:dyDescent="0.2">
      <c r="H35531" s="7"/>
    </row>
    <row r="35532" spans="8:8" x14ac:dyDescent="0.2">
      <c r="H35532" s="7"/>
    </row>
    <row r="35533" spans="8:8" x14ac:dyDescent="0.2">
      <c r="H35533" s="7"/>
    </row>
    <row r="35534" spans="8:8" x14ac:dyDescent="0.2">
      <c r="H35534" s="7"/>
    </row>
    <row r="35535" spans="8:8" x14ac:dyDescent="0.2">
      <c r="H35535" s="7"/>
    </row>
    <row r="35536" spans="8:8" x14ac:dyDescent="0.2">
      <c r="H35536" s="7"/>
    </row>
    <row r="35537" spans="8:8" x14ac:dyDescent="0.2">
      <c r="H35537" s="7"/>
    </row>
    <row r="35538" spans="8:8" x14ac:dyDescent="0.2">
      <c r="H35538" s="7"/>
    </row>
    <row r="35539" spans="8:8" x14ac:dyDescent="0.2">
      <c r="H35539" s="7"/>
    </row>
    <row r="35540" spans="8:8" x14ac:dyDescent="0.2">
      <c r="H35540" s="7"/>
    </row>
    <row r="35541" spans="8:8" x14ac:dyDescent="0.2">
      <c r="H35541" s="7"/>
    </row>
    <row r="35542" spans="8:8" x14ac:dyDescent="0.2">
      <c r="H35542" s="7"/>
    </row>
    <row r="35543" spans="8:8" x14ac:dyDescent="0.2">
      <c r="H35543" s="7"/>
    </row>
    <row r="35544" spans="8:8" x14ac:dyDescent="0.2">
      <c r="H35544" s="7"/>
    </row>
    <row r="35545" spans="8:8" x14ac:dyDescent="0.2">
      <c r="H35545" s="7"/>
    </row>
    <row r="35546" spans="8:8" x14ac:dyDescent="0.2">
      <c r="H35546" s="7"/>
    </row>
    <row r="35547" spans="8:8" x14ac:dyDescent="0.2">
      <c r="H35547" s="7"/>
    </row>
    <row r="35548" spans="8:8" x14ac:dyDescent="0.2">
      <c r="H35548" s="7"/>
    </row>
    <row r="35549" spans="8:8" x14ac:dyDescent="0.2">
      <c r="H35549" s="7"/>
    </row>
    <row r="35550" spans="8:8" x14ac:dyDescent="0.2">
      <c r="H35550" s="7"/>
    </row>
    <row r="35551" spans="8:8" x14ac:dyDescent="0.2">
      <c r="H35551" s="7"/>
    </row>
    <row r="35552" spans="8:8" x14ac:dyDescent="0.2">
      <c r="H35552" s="7"/>
    </row>
    <row r="35553" spans="8:8" x14ac:dyDescent="0.2">
      <c r="H35553" s="7"/>
    </row>
    <row r="35554" spans="8:8" x14ac:dyDescent="0.2">
      <c r="H35554" s="7"/>
    </row>
    <row r="35555" spans="8:8" x14ac:dyDescent="0.2">
      <c r="H35555" s="7"/>
    </row>
    <row r="35556" spans="8:8" x14ac:dyDescent="0.2">
      <c r="H35556" s="7"/>
    </row>
    <row r="35557" spans="8:8" x14ac:dyDescent="0.2">
      <c r="H35557" s="7"/>
    </row>
    <row r="35558" spans="8:8" x14ac:dyDescent="0.2">
      <c r="H35558" s="7"/>
    </row>
    <row r="35559" spans="8:8" x14ac:dyDescent="0.2">
      <c r="H35559" s="7"/>
    </row>
    <row r="35560" spans="8:8" x14ac:dyDescent="0.2">
      <c r="H35560" s="7"/>
    </row>
    <row r="35561" spans="8:8" x14ac:dyDescent="0.2">
      <c r="H35561" s="7"/>
    </row>
    <row r="35562" spans="8:8" x14ac:dyDescent="0.2">
      <c r="H35562" s="7"/>
    </row>
    <row r="35563" spans="8:8" x14ac:dyDescent="0.2">
      <c r="H35563" s="7"/>
    </row>
    <row r="35564" spans="8:8" x14ac:dyDescent="0.2">
      <c r="H35564" s="7"/>
    </row>
    <row r="35565" spans="8:8" x14ac:dyDescent="0.2">
      <c r="H35565" s="7"/>
    </row>
    <row r="35566" spans="8:8" x14ac:dyDescent="0.2">
      <c r="H35566" s="7"/>
    </row>
    <row r="35567" spans="8:8" x14ac:dyDescent="0.2">
      <c r="H35567" s="7"/>
    </row>
    <row r="35568" spans="8:8" x14ac:dyDescent="0.2">
      <c r="H35568" s="7"/>
    </row>
    <row r="35569" spans="8:8" x14ac:dyDescent="0.2">
      <c r="H35569" s="7"/>
    </row>
    <row r="35570" spans="8:8" x14ac:dyDescent="0.2">
      <c r="H35570" s="7"/>
    </row>
    <row r="35571" spans="8:8" x14ac:dyDescent="0.2">
      <c r="H35571" s="7"/>
    </row>
    <row r="35572" spans="8:8" x14ac:dyDescent="0.2">
      <c r="H35572" s="7"/>
    </row>
    <row r="35573" spans="8:8" x14ac:dyDescent="0.2">
      <c r="H35573" s="7"/>
    </row>
    <row r="35574" spans="8:8" x14ac:dyDescent="0.2">
      <c r="H35574" s="7"/>
    </row>
    <row r="35575" spans="8:8" x14ac:dyDescent="0.2">
      <c r="H35575" s="7"/>
    </row>
    <row r="35576" spans="8:8" x14ac:dyDescent="0.2">
      <c r="H35576" s="7"/>
    </row>
    <row r="35577" spans="8:8" x14ac:dyDescent="0.2">
      <c r="H35577" s="7"/>
    </row>
    <row r="35578" spans="8:8" x14ac:dyDescent="0.2">
      <c r="H35578" s="7"/>
    </row>
    <row r="35579" spans="8:8" x14ac:dyDescent="0.2">
      <c r="H35579" s="7"/>
    </row>
    <row r="35580" spans="8:8" x14ac:dyDescent="0.2">
      <c r="H35580" s="7"/>
    </row>
    <row r="35581" spans="8:8" x14ac:dyDescent="0.2">
      <c r="H35581" s="7"/>
    </row>
    <row r="35582" spans="8:8" x14ac:dyDescent="0.2">
      <c r="H35582" s="7"/>
    </row>
    <row r="35583" spans="8:8" x14ac:dyDescent="0.2">
      <c r="H35583" s="7"/>
    </row>
    <row r="35584" spans="8:8" x14ac:dyDescent="0.2">
      <c r="H35584" s="7"/>
    </row>
    <row r="35585" spans="8:8" x14ac:dyDescent="0.2">
      <c r="H35585" s="7"/>
    </row>
    <row r="35586" spans="8:8" x14ac:dyDescent="0.2">
      <c r="H35586" s="7"/>
    </row>
    <row r="35587" spans="8:8" x14ac:dyDescent="0.2">
      <c r="H35587" s="7"/>
    </row>
    <row r="35588" spans="8:8" x14ac:dyDescent="0.2">
      <c r="H35588" s="7"/>
    </row>
    <row r="35589" spans="8:8" x14ac:dyDescent="0.2">
      <c r="H35589" s="7"/>
    </row>
    <row r="35590" spans="8:8" x14ac:dyDescent="0.2">
      <c r="H35590" s="7"/>
    </row>
    <row r="35591" spans="8:8" x14ac:dyDescent="0.2">
      <c r="H35591" s="7"/>
    </row>
    <row r="35592" spans="8:8" x14ac:dyDescent="0.2">
      <c r="H35592" s="7"/>
    </row>
    <row r="35593" spans="8:8" x14ac:dyDescent="0.2">
      <c r="H35593" s="7"/>
    </row>
    <row r="35594" spans="8:8" x14ac:dyDescent="0.2">
      <c r="H35594" s="7"/>
    </row>
    <row r="35595" spans="8:8" x14ac:dyDescent="0.2">
      <c r="H35595" s="7"/>
    </row>
    <row r="35596" spans="8:8" x14ac:dyDescent="0.2">
      <c r="H35596" s="7"/>
    </row>
    <row r="35597" spans="8:8" x14ac:dyDescent="0.2">
      <c r="H35597" s="7"/>
    </row>
    <row r="35598" spans="8:8" x14ac:dyDescent="0.2">
      <c r="H35598" s="7"/>
    </row>
    <row r="35599" spans="8:8" x14ac:dyDescent="0.2">
      <c r="H35599" s="7"/>
    </row>
    <row r="35600" spans="8:8" x14ac:dyDescent="0.2">
      <c r="H35600" s="7"/>
    </row>
    <row r="35601" spans="8:8" x14ac:dyDescent="0.2">
      <c r="H35601" s="7"/>
    </row>
    <row r="35602" spans="8:8" x14ac:dyDescent="0.2">
      <c r="H35602" s="7"/>
    </row>
    <row r="35603" spans="8:8" x14ac:dyDescent="0.2">
      <c r="H35603" s="7"/>
    </row>
    <row r="35604" spans="8:8" x14ac:dyDescent="0.2">
      <c r="H35604" s="7"/>
    </row>
    <row r="35605" spans="8:8" x14ac:dyDescent="0.2">
      <c r="H35605" s="7"/>
    </row>
    <row r="35606" spans="8:8" x14ac:dyDescent="0.2">
      <c r="H35606" s="7"/>
    </row>
    <row r="35607" spans="8:8" x14ac:dyDescent="0.2">
      <c r="H35607" s="7"/>
    </row>
    <row r="35608" spans="8:8" x14ac:dyDescent="0.2">
      <c r="H35608" s="7"/>
    </row>
    <row r="35609" spans="8:8" x14ac:dyDescent="0.2">
      <c r="H35609" s="7"/>
    </row>
    <row r="35610" spans="8:8" x14ac:dyDescent="0.2">
      <c r="H35610" s="7"/>
    </row>
    <row r="35611" spans="8:8" x14ac:dyDescent="0.2">
      <c r="H35611" s="7"/>
    </row>
    <row r="35612" spans="8:8" x14ac:dyDescent="0.2">
      <c r="H35612" s="7"/>
    </row>
    <row r="35613" spans="8:8" x14ac:dyDescent="0.2">
      <c r="H35613" s="7"/>
    </row>
    <row r="35614" spans="8:8" x14ac:dyDescent="0.2">
      <c r="H35614" s="7"/>
    </row>
    <row r="35615" spans="8:8" x14ac:dyDescent="0.2">
      <c r="H35615" s="7"/>
    </row>
    <row r="35616" spans="8:8" x14ac:dyDescent="0.2">
      <c r="H35616" s="7"/>
    </row>
    <row r="35617" spans="8:8" x14ac:dyDescent="0.2">
      <c r="H35617" s="7"/>
    </row>
    <row r="35618" spans="8:8" x14ac:dyDescent="0.2">
      <c r="H35618" s="7"/>
    </row>
    <row r="35619" spans="8:8" x14ac:dyDescent="0.2">
      <c r="H35619" s="7"/>
    </row>
    <row r="35620" spans="8:8" x14ac:dyDescent="0.2">
      <c r="H35620" s="7"/>
    </row>
    <row r="35621" spans="8:8" x14ac:dyDescent="0.2">
      <c r="H35621" s="7"/>
    </row>
    <row r="35622" spans="8:8" x14ac:dyDescent="0.2">
      <c r="H35622" s="7"/>
    </row>
    <row r="35623" spans="8:8" x14ac:dyDescent="0.2">
      <c r="H35623" s="7"/>
    </row>
    <row r="35624" spans="8:8" x14ac:dyDescent="0.2">
      <c r="H35624" s="7"/>
    </row>
    <row r="35625" spans="8:8" x14ac:dyDescent="0.2">
      <c r="H35625" s="7"/>
    </row>
    <row r="35626" spans="8:8" x14ac:dyDescent="0.2">
      <c r="H35626" s="7"/>
    </row>
    <row r="35627" spans="8:8" x14ac:dyDescent="0.2">
      <c r="H35627" s="7"/>
    </row>
    <row r="35628" spans="8:8" x14ac:dyDescent="0.2">
      <c r="H35628" s="7"/>
    </row>
    <row r="35629" spans="8:8" x14ac:dyDescent="0.2">
      <c r="H35629" s="7"/>
    </row>
    <row r="35630" spans="8:8" x14ac:dyDescent="0.2">
      <c r="H35630" s="7"/>
    </row>
    <row r="35631" spans="8:8" x14ac:dyDescent="0.2">
      <c r="H35631" s="7"/>
    </row>
    <row r="35632" spans="8:8" x14ac:dyDescent="0.2">
      <c r="H35632" s="7"/>
    </row>
    <row r="35633" spans="8:8" x14ac:dyDescent="0.2">
      <c r="H35633" s="7"/>
    </row>
    <row r="35634" spans="8:8" x14ac:dyDescent="0.2">
      <c r="H35634" s="7"/>
    </row>
    <row r="35635" spans="8:8" x14ac:dyDescent="0.2">
      <c r="H35635" s="7"/>
    </row>
    <row r="35636" spans="8:8" x14ac:dyDescent="0.2">
      <c r="H35636" s="7"/>
    </row>
    <row r="35637" spans="8:8" x14ac:dyDescent="0.2">
      <c r="H35637" s="7"/>
    </row>
    <row r="35638" spans="8:8" x14ac:dyDescent="0.2">
      <c r="H35638" s="7"/>
    </row>
    <row r="35639" spans="8:8" x14ac:dyDescent="0.2">
      <c r="H35639" s="7"/>
    </row>
    <row r="35640" spans="8:8" x14ac:dyDescent="0.2">
      <c r="H35640" s="7"/>
    </row>
    <row r="35641" spans="8:8" x14ac:dyDescent="0.2">
      <c r="H35641" s="7"/>
    </row>
    <row r="35642" spans="8:8" x14ac:dyDescent="0.2">
      <c r="H35642" s="7"/>
    </row>
    <row r="35643" spans="8:8" x14ac:dyDescent="0.2">
      <c r="H35643" s="7"/>
    </row>
    <row r="35644" spans="8:8" x14ac:dyDescent="0.2">
      <c r="H35644" s="7"/>
    </row>
    <row r="35645" spans="8:8" x14ac:dyDescent="0.2">
      <c r="H35645" s="7"/>
    </row>
    <row r="35646" spans="8:8" x14ac:dyDescent="0.2">
      <c r="H35646" s="7"/>
    </row>
    <row r="35647" spans="8:8" x14ac:dyDescent="0.2">
      <c r="H35647" s="7"/>
    </row>
    <row r="35648" spans="8:8" x14ac:dyDescent="0.2">
      <c r="H35648" s="7"/>
    </row>
    <row r="35649" spans="8:8" x14ac:dyDescent="0.2">
      <c r="H35649" s="7"/>
    </row>
    <row r="35650" spans="8:8" x14ac:dyDescent="0.2">
      <c r="H35650" s="7"/>
    </row>
    <row r="35651" spans="8:8" x14ac:dyDescent="0.2">
      <c r="H35651" s="7"/>
    </row>
    <row r="35652" spans="8:8" x14ac:dyDescent="0.2">
      <c r="H35652" s="7"/>
    </row>
    <row r="35653" spans="8:8" x14ac:dyDescent="0.2">
      <c r="H35653" s="7"/>
    </row>
    <row r="35654" spans="8:8" x14ac:dyDescent="0.2">
      <c r="H35654" s="7"/>
    </row>
    <row r="35655" spans="8:8" x14ac:dyDescent="0.2">
      <c r="H35655" s="7"/>
    </row>
    <row r="35656" spans="8:8" x14ac:dyDescent="0.2">
      <c r="H35656" s="7"/>
    </row>
    <row r="35657" spans="8:8" x14ac:dyDescent="0.2">
      <c r="H35657" s="7"/>
    </row>
    <row r="35658" spans="8:8" x14ac:dyDescent="0.2">
      <c r="H35658" s="7"/>
    </row>
    <row r="35659" spans="8:8" x14ac:dyDescent="0.2">
      <c r="H35659" s="7"/>
    </row>
    <row r="35660" spans="8:8" x14ac:dyDescent="0.2">
      <c r="H35660" s="7"/>
    </row>
    <row r="35661" spans="8:8" x14ac:dyDescent="0.2">
      <c r="H35661" s="7"/>
    </row>
    <row r="35662" spans="8:8" x14ac:dyDescent="0.2">
      <c r="H35662" s="7"/>
    </row>
    <row r="35663" spans="8:8" x14ac:dyDescent="0.2">
      <c r="H35663" s="7"/>
    </row>
    <row r="35664" spans="8:8" x14ac:dyDescent="0.2">
      <c r="H35664" s="7"/>
    </row>
    <row r="35665" spans="8:8" x14ac:dyDescent="0.2">
      <c r="H35665" s="7"/>
    </row>
    <row r="35666" spans="8:8" x14ac:dyDescent="0.2">
      <c r="H35666" s="7"/>
    </row>
    <row r="35667" spans="8:8" x14ac:dyDescent="0.2">
      <c r="H35667" s="7"/>
    </row>
    <row r="35668" spans="8:8" x14ac:dyDescent="0.2">
      <c r="H35668" s="7"/>
    </row>
    <row r="35669" spans="8:8" x14ac:dyDescent="0.2">
      <c r="H35669" s="7"/>
    </row>
    <row r="35670" spans="8:8" x14ac:dyDescent="0.2">
      <c r="H35670" s="7"/>
    </row>
    <row r="35671" spans="8:8" x14ac:dyDescent="0.2">
      <c r="H35671" s="7"/>
    </row>
    <row r="35672" spans="8:8" x14ac:dyDescent="0.2">
      <c r="H35672" s="7"/>
    </row>
    <row r="35673" spans="8:8" x14ac:dyDescent="0.2">
      <c r="H35673" s="7"/>
    </row>
    <row r="35674" spans="8:8" x14ac:dyDescent="0.2">
      <c r="H35674" s="7"/>
    </row>
    <row r="35675" spans="8:8" x14ac:dyDescent="0.2">
      <c r="H35675" s="7"/>
    </row>
    <row r="35676" spans="8:8" x14ac:dyDescent="0.2">
      <c r="H35676" s="7"/>
    </row>
    <row r="35677" spans="8:8" x14ac:dyDescent="0.2">
      <c r="H35677" s="7"/>
    </row>
    <row r="35678" spans="8:8" x14ac:dyDescent="0.2">
      <c r="H35678" s="7"/>
    </row>
    <row r="35679" spans="8:8" x14ac:dyDescent="0.2">
      <c r="H35679" s="7"/>
    </row>
    <row r="35680" spans="8:8" x14ac:dyDescent="0.2">
      <c r="H35680" s="7"/>
    </row>
    <row r="35681" spans="8:8" x14ac:dyDescent="0.2">
      <c r="H35681" s="7"/>
    </row>
    <row r="35682" spans="8:8" x14ac:dyDescent="0.2">
      <c r="H35682" s="7"/>
    </row>
    <row r="35683" spans="8:8" x14ac:dyDescent="0.2">
      <c r="H35683" s="7"/>
    </row>
    <row r="35684" spans="8:8" x14ac:dyDescent="0.2">
      <c r="H35684" s="7"/>
    </row>
    <row r="35685" spans="8:8" x14ac:dyDescent="0.2">
      <c r="H35685" s="7"/>
    </row>
    <row r="35686" spans="8:8" x14ac:dyDescent="0.2">
      <c r="H35686" s="7"/>
    </row>
    <row r="35687" spans="8:8" x14ac:dyDescent="0.2">
      <c r="H35687" s="7"/>
    </row>
    <row r="35688" spans="8:8" x14ac:dyDescent="0.2">
      <c r="H35688" s="7"/>
    </row>
    <row r="35689" spans="8:8" x14ac:dyDescent="0.2">
      <c r="H35689" s="7"/>
    </row>
    <row r="35690" spans="8:8" x14ac:dyDescent="0.2">
      <c r="H35690" s="7"/>
    </row>
    <row r="35691" spans="8:8" x14ac:dyDescent="0.2">
      <c r="H35691" s="7"/>
    </row>
    <row r="35692" spans="8:8" x14ac:dyDescent="0.2">
      <c r="H35692" s="7"/>
    </row>
    <row r="35693" spans="8:8" x14ac:dyDescent="0.2">
      <c r="H35693" s="7"/>
    </row>
    <row r="35694" spans="8:8" x14ac:dyDescent="0.2">
      <c r="H35694" s="7"/>
    </row>
    <row r="35695" spans="8:8" x14ac:dyDescent="0.2">
      <c r="H35695" s="7"/>
    </row>
    <row r="35696" spans="8:8" x14ac:dyDescent="0.2">
      <c r="H35696" s="7"/>
    </row>
    <row r="35697" spans="8:8" x14ac:dyDescent="0.2">
      <c r="H35697" s="7"/>
    </row>
    <row r="35698" spans="8:8" x14ac:dyDescent="0.2">
      <c r="H35698" s="7"/>
    </row>
    <row r="35699" spans="8:8" x14ac:dyDescent="0.2">
      <c r="H35699" s="7"/>
    </row>
    <row r="35700" spans="8:8" x14ac:dyDescent="0.2">
      <c r="H35700" s="7"/>
    </row>
    <row r="35701" spans="8:8" x14ac:dyDescent="0.2">
      <c r="H35701" s="7"/>
    </row>
    <row r="35702" spans="8:8" x14ac:dyDescent="0.2">
      <c r="H35702" s="7"/>
    </row>
    <row r="35703" spans="8:8" x14ac:dyDescent="0.2">
      <c r="H35703" s="7"/>
    </row>
    <row r="35704" spans="8:8" x14ac:dyDescent="0.2">
      <c r="H35704" s="7"/>
    </row>
    <row r="35705" spans="8:8" x14ac:dyDescent="0.2">
      <c r="H35705" s="7"/>
    </row>
    <row r="35706" spans="8:8" x14ac:dyDescent="0.2">
      <c r="H35706" s="7"/>
    </row>
    <row r="35707" spans="8:8" x14ac:dyDescent="0.2">
      <c r="H35707" s="7"/>
    </row>
    <row r="35708" spans="8:8" x14ac:dyDescent="0.2">
      <c r="H35708" s="7"/>
    </row>
    <row r="35709" spans="8:8" x14ac:dyDescent="0.2">
      <c r="H35709" s="7"/>
    </row>
    <row r="35710" spans="8:8" x14ac:dyDescent="0.2">
      <c r="H35710" s="7"/>
    </row>
    <row r="35711" spans="8:8" x14ac:dyDescent="0.2">
      <c r="H35711" s="7"/>
    </row>
    <row r="35712" spans="8:8" x14ac:dyDescent="0.2">
      <c r="H35712" s="7"/>
    </row>
    <row r="35713" spans="8:8" x14ac:dyDescent="0.2">
      <c r="H35713" s="7"/>
    </row>
    <row r="35714" spans="8:8" x14ac:dyDescent="0.2">
      <c r="H35714" s="7"/>
    </row>
    <row r="35715" spans="8:8" x14ac:dyDescent="0.2">
      <c r="H35715" s="7"/>
    </row>
    <row r="35716" spans="8:8" x14ac:dyDescent="0.2">
      <c r="H35716" s="7"/>
    </row>
    <row r="35717" spans="8:8" x14ac:dyDescent="0.2">
      <c r="H35717" s="7"/>
    </row>
    <row r="35718" spans="8:8" x14ac:dyDescent="0.2">
      <c r="H35718" s="7"/>
    </row>
    <row r="35719" spans="8:8" x14ac:dyDescent="0.2">
      <c r="H35719" s="7"/>
    </row>
    <row r="35720" spans="8:8" x14ac:dyDescent="0.2">
      <c r="H35720" s="7"/>
    </row>
    <row r="35721" spans="8:8" x14ac:dyDescent="0.2">
      <c r="H35721" s="7"/>
    </row>
    <row r="35722" spans="8:8" x14ac:dyDescent="0.2">
      <c r="H35722" s="7"/>
    </row>
    <row r="35723" spans="8:8" x14ac:dyDescent="0.2">
      <c r="H35723" s="7"/>
    </row>
    <row r="35724" spans="8:8" x14ac:dyDescent="0.2">
      <c r="H35724" s="7"/>
    </row>
    <row r="35725" spans="8:8" x14ac:dyDescent="0.2">
      <c r="H35725" s="7"/>
    </row>
    <row r="35726" spans="8:8" x14ac:dyDescent="0.2">
      <c r="H35726" s="7"/>
    </row>
    <row r="35727" spans="8:8" x14ac:dyDescent="0.2">
      <c r="H35727" s="7"/>
    </row>
    <row r="35728" spans="8:8" x14ac:dyDescent="0.2">
      <c r="H35728" s="7"/>
    </row>
    <row r="35729" spans="8:8" x14ac:dyDescent="0.2">
      <c r="H35729" s="7"/>
    </row>
    <row r="35730" spans="8:8" x14ac:dyDescent="0.2">
      <c r="H35730" s="7"/>
    </row>
    <row r="35731" spans="8:8" x14ac:dyDescent="0.2">
      <c r="H35731" s="7"/>
    </row>
    <row r="35732" spans="8:8" x14ac:dyDescent="0.2">
      <c r="H35732" s="7"/>
    </row>
    <row r="35733" spans="8:8" x14ac:dyDescent="0.2">
      <c r="H35733" s="7"/>
    </row>
    <row r="35734" spans="8:8" x14ac:dyDescent="0.2">
      <c r="H35734" s="7"/>
    </row>
    <row r="35735" spans="8:8" x14ac:dyDescent="0.2">
      <c r="H35735" s="7"/>
    </row>
    <row r="35736" spans="8:8" x14ac:dyDescent="0.2">
      <c r="H35736" s="7"/>
    </row>
    <row r="35737" spans="8:8" x14ac:dyDescent="0.2">
      <c r="H35737" s="7"/>
    </row>
    <row r="35738" spans="8:8" x14ac:dyDescent="0.2">
      <c r="H35738" s="7"/>
    </row>
    <row r="35739" spans="8:8" x14ac:dyDescent="0.2">
      <c r="H35739" s="7"/>
    </row>
    <row r="35740" spans="8:8" x14ac:dyDescent="0.2">
      <c r="H35740" s="7"/>
    </row>
    <row r="35741" spans="8:8" x14ac:dyDescent="0.2">
      <c r="H35741" s="7"/>
    </row>
    <row r="35742" spans="8:8" x14ac:dyDescent="0.2">
      <c r="H35742" s="7"/>
    </row>
    <row r="35743" spans="8:8" x14ac:dyDescent="0.2">
      <c r="H35743" s="7"/>
    </row>
    <row r="35744" spans="8:8" x14ac:dyDescent="0.2">
      <c r="H35744" s="7"/>
    </row>
    <row r="35745" spans="8:8" x14ac:dyDescent="0.2">
      <c r="H35745" s="7"/>
    </row>
    <row r="35746" spans="8:8" x14ac:dyDescent="0.2">
      <c r="H35746" s="7"/>
    </row>
    <row r="35747" spans="8:8" x14ac:dyDescent="0.2">
      <c r="H35747" s="7"/>
    </row>
    <row r="35748" spans="8:8" x14ac:dyDescent="0.2">
      <c r="H35748" s="7"/>
    </row>
    <row r="35749" spans="8:8" x14ac:dyDescent="0.2">
      <c r="H35749" s="7"/>
    </row>
    <row r="35750" spans="8:8" x14ac:dyDescent="0.2">
      <c r="H35750" s="7"/>
    </row>
    <row r="35751" spans="8:8" x14ac:dyDescent="0.2">
      <c r="H35751" s="7"/>
    </row>
    <row r="35752" spans="8:8" x14ac:dyDescent="0.2">
      <c r="H35752" s="7"/>
    </row>
    <row r="35753" spans="8:8" x14ac:dyDescent="0.2">
      <c r="H35753" s="7"/>
    </row>
    <row r="35754" spans="8:8" x14ac:dyDescent="0.2">
      <c r="H35754" s="7"/>
    </row>
    <row r="35755" spans="8:8" x14ac:dyDescent="0.2">
      <c r="H35755" s="7"/>
    </row>
    <row r="35756" spans="8:8" x14ac:dyDescent="0.2">
      <c r="H35756" s="7"/>
    </row>
    <row r="35757" spans="8:8" x14ac:dyDescent="0.2">
      <c r="H35757" s="7"/>
    </row>
    <row r="35758" spans="8:8" x14ac:dyDescent="0.2">
      <c r="H35758" s="7"/>
    </row>
    <row r="35759" spans="8:8" x14ac:dyDescent="0.2">
      <c r="H35759" s="7"/>
    </row>
    <row r="35760" spans="8:8" x14ac:dyDescent="0.2">
      <c r="H35760" s="7"/>
    </row>
    <row r="35761" spans="8:8" x14ac:dyDescent="0.2">
      <c r="H35761" s="7"/>
    </row>
    <row r="35762" spans="8:8" x14ac:dyDescent="0.2">
      <c r="H35762" s="7"/>
    </row>
    <row r="35763" spans="8:8" x14ac:dyDescent="0.2">
      <c r="H35763" s="7"/>
    </row>
    <row r="35764" spans="8:8" x14ac:dyDescent="0.2">
      <c r="H35764" s="7"/>
    </row>
    <row r="35765" spans="8:8" x14ac:dyDescent="0.2">
      <c r="H35765" s="7"/>
    </row>
    <row r="35766" spans="8:8" x14ac:dyDescent="0.2">
      <c r="H35766" s="7"/>
    </row>
    <row r="35767" spans="8:8" x14ac:dyDescent="0.2">
      <c r="H35767" s="7"/>
    </row>
    <row r="35768" spans="8:8" x14ac:dyDescent="0.2">
      <c r="H35768" s="7"/>
    </row>
    <row r="35769" spans="8:8" x14ac:dyDescent="0.2">
      <c r="H35769" s="7"/>
    </row>
    <row r="35770" spans="8:8" x14ac:dyDescent="0.2">
      <c r="H35770" s="7"/>
    </row>
    <row r="35771" spans="8:8" x14ac:dyDescent="0.2">
      <c r="H35771" s="7"/>
    </row>
    <row r="35772" spans="8:8" x14ac:dyDescent="0.2">
      <c r="H35772" s="7"/>
    </row>
    <row r="35773" spans="8:8" x14ac:dyDescent="0.2">
      <c r="H35773" s="7"/>
    </row>
    <row r="35774" spans="8:8" x14ac:dyDescent="0.2">
      <c r="H35774" s="7"/>
    </row>
    <row r="35775" spans="8:8" x14ac:dyDescent="0.2">
      <c r="H35775" s="7"/>
    </row>
    <row r="35776" spans="8:8" x14ac:dyDescent="0.2">
      <c r="H35776" s="7"/>
    </row>
    <row r="35777" spans="8:8" x14ac:dyDescent="0.2">
      <c r="H35777" s="7"/>
    </row>
    <row r="35778" spans="8:8" x14ac:dyDescent="0.2">
      <c r="H35778" s="7"/>
    </row>
    <row r="35779" spans="8:8" x14ac:dyDescent="0.2">
      <c r="H35779" s="7"/>
    </row>
    <row r="35780" spans="8:8" x14ac:dyDescent="0.2">
      <c r="H35780" s="7"/>
    </row>
    <row r="35781" spans="8:8" x14ac:dyDescent="0.2">
      <c r="H35781" s="7"/>
    </row>
    <row r="35782" spans="8:8" x14ac:dyDescent="0.2">
      <c r="H35782" s="7"/>
    </row>
    <row r="35783" spans="8:8" x14ac:dyDescent="0.2">
      <c r="H35783" s="7"/>
    </row>
    <row r="35784" spans="8:8" x14ac:dyDescent="0.2">
      <c r="H35784" s="7"/>
    </row>
    <row r="35785" spans="8:8" x14ac:dyDescent="0.2">
      <c r="H35785" s="7"/>
    </row>
    <row r="35786" spans="8:8" x14ac:dyDescent="0.2">
      <c r="H35786" s="7"/>
    </row>
    <row r="35787" spans="8:8" x14ac:dyDescent="0.2">
      <c r="H35787" s="7"/>
    </row>
    <row r="35788" spans="8:8" x14ac:dyDescent="0.2">
      <c r="H35788" s="7"/>
    </row>
    <row r="35789" spans="8:8" x14ac:dyDescent="0.2">
      <c r="H35789" s="7"/>
    </row>
    <row r="35790" spans="8:8" x14ac:dyDescent="0.2">
      <c r="H35790" s="7"/>
    </row>
    <row r="35791" spans="8:8" x14ac:dyDescent="0.2">
      <c r="H35791" s="7"/>
    </row>
    <row r="35792" spans="8:8" x14ac:dyDescent="0.2">
      <c r="H35792" s="7"/>
    </row>
    <row r="35793" spans="8:8" x14ac:dyDescent="0.2">
      <c r="H35793" s="7"/>
    </row>
    <row r="35794" spans="8:8" x14ac:dyDescent="0.2">
      <c r="H35794" s="7"/>
    </row>
    <row r="35795" spans="8:8" x14ac:dyDescent="0.2">
      <c r="H35795" s="7"/>
    </row>
    <row r="35796" spans="8:8" x14ac:dyDescent="0.2">
      <c r="H35796" s="7"/>
    </row>
    <row r="35797" spans="8:8" x14ac:dyDescent="0.2">
      <c r="H35797" s="7"/>
    </row>
    <row r="35798" spans="8:8" x14ac:dyDescent="0.2">
      <c r="H35798" s="7"/>
    </row>
    <row r="35799" spans="8:8" x14ac:dyDescent="0.2">
      <c r="H35799" s="7"/>
    </row>
    <row r="35800" spans="8:8" x14ac:dyDescent="0.2">
      <c r="H35800" s="7"/>
    </row>
    <row r="35801" spans="8:8" x14ac:dyDescent="0.2">
      <c r="H35801" s="7"/>
    </row>
    <row r="35802" spans="8:8" x14ac:dyDescent="0.2">
      <c r="H35802" s="7"/>
    </row>
    <row r="35803" spans="8:8" x14ac:dyDescent="0.2">
      <c r="H35803" s="7"/>
    </row>
    <row r="35804" spans="8:8" x14ac:dyDescent="0.2">
      <c r="H35804" s="7"/>
    </row>
    <row r="35805" spans="8:8" x14ac:dyDescent="0.2">
      <c r="H35805" s="7"/>
    </row>
    <row r="35806" spans="8:8" x14ac:dyDescent="0.2">
      <c r="H35806" s="7"/>
    </row>
    <row r="35807" spans="8:8" x14ac:dyDescent="0.2">
      <c r="H35807" s="7"/>
    </row>
    <row r="35808" spans="8:8" x14ac:dyDescent="0.2">
      <c r="H35808" s="7"/>
    </row>
    <row r="35809" spans="8:8" x14ac:dyDescent="0.2">
      <c r="H35809" s="7"/>
    </row>
    <row r="35810" spans="8:8" x14ac:dyDescent="0.2">
      <c r="H35810" s="7"/>
    </row>
    <row r="35811" spans="8:8" x14ac:dyDescent="0.2">
      <c r="H35811" s="7"/>
    </row>
    <row r="35812" spans="8:8" x14ac:dyDescent="0.2">
      <c r="H35812" s="7"/>
    </row>
    <row r="35813" spans="8:8" x14ac:dyDescent="0.2">
      <c r="H35813" s="7"/>
    </row>
    <row r="35814" spans="8:8" x14ac:dyDescent="0.2">
      <c r="H35814" s="7"/>
    </row>
    <row r="35815" spans="8:8" x14ac:dyDescent="0.2">
      <c r="H35815" s="7"/>
    </row>
    <row r="35816" spans="8:8" x14ac:dyDescent="0.2">
      <c r="H35816" s="7"/>
    </row>
    <row r="35817" spans="8:8" x14ac:dyDescent="0.2">
      <c r="H35817" s="7"/>
    </row>
    <row r="35818" spans="8:8" x14ac:dyDescent="0.2">
      <c r="H35818" s="7"/>
    </row>
    <row r="35819" spans="8:8" x14ac:dyDescent="0.2">
      <c r="H35819" s="7"/>
    </row>
    <row r="35820" spans="8:8" x14ac:dyDescent="0.2">
      <c r="H35820" s="7"/>
    </row>
    <row r="35821" spans="8:8" x14ac:dyDescent="0.2">
      <c r="H35821" s="7"/>
    </row>
    <row r="35822" spans="8:8" x14ac:dyDescent="0.2">
      <c r="H35822" s="7"/>
    </row>
    <row r="35823" spans="8:8" x14ac:dyDescent="0.2">
      <c r="H35823" s="7"/>
    </row>
    <row r="35824" spans="8:8" x14ac:dyDescent="0.2">
      <c r="H35824" s="7"/>
    </row>
    <row r="35825" spans="8:8" x14ac:dyDescent="0.2">
      <c r="H35825" s="7"/>
    </row>
    <row r="35826" spans="8:8" x14ac:dyDescent="0.2">
      <c r="H35826" s="7"/>
    </row>
    <row r="35827" spans="8:8" x14ac:dyDescent="0.2">
      <c r="H35827" s="7"/>
    </row>
    <row r="35828" spans="8:8" x14ac:dyDescent="0.2">
      <c r="H35828" s="7"/>
    </row>
    <row r="35829" spans="8:8" x14ac:dyDescent="0.2">
      <c r="H35829" s="7"/>
    </row>
    <row r="35830" spans="8:8" x14ac:dyDescent="0.2">
      <c r="H35830" s="7"/>
    </row>
    <row r="35831" spans="8:8" x14ac:dyDescent="0.2">
      <c r="H35831" s="7"/>
    </row>
    <row r="35832" spans="8:8" x14ac:dyDescent="0.2">
      <c r="H35832" s="7"/>
    </row>
    <row r="35833" spans="8:8" x14ac:dyDescent="0.2">
      <c r="H35833" s="7"/>
    </row>
    <row r="35834" spans="8:8" x14ac:dyDescent="0.2">
      <c r="H35834" s="7"/>
    </row>
    <row r="35835" spans="8:8" x14ac:dyDescent="0.2">
      <c r="H35835" s="7"/>
    </row>
    <row r="35836" spans="8:8" x14ac:dyDescent="0.2">
      <c r="H35836" s="7"/>
    </row>
    <row r="35837" spans="8:8" x14ac:dyDescent="0.2">
      <c r="H35837" s="7"/>
    </row>
    <row r="35838" spans="8:8" x14ac:dyDescent="0.2">
      <c r="H35838" s="7"/>
    </row>
    <row r="35839" spans="8:8" x14ac:dyDescent="0.2">
      <c r="H35839" s="7"/>
    </row>
    <row r="35840" spans="8:8" x14ac:dyDescent="0.2">
      <c r="H35840" s="7"/>
    </row>
    <row r="35841" spans="8:8" x14ac:dyDescent="0.2">
      <c r="H35841" s="7"/>
    </row>
    <row r="35842" spans="8:8" x14ac:dyDescent="0.2">
      <c r="H35842" s="7"/>
    </row>
    <row r="35843" spans="8:8" x14ac:dyDescent="0.2">
      <c r="H35843" s="7"/>
    </row>
    <row r="35844" spans="8:8" x14ac:dyDescent="0.2">
      <c r="H35844" s="7"/>
    </row>
    <row r="35845" spans="8:8" x14ac:dyDescent="0.2">
      <c r="H35845" s="7"/>
    </row>
    <row r="35846" spans="8:8" x14ac:dyDescent="0.2">
      <c r="H35846" s="7"/>
    </row>
    <row r="35847" spans="8:8" x14ac:dyDescent="0.2">
      <c r="H35847" s="7"/>
    </row>
    <row r="35848" spans="8:8" x14ac:dyDescent="0.2">
      <c r="H35848" s="7"/>
    </row>
    <row r="35849" spans="8:8" x14ac:dyDescent="0.2">
      <c r="H35849" s="7"/>
    </row>
    <row r="35850" spans="8:8" x14ac:dyDescent="0.2">
      <c r="H35850" s="7"/>
    </row>
    <row r="35851" spans="8:8" x14ac:dyDescent="0.2">
      <c r="H35851" s="7"/>
    </row>
    <row r="35852" spans="8:8" x14ac:dyDescent="0.2">
      <c r="H35852" s="7"/>
    </row>
    <row r="35853" spans="8:8" x14ac:dyDescent="0.2">
      <c r="H35853" s="7"/>
    </row>
    <row r="35854" spans="8:8" x14ac:dyDescent="0.2">
      <c r="H35854" s="7"/>
    </row>
    <row r="35855" spans="8:8" x14ac:dyDescent="0.2">
      <c r="H35855" s="7"/>
    </row>
    <row r="35856" spans="8:8" x14ac:dyDescent="0.2">
      <c r="H35856" s="7"/>
    </row>
    <row r="35857" spans="8:8" x14ac:dyDescent="0.2">
      <c r="H35857" s="7"/>
    </row>
    <row r="35858" spans="8:8" x14ac:dyDescent="0.2">
      <c r="H35858" s="7"/>
    </row>
    <row r="35859" spans="8:8" x14ac:dyDescent="0.2">
      <c r="H35859" s="7"/>
    </row>
    <row r="35860" spans="8:8" x14ac:dyDescent="0.2">
      <c r="H35860" s="7"/>
    </row>
    <row r="35861" spans="8:8" x14ac:dyDescent="0.2">
      <c r="H35861" s="7"/>
    </row>
    <row r="35862" spans="8:8" x14ac:dyDescent="0.2">
      <c r="H35862" s="7"/>
    </row>
    <row r="35863" spans="8:8" x14ac:dyDescent="0.2">
      <c r="H35863" s="7"/>
    </row>
    <row r="35864" spans="8:8" x14ac:dyDescent="0.2">
      <c r="H35864" s="7"/>
    </row>
    <row r="35865" spans="8:8" x14ac:dyDescent="0.2">
      <c r="H35865" s="7"/>
    </row>
    <row r="35866" spans="8:8" x14ac:dyDescent="0.2">
      <c r="H35866" s="7"/>
    </row>
    <row r="35867" spans="8:8" x14ac:dyDescent="0.2">
      <c r="H35867" s="7"/>
    </row>
    <row r="35868" spans="8:8" x14ac:dyDescent="0.2">
      <c r="H35868" s="7"/>
    </row>
    <row r="35869" spans="8:8" x14ac:dyDescent="0.2">
      <c r="H35869" s="7"/>
    </row>
    <row r="35870" spans="8:8" x14ac:dyDescent="0.2">
      <c r="H35870" s="7"/>
    </row>
    <row r="35871" spans="8:8" x14ac:dyDescent="0.2">
      <c r="H35871" s="7"/>
    </row>
    <row r="35872" spans="8:8" x14ac:dyDescent="0.2">
      <c r="H35872" s="7"/>
    </row>
    <row r="35873" spans="8:8" x14ac:dyDescent="0.2">
      <c r="H35873" s="7"/>
    </row>
    <row r="35874" spans="8:8" x14ac:dyDescent="0.2">
      <c r="H35874" s="7"/>
    </row>
    <row r="35875" spans="8:8" x14ac:dyDescent="0.2">
      <c r="H35875" s="7"/>
    </row>
    <row r="35876" spans="8:8" x14ac:dyDescent="0.2">
      <c r="H35876" s="7"/>
    </row>
    <row r="35877" spans="8:8" x14ac:dyDescent="0.2">
      <c r="H35877" s="7"/>
    </row>
    <row r="35878" spans="8:8" x14ac:dyDescent="0.2">
      <c r="H35878" s="7"/>
    </row>
    <row r="35879" spans="8:8" x14ac:dyDescent="0.2">
      <c r="H35879" s="7"/>
    </row>
    <row r="35880" spans="8:8" x14ac:dyDescent="0.2">
      <c r="H35880" s="7"/>
    </row>
    <row r="35881" spans="8:8" x14ac:dyDescent="0.2">
      <c r="H35881" s="7"/>
    </row>
    <row r="35882" spans="8:8" x14ac:dyDescent="0.2">
      <c r="H35882" s="7"/>
    </row>
    <row r="35883" spans="8:8" x14ac:dyDescent="0.2">
      <c r="H35883" s="7"/>
    </row>
    <row r="35884" spans="8:8" x14ac:dyDescent="0.2">
      <c r="H35884" s="7"/>
    </row>
    <row r="35885" spans="8:8" x14ac:dyDescent="0.2">
      <c r="H35885" s="7"/>
    </row>
    <row r="35886" spans="8:8" x14ac:dyDescent="0.2">
      <c r="H35886" s="7"/>
    </row>
    <row r="35887" spans="8:8" x14ac:dyDescent="0.2">
      <c r="H35887" s="7"/>
    </row>
    <row r="35888" spans="8:8" x14ac:dyDescent="0.2">
      <c r="H35888" s="7"/>
    </row>
    <row r="35889" spans="8:8" x14ac:dyDescent="0.2">
      <c r="H35889" s="7"/>
    </row>
    <row r="35890" spans="8:8" x14ac:dyDescent="0.2">
      <c r="H35890" s="7"/>
    </row>
    <row r="35891" spans="8:8" x14ac:dyDescent="0.2">
      <c r="H35891" s="7"/>
    </row>
    <row r="35892" spans="8:8" x14ac:dyDescent="0.2">
      <c r="H35892" s="7"/>
    </row>
    <row r="35893" spans="8:8" x14ac:dyDescent="0.2">
      <c r="H35893" s="7"/>
    </row>
    <row r="35894" spans="8:8" x14ac:dyDescent="0.2">
      <c r="H35894" s="7"/>
    </row>
    <row r="35895" spans="8:8" x14ac:dyDescent="0.2">
      <c r="H35895" s="7"/>
    </row>
    <row r="35896" spans="8:8" x14ac:dyDescent="0.2">
      <c r="H35896" s="7"/>
    </row>
    <row r="35897" spans="8:8" x14ac:dyDescent="0.2">
      <c r="H35897" s="7"/>
    </row>
    <row r="35898" spans="8:8" x14ac:dyDescent="0.2">
      <c r="H35898" s="7"/>
    </row>
    <row r="35899" spans="8:8" x14ac:dyDescent="0.2">
      <c r="H35899" s="7"/>
    </row>
    <row r="35900" spans="8:8" x14ac:dyDescent="0.2">
      <c r="H35900" s="7"/>
    </row>
    <row r="35901" spans="8:8" x14ac:dyDescent="0.2">
      <c r="H35901" s="7"/>
    </row>
    <row r="35902" spans="8:8" x14ac:dyDescent="0.2">
      <c r="H35902" s="7"/>
    </row>
    <row r="35903" spans="8:8" x14ac:dyDescent="0.2">
      <c r="H35903" s="7"/>
    </row>
    <row r="35904" spans="8:8" x14ac:dyDescent="0.2">
      <c r="H35904" s="7"/>
    </row>
    <row r="35905" spans="8:8" x14ac:dyDescent="0.2">
      <c r="H35905" s="7"/>
    </row>
    <row r="35906" spans="8:8" x14ac:dyDescent="0.2">
      <c r="H35906" s="7"/>
    </row>
    <row r="35907" spans="8:8" x14ac:dyDescent="0.2">
      <c r="H35907" s="7"/>
    </row>
    <row r="35908" spans="8:8" x14ac:dyDescent="0.2">
      <c r="H35908" s="7"/>
    </row>
    <row r="35909" spans="8:8" x14ac:dyDescent="0.2">
      <c r="H35909" s="7"/>
    </row>
    <row r="35910" spans="8:8" x14ac:dyDescent="0.2">
      <c r="H35910" s="7"/>
    </row>
    <row r="35911" spans="8:8" x14ac:dyDescent="0.2">
      <c r="H35911" s="7"/>
    </row>
    <row r="35912" spans="8:8" x14ac:dyDescent="0.2">
      <c r="H35912" s="7"/>
    </row>
    <row r="35913" spans="8:8" x14ac:dyDescent="0.2">
      <c r="H35913" s="7"/>
    </row>
    <row r="35914" spans="8:8" x14ac:dyDescent="0.2">
      <c r="H35914" s="7"/>
    </row>
    <row r="35915" spans="8:8" x14ac:dyDescent="0.2">
      <c r="H35915" s="7"/>
    </row>
    <row r="35916" spans="8:8" x14ac:dyDescent="0.2">
      <c r="H35916" s="7"/>
    </row>
    <row r="35917" spans="8:8" x14ac:dyDescent="0.2">
      <c r="H35917" s="7"/>
    </row>
    <row r="35918" spans="8:8" x14ac:dyDescent="0.2">
      <c r="H35918" s="7"/>
    </row>
    <row r="35919" spans="8:8" x14ac:dyDescent="0.2">
      <c r="H35919" s="7"/>
    </row>
    <row r="35920" spans="8:8" x14ac:dyDescent="0.2">
      <c r="H35920" s="7"/>
    </row>
    <row r="35921" spans="8:8" x14ac:dyDescent="0.2">
      <c r="H35921" s="7"/>
    </row>
    <row r="35922" spans="8:8" x14ac:dyDescent="0.2">
      <c r="H35922" s="7"/>
    </row>
    <row r="35923" spans="8:8" x14ac:dyDescent="0.2">
      <c r="H35923" s="7"/>
    </row>
    <row r="35924" spans="8:8" x14ac:dyDescent="0.2">
      <c r="H35924" s="7"/>
    </row>
    <row r="35925" spans="8:8" x14ac:dyDescent="0.2">
      <c r="H35925" s="7"/>
    </row>
    <row r="35926" spans="8:8" x14ac:dyDescent="0.2">
      <c r="H35926" s="7"/>
    </row>
    <row r="35927" spans="8:8" x14ac:dyDescent="0.2">
      <c r="H35927" s="7"/>
    </row>
    <row r="35928" spans="8:8" x14ac:dyDescent="0.2">
      <c r="H35928" s="7"/>
    </row>
    <row r="35929" spans="8:8" x14ac:dyDescent="0.2">
      <c r="H35929" s="7"/>
    </row>
    <row r="35930" spans="8:8" x14ac:dyDescent="0.2">
      <c r="H35930" s="7"/>
    </row>
    <row r="35931" spans="8:8" x14ac:dyDescent="0.2">
      <c r="H35931" s="7"/>
    </row>
    <row r="35932" spans="8:8" x14ac:dyDescent="0.2">
      <c r="H35932" s="7"/>
    </row>
    <row r="35933" spans="8:8" x14ac:dyDescent="0.2">
      <c r="H35933" s="7"/>
    </row>
    <row r="35934" spans="8:8" x14ac:dyDescent="0.2">
      <c r="H35934" s="7"/>
    </row>
    <row r="35935" spans="8:8" x14ac:dyDescent="0.2">
      <c r="H35935" s="7"/>
    </row>
    <row r="35936" spans="8:8" x14ac:dyDescent="0.2">
      <c r="H35936" s="7"/>
    </row>
    <row r="35937" spans="8:8" x14ac:dyDescent="0.2">
      <c r="H35937" s="7"/>
    </row>
    <row r="35938" spans="8:8" x14ac:dyDescent="0.2">
      <c r="H35938" s="7"/>
    </row>
    <row r="35939" spans="8:8" x14ac:dyDescent="0.2">
      <c r="H35939" s="7"/>
    </row>
    <row r="35940" spans="8:8" x14ac:dyDescent="0.2">
      <c r="H35940" s="7"/>
    </row>
    <row r="35941" spans="8:8" x14ac:dyDescent="0.2">
      <c r="H35941" s="7"/>
    </row>
    <row r="35942" spans="8:8" x14ac:dyDescent="0.2">
      <c r="H35942" s="7"/>
    </row>
    <row r="35943" spans="8:8" x14ac:dyDescent="0.2">
      <c r="H35943" s="7"/>
    </row>
    <row r="35944" spans="8:8" x14ac:dyDescent="0.2">
      <c r="H35944" s="7"/>
    </row>
    <row r="35945" spans="8:8" x14ac:dyDescent="0.2">
      <c r="H35945" s="7"/>
    </row>
    <row r="35946" spans="8:8" x14ac:dyDescent="0.2">
      <c r="H35946" s="7"/>
    </row>
    <row r="35947" spans="8:8" x14ac:dyDescent="0.2">
      <c r="H35947" s="7"/>
    </row>
    <row r="35948" spans="8:8" x14ac:dyDescent="0.2">
      <c r="H35948" s="7"/>
    </row>
    <row r="35949" spans="8:8" x14ac:dyDescent="0.2">
      <c r="H35949" s="7"/>
    </row>
    <row r="35950" spans="8:8" x14ac:dyDescent="0.2">
      <c r="H35950" s="7"/>
    </row>
    <row r="35951" spans="8:8" x14ac:dyDescent="0.2">
      <c r="H35951" s="7"/>
    </row>
    <row r="35952" spans="8:8" x14ac:dyDescent="0.2">
      <c r="H35952" s="7"/>
    </row>
    <row r="35953" spans="8:8" x14ac:dyDescent="0.2">
      <c r="H35953" s="7"/>
    </row>
    <row r="35954" spans="8:8" x14ac:dyDescent="0.2">
      <c r="H35954" s="7"/>
    </row>
    <row r="35955" spans="8:8" x14ac:dyDescent="0.2">
      <c r="H35955" s="7"/>
    </row>
    <row r="35956" spans="8:8" x14ac:dyDescent="0.2">
      <c r="H35956" s="7"/>
    </row>
    <row r="35957" spans="8:8" x14ac:dyDescent="0.2">
      <c r="H35957" s="7"/>
    </row>
    <row r="35958" spans="8:8" x14ac:dyDescent="0.2">
      <c r="H35958" s="7"/>
    </row>
    <row r="35959" spans="8:8" x14ac:dyDescent="0.2">
      <c r="H35959" s="7"/>
    </row>
    <row r="35960" spans="8:8" x14ac:dyDescent="0.2">
      <c r="H35960" s="7"/>
    </row>
    <row r="35961" spans="8:8" x14ac:dyDescent="0.2">
      <c r="H35961" s="7"/>
    </row>
    <row r="35962" spans="8:8" x14ac:dyDescent="0.2">
      <c r="H35962" s="7"/>
    </row>
    <row r="35963" spans="8:8" x14ac:dyDescent="0.2">
      <c r="H35963" s="7"/>
    </row>
    <row r="35964" spans="8:8" x14ac:dyDescent="0.2">
      <c r="H35964" s="7"/>
    </row>
    <row r="35965" spans="8:8" x14ac:dyDescent="0.2">
      <c r="H35965" s="7"/>
    </row>
    <row r="35966" spans="8:8" x14ac:dyDescent="0.2">
      <c r="H35966" s="7"/>
    </row>
    <row r="35967" spans="8:8" x14ac:dyDescent="0.2">
      <c r="H35967" s="7"/>
    </row>
    <row r="35968" spans="8:8" x14ac:dyDescent="0.2">
      <c r="H35968" s="7"/>
    </row>
    <row r="35969" spans="8:8" x14ac:dyDescent="0.2">
      <c r="H35969" s="7"/>
    </row>
    <row r="35970" spans="8:8" x14ac:dyDescent="0.2">
      <c r="H35970" s="7"/>
    </row>
    <row r="35971" spans="8:8" x14ac:dyDescent="0.2">
      <c r="H35971" s="7"/>
    </row>
    <row r="35972" spans="8:8" x14ac:dyDescent="0.2">
      <c r="H35972" s="7"/>
    </row>
    <row r="35973" spans="8:8" x14ac:dyDescent="0.2">
      <c r="H35973" s="7"/>
    </row>
    <row r="35974" spans="8:8" x14ac:dyDescent="0.2">
      <c r="H35974" s="7"/>
    </row>
    <row r="35975" spans="8:8" x14ac:dyDescent="0.2">
      <c r="H35975" s="7"/>
    </row>
    <row r="35976" spans="8:8" x14ac:dyDescent="0.2">
      <c r="H35976" s="7"/>
    </row>
    <row r="35977" spans="8:8" x14ac:dyDescent="0.2">
      <c r="H35977" s="7"/>
    </row>
    <row r="35978" spans="8:8" x14ac:dyDescent="0.2">
      <c r="H35978" s="7"/>
    </row>
    <row r="35979" spans="8:8" x14ac:dyDescent="0.2">
      <c r="H35979" s="7"/>
    </row>
    <row r="35980" spans="8:8" x14ac:dyDescent="0.2">
      <c r="H35980" s="7"/>
    </row>
    <row r="35981" spans="8:8" x14ac:dyDescent="0.2">
      <c r="H35981" s="7"/>
    </row>
    <row r="35982" spans="8:8" x14ac:dyDescent="0.2">
      <c r="H35982" s="7"/>
    </row>
    <row r="35983" spans="8:8" x14ac:dyDescent="0.2">
      <c r="H35983" s="7"/>
    </row>
    <row r="35984" spans="8:8" x14ac:dyDescent="0.2">
      <c r="H35984" s="7"/>
    </row>
    <row r="35985" spans="8:8" x14ac:dyDescent="0.2">
      <c r="H35985" s="7"/>
    </row>
    <row r="35986" spans="8:8" x14ac:dyDescent="0.2">
      <c r="H35986" s="7"/>
    </row>
    <row r="35987" spans="8:8" x14ac:dyDescent="0.2">
      <c r="H35987" s="7"/>
    </row>
    <row r="35988" spans="8:8" x14ac:dyDescent="0.2">
      <c r="H35988" s="7"/>
    </row>
    <row r="35989" spans="8:8" x14ac:dyDescent="0.2">
      <c r="H35989" s="7"/>
    </row>
    <row r="35990" spans="8:8" x14ac:dyDescent="0.2">
      <c r="H35990" s="7"/>
    </row>
    <row r="35991" spans="8:8" x14ac:dyDescent="0.2">
      <c r="H35991" s="7"/>
    </row>
    <row r="35992" spans="8:8" x14ac:dyDescent="0.2">
      <c r="H35992" s="7"/>
    </row>
    <row r="35993" spans="8:8" x14ac:dyDescent="0.2">
      <c r="H35993" s="7"/>
    </row>
    <row r="35994" spans="8:8" x14ac:dyDescent="0.2">
      <c r="H35994" s="7"/>
    </row>
    <row r="35995" spans="8:8" x14ac:dyDescent="0.2">
      <c r="H35995" s="7"/>
    </row>
    <row r="35996" spans="8:8" x14ac:dyDescent="0.2">
      <c r="H35996" s="7"/>
    </row>
    <row r="35997" spans="8:8" x14ac:dyDescent="0.2">
      <c r="H35997" s="7"/>
    </row>
    <row r="35998" spans="8:8" x14ac:dyDescent="0.2">
      <c r="H35998" s="7"/>
    </row>
    <row r="35999" spans="8:8" x14ac:dyDescent="0.2">
      <c r="H35999" s="7"/>
    </row>
    <row r="36000" spans="8:8" x14ac:dyDescent="0.2">
      <c r="H36000" s="7"/>
    </row>
    <row r="36001" spans="8:8" x14ac:dyDescent="0.2">
      <c r="H36001" s="7"/>
    </row>
    <row r="36002" spans="8:8" x14ac:dyDescent="0.2">
      <c r="H36002" s="7"/>
    </row>
    <row r="36003" spans="8:8" x14ac:dyDescent="0.2">
      <c r="H36003" s="7"/>
    </row>
    <row r="36004" spans="8:8" x14ac:dyDescent="0.2">
      <c r="H36004" s="7"/>
    </row>
    <row r="36005" spans="8:8" x14ac:dyDescent="0.2">
      <c r="H36005" s="7"/>
    </row>
    <row r="36006" spans="8:8" x14ac:dyDescent="0.2">
      <c r="H36006" s="7"/>
    </row>
    <row r="36007" spans="8:8" x14ac:dyDescent="0.2">
      <c r="H36007" s="7"/>
    </row>
    <row r="36008" spans="8:8" x14ac:dyDescent="0.2">
      <c r="H36008" s="7"/>
    </row>
    <row r="36009" spans="8:8" x14ac:dyDescent="0.2">
      <c r="H36009" s="7"/>
    </row>
    <row r="36010" spans="8:8" x14ac:dyDescent="0.2">
      <c r="H36010" s="7"/>
    </row>
    <row r="36011" spans="8:8" x14ac:dyDescent="0.2">
      <c r="H36011" s="7"/>
    </row>
    <row r="36012" spans="8:8" x14ac:dyDescent="0.2">
      <c r="H36012" s="7"/>
    </row>
    <row r="36013" spans="8:8" x14ac:dyDescent="0.2">
      <c r="H36013" s="7"/>
    </row>
    <row r="36014" spans="8:8" x14ac:dyDescent="0.2">
      <c r="H36014" s="7"/>
    </row>
    <row r="36015" spans="8:8" x14ac:dyDescent="0.2">
      <c r="H36015" s="7"/>
    </row>
    <row r="36016" spans="8:8" x14ac:dyDescent="0.2">
      <c r="H36016" s="7"/>
    </row>
    <row r="36017" spans="8:8" x14ac:dyDescent="0.2">
      <c r="H36017" s="7"/>
    </row>
    <row r="36018" spans="8:8" x14ac:dyDescent="0.2">
      <c r="H36018" s="7"/>
    </row>
    <row r="36019" spans="8:8" x14ac:dyDescent="0.2">
      <c r="H36019" s="7"/>
    </row>
    <row r="36020" spans="8:8" x14ac:dyDescent="0.2">
      <c r="H36020" s="7"/>
    </row>
    <row r="36021" spans="8:8" x14ac:dyDescent="0.2">
      <c r="H36021" s="7"/>
    </row>
    <row r="36022" spans="8:8" x14ac:dyDescent="0.2">
      <c r="H36022" s="7"/>
    </row>
    <row r="36023" spans="8:8" x14ac:dyDescent="0.2">
      <c r="H36023" s="7"/>
    </row>
    <row r="36024" spans="8:8" x14ac:dyDescent="0.2">
      <c r="H36024" s="7"/>
    </row>
    <row r="36025" spans="8:8" x14ac:dyDescent="0.2">
      <c r="H36025" s="7"/>
    </row>
    <row r="36026" spans="8:8" x14ac:dyDescent="0.2">
      <c r="H36026" s="7"/>
    </row>
    <row r="36027" spans="8:8" x14ac:dyDescent="0.2">
      <c r="H36027" s="7"/>
    </row>
    <row r="36028" spans="8:8" x14ac:dyDescent="0.2">
      <c r="H36028" s="7"/>
    </row>
    <row r="36029" spans="8:8" x14ac:dyDescent="0.2">
      <c r="H36029" s="7"/>
    </row>
    <row r="36030" spans="8:8" x14ac:dyDescent="0.2">
      <c r="H36030" s="7"/>
    </row>
    <row r="36031" spans="8:8" x14ac:dyDescent="0.2">
      <c r="H36031" s="7"/>
    </row>
    <row r="36032" spans="8:8" x14ac:dyDescent="0.2">
      <c r="H36032" s="7"/>
    </row>
    <row r="36033" spans="8:8" x14ac:dyDescent="0.2">
      <c r="H36033" s="7"/>
    </row>
    <row r="36034" spans="8:8" x14ac:dyDescent="0.2">
      <c r="H36034" s="7"/>
    </row>
    <row r="36035" spans="8:8" x14ac:dyDescent="0.2">
      <c r="H36035" s="7"/>
    </row>
    <row r="36036" spans="8:8" x14ac:dyDescent="0.2">
      <c r="H36036" s="7"/>
    </row>
    <row r="36037" spans="8:8" x14ac:dyDescent="0.2">
      <c r="H36037" s="7"/>
    </row>
    <row r="36038" spans="8:8" x14ac:dyDescent="0.2">
      <c r="H36038" s="7"/>
    </row>
    <row r="36039" spans="8:8" x14ac:dyDescent="0.2">
      <c r="H36039" s="7"/>
    </row>
    <row r="36040" spans="8:8" x14ac:dyDescent="0.2">
      <c r="H36040" s="7"/>
    </row>
    <row r="36041" spans="8:8" x14ac:dyDescent="0.2">
      <c r="H36041" s="7"/>
    </row>
    <row r="36042" spans="8:8" x14ac:dyDescent="0.2">
      <c r="H36042" s="7"/>
    </row>
    <row r="36043" spans="8:8" x14ac:dyDescent="0.2">
      <c r="H36043" s="7"/>
    </row>
    <row r="36044" spans="8:8" x14ac:dyDescent="0.2">
      <c r="H36044" s="7"/>
    </row>
    <row r="36045" spans="8:8" x14ac:dyDescent="0.2">
      <c r="H36045" s="7"/>
    </row>
    <row r="36046" spans="8:8" x14ac:dyDescent="0.2">
      <c r="H36046" s="7"/>
    </row>
    <row r="36047" spans="8:8" x14ac:dyDescent="0.2">
      <c r="H36047" s="7"/>
    </row>
    <row r="36048" spans="8:8" x14ac:dyDescent="0.2">
      <c r="H36048" s="7"/>
    </row>
    <row r="36049" spans="8:8" x14ac:dyDescent="0.2">
      <c r="H36049" s="7"/>
    </row>
    <row r="36050" spans="8:8" x14ac:dyDescent="0.2">
      <c r="H36050" s="7"/>
    </row>
    <row r="36051" spans="8:8" x14ac:dyDescent="0.2">
      <c r="H36051" s="7"/>
    </row>
    <row r="36052" spans="8:8" x14ac:dyDescent="0.2">
      <c r="H36052" s="7"/>
    </row>
    <row r="36053" spans="8:8" x14ac:dyDescent="0.2">
      <c r="H36053" s="7"/>
    </row>
    <row r="36054" spans="8:8" x14ac:dyDescent="0.2">
      <c r="H36054" s="7"/>
    </row>
    <row r="36055" spans="8:8" x14ac:dyDescent="0.2">
      <c r="H36055" s="7"/>
    </row>
    <row r="36056" spans="8:8" x14ac:dyDescent="0.2">
      <c r="H36056" s="7"/>
    </row>
    <row r="36057" spans="8:8" x14ac:dyDescent="0.2">
      <c r="H36057" s="7"/>
    </row>
    <row r="36058" spans="8:8" x14ac:dyDescent="0.2">
      <c r="H36058" s="7"/>
    </row>
    <row r="36059" spans="8:8" x14ac:dyDescent="0.2">
      <c r="H36059" s="7"/>
    </row>
    <row r="36060" spans="8:8" x14ac:dyDescent="0.2">
      <c r="H36060" s="7"/>
    </row>
    <row r="36061" spans="8:8" x14ac:dyDescent="0.2">
      <c r="H36061" s="7"/>
    </row>
    <row r="36062" spans="8:8" x14ac:dyDescent="0.2">
      <c r="H36062" s="7"/>
    </row>
    <row r="36063" spans="8:8" x14ac:dyDescent="0.2">
      <c r="H36063" s="7"/>
    </row>
    <row r="36064" spans="8:8" x14ac:dyDescent="0.2">
      <c r="H36064" s="7"/>
    </row>
    <row r="36065" spans="8:8" x14ac:dyDescent="0.2">
      <c r="H36065" s="7"/>
    </row>
    <row r="36066" spans="8:8" x14ac:dyDescent="0.2">
      <c r="H36066" s="7"/>
    </row>
    <row r="36067" spans="8:8" x14ac:dyDescent="0.2">
      <c r="H36067" s="7"/>
    </row>
    <row r="36068" spans="8:8" x14ac:dyDescent="0.2">
      <c r="H36068" s="7"/>
    </row>
    <row r="36069" spans="8:8" x14ac:dyDescent="0.2">
      <c r="H36069" s="7"/>
    </row>
    <row r="36070" spans="8:8" x14ac:dyDescent="0.2">
      <c r="H36070" s="7"/>
    </row>
    <row r="36071" spans="8:8" x14ac:dyDescent="0.2">
      <c r="H36071" s="7"/>
    </row>
    <row r="36072" spans="8:8" x14ac:dyDescent="0.2">
      <c r="H36072" s="7"/>
    </row>
    <row r="36073" spans="8:8" x14ac:dyDescent="0.2">
      <c r="H36073" s="7"/>
    </row>
    <row r="36074" spans="8:8" x14ac:dyDescent="0.2">
      <c r="H36074" s="7"/>
    </row>
    <row r="36075" spans="8:8" x14ac:dyDescent="0.2">
      <c r="H36075" s="7"/>
    </row>
    <row r="36076" spans="8:8" x14ac:dyDescent="0.2">
      <c r="H36076" s="7"/>
    </row>
    <row r="36077" spans="8:8" x14ac:dyDescent="0.2">
      <c r="H36077" s="7"/>
    </row>
    <row r="36078" spans="8:8" x14ac:dyDescent="0.2">
      <c r="H36078" s="7"/>
    </row>
    <row r="36079" spans="8:8" x14ac:dyDescent="0.2">
      <c r="H36079" s="7"/>
    </row>
    <row r="36080" spans="8:8" x14ac:dyDescent="0.2">
      <c r="H36080" s="7"/>
    </row>
    <row r="36081" spans="8:8" x14ac:dyDescent="0.2">
      <c r="H36081" s="7"/>
    </row>
    <row r="36082" spans="8:8" x14ac:dyDescent="0.2">
      <c r="H36082" s="7"/>
    </row>
    <row r="36083" spans="8:8" x14ac:dyDescent="0.2">
      <c r="H36083" s="7"/>
    </row>
    <row r="36084" spans="8:8" x14ac:dyDescent="0.2">
      <c r="H36084" s="7"/>
    </row>
    <row r="36085" spans="8:8" x14ac:dyDescent="0.2">
      <c r="H36085" s="7"/>
    </row>
    <row r="36086" spans="8:8" x14ac:dyDescent="0.2">
      <c r="H36086" s="7"/>
    </row>
    <row r="36087" spans="8:8" x14ac:dyDescent="0.2">
      <c r="H36087" s="7"/>
    </row>
    <row r="36088" spans="8:8" x14ac:dyDescent="0.2">
      <c r="H36088" s="7"/>
    </row>
    <row r="36089" spans="8:8" x14ac:dyDescent="0.2">
      <c r="H36089" s="7"/>
    </row>
    <row r="36090" spans="8:8" x14ac:dyDescent="0.2">
      <c r="H36090" s="7"/>
    </row>
    <row r="36091" spans="8:8" x14ac:dyDescent="0.2">
      <c r="H36091" s="7"/>
    </row>
    <row r="36092" spans="8:8" x14ac:dyDescent="0.2">
      <c r="H36092" s="7"/>
    </row>
    <row r="36093" spans="8:8" x14ac:dyDescent="0.2">
      <c r="H36093" s="7"/>
    </row>
    <row r="36094" spans="8:8" x14ac:dyDescent="0.2">
      <c r="H36094" s="7"/>
    </row>
    <row r="36095" spans="8:8" x14ac:dyDescent="0.2">
      <c r="H36095" s="7"/>
    </row>
    <row r="36096" spans="8:8" x14ac:dyDescent="0.2">
      <c r="H36096" s="7"/>
    </row>
    <row r="36097" spans="8:8" x14ac:dyDescent="0.2">
      <c r="H36097" s="7"/>
    </row>
    <row r="36098" spans="8:8" x14ac:dyDescent="0.2">
      <c r="H36098" s="7"/>
    </row>
    <row r="36099" spans="8:8" x14ac:dyDescent="0.2">
      <c r="H36099" s="7"/>
    </row>
    <row r="36100" spans="8:8" x14ac:dyDescent="0.2">
      <c r="H36100" s="7"/>
    </row>
    <row r="36101" spans="8:8" x14ac:dyDescent="0.2">
      <c r="H36101" s="7"/>
    </row>
    <row r="36102" spans="8:8" x14ac:dyDescent="0.2">
      <c r="H36102" s="7"/>
    </row>
    <row r="36103" spans="8:8" x14ac:dyDescent="0.2">
      <c r="H36103" s="7"/>
    </row>
    <row r="36104" spans="8:8" x14ac:dyDescent="0.2">
      <c r="H36104" s="7"/>
    </row>
    <row r="36105" spans="8:8" x14ac:dyDescent="0.2">
      <c r="H36105" s="7"/>
    </row>
    <row r="36106" spans="8:8" x14ac:dyDescent="0.2">
      <c r="H36106" s="7"/>
    </row>
    <row r="36107" spans="8:8" x14ac:dyDescent="0.2">
      <c r="H36107" s="7"/>
    </row>
    <row r="36108" spans="8:8" x14ac:dyDescent="0.2">
      <c r="H36108" s="7"/>
    </row>
    <row r="36109" spans="8:8" x14ac:dyDescent="0.2">
      <c r="H36109" s="7"/>
    </row>
    <row r="36110" spans="8:8" x14ac:dyDescent="0.2">
      <c r="H36110" s="7"/>
    </row>
    <row r="36111" spans="8:8" x14ac:dyDescent="0.2">
      <c r="H36111" s="7"/>
    </row>
    <row r="36112" spans="8:8" x14ac:dyDescent="0.2">
      <c r="H36112" s="7"/>
    </row>
    <row r="36113" spans="8:8" x14ac:dyDescent="0.2">
      <c r="H36113" s="7"/>
    </row>
    <row r="36114" spans="8:8" x14ac:dyDescent="0.2">
      <c r="H36114" s="7"/>
    </row>
    <row r="36115" spans="8:8" x14ac:dyDescent="0.2">
      <c r="H36115" s="7"/>
    </row>
    <row r="36116" spans="8:8" x14ac:dyDescent="0.2">
      <c r="H36116" s="7"/>
    </row>
    <row r="36117" spans="8:8" x14ac:dyDescent="0.2">
      <c r="H36117" s="7"/>
    </row>
    <row r="36118" spans="8:8" x14ac:dyDescent="0.2">
      <c r="H36118" s="7"/>
    </row>
    <row r="36119" spans="8:8" x14ac:dyDescent="0.2">
      <c r="H36119" s="7"/>
    </row>
    <row r="36120" spans="8:8" x14ac:dyDescent="0.2">
      <c r="H36120" s="7"/>
    </row>
    <row r="36121" spans="8:8" x14ac:dyDescent="0.2">
      <c r="H36121" s="7"/>
    </row>
    <row r="36122" spans="8:8" x14ac:dyDescent="0.2">
      <c r="H36122" s="7"/>
    </row>
    <row r="36123" spans="8:8" x14ac:dyDescent="0.2">
      <c r="H36123" s="7"/>
    </row>
    <row r="36124" spans="8:8" x14ac:dyDescent="0.2">
      <c r="H36124" s="7"/>
    </row>
    <row r="36125" spans="8:8" x14ac:dyDescent="0.2">
      <c r="H36125" s="7"/>
    </row>
    <row r="36126" spans="8:8" x14ac:dyDescent="0.2">
      <c r="H36126" s="7"/>
    </row>
    <row r="36127" spans="8:8" x14ac:dyDescent="0.2">
      <c r="H36127" s="7"/>
    </row>
    <row r="36128" spans="8:8" x14ac:dyDescent="0.2">
      <c r="H36128" s="7"/>
    </row>
    <row r="36129" spans="8:8" x14ac:dyDescent="0.2">
      <c r="H36129" s="7"/>
    </row>
    <row r="36130" spans="8:8" x14ac:dyDescent="0.2">
      <c r="H36130" s="7"/>
    </row>
    <row r="36131" spans="8:8" x14ac:dyDescent="0.2">
      <c r="H36131" s="7"/>
    </row>
    <row r="36132" spans="8:8" x14ac:dyDescent="0.2">
      <c r="H36132" s="7"/>
    </row>
    <row r="36133" spans="8:8" x14ac:dyDescent="0.2">
      <c r="H36133" s="7"/>
    </row>
    <row r="36134" spans="8:8" x14ac:dyDescent="0.2">
      <c r="H36134" s="7"/>
    </row>
    <row r="36135" spans="8:8" x14ac:dyDescent="0.2">
      <c r="H36135" s="7"/>
    </row>
    <row r="36136" spans="8:8" x14ac:dyDescent="0.2">
      <c r="H36136" s="7"/>
    </row>
    <row r="36137" spans="8:8" x14ac:dyDescent="0.2">
      <c r="H36137" s="7"/>
    </row>
    <row r="36138" spans="8:8" x14ac:dyDescent="0.2">
      <c r="H36138" s="7"/>
    </row>
    <row r="36139" spans="8:8" x14ac:dyDescent="0.2">
      <c r="H36139" s="7"/>
    </row>
    <row r="36140" spans="8:8" x14ac:dyDescent="0.2">
      <c r="H36140" s="7"/>
    </row>
    <row r="36141" spans="8:8" x14ac:dyDescent="0.2">
      <c r="H36141" s="7"/>
    </row>
    <row r="36142" spans="8:8" x14ac:dyDescent="0.2">
      <c r="H36142" s="7"/>
    </row>
    <row r="36143" spans="8:8" x14ac:dyDescent="0.2">
      <c r="H36143" s="7"/>
    </row>
    <row r="36144" spans="8:8" x14ac:dyDescent="0.2">
      <c r="H36144" s="7"/>
    </row>
    <row r="36145" spans="8:8" x14ac:dyDescent="0.2">
      <c r="H36145" s="7"/>
    </row>
    <row r="36146" spans="8:8" x14ac:dyDescent="0.2">
      <c r="H36146" s="7"/>
    </row>
    <row r="36147" spans="8:8" x14ac:dyDescent="0.2">
      <c r="H36147" s="7"/>
    </row>
    <row r="36148" spans="8:8" x14ac:dyDescent="0.2">
      <c r="H36148" s="7"/>
    </row>
    <row r="36149" spans="8:8" x14ac:dyDescent="0.2">
      <c r="H36149" s="7"/>
    </row>
    <row r="36150" spans="8:8" x14ac:dyDescent="0.2">
      <c r="H36150" s="7"/>
    </row>
    <row r="36151" spans="8:8" x14ac:dyDescent="0.2">
      <c r="H36151" s="7"/>
    </row>
    <row r="36152" spans="8:8" x14ac:dyDescent="0.2">
      <c r="H36152" s="7"/>
    </row>
    <row r="36153" spans="8:8" x14ac:dyDescent="0.2">
      <c r="H36153" s="7"/>
    </row>
    <row r="36154" spans="8:8" x14ac:dyDescent="0.2">
      <c r="H36154" s="7"/>
    </row>
    <row r="36155" spans="8:8" x14ac:dyDescent="0.2">
      <c r="H36155" s="7"/>
    </row>
    <row r="36156" spans="8:8" x14ac:dyDescent="0.2">
      <c r="H36156" s="7"/>
    </row>
    <row r="36157" spans="8:8" x14ac:dyDescent="0.2">
      <c r="H36157" s="7"/>
    </row>
    <row r="36158" spans="8:8" x14ac:dyDescent="0.2">
      <c r="H36158" s="7"/>
    </row>
    <row r="36159" spans="8:8" x14ac:dyDescent="0.2">
      <c r="H36159" s="7"/>
    </row>
    <row r="36160" spans="8:8" x14ac:dyDescent="0.2">
      <c r="H36160" s="7"/>
    </row>
    <row r="36161" spans="8:8" x14ac:dyDescent="0.2">
      <c r="H36161" s="7"/>
    </row>
    <row r="36162" spans="8:8" x14ac:dyDescent="0.2">
      <c r="H36162" s="7"/>
    </row>
    <row r="36163" spans="8:8" x14ac:dyDescent="0.2">
      <c r="H36163" s="7"/>
    </row>
    <row r="36164" spans="8:8" x14ac:dyDescent="0.2">
      <c r="H36164" s="7"/>
    </row>
    <row r="36165" spans="8:8" x14ac:dyDescent="0.2">
      <c r="H36165" s="7"/>
    </row>
    <row r="36166" spans="8:8" x14ac:dyDescent="0.2">
      <c r="H36166" s="7"/>
    </row>
    <row r="36167" spans="8:8" x14ac:dyDescent="0.2">
      <c r="H36167" s="7"/>
    </row>
    <row r="36168" spans="8:8" x14ac:dyDescent="0.2">
      <c r="H36168" s="7"/>
    </row>
    <row r="36169" spans="8:8" x14ac:dyDescent="0.2">
      <c r="H36169" s="7"/>
    </row>
    <row r="36170" spans="8:8" x14ac:dyDescent="0.2">
      <c r="H36170" s="7"/>
    </row>
    <row r="36171" spans="8:8" x14ac:dyDescent="0.2">
      <c r="H36171" s="7"/>
    </row>
    <row r="36172" spans="8:8" x14ac:dyDescent="0.2">
      <c r="H36172" s="7"/>
    </row>
    <row r="36173" spans="8:8" x14ac:dyDescent="0.2">
      <c r="H36173" s="7"/>
    </row>
    <row r="36174" spans="8:8" x14ac:dyDescent="0.2">
      <c r="H36174" s="7"/>
    </row>
    <row r="36175" spans="8:8" x14ac:dyDescent="0.2">
      <c r="H36175" s="7"/>
    </row>
    <row r="36176" spans="8:8" x14ac:dyDescent="0.2">
      <c r="H36176" s="7"/>
    </row>
    <row r="36177" spans="8:8" x14ac:dyDescent="0.2">
      <c r="H36177" s="7"/>
    </row>
    <row r="36178" spans="8:8" x14ac:dyDescent="0.2">
      <c r="H36178" s="7"/>
    </row>
    <row r="36179" spans="8:8" x14ac:dyDescent="0.2">
      <c r="H36179" s="7"/>
    </row>
    <row r="36180" spans="8:8" x14ac:dyDescent="0.2">
      <c r="H36180" s="7"/>
    </row>
    <row r="36181" spans="8:8" x14ac:dyDescent="0.2">
      <c r="H36181" s="7"/>
    </row>
    <row r="36182" spans="8:8" x14ac:dyDescent="0.2">
      <c r="H36182" s="7"/>
    </row>
    <row r="36183" spans="8:8" x14ac:dyDescent="0.2">
      <c r="H36183" s="7"/>
    </row>
    <row r="36184" spans="8:8" x14ac:dyDescent="0.2">
      <c r="H36184" s="7"/>
    </row>
    <row r="36185" spans="8:8" x14ac:dyDescent="0.2">
      <c r="H36185" s="7"/>
    </row>
    <row r="36186" spans="8:8" x14ac:dyDescent="0.2">
      <c r="H36186" s="7"/>
    </row>
    <row r="36187" spans="8:8" x14ac:dyDescent="0.2">
      <c r="H36187" s="7"/>
    </row>
    <row r="36188" spans="8:8" x14ac:dyDescent="0.2">
      <c r="H36188" s="7"/>
    </row>
    <row r="36189" spans="8:8" x14ac:dyDescent="0.2">
      <c r="H36189" s="7"/>
    </row>
    <row r="36190" spans="8:8" x14ac:dyDescent="0.2">
      <c r="H36190" s="7"/>
    </row>
    <row r="36191" spans="8:8" x14ac:dyDescent="0.2">
      <c r="H36191" s="7"/>
    </row>
    <row r="36192" spans="8:8" x14ac:dyDescent="0.2">
      <c r="H36192" s="7"/>
    </row>
    <row r="36193" spans="8:8" x14ac:dyDescent="0.2">
      <c r="H36193" s="7"/>
    </row>
    <row r="36194" spans="8:8" x14ac:dyDescent="0.2">
      <c r="H36194" s="7"/>
    </row>
    <row r="36195" spans="8:8" x14ac:dyDescent="0.2">
      <c r="H36195" s="7"/>
    </row>
    <row r="36196" spans="8:8" x14ac:dyDescent="0.2">
      <c r="H36196" s="7"/>
    </row>
    <row r="36197" spans="8:8" x14ac:dyDescent="0.2">
      <c r="H36197" s="7"/>
    </row>
    <row r="36198" spans="8:8" x14ac:dyDescent="0.2">
      <c r="H36198" s="7"/>
    </row>
    <row r="36199" spans="8:8" x14ac:dyDescent="0.2">
      <c r="H36199" s="7"/>
    </row>
    <row r="36200" spans="8:8" x14ac:dyDescent="0.2">
      <c r="H36200" s="7"/>
    </row>
    <row r="36201" spans="8:8" x14ac:dyDescent="0.2">
      <c r="H36201" s="7"/>
    </row>
    <row r="36202" spans="8:8" x14ac:dyDescent="0.2">
      <c r="H36202" s="7"/>
    </row>
    <row r="36203" spans="8:8" x14ac:dyDescent="0.2">
      <c r="H36203" s="7"/>
    </row>
    <row r="36204" spans="8:8" x14ac:dyDescent="0.2">
      <c r="H36204" s="7"/>
    </row>
    <row r="36205" spans="8:8" x14ac:dyDescent="0.2">
      <c r="H36205" s="7"/>
    </row>
    <row r="36206" spans="8:8" x14ac:dyDescent="0.2">
      <c r="H36206" s="7"/>
    </row>
    <row r="36207" spans="8:8" x14ac:dyDescent="0.2">
      <c r="H36207" s="7"/>
    </row>
    <row r="36208" spans="8:8" x14ac:dyDescent="0.2">
      <c r="H36208" s="7"/>
    </row>
    <row r="36209" spans="8:8" x14ac:dyDescent="0.2">
      <c r="H36209" s="7"/>
    </row>
    <row r="36210" spans="8:8" x14ac:dyDescent="0.2">
      <c r="H36210" s="7"/>
    </row>
    <row r="36211" spans="8:8" x14ac:dyDescent="0.2">
      <c r="H36211" s="7"/>
    </row>
    <row r="36212" spans="8:8" x14ac:dyDescent="0.2">
      <c r="H36212" s="7"/>
    </row>
    <row r="36213" spans="8:8" x14ac:dyDescent="0.2">
      <c r="H36213" s="7"/>
    </row>
    <row r="36214" spans="8:8" x14ac:dyDescent="0.2">
      <c r="H36214" s="7"/>
    </row>
    <row r="36215" spans="8:8" x14ac:dyDescent="0.2">
      <c r="H36215" s="7"/>
    </row>
    <row r="36216" spans="8:8" x14ac:dyDescent="0.2">
      <c r="H36216" s="7"/>
    </row>
    <row r="36217" spans="8:8" x14ac:dyDescent="0.2">
      <c r="H36217" s="7"/>
    </row>
    <row r="36218" spans="8:8" x14ac:dyDescent="0.2">
      <c r="H36218" s="7"/>
    </row>
    <row r="36219" spans="8:8" x14ac:dyDescent="0.2">
      <c r="H36219" s="7"/>
    </row>
    <row r="36220" spans="8:8" x14ac:dyDescent="0.2">
      <c r="H36220" s="7"/>
    </row>
    <row r="36221" spans="8:8" x14ac:dyDescent="0.2">
      <c r="H36221" s="7"/>
    </row>
    <row r="36222" spans="8:8" x14ac:dyDescent="0.2">
      <c r="H36222" s="7"/>
    </row>
    <row r="36223" spans="8:8" x14ac:dyDescent="0.2">
      <c r="H36223" s="7"/>
    </row>
    <row r="36224" spans="8:8" x14ac:dyDescent="0.2">
      <c r="H36224" s="7"/>
    </row>
    <row r="36225" spans="8:8" x14ac:dyDescent="0.2">
      <c r="H36225" s="7"/>
    </row>
    <row r="36226" spans="8:8" x14ac:dyDescent="0.2">
      <c r="H36226" s="7"/>
    </row>
    <row r="36227" spans="8:8" x14ac:dyDescent="0.2">
      <c r="H36227" s="7"/>
    </row>
    <row r="36228" spans="8:8" x14ac:dyDescent="0.2">
      <c r="H36228" s="7"/>
    </row>
    <row r="36229" spans="8:8" x14ac:dyDescent="0.2">
      <c r="H36229" s="7"/>
    </row>
    <row r="36230" spans="8:8" x14ac:dyDescent="0.2">
      <c r="H36230" s="7"/>
    </row>
    <row r="36231" spans="8:8" x14ac:dyDescent="0.2">
      <c r="H36231" s="7"/>
    </row>
    <row r="36232" spans="8:8" x14ac:dyDescent="0.2">
      <c r="H36232" s="7"/>
    </row>
    <row r="36233" spans="8:8" x14ac:dyDescent="0.2">
      <c r="H36233" s="7"/>
    </row>
    <row r="36234" spans="8:8" x14ac:dyDescent="0.2">
      <c r="H36234" s="7"/>
    </row>
    <row r="36235" spans="8:8" x14ac:dyDescent="0.2">
      <c r="H36235" s="7"/>
    </row>
    <row r="36236" spans="8:8" x14ac:dyDescent="0.2">
      <c r="H36236" s="7"/>
    </row>
    <row r="36237" spans="8:8" x14ac:dyDescent="0.2">
      <c r="H36237" s="7"/>
    </row>
    <row r="36238" spans="8:8" x14ac:dyDescent="0.2">
      <c r="H36238" s="7"/>
    </row>
    <row r="36239" spans="8:8" x14ac:dyDescent="0.2">
      <c r="H36239" s="7"/>
    </row>
    <row r="36240" spans="8:8" x14ac:dyDescent="0.2">
      <c r="H36240" s="7"/>
    </row>
    <row r="36241" spans="8:8" x14ac:dyDescent="0.2">
      <c r="H36241" s="7"/>
    </row>
    <row r="36242" spans="8:8" x14ac:dyDescent="0.2">
      <c r="H36242" s="7"/>
    </row>
    <row r="36243" spans="8:8" x14ac:dyDescent="0.2">
      <c r="H36243" s="7"/>
    </row>
    <row r="36244" spans="8:8" x14ac:dyDescent="0.2">
      <c r="H36244" s="7"/>
    </row>
    <row r="36245" spans="8:8" x14ac:dyDescent="0.2">
      <c r="H36245" s="7"/>
    </row>
    <row r="36246" spans="8:8" x14ac:dyDescent="0.2">
      <c r="H36246" s="7"/>
    </row>
    <row r="36247" spans="8:8" x14ac:dyDescent="0.2">
      <c r="H36247" s="7"/>
    </row>
    <row r="36248" spans="8:8" x14ac:dyDescent="0.2">
      <c r="H36248" s="7"/>
    </row>
    <row r="36249" spans="8:8" x14ac:dyDescent="0.2">
      <c r="H36249" s="7"/>
    </row>
    <row r="36250" spans="8:8" x14ac:dyDescent="0.2">
      <c r="H36250" s="7"/>
    </row>
    <row r="36251" spans="8:8" x14ac:dyDescent="0.2">
      <c r="H36251" s="7"/>
    </row>
    <row r="36252" spans="8:8" x14ac:dyDescent="0.2">
      <c r="H36252" s="7"/>
    </row>
    <row r="36253" spans="8:8" x14ac:dyDescent="0.2">
      <c r="H36253" s="7"/>
    </row>
    <row r="36254" spans="8:8" x14ac:dyDescent="0.2">
      <c r="H36254" s="7"/>
    </row>
    <row r="36255" spans="8:8" x14ac:dyDescent="0.2">
      <c r="H36255" s="7"/>
    </row>
    <row r="36256" spans="8:8" x14ac:dyDescent="0.2">
      <c r="H36256" s="7"/>
    </row>
    <row r="36257" spans="8:8" x14ac:dyDescent="0.2">
      <c r="H36257" s="7"/>
    </row>
    <row r="36258" spans="8:8" x14ac:dyDescent="0.2">
      <c r="H36258" s="7"/>
    </row>
    <row r="36259" spans="8:8" x14ac:dyDescent="0.2">
      <c r="H36259" s="7"/>
    </row>
    <row r="36260" spans="8:8" x14ac:dyDescent="0.2">
      <c r="H36260" s="7"/>
    </row>
    <row r="36261" spans="8:8" x14ac:dyDescent="0.2">
      <c r="H36261" s="7"/>
    </row>
    <row r="36262" spans="8:8" x14ac:dyDescent="0.2">
      <c r="H36262" s="7"/>
    </row>
    <row r="36263" spans="8:8" x14ac:dyDescent="0.2">
      <c r="H36263" s="7"/>
    </row>
    <row r="36264" spans="8:8" x14ac:dyDescent="0.2">
      <c r="H36264" s="7"/>
    </row>
    <row r="36265" spans="8:8" x14ac:dyDescent="0.2">
      <c r="H36265" s="7"/>
    </row>
    <row r="36266" spans="8:8" x14ac:dyDescent="0.2">
      <c r="H36266" s="7"/>
    </row>
    <row r="36267" spans="8:8" x14ac:dyDescent="0.2">
      <c r="H36267" s="7"/>
    </row>
    <row r="36268" spans="8:8" x14ac:dyDescent="0.2">
      <c r="H36268" s="7"/>
    </row>
    <row r="36269" spans="8:8" x14ac:dyDescent="0.2">
      <c r="H36269" s="7"/>
    </row>
    <row r="36270" spans="8:8" x14ac:dyDescent="0.2">
      <c r="H36270" s="7"/>
    </row>
    <row r="36271" spans="8:8" x14ac:dyDescent="0.2">
      <c r="H36271" s="7"/>
    </row>
    <row r="36272" spans="8:8" x14ac:dyDescent="0.2">
      <c r="H36272" s="7"/>
    </row>
    <row r="36273" spans="8:8" x14ac:dyDescent="0.2">
      <c r="H36273" s="7"/>
    </row>
    <row r="36274" spans="8:8" x14ac:dyDescent="0.2">
      <c r="H36274" s="7"/>
    </row>
    <row r="36275" spans="8:8" x14ac:dyDescent="0.2">
      <c r="H36275" s="7"/>
    </row>
    <row r="36276" spans="8:8" x14ac:dyDescent="0.2">
      <c r="H36276" s="7"/>
    </row>
    <row r="36277" spans="8:8" x14ac:dyDescent="0.2">
      <c r="H36277" s="7"/>
    </row>
    <row r="36278" spans="8:8" x14ac:dyDescent="0.2">
      <c r="H36278" s="7"/>
    </row>
    <row r="36279" spans="8:8" x14ac:dyDescent="0.2">
      <c r="H36279" s="7"/>
    </row>
    <row r="36280" spans="8:8" x14ac:dyDescent="0.2">
      <c r="H36280" s="7"/>
    </row>
    <row r="36281" spans="8:8" x14ac:dyDescent="0.2">
      <c r="H36281" s="7"/>
    </row>
    <row r="36282" spans="8:8" x14ac:dyDescent="0.2">
      <c r="H36282" s="7"/>
    </row>
    <row r="36283" spans="8:8" x14ac:dyDescent="0.2">
      <c r="H36283" s="7"/>
    </row>
    <row r="36284" spans="8:8" x14ac:dyDescent="0.2">
      <c r="H36284" s="7"/>
    </row>
    <row r="36285" spans="8:8" x14ac:dyDescent="0.2">
      <c r="H36285" s="7"/>
    </row>
    <row r="36286" spans="8:8" x14ac:dyDescent="0.2">
      <c r="H36286" s="7"/>
    </row>
    <row r="36287" spans="8:8" x14ac:dyDescent="0.2">
      <c r="H36287" s="7"/>
    </row>
    <row r="36288" spans="8:8" x14ac:dyDescent="0.2">
      <c r="H36288" s="7"/>
    </row>
    <row r="36289" spans="8:8" x14ac:dyDescent="0.2">
      <c r="H36289" s="7"/>
    </row>
    <row r="36290" spans="8:8" x14ac:dyDescent="0.2">
      <c r="H36290" s="7"/>
    </row>
    <row r="36291" spans="8:8" x14ac:dyDescent="0.2">
      <c r="H36291" s="7"/>
    </row>
    <row r="36292" spans="8:8" x14ac:dyDescent="0.2">
      <c r="H36292" s="7"/>
    </row>
    <row r="36293" spans="8:8" x14ac:dyDescent="0.2">
      <c r="H36293" s="7"/>
    </row>
    <row r="36294" spans="8:8" x14ac:dyDescent="0.2">
      <c r="H36294" s="7"/>
    </row>
    <row r="36295" spans="8:8" x14ac:dyDescent="0.2">
      <c r="H36295" s="7"/>
    </row>
    <row r="36296" spans="8:8" x14ac:dyDescent="0.2">
      <c r="H36296" s="7"/>
    </row>
    <row r="36297" spans="8:8" x14ac:dyDescent="0.2">
      <c r="H36297" s="7"/>
    </row>
    <row r="36298" spans="8:8" x14ac:dyDescent="0.2">
      <c r="H36298" s="7"/>
    </row>
    <row r="36299" spans="8:8" x14ac:dyDescent="0.2">
      <c r="H36299" s="7"/>
    </row>
    <row r="36300" spans="8:8" x14ac:dyDescent="0.2">
      <c r="H36300" s="7"/>
    </row>
    <row r="36301" spans="8:8" x14ac:dyDescent="0.2">
      <c r="H36301" s="7"/>
    </row>
    <row r="36302" spans="8:8" x14ac:dyDescent="0.2">
      <c r="H36302" s="7"/>
    </row>
    <row r="36303" spans="8:8" x14ac:dyDescent="0.2">
      <c r="H36303" s="7"/>
    </row>
    <row r="36304" spans="8:8" x14ac:dyDescent="0.2">
      <c r="H36304" s="7"/>
    </row>
    <row r="36305" spans="8:8" x14ac:dyDescent="0.2">
      <c r="H36305" s="7"/>
    </row>
    <row r="36306" spans="8:8" x14ac:dyDescent="0.2">
      <c r="H36306" s="7"/>
    </row>
    <row r="36307" spans="8:8" x14ac:dyDescent="0.2">
      <c r="H36307" s="7"/>
    </row>
    <row r="36308" spans="8:8" x14ac:dyDescent="0.2">
      <c r="H36308" s="7"/>
    </row>
    <row r="36309" spans="8:8" x14ac:dyDescent="0.2">
      <c r="H36309" s="7"/>
    </row>
    <row r="36310" spans="8:8" x14ac:dyDescent="0.2">
      <c r="H36310" s="7"/>
    </row>
    <row r="36311" spans="8:8" x14ac:dyDescent="0.2">
      <c r="H36311" s="7"/>
    </row>
    <row r="36312" spans="8:8" x14ac:dyDescent="0.2">
      <c r="H36312" s="7"/>
    </row>
    <row r="36313" spans="8:8" x14ac:dyDescent="0.2">
      <c r="H36313" s="7"/>
    </row>
    <row r="36314" spans="8:8" x14ac:dyDescent="0.2">
      <c r="H36314" s="7"/>
    </row>
    <row r="36315" spans="8:8" x14ac:dyDescent="0.2">
      <c r="H36315" s="7"/>
    </row>
    <row r="36316" spans="8:8" x14ac:dyDescent="0.2">
      <c r="H36316" s="7"/>
    </row>
    <row r="36317" spans="8:8" x14ac:dyDescent="0.2">
      <c r="H36317" s="7"/>
    </row>
    <row r="36318" spans="8:8" x14ac:dyDescent="0.2">
      <c r="H36318" s="7"/>
    </row>
    <row r="36319" spans="8:8" x14ac:dyDescent="0.2">
      <c r="H36319" s="7"/>
    </row>
    <row r="36320" spans="8:8" x14ac:dyDescent="0.2">
      <c r="H36320" s="7"/>
    </row>
    <row r="36321" spans="8:8" x14ac:dyDescent="0.2">
      <c r="H36321" s="7"/>
    </row>
    <row r="36322" spans="8:8" x14ac:dyDescent="0.2">
      <c r="H36322" s="7"/>
    </row>
    <row r="36323" spans="8:8" x14ac:dyDescent="0.2">
      <c r="H36323" s="7"/>
    </row>
    <row r="36324" spans="8:8" x14ac:dyDescent="0.2">
      <c r="H36324" s="7"/>
    </row>
    <row r="36325" spans="8:8" x14ac:dyDescent="0.2">
      <c r="H36325" s="7"/>
    </row>
    <row r="36326" spans="8:8" x14ac:dyDescent="0.2">
      <c r="H36326" s="7"/>
    </row>
    <row r="36327" spans="8:8" x14ac:dyDescent="0.2">
      <c r="H36327" s="7"/>
    </row>
    <row r="36328" spans="8:8" x14ac:dyDescent="0.2">
      <c r="H36328" s="7"/>
    </row>
    <row r="36329" spans="8:8" x14ac:dyDescent="0.2">
      <c r="H36329" s="7"/>
    </row>
    <row r="36330" spans="8:8" x14ac:dyDescent="0.2">
      <c r="H36330" s="7"/>
    </row>
    <row r="36331" spans="8:8" x14ac:dyDescent="0.2">
      <c r="H36331" s="7"/>
    </row>
    <row r="36332" spans="8:8" x14ac:dyDescent="0.2">
      <c r="H36332" s="7"/>
    </row>
    <row r="36333" spans="8:8" x14ac:dyDescent="0.2">
      <c r="H36333" s="7"/>
    </row>
    <row r="36334" spans="8:8" x14ac:dyDescent="0.2">
      <c r="H36334" s="7"/>
    </row>
    <row r="36335" spans="8:8" x14ac:dyDescent="0.2">
      <c r="H36335" s="7"/>
    </row>
    <row r="36336" spans="8:8" x14ac:dyDescent="0.2">
      <c r="H36336" s="7"/>
    </row>
    <row r="36337" spans="8:8" x14ac:dyDescent="0.2">
      <c r="H36337" s="7"/>
    </row>
    <row r="36338" spans="8:8" x14ac:dyDescent="0.2">
      <c r="H36338" s="7"/>
    </row>
    <row r="36339" spans="8:8" x14ac:dyDescent="0.2">
      <c r="H36339" s="7"/>
    </row>
    <row r="36340" spans="8:8" x14ac:dyDescent="0.2">
      <c r="H36340" s="7"/>
    </row>
    <row r="36341" spans="8:8" x14ac:dyDescent="0.2">
      <c r="H36341" s="7"/>
    </row>
    <row r="36342" spans="8:8" x14ac:dyDescent="0.2">
      <c r="H36342" s="7"/>
    </row>
    <row r="36343" spans="8:8" x14ac:dyDescent="0.2">
      <c r="H36343" s="7"/>
    </row>
    <row r="36344" spans="8:8" x14ac:dyDescent="0.2">
      <c r="H36344" s="7"/>
    </row>
    <row r="36345" spans="8:8" x14ac:dyDescent="0.2">
      <c r="H36345" s="7"/>
    </row>
    <row r="36346" spans="8:8" x14ac:dyDescent="0.2">
      <c r="H36346" s="7"/>
    </row>
    <row r="36347" spans="8:8" x14ac:dyDescent="0.2">
      <c r="H36347" s="7"/>
    </row>
    <row r="36348" spans="8:8" x14ac:dyDescent="0.2">
      <c r="H36348" s="7"/>
    </row>
    <row r="36349" spans="8:8" x14ac:dyDescent="0.2">
      <c r="H36349" s="7"/>
    </row>
    <row r="36350" spans="8:8" x14ac:dyDescent="0.2">
      <c r="H36350" s="7"/>
    </row>
    <row r="36351" spans="8:8" x14ac:dyDescent="0.2">
      <c r="H36351" s="7"/>
    </row>
    <row r="36352" spans="8:8" x14ac:dyDescent="0.2">
      <c r="H36352" s="7"/>
    </row>
    <row r="36353" spans="8:8" x14ac:dyDescent="0.2">
      <c r="H36353" s="7"/>
    </row>
    <row r="36354" spans="8:8" x14ac:dyDescent="0.2">
      <c r="H36354" s="7"/>
    </row>
    <row r="36355" spans="8:8" x14ac:dyDescent="0.2">
      <c r="H36355" s="7"/>
    </row>
    <row r="36356" spans="8:8" x14ac:dyDescent="0.2">
      <c r="H36356" s="7"/>
    </row>
    <row r="36357" spans="8:8" x14ac:dyDescent="0.2">
      <c r="H36357" s="7"/>
    </row>
    <row r="36358" spans="8:8" x14ac:dyDescent="0.2">
      <c r="H36358" s="7"/>
    </row>
    <row r="36359" spans="8:8" x14ac:dyDescent="0.2">
      <c r="H36359" s="7"/>
    </row>
    <row r="36360" spans="8:8" x14ac:dyDescent="0.2">
      <c r="H36360" s="7"/>
    </row>
    <row r="36361" spans="8:8" x14ac:dyDescent="0.2">
      <c r="H36361" s="7"/>
    </row>
    <row r="36362" spans="8:8" x14ac:dyDescent="0.2">
      <c r="H36362" s="7"/>
    </row>
    <row r="36363" spans="8:8" x14ac:dyDescent="0.2">
      <c r="H36363" s="7"/>
    </row>
    <row r="36364" spans="8:8" x14ac:dyDescent="0.2">
      <c r="H36364" s="7"/>
    </row>
    <row r="36365" spans="8:8" x14ac:dyDescent="0.2">
      <c r="H36365" s="7"/>
    </row>
    <row r="36366" spans="8:8" x14ac:dyDescent="0.2">
      <c r="H36366" s="7"/>
    </row>
    <row r="36367" spans="8:8" x14ac:dyDescent="0.2">
      <c r="H36367" s="7"/>
    </row>
    <row r="36368" spans="8:8" x14ac:dyDescent="0.2">
      <c r="H36368" s="7"/>
    </row>
    <row r="36369" spans="8:8" x14ac:dyDescent="0.2">
      <c r="H36369" s="7"/>
    </row>
    <row r="36370" spans="8:8" x14ac:dyDescent="0.2">
      <c r="H36370" s="7"/>
    </row>
    <row r="36371" spans="8:8" x14ac:dyDescent="0.2">
      <c r="H36371" s="7"/>
    </row>
    <row r="36372" spans="8:8" x14ac:dyDescent="0.2">
      <c r="H36372" s="7"/>
    </row>
    <row r="36373" spans="8:8" x14ac:dyDescent="0.2">
      <c r="H36373" s="7"/>
    </row>
    <row r="36374" spans="8:8" x14ac:dyDescent="0.2">
      <c r="H36374" s="7"/>
    </row>
    <row r="36375" spans="8:8" x14ac:dyDescent="0.2">
      <c r="H36375" s="7"/>
    </row>
    <row r="36376" spans="8:8" x14ac:dyDescent="0.2">
      <c r="H36376" s="7"/>
    </row>
    <row r="36377" spans="8:8" x14ac:dyDescent="0.2">
      <c r="H36377" s="7"/>
    </row>
    <row r="36378" spans="8:8" x14ac:dyDescent="0.2">
      <c r="H36378" s="7"/>
    </row>
    <row r="36379" spans="8:8" x14ac:dyDescent="0.2">
      <c r="H36379" s="7"/>
    </row>
    <row r="36380" spans="8:8" x14ac:dyDescent="0.2">
      <c r="H36380" s="7"/>
    </row>
    <row r="36381" spans="8:8" x14ac:dyDescent="0.2">
      <c r="H36381" s="7"/>
    </row>
    <row r="36382" spans="8:8" x14ac:dyDescent="0.2">
      <c r="H36382" s="7"/>
    </row>
    <row r="36383" spans="8:8" x14ac:dyDescent="0.2">
      <c r="H36383" s="7"/>
    </row>
    <row r="36384" spans="8:8" x14ac:dyDescent="0.2">
      <c r="H36384" s="7"/>
    </row>
    <row r="36385" spans="8:8" x14ac:dyDescent="0.2">
      <c r="H36385" s="7"/>
    </row>
    <row r="36386" spans="8:8" x14ac:dyDescent="0.2">
      <c r="H36386" s="7"/>
    </row>
    <row r="36387" spans="8:8" x14ac:dyDescent="0.2">
      <c r="H36387" s="7"/>
    </row>
    <row r="36388" spans="8:8" x14ac:dyDescent="0.2">
      <c r="H36388" s="7"/>
    </row>
    <row r="36389" spans="8:8" x14ac:dyDescent="0.2">
      <c r="H36389" s="7"/>
    </row>
    <row r="36390" spans="8:8" x14ac:dyDescent="0.2">
      <c r="H36390" s="7"/>
    </row>
    <row r="36391" spans="8:8" x14ac:dyDescent="0.2">
      <c r="H36391" s="7"/>
    </row>
    <row r="36392" spans="8:8" x14ac:dyDescent="0.2">
      <c r="H36392" s="7"/>
    </row>
    <row r="36393" spans="8:8" x14ac:dyDescent="0.2">
      <c r="H36393" s="7"/>
    </row>
    <row r="36394" spans="8:8" x14ac:dyDescent="0.2">
      <c r="H36394" s="7"/>
    </row>
    <row r="36395" spans="8:8" x14ac:dyDescent="0.2">
      <c r="H36395" s="7"/>
    </row>
    <row r="36396" spans="8:8" x14ac:dyDescent="0.2">
      <c r="H36396" s="7"/>
    </row>
    <row r="36397" spans="8:8" x14ac:dyDescent="0.2">
      <c r="H36397" s="7"/>
    </row>
    <row r="36398" spans="8:8" x14ac:dyDescent="0.2">
      <c r="H36398" s="7"/>
    </row>
    <row r="36399" spans="8:8" x14ac:dyDescent="0.2">
      <c r="H36399" s="7"/>
    </row>
    <row r="36400" spans="8:8" x14ac:dyDescent="0.2">
      <c r="H36400" s="7"/>
    </row>
    <row r="36401" spans="8:8" x14ac:dyDescent="0.2">
      <c r="H36401" s="7"/>
    </row>
    <row r="36402" spans="8:8" x14ac:dyDescent="0.2">
      <c r="H36402" s="7"/>
    </row>
    <row r="36403" spans="8:8" x14ac:dyDescent="0.2">
      <c r="H36403" s="7"/>
    </row>
    <row r="36404" spans="8:8" x14ac:dyDescent="0.2">
      <c r="H36404" s="7"/>
    </row>
    <row r="36405" spans="8:8" x14ac:dyDescent="0.2">
      <c r="H36405" s="7"/>
    </row>
    <row r="36406" spans="8:8" x14ac:dyDescent="0.2">
      <c r="H36406" s="7"/>
    </row>
    <row r="36407" spans="8:8" x14ac:dyDescent="0.2">
      <c r="H36407" s="7"/>
    </row>
    <row r="36408" spans="8:8" x14ac:dyDescent="0.2">
      <c r="H36408" s="7"/>
    </row>
    <row r="36409" spans="8:8" x14ac:dyDescent="0.2">
      <c r="H36409" s="7"/>
    </row>
    <row r="36410" spans="8:8" x14ac:dyDescent="0.2">
      <c r="H36410" s="7"/>
    </row>
    <row r="36411" spans="8:8" x14ac:dyDescent="0.2">
      <c r="H36411" s="7"/>
    </row>
    <row r="36412" spans="8:8" x14ac:dyDescent="0.2">
      <c r="H36412" s="7"/>
    </row>
    <row r="36413" spans="8:8" x14ac:dyDescent="0.2">
      <c r="H36413" s="7"/>
    </row>
    <row r="36414" spans="8:8" x14ac:dyDescent="0.2">
      <c r="H36414" s="7"/>
    </row>
    <row r="36415" spans="8:8" x14ac:dyDescent="0.2">
      <c r="H36415" s="7"/>
    </row>
    <row r="36416" spans="8:8" x14ac:dyDescent="0.2">
      <c r="H36416" s="7"/>
    </row>
    <row r="36417" spans="8:8" x14ac:dyDescent="0.2">
      <c r="H36417" s="7"/>
    </row>
    <row r="36418" spans="8:8" x14ac:dyDescent="0.2">
      <c r="H36418" s="7"/>
    </row>
    <row r="36419" spans="8:8" x14ac:dyDescent="0.2">
      <c r="H36419" s="7"/>
    </row>
    <row r="36420" spans="8:8" x14ac:dyDescent="0.2">
      <c r="H36420" s="7"/>
    </row>
    <row r="36421" spans="8:8" x14ac:dyDescent="0.2">
      <c r="H36421" s="7"/>
    </row>
    <row r="36422" spans="8:8" x14ac:dyDescent="0.2">
      <c r="H36422" s="7"/>
    </row>
    <row r="36423" spans="8:8" x14ac:dyDescent="0.2">
      <c r="H36423" s="7"/>
    </row>
    <row r="36424" spans="8:8" x14ac:dyDescent="0.2">
      <c r="H36424" s="7"/>
    </row>
    <row r="36425" spans="8:8" x14ac:dyDescent="0.2">
      <c r="H36425" s="7"/>
    </row>
    <row r="36426" spans="8:8" x14ac:dyDescent="0.2">
      <c r="H36426" s="7"/>
    </row>
    <row r="36427" spans="8:8" x14ac:dyDescent="0.2">
      <c r="H36427" s="7"/>
    </row>
    <row r="36428" spans="8:8" x14ac:dyDescent="0.2">
      <c r="H36428" s="7"/>
    </row>
    <row r="36429" spans="8:8" x14ac:dyDescent="0.2">
      <c r="H36429" s="7"/>
    </row>
    <row r="36430" spans="8:8" x14ac:dyDescent="0.2">
      <c r="H36430" s="7"/>
    </row>
    <row r="36431" spans="8:8" x14ac:dyDescent="0.2">
      <c r="H36431" s="7"/>
    </row>
    <row r="36432" spans="8:8" x14ac:dyDescent="0.2">
      <c r="H36432" s="7"/>
    </row>
    <row r="36433" spans="8:8" x14ac:dyDescent="0.2">
      <c r="H36433" s="7"/>
    </row>
    <row r="36434" spans="8:8" x14ac:dyDescent="0.2">
      <c r="H36434" s="7"/>
    </row>
    <row r="36435" spans="8:8" x14ac:dyDescent="0.2">
      <c r="H36435" s="7"/>
    </row>
    <row r="36436" spans="8:8" x14ac:dyDescent="0.2">
      <c r="H36436" s="7"/>
    </row>
    <row r="36437" spans="8:8" x14ac:dyDescent="0.2">
      <c r="H36437" s="7"/>
    </row>
    <row r="36438" spans="8:8" x14ac:dyDescent="0.2">
      <c r="H36438" s="7"/>
    </row>
    <row r="36439" spans="8:8" x14ac:dyDescent="0.2">
      <c r="H36439" s="7"/>
    </row>
    <row r="36440" spans="8:8" x14ac:dyDescent="0.2">
      <c r="H36440" s="7"/>
    </row>
    <row r="36441" spans="8:8" x14ac:dyDescent="0.2">
      <c r="H36441" s="7"/>
    </row>
    <row r="36442" spans="8:8" x14ac:dyDescent="0.2">
      <c r="H36442" s="7"/>
    </row>
    <row r="36443" spans="8:8" x14ac:dyDescent="0.2">
      <c r="H36443" s="7"/>
    </row>
    <row r="36444" spans="8:8" x14ac:dyDescent="0.2">
      <c r="H36444" s="7"/>
    </row>
    <row r="36445" spans="8:8" x14ac:dyDescent="0.2">
      <c r="H36445" s="7"/>
    </row>
    <row r="36446" spans="8:8" x14ac:dyDescent="0.2">
      <c r="H36446" s="7"/>
    </row>
    <row r="36447" spans="8:8" x14ac:dyDescent="0.2">
      <c r="H36447" s="7"/>
    </row>
    <row r="36448" spans="8:8" x14ac:dyDescent="0.2">
      <c r="H36448" s="7"/>
    </row>
    <row r="36449" spans="8:8" x14ac:dyDescent="0.2">
      <c r="H36449" s="7"/>
    </row>
    <row r="36450" spans="8:8" x14ac:dyDescent="0.2">
      <c r="H36450" s="7"/>
    </row>
    <row r="36451" spans="8:8" x14ac:dyDescent="0.2">
      <c r="H36451" s="7"/>
    </row>
    <row r="36452" spans="8:8" x14ac:dyDescent="0.2">
      <c r="H36452" s="7"/>
    </row>
    <row r="36453" spans="8:8" x14ac:dyDescent="0.2">
      <c r="H36453" s="7"/>
    </row>
    <row r="36454" spans="8:8" x14ac:dyDescent="0.2">
      <c r="H36454" s="7"/>
    </row>
    <row r="36455" spans="8:8" x14ac:dyDescent="0.2">
      <c r="H36455" s="7"/>
    </row>
    <row r="36456" spans="8:8" x14ac:dyDescent="0.2">
      <c r="H36456" s="7"/>
    </row>
    <row r="36457" spans="8:8" x14ac:dyDescent="0.2">
      <c r="H36457" s="7"/>
    </row>
    <row r="36458" spans="8:8" x14ac:dyDescent="0.2">
      <c r="H36458" s="7"/>
    </row>
    <row r="36459" spans="8:8" x14ac:dyDescent="0.2">
      <c r="H36459" s="7"/>
    </row>
    <row r="36460" spans="8:8" x14ac:dyDescent="0.2">
      <c r="H36460" s="7"/>
    </row>
    <row r="36461" spans="8:8" x14ac:dyDescent="0.2">
      <c r="H36461" s="7"/>
    </row>
    <row r="36462" spans="8:8" x14ac:dyDescent="0.2">
      <c r="H36462" s="7"/>
    </row>
    <row r="36463" spans="8:8" x14ac:dyDescent="0.2">
      <c r="H36463" s="7"/>
    </row>
    <row r="36464" spans="8:8" x14ac:dyDescent="0.2">
      <c r="H36464" s="7"/>
    </row>
    <row r="36465" spans="8:8" x14ac:dyDescent="0.2">
      <c r="H36465" s="7"/>
    </row>
    <row r="36466" spans="8:8" x14ac:dyDescent="0.2">
      <c r="H36466" s="7"/>
    </row>
    <row r="36467" spans="8:8" x14ac:dyDescent="0.2">
      <c r="H36467" s="7"/>
    </row>
    <row r="36468" spans="8:8" x14ac:dyDescent="0.2">
      <c r="H36468" s="7"/>
    </row>
    <row r="36469" spans="8:8" x14ac:dyDescent="0.2">
      <c r="H36469" s="7"/>
    </row>
    <row r="36470" spans="8:8" x14ac:dyDescent="0.2">
      <c r="H36470" s="7"/>
    </row>
    <row r="36471" spans="8:8" x14ac:dyDescent="0.2">
      <c r="H36471" s="7"/>
    </row>
    <row r="36472" spans="8:8" x14ac:dyDescent="0.2">
      <c r="H36472" s="7"/>
    </row>
    <row r="36473" spans="8:8" x14ac:dyDescent="0.2">
      <c r="H36473" s="7"/>
    </row>
    <row r="36474" spans="8:8" x14ac:dyDescent="0.2">
      <c r="H36474" s="7"/>
    </row>
    <row r="36475" spans="8:8" x14ac:dyDescent="0.2">
      <c r="H36475" s="7"/>
    </row>
    <row r="36476" spans="8:8" x14ac:dyDescent="0.2">
      <c r="H36476" s="7"/>
    </row>
    <row r="36477" spans="8:8" x14ac:dyDescent="0.2">
      <c r="H36477" s="7"/>
    </row>
    <row r="36478" spans="8:8" x14ac:dyDescent="0.2">
      <c r="H36478" s="7"/>
    </row>
    <row r="36479" spans="8:8" x14ac:dyDescent="0.2">
      <c r="H36479" s="7"/>
    </row>
    <row r="36480" spans="8:8" x14ac:dyDescent="0.2">
      <c r="H36480" s="7"/>
    </row>
    <row r="36481" spans="8:8" x14ac:dyDescent="0.2">
      <c r="H36481" s="7"/>
    </row>
    <row r="36482" spans="8:8" x14ac:dyDescent="0.2">
      <c r="H36482" s="7"/>
    </row>
    <row r="36483" spans="8:8" x14ac:dyDescent="0.2">
      <c r="H36483" s="7"/>
    </row>
    <row r="36484" spans="8:8" x14ac:dyDescent="0.2">
      <c r="H36484" s="7"/>
    </row>
    <row r="36485" spans="8:8" x14ac:dyDescent="0.2">
      <c r="H36485" s="7"/>
    </row>
    <row r="36486" spans="8:8" x14ac:dyDescent="0.2">
      <c r="H36486" s="7"/>
    </row>
    <row r="36487" spans="8:8" x14ac:dyDescent="0.2">
      <c r="H36487" s="7"/>
    </row>
    <row r="36488" spans="8:8" x14ac:dyDescent="0.2">
      <c r="H36488" s="7"/>
    </row>
    <row r="36489" spans="8:8" x14ac:dyDescent="0.2">
      <c r="H36489" s="7"/>
    </row>
    <row r="36490" spans="8:8" x14ac:dyDescent="0.2">
      <c r="H36490" s="7"/>
    </row>
    <row r="36491" spans="8:8" x14ac:dyDescent="0.2">
      <c r="H36491" s="7"/>
    </row>
    <row r="36492" spans="8:8" x14ac:dyDescent="0.2">
      <c r="H36492" s="7"/>
    </row>
    <row r="36493" spans="8:8" x14ac:dyDescent="0.2">
      <c r="H36493" s="7"/>
    </row>
    <row r="36494" spans="8:8" x14ac:dyDescent="0.2">
      <c r="H36494" s="7"/>
    </row>
    <row r="36495" spans="8:8" x14ac:dyDescent="0.2">
      <c r="H36495" s="7"/>
    </row>
    <row r="36496" spans="8:8" x14ac:dyDescent="0.2">
      <c r="H36496" s="7"/>
    </row>
    <row r="36497" spans="8:8" x14ac:dyDescent="0.2">
      <c r="H36497" s="7"/>
    </row>
    <row r="36498" spans="8:8" x14ac:dyDescent="0.2">
      <c r="H36498" s="7"/>
    </row>
    <row r="36499" spans="8:8" x14ac:dyDescent="0.2">
      <c r="H36499" s="7"/>
    </row>
    <row r="36500" spans="8:8" x14ac:dyDescent="0.2">
      <c r="H36500" s="7"/>
    </row>
    <row r="36501" spans="8:8" x14ac:dyDescent="0.2">
      <c r="H36501" s="7"/>
    </row>
    <row r="36502" spans="8:8" x14ac:dyDescent="0.2">
      <c r="H36502" s="7"/>
    </row>
    <row r="36503" spans="8:8" x14ac:dyDescent="0.2">
      <c r="H36503" s="7"/>
    </row>
    <row r="36504" spans="8:8" x14ac:dyDescent="0.2">
      <c r="H36504" s="7"/>
    </row>
    <row r="36505" spans="8:8" x14ac:dyDescent="0.2">
      <c r="H36505" s="7"/>
    </row>
    <row r="36506" spans="8:8" x14ac:dyDescent="0.2">
      <c r="H36506" s="7"/>
    </row>
    <row r="36507" spans="8:8" x14ac:dyDescent="0.2">
      <c r="H36507" s="7"/>
    </row>
    <row r="36508" spans="8:8" x14ac:dyDescent="0.2">
      <c r="H36508" s="7"/>
    </row>
    <row r="36509" spans="8:8" x14ac:dyDescent="0.2">
      <c r="H36509" s="7"/>
    </row>
    <row r="36510" spans="8:8" x14ac:dyDescent="0.2">
      <c r="H36510" s="7"/>
    </row>
    <row r="36511" spans="8:8" x14ac:dyDescent="0.2">
      <c r="H36511" s="7"/>
    </row>
    <row r="36512" spans="8:8" x14ac:dyDescent="0.2">
      <c r="H36512" s="7"/>
    </row>
    <row r="36513" spans="8:8" x14ac:dyDescent="0.2">
      <c r="H36513" s="7"/>
    </row>
    <row r="36514" spans="8:8" x14ac:dyDescent="0.2">
      <c r="H36514" s="7"/>
    </row>
    <row r="36515" spans="8:8" x14ac:dyDescent="0.2">
      <c r="H36515" s="7"/>
    </row>
    <row r="36516" spans="8:8" x14ac:dyDescent="0.2">
      <c r="H36516" s="7"/>
    </row>
    <row r="36517" spans="8:8" x14ac:dyDescent="0.2">
      <c r="H36517" s="7"/>
    </row>
    <row r="36518" spans="8:8" x14ac:dyDescent="0.2">
      <c r="H36518" s="7"/>
    </row>
    <row r="36519" spans="8:8" x14ac:dyDescent="0.2">
      <c r="H36519" s="7"/>
    </row>
    <row r="36520" spans="8:8" x14ac:dyDescent="0.2">
      <c r="H36520" s="7"/>
    </row>
    <row r="36521" spans="8:8" x14ac:dyDescent="0.2">
      <c r="H36521" s="7"/>
    </row>
    <row r="36522" spans="8:8" x14ac:dyDescent="0.2">
      <c r="H36522" s="7"/>
    </row>
    <row r="36523" spans="8:8" x14ac:dyDescent="0.2">
      <c r="H36523" s="7"/>
    </row>
    <row r="36524" spans="8:8" x14ac:dyDescent="0.2">
      <c r="H36524" s="7"/>
    </row>
    <row r="36525" spans="8:8" x14ac:dyDescent="0.2">
      <c r="H36525" s="7"/>
    </row>
    <row r="36526" spans="8:8" x14ac:dyDescent="0.2">
      <c r="H36526" s="7"/>
    </row>
    <row r="36527" spans="8:8" x14ac:dyDescent="0.2">
      <c r="H36527" s="7"/>
    </row>
    <row r="36528" spans="8:8" x14ac:dyDescent="0.2">
      <c r="H36528" s="7"/>
    </row>
    <row r="36529" spans="8:8" x14ac:dyDescent="0.2">
      <c r="H36529" s="7"/>
    </row>
    <row r="36530" spans="8:8" x14ac:dyDescent="0.2">
      <c r="H36530" s="7"/>
    </row>
    <row r="36531" spans="8:8" x14ac:dyDescent="0.2">
      <c r="H36531" s="7"/>
    </row>
    <row r="36532" spans="8:8" x14ac:dyDescent="0.2">
      <c r="H36532" s="7"/>
    </row>
    <row r="36533" spans="8:8" x14ac:dyDescent="0.2">
      <c r="H36533" s="7"/>
    </row>
    <row r="36534" spans="8:8" x14ac:dyDescent="0.2">
      <c r="H36534" s="7"/>
    </row>
    <row r="36535" spans="8:8" x14ac:dyDescent="0.2">
      <c r="H36535" s="7"/>
    </row>
    <row r="36536" spans="8:8" x14ac:dyDescent="0.2">
      <c r="H36536" s="7"/>
    </row>
    <row r="36537" spans="8:8" x14ac:dyDescent="0.2">
      <c r="H36537" s="7"/>
    </row>
    <row r="36538" spans="8:8" x14ac:dyDescent="0.2">
      <c r="H36538" s="7"/>
    </row>
    <row r="36539" spans="8:8" x14ac:dyDescent="0.2">
      <c r="H36539" s="7"/>
    </row>
    <row r="36540" spans="8:8" x14ac:dyDescent="0.2">
      <c r="H36540" s="7"/>
    </row>
    <row r="36541" spans="8:8" x14ac:dyDescent="0.2">
      <c r="H36541" s="7"/>
    </row>
    <row r="36542" spans="8:8" x14ac:dyDescent="0.2">
      <c r="H36542" s="7"/>
    </row>
    <row r="36543" spans="8:8" x14ac:dyDescent="0.2">
      <c r="H36543" s="7"/>
    </row>
    <row r="36544" spans="8:8" x14ac:dyDescent="0.2">
      <c r="H36544" s="7"/>
    </row>
    <row r="36545" spans="8:8" x14ac:dyDescent="0.2">
      <c r="H36545" s="7"/>
    </row>
    <row r="36546" spans="8:8" x14ac:dyDescent="0.2">
      <c r="H36546" s="7"/>
    </row>
    <row r="36547" spans="8:8" x14ac:dyDescent="0.2">
      <c r="H36547" s="7"/>
    </row>
    <row r="36548" spans="8:8" x14ac:dyDescent="0.2">
      <c r="H36548" s="7"/>
    </row>
    <row r="36549" spans="8:8" x14ac:dyDescent="0.2">
      <c r="H36549" s="7"/>
    </row>
    <row r="36550" spans="8:8" x14ac:dyDescent="0.2">
      <c r="H36550" s="7"/>
    </row>
    <row r="36551" spans="8:8" x14ac:dyDescent="0.2">
      <c r="H36551" s="7"/>
    </row>
    <row r="36552" spans="8:8" x14ac:dyDescent="0.2">
      <c r="H36552" s="7"/>
    </row>
    <row r="36553" spans="8:8" x14ac:dyDescent="0.2">
      <c r="H36553" s="7"/>
    </row>
    <row r="36554" spans="8:8" x14ac:dyDescent="0.2">
      <c r="H36554" s="7"/>
    </row>
    <row r="36555" spans="8:8" x14ac:dyDescent="0.2">
      <c r="H36555" s="7"/>
    </row>
    <row r="36556" spans="8:8" x14ac:dyDescent="0.2">
      <c r="H36556" s="7"/>
    </row>
    <row r="36557" spans="8:8" x14ac:dyDescent="0.2">
      <c r="H36557" s="7"/>
    </row>
    <row r="36558" spans="8:8" x14ac:dyDescent="0.2">
      <c r="H36558" s="7"/>
    </row>
    <row r="36559" spans="8:8" x14ac:dyDescent="0.2">
      <c r="H36559" s="7"/>
    </row>
    <row r="36560" spans="8:8" x14ac:dyDescent="0.2">
      <c r="H36560" s="7"/>
    </row>
    <row r="36561" spans="8:8" x14ac:dyDescent="0.2">
      <c r="H36561" s="7"/>
    </row>
    <row r="36562" spans="8:8" x14ac:dyDescent="0.2">
      <c r="H36562" s="7"/>
    </row>
    <row r="36563" spans="8:8" x14ac:dyDescent="0.2">
      <c r="H36563" s="7"/>
    </row>
    <row r="36564" spans="8:8" x14ac:dyDescent="0.2">
      <c r="H36564" s="7"/>
    </row>
    <row r="36565" spans="8:8" x14ac:dyDescent="0.2">
      <c r="H36565" s="7"/>
    </row>
    <row r="36566" spans="8:8" x14ac:dyDescent="0.2">
      <c r="H36566" s="7"/>
    </row>
    <row r="36567" spans="8:8" x14ac:dyDescent="0.2">
      <c r="H36567" s="7"/>
    </row>
    <row r="36568" spans="8:8" x14ac:dyDescent="0.2">
      <c r="H36568" s="7"/>
    </row>
    <row r="36569" spans="8:8" x14ac:dyDescent="0.2">
      <c r="H36569" s="7"/>
    </row>
    <row r="36570" spans="8:8" x14ac:dyDescent="0.2">
      <c r="H36570" s="7"/>
    </row>
    <row r="36571" spans="8:8" x14ac:dyDescent="0.2">
      <c r="H36571" s="7"/>
    </row>
    <row r="36572" spans="8:8" x14ac:dyDescent="0.2">
      <c r="H36572" s="7"/>
    </row>
    <row r="36573" spans="8:8" x14ac:dyDescent="0.2">
      <c r="H36573" s="7"/>
    </row>
    <row r="36574" spans="8:8" x14ac:dyDescent="0.2">
      <c r="H36574" s="7"/>
    </row>
    <row r="36575" spans="8:8" x14ac:dyDescent="0.2">
      <c r="H36575" s="7"/>
    </row>
    <row r="36576" spans="8:8" x14ac:dyDescent="0.2">
      <c r="H36576" s="7"/>
    </row>
    <row r="36577" spans="8:8" x14ac:dyDescent="0.2">
      <c r="H36577" s="7"/>
    </row>
    <row r="36578" spans="8:8" x14ac:dyDescent="0.2">
      <c r="H36578" s="7"/>
    </row>
    <row r="36579" spans="8:8" x14ac:dyDescent="0.2">
      <c r="H36579" s="7"/>
    </row>
    <row r="36580" spans="8:8" x14ac:dyDescent="0.2">
      <c r="H36580" s="7"/>
    </row>
    <row r="36581" spans="8:8" x14ac:dyDescent="0.2">
      <c r="H36581" s="7"/>
    </row>
    <row r="36582" spans="8:8" x14ac:dyDescent="0.2">
      <c r="H36582" s="7"/>
    </row>
    <row r="36583" spans="8:8" x14ac:dyDescent="0.2">
      <c r="H36583" s="7"/>
    </row>
    <row r="36584" spans="8:8" x14ac:dyDescent="0.2">
      <c r="H36584" s="7"/>
    </row>
    <row r="36585" spans="8:8" x14ac:dyDescent="0.2">
      <c r="H36585" s="7"/>
    </row>
    <row r="36586" spans="8:8" x14ac:dyDescent="0.2">
      <c r="H36586" s="7"/>
    </row>
    <row r="36587" spans="8:8" x14ac:dyDescent="0.2">
      <c r="H36587" s="7"/>
    </row>
    <row r="36588" spans="8:8" x14ac:dyDescent="0.2">
      <c r="H36588" s="7"/>
    </row>
    <row r="36589" spans="8:8" x14ac:dyDescent="0.2">
      <c r="H36589" s="7"/>
    </row>
    <row r="36590" spans="8:8" x14ac:dyDescent="0.2">
      <c r="H36590" s="7"/>
    </row>
    <row r="36591" spans="8:8" x14ac:dyDescent="0.2">
      <c r="H36591" s="7"/>
    </row>
    <row r="36592" spans="8:8" x14ac:dyDescent="0.2">
      <c r="H36592" s="7"/>
    </row>
    <row r="36593" spans="8:8" x14ac:dyDescent="0.2">
      <c r="H36593" s="7"/>
    </row>
    <row r="36594" spans="8:8" x14ac:dyDescent="0.2">
      <c r="H36594" s="7"/>
    </row>
    <row r="36595" spans="8:8" x14ac:dyDescent="0.2">
      <c r="H36595" s="7"/>
    </row>
    <row r="36596" spans="8:8" x14ac:dyDescent="0.2">
      <c r="H36596" s="7"/>
    </row>
    <row r="36597" spans="8:8" x14ac:dyDescent="0.2">
      <c r="H36597" s="7"/>
    </row>
    <row r="36598" spans="8:8" x14ac:dyDescent="0.2">
      <c r="H36598" s="7"/>
    </row>
    <row r="36599" spans="8:8" x14ac:dyDescent="0.2">
      <c r="H36599" s="7"/>
    </row>
    <row r="36600" spans="8:8" x14ac:dyDescent="0.2">
      <c r="H36600" s="7"/>
    </row>
    <row r="36601" spans="8:8" x14ac:dyDescent="0.2">
      <c r="H36601" s="7"/>
    </row>
    <row r="36602" spans="8:8" x14ac:dyDescent="0.2">
      <c r="H36602" s="7"/>
    </row>
    <row r="36603" spans="8:8" x14ac:dyDescent="0.2">
      <c r="H36603" s="7"/>
    </row>
    <row r="36604" spans="8:8" x14ac:dyDescent="0.2">
      <c r="H36604" s="7"/>
    </row>
    <row r="36605" spans="8:8" x14ac:dyDescent="0.2">
      <c r="H36605" s="7"/>
    </row>
    <row r="36606" spans="8:8" x14ac:dyDescent="0.2">
      <c r="H36606" s="7"/>
    </row>
    <row r="36607" spans="8:8" x14ac:dyDescent="0.2">
      <c r="H36607" s="7"/>
    </row>
    <row r="36608" spans="8:8" x14ac:dyDescent="0.2">
      <c r="H36608" s="7"/>
    </row>
    <row r="36609" spans="8:8" x14ac:dyDescent="0.2">
      <c r="H36609" s="7"/>
    </row>
    <row r="36610" spans="8:8" x14ac:dyDescent="0.2">
      <c r="H36610" s="7"/>
    </row>
    <row r="36611" spans="8:8" x14ac:dyDescent="0.2">
      <c r="H36611" s="7"/>
    </row>
    <row r="36612" spans="8:8" x14ac:dyDescent="0.2">
      <c r="H36612" s="7"/>
    </row>
    <row r="36613" spans="8:8" x14ac:dyDescent="0.2">
      <c r="H36613" s="7"/>
    </row>
    <row r="36614" spans="8:8" x14ac:dyDescent="0.2">
      <c r="H36614" s="7"/>
    </row>
    <row r="36615" spans="8:8" x14ac:dyDescent="0.2">
      <c r="H36615" s="7"/>
    </row>
    <row r="36616" spans="8:8" x14ac:dyDescent="0.2">
      <c r="H36616" s="7"/>
    </row>
    <row r="36617" spans="8:8" x14ac:dyDescent="0.2">
      <c r="H36617" s="7"/>
    </row>
    <row r="36618" spans="8:8" x14ac:dyDescent="0.2">
      <c r="H36618" s="7"/>
    </row>
    <row r="36619" spans="8:8" x14ac:dyDescent="0.2">
      <c r="H36619" s="7"/>
    </row>
    <row r="36620" spans="8:8" x14ac:dyDescent="0.2">
      <c r="H36620" s="7"/>
    </row>
    <row r="36621" spans="8:8" x14ac:dyDescent="0.2">
      <c r="H36621" s="7"/>
    </row>
    <row r="36622" spans="8:8" x14ac:dyDescent="0.2">
      <c r="H36622" s="7"/>
    </row>
    <row r="36623" spans="8:8" x14ac:dyDescent="0.2">
      <c r="H36623" s="7"/>
    </row>
    <row r="36624" spans="8:8" x14ac:dyDescent="0.2">
      <c r="H36624" s="7"/>
    </row>
    <row r="36625" spans="8:8" x14ac:dyDescent="0.2">
      <c r="H36625" s="7"/>
    </row>
    <row r="36626" spans="8:8" x14ac:dyDescent="0.2">
      <c r="H36626" s="7"/>
    </row>
    <row r="36627" spans="8:8" x14ac:dyDescent="0.2">
      <c r="H36627" s="7"/>
    </row>
    <row r="36628" spans="8:8" x14ac:dyDescent="0.2">
      <c r="H36628" s="7"/>
    </row>
    <row r="36629" spans="8:8" x14ac:dyDescent="0.2">
      <c r="H36629" s="7"/>
    </row>
    <row r="36630" spans="8:8" x14ac:dyDescent="0.2">
      <c r="H36630" s="7"/>
    </row>
    <row r="36631" spans="8:8" x14ac:dyDescent="0.2">
      <c r="H36631" s="7"/>
    </row>
    <row r="36632" spans="8:8" x14ac:dyDescent="0.2">
      <c r="H36632" s="7"/>
    </row>
    <row r="36633" spans="8:8" x14ac:dyDescent="0.2">
      <c r="H36633" s="7"/>
    </row>
    <row r="36634" spans="8:8" x14ac:dyDescent="0.2">
      <c r="H36634" s="7"/>
    </row>
    <row r="36635" spans="8:8" x14ac:dyDescent="0.2">
      <c r="H36635" s="7"/>
    </row>
    <row r="36636" spans="8:8" x14ac:dyDescent="0.2">
      <c r="H36636" s="7"/>
    </row>
    <row r="36637" spans="8:8" x14ac:dyDescent="0.2">
      <c r="H36637" s="7"/>
    </row>
    <row r="36638" spans="8:8" x14ac:dyDescent="0.2">
      <c r="H36638" s="7"/>
    </row>
    <row r="36639" spans="8:8" x14ac:dyDescent="0.2">
      <c r="H36639" s="7"/>
    </row>
    <row r="36640" spans="8:8" x14ac:dyDescent="0.2">
      <c r="H36640" s="7"/>
    </row>
    <row r="36641" spans="8:8" x14ac:dyDescent="0.2">
      <c r="H36641" s="7"/>
    </row>
    <row r="36642" spans="8:8" x14ac:dyDescent="0.2">
      <c r="H36642" s="7"/>
    </row>
    <row r="36643" spans="8:8" x14ac:dyDescent="0.2">
      <c r="H36643" s="7"/>
    </row>
    <row r="36644" spans="8:8" x14ac:dyDescent="0.2">
      <c r="H36644" s="7"/>
    </row>
    <row r="36645" spans="8:8" x14ac:dyDescent="0.2">
      <c r="H36645" s="7"/>
    </row>
    <row r="36646" spans="8:8" x14ac:dyDescent="0.2">
      <c r="H36646" s="7"/>
    </row>
    <row r="36647" spans="8:8" x14ac:dyDescent="0.2">
      <c r="H36647" s="7"/>
    </row>
    <row r="36648" spans="8:8" x14ac:dyDescent="0.2">
      <c r="H36648" s="7"/>
    </row>
    <row r="36649" spans="8:8" x14ac:dyDescent="0.2">
      <c r="H36649" s="7"/>
    </row>
    <row r="36650" spans="8:8" x14ac:dyDescent="0.2">
      <c r="H36650" s="7"/>
    </row>
    <row r="36651" spans="8:8" x14ac:dyDescent="0.2">
      <c r="H36651" s="7"/>
    </row>
    <row r="36652" spans="8:8" x14ac:dyDescent="0.2">
      <c r="H36652" s="7"/>
    </row>
    <row r="36653" spans="8:8" x14ac:dyDescent="0.2">
      <c r="H36653" s="7"/>
    </row>
    <row r="36654" spans="8:8" x14ac:dyDescent="0.2">
      <c r="H36654" s="7"/>
    </row>
    <row r="36655" spans="8:8" x14ac:dyDescent="0.2">
      <c r="H36655" s="7"/>
    </row>
    <row r="36656" spans="8:8" x14ac:dyDescent="0.2">
      <c r="H36656" s="7"/>
    </row>
    <row r="36657" spans="8:8" x14ac:dyDescent="0.2">
      <c r="H36657" s="7"/>
    </row>
    <row r="36658" spans="8:8" x14ac:dyDescent="0.2">
      <c r="H36658" s="7"/>
    </row>
    <row r="36659" spans="8:8" x14ac:dyDescent="0.2">
      <c r="H36659" s="7"/>
    </row>
    <row r="36660" spans="8:8" x14ac:dyDescent="0.2">
      <c r="H36660" s="7"/>
    </row>
    <row r="36661" spans="8:8" x14ac:dyDescent="0.2">
      <c r="H36661" s="7"/>
    </row>
    <row r="36662" spans="8:8" x14ac:dyDescent="0.2">
      <c r="H36662" s="7"/>
    </row>
    <row r="36663" spans="8:8" x14ac:dyDescent="0.2">
      <c r="H36663" s="7"/>
    </row>
    <row r="36664" spans="8:8" x14ac:dyDescent="0.2">
      <c r="H36664" s="7"/>
    </row>
    <row r="36665" spans="8:8" x14ac:dyDescent="0.2">
      <c r="H36665" s="7"/>
    </row>
    <row r="36666" spans="8:8" x14ac:dyDescent="0.2">
      <c r="H36666" s="7"/>
    </row>
    <row r="36667" spans="8:8" x14ac:dyDescent="0.2">
      <c r="H36667" s="7"/>
    </row>
    <row r="36668" spans="8:8" x14ac:dyDescent="0.2">
      <c r="H36668" s="7"/>
    </row>
    <row r="36669" spans="8:8" x14ac:dyDescent="0.2">
      <c r="H36669" s="7"/>
    </row>
    <row r="36670" spans="8:8" x14ac:dyDescent="0.2">
      <c r="H36670" s="7"/>
    </row>
    <row r="36671" spans="8:8" x14ac:dyDescent="0.2">
      <c r="H36671" s="7"/>
    </row>
    <row r="36672" spans="8:8" x14ac:dyDescent="0.2">
      <c r="H36672" s="7"/>
    </row>
    <row r="36673" spans="8:8" x14ac:dyDescent="0.2">
      <c r="H36673" s="7"/>
    </row>
    <row r="36674" spans="8:8" x14ac:dyDescent="0.2">
      <c r="H36674" s="7"/>
    </row>
    <row r="36675" spans="8:8" x14ac:dyDescent="0.2">
      <c r="H36675" s="7"/>
    </row>
    <row r="36676" spans="8:8" x14ac:dyDescent="0.2">
      <c r="H36676" s="7"/>
    </row>
    <row r="36677" spans="8:8" x14ac:dyDescent="0.2">
      <c r="H36677" s="7"/>
    </row>
    <row r="36678" spans="8:8" x14ac:dyDescent="0.2">
      <c r="H36678" s="7"/>
    </row>
    <row r="36679" spans="8:8" x14ac:dyDescent="0.2">
      <c r="H36679" s="7"/>
    </row>
    <row r="36680" spans="8:8" x14ac:dyDescent="0.2">
      <c r="H36680" s="7"/>
    </row>
    <row r="36681" spans="8:8" x14ac:dyDescent="0.2">
      <c r="H36681" s="7"/>
    </row>
    <row r="36682" spans="8:8" x14ac:dyDescent="0.2">
      <c r="H36682" s="7"/>
    </row>
    <row r="36683" spans="8:8" x14ac:dyDescent="0.2">
      <c r="H36683" s="7"/>
    </row>
    <row r="36684" spans="8:8" x14ac:dyDescent="0.2">
      <c r="H36684" s="7"/>
    </row>
    <row r="36685" spans="8:8" x14ac:dyDescent="0.2">
      <c r="H36685" s="7"/>
    </row>
    <row r="36686" spans="8:8" x14ac:dyDescent="0.2">
      <c r="H36686" s="7"/>
    </row>
    <row r="36687" spans="8:8" x14ac:dyDescent="0.2">
      <c r="H36687" s="7"/>
    </row>
    <row r="36688" spans="8:8" x14ac:dyDescent="0.2">
      <c r="H36688" s="7"/>
    </row>
    <row r="36689" spans="8:8" x14ac:dyDescent="0.2">
      <c r="H36689" s="7"/>
    </row>
    <row r="36690" spans="8:8" x14ac:dyDescent="0.2">
      <c r="H36690" s="7"/>
    </row>
    <row r="36691" spans="8:8" x14ac:dyDescent="0.2">
      <c r="H36691" s="7"/>
    </row>
    <row r="36692" spans="8:8" x14ac:dyDescent="0.2">
      <c r="H36692" s="7"/>
    </row>
    <row r="36693" spans="8:8" x14ac:dyDescent="0.2">
      <c r="H36693" s="7"/>
    </row>
    <row r="36694" spans="8:8" x14ac:dyDescent="0.2">
      <c r="H36694" s="7"/>
    </row>
    <row r="36695" spans="8:8" x14ac:dyDescent="0.2">
      <c r="H36695" s="7"/>
    </row>
    <row r="36696" spans="8:8" x14ac:dyDescent="0.2">
      <c r="H36696" s="7"/>
    </row>
    <row r="36697" spans="8:8" x14ac:dyDescent="0.2">
      <c r="H36697" s="7"/>
    </row>
    <row r="36698" spans="8:8" x14ac:dyDescent="0.2">
      <c r="H36698" s="7"/>
    </row>
    <row r="36699" spans="8:8" x14ac:dyDescent="0.2">
      <c r="H36699" s="7"/>
    </row>
    <row r="36700" spans="8:8" x14ac:dyDescent="0.2">
      <c r="H36700" s="7"/>
    </row>
    <row r="36701" spans="8:8" x14ac:dyDescent="0.2">
      <c r="H36701" s="7"/>
    </row>
    <row r="36702" spans="8:8" x14ac:dyDescent="0.2">
      <c r="H36702" s="7"/>
    </row>
    <row r="36703" spans="8:8" x14ac:dyDescent="0.2">
      <c r="H36703" s="7"/>
    </row>
    <row r="36704" spans="8:8" x14ac:dyDescent="0.2">
      <c r="H36704" s="7"/>
    </row>
    <row r="36705" spans="8:8" x14ac:dyDescent="0.2">
      <c r="H36705" s="7"/>
    </row>
    <row r="36706" spans="8:8" x14ac:dyDescent="0.2">
      <c r="H36706" s="7"/>
    </row>
    <row r="36707" spans="8:8" x14ac:dyDescent="0.2">
      <c r="H36707" s="7"/>
    </row>
    <row r="36708" spans="8:8" x14ac:dyDescent="0.2">
      <c r="H36708" s="7"/>
    </row>
    <row r="36709" spans="8:8" x14ac:dyDescent="0.2">
      <c r="H36709" s="7"/>
    </row>
    <row r="36710" spans="8:8" x14ac:dyDescent="0.2">
      <c r="H36710" s="7"/>
    </row>
    <row r="36711" spans="8:8" x14ac:dyDescent="0.2">
      <c r="H36711" s="7"/>
    </row>
    <row r="36712" spans="8:8" x14ac:dyDescent="0.2">
      <c r="H36712" s="7"/>
    </row>
    <row r="36713" spans="8:8" x14ac:dyDescent="0.2">
      <c r="H36713" s="7"/>
    </row>
    <row r="36714" spans="8:8" x14ac:dyDescent="0.2">
      <c r="H36714" s="7"/>
    </row>
    <row r="36715" spans="8:8" x14ac:dyDescent="0.2">
      <c r="H36715" s="7"/>
    </row>
    <row r="36716" spans="8:8" x14ac:dyDescent="0.2">
      <c r="H36716" s="7"/>
    </row>
    <row r="36717" spans="8:8" x14ac:dyDescent="0.2">
      <c r="H36717" s="7"/>
    </row>
    <row r="36718" spans="8:8" x14ac:dyDescent="0.2">
      <c r="H36718" s="7"/>
    </row>
    <row r="36719" spans="8:8" x14ac:dyDescent="0.2">
      <c r="H36719" s="7"/>
    </row>
    <row r="36720" spans="8:8" x14ac:dyDescent="0.2">
      <c r="H36720" s="7"/>
    </row>
    <row r="36721" spans="8:8" x14ac:dyDescent="0.2">
      <c r="H36721" s="7"/>
    </row>
    <row r="36722" spans="8:8" x14ac:dyDescent="0.2">
      <c r="H36722" s="7"/>
    </row>
    <row r="36723" spans="8:8" x14ac:dyDescent="0.2">
      <c r="H36723" s="7"/>
    </row>
    <row r="36724" spans="8:8" x14ac:dyDescent="0.2">
      <c r="H36724" s="7"/>
    </row>
    <row r="36725" spans="8:8" x14ac:dyDescent="0.2">
      <c r="H36725" s="7"/>
    </row>
    <row r="36726" spans="8:8" x14ac:dyDescent="0.2">
      <c r="H36726" s="7"/>
    </row>
    <row r="36727" spans="8:8" x14ac:dyDescent="0.2">
      <c r="H36727" s="7"/>
    </row>
    <row r="36728" spans="8:8" x14ac:dyDescent="0.2">
      <c r="H36728" s="7"/>
    </row>
    <row r="36729" spans="8:8" x14ac:dyDescent="0.2">
      <c r="H36729" s="7"/>
    </row>
    <row r="36730" spans="8:8" x14ac:dyDescent="0.2">
      <c r="H36730" s="7"/>
    </row>
    <row r="36731" spans="8:8" x14ac:dyDescent="0.2">
      <c r="H36731" s="7"/>
    </row>
    <row r="36732" spans="8:8" x14ac:dyDescent="0.2">
      <c r="H36732" s="7"/>
    </row>
    <row r="36733" spans="8:8" x14ac:dyDescent="0.2">
      <c r="H36733" s="7"/>
    </row>
    <row r="36734" spans="8:8" x14ac:dyDescent="0.2">
      <c r="H36734" s="7"/>
    </row>
    <row r="36735" spans="8:8" x14ac:dyDescent="0.2">
      <c r="H36735" s="7"/>
    </row>
    <row r="36736" spans="8:8" x14ac:dyDescent="0.2">
      <c r="H36736" s="7"/>
    </row>
    <row r="36737" spans="8:8" x14ac:dyDescent="0.2">
      <c r="H36737" s="7"/>
    </row>
    <row r="36738" spans="8:8" x14ac:dyDescent="0.2">
      <c r="H36738" s="7"/>
    </row>
    <row r="36739" spans="8:8" x14ac:dyDescent="0.2">
      <c r="H36739" s="7"/>
    </row>
    <row r="36740" spans="8:8" x14ac:dyDescent="0.2">
      <c r="H36740" s="7"/>
    </row>
    <row r="36741" spans="8:8" x14ac:dyDescent="0.2">
      <c r="H36741" s="7"/>
    </row>
    <row r="36742" spans="8:8" x14ac:dyDescent="0.2">
      <c r="H36742" s="7"/>
    </row>
    <row r="36743" spans="8:8" x14ac:dyDescent="0.2">
      <c r="H36743" s="7"/>
    </row>
    <row r="36744" spans="8:8" x14ac:dyDescent="0.2">
      <c r="H36744" s="7"/>
    </row>
    <row r="36745" spans="8:8" x14ac:dyDescent="0.2">
      <c r="H36745" s="7"/>
    </row>
    <row r="36746" spans="8:8" x14ac:dyDescent="0.2">
      <c r="H36746" s="7"/>
    </row>
    <row r="36747" spans="8:8" x14ac:dyDescent="0.2">
      <c r="H36747" s="7"/>
    </row>
    <row r="36748" spans="8:8" x14ac:dyDescent="0.2">
      <c r="H36748" s="7"/>
    </row>
    <row r="36749" spans="8:8" x14ac:dyDescent="0.2">
      <c r="H36749" s="7"/>
    </row>
    <row r="36750" spans="8:8" x14ac:dyDescent="0.2">
      <c r="H36750" s="7"/>
    </row>
    <row r="36751" spans="8:8" x14ac:dyDescent="0.2">
      <c r="H36751" s="7"/>
    </row>
    <row r="36752" spans="8:8" x14ac:dyDescent="0.2">
      <c r="H36752" s="7"/>
    </row>
    <row r="36753" spans="8:8" x14ac:dyDescent="0.2">
      <c r="H36753" s="7"/>
    </row>
    <row r="36754" spans="8:8" x14ac:dyDescent="0.2">
      <c r="H36754" s="7"/>
    </row>
    <row r="36755" spans="8:8" x14ac:dyDescent="0.2">
      <c r="H36755" s="7"/>
    </row>
    <row r="36756" spans="8:8" x14ac:dyDescent="0.2">
      <c r="H36756" s="7"/>
    </row>
    <row r="36757" spans="8:8" x14ac:dyDescent="0.2">
      <c r="H36757" s="7"/>
    </row>
    <row r="36758" spans="8:8" x14ac:dyDescent="0.2">
      <c r="H36758" s="7"/>
    </row>
    <row r="36759" spans="8:8" x14ac:dyDescent="0.2">
      <c r="H36759" s="7"/>
    </row>
    <row r="36760" spans="8:8" x14ac:dyDescent="0.2">
      <c r="H36760" s="7"/>
    </row>
    <row r="36761" spans="8:8" x14ac:dyDescent="0.2">
      <c r="H36761" s="7"/>
    </row>
    <row r="36762" spans="8:8" x14ac:dyDescent="0.2">
      <c r="H36762" s="7"/>
    </row>
    <row r="36763" spans="8:8" x14ac:dyDescent="0.2">
      <c r="H36763" s="7"/>
    </row>
    <row r="36764" spans="8:8" x14ac:dyDescent="0.2">
      <c r="H36764" s="7"/>
    </row>
    <row r="36765" spans="8:8" x14ac:dyDescent="0.2">
      <c r="H36765" s="7"/>
    </row>
    <row r="36766" spans="8:8" x14ac:dyDescent="0.2">
      <c r="H36766" s="7"/>
    </row>
    <row r="36767" spans="8:8" x14ac:dyDescent="0.2">
      <c r="H36767" s="7"/>
    </row>
    <row r="36768" spans="8:8" x14ac:dyDescent="0.2">
      <c r="H36768" s="7"/>
    </row>
    <row r="36769" spans="8:8" x14ac:dyDescent="0.2">
      <c r="H36769" s="7"/>
    </row>
    <row r="36770" spans="8:8" x14ac:dyDescent="0.2">
      <c r="H36770" s="7"/>
    </row>
    <row r="36771" spans="8:8" x14ac:dyDescent="0.2">
      <c r="H36771" s="7"/>
    </row>
    <row r="36772" spans="8:8" x14ac:dyDescent="0.2">
      <c r="H36772" s="7"/>
    </row>
    <row r="36773" spans="8:8" x14ac:dyDescent="0.2">
      <c r="H36773" s="7"/>
    </row>
    <row r="36774" spans="8:8" x14ac:dyDescent="0.2">
      <c r="H36774" s="7"/>
    </row>
    <row r="36775" spans="8:8" x14ac:dyDescent="0.2">
      <c r="H36775" s="7"/>
    </row>
    <row r="36776" spans="8:8" x14ac:dyDescent="0.2">
      <c r="H36776" s="7"/>
    </row>
    <row r="36777" spans="8:8" x14ac:dyDescent="0.2">
      <c r="H36777" s="7"/>
    </row>
    <row r="36778" spans="8:8" x14ac:dyDescent="0.2">
      <c r="H36778" s="7"/>
    </row>
    <row r="36779" spans="8:8" x14ac:dyDescent="0.2">
      <c r="H36779" s="7"/>
    </row>
    <row r="36780" spans="8:8" x14ac:dyDescent="0.2">
      <c r="H36780" s="7"/>
    </row>
    <row r="36781" spans="8:8" x14ac:dyDescent="0.2">
      <c r="H36781" s="7"/>
    </row>
    <row r="36782" spans="8:8" x14ac:dyDescent="0.2">
      <c r="H36782" s="7"/>
    </row>
    <row r="36783" spans="8:8" x14ac:dyDescent="0.2">
      <c r="H36783" s="7"/>
    </row>
    <row r="36784" spans="8:8" x14ac:dyDescent="0.2">
      <c r="H36784" s="7"/>
    </row>
    <row r="36785" spans="8:8" x14ac:dyDescent="0.2">
      <c r="H36785" s="7"/>
    </row>
    <row r="36786" spans="8:8" x14ac:dyDescent="0.2">
      <c r="H36786" s="7"/>
    </row>
    <row r="36787" spans="8:8" x14ac:dyDescent="0.2">
      <c r="H36787" s="7"/>
    </row>
    <row r="36788" spans="8:8" x14ac:dyDescent="0.2">
      <c r="H36788" s="7"/>
    </row>
    <row r="36789" spans="8:8" x14ac:dyDescent="0.2">
      <c r="H36789" s="7"/>
    </row>
    <row r="36790" spans="8:8" x14ac:dyDescent="0.2">
      <c r="H36790" s="7"/>
    </row>
    <row r="36791" spans="8:8" x14ac:dyDescent="0.2">
      <c r="H36791" s="7"/>
    </row>
    <row r="36792" spans="8:8" x14ac:dyDescent="0.2">
      <c r="H36792" s="7"/>
    </row>
    <row r="36793" spans="8:8" x14ac:dyDescent="0.2">
      <c r="H36793" s="7"/>
    </row>
    <row r="36794" spans="8:8" x14ac:dyDescent="0.2">
      <c r="H36794" s="7"/>
    </row>
    <row r="36795" spans="8:8" x14ac:dyDescent="0.2">
      <c r="H36795" s="7"/>
    </row>
    <row r="36796" spans="8:8" x14ac:dyDescent="0.2">
      <c r="H36796" s="7"/>
    </row>
    <row r="36797" spans="8:8" x14ac:dyDescent="0.2">
      <c r="H36797" s="7"/>
    </row>
    <row r="36798" spans="8:8" x14ac:dyDescent="0.2">
      <c r="H36798" s="7"/>
    </row>
    <row r="36799" spans="8:8" x14ac:dyDescent="0.2">
      <c r="H36799" s="7"/>
    </row>
    <row r="36800" spans="8:8" x14ac:dyDescent="0.2">
      <c r="H36800" s="7"/>
    </row>
    <row r="36801" spans="8:8" x14ac:dyDescent="0.2">
      <c r="H36801" s="7"/>
    </row>
    <row r="36802" spans="8:8" x14ac:dyDescent="0.2">
      <c r="H36802" s="7"/>
    </row>
    <row r="36803" spans="8:8" x14ac:dyDescent="0.2">
      <c r="H36803" s="7"/>
    </row>
    <row r="36804" spans="8:8" x14ac:dyDescent="0.2">
      <c r="H36804" s="7"/>
    </row>
    <row r="36805" spans="8:8" x14ac:dyDescent="0.2">
      <c r="H36805" s="7"/>
    </row>
    <row r="36806" spans="8:8" x14ac:dyDescent="0.2">
      <c r="H36806" s="7"/>
    </row>
    <row r="36807" spans="8:8" x14ac:dyDescent="0.2">
      <c r="H36807" s="7"/>
    </row>
    <row r="36808" spans="8:8" x14ac:dyDescent="0.2">
      <c r="H36808" s="7"/>
    </row>
    <row r="36809" spans="8:8" x14ac:dyDescent="0.2">
      <c r="H36809" s="7"/>
    </row>
    <row r="36810" spans="8:8" x14ac:dyDescent="0.2">
      <c r="H36810" s="7"/>
    </row>
    <row r="36811" spans="8:8" x14ac:dyDescent="0.2">
      <c r="H36811" s="7"/>
    </row>
    <row r="36812" spans="8:8" x14ac:dyDescent="0.2">
      <c r="H36812" s="7"/>
    </row>
    <row r="36813" spans="8:8" x14ac:dyDescent="0.2">
      <c r="H36813" s="7"/>
    </row>
    <row r="36814" spans="8:8" x14ac:dyDescent="0.2">
      <c r="H36814" s="7"/>
    </row>
    <row r="36815" spans="8:8" x14ac:dyDescent="0.2">
      <c r="H36815" s="7"/>
    </row>
    <row r="36816" spans="8:8" x14ac:dyDescent="0.2">
      <c r="H36816" s="7"/>
    </row>
    <row r="36817" spans="8:8" x14ac:dyDescent="0.2">
      <c r="H36817" s="7"/>
    </row>
    <row r="36818" spans="8:8" x14ac:dyDescent="0.2">
      <c r="H36818" s="7"/>
    </row>
    <row r="36819" spans="8:8" x14ac:dyDescent="0.2">
      <c r="H36819" s="7"/>
    </row>
    <row r="36820" spans="8:8" x14ac:dyDescent="0.2">
      <c r="H36820" s="7"/>
    </row>
    <row r="36821" spans="8:8" x14ac:dyDescent="0.2">
      <c r="H36821" s="7"/>
    </row>
    <row r="36822" spans="8:8" x14ac:dyDescent="0.2">
      <c r="H36822" s="7"/>
    </row>
    <row r="36823" spans="8:8" x14ac:dyDescent="0.2">
      <c r="H36823" s="7"/>
    </row>
    <row r="36824" spans="8:8" x14ac:dyDescent="0.2">
      <c r="H36824" s="7"/>
    </row>
    <row r="36825" spans="8:8" x14ac:dyDescent="0.2">
      <c r="H36825" s="7"/>
    </row>
    <row r="36826" spans="8:8" x14ac:dyDescent="0.2">
      <c r="H36826" s="7"/>
    </row>
    <row r="36827" spans="8:8" x14ac:dyDescent="0.2">
      <c r="H36827" s="7"/>
    </row>
    <row r="36828" spans="8:8" x14ac:dyDescent="0.2">
      <c r="H36828" s="7"/>
    </row>
    <row r="36829" spans="8:8" x14ac:dyDescent="0.2">
      <c r="H36829" s="7"/>
    </row>
    <row r="36830" spans="8:8" x14ac:dyDescent="0.2">
      <c r="H36830" s="7"/>
    </row>
    <row r="36831" spans="8:8" x14ac:dyDescent="0.2">
      <c r="H36831" s="7"/>
    </row>
    <row r="36832" spans="8:8" x14ac:dyDescent="0.2">
      <c r="H36832" s="7"/>
    </row>
    <row r="36833" spans="8:8" x14ac:dyDescent="0.2">
      <c r="H36833" s="7"/>
    </row>
    <row r="36834" spans="8:8" x14ac:dyDescent="0.2">
      <c r="H36834" s="7"/>
    </row>
    <row r="36835" spans="8:8" x14ac:dyDescent="0.2">
      <c r="H36835" s="7"/>
    </row>
    <row r="36836" spans="8:8" x14ac:dyDescent="0.2">
      <c r="H36836" s="7"/>
    </row>
    <row r="36837" spans="8:8" x14ac:dyDescent="0.2">
      <c r="H36837" s="7"/>
    </row>
    <row r="36838" spans="8:8" x14ac:dyDescent="0.2">
      <c r="H36838" s="7"/>
    </row>
    <row r="36839" spans="8:8" x14ac:dyDescent="0.2">
      <c r="H36839" s="7"/>
    </row>
    <row r="36840" spans="8:8" x14ac:dyDescent="0.2">
      <c r="H36840" s="7"/>
    </row>
    <row r="36841" spans="8:8" x14ac:dyDescent="0.2">
      <c r="H36841" s="7"/>
    </row>
    <row r="36842" spans="8:8" x14ac:dyDescent="0.2">
      <c r="H36842" s="7"/>
    </row>
    <row r="36843" spans="8:8" x14ac:dyDescent="0.2">
      <c r="H36843" s="7"/>
    </row>
    <row r="36844" spans="8:8" x14ac:dyDescent="0.2">
      <c r="H36844" s="7"/>
    </row>
    <row r="36845" spans="8:8" x14ac:dyDescent="0.2">
      <c r="H36845" s="7"/>
    </row>
    <row r="36846" spans="8:8" x14ac:dyDescent="0.2">
      <c r="H36846" s="7"/>
    </row>
    <row r="36847" spans="8:8" x14ac:dyDescent="0.2">
      <c r="H36847" s="7"/>
    </row>
    <row r="36848" spans="8:8" x14ac:dyDescent="0.2">
      <c r="H36848" s="7"/>
    </row>
    <row r="36849" spans="8:8" x14ac:dyDescent="0.2">
      <c r="H36849" s="7"/>
    </row>
    <row r="36850" spans="8:8" x14ac:dyDescent="0.2">
      <c r="H36850" s="7"/>
    </row>
    <row r="36851" spans="8:8" x14ac:dyDescent="0.2">
      <c r="H36851" s="7"/>
    </row>
    <row r="36852" spans="8:8" x14ac:dyDescent="0.2">
      <c r="H36852" s="7"/>
    </row>
    <row r="36853" spans="8:8" x14ac:dyDescent="0.2">
      <c r="H36853" s="7"/>
    </row>
    <row r="36854" spans="8:8" x14ac:dyDescent="0.2">
      <c r="H36854" s="7"/>
    </row>
    <row r="36855" spans="8:8" x14ac:dyDescent="0.2">
      <c r="H36855" s="7"/>
    </row>
    <row r="36856" spans="8:8" x14ac:dyDescent="0.2">
      <c r="H36856" s="7"/>
    </row>
    <row r="36857" spans="8:8" x14ac:dyDescent="0.2">
      <c r="H36857" s="7"/>
    </row>
    <row r="36858" spans="8:8" x14ac:dyDescent="0.2">
      <c r="H36858" s="7"/>
    </row>
    <row r="36859" spans="8:8" x14ac:dyDescent="0.2">
      <c r="H36859" s="7"/>
    </row>
    <row r="36860" spans="8:8" x14ac:dyDescent="0.2">
      <c r="H36860" s="7"/>
    </row>
    <row r="36861" spans="8:8" x14ac:dyDescent="0.2">
      <c r="H36861" s="7"/>
    </row>
    <row r="36862" spans="8:8" x14ac:dyDescent="0.2">
      <c r="H36862" s="7"/>
    </row>
    <row r="36863" spans="8:8" x14ac:dyDescent="0.2">
      <c r="H36863" s="7"/>
    </row>
    <row r="36864" spans="8:8" x14ac:dyDescent="0.2">
      <c r="H36864" s="7"/>
    </row>
    <row r="36865" spans="8:8" x14ac:dyDescent="0.2">
      <c r="H36865" s="7"/>
    </row>
    <row r="36866" spans="8:8" x14ac:dyDescent="0.2">
      <c r="H36866" s="7"/>
    </row>
    <row r="36867" spans="8:8" x14ac:dyDescent="0.2">
      <c r="H36867" s="7"/>
    </row>
    <row r="36868" spans="8:8" x14ac:dyDescent="0.2">
      <c r="H36868" s="7"/>
    </row>
    <row r="36869" spans="8:8" x14ac:dyDescent="0.2">
      <c r="H36869" s="7"/>
    </row>
    <row r="36870" spans="8:8" x14ac:dyDescent="0.2">
      <c r="H36870" s="7"/>
    </row>
    <row r="36871" spans="8:8" x14ac:dyDescent="0.2">
      <c r="H36871" s="7"/>
    </row>
    <row r="36872" spans="8:8" x14ac:dyDescent="0.2">
      <c r="H36872" s="7"/>
    </row>
    <row r="36873" spans="8:8" x14ac:dyDescent="0.2">
      <c r="H36873" s="7"/>
    </row>
    <row r="36874" spans="8:8" x14ac:dyDescent="0.2">
      <c r="H36874" s="7"/>
    </row>
    <row r="36875" spans="8:8" x14ac:dyDescent="0.2">
      <c r="H36875" s="7"/>
    </row>
    <row r="36876" spans="8:8" x14ac:dyDescent="0.2">
      <c r="H36876" s="7"/>
    </row>
    <row r="36877" spans="8:8" x14ac:dyDescent="0.2">
      <c r="H36877" s="7"/>
    </row>
    <row r="36878" spans="8:8" x14ac:dyDescent="0.2">
      <c r="H36878" s="7"/>
    </row>
    <row r="36879" spans="8:8" x14ac:dyDescent="0.2">
      <c r="H36879" s="7"/>
    </row>
    <row r="36880" spans="8:8" x14ac:dyDescent="0.2">
      <c r="H36880" s="7"/>
    </row>
    <row r="36881" spans="8:8" x14ac:dyDescent="0.2">
      <c r="H36881" s="7"/>
    </row>
    <row r="36882" spans="8:8" x14ac:dyDescent="0.2">
      <c r="H36882" s="7"/>
    </row>
    <row r="36883" spans="8:8" x14ac:dyDescent="0.2">
      <c r="H36883" s="7"/>
    </row>
    <row r="36884" spans="8:8" x14ac:dyDescent="0.2">
      <c r="H36884" s="7"/>
    </row>
    <row r="36885" spans="8:8" x14ac:dyDescent="0.2">
      <c r="H36885" s="7"/>
    </row>
    <row r="36886" spans="8:8" x14ac:dyDescent="0.2">
      <c r="H36886" s="7"/>
    </row>
    <row r="36887" spans="8:8" x14ac:dyDescent="0.2">
      <c r="H36887" s="7"/>
    </row>
    <row r="36888" spans="8:8" x14ac:dyDescent="0.2">
      <c r="H36888" s="7"/>
    </row>
    <row r="36889" spans="8:8" x14ac:dyDescent="0.2">
      <c r="H36889" s="7"/>
    </row>
    <row r="36890" spans="8:8" x14ac:dyDescent="0.2">
      <c r="H36890" s="7"/>
    </row>
    <row r="36891" spans="8:8" x14ac:dyDescent="0.2">
      <c r="H36891" s="7"/>
    </row>
    <row r="36892" spans="8:8" x14ac:dyDescent="0.2">
      <c r="H36892" s="7"/>
    </row>
    <row r="36893" spans="8:8" x14ac:dyDescent="0.2">
      <c r="H36893" s="7"/>
    </row>
    <row r="36894" spans="8:8" x14ac:dyDescent="0.2">
      <c r="H36894" s="7"/>
    </row>
    <row r="36895" spans="8:8" x14ac:dyDescent="0.2">
      <c r="H36895" s="7"/>
    </row>
    <row r="36896" spans="8:8" x14ac:dyDescent="0.2">
      <c r="H36896" s="7"/>
    </row>
    <row r="36897" spans="8:8" x14ac:dyDescent="0.2">
      <c r="H36897" s="7"/>
    </row>
    <row r="36898" spans="8:8" x14ac:dyDescent="0.2">
      <c r="H36898" s="7"/>
    </row>
    <row r="36899" spans="8:8" x14ac:dyDescent="0.2">
      <c r="H36899" s="7"/>
    </row>
    <row r="36900" spans="8:8" x14ac:dyDescent="0.2">
      <c r="H36900" s="7"/>
    </row>
    <row r="36901" spans="8:8" x14ac:dyDescent="0.2">
      <c r="H36901" s="7"/>
    </row>
    <row r="36902" spans="8:8" x14ac:dyDescent="0.2">
      <c r="H36902" s="7"/>
    </row>
    <row r="36903" spans="8:8" x14ac:dyDescent="0.2">
      <c r="H36903" s="7"/>
    </row>
    <row r="36904" spans="8:8" x14ac:dyDescent="0.2">
      <c r="H36904" s="7"/>
    </row>
    <row r="36905" spans="8:8" x14ac:dyDescent="0.2">
      <c r="H36905" s="7"/>
    </row>
    <row r="36906" spans="8:8" x14ac:dyDescent="0.2">
      <c r="H36906" s="7"/>
    </row>
    <row r="36907" spans="8:8" x14ac:dyDescent="0.2">
      <c r="H36907" s="7"/>
    </row>
    <row r="36908" spans="8:8" x14ac:dyDescent="0.2">
      <c r="H36908" s="7"/>
    </row>
    <row r="36909" spans="8:8" x14ac:dyDescent="0.2">
      <c r="H36909" s="7"/>
    </row>
    <row r="36910" spans="8:8" x14ac:dyDescent="0.2">
      <c r="H36910" s="7"/>
    </row>
    <row r="36911" spans="8:8" x14ac:dyDescent="0.2">
      <c r="H36911" s="7"/>
    </row>
    <row r="36912" spans="8:8" x14ac:dyDescent="0.2">
      <c r="H36912" s="7"/>
    </row>
    <row r="36913" spans="8:8" x14ac:dyDescent="0.2">
      <c r="H36913" s="7"/>
    </row>
    <row r="36914" spans="8:8" x14ac:dyDescent="0.2">
      <c r="H36914" s="7"/>
    </row>
    <row r="36915" spans="8:8" x14ac:dyDescent="0.2">
      <c r="H36915" s="7"/>
    </row>
    <row r="36916" spans="8:8" x14ac:dyDescent="0.2">
      <c r="H36916" s="7"/>
    </row>
    <row r="36917" spans="8:8" x14ac:dyDescent="0.2">
      <c r="H36917" s="7"/>
    </row>
    <row r="36918" spans="8:8" x14ac:dyDescent="0.2">
      <c r="H36918" s="7"/>
    </row>
    <row r="36919" spans="8:8" x14ac:dyDescent="0.2">
      <c r="H36919" s="7"/>
    </row>
    <row r="36920" spans="8:8" x14ac:dyDescent="0.2">
      <c r="H36920" s="7"/>
    </row>
    <row r="36921" spans="8:8" x14ac:dyDescent="0.2">
      <c r="H36921" s="7"/>
    </row>
    <row r="36922" spans="8:8" x14ac:dyDescent="0.2">
      <c r="H36922" s="7"/>
    </row>
    <row r="36923" spans="8:8" x14ac:dyDescent="0.2">
      <c r="H36923" s="7"/>
    </row>
    <row r="36924" spans="8:8" x14ac:dyDescent="0.2">
      <c r="H36924" s="7"/>
    </row>
    <row r="36925" spans="8:8" x14ac:dyDescent="0.2">
      <c r="H36925" s="7"/>
    </row>
    <row r="36926" spans="8:8" x14ac:dyDescent="0.2">
      <c r="H36926" s="7"/>
    </row>
    <row r="36927" spans="8:8" x14ac:dyDescent="0.2">
      <c r="H36927" s="7"/>
    </row>
    <row r="36928" spans="8:8" x14ac:dyDescent="0.2">
      <c r="H36928" s="7"/>
    </row>
    <row r="36929" spans="8:8" x14ac:dyDescent="0.2">
      <c r="H36929" s="7"/>
    </row>
    <row r="36930" spans="8:8" x14ac:dyDescent="0.2">
      <c r="H36930" s="7"/>
    </row>
    <row r="36931" spans="8:8" x14ac:dyDescent="0.2">
      <c r="H36931" s="7"/>
    </row>
    <row r="36932" spans="8:8" x14ac:dyDescent="0.2">
      <c r="H36932" s="7"/>
    </row>
    <row r="36933" spans="8:8" x14ac:dyDescent="0.2">
      <c r="H36933" s="7"/>
    </row>
    <row r="36934" spans="8:8" x14ac:dyDescent="0.2">
      <c r="H36934" s="7"/>
    </row>
    <row r="36935" spans="8:8" x14ac:dyDescent="0.2">
      <c r="H36935" s="7"/>
    </row>
    <row r="36936" spans="8:8" x14ac:dyDescent="0.2">
      <c r="H36936" s="7"/>
    </row>
    <row r="36937" spans="8:8" x14ac:dyDescent="0.2">
      <c r="H36937" s="7"/>
    </row>
    <row r="36938" spans="8:8" x14ac:dyDescent="0.2">
      <c r="H36938" s="7"/>
    </row>
    <row r="36939" spans="8:8" x14ac:dyDescent="0.2">
      <c r="H36939" s="7"/>
    </row>
    <row r="36940" spans="8:8" x14ac:dyDescent="0.2">
      <c r="H36940" s="7"/>
    </row>
    <row r="36941" spans="8:8" x14ac:dyDescent="0.2">
      <c r="H36941" s="7"/>
    </row>
    <row r="36942" spans="8:8" x14ac:dyDescent="0.2">
      <c r="H36942" s="7"/>
    </row>
    <row r="36943" spans="8:8" x14ac:dyDescent="0.2">
      <c r="H36943" s="7"/>
    </row>
    <row r="36944" spans="8:8" x14ac:dyDescent="0.2">
      <c r="H36944" s="7"/>
    </row>
    <row r="36945" spans="8:8" x14ac:dyDescent="0.2">
      <c r="H36945" s="7"/>
    </row>
    <row r="36946" spans="8:8" x14ac:dyDescent="0.2">
      <c r="H36946" s="7"/>
    </row>
    <row r="36947" spans="8:8" x14ac:dyDescent="0.2">
      <c r="H36947" s="7"/>
    </row>
    <row r="36948" spans="8:8" x14ac:dyDescent="0.2">
      <c r="H36948" s="7"/>
    </row>
    <row r="36949" spans="8:8" x14ac:dyDescent="0.2">
      <c r="H36949" s="7"/>
    </row>
    <row r="36950" spans="8:8" x14ac:dyDescent="0.2">
      <c r="H36950" s="7"/>
    </row>
    <row r="36951" spans="8:8" x14ac:dyDescent="0.2">
      <c r="H36951" s="7"/>
    </row>
    <row r="36952" spans="8:8" x14ac:dyDescent="0.2">
      <c r="H36952" s="7"/>
    </row>
    <row r="36953" spans="8:8" x14ac:dyDescent="0.2">
      <c r="H36953" s="7"/>
    </row>
    <row r="36954" spans="8:8" x14ac:dyDescent="0.2">
      <c r="H36954" s="7"/>
    </row>
    <row r="36955" spans="8:8" x14ac:dyDescent="0.2">
      <c r="H36955" s="7"/>
    </row>
    <row r="36956" spans="8:8" x14ac:dyDescent="0.2">
      <c r="H36956" s="7"/>
    </row>
    <row r="36957" spans="8:8" x14ac:dyDescent="0.2">
      <c r="H36957" s="7"/>
    </row>
    <row r="36958" spans="8:8" x14ac:dyDescent="0.2">
      <c r="H36958" s="7"/>
    </row>
    <row r="36959" spans="8:8" x14ac:dyDescent="0.2">
      <c r="H36959" s="7"/>
    </row>
    <row r="36960" spans="8:8" x14ac:dyDescent="0.2">
      <c r="H36960" s="7"/>
    </row>
    <row r="36961" spans="8:8" x14ac:dyDescent="0.2">
      <c r="H36961" s="7"/>
    </row>
    <row r="36962" spans="8:8" x14ac:dyDescent="0.2">
      <c r="H36962" s="7"/>
    </row>
    <row r="36963" spans="8:8" x14ac:dyDescent="0.2">
      <c r="H36963" s="7"/>
    </row>
    <row r="36964" spans="8:8" x14ac:dyDescent="0.2">
      <c r="H36964" s="7"/>
    </row>
    <row r="36965" spans="8:8" x14ac:dyDescent="0.2">
      <c r="H36965" s="7"/>
    </row>
    <row r="36966" spans="8:8" x14ac:dyDescent="0.2">
      <c r="H36966" s="7"/>
    </row>
    <row r="36967" spans="8:8" x14ac:dyDescent="0.2">
      <c r="H36967" s="7"/>
    </row>
    <row r="36968" spans="8:8" x14ac:dyDescent="0.2">
      <c r="H36968" s="7"/>
    </row>
    <row r="36969" spans="8:8" x14ac:dyDescent="0.2">
      <c r="H36969" s="7"/>
    </row>
    <row r="36970" spans="8:8" x14ac:dyDescent="0.2">
      <c r="H36970" s="7"/>
    </row>
    <row r="36971" spans="8:8" x14ac:dyDescent="0.2">
      <c r="H36971" s="7"/>
    </row>
    <row r="36972" spans="8:8" x14ac:dyDescent="0.2">
      <c r="H36972" s="7"/>
    </row>
    <row r="36973" spans="8:8" x14ac:dyDescent="0.2">
      <c r="H36973" s="7"/>
    </row>
    <row r="36974" spans="8:8" x14ac:dyDescent="0.2">
      <c r="H36974" s="7"/>
    </row>
    <row r="36975" spans="8:8" x14ac:dyDescent="0.2">
      <c r="H36975" s="7"/>
    </row>
    <row r="36976" spans="8:8" x14ac:dyDescent="0.2">
      <c r="H36976" s="7"/>
    </row>
    <row r="36977" spans="8:8" x14ac:dyDescent="0.2">
      <c r="H36977" s="7"/>
    </row>
    <row r="36978" spans="8:8" x14ac:dyDescent="0.2">
      <c r="H36978" s="7"/>
    </row>
    <row r="36979" spans="8:8" x14ac:dyDescent="0.2">
      <c r="H36979" s="7"/>
    </row>
    <row r="36980" spans="8:8" x14ac:dyDescent="0.2">
      <c r="H36980" s="7"/>
    </row>
    <row r="36981" spans="8:8" x14ac:dyDescent="0.2">
      <c r="H36981" s="7"/>
    </row>
    <row r="36982" spans="8:8" x14ac:dyDescent="0.2">
      <c r="H36982" s="7"/>
    </row>
    <row r="36983" spans="8:8" x14ac:dyDescent="0.2">
      <c r="H36983" s="7"/>
    </row>
    <row r="36984" spans="8:8" x14ac:dyDescent="0.2">
      <c r="H36984" s="7"/>
    </row>
    <row r="36985" spans="8:8" x14ac:dyDescent="0.2">
      <c r="H36985" s="7"/>
    </row>
    <row r="36986" spans="8:8" x14ac:dyDescent="0.2">
      <c r="H36986" s="7"/>
    </row>
    <row r="36987" spans="8:8" x14ac:dyDescent="0.2">
      <c r="H36987" s="7"/>
    </row>
    <row r="36988" spans="8:8" x14ac:dyDescent="0.2">
      <c r="H36988" s="7"/>
    </row>
    <row r="36989" spans="8:8" x14ac:dyDescent="0.2">
      <c r="H36989" s="7"/>
    </row>
    <row r="36990" spans="8:8" x14ac:dyDescent="0.2">
      <c r="H36990" s="7"/>
    </row>
    <row r="36991" spans="8:8" x14ac:dyDescent="0.2">
      <c r="H36991" s="7"/>
    </row>
    <row r="36992" spans="8:8" x14ac:dyDescent="0.2">
      <c r="H36992" s="7"/>
    </row>
    <row r="36993" spans="8:8" x14ac:dyDescent="0.2">
      <c r="H36993" s="7"/>
    </row>
    <row r="36994" spans="8:8" x14ac:dyDescent="0.2">
      <c r="H36994" s="7"/>
    </row>
    <row r="36995" spans="8:8" x14ac:dyDescent="0.2">
      <c r="H36995" s="7"/>
    </row>
    <row r="36996" spans="8:8" x14ac:dyDescent="0.2">
      <c r="H36996" s="7"/>
    </row>
    <row r="36997" spans="8:8" x14ac:dyDescent="0.2">
      <c r="H36997" s="7"/>
    </row>
    <row r="36998" spans="8:8" x14ac:dyDescent="0.2">
      <c r="H36998" s="7"/>
    </row>
    <row r="36999" spans="8:8" x14ac:dyDescent="0.2">
      <c r="H36999" s="7"/>
    </row>
    <row r="37000" spans="8:8" x14ac:dyDescent="0.2">
      <c r="H37000" s="7"/>
    </row>
    <row r="37001" spans="8:8" x14ac:dyDescent="0.2">
      <c r="H37001" s="7"/>
    </row>
    <row r="37002" spans="8:8" x14ac:dyDescent="0.2">
      <c r="H37002" s="7"/>
    </row>
    <row r="37003" spans="8:8" x14ac:dyDescent="0.2">
      <c r="H37003" s="7"/>
    </row>
    <row r="37004" spans="8:8" x14ac:dyDescent="0.2">
      <c r="H37004" s="7"/>
    </row>
    <row r="37005" spans="8:8" x14ac:dyDescent="0.2">
      <c r="H37005" s="7"/>
    </row>
    <row r="37006" spans="8:8" x14ac:dyDescent="0.2">
      <c r="H37006" s="7"/>
    </row>
    <row r="37007" spans="8:8" x14ac:dyDescent="0.2">
      <c r="H37007" s="7"/>
    </row>
    <row r="37008" spans="8:8" x14ac:dyDescent="0.2">
      <c r="H37008" s="7"/>
    </row>
    <row r="37009" spans="8:8" x14ac:dyDescent="0.2">
      <c r="H37009" s="7"/>
    </row>
    <row r="37010" spans="8:8" x14ac:dyDescent="0.2">
      <c r="H37010" s="7"/>
    </row>
    <row r="37011" spans="8:8" x14ac:dyDescent="0.2">
      <c r="H37011" s="7"/>
    </row>
    <row r="37012" spans="8:8" x14ac:dyDescent="0.2">
      <c r="H37012" s="7"/>
    </row>
    <row r="37013" spans="8:8" x14ac:dyDescent="0.2">
      <c r="H37013" s="7"/>
    </row>
    <row r="37014" spans="8:8" x14ac:dyDescent="0.2">
      <c r="H37014" s="7"/>
    </row>
    <row r="37015" spans="8:8" x14ac:dyDescent="0.2">
      <c r="H37015" s="7"/>
    </row>
    <row r="37016" spans="8:8" x14ac:dyDescent="0.2">
      <c r="H37016" s="7"/>
    </row>
    <row r="37017" spans="8:8" x14ac:dyDescent="0.2">
      <c r="H37017" s="7"/>
    </row>
    <row r="37018" spans="8:8" x14ac:dyDescent="0.2">
      <c r="H37018" s="7"/>
    </row>
    <row r="37019" spans="8:8" x14ac:dyDescent="0.2">
      <c r="H37019" s="7"/>
    </row>
    <row r="37020" spans="8:8" x14ac:dyDescent="0.2">
      <c r="H37020" s="7"/>
    </row>
    <row r="37021" spans="8:8" x14ac:dyDescent="0.2">
      <c r="H37021" s="7"/>
    </row>
    <row r="37022" spans="8:8" x14ac:dyDescent="0.2">
      <c r="H37022" s="7"/>
    </row>
    <row r="37023" spans="8:8" x14ac:dyDescent="0.2">
      <c r="H37023" s="7"/>
    </row>
    <row r="37024" spans="8:8" x14ac:dyDescent="0.2">
      <c r="H37024" s="7"/>
    </row>
    <row r="37025" spans="8:8" x14ac:dyDescent="0.2">
      <c r="H37025" s="7"/>
    </row>
    <row r="37026" spans="8:8" x14ac:dyDescent="0.2">
      <c r="H37026" s="7"/>
    </row>
    <row r="37027" spans="8:8" x14ac:dyDescent="0.2">
      <c r="H37027" s="7"/>
    </row>
    <row r="37028" spans="8:8" x14ac:dyDescent="0.2">
      <c r="H37028" s="7"/>
    </row>
    <row r="37029" spans="8:8" x14ac:dyDescent="0.2">
      <c r="H37029" s="7"/>
    </row>
    <row r="37030" spans="8:8" x14ac:dyDescent="0.2">
      <c r="H37030" s="7"/>
    </row>
    <row r="37031" spans="8:8" x14ac:dyDescent="0.2">
      <c r="H37031" s="7"/>
    </row>
    <row r="37032" spans="8:8" x14ac:dyDescent="0.2">
      <c r="H37032" s="7"/>
    </row>
    <row r="37033" spans="8:8" x14ac:dyDescent="0.2">
      <c r="H37033" s="7"/>
    </row>
    <row r="37034" spans="8:8" x14ac:dyDescent="0.2">
      <c r="H37034" s="7"/>
    </row>
    <row r="37035" spans="8:8" x14ac:dyDescent="0.2">
      <c r="H37035" s="7"/>
    </row>
    <row r="37036" spans="8:8" x14ac:dyDescent="0.2">
      <c r="H37036" s="7"/>
    </row>
    <row r="37037" spans="8:8" x14ac:dyDescent="0.2">
      <c r="H37037" s="7"/>
    </row>
    <row r="37038" spans="8:8" x14ac:dyDescent="0.2">
      <c r="H37038" s="7"/>
    </row>
    <row r="37039" spans="8:8" x14ac:dyDescent="0.2">
      <c r="H37039" s="7"/>
    </row>
    <row r="37040" spans="8:8" x14ac:dyDescent="0.2">
      <c r="H37040" s="7"/>
    </row>
    <row r="37041" spans="8:8" x14ac:dyDescent="0.2">
      <c r="H37041" s="7"/>
    </row>
    <row r="37042" spans="8:8" x14ac:dyDescent="0.2">
      <c r="H37042" s="7"/>
    </row>
    <row r="37043" spans="8:8" x14ac:dyDescent="0.2">
      <c r="H37043" s="7"/>
    </row>
    <row r="37044" spans="8:8" x14ac:dyDescent="0.2">
      <c r="H37044" s="7"/>
    </row>
    <row r="37045" spans="8:8" x14ac:dyDescent="0.2">
      <c r="H37045" s="7"/>
    </row>
    <row r="37046" spans="8:8" x14ac:dyDescent="0.2">
      <c r="H37046" s="7"/>
    </row>
    <row r="37047" spans="8:8" x14ac:dyDescent="0.2">
      <c r="H37047" s="7"/>
    </row>
    <row r="37048" spans="8:8" x14ac:dyDescent="0.2">
      <c r="H37048" s="7"/>
    </row>
    <row r="37049" spans="8:8" x14ac:dyDescent="0.2">
      <c r="H37049" s="7"/>
    </row>
    <row r="37050" spans="8:8" x14ac:dyDescent="0.2">
      <c r="H37050" s="7"/>
    </row>
    <row r="37051" spans="8:8" x14ac:dyDescent="0.2">
      <c r="H37051" s="7"/>
    </row>
    <row r="37052" spans="8:8" x14ac:dyDescent="0.2">
      <c r="H37052" s="7"/>
    </row>
    <row r="37053" spans="8:8" x14ac:dyDescent="0.2">
      <c r="H37053" s="7"/>
    </row>
    <row r="37054" spans="8:8" x14ac:dyDescent="0.2">
      <c r="H37054" s="7"/>
    </row>
    <row r="37055" spans="8:8" x14ac:dyDescent="0.2">
      <c r="H37055" s="7"/>
    </row>
    <row r="37056" spans="8:8" x14ac:dyDescent="0.2">
      <c r="H37056" s="7"/>
    </row>
    <row r="37057" spans="8:8" x14ac:dyDescent="0.2">
      <c r="H37057" s="7"/>
    </row>
    <row r="37058" spans="8:8" x14ac:dyDescent="0.2">
      <c r="H37058" s="7"/>
    </row>
    <row r="37059" spans="8:8" x14ac:dyDescent="0.2">
      <c r="H37059" s="7"/>
    </row>
    <row r="37060" spans="8:8" x14ac:dyDescent="0.2">
      <c r="H37060" s="7"/>
    </row>
    <row r="37061" spans="8:8" x14ac:dyDescent="0.2">
      <c r="H37061" s="7"/>
    </row>
    <row r="37062" spans="8:8" x14ac:dyDescent="0.2">
      <c r="H37062" s="7"/>
    </row>
    <row r="37063" spans="8:8" x14ac:dyDescent="0.2">
      <c r="H37063" s="7"/>
    </row>
    <row r="37064" spans="8:8" x14ac:dyDescent="0.2">
      <c r="H37064" s="7"/>
    </row>
    <row r="37065" spans="8:8" x14ac:dyDescent="0.2">
      <c r="H37065" s="7"/>
    </row>
    <row r="37066" spans="8:8" x14ac:dyDescent="0.2">
      <c r="H37066" s="7"/>
    </row>
    <row r="37067" spans="8:8" x14ac:dyDescent="0.2">
      <c r="H37067" s="7"/>
    </row>
    <row r="37068" spans="8:8" x14ac:dyDescent="0.2">
      <c r="H37068" s="7"/>
    </row>
    <row r="37069" spans="8:8" x14ac:dyDescent="0.2">
      <c r="H37069" s="7"/>
    </row>
    <row r="37070" spans="8:8" x14ac:dyDescent="0.2">
      <c r="H37070" s="7"/>
    </row>
    <row r="37071" spans="8:8" x14ac:dyDescent="0.2">
      <c r="H37071" s="7"/>
    </row>
    <row r="37072" spans="8:8" x14ac:dyDescent="0.2">
      <c r="H37072" s="7"/>
    </row>
    <row r="37073" spans="8:8" x14ac:dyDescent="0.2">
      <c r="H37073" s="7"/>
    </row>
    <row r="37074" spans="8:8" x14ac:dyDescent="0.2">
      <c r="H37074" s="7"/>
    </row>
    <row r="37075" spans="8:8" x14ac:dyDescent="0.2">
      <c r="H37075" s="7"/>
    </row>
    <row r="37076" spans="8:8" x14ac:dyDescent="0.2">
      <c r="H37076" s="7"/>
    </row>
    <row r="37077" spans="8:8" x14ac:dyDescent="0.2">
      <c r="H37077" s="7"/>
    </row>
    <row r="37078" spans="8:8" x14ac:dyDescent="0.2">
      <c r="H37078" s="7"/>
    </row>
    <row r="37079" spans="8:8" x14ac:dyDescent="0.2">
      <c r="H37079" s="7"/>
    </row>
    <row r="37080" spans="8:8" x14ac:dyDescent="0.2">
      <c r="H37080" s="7"/>
    </row>
    <row r="37081" spans="8:8" x14ac:dyDescent="0.2">
      <c r="H37081" s="7"/>
    </row>
    <row r="37082" spans="8:8" x14ac:dyDescent="0.2">
      <c r="H37082" s="7"/>
    </row>
    <row r="37083" spans="8:8" x14ac:dyDescent="0.2">
      <c r="H37083" s="7"/>
    </row>
    <row r="37084" spans="8:8" x14ac:dyDescent="0.2">
      <c r="H37084" s="7"/>
    </row>
    <row r="37085" spans="8:8" x14ac:dyDescent="0.2">
      <c r="H37085" s="7"/>
    </row>
    <row r="37086" spans="8:8" x14ac:dyDescent="0.2">
      <c r="H37086" s="7"/>
    </row>
    <row r="37087" spans="8:8" x14ac:dyDescent="0.2">
      <c r="H37087" s="7"/>
    </row>
    <row r="37088" spans="8:8" x14ac:dyDescent="0.2">
      <c r="H37088" s="7"/>
    </row>
    <row r="37089" spans="8:8" x14ac:dyDescent="0.2">
      <c r="H37089" s="7"/>
    </row>
    <row r="37090" spans="8:8" x14ac:dyDescent="0.2">
      <c r="H37090" s="7"/>
    </row>
    <row r="37091" spans="8:8" x14ac:dyDescent="0.2">
      <c r="H37091" s="7"/>
    </row>
    <row r="37092" spans="8:8" x14ac:dyDescent="0.2">
      <c r="H37092" s="7"/>
    </row>
    <row r="37093" spans="8:8" x14ac:dyDescent="0.2">
      <c r="H37093" s="7"/>
    </row>
    <row r="37094" spans="8:8" x14ac:dyDescent="0.2">
      <c r="H37094" s="7"/>
    </row>
    <row r="37095" spans="8:8" x14ac:dyDescent="0.2">
      <c r="H37095" s="7"/>
    </row>
    <row r="37096" spans="8:8" x14ac:dyDescent="0.2">
      <c r="H37096" s="7"/>
    </row>
    <row r="37097" spans="8:8" x14ac:dyDescent="0.2">
      <c r="H37097" s="7"/>
    </row>
    <row r="37098" spans="8:8" x14ac:dyDescent="0.2">
      <c r="H37098" s="7"/>
    </row>
    <row r="37099" spans="8:8" x14ac:dyDescent="0.2">
      <c r="H37099" s="7"/>
    </row>
    <row r="37100" spans="8:8" x14ac:dyDescent="0.2">
      <c r="H37100" s="7"/>
    </row>
    <row r="37101" spans="8:8" x14ac:dyDescent="0.2">
      <c r="H37101" s="7"/>
    </row>
    <row r="37102" spans="8:8" x14ac:dyDescent="0.2">
      <c r="H37102" s="7"/>
    </row>
    <row r="37103" spans="8:8" x14ac:dyDescent="0.2">
      <c r="H37103" s="7"/>
    </row>
    <row r="37104" spans="8:8" x14ac:dyDescent="0.2">
      <c r="H37104" s="7"/>
    </row>
    <row r="37105" spans="8:8" x14ac:dyDescent="0.2">
      <c r="H37105" s="7"/>
    </row>
    <row r="37106" spans="8:8" x14ac:dyDescent="0.2">
      <c r="H37106" s="7"/>
    </row>
    <row r="37107" spans="8:8" x14ac:dyDescent="0.2">
      <c r="H37107" s="7"/>
    </row>
    <row r="37108" spans="8:8" x14ac:dyDescent="0.2">
      <c r="H37108" s="7"/>
    </row>
    <row r="37109" spans="8:8" x14ac:dyDescent="0.2">
      <c r="H37109" s="7"/>
    </row>
    <row r="37110" spans="8:8" x14ac:dyDescent="0.2">
      <c r="H37110" s="7"/>
    </row>
    <row r="37111" spans="8:8" x14ac:dyDescent="0.2">
      <c r="H37111" s="7"/>
    </row>
    <row r="37112" spans="8:8" x14ac:dyDescent="0.2">
      <c r="H37112" s="7"/>
    </row>
    <row r="37113" spans="8:8" x14ac:dyDescent="0.2">
      <c r="H37113" s="7"/>
    </row>
    <row r="37114" spans="8:8" x14ac:dyDescent="0.2">
      <c r="H37114" s="7"/>
    </row>
    <row r="37115" spans="8:8" x14ac:dyDescent="0.2">
      <c r="H37115" s="7"/>
    </row>
    <row r="37116" spans="8:8" x14ac:dyDescent="0.2">
      <c r="H37116" s="7"/>
    </row>
    <row r="37117" spans="8:8" x14ac:dyDescent="0.2">
      <c r="H37117" s="7"/>
    </row>
    <row r="37118" spans="8:8" x14ac:dyDescent="0.2">
      <c r="H37118" s="7"/>
    </row>
    <row r="37119" spans="8:8" x14ac:dyDescent="0.2">
      <c r="H37119" s="7"/>
    </row>
    <row r="37120" spans="8:8" x14ac:dyDescent="0.2">
      <c r="H37120" s="7"/>
    </row>
    <row r="37121" spans="8:8" x14ac:dyDescent="0.2">
      <c r="H37121" s="7"/>
    </row>
    <row r="37122" spans="8:8" x14ac:dyDescent="0.2">
      <c r="H37122" s="7"/>
    </row>
    <row r="37123" spans="8:8" x14ac:dyDescent="0.2">
      <c r="H37123" s="7"/>
    </row>
    <row r="37124" spans="8:8" x14ac:dyDescent="0.2">
      <c r="H37124" s="7"/>
    </row>
    <row r="37125" spans="8:8" x14ac:dyDescent="0.2">
      <c r="H37125" s="7"/>
    </row>
    <row r="37126" spans="8:8" x14ac:dyDescent="0.2">
      <c r="H37126" s="7"/>
    </row>
    <row r="37127" spans="8:8" x14ac:dyDescent="0.2">
      <c r="H37127" s="7"/>
    </row>
    <row r="37128" spans="8:8" x14ac:dyDescent="0.2">
      <c r="H37128" s="7"/>
    </row>
    <row r="37129" spans="8:8" x14ac:dyDescent="0.2">
      <c r="H37129" s="7"/>
    </row>
    <row r="37130" spans="8:8" x14ac:dyDescent="0.2">
      <c r="H37130" s="7"/>
    </row>
    <row r="37131" spans="8:8" x14ac:dyDescent="0.2">
      <c r="H37131" s="7"/>
    </row>
    <row r="37132" spans="8:8" x14ac:dyDescent="0.2">
      <c r="H37132" s="7"/>
    </row>
    <row r="37133" spans="8:8" x14ac:dyDescent="0.2">
      <c r="H37133" s="7"/>
    </row>
    <row r="37134" spans="8:8" x14ac:dyDescent="0.2">
      <c r="H37134" s="7"/>
    </row>
    <row r="37135" spans="8:8" x14ac:dyDescent="0.2">
      <c r="H37135" s="7"/>
    </row>
    <row r="37136" spans="8:8" x14ac:dyDescent="0.2">
      <c r="H37136" s="7"/>
    </row>
    <row r="37137" spans="8:8" x14ac:dyDescent="0.2">
      <c r="H37137" s="7"/>
    </row>
    <row r="37138" spans="8:8" x14ac:dyDescent="0.2">
      <c r="H37138" s="7"/>
    </row>
    <row r="37139" spans="8:8" x14ac:dyDescent="0.2">
      <c r="H37139" s="7"/>
    </row>
    <row r="37140" spans="8:8" x14ac:dyDescent="0.2">
      <c r="H37140" s="7"/>
    </row>
    <row r="37141" spans="8:8" x14ac:dyDescent="0.2">
      <c r="H37141" s="7"/>
    </row>
    <row r="37142" spans="8:8" x14ac:dyDescent="0.2">
      <c r="H37142" s="7"/>
    </row>
    <row r="37143" spans="8:8" x14ac:dyDescent="0.2">
      <c r="H37143" s="7"/>
    </row>
    <row r="37144" spans="8:8" x14ac:dyDescent="0.2">
      <c r="H37144" s="7"/>
    </row>
    <row r="37145" spans="8:8" x14ac:dyDescent="0.2">
      <c r="H37145" s="7"/>
    </row>
    <row r="37146" spans="8:8" x14ac:dyDescent="0.2">
      <c r="H37146" s="7"/>
    </row>
    <row r="37147" spans="8:8" x14ac:dyDescent="0.2">
      <c r="H37147" s="7"/>
    </row>
    <row r="37148" spans="8:8" x14ac:dyDescent="0.2">
      <c r="H37148" s="7"/>
    </row>
    <row r="37149" spans="8:8" x14ac:dyDescent="0.2">
      <c r="H37149" s="7"/>
    </row>
    <row r="37150" spans="8:8" x14ac:dyDescent="0.2">
      <c r="H37150" s="7"/>
    </row>
    <row r="37151" spans="8:8" x14ac:dyDescent="0.2">
      <c r="H37151" s="7"/>
    </row>
    <row r="37152" spans="8:8" x14ac:dyDescent="0.2">
      <c r="H37152" s="7"/>
    </row>
    <row r="37153" spans="8:8" x14ac:dyDescent="0.2">
      <c r="H37153" s="7"/>
    </row>
    <row r="37154" spans="8:8" x14ac:dyDescent="0.2">
      <c r="H37154" s="7"/>
    </row>
    <row r="37155" spans="8:8" x14ac:dyDescent="0.2">
      <c r="H37155" s="7"/>
    </row>
    <row r="37156" spans="8:8" x14ac:dyDescent="0.2">
      <c r="H37156" s="7"/>
    </row>
    <row r="37157" spans="8:8" x14ac:dyDescent="0.2">
      <c r="H37157" s="7"/>
    </row>
    <row r="37158" spans="8:8" x14ac:dyDescent="0.2">
      <c r="H37158" s="7"/>
    </row>
    <row r="37159" spans="8:8" x14ac:dyDescent="0.2">
      <c r="H37159" s="7"/>
    </row>
    <row r="37160" spans="8:8" x14ac:dyDescent="0.2">
      <c r="H37160" s="7"/>
    </row>
    <row r="37161" spans="8:8" x14ac:dyDescent="0.2">
      <c r="H37161" s="7"/>
    </row>
    <row r="37162" spans="8:8" x14ac:dyDescent="0.2">
      <c r="H37162" s="7"/>
    </row>
    <row r="37163" spans="8:8" x14ac:dyDescent="0.2">
      <c r="H37163" s="7"/>
    </row>
    <row r="37164" spans="8:8" x14ac:dyDescent="0.2">
      <c r="H37164" s="7"/>
    </row>
    <row r="37165" spans="8:8" x14ac:dyDescent="0.2">
      <c r="H37165" s="7"/>
    </row>
    <row r="37166" spans="8:8" x14ac:dyDescent="0.2">
      <c r="H37166" s="7"/>
    </row>
    <row r="37167" spans="8:8" x14ac:dyDescent="0.2">
      <c r="H37167" s="7"/>
    </row>
    <row r="37168" spans="8:8" x14ac:dyDescent="0.2">
      <c r="H37168" s="7"/>
    </row>
    <row r="37169" spans="8:8" x14ac:dyDescent="0.2">
      <c r="H37169" s="7"/>
    </row>
    <row r="37170" spans="8:8" x14ac:dyDescent="0.2">
      <c r="H37170" s="7"/>
    </row>
    <row r="37171" spans="8:8" x14ac:dyDescent="0.2">
      <c r="H37171" s="7"/>
    </row>
    <row r="37172" spans="8:8" x14ac:dyDescent="0.2">
      <c r="H37172" s="7"/>
    </row>
    <row r="37173" spans="8:8" x14ac:dyDescent="0.2">
      <c r="H37173" s="7"/>
    </row>
    <row r="37174" spans="8:8" x14ac:dyDescent="0.2">
      <c r="H37174" s="7"/>
    </row>
    <row r="37175" spans="8:8" x14ac:dyDescent="0.2">
      <c r="H37175" s="7"/>
    </row>
    <row r="37176" spans="8:8" x14ac:dyDescent="0.2">
      <c r="H37176" s="7"/>
    </row>
    <row r="37177" spans="8:8" x14ac:dyDescent="0.2">
      <c r="H37177" s="7"/>
    </row>
    <row r="37178" spans="8:8" x14ac:dyDescent="0.2">
      <c r="H37178" s="7"/>
    </row>
    <row r="37179" spans="8:8" x14ac:dyDescent="0.2">
      <c r="H37179" s="7"/>
    </row>
    <row r="37180" spans="8:8" x14ac:dyDescent="0.2">
      <c r="H37180" s="7"/>
    </row>
    <row r="37181" spans="8:8" x14ac:dyDescent="0.2">
      <c r="H37181" s="7"/>
    </row>
    <row r="37182" spans="8:8" x14ac:dyDescent="0.2">
      <c r="H37182" s="7"/>
    </row>
    <row r="37183" spans="8:8" x14ac:dyDescent="0.2">
      <c r="H37183" s="7"/>
    </row>
    <row r="37184" spans="8:8" x14ac:dyDescent="0.2">
      <c r="H37184" s="7"/>
    </row>
    <row r="37185" spans="8:8" x14ac:dyDescent="0.2">
      <c r="H37185" s="7"/>
    </row>
    <row r="37186" spans="8:8" x14ac:dyDescent="0.2">
      <c r="H37186" s="7"/>
    </row>
    <row r="37187" spans="8:8" x14ac:dyDescent="0.2">
      <c r="H37187" s="7"/>
    </row>
    <row r="37188" spans="8:8" x14ac:dyDescent="0.2">
      <c r="H37188" s="7"/>
    </row>
    <row r="37189" spans="8:8" x14ac:dyDescent="0.2">
      <c r="H37189" s="7"/>
    </row>
    <row r="37190" spans="8:8" x14ac:dyDescent="0.2">
      <c r="H37190" s="7"/>
    </row>
    <row r="37191" spans="8:8" x14ac:dyDescent="0.2">
      <c r="H37191" s="7"/>
    </row>
    <row r="37192" spans="8:8" x14ac:dyDescent="0.2">
      <c r="H37192" s="7"/>
    </row>
    <row r="37193" spans="8:8" x14ac:dyDescent="0.2">
      <c r="H37193" s="7"/>
    </row>
    <row r="37194" spans="8:8" x14ac:dyDescent="0.2">
      <c r="H37194" s="7"/>
    </row>
    <row r="37195" spans="8:8" x14ac:dyDescent="0.2">
      <c r="H37195" s="7"/>
    </row>
    <row r="37196" spans="8:8" x14ac:dyDescent="0.2">
      <c r="H37196" s="7"/>
    </row>
    <row r="37197" spans="8:8" x14ac:dyDescent="0.2">
      <c r="H37197" s="7"/>
    </row>
    <row r="37198" spans="8:8" x14ac:dyDescent="0.2">
      <c r="H37198" s="7"/>
    </row>
    <row r="37199" spans="8:8" x14ac:dyDescent="0.2">
      <c r="H37199" s="7"/>
    </row>
    <row r="37200" spans="8:8" x14ac:dyDescent="0.2">
      <c r="H37200" s="7"/>
    </row>
    <row r="37201" spans="8:8" x14ac:dyDescent="0.2">
      <c r="H37201" s="7"/>
    </row>
    <row r="37202" spans="8:8" x14ac:dyDescent="0.2">
      <c r="H37202" s="7"/>
    </row>
    <row r="37203" spans="8:8" x14ac:dyDescent="0.2">
      <c r="H37203" s="7"/>
    </row>
    <row r="37204" spans="8:8" x14ac:dyDescent="0.2">
      <c r="H37204" s="7"/>
    </row>
    <row r="37205" spans="8:8" x14ac:dyDescent="0.2">
      <c r="H37205" s="7"/>
    </row>
    <row r="37206" spans="8:8" x14ac:dyDescent="0.2">
      <c r="H37206" s="7"/>
    </row>
    <row r="37207" spans="8:8" x14ac:dyDescent="0.2">
      <c r="H37207" s="7"/>
    </row>
    <row r="37208" spans="8:8" x14ac:dyDescent="0.2">
      <c r="H37208" s="7"/>
    </row>
    <row r="37209" spans="8:8" x14ac:dyDescent="0.2">
      <c r="H37209" s="7"/>
    </row>
    <row r="37210" spans="8:8" x14ac:dyDescent="0.2">
      <c r="H37210" s="7"/>
    </row>
    <row r="37211" spans="8:8" x14ac:dyDescent="0.2">
      <c r="H37211" s="7"/>
    </row>
    <row r="37212" spans="8:8" x14ac:dyDescent="0.2">
      <c r="H37212" s="7"/>
    </row>
    <row r="37213" spans="8:8" x14ac:dyDescent="0.2">
      <c r="H37213" s="7"/>
    </row>
    <row r="37214" spans="8:8" x14ac:dyDescent="0.2">
      <c r="H37214" s="7"/>
    </row>
    <row r="37215" spans="8:8" x14ac:dyDescent="0.2">
      <c r="H37215" s="7"/>
    </row>
    <row r="37216" spans="8:8" x14ac:dyDescent="0.2">
      <c r="H37216" s="7"/>
    </row>
    <row r="37217" spans="8:8" x14ac:dyDescent="0.2">
      <c r="H37217" s="7"/>
    </row>
    <row r="37218" spans="8:8" x14ac:dyDescent="0.2">
      <c r="H37218" s="7"/>
    </row>
    <row r="37219" spans="8:8" x14ac:dyDescent="0.2">
      <c r="H37219" s="7"/>
    </row>
    <row r="37220" spans="8:8" x14ac:dyDescent="0.2">
      <c r="H37220" s="7"/>
    </row>
    <row r="37221" spans="8:8" x14ac:dyDescent="0.2">
      <c r="H37221" s="7"/>
    </row>
    <row r="37222" spans="8:8" x14ac:dyDescent="0.2">
      <c r="H37222" s="7"/>
    </row>
    <row r="37223" spans="8:8" x14ac:dyDescent="0.2">
      <c r="H37223" s="7"/>
    </row>
    <row r="37224" spans="8:8" x14ac:dyDescent="0.2">
      <c r="H37224" s="7"/>
    </row>
    <row r="37225" spans="8:8" x14ac:dyDescent="0.2">
      <c r="H37225" s="7"/>
    </row>
    <row r="37226" spans="8:8" x14ac:dyDescent="0.2">
      <c r="H37226" s="7"/>
    </row>
    <row r="37227" spans="8:8" x14ac:dyDescent="0.2">
      <c r="H37227" s="7"/>
    </row>
    <row r="37228" spans="8:8" x14ac:dyDescent="0.2">
      <c r="H37228" s="7"/>
    </row>
    <row r="37229" spans="8:8" x14ac:dyDescent="0.2">
      <c r="H37229" s="7"/>
    </row>
    <row r="37230" spans="8:8" x14ac:dyDescent="0.2">
      <c r="H37230" s="7"/>
    </row>
    <row r="37231" spans="8:8" x14ac:dyDescent="0.2">
      <c r="H37231" s="7"/>
    </row>
    <row r="37232" spans="8:8" x14ac:dyDescent="0.2">
      <c r="H37232" s="7"/>
    </row>
    <row r="37233" spans="8:8" x14ac:dyDescent="0.2">
      <c r="H37233" s="7"/>
    </row>
    <row r="37234" spans="8:8" x14ac:dyDescent="0.2">
      <c r="H37234" s="7"/>
    </row>
    <row r="37235" spans="8:8" x14ac:dyDescent="0.2">
      <c r="H37235" s="7"/>
    </row>
    <row r="37236" spans="8:8" x14ac:dyDescent="0.2">
      <c r="H37236" s="7"/>
    </row>
    <row r="37237" spans="8:8" x14ac:dyDescent="0.2">
      <c r="H37237" s="7"/>
    </row>
    <row r="37238" spans="8:8" x14ac:dyDescent="0.2">
      <c r="H37238" s="7"/>
    </row>
    <row r="37239" spans="8:8" x14ac:dyDescent="0.2">
      <c r="H37239" s="7"/>
    </row>
    <row r="37240" spans="8:8" x14ac:dyDescent="0.2">
      <c r="H37240" s="7"/>
    </row>
    <row r="37241" spans="8:8" x14ac:dyDescent="0.2">
      <c r="H37241" s="7"/>
    </row>
    <row r="37242" spans="8:8" x14ac:dyDescent="0.2">
      <c r="H37242" s="7"/>
    </row>
    <row r="37243" spans="8:8" x14ac:dyDescent="0.2">
      <c r="H37243" s="7"/>
    </row>
    <row r="37244" spans="8:8" x14ac:dyDescent="0.2">
      <c r="H37244" s="7"/>
    </row>
    <row r="37245" spans="8:8" x14ac:dyDescent="0.2">
      <c r="H37245" s="7"/>
    </row>
    <row r="37246" spans="8:8" x14ac:dyDescent="0.2">
      <c r="H37246" s="7"/>
    </row>
    <row r="37247" spans="8:8" x14ac:dyDescent="0.2">
      <c r="H37247" s="7"/>
    </row>
    <row r="37248" spans="8:8" x14ac:dyDescent="0.2">
      <c r="H37248" s="7"/>
    </row>
    <row r="37249" spans="8:8" x14ac:dyDescent="0.2">
      <c r="H37249" s="7"/>
    </row>
    <row r="37250" spans="8:8" x14ac:dyDescent="0.2">
      <c r="H37250" s="7"/>
    </row>
    <row r="37251" spans="8:8" x14ac:dyDescent="0.2">
      <c r="H37251" s="7"/>
    </row>
    <row r="37252" spans="8:8" x14ac:dyDescent="0.2">
      <c r="H37252" s="7"/>
    </row>
    <row r="37253" spans="8:8" x14ac:dyDescent="0.2">
      <c r="H37253" s="7"/>
    </row>
    <row r="37254" spans="8:8" x14ac:dyDescent="0.2">
      <c r="H37254" s="7"/>
    </row>
    <row r="37255" spans="8:8" x14ac:dyDescent="0.2">
      <c r="H37255" s="7"/>
    </row>
    <row r="37256" spans="8:8" x14ac:dyDescent="0.2">
      <c r="H37256" s="7"/>
    </row>
    <row r="37257" spans="8:8" x14ac:dyDescent="0.2">
      <c r="H37257" s="7"/>
    </row>
    <row r="37258" spans="8:8" x14ac:dyDescent="0.2">
      <c r="H37258" s="7"/>
    </row>
    <row r="37259" spans="8:8" x14ac:dyDescent="0.2">
      <c r="H37259" s="7"/>
    </row>
    <row r="37260" spans="8:8" x14ac:dyDescent="0.2">
      <c r="H37260" s="7"/>
    </row>
    <row r="37261" spans="8:8" x14ac:dyDescent="0.2">
      <c r="H37261" s="7"/>
    </row>
    <row r="37262" spans="8:8" x14ac:dyDescent="0.2">
      <c r="H37262" s="7"/>
    </row>
    <row r="37263" spans="8:8" x14ac:dyDescent="0.2">
      <c r="H37263" s="7"/>
    </row>
    <row r="37264" spans="8:8" x14ac:dyDescent="0.2">
      <c r="H37264" s="7"/>
    </row>
    <row r="37265" spans="8:8" x14ac:dyDescent="0.2">
      <c r="H37265" s="7"/>
    </row>
    <row r="37266" spans="8:8" x14ac:dyDescent="0.2">
      <c r="H37266" s="7"/>
    </row>
    <row r="37267" spans="8:8" x14ac:dyDescent="0.2">
      <c r="H37267" s="7"/>
    </row>
    <row r="37268" spans="8:8" x14ac:dyDescent="0.2">
      <c r="H37268" s="7"/>
    </row>
    <row r="37269" spans="8:8" x14ac:dyDescent="0.2">
      <c r="H37269" s="7"/>
    </row>
    <row r="37270" spans="8:8" x14ac:dyDescent="0.2">
      <c r="H37270" s="7"/>
    </row>
    <row r="37271" spans="8:8" x14ac:dyDescent="0.2">
      <c r="H37271" s="7"/>
    </row>
    <row r="37272" spans="8:8" x14ac:dyDescent="0.2">
      <c r="H37272" s="7"/>
    </row>
    <row r="37273" spans="8:8" x14ac:dyDescent="0.2">
      <c r="H37273" s="7"/>
    </row>
    <row r="37274" spans="8:8" x14ac:dyDescent="0.2">
      <c r="H37274" s="7"/>
    </row>
    <row r="37275" spans="8:8" x14ac:dyDescent="0.2">
      <c r="H37275" s="7"/>
    </row>
    <row r="37276" spans="8:8" x14ac:dyDescent="0.2">
      <c r="H37276" s="7"/>
    </row>
    <row r="37277" spans="8:8" x14ac:dyDescent="0.2">
      <c r="H37277" s="7"/>
    </row>
    <row r="37278" spans="8:8" x14ac:dyDescent="0.2">
      <c r="H37278" s="7"/>
    </row>
    <row r="37279" spans="8:8" x14ac:dyDescent="0.2">
      <c r="H37279" s="7"/>
    </row>
    <row r="37280" spans="8:8" x14ac:dyDescent="0.2">
      <c r="H37280" s="7"/>
    </row>
    <row r="37281" spans="8:8" x14ac:dyDescent="0.2">
      <c r="H37281" s="7"/>
    </row>
    <row r="37282" spans="8:8" x14ac:dyDescent="0.2">
      <c r="H37282" s="7"/>
    </row>
    <row r="37283" spans="8:8" x14ac:dyDescent="0.2">
      <c r="H37283" s="7"/>
    </row>
    <row r="37284" spans="8:8" x14ac:dyDescent="0.2">
      <c r="H37284" s="7"/>
    </row>
    <row r="37285" spans="8:8" x14ac:dyDescent="0.2">
      <c r="H37285" s="7"/>
    </row>
    <row r="37286" spans="8:8" x14ac:dyDescent="0.2">
      <c r="H37286" s="7"/>
    </row>
    <row r="37287" spans="8:8" x14ac:dyDescent="0.2">
      <c r="H37287" s="7"/>
    </row>
    <row r="37288" spans="8:8" x14ac:dyDescent="0.2">
      <c r="H37288" s="7"/>
    </row>
    <row r="37289" spans="8:8" x14ac:dyDescent="0.2">
      <c r="H37289" s="7"/>
    </row>
    <row r="37290" spans="8:8" x14ac:dyDescent="0.2">
      <c r="H37290" s="7"/>
    </row>
    <row r="37291" spans="8:8" x14ac:dyDescent="0.2">
      <c r="H37291" s="7"/>
    </row>
    <row r="37292" spans="8:8" x14ac:dyDescent="0.2">
      <c r="H37292" s="7"/>
    </row>
    <row r="37293" spans="8:8" x14ac:dyDescent="0.2">
      <c r="H37293" s="7"/>
    </row>
    <row r="37294" spans="8:8" x14ac:dyDescent="0.2">
      <c r="H37294" s="7"/>
    </row>
    <row r="37295" spans="8:8" x14ac:dyDescent="0.2">
      <c r="H37295" s="7"/>
    </row>
    <row r="37296" spans="8:8" x14ac:dyDescent="0.2">
      <c r="H37296" s="7"/>
    </row>
    <row r="37297" spans="8:8" x14ac:dyDescent="0.2">
      <c r="H37297" s="7"/>
    </row>
    <row r="37298" spans="8:8" x14ac:dyDescent="0.2">
      <c r="H37298" s="7"/>
    </row>
    <row r="37299" spans="8:8" x14ac:dyDescent="0.2">
      <c r="H37299" s="7"/>
    </row>
    <row r="37300" spans="8:8" x14ac:dyDescent="0.2">
      <c r="H37300" s="7"/>
    </row>
    <row r="37301" spans="8:8" x14ac:dyDescent="0.2">
      <c r="H37301" s="7"/>
    </row>
    <row r="37302" spans="8:8" x14ac:dyDescent="0.2">
      <c r="H37302" s="7"/>
    </row>
    <row r="37303" spans="8:8" x14ac:dyDescent="0.2">
      <c r="H37303" s="7"/>
    </row>
    <row r="37304" spans="8:8" x14ac:dyDescent="0.2">
      <c r="H37304" s="7"/>
    </row>
    <row r="37305" spans="8:8" x14ac:dyDescent="0.2">
      <c r="H37305" s="7"/>
    </row>
    <row r="37306" spans="8:8" x14ac:dyDescent="0.2">
      <c r="H37306" s="7"/>
    </row>
    <row r="37307" spans="8:8" x14ac:dyDescent="0.2">
      <c r="H37307" s="7"/>
    </row>
    <row r="37308" spans="8:8" x14ac:dyDescent="0.2">
      <c r="H37308" s="7"/>
    </row>
    <row r="37309" spans="8:8" x14ac:dyDescent="0.2">
      <c r="H37309" s="7"/>
    </row>
    <row r="37310" spans="8:8" x14ac:dyDescent="0.2">
      <c r="H37310" s="7"/>
    </row>
    <row r="37311" spans="8:8" x14ac:dyDescent="0.2">
      <c r="H37311" s="7"/>
    </row>
    <row r="37312" spans="8:8" x14ac:dyDescent="0.2">
      <c r="H37312" s="7"/>
    </row>
    <row r="37313" spans="8:8" x14ac:dyDescent="0.2">
      <c r="H37313" s="7"/>
    </row>
    <row r="37314" spans="8:8" x14ac:dyDescent="0.2">
      <c r="H37314" s="7"/>
    </row>
    <row r="37315" spans="8:8" x14ac:dyDescent="0.2">
      <c r="H37315" s="7"/>
    </row>
    <row r="37316" spans="8:8" x14ac:dyDescent="0.2">
      <c r="H37316" s="7"/>
    </row>
    <row r="37317" spans="8:8" x14ac:dyDescent="0.2">
      <c r="H37317" s="7"/>
    </row>
    <row r="37318" spans="8:8" x14ac:dyDescent="0.2">
      <c r="H37318" s="7"/>
    </row>
    <row r="37319" spans="8:8" x14ac:dyDescent="0.2">
      <c r="H37319" s="7"/>
    </row>
    <row r="37320" spans="8:8" x14ac:dyDescent="0.2">
      <c r="H37320" s="7"/>
    </row>
    <row r="37321" spans="8:8" x14ac:dyDescent="0.2">
      <c r="H37321" s="7"/>
    </row>
    <row r="37322" spans="8:8" x14ac:dyDescent="0.2">
      <c r="H37322" s="7"/>
    </row>
    <row r="37323" spans="8:8" x14ac:dyDescent="0.2">
      <c r="H37323" s="7"/>
    </row>
    <row r="37324" spans="8:8" x14ac:dyDescent="0.2">
      <c r="H37324" s="7"/>
    </row>
    <row r="37325" spans="8:8" x14ac:dyDescent="0.2">
      <c r="H37325" s="7"/>
    </row>
    <row r="37326" spans="8:8" x14ac:dyDescent="0.2">
      <c r="H37326" s="7"/>
    </row>
    <row r="37327" spans="8:8" x14ac:dyDescent="0.2">
      <c r="H37327" s="7"/>
    </row>
    <row r="37328" spans="8:8" x14ac:dyDescent="0.2">
      <c r="H37328" s="7"/>
    </row>
    <row r="37329" spans="8:8" x14ac:dyDescent="0.2">
      <c r="H37329" s="7"/>
    </row>
    <row r="37330" spans="8:8" x14ac:dyDescent="0.2">
      <c r="H37330" s="7"/>
    </row>
    <row r="37331" spans="8:8" x14ac:dyDescent="0.2">
      <c r="H37331" s="7"/>
    </row>
    <row r="37332" spans="8:8" x14ac:dyDescent="0.2">
      <c r="H37332" s="7"/>
    </row>
    <row r="37333" spans="8:8" x14ac:dyDescent="0.2">
      <c r="H37333" s="7"/>
    </row>
    <row r="37334" spans="8:8" x14ac:dyDescent="0.2">
      <c r="H37334" s="7"/>
    </row>
    <row r="37335" spans="8:8" x14ac:dyDescent="0.2">
      <c r="H37335" s="7"/>
    </row>
    <row r="37336" spans="8:8" x14ac:dyDescent="0.2">
      <c r="H37336" s="7"/>
    </row>
    <row r="37337" spans="8:8" x14ac:dyDescent="0.2">
      <c r="H37337" s="7"/>
    </row>
    <row r="37338" spans="8:8" x14ac:dyDescent="0.2">
      <c r="H37338" s="7"/>
    </row>
    <row r="37339" spans="8:8" x14ac:dyDescent="0.2">
      <c r="H37339" s="7"/>
    </row>
    <row r="37340" spans="8:8" x14ac:dyDescent="0.2">
      <c r="H37340" s="7"/>
    </row>
    <row r="37341" spans="8:8" x14ac:dyDescent="0.2">
      <c r="H37341" s="7"/>
    </row>
    <row r="37342" spans="8:8" x14ac:dyDescent="0.2">
      <c r="H37342" s="7"/>
    </row>
    <row r="37343" spans="8:8" x14ac:dyDescent="0.2">
      <c r="H37343" s="7"/>
    </row>
    <row r="37344" spans="8:8" x14ac:dyDescent="0.2">
      <c r="H37344" s="7"/>
    </row>
    <row r="37345" spans="8:8" x14ac:dyDescent="0.2">
      <c r="H37345" s="7"/>
    </row>
    <row r="37346" spans="8:8" x14ac:dyDescent="0.2">
      <c r="H37346" s="7"/>
    </row>
    <row r="37347" spans="8:8" x14ac:dyDescent="0.2">
      <c r="H37347" s="7"/>
    </row>
    <row r="37348" spans="8:8" x14ac:dyDescent="0.2">
      <c r="H37348" s="7"/>
    </row>
    <row r="37349" spans="8:8" x14ac:dyDescent="0.2">
      <c r="H37349" s="7"/>
    </row>
    <row r="37350" spans="8:8" x14ac:dyDescent="0.2">
      <c r="H37350" s="7"/>
    </row>
    <row r="37351" spans="8:8" x14ac:dyDescent="0.2">
      <c r="H37351" s="7"/>
    </row>
    <row r="37352" spans="8:8" x14ac:dyDescent="0.2">
      <c r="H37352" s="7"/>
    </row>
    <row r="37353" spans="8:8" x14ac:dyDescent="0.2">
      <c r="H37353" s="7"/>
    </row>
    <row r="37354" spans="8:8" x14ac:dyDescent="0.2">
      <c r="H37354" s="7"/>
    </row>
    <row r="37355" spans="8:8" x14ac:dyDescent="0.2">
      <c r="H37355" s="7"/>
    </row>
    <row r="37356" spans="8:8" x14ac:dyDescent="0.2">
      <c r="H37356" s="7"/>
    </row>
    <row r="37357" spans="8:8" x14ac:dyDescent="0.2">
      <c r="H37357" s="7"/>
    </row>
    <row r="37358" spans="8:8" x14ac:dyDescent="0.2">
      <c r="H37358" s="7"/>
    </row>
    <row r="37359" spans="8:8" x14ac:dyDescent="0.2">
      <c r="H37359" s="7"/>
    </row>
    <row r="37360" spans="8:8" x14ac:dyDescent="0.2">
      <c r="H37360" s="7"/>
    </row>
    <row r="37361" spans="8:8" x14ac:dyDescent="0.2">
      <c r="H37361" s="7"/>
    </row>
    <row r="37362" spans="8:8" x14ac:dyDescent="0.2">
      <c r="H37362" s="7"/>
    </row>
    <row r="37363" spans="8:8" x14ac:dyDescent="0.2">
      <c r="H37363" s="7"/>
    </row>
    <row r="37364" spans="8:8" x14ac:dyDescent="0.2">
      <c r="H37364" s="7"/>
    </row>
    <row r="37365" spans="8:8" x14ac:dyDescent="0.2">
      <c r="H37365" s="7"/>
    </row>
    <row r="37366" spans="8:8" x14ac:dyDescent="0.2">
      <c r="H37366" s="7"/>
    </row>
    <row r="37367" spans="8:8" x14ac:dyDescent="0.2">
      <c r="H37367" s="7"/>
    </row>
    <row r="37368" spans="8:8" x14ac:dyDescent="0.2">
      <c r="H37368" s="7"/>
    </row>
    <row r="37369" spans="8:8" x14ac:dyDescent="0.2">
      <c r="H37369" s="7"/>
    </row>
    <row r="37370" spans="8:8" x14ac:dyDescent="0.2">
      <c r="H37370" s="7"/>
    </row>
    <row r="37371" spans="8:8" x14ac:dyDescent="0.2">
      <c r="H37371" s="7"/>
    </row>
    <row r="37372" spans="8:8" x14ac:dyDescent="0.2">
      <c r="H37372" s="7"/>
    </row>
    <row r="37373" spans="8:8" x14ac:dyDescent="0.2">
      <c r="H37373" s="7"/>
    </row>
    <row r="37374" spans="8:8" x14ac:dyDescent="0.2">
      <c r="H37374" s="7"/>
    </row>
    <row r="37375" spans="8:8" x14ac:dyDescent="0.2">
      <c r="H37375" s="7"/>
    </row>
    <row r="37376" spans="8:8" x14ac:dyDescent="0.2">
      <c r="H37376" s="7"/>
    </row>
    <row r="37377" spans="8:8" x14ac:dyDescent="0.2">
      <c r="H37377" s="7"/>
    </row>
    <row r="37378" spans="8:8" x14ac:dyDescent="0.2">
      <c r="H37378" s="7"/>
    </row>
    <row r="37379" spans="8:8" x14ac:dyDescent="0.2">
      <c r="H37379" s="7"/>
    </row>
    <row r="37380" spans="8:8" x14ac:dyDescent="0.2">
      <c r="H37380" s="7"/>
    </row>
    <row r="37381" spans="8:8" x14ac:dyDescent="0.2">
      <c r="H37381" s="7"/>
    </row>
    <row r="37382" spans="8:8" x14ac:dyDescent="0.2">
      <c r="H37382" s="7"/>
    </row>
    <row r="37383" spans="8:8" x14ac:dyDescent="0.2">
      <c r="H37383" s="7"/>
    </row>
    <row r="37384" spans="8:8" x14ac:dyDescent="0.2">
      <c r="H37384" s="7"/>
    </row>
    <row r="37385" spans="8:8" x14ac:dyDescent="0.2">
      <c r="H37385" s="7"/>
    </row>
    <row r="37386" spans="8:8" x14ac:dyDescent="0.2">
      <c r="H37386" s="7"/>
    </row>
    <row r="37387" spans="8:8" x14ac:dyDescent="0.2">
      <c r="H37387" s="7"/>
    </row>
    <row r="37388" spans="8:8" x14ac:dyDescent="0.2">
      <c r="H37388" s="7"/>
    </row>
    <row r="37389" spans="8:8" x14ac:dyDescent="0.2">
      <c r="H37389" s="7"/>
    </row>
    <row r="37390" spans="8:8" x14ac:dyDescent="0.2">
      <c r="H37390" s="7"/>
    </row>
    <row r="37391" spans="8:8" x14ac:dyDescent="0.2">
      <c r="H37391" s="7"/>
    </row>
    <row r="37392" spans="8:8" x14ac:dyDescent="0.2">
      <c r="H37392" s="7"/>
    </row>
    <row r="37393" spans="8:8" x14ac:dyDescent="0.2">
      <c r="H37393" s="7"/>
    </row>
    <row r="37394" spans="8:8" x14ac:dyDescent="0.2">
      <c r="H37394" s="7"/>
    </row>
    <row r="37395" spans="8:8" x14ac:dyDescent="0.2">
      <c r="H37395" s="7"/>
    </row>
    <row r="37396" spans="8:8" x14ac:dyDescent="0.2">
      <c r="H37396" s="7"/>
    </row>
    <row r="37397" spans="8:8" x14ac:dyDescent="0.2">
      <c r="H37397" s="7"/>
    </row>
    <row r="37398" spans="8:8" x14ac:dyDescent="0.2">
      <c r="H37398" s="7"/>
    </row>
    <row r="37399" spans="8:8" x14ac:dyDescent="0.2">
      <c r="H37399" s="7"/>
    </row>
    <row r="37400" spans="8:8" x14ac:dyDescent="0.2">
      <c r="H37400" s="7"/>
    </row>
    <row r="37401" spans="8:8" x14ac:dyDescent="0.2">
      <c r="H37401" s="7"/>
    </row>
    <row r="37402" spans="8:8" x14ac:dyDescent="0.2">
      <c r="H37402" s="7"/>
    </row>
    <row r="37403" spans="8:8" x14ac:dyDescent="0.2">
      <c r="H37403" s="7"/>
    </row>
    <row r="37404" spans="8:8" x14ac:dyDescent="0.2">
      <c r="H37404" s="7"/>
    </row>
    <row r="37405" spans="8:8" x14ac:dyDescent="0.2">
      <c r="H37405" s="7"/>
    </row>
    <row r="37406" spans="8:8" x14ac:dyDescent="0.2">
      <c r="H37406" s="7"/>
    </row>
    <row r="37407" spans="8:8" x14ac:dyDescent="0.2">
      <c r="H37407" s="7"/>
    </row>
    <row r="37408" spans="8:8" x14ac:dyDescent="0.2">
      <c r="H37408" s="7"/>
    </row>
    <row r="37409" spans="8:8" x14ac:dyDescent="0.2">
      <c r="H37409" s="7"/>
    </row>
    <row r="37410" spans="8:8" x14ac:dyDescent="0.2">
      <c r="H37410" s="7"/>
    </row>
    <row r="37411" spans="8:8" x14ac:dyDescent="0.2">
      <c r="H37411" s="7"/>
    </row>
    <row r="37412" spans="8:8" x14ac:dyDescent="0.2">
      <c r="H37412" s="7"/>
    </row>
    <row r="37413" spans="8:8" x14ac:dyDescent="0.2">
      <c r="H37413" s="7"/>
    </row>
    <row r="37414" spans="8:8" x14ac:dyDescent="0.2">
      <c r="H37414" s="7"/>
    </row>
    <row r="37415" spans="8:8" x14ac:dyDescent="0.2">
      <c r="H37415" s="7"/>
    </row>
    <row r="37416" spans="8:8" x14ac:dyDescent="0.2">
      <c r="H37416" s="7"/>
    </row>
    <row r="37417" spans="8:8" x14ac:dyDescent="0.2">
      <c r="H37417" s="7"/>
    </row>
    <row r="37418" spans="8:8" x14ac:dyDescent="0.2">
      <c r="H37418" s="7"/>
    </row>
    <row r="37419" spans="8:8" x14ac:dyDescent="0.2">
      <c r="H37419" s="7"/>
    </row>
    <row r="37420" spans="8:8" x14ac:dyDescent="0.2">
      <c r="H37420" s="7"/>
    </row>
    <row r="37421" spans="8:8" x14ac:dyDescent="0.2">
      <c r="H37421" s="7"/>
    </row>
    <row r="37422" spans="8:8" x14ac:dyDescent="0.2">
      <c r="H37422" s="7"/>
    </row>
    <row r="37423" spans="8:8" x14ac:dyDescent="0.2">
      <c r="H37423" s="7"/>
    </row>
    <row r="37424" spans="8:8" x14ac:dyDescent="0.2">
      <c r="H37424" s="7"/>
    </row>
    <row r="37425" spans="8:8" x14ac:dyDescent="0.2">
      <c r="H37425" s="7"/>
    </row>
    <row r="37426" spans="8:8" x14ac:dyDescent="0.2">
      <c r="H37426" s="7"/>
    </row>
    <row r="37427" spans="8:8" x14ac:dyDescent="0.2">
      <c r="H37427" s="7"/>
    </row>
    <row r="37428" spans="8:8" x14ac:dyDescent="0.2">
      <c r="H37428" s="7"/>
    </row>
    <row r="37429" spans="8:8" x14ac:dyDescent="0.2">
      <c r="H37429" s="7"/>
    </row>
    <row r="37430" spans="8:8" x14ac:dyDescent="0.2">
      <c r="H37430" s="7"/>
    </row>
    <row r="37431" spans="8:8" x14ac:dyDescent="0.2">
      <c r="H37431" s="7"/>
    </row>
    <row r="37432" spans="8:8" x14ac:dyDescent="0.2">
      <c r="H37432" s="7"/>
    </row>
    <row r="37433" spans="8:8" x14ac:dyDescent="0.2">
      <c r="H37433" s="7"/>
    </row>
    <row r="37434" spans="8:8" x14ac:dyDescent="0.2">
      <c r="H37434" s="7"/>
    </row>
    <row r="37435" spans="8:8" x14ac:dyDescent="0.2">
      <c r="H37435" s="7"/>
    </row>
    <row r="37436" spans="8:8" x14ac:dyDescent="0.2">
      <c r="H37436" s="7"/>
    </row>
    <row r="37437" spans="8:8" x14ac:dyDescent="0.2">
      <c r="H37437" s="7"/>
    </row>
    <row r="37438" spans="8:8" x14ac:dyDescent="0.2">
      <c r="H37438" s="7"/>
    </row>
    <row r="37439" spans="8:8" x14ac:dyDescent="0.2">
      <c r="H37439" s="7"/>
    </row>
    <row r="37440" spans="8:8" x14ac:dyDescent="0.2">
      <c r="H37440" s="7"/>
    </row>
    <row r="37441" spans="8:8" x14ac:dyDescent="0.2">
      <c r="H37441" s="7"/>
    </row>
    <row r="37442" spans="8:8" x14ac:dyDescent="0.2">
      <c r="H37442" s="7"/>
    </row>
    <row r="37443" spans="8:8" x14ac:dyDescent="0.2">
      <c r="H37443" s="7"/>
    </row>
    <row r="37444" spans="8:8" x14ac:dyDescent="0.2">
      <c r="H37444" s="7"/>
    </row>
    <row r="37445" spans="8:8" x14ac:dyDescent="0.2">
      <c r="H37445" s="7"/>
    </row>
    <row r="37446" spans="8:8" x14ac:dyDescent="0.2">
      <c r="H37446" s="7"/>
    </row>
    <row r="37447" spans="8:8" x14ac:dyDescent="0.2">
      <c r="H37447" s="7"/>
    </row>
    <row r="37448" spans="8:8" x14ac:dyDescent="0.2">
      <c r="H37448" s="7"/>
    </row>
    <row r="37449" spans="8:8" x14ac:dyDescent="0.2">
      <c r="H37449" s="7"/>
    </row>
    <row r="37450" spans="8:8" x14ac:dyDescent="0.2">
      <c r="H37450" s="7"/>
    </row>
    <row r="37451" spans="8:8" x14ac:dyDescent="0.2">
      <c r="H37451" s="7"/>
    </row>
    <row r="37452" spans="8:8" x14ac:dyDescent="0.2">
      <c r="H37452" s="7"/>
    </row>
    <row r="37453" spans="8:8" x14ac:dyDescent="0.2">
      <c r="H37453" s="7"/>
    </row>
    <row r="37454" spans="8:8" x14ac:dyDescent="0.2">
      <c r="H37454" s="7"/>
    </row>
    <row r="37455" spans="8:8" x14ac:dyDescent="0.2">
      <c r="H37455" s="7"/>
    </row>
    <row r="37456" spans="8:8" x14ac:dyDescent="0.2">
      <c r="H37456" s="7"/>
    </row>
    <row r="37457" spans="8:8" x14ac:dyDescent="0.2">
      <c r="H37457" s="7"/>
    </row>
    <row r="37458" spans="8:8" x14ac:dyDescent="0.2">
      <c r="H37458" s="7"/>
    </row>
    <row r="37459" spans="8:8" x14ac:dyDescent="0.2">
      <c r="H37459" s="7"/>
    </row>
    <row r="37460" spans="8:8" x14ac:dyDescent="0.2">
      <c r="H37460" s="7"/>
    </row>
    <row r="37461" spans="8:8" x14ac:dyDescent="0.2">
      <c r="H37461" s="7"/>
    </row>
    <row r="37462" spans="8:8" x14ac:dyDescent="0.2">
      <c r="H37462" s="7"/>
    </row>
    <row r="37463" spans="8:8" x14ac:dyDescent="0.2">
      <c r="H37463" s="7"/>
    </row>
    <row r="37464" spans="8:8" x14ac:dyDescent="0.2">
      <c r="H37464" s="7"/>
    </row>
    <row r="37465" spans="8:8" x14ac:dyDescent="0.2">
      <c r="H37465" s="7"/>
    </row>
    <row r="37466" spans="8:8" x14ac:dyDescent="0.2">
      <c r="H37466" s="7"/>
    </row>
    <row r="37467" spans="8:8" x14ac:dyDescent="0.2">
      <c r="H37467" s="7"/>
    </row>
    <row r="37468" spans="8:8" x14ac:dyDescent="0.2">
      <c r="H37468" s="7"/>
    </row>
    <row r="37469" spans="8:8" x14ac:dyDescent="0.2">
      <c r="H37469" s="7"/>
    </row>
    <row r="37470" spans="8:8" x14ac:dyDescent="0.2">
      <c r="H37470" s="7"/>
    </row>
    <row r="37471" spans="8:8" x14ac:dyDescent="0.2">
      <c r="H37471" s="7"/>
    </row>
    <row r="37472" spans="8:8" x14ac:dyDescent="0.2">
      <c r="H37472" s="7"/>
    </row>
    <row r="37473" spans="8:8" x14ac:dyDescent="0.2">
      <c r="H37473" s="7"/>
    </row>
    <row r="37474" spans="8:8" x14ac:dyDescent="0.2">
      <c r="H37474" s="7"/>
    </row>
    <row r="37475" spans="8:8" x14ac:dyDescent="0.2">
      <c r="H37475" s="7"/>
    </row>
    <row r="37476" spans="8:8" x14ac:dyDescent="0.2">
      <c r="H37476" s="7"/>
    </row>
    <row r="37477" spans="8:8" x14ac:dyDescent="0.2">
      <c r="H37477" s="7"/>
    </row>
    <row r="37478" spans="8:8" x14ac:dyDescent="0.2">
      <c r="H37478" s="7"/>
    </row>
    <row r="37479" spans="8:8" x14ac:dyDescent="0.2">
      <c r="H37479" s="7"/>
    </row>
    <row r="37480" spans="8:8" x14ac:dyDescent="0.2">
      <c r="H37480" s="7"/>
    </row>
    <row r="37481" spans="8:8" x14ac:dyDescent="0.2">
      <c r="H37481" s="7"/>
    </row>
    <row r="37482" spans="8:8" x14ac:dyDescent="0.2">
      <c r="H37482" s="7"/>
    </row>
    <row r="37483" spans="8:8" x14ac:dyDescent="0.2">
      <c r="H37483" s="7"/>
    </row>
    <row r="37484" spans="8:8" x14ac:dyDescent="0.2">
      <c r="H37484" s="7"/>
    </row>
    <row r="37485" spans="8:8" x14ac:dyDescent="0.2">
      <c r="H37485" s="7"/>
    </row>
    <row r="37486" spans="8:8" x14ac:dyDescent="0.2">
      <c r="H37486" s="7"/>
    </row>
    <row r="37487" spans="8:8" x14ac:dyDescent="0.2">
      <c r="H37487" s="7"/>
    </row>
    <row r="37488" spans="8:8" x14ac:dyDescent="0.2">
      <c r="H37488" s="7"/>
    </row>
    <row r="37489" spans="8:8" x14ac:dyDescent="0.2">
      <c r="H37489" s="7"/>
    </row>
    <row r="37490" spans="8:8" x14ac:dyDescent="0.2">
      <c r="H37490" s="7"/>
    </row>
    <row r="37491" spans="8:8" x14ac:dyDescent="0.2">
      <c r="H37491" s="7"/>
    </row>
    <row r="37492" spans="8:8" x14ac:dyDescent="0.2">
      <c r="H37492" s="7"/>
    </row>
    <row r="37493" spans="8:8" x14ac:dyDescent="0.2">
      <c r="H37493" s="7"/>
    </row>
    <row r="37494" spans="8:8" x14ac:dyDescent="0.2">
      <c r="H37494" s="7"/>
    </row>
    <row r="37495" spans="8:8" x14ac:dyDescent="0.2">
      <c r="H37495" s="7"/>
    </row>
    <row r="37496" spans="8:8" x14ac:dyDescent="0.2">
      <c r="H37496" s="7"/>
    </row>
    <row r="37497" spans="8:8" x14ac:dyDescent="0.2">
      <c r="H37497" s="7"/>
    </row>
    <row r="37498" spans="8:8" x14ac:dyDescent="0.2">
      <c r="H37498" s="7"/>
    </row>
    <row r="37499" spans="8:8" x14ac:dyDescent="0.2">
      <c r="H37499" s="7"/>
    </row>
    <row r="37500" spans="8:8" x14ac:dyDescent="0.2">
      <c r="H37500" s="7"/>
    </row>
    <row r="37501" spans="8:8" x14ac:dyDescent="0.2">
      <c r="H37501" s="7"/>
    </row>
    <row r="37502" spans="8:8" x14ac:dyDescent="0.2">
      <c r="H37502" s="7"/>
    </row>
    <row r="37503" spans="8:8" x14ac:dyDescent="0.2">
      <c r="H37503" s="7"/>
    </row>
    <row r="37504" spans="8:8" x14ac:dyDescent="0.2">
      <c r="H37504" s="7"/>
    </row>
    <row r="37505" spans="8:8" x14ac:dyDescent="0.2">
      <c r="H37505" s="7"/>
    </row>
    <row r="37506" spans="8:8" x14ac:dyDescent="0.2">
      <c r="H37506" s="7"/>
    </row>
    <row r="37507" spans="8:8" x14ac:dyDescent="0.2">
      <c r="H37507" s="7"/>
    </row>
    <row r="37508" spans="8:8" x14ac:dyDescent="0.2">
      <c r="H37508" s="7"/>
    </row>
    <row r="37509" spans="8:8" x14ac:dyDescent="0.2">
      <c r="H37509" s="7"/>
    </row>
    <row r="37510" spans="8:8" x14ac:dyDescent="0.2">
      <c r="H37510" s="7"/>
    </row>
    <row r="37511" spans="8:8" x14ac:dyDescent="0.2">
      <c r="H37511" s="7"/>
    </row>
    <row r="37512" spans="8:8" x14ac:dyDescent="0.2">
      <c r="H37512" s="7"/>
    </row>
    <row r="37513" spans="8:8" x14ac:dyDescent="0.2">
      <c r="H37513" s="7"/>
    </row>
    <row r="37514" spans="8:8" x14ac:dyDescent="0.2">
      <c r="H37514" s="7"/>
    </row>
    <row r="37515" spans="8:8" x14ac:dyDescent="0.2">
      <c r="H37515" s="7"/>
    </row>
    <row r="37516" spans="8:8" x14ac:dyDescent="0.2">
      <c r="H37516" s="7"/>
    </row>
    <row r="37517" spans="8:8" x14ac:dyDescent="0.2">
      <c r="H37517" s="7"/>
    </row>
    <row r="37518" spans="8:8" x14ac:dyDescent="0.2">
      <c r="H37518" s="7"/>
    </row>
    <row r="37519" spans="8:8" x14ac:dyDescent="0.2">
      <c r="H37519" s="7"/>
    </row>
    <row r="37520" spans="8:8" x14ac:dyDescent="0.2">
      <c r="H37520" s="7"/>
    </row>
    <row r="37521" spans="8:8" x14ac:dyDescent="0.2">
      <c r="H37521" s="7"/>
    </row>
    <row r="37522" spans="8:8" x14ac:dyDescent="0.2">
      <c r="H37522" s="7"/>
    </row>
    <row r="37523" spans="8:8" x14ac:dyDescent="0.2">
      <c r="H37523" s="7"/>
    </row>
    <row r="37524" spans="8:8" x14ac:dyDescent="0.2">
      <c r="H37524" s="7"/>
    </row>
    <row r="37525" spans="8:8" x14ac:dyDescent="0.2">
      <c r="H37525" s="7"/>
    </row>
    <row r="37526" spans="8:8" x14ac:dyDescent="0.2">
      <c r="H37526" s="7"/>
    </row>
    <row r="37527" spans="8:8" x14ac:dyDescent="0.2">
      <c r="H37527" s="7"/>
    </row>
    <row r="37528" spans="8:8" x14ac:dyDescent="0.2">
      <c r="H37528" s="7"/>
    </row>
    <row r="37529" spans="8:8" x14ac:dyDescent="0.2">
      <c r="H37529" s="7"/>
    </row>
    <row r="37530" spans="8:8" x14ac:dyDescent="0.2">
      <c r="H37530" s="7"/>
    </row>
    <row r="37531" spans="8:8" x14ac:dyDescent="0.2">
      <c r="H37531" s="7"/>
    </row>
    <row r="37532" spans="8:8" x14ac:dyDescent="0.2">
      <c r="H37532" s="7"/>
    </row>
    <row r="37533" spans="8:8" x14ac:dyDescent="0.2">
      <c r="H37533" s="7"/>
    </row>
    <row r="37534" spans="8:8" x14ac:dyDescent="0.2">
      <c r="H37534" s="7"/>
    </row>
    <row r="37535" spans="8:8" x14ac:dyDescent="0.2">
      <c r="H37535" s="7"/>
    </row>
    <row r="37536" spans="8:8" x14ac:dyDescent="0.2">
      <c r="H37536" s="7"/>
    </row>
    <row r="37537" spans="8:8" x14ac:dyDescent="0.2">
      <c r="H37537" s="7"/>
    </row>
    <row r="37538" spans="8:8" x14ac:dyDescent="0.2">
      <c r="H37538" s="7"/>
    </row>
    <row r="37539" spans="8:8" x14ac:dyDescent="0.2">
      <c r="H37539" s="7"/>
    </row>
    <row r="37540" spans="8:8" x14ac:dyDescent="0.2">
      <c r="H37540" s="7"/>
    </row>
    <row r="37541" spans="8:8" x14ac:dyDescent="0.2">
      <c r="H37541" s="7"/>
    </row>
    <row r="37542" spans="8:8" x14ac:dyDescent="0.2">
      <c r="H37542" s="7"/>
    </row>
    <row r="37543" spans="8:8" x14ac:dyDescent="0.2">
      <c r="H37543" s="7"/>
    </row>
    <row r="37544" spans="8:8" x14ac:dyDescent="0.2">
      <c r="H37544" s="7"/>
    </row>
    <row r="37545" spans="8:8" x14ac:dyDescent="0.2">
      <c r="H37545" s="7"/>
    </row>
    <row r="37546" spans="8:8" x14ac:dyDescent="0.2">
      <c r="H37546" s="7"/>
    </row>
    <row r="37547" spans="8:8" x14ac:dyDescent="0.2">
      <c r="H37547" s="7"/>
    </row>
    <row r="37548" spans="8:8" x14ac:dyDescent="0.2">
      <c r="H37548" s="7"/>
    </row>
    <row r="37549" spans="8:8" x14ac:dyDescent="0.2">
      <c r="H37549" s="7"/>
    </row>
    <row r="37550" spans="8:8" x14ac:dyDescent="0.2">
      <c r="H37550" s="7"/>
    </row>
    <row r="37551" spans="8:8" x14ac:dyDescent="0.2">
      <c r="H37551" s="7"/>
    </row>
    <row r="37552" spans="8:8" x14ac:dyDescent="0.2">
      <c r="H37552" s="7"/>
    </row>
    <row r="37553" spans="8:8" x14ac:dyDescent="0.2">
      <c r="H37553" s="7"/>
    </row>
    <row r="37554" spans="8:8" x14ac:dyDescent="0.2">
      <c r="H37554" s="7"/>
    </row>
    <row r="37555" spans="8:8" x14ac:dyDescent="0.2">
      <c r="H37555" s="7"/>
    </row>
    <row r="37556" spans="8:8" x14ac:dyDescent="0.2">
      <c r="H37556" s="7"/>
    </row>
    <row r="37557" spans="8:8" x14ac:dyDescent="0.2">
      <c r="H37557" s="7"/>
    </row>
    <row r="37558" spans="8:8" x14ac:dyDescent="0.2">
      <c r="H37558" s="7"/>
    </row>
    <row r="37559" spans="8:8" x14ac:dyDescent="0.2">
      <c r="H37559" s="7"/>
    </row>
    <row r="37560" spans="8:8" x14ac:dyDescent="0.2">
      <c r="H37560" s="7"/>
    </row>
    <row r="37561" spans="8:8" x14ac:dyDescent="0.2">
      <c r="H37561" s="7"/>
    </row>
    <row r="37562" spans="8:8" x14ac:dyDescent="0.2">
      <c r="H37562" s="7"/>
    </row>
    <row r="37563" spans="8:8" x14ac:dyDescent="0.2">
      <c r="H37563" s="7"/>
    </row>
    <row r="37564" spans="8:8" x14ac:dyDescent="0.2">
      <c r="H37564" s="7"/>
    </row>
    <row r="37565" spans="8:8" x14ac:dyDescent="0.2">
      <c r="H37565" s="7"/>
    </row>
    <row r="37566" spans="8:8" x14ac:dyDescent="0.2">
      <c r="H37566" s="7"/>
    </row>
    <row r="37567" spans="8:8" x14ac:dyDescent="0.2">
      <c r="H37567" s="7"/>
    </row>
    <row r="37568" spans="8:8" x14ac:dyDescent="0.2">
      <c r="H37568" s="7"/>
    </row>
    <row r="37569" spans="8:8" x14ac:dyDescent="0.2">
      <c r="H37569" s="7"/>
    </row>
    <row r="37570" spans="8:8" x14ac:dyDescent="0.2">
      <c r="H37570" s="7"/>
    </row>
    <row r="37571" spans="8:8" x14ac:dyDescent="0.2">
      <c r="H37571" s="7"/>
    </row>
    <row r="37572" spans="8:8" x14ac:dyDescent="0.2">
      <c r="H37572" s="7"/>
    </row>
    <row r="37573" spans="8:8" x14ac:dyDescent="0.2">
      <c r="H37573" s="7"/>
    </row>
    <row r="37574" spans="8:8" x14ac:dyDescent="0.2">
      <c r="H37574" s="7"/>
    </row>
    <row r="37575" spans="8:8" x14ac:dyDescent="0.2">
      <c r="H37575" s="7"/>
    </row>
    <row r="37576" spans="8:8" x14ac:dyDescent="0.2">
      <c r="H37576" s="7"/>
    </row>
    <row r="37577" spans="8:8" x14ac:dyDescent="0.2">
      <c r="H37577" s="7"/>
    </row>
    <row r="37578" spans="8:8" x14ac:dyDescent="0.2">
      <c r="H37578" s="7"/>
    </row>
    <row r="37579" spans="8:8" x14ac:dyDescent="0.2">
      <c r="H37579" s="7"/>
    </row>
    <row r="37580" spans="8:8" x14ac:dyDescent="0.2">
      <c r="H37580" s="7"/>
    </row>
    <row r="37581" spans="8:8" x14ac:dyDescent="0.2">
      <c r="H37581" s="7"/>
    </row>
    <row r="37582" spans="8:8" x14ac:dyDescent="0.2">
      <c r="H37582" s="7"/>
    </row>
    <row r="37583" spans="8:8" x14ac:dyDescent="0.2">
      <c r="H37583" s="7"/>
    </row>
    <row r="37584" spans="8:8" x14ac:dyDescent="0.2">
      <c r="H37584" s="7"/>
    </row>
    <row r="37585" spans="8:8" x14ac:dyDescent="0.2">
      <c r="H37585" s="7"/>
    </row>
    <row r="37586" spans="8:8" x14ac:dyDescent="0.2">
      <c r="H37586" s="7"/>
    </row>
    <row r="37587" spans="8:8" x14ac:dyDescent="0.2">
      <c r="H37587" s="7"/>
    </row>
    <row r="37588" spans="8:8" x14ac:dyDescent="0.2">
      <c r="H37588" s="7"/>
    </row>
    <row r="37589" spans="8:8" x14ac:dyDescent="0.2">
      <c r="H37589" s="7"/>
    </row>
    <row r="37590" spans="8:8" x14ac:dyDescent="0.2">
      <c r="H37590" s="7"/>
    </row>
    <row r="37591" spans="8:8" x14ac:dyDescent="0.2">
      <c r="H37591" s="7"/>
    </row>
    <row r="37592" spans="8:8" x14ac:dyDescent="0.2">
      <c r="H37592" s="7"/>
    </row>
    <row r="37593" spans="8:8" x14ac:dyDescent="0.2">
      <c r="H37593" s="7"/>
    </row>
    <row r="37594" spans="8:8" x14ac:dyDescent="0.2">
      <c r="H37594" s="7"/>
    </row>
    <row r="37595" spans="8:8" x14ac:dyDescent="0.2">
      <c r="H37595" s="7"/>
    </row>
    <row r="37596" spans="8:8" x14ac:dyDescent="0.2">
      <c r="H37596" s="7"/>
    </row>
    <row r="37597" spans="8:8" x14ac:dyDescent="0.2">
      <c r="H37597" s="7"/>
    </row>
    <row r="37598" spans="8:8" x14ac:dyDescent="0.2">
      <c r="H37598" s="7"/>
    </row>
    <row r="37599" spans="8:8" x14ac:dyDescent="0.2">
      <c r="H37599" s="7"/>
    </row>
    <row r="37600" spans="8:8" x14ac:dyDescent="0.2">
      <c r="H37600" s="7"/>
    </row>
    <row r="37601" spans="8:8" x14ac:dyDescent="0.2">
      <c r="H37601" s="7"/>
    </row>
    <row r="37602" spans="8:8" x14ac:dyDescent="0.2">
      <c r="H37602" s="7"/>
    </row>
    <row r="37603" spans="8:8" x14ac:dyDescent="0.2">
      <c r="H37603" s="7"/>
    </row>
    <row r="37604" spans="8:8" x14ac:dyDescent="0.2">
      <c r="H37604" s="7"/>
    </row>
    <row r="37605" spans="8:8" x14ac:dyDescent="0.2">
      <c r="H37605" s="7"/>
    </row>
    <row r="37606" spans="8:8" x14ac:dyDescent="0.2">
      <c r="H37606" s="7"/>
    </row>
    <row r="37607" spans="8:8" x14ac:dyDescent="0.2">
      <c r="H37607" s="7"/>
    </row>
    <row r="37608" spans="8:8" x14ac:dyDescent="0.2">
      <c r="H37608" s="7"/>
    </row>
    <row r="37609" spans="8:8" x14ac:dyDescent="0.2">
      <c r="H37609" s="7"/>
    </row>
    <row r="37610" spans="8:8" x14ac:dyDescent="0.2">
      <c r="H37610" s="7"/>
    </row>
    <row r="37611" spans="8:8" x14ac:dyDescent="0.2">
      <c r="H37611" s="7"/>
    </row>
    <row r="37612" spans="8:8" x14ac:dyDescent="0.2">
      <c r="H37612" s="7"/>
    </row>
    <row r="37613" spans="8:8" x14ac:dyDescent="0.2">
      <c r="H37613" s="7"/>
    </row>
    <row r="37614" spans="8:8" x14ac:dyDescent="0.2">
      <c r="H37614" s="7"/>
    </row>
    <row r="37615" spans="8:8" x14ac:dyDescent="0.2">
      <c r="H37615" s="7"/>
    </row>
    <row r="37616" spans="8:8" x14ac:dyDescent="0.2">
      <c r="H37616" s="7"/>
    </row>
    <row r="37617" spans="8:8" x14ac:dyDescent="0.2">
      <c r="H37617" s="7"/>
    </row>
    <row r="37618" spans="8:8" x14ac:dyDescent="0.2">
      <c r="H37618" s="7"/>
    </row>
    <row r="37619" spans="8:8" x14ac:dyDescent="0.2">
      <c r="H37619" s="7"/>
    </row>
    <row r="37620" spans="8:8" x14ac:dyDescent="0.2">
      <c r="H37620" s="7"/>
    </row>
    <row r="37621" spans="8:8" x14ac:dyDescent="0.2">
      <c r="H37621" s="7"/>
    </row>
    <row r="37622" spans="8:8" x14ac:dyDescent="0.2">
      <c r="H37622" s="7"/>
    </row>
    <row r="37623" spans="8:8" x14ac:dyDescent="0.2">
      <c r="H37623" s="7"/>
    </row>
    <row r="37624" spans="8:8" x14ac:dyDescent="0.2">
      <c r="H37624" s="7"/>
    </row>
    <row r="37625" spans="8:8" x14ac:dyDescent="0.2">
      <c r="H37625" s="7"/>
    </row>
    <row r="37626" spans="8:8" x14ac:dyDescent="0.2">
      <c r="H37626" s="7"/>
    </row>
    <row r="37627" spans="8:8" x14ac:dyDescent="0.2">
      <c r="H37627" s="7"/>
    </row>
    <row r="37628" spans="8:8" x14ac:dyDescent="0.2">
      <c r="H37628" s="7"/>
    </row>
    <row r="37629" spans="8:8" x14ac:dyDescent="0.2">
      <c r="H37629" s="7"/>
    </row>
    <row r="37630" spans="8:8" x14ac:dyDescent="0.2">
      <c r="H37630" s="7"/>
    </row>
    <row r="37631" spans="8:8" x14ac:dyDescent="0.2">
      <c r="H37631" s="7"/>
    </row>
    <row r="37632" spans="8:8" x14ac:dyDescent="0.2">
      <c r="H37632" s="7"/>
    </row>
    <row r="37633" spans="8:8" x14ac:dyDescent="0.2">
      <c r="H37633" s="7"/>
    </row>
    <row r="37634" spans="8:8" x14ac:dyDescent="0.2">
      <c r="H37634" s="7"/>
    </row>
    <row r="37635" spans="8:8" x14ac:dyDescent="0.2">
      <c r="H37635" s="7"/>
    </row>
    <row r="37636" spans="8:8" x14ac:dyDescent="0.2">
      <c r="H37636" s="7"/>
    </row>
    <row r="37637" spans="8:8" x14ac:dyDescent="0.2">
      <c r="H37637" s="7"/>
    </row>
    <row r="37638" spans="8:8" x14ac:dyDescent="0.2">
      <c r="H37638" s="7"/>
    </row>
    <row r="37639" spans="8:8" x14ac:dyDescent="0.2">
      <c r="H37639" s="7"/>
    </row>
    <row r="37640" spans="8:8" x14ac:dyDescent="0.2">
      <c r="H37640" s="7"/>
    </row>
    <row r="37641" spans="8:8" x14ac:dyDescent="0.2">
      <c r="H37641" s="7"/>
    </row>
    <row r="37642" spans="8:8" x14ac:dyDescent="0.2">
      <c r="H37642" s="7"/>
    </row>
    <row r="37643" spans="8:8" x14ac:dyDescent="0.2">
      <c r="H37643" s="7"/>
    </row>
    <row r="37644" spans="8:8" x14ac:dyDescent="0.2">
      <c r="H37644" s="7"/>
    </row>
    <row r="37645" spans="8:8" x14ac:dyDescent="0.2">
      <c r="H37645" s="7"/>
    </row>
    <row r="37646" spans="8:8" x14ac:dyDescent="0.2">
      <c r="H37646" s="7"/>
    </row>
    <row r="37647" spans="8:8" x14ac:dyDescent="0.2">
      <c r="H37647" s="7"/>
    </row>
    <row r="37648" spans="8:8" x14ac:dyDescent="0.2">
      <c r="H37648" s="7"/>
    </row>
    <row r="37649" spans="8:8" x14ac:dyDescent="0.2">
      <c r="H37649" s="7"/>
    </row>
    <row r="37650" spans="8:8" x14ac:dyDescent="0.2">
      <c r="H37650" s="7"/>
    </row>
    <row r="37651" spans="8:8" x14ac:dyDescent="0.2">
      <c r="H37651" s="7"/>
    </row>
    <row r="37652" spans="8:8" x14ac:dyDescent="0.2">
      <c r="H37652" s="7"/>
    </row>
    <row r="37653" spans="8:8" x14ac:dyDescent="0.2">
      <c r="H37653" s="7"/>
    </row>
    <row r="37654" spans="8:8" x14ac:dyDescent="0.2">
      <c r="H37654" s="7"/>
    </row>
    <row r="37655" spans="8:8" x14ac:dyDescent="0.2">
      <c r="H37655" s="7"/>
    </row>
    <row r="37656" spans="8:8" x14ac:dyDescent="0.2">
      <c r="H37656" s="7"/>
    </row>
    <row r="37657" spans="8:8" x14ac:dyDescent="0.2">
      <c r="H37657" s="7"/>
    </row>
    <row r="37658" spans="8:8" x14ac:dyDescent="0.2">
      <c r="H37658" s="7"/>
    </row>
    <row r="37659" spans="8:8" x14ac:dyDescent="0.2">
      <c r="H37659" s="7"/>
    </row>
    <row r="37660" spans="8:8" x14ac:dyDescent="0.2">
      <c r="H37660" s="7"/>
    </row>
    <row r="37661" spans="8:8" x14ac:dyDescent="0.2">
      <c r="H37661" s="7"/>
    </row>
    <row r="37662" spans="8:8" x14ac:dyDescent="0.2">
      <c r="H37662" s="7"/>
    </row>
    <row r="37663" spans="8:8" x14ac:dyDescent="0.2">
      <c r="H37663" s="7"/>
    </row>
    <row r="37664" spans="8:8" x14ac:dyDescent="0.2">
      <c r="H37664" s="7"/>
    </row>
    <row r="37665" spans="8:8" x14ac:dyDescent="0.2">
      <c r="H37665" s="7"/>
    </row>
    <row r="37666" spans="8:8" x14ac:dyDescent="0.2">
      <c r="H37666" s="7"/>
    </row>
    <row r="37667" spans="8:8" x14ac:dyDescent="0.2">
      <c r="H37667" s="7"/>
    </row>
    <row r="37668" spans="8:8" x14ac:dyDescent="0.2">
      <c r="H37668" s="7"/>
    </row>
    <row r="37669" spans="8:8" x14ac:dyDescent="0.2">
      <c r="H37669" s="7"/>
    </row>
    <row r="37670" spans="8:8" x14ac:dyDescent="0.2">
      <c r="H37670" s="7"/>
    </row>
    <row r="37671" spans="8:8" x14ac:dyDescent="0.2">
      <c r="H37671" s="7"/>
    </row>
    <row r="37672" spans="8:8" x14ac:dyDescent="0.2">
      <c r="H37672" s="7"/>
    </row>
    <row r="37673" spans="8:8" x14ac:dyDescent="0.2">
      <c r="H37673" s="7"/>
    </row>
    <row r="37674" spans="8:8" x14ac:dyDescent="0.2">
      <c r="H37674" s="7"/>
    </row>
    <row r="37675" spans="8:8" x14ac:dyDescent="0.2">
      <c r="H37675" s="7"/>
    </row>
    <row r="37676" spans="8:8" x14ac:dyDescent="0.2">
      <c r="H37676" s="7"/>
    </row>
    <row r="37677" spans="8:8" x14ac:dyDescent="0.2">
      <c r="H37677" s="7"/>
    </row>
    <row r="37678" spans="8:8" x14ac:dyDescent="0.2">
      <c r="H37678" s="7"/>
    </row>
    <row r="37679" spans="8:8" x14ac:dyDescent="0.2">
      <c r="H37679" s="7"/>
    </row>
    <row r="37680" spans="8:8" x14ac:dyDescent="0.2">
      <c r="H37680" s="7"/>
    </row>
    <row r="37681" spans="8:8" x14ac:dyDescent="0.2">
      <c r="H37681" s="7"/>
    </row>
    <row r="37682" spans="8:8" x14ac:dyDescent="0.2">
      <c r="H37682" s="7"/>
    </row>
    <row r="37683" spans="8:8" x14ac:dyDescent="0.2">
      <c r="H37683" s="7"/>
    </row>
    <row r="37684" spans="8:8" x14ac:dyDescent="0.2">
      <c r="H37684" s="7"/>
    </row>
    <row r="37685" spans="8:8" x14ac:dyDescent="0.2">
      <c r="H37685" s="7"/>
    </row>
    <row r="37686" spans="8:8" x14ac:dyDescent="0.2">
      <c r="H37686" s="7"/>
    </row>
    <row r="37687" spans="8:8" x14ac:dyDescent="0.2">
      <c r="H37687" s="7"/>
    </row>
    <row r="37688" spans="8:8" x14ac:dyDescent="0.2">
      <c r="H37688" s="7"/>
    </row>
    <row r="37689" spans="8:8" x14ac:dyDescent="0.2">
      <c r="H37689" s="7"/>
    </row>
    <row r="37690" spans="8:8" x14ac:dyDescent="0.2">
      <c r="H37690" s="7"/>
    </row>
    <row r="37691" spans="8:8" x14ac:dyDescent="0.2">
      <c r="H37691" s="7"/>
    </row>
    <row r="37692" spans="8:8" x14ac:dyDescent="0.2">
      <c r="H37692" s="7"/>
    </row>
    <row r="37693" spans="8:8" x14ac:dyDescent="0.2">
      <c r="H37693" s="7"/>
    </row>
    <row r="37694" spans="8:8" x14ac:dyDescent="0.2">
      <c r="H37694" s="7"/>
    </row>
    <row r="37695" spans="8:8" x14ac:dyDescent="0.2">
      <c r="H37695" s="7"/>
    </row>
    <row r="37696" spans="8:8" x14ac:dyDescent="0.2">
      <c r="H37696" s="7"/>
    </row>
    <row r="37697" spans="8:8" x14ac:dyDescent="0.2">
      <c r="H37697" s="7"/>
    </row>
    <row r="37698" spans="8:8" x14ac:dyDescent="0.2">
      <c r="H37698" s="7"/>
    </row>
    <row r="37699" spans="8:8" x14ac:dyDescent="0.2">
      <c r="H37699" s="7"/>
    </row>
    <row r="37700" spans="8:8" x14ac:dyDescent="0.2">
      <c r="H37700" s="7"/>
    </row>
    <row r="37701" spans="8:8" x14ac:dyDescent="0.2">
      <c r="H37701" s="7"/>
    </row>
    <row r="37702" spans="8:8" x14ac:dyDescent="0.2">
      <c r="H37702" s="7"/>
    </row>
    <row r="37703" spans="8:8" x14ac:dyDescent="0.2">
      <c r="H37703" s="7"/>
    </row>
    <row r="37704" spans="8:8" x14ac:dyDescent="0.2">
      <c r="H37704" s="7"/>
    </row>
    <row r="37705" spans="8:8" x14ac:dyDescent="0.2">
      <c r="H37705" s="7"/>
    </row>
    <row r="37706" spans="8:8" x14ac:dyDescent="0.2">
      <c r="H37706" s="7"/>
    </row>
    <row r="37707" spans="8:8" x14ac:dyDescent="0.2">
      <c r="H37707" s="7"/>
    </row>
    <row r="37708" spans="8:8" x14ac:dyDescent="0.2">
      <c r="H37708" s="7"/>
    </row>
    <row r="37709" spans="8:8" x14ac:dyDescent="0.2">
      <c r="H37709" s="7"/>
    </row>
    <row r="37710" spans="8:8" x14ac:dyDescent="0.2">
      <c r="H37710" s="7"/>
    </row>
    <row r="37711" spans="8:8" x14ac:dyDescent="0.2">
      <c r="H37711" s="7"/>
    </row>
    <row r="37712" spans="8:8" x14ac:dyDescent="0.2">
      <c r="H37712" s="7"/>
    </row>
    <row r="37713" spans="8:8" x14ac:dyDescent="0.2">
      <c r="H37713" s="7"/>
    </row>
    <row r="37714" spans="8:8" x14ac:dyDescent="0.2">
      <c r="H37714" s="7"/>
    </row>
    <row r="37715" spans="8:8" x14ac:dyDescent="0.2">
      <c r="H37715" s="7"/>
    </row>
    <row r="37716" spans="8:8" x14ac:dyDescent="0.2">
      <c r="H37716" s="7"/>
    </row>
    <row r="37717" spans="8:8" x14ac:dyDescent="0.2">
      <c r="H37717" s="7"/>
    </row>
    <row r="37718" spans="8:8" x14ac:dyDescent="0.2">
      <c r="H37718" s="7"/>
    </row>
    <row r="37719" spans="8:8" x14ac:dyDescent="0.2">
      <c r="H37719" s="7"/>
    </row>
    <row r="37720" spans="8:8" x14ac:dyDescent="0.2">
      <c r="H37720" s="7"/>
    </row>
    <row r="37721" spans="8:8" x14ac:dyDescent="0.2">
      <c r="H37721" s="7"/>
    </row>
    <row r="37722" spans="8:8" x14ac:dyDescent="0.2">
      <c r="H37722" s="7"/>
    </row>
    <row r="37723" spans="8:8" x14ac:dyDescent="0.2">
      <c r="H37723" s="7"/>
    </row>
    <row r="37724" spans="8:8" x14ac:dyDescent="0.2">
      <c r="H37724" s="7"/>
    </row>
    <row r="37725" spans="8:8" x14ac:dyDescent="0.2">
      <c r="H37725" s="7"/>
    </row>
    <row r="37726" spans="8:8" x14ac:dyDescent="0.2">
      <c r="H37726" s="7"/>
    </row>
    <row r="37727" spans="8:8" x14ac:dyDescent="0.2">
      <c r="H37727" s="7"/>
    </row>
    <row r="37728" spans="8:8" x14ac:dyDescent="0.2">
      <c r="H37728" s="7"/>
    </row>
    <row r="37729" spans="8:8" x14ac:dyDescent="0.2">
      <c r="H37729" s="7"/>
    </row>
    <row r="37730" spans="8:8" x14ac:dyDescent="0.2">
      <c r="H37730" s="7"/>
    </row>
    <row r="37731" spans="8:8" x14ac:dyDescent="0.2">
      <c r="H37731" s="7"/>
    </row>
    <row r="37732" spans="8:8" x14ac:dyDescent="0.2">
      <c r="H37732" s="7"/>
    </row>
    <row r="37733" spans="8:8" x14ac:dyDescent="0.2">
      <c r="H37733" s="7"/>
    </row>
    <row r="37734" spans="8:8" x14ac:dyDescent="0.2">
      <c r="H37734" s="7"/>
    </row>
    <row r="37735" spans="8:8" x14ac:dyDescent="0.2">
      <c r="H37735" s="7"/>
    </row>
    <row r="37736" spans="8:8" x14ac:dyDescent="0.2">
      <c r="H37736" s="7"/>
    </row>
    <row r="37737" spans="8:8" x14ac:dyDescent="0.2">
      <c r="H37737" s="7"/>
    </row>
    <row r="37738" spans="8:8" x14ac:dyDescent="0.2">
      <c r="H37738" s="7"/>
    </row>
    <row r="37739" spans="8:8" x14ac:dyDescent="0.2">
      <c r="H37739" s="7"/>
    </row>
    <row r="37740" spans="8:8" x14ac:dyDescent="0.2">
      <c r="H37740" s="7"/>
    </row>
    <row r="37741" spans="8:8" x14ac:dyDescent="0.2">
      <c r="H37741" s="7"/>
    </row>
    <row r="37742" spans="8:8" x14ac:dyDescent="0.2">
      <c r="H37742" s="7"/>
    </row>
    <row r="37743" spans="8:8" x14ac:dyDescent="0.2">
      <c r="H37743" s="7"/>
    </row>
    <row r="37744" spans="8:8" x14ac:dyDescent="0.2">
      <c r="H37744" s="7"/>
    </row>
    <row r="37745" spans="8:8" x14ac:dyDescent="0.2">
      <c r="H37745" s="7"/>
    </row>
    <row r="37746" spans="8:8" x14ac:dyDescent="0.2">
      <c r="H37746" s="7"/>
    </row>
    <row r="37747" spans="8:8" x14ac:dyDescent="0.2">
      <c r="H37747" s="7"/>
    </row>
    <row r="37748" spans="8:8" x14ac:dyDescent="0.2">
      <c r="H37748" s="7"/>
    </row>
    <row r="37749" spans="8:8" x14ac:dyDescent="0.2">
      <c r="H37749" s="7"/>
    </row>
    <row r="37750" spans="8:8" x14ac:dyDescent="0.2">
      <c r="H37750" s="7"/>
    </row>
    <row r="37751" spans="8:8" x14ac:dyDescent="0.2">
      <c r="H37751" s="7"/>
    </row>
    <row r="37752" spans="8:8" x14ac:dyDescent="0.2">
      <c r="H37752" s="7"/>
    </row>
    <row r="37753" spans="8:8" x14ac:dyDescent="0.2">
      <c r="H37753" s="7"/>
    </row>
    <row r="37754" spans="8:8" x14ac:dyDescent="0.2">
      <c r="H37754" s="7"/>
    </row>
    <row r="37755" spans="8:8" x14ac:dyDescent="0.2">
      <c r="H37755" s="7"/>
    </row>
    <row r="37756" spans="8:8" x14ac:dyDescent="0.2">
      <c r="H37756" s="7"/>
    </row>
    <row r="37757" spans="8:8" x14ac:dyDescent="0.2">
      <c r="H37757" s="7"/>
    </row>
    <row r="37758" spans="8:8" x14ac:dyDescent="0.2">
      <c r="H37758" s="7"/>
    </row>
    <row r="37759" spans="8:8" x14ac:dyDescent="0.2">
      <c r="H37759" s="7"/>
    </row>
    <row r="37760" spans="8:8" x14ac:dyDescent="0.2">
      <c r="H37760" s="7"/>
    </row>
    <row r="37761" spans="8:8" x14ac:dyDescent="0.2">
      <c r="H37761" s="7"/>
    </row>
    <row r="37762" spans="8:8" x14ac:dyDescent="0.2">
      <c r="H37762" s="7"/>
    </row>
    <row r="37763" spans="8:8" x14ac:dyDescent="0.2">
      <c r="H37763" s="7"/>
    </row>
    <row r="37764" spans="8:8" x14ac:dyDescent="0.2">
      <c r="H37764" s="7"/>
    </row>
    <row r="37765" spans="8:8" x14ac:dyDescent="0.2">
      <c r="H37765" s="7"/>
    </row>
    <row r="37766" spans="8:8" x14ac:dyDescent="0.2">
      <c r="H37766" s="7"/>
    </row>
    <row r="37767" spans="8:8" x14ac:dyDescent="0.2">
      <c r="H37767" s="7"/>
    </row>
    <row r="37768" spans="8:8" x14ac:dyDescent="0.2">
      <c r="H37768" s="7"/>
    </row>
    <row r="37769" spans="8:8" x14ac:dyDescent="0.2">
      <c r="H37769" s="7"/>
    </row>
    <row r="37770" spans="8:8" x14ac:dyDescent="0.2">
      <c r="H37770" s="7"/>
    </row>
    <row r="37771" spans="8:8" x14ac:dyDescent="0.2">
      <c r="H37771" s="7"/>
    </row>
    <row r="37772" spans="8:8" x14ac:dyDescent="0.2">
      <c r="H37772" s="7"/>
    </row>
    <row r="37773" spans="8:8" x14ac:dyDescent="0.2">
      <c r="H37773" s="7"/>
    </row>
    <row r="37774" spans="8:8" x14ac:dyDescent="0.2">
      <c r="H37774" s="7"/>
    </row>
    <row r="37775" spans="8:8" x14ac:dyDescent="0.2">
      <c r="H37775" s="7"/>
    </row>
    <row r="37776" spans="8:8" x14ac:dyDescent="0.2">
      <c r="H37776" s="7"/>
    </row>
    <row r="37777" spans="8:8" x14ac:dyDescent="0.2">
      <c r="H37777" s="7"/>
    </row>
    <row r="37778" spans="8:8" x14ac:dyDescent="0.2">
      <c r="H37778" s="7"/>
    </row>
    <row r="37779" spans="8:8" x14ac:dyDescent="0.2">
      <c r="H37779" s="7"/>
    </row>
    <row r="37780" spans="8:8" x14ac:dyDescent="0.2">
      <c r="H37780" s="7"/>
    </row>
    <row r="37781" spans="8:8" x14ac:dyDescent="0.2">
      <c r="H37781" s="7"/>
    </row>
    <row r="37782" spans="8:8" x14ac:dyDescent="0.2">
      <c r="H37782" s="7"/>
    </row>
    <row r="37783" spans="8:8" x14ac:dyDescent="0.2">
      <c r="H37783" s="7"/>
    </row>
    <row r="37784" spans="8:8" x14ac:dyDescent="0.2">
      <c r="H37784" s="7"/>
    </row>
    <row r="37785" spans="8:8" x14ac:dyDescent="0.2">
      <c r="H37785" s="7"/>
    </row>
    <row r="37786" spans="8:8" x14ac:dyDescent="0.2">
      <c r="H37786" s="7"/>
    </row>
    <row r="37787" spans="8:8" x14ac:dyDescent="0.2">
      <c r="H37787" s="7"/>
    </row>
    <row r="37788" spans="8:8" x14ac:dyDescent="0.2">
      <c r="H37788" s="7"/>
    </row>
    <row r="37789" spans="8:8" x14ac:dyDescent="0.2">
      <c r="H37789" s="7"/>
    </row>
    <row r="37790" spans="8:8" x14ac:dyDescent="0.2">
      <c r="H37790" s="7"/>
    </row>
    <row r="37791" spans="8:8" x14ac:dyDescent="0.2">
      <c r="H37791" s="7"/>
    </row>
    <row r="37792" spans="8:8" x14ac:dyDescent="0.2">
      <c r="H37792" s="7"/>
    </row>
    <row r="37793" spans="8:8" x14ac:dyDescent="0.2">
      <c r="H37793" s="7"/>
    </row>
    <row r="37794" spans="8:8" x14ac:dyDescent="0.2">
      <c r="H37794" s="7"/>
    </row>
    <row r="37795" spans="8:8" x14ac:dyDescent="0.2">
      <c r="H37795" s="7"/>
    </row>
    <row r="37796" spans="8:8" x14ac:dyDescent="0.2">
      <c r="H37796" s="7"/>
    </row>
    <row r="37797" spans="8:8" x14ac:dyDescent="0.2">
      <c r="H37797" s="7"/>
    </row>
    <row r="37798" spans="8:8" x14ac:dyDescent="0.2">
      <c r="H37798" s="7"/>
    </row>
    <row r="37799" spans="8:8" x14ac:dyDescent="0.2">
      <c r="H37799" s="7"/>
    </row>
    <row r="37800" spans="8:8" x14ac:dyDescent="0.2">
      <c r="H37800" s="7"/>
    </row>
    <row r="37801" spans="8:8" x14ac:dyDescent="0.2">
      <c r="H37801" s="7"/>
    </row>
    <row r="37802" spans="8:8" x14ac:dyDescent="0.2">
      <c r="H37802" s="7"/>
    </row>
    <row r="37803" spans="8:8" x14ac:dyDescent="0.2">
      <c r="H37803" s="7"/>
    </row>
    <row r="37804" spans="8:8" x14ac:dyDescent="0.2">
      <c r="H37804" s="7"/>
    </row>
    <row r="37805" spans="8:8" x14ac:dyDescent="0.2">
      <c r="H37805" s="7"/>
    </row>
    <row r="37806" spans="8:8" x14ac:dyDescent="0.2">
      <c r="H37806" s="7"/>
    </row>
    <row r="37807" spans="8:8" x14ac:dyDescent="0.2">
      <c r="H37807" s="7"/>
    </row>
    <row r="37808" spans="8:8" x14ac:dyDescent="0.2">
      <c r="H37808" s="7"/>
    </row>
    <row r="37809" spans="8:8" x14ac:dyDescent="0.2">
      <c r="H37809" s="7"/>
    </row>
    <row r="37810" spans="8:8" x14ac:dyDescent="0.2">
      <c r="H37810" s="7"/>
    </row>
    <row r="37811" spans="8:8" x14ac:dyDescent="0.2">
      <c r="H37811" s="7"/>
    </row>
    <row r="37812" spans="8:8" x14ac:dyDescent="0.2">
      <c r="H37812" s="7"/>
    </row>
    <row r="37813" spans="8:8" x14ac:dyDescent="0.2">
      <c r="H37813" s="7"/>
    </row>
    <row r="37814" spans="8:8" x14ac:dyDescent="0.2">
      <c r="H37814" s="7"/>
    </row>
    <row r="37815" spans="8:8" x14ac:dyDescent="0.2">
      <c r="H37815" s="7"/>
    </row>
    <row r="37816" spans="8:8" x14ac:dyDescent="0.2">
      <c r="H37816" s="7"/>
    </row>
    <row r="37817" spans="8:8" x14ac:dyDescent="0.2">
      <c r="H37817" s="7"/>
    </row>
    <row r="37818" spans="8:8" x14ac:dyDescent="0.2">
      <c r="H37818" s="7"/>
    </row>
    <row r="37819" spans="8:8" x14ac:dyDescent="0.2">
      <c r="H37819" s="7"/>
    </row>
    <row r="37820" spans="8:8" x14ac:dyDescent="0.2">
      <c r="H37820" s="7"/>
    </row>
    <row r="37821" spans="8:8" x14ac:dyDescent="0.2">
      <c r="H37821" s="7"/>
    </row>
    <row r="37822" spans="8:8" x14ac:dyDescent="0.2">
      <c r="H37822" s="7"/>
    </row>
    <row r="37823" spans="8:8" x14ac:dyDescent="0.2">
      <c r="H37823" s="7"/>
    </row>
    <row r="37824" spans="8:8" x14ac:dyDescent="0.2">
      <c r="H37824" s="7"/>
    </row>
    <row r="37825" spans="8:8" x14ac:dyDescent="0.2">
      <c r="H37825" s="7"/>
    </row>
    <row r="37826" spans="8:8" x14ac:dyDescent="0.2">
      <c r="H37826" s="7"/>
    </row>
    <row r="37827" spans="8:8" x14ac:dyDescent="0.2">
      <c r="H37827" s="7"/>
    </row>
    <row r="37828" spans="8:8" x14ac:dyDescent="0.2">
      <c r="H37828" s="7"/>
    </row>
    <row r="37829" spans="8:8" x14ac:dyDescent="0.2">
      <c r="H37829" s="7"/>
    </row>
    <row r="37830" spans="8:8" x14ac:dyDescent="0.2">
      <c r="H37830" s="7"/>
    </row>
    <row r="37831" spans="8:8" x14ac:dyDescent="0.2">
      <c r="H37831" s="7"/>
    </row>
    <row r="37832" spans="8:8" x14ac:dyDescent="0.2">
      <c r="H37832" s="7"/>
    </row>
    <row r="37833" spans="8:8" x14ac:dyDescent="0.2">
      <c r="H37833" s="7"/>
    </row>
    <row r="37834" spans="8:8" x14ac:dyDescent="0.2">
      <c r="H37834" s="7"/>
    </row>
    <row r="37835" spans="8:8" x14ac:dyDescent="0.2">
      <c r="H37835" s="7"/>
    </row>
    <row r="37836" spans="8:8" x14ac:dyDescent="0.2">
      <c r="H37836" s="7"/>
    </row>
    <row r="37837" spans="8:8" x14ac:dyDescent="0.2">
      <c r="H37837" s="7"/>
    </row>
    <row r="37838" spans="8:8" x14ac:dyDescent="0.2">
      <c r="H37838" s="7"/>
    </row>
    <row r="37839" spans="8:8" x14ac:dyDescent="0.2">
      <c r="H37839" s="7"/>
    </row>
    <row r="37840" spans="8:8" x14ac:dyDescent="0.2">
      <c r="H37840" s="7"/>
    </row>
    <row r="37841" spans="8:8" x14ac:dyDescent="0.2">
      <c r="H37841" s="7"/>
    </row>
    <row r="37842" spans="8:8" x14ac:dyDescent="0.2">
      <c r="H37842" s="7"/>
    </row>
    <row r="37843" spans="8:8" x14ac:dyDescent="0.2">
      <c r="H37843" s="7"/>
    </row>
    <row r="37844" spans="8:8" x14ac:dyDescent="0.2">
      <c r="H37844" s="7"/>
    </row>
    <row r="37845" spans="8:8" x14ac:dyDescent="0.2">
      <c r="H37845" s="7"/>
    </row>
    <row r="37846" spans="8:8" x14ac:dyDescent="0.2">
      <c r="H37846" s="7"/>
    </row>
    <row r="37847" spans="8:8" x14ac:dyDescent="0.2">
      <c r="H37847" s="7"/>
    </row>
    <row r="37848" spans="8:8" x14ac:dyDescent="0.2">
      <c r="H37848" s="7"/>
    </row>
    <row r="37849" spans="8:8" x14ac:dyDescent="0.2">
      <c r="H37849" s="7"/>
    </row>
    <row r="37850" spans="8:8" x14ac:dyDescent="0.2">
      <c r="H37850" s="7"/>
    </row>
    <row r="37851" spans="8:8" x14ac:dyDescent="0.2">
      <c r="H37851" s="7"/>
    </row>
    <row r="37852" spans="8:8" x14ac:dyDescent="0.2">
      <c r="H37852" s="7"/>
    </row>
    <row r="37853" spans="8:8" x14ac:dyDescent="0.2">
      <c r="H37853" s="7"/>
    </row>
    <row r="37854" spans="8:8" x14ac:dyDescent="0.2">
      <c r="H37854" s="7"/>
    </row>
    <row r="37855" spans="8:8" x14ac:dyDescent="0.2">
      <c r="H37855" s="7"/>
    </row>
    <row r="37856" spans="8:8" x14ac:dyDescent="0.2">
      <c r="H37856" s="7"/>
    </row>
    <row r="37857" spans="8:8" x14ac:dyDescent="0.2">
      <c r="H37857" s="7"/>
    </row>
    <row r="37858" spans="8:8" x14ac:dyDescent="0.2">
      <c r="H37858" s="7"/>
    </row>
    <row r="37859" spans="8:8" x14ac:dyDescent="0.2">
      <c r="H37859" s="7"/>
    </row>
    <row r="37860" spans="8:8" x14ac:dyDescent="0.2">
      <c r="H37860" s="7"/>
    </row>
    <row r="37861" spans="8:8" x14ac:dyDescent="0.2">
      <c r="H37861" s="7"/>
    </row>
    <row r="37862" spans="8:8" x14ac:dyDescent="0.2">
      <c r="H37862" s="7"/>
    </row>
    <row r="37863" spans="8:8" x14ac:dyDescent="0.2">
      <c r="H37863" s="7"/>
    </row>
    <row r="37864" spans="8:8" x14ac:dyDescent="0.2">
      <c r="H37864" s="7"/>
    </row>
    <row r="37865" spans="8:8" x14ac:dyDescent="0.2">
      <c r="H37865" s="7"/>
    </row>
    <row r="37866" spans="8:8" x14ac:dyDescent="0.2">
      <c r="H37866" s="7"/>
    </row>
    <row r="37867" spans="8:8" x14ac:dyDescent="0.2">
      <c r="H37867" s="7"/>
    </row>
    <row r="37868" spans="8:8" x14ac:dyDescent="0.2">
      <c r="H37868" s="7"/>
    </row>
    <row r="37869" spans="8:8" x14ac:dyDescent="0.2">
      <c r="H37869" s="7"/>
    </row>
    <row r="37870" spans="8:8" x14ac:dyDescent="0.2">
      <c r="H37870" s="7"/>
    </row>
    <row r="37871" spans="8:8" x14ac:dyDescent="0.2">
      <c r="H37871" s="7"/>
    </row>
    <row r="37872" spans="8:8" x14ac:dyDescent="0.2">
      <c r="H37872" s="7"/>
    </row>
    <row r="37873" spans="8:8" x14ac:dyDescent="0.2">
      <c r="H37873" s="7"/>
    </row>
    <row r="37874" spans="8:8" x14ac:dyDescent="0.2">
      <c r="H37874" s="7"/>
    </row>
    <row r="37875" spans="8:8" x14ac:dyDescent="0.2">
      <c r="H37875" s="7"/>
    </row>
    <row r="37876" spans="8:8" x14ac:dyDescent="0.2">
      <c r="H37876" s="7"/>
    </row>
    <row r="37877" spans="8:8" x14ac:dyDescent="0.2">
      <c r="H37877" s="7"/>
    </row>
    <row r="37878" spans="8:8" x14ac:dyDescent="0.2">
      <c r="H37878" s="7"/>
    </row>
    <row r="37879" spans="8:8" x14ac:dyDescent="0.2">
      <c r="H37879" s="7"/>
    </row>
    <row r="37880" spans="8:8" x14ac:dyDescent="0.2">
      <c r="H37880" s="7"/>
    </row>
    <row r="37881" spans="8:8" x14ac:dyDescent="0.2">
      <c r="H37881" s="7"/>
    </row>
    <row r="37882" spans="8:8" x14ac:dyDescent="0.2">
      <c r="H37882" s="7"/>
    </row>
    <row r="37883" spans="8:8" x14ac:dyDescent="0.2">
      <c r="H37883" s="7"/>
    </row>
    <row r="37884" spans="8:8" x14ac:dyDescent="0.2">
      <c r="H37884" s="7"/>
    </row>
    <row r="37885" spans="8:8" x14ac:dyDescent="0.2">
      <c r="H37885" s="7"/>
    </row>
    <row r="37886" spans="8:8" x14ac:dyDescent="0.2">
      <c r="H37886" s="7"/>
    </row>
    <row r="37887" spans="8:8" x14ac:dyDescent="0.2">
      <c r="H37887" s="7"/>
    </row>
    <row r="37888" spans="8:8" x14ac:dyDescent="0.2">
      <c r="H37888" s="7"/>
    </row>
    <row r="37889" spans="8:8" x14ac:dyDescent="0.2">
      <c r="H37889" s="7"/>
    </row>
    <row r="37890" spans="8:8" x14ac:dyDescent="0.2">
      <c r="H37890" s="7"/>
    </row>
    <row r="37891" spans="8:8" x14ac:dyDescent="0.2">
      <c r="H37891" s="7"/>
    </row>
    <row r="37892" spans="8:8" x14ac:dyDescent="0.2">
      <c r="H37892" s="7"/>
    </row>
    <row r="37893" spans="8:8" x14ac:dyDescent="0.2">
      <c r="H37893" s="7"/>
    </row>
    <row r="37894" spans="8:8" x14ac:dyDescent="0.2">
      <c r="H37894" s="7"/>
    </row>
    <row r="37895" spans="8:8" x14ac:dyDescent="0.2">
      <c r="H37895" s="7"/>
    </row>
    <row r="37896" spans="8:8" x14ac:dyDescent="0.2">
      <c r="H37896" s="7"/>
    </row>
    <row r="37897" spans="8:8" x14ac:dyDescent="0.2">
      <c r="H37897" s="7"/>
    </row>
    <row r="37898" spans="8:8" x14ac:dyDescent="0.2">
      <c r="H37898" s="7"/>
    </row>
    <row r="37899" spans="8:8" x14ac:dyDescent="0.2">
      <c r="H37899" s="7"/>
    </row>
    <row r="37900" spans="8:8" x14ac:dyDescent="0.2">
      <c r="H37900" s="7"/>
    </row>
    <row r="37901" spans="8:8" x14ac:dyDescent="0.2">
      <c r="H37901" s="7"/>
    </row>
    <row r="37902" spans="8:8" x14ac:dyDescent="0.2">
      <c r="H37902" s="7"/>
    </row>
    <row r="37903" spans="8:8" x14ac:dyDescent="0.2">
      <c r="H37903" s="7"/>
    </row>
    <row r="37904" spans="8:8" x14ac:dyDescent="0.2">
      <c r="H37904" s="7"/>
    </row>
    <row r="37905" spans="8:8" x14ac:dyDescent="0.2">
      <c r="H37905" s="7"/>
    </row>
    <row r="37906" spans="8:8" x14ac:dyDescent="0.2">
      <c r="H37906" s="7"/>
    </row>
    <row r="37907" spans="8:8" x14ac:dyDescent="0.2">
      <c r="H37907" s="7"/>
    </row>
    <row r="37908" spans="8:8" x14ac:dyDescent="0.2">
      <c r="H37908" s="7"/>
    </row>
    <row r="37909" spans="8:8" x14ac:dyDescent="0.2">
      <c r="H37909" s="7"/>
    </row>
    <row r="37910" spans="8:8" x14ac:dyDescent="0.2">
      <c r="H37910" s="7"/>
    </row>
    <row r="37911" spans="8:8" x14ac:dyDescent="0.2">
      <c r="H37911" s="7"/>
    </row>
    <row r="37912" spans="8:8" x14ac:dyDescent="0.2">
      <c r="H37912" s="7"/>
    </row>
    <row r="37913" spans="8:8" x14ac:dyDescent="0.2">
      <c r="H37913" s="7"/>
    </row>
    <row r="37914" spans="8:8" x14ac:dyDescent="0.2">
      <c r="H37914" s="7"/>
    </row>
    <row r="37915" spans="8:8" x14ac:dyDescent="0.2">
      <c r="H37915" s="7"/>
    </row>
    <row r="37916" spans="8:8" x14ac:dyDescent="0.2">
      <c r="H37916" s="7"/>
    </row>
    <row r="37917" spans="8:8" x14ac:dyDescent="0.2">
      <c r="H37917" s="7"/>
    </row>
    <row r="37918" spans="8:8" x14ac:dyDescent="0.2">
      <c r="H37918" s="7"/>
    </row>
    <row r="37919" spans="8:8" x14ac:dyDescent="0.2">
      <c r="H37919" s="7"/>
    </row>
    <row r="37920" spans="8:8" x14ac:dyDescent="0.2">
      <c r="H37920" s="7"/>
    </row>
    <row r="37921" spans="8:8" x14ac:dyDescent="0.2">
      <c r="H37921" s="7"/>
    </row>
    <row r="37922" spans="8:8" x14ac:dyDescent="0.2">
      <c r="H37922" s="7"/>
    </row>
    <row r="37923" spans="8:8" x14ac:dyDescent="0.2">
      <c r="H37923" s="7"/>
    </row>
    <row r="37924" spans="8:8" x14ac:dyDescent="0.2">
      <c r="H37924" s="7"/>
    </row>
    <row r="37925" spans="8:8" x14ac:dyDescent="0.2">
      <c r="H37925" s="7"/>
    </row>
    <row r="37926" spans="8:8" x14ac:dyDescent="0.2">
      <c r="H37926" s="7"/>
    </row>
    <row r="37927" spans="8:8" x14ac:dyDescent="0.2">
      <c r="H37927" s="7"/>
    </row>
    <row r="37928" spans="8:8" x14ac:dyDescent="0.2">
      <c r="H37928" s="7"/>
    </row>
    <row r="37929" spans="8:8" x14ac:dyDescent="0.2">
      <c r="H37929" s="7"/>
    </row>
    <row r="37930" spans="8:8" x14ac:dyDescent="0.2">
      <c r="H37930" s="7"/>
    </row>
    <row r="37931" spans="8:8" x14ac:dyDescent="0.2">
      <c r="H37931" s="7"/>
    </row>
    <row r="37932" spans="8:8" x14ac:dyDescent="0.2">
      <c r="H37932" s="7"/>
    </row>
    <row r="37933" spans="8:8" x14ac:dyDescent="0.2">
      <c r="H37933" s="7"/>
    </row>
    <row r="37934" spans="8:8" x14ac:dyDescent="0.2">
      <c r="H37934" s="7"/>
    </row>
    <row r="37935" spans="8:8" x14ac:dyDescent="0.2">
      <c r="H37935" s="7"/>
    </row>
    <row r="37936" spans="8:8" x14ac:dyDescent="0.2">
      <c r="H37936" s="7"/>
    </row>
    <row r="37937" spans="8:8" x14ac:dyDescent="0.2">
      <c r="H37937" s="7"/>
    </row>
    <row r="37938" spans="8:8" x14ac:dyDescent="0.2">
      <c r="H37938" s="7"/>
    </row>
    <row r="37939" spans="8:8" x14ac:dyDescent="0.2">
      <c r="H37939" s="7"/>
    </row>
    <row r="37940" spans="8:8" x14ac:dyDescent="0.2">
      <c r="H37940" s="7"/>
    </row>
    <row r="37941" spans="8:8" x14ac:dyDescent="0.2">
      <c r="H37941" s="7"/>
    </row>
    <row r="37942" spans="8:8" x14ac:dyDescent="0.2">
      <c r="H37942" s="7"/>
    </row>
    <row r="37943" spans="8:8" x14ac:dyDescent="0.2">
      <c r="H37943" s="7"/>
    </row>
    <row r="37944" spans="8:8" x14ac:dyDescent="0.2">
      <c r="H37944" s="7"/>
    </row>
    <row r="37945" spans="8:8" x14ac:dyDescent="0.2">
      <c r="H37945" s="7"/>
    </row>
    <row r="37946" spans="8:8" x14ac:dyDescent="0.2">
      <c r="H37946" s="7"/>
    </row>
    <row r="37947" spans="8:8" x14ac:dyDescent="0.2">
      <c r="H37947" s="7"/>
    </row>
    <row r="37948" spans="8:8" x14ac:dyDescent="0.2">
      <c r="H37948" s="7"/>
    </row>
    <row r="37949" spans="8:8" x14ac:dyDescent="0.2">
      <c r="H37949" s="7"/>
    </row>
    <row r="37950" spans="8:8" x14ac:dyDescent="0.2">
      <c r="H37950" s="7"/>
    </row>
    <row r="37951" spans="8:8" x14ac:dyDescent="0.2">
      <c r="H37951" s="7"/>
    </row>
    <row r="37952" spans="8:8" x14ac:dyDescent="0.2">
      <c r="H37952" s="7"/>
    </row>
    <row r="37953" spans="8:8" x14ac:dyDescent="0.2">
      <c r="H37953" s="7"/>
    </row>
    <row r="37954" spans="8:8" x14ac:dyDescent="0.2">
      <c r="H37954" s="7"/>
    </row>
    <row r="37955" spans="8:8" x14ac:dyDescent="0.2">
      <c r="H37955" s="7"/>
    </row>
    <row r="37956" spans="8:8" x14ac:dyDescent="0.2">
      <c r="H37956" s="7"/>
    </row>
    <row r="37957" spans="8:8" x14ac:dyDescent="0.2">
      <c r="H37957" s="7"/>
    </row>
    <row r="37958" spans="8:8" x14ac:dyDescent="0.2">
      <c r="H37958" s="7"/>
    </row>
    <row r="37959" spans="8:8" x14ac:dyDescent="0.2">
      <c r="H37959" s="7"/>
    </row>
    <row r="37960" spans="8:8" x14ac:dyDescent="0.2">
      <c r="H37960" s="7"/>
    </row>
    <row r="37961" spans="8:8" x14ac:dyDescent="0.2">
      <c r="H37961" s="7"/>
    </row>
    <row r="37962" spans="8:8" x14ac:dyDescent="0.2">
      <c r="H37962" s="7"/>
    </row>
    <row r="37963" spans="8:8" x14ac:dyDescent="0.2">
      <c r="H37963" s="7"/>
    </row>
    <row r="37964" spans="8:8" x14ac:dyDescent="0.2">
      <c r="H37964" s="7"/>
    </row>
    <row r="37965" spans="8:8" x14ac:dyDescent="0.2">
      <c r="H37965" s="7"/>
    </row>
    <row r="37966" spans="8:8" x14ac:dyDescent="0.2">
      <c r="H37966" s="7"/>
    </row>
    <row r="37967" spans="8:8" x14ac:dyDescent="0.2">
      <c r="H37967" s="7"/>
    </row>
    <row r="37968" spans="8:8" x14ac:dyDescent="0.2">
      <c r="H37968" s="7"/>
    </row>
    <row r="37969" spans="8:8" x14ac:dyDescent="0.2">
      <c r="H37969" s="7"/>
    </row>
    <row r="37970" spans="8:8" x14ac:dyDescent="0.2">
      <c r="H37970" s="7"/>
    </row>
    <row r="37971" spans="8:8" x14ac:dyDescent="0.2">
      <c r="H37971" s="7"/>
    </row>
    <row r="37972" spans="8:8" x14ac:dyDescent="0.2">
      <c r="H37972" s="7"/>
    </row>
    <row r="37973" spans="8:8" x14ac:dyDescent="0.2">
      <c r="H37973" s="7"/>
    </row>
    <row r="37974" spans="8:8" x14ac:dyDescent="0.2">
      <c r="H37974" s="7"/>
    </row>
    <row r="37975" spans="8:8" x14ac:dyDescent="0.2">
      <c r="H37975" s="7"/>
    </row>
    <row r="37976" spans="8:8" x14ac:dyDescent="0.2">
      <c r="H37976" s="7"/>
    </row>
    <row r="37977" spans="8:8" x14ac:dyDescent="0.2">
      <c r="H37977" s="7"/>
    </row>
    <row r="37978" spans="8:8" x14ac:dyDescent="0.2">
      <c r="H37978" s="7"/>
    </row>
    <row r="37979" spans="8:8" x14ac:dyDescent="0.2">
      <c r="H37979" s="7"/>
    </row>
    <row r="37980" spans="8:8" x14ac:dyDescent="0.2">
      <c r="H37980" s="7"/>
    </row>
    <row r="37981" spans="8:8" x14ac:dyDescent="0.2">
      <c r="H37981" s="7"/>
    </row>
    <row r="37982" spans="8:8" x14ac:dyDescent="0.2">
      <c r="H37982" s="7"/>
    </row>
    <row r="37983" spans="8:8" x14ac:dyDescent="0.2">
      <c r="H37983" s="7"/>
    </row>
    <row r="37984" spans="8:8" x14ac:dyDescent="0.2">
      <c r="H37984" s="7"/>
    </row>
    <row r="37985" spans="8:8" x14ac:dyDescent="0.2">
      <c r="H37985" s="7"/>
    </row>
    <row r="37986" spans="8:8" x14ac:dyDescent="0.2">
      <c r="H37986" s="7"/>
    </row>
    <row r="37987" spans="8:8" x14ac:dyDescent="0.2">
      <c r="H37987" s="7"/>
    </row>
    <row r="37988" spans="8:8" x14ac:dyDescent="0.2">
      <c r="H37988" s="7"/>
    </row>
    <row r="37989" spans="8:8" x14ac:dyDescent="0.2">
      <c r="H37989" s="7"/>
    </row>
    <row r="37990" spans="8:8" x14ac:dyDescent="0.2">
      <c r="H37990" s="7"/>
    </row>
    <row r="37991" spans="8:8" x14ac:dyDescent="0.2">
      <c r="H37991" s="7"/>
    </row>
    <row r="37992" spans="8:8" x14ac:dyDescent="0.2">
      <c r="H37992" s="7"/>
    </row>
    <row r="37993" spans="8:8" x14ac:dyDescent="0.2">
      <c r="H37993" s="7"/>
    </row>
    <row r="37994" spans="8:8" x14ac:dyDescent="0.2">
      <c r="H37994" s="7"/>
    </row>
    <row r="37995" spans="8:8" x14ac:dyDescent="0.2">
      <c r="H37995" s="7"/>
    </row>
    <row r="37996" spans="8:8" x14ac:dyDescent="0.2">
      <c r="H37996" s="7"/>
    </row>
    <row r="37997" spans="8:8" x14ac:dyDescent="0.2">
      <c r="H37997" s="7"/>
    </row>
    <row r="37998" spans="8:8" x14ac:dyDescent="0.2">
      <c r="H37998" s="7"/>
    </row>
    <row r="37999" spans="8:8" x14ac:dyDescent="0.2">
      <c r="H37999" s="7"/>
    </row>
    <row r="38000" spans="8:8" x14ac:dyDescent="0.2">
      <c r="H38000" s="7"/>
    </row>
    <row r="38001" spans="8:8" x14ac:dyDescent="0.2">
      <c r="H38001" s="7"/>
    </row>
    <row r="38002" spans="8:8" x14ac:dyDescent="0.2">
      <c r="H38002" s="7"/>
    </row>
    <row r="38003" spans="8:8" x14ac:dyDescent="0.2">
      <c r="H38003" s="7"/>
    </row>
    <row r="38004" spans="8:8" x14ac:dyDescent="0.2">
      <c r="H38004" s="7"/>
    </row>
    <row r="38005" spans="8:8" x14ac:dyDescent="0.2">
      <c r="H38005" s="7"/>
    </row>
    <row r="38006" spans="8:8" x14ac:dyDescent="0.2">
      <c r="H38006" s="7"/>
    </row>
    <row r="38007" spans="8:8" x14ac:dyDescent="0.2">
      <c r="H38007" s="7"/>
    </row>
    <row r="38008" spans="8:8" x14ac:dyDescent="0.2">
      <c r="H38008" s="7"/>
    </row>
    <row r="38009" spans="8:8" x14ac:dyDescent="0.2">
      <c r="H38009" s="7"/>
    </row>
    <row r="38010" spans="8:8" x14ac:dyDescent="0.2">
      <c r="H38010" s="7"/>
    </row>
    <row r="38011" spans="8:8" x14ac:dyDescent="0.2">
      <c r="H38011" s="7"/>
    </row>
    <row r="38012" spans="8:8" x14ac:dyDescent="0.2">
      <c r="H38012" s="7"/>
    </row>
    <row r="38013" spans="8:8" x14ac:dyDescent="0.2">
      <c r="H38013" s="7"/>
    </row>
    <row r="38014" spans="8:8" x14ac:dyDescent="0.2">
      <c r="H38014" s="7"/>
    </row>
    <row r="38015" spans="8:8" x14ac:dyDescent="0.2">
      <c r="H38015" s="7"/>
    </row>
    <row r="38016" spans="8:8" x14ac:dyDescent="0.2">
      <c r="H38016" s="7"/>
    </row>
    <row r="38017" spans="8:8" x14ac:dyDescent="0.2">
      <c r="H38017" s="7"/>
    </row>
    <row r="38018" spans="8:8" x14ac:dyDescent="0.2">
      <c r="H38018" s="7"/>
    </row>
    <row r="38019" spans="8:8" x14ac:dyDescent="0.2">
      <c r="H38019" s="7"/>
    </row>
    <row r="38020" spans="8:8" x14ac:dyDescent="0.2">
      <c r="H38020" s="7"/>
    </row>
    <row r="38021" spans="8:8" x14ac:dyDescent="0.2">
      <c r="H38021" s="7"/>
    </row>
    <row r="38022" spans="8:8" x14ac:dyDescent="0.2">
      <c r="H38022" s="7"/>
    </row>
    <row r="38023" spans="8:8" x14ac:dyDescent="0.2">
      <c r="H38023" s="7"/>
    </row>
    <row r="38024" spans="8:8" x14ac:dyDescent="0.2">
      <c r="H38024" s="7"/>
    </row>
    <row r="38025" spans="8:8" x14ac:dyDescent="0.2">
      <c r="H38025" s="7"/>
    </row>
    <row r="38026" spans="8:8" x14ac:dyDescent="0.2">
      <c r="H38026" s="7"/>
    </row>
    <row r="38027" spans="8:8" x14ac:dyDescent="0.2">
      <c r="H38027" s="7"/>
    </row>
    <row r="38028" spans="8:8" x14ac:dyDescent="0.2">
      <c r="H38028" s="7"/>
    </row>
    <row r="38029" spans="8:8" x14ac:dyDescent="0.2">
      <c r="H38029" s="7"/>
    </row>
    <row r="38030" spans="8:8" x14ac:dyDescent="0.2">
      <c r="H38030" s="7"/>
    </row>
    <row r="38031" spans="8:8" x14ac:dyDescent="0.2">
      <c r="H38031" s="7"/>
    </row>
    <row r="38032" spans="8:8" x14ac:dyDescent="0.2">
      <c r="H38032" s="7"/>
    </row>
    <row r="38033" spans="8:8" x14ac:dyDescent="0.2">
      <c r="H38033" s="7"/>
    </row>
    <row r="38034" spans="8:8" x14ac:dyDescent="0.2">
      <c r="H38034" s="7"/>
    </row>
    <row r="38035" spans="8:8" x14ac:dyDescent="0.2">
      <c r="H38035" s="7"/>
    </row>
    <row r="38036" spans="8:8" x14ac:dyDescent="0.2">
      <c r="H38036" s="7"/>
    </row>
    <row r="38037" spans="8:8" x14ac:dyDescent="0.2">
      <c r="H38037" s="7"/>
    </row>
    <row r="38038" spans="8:8" x14ac:dyDescent="0.2">
      <c r="H38038" s="7"/>
    </row>
    <row r="38039" spans="8:8" x14ac:dyDescent="0.2">
      <c r="H38039" s="7"/>
    </row>
    <row r="38040" spans="8:8" x14ac:dyDescent="0.2">
      <c r="H38040" s="7"/>
    </row>
    <row r="38041" spans="8:8" x14ac:dyDescent="0.2">
      <c r="H38041" s="7"/>
    </row>
    <row r="38042" spans="8:8" x14ac:dyDescent="0.2">
      <c r="H38042" s="7"/>
    </row>
    <row r="38043" spans="8:8" x14ac:dyDescent="0.2">
      <c r="H38043" s="7"/>
    </row>
    <row r="38044" spans="8:8" x14ac:dyDescent="0.2">
      <c r="H38044" s="7"/>
    </row>
    <row r="38045" spans="8:8" x14ac:dyDescent="0.2">
      <c r="H38045" s="7"/>
    </row>
    <row r="38046" spans="8:8" x14ac:dyDescent="0.2">
      <c r="H38046" s="7"/>
    </row>
    <row r="38047" spans="8:8" x14ac:dyDescent="0.2">
      <c r="H38047" s="7"/>
    </row>
    <row r="38048" spans="8:8" x14ac:dyDescent="0.2">
      <c r="H38048" s="7"/>
    </row>
    <row r="38049" spans="8:8" x14ac:dyDescent="0.2">
      <c r="H38049" s="7"/>
    </row>
    <row r="38050" spans="8:8" x14ac:dyDescent="0.2">
      <c r="H38050" s="7"/>
    </row>
    <row r="38051" spans="8:8" x14ac:dyDescent="0.2">
      <c r="H38051" s="7"/>
    </row>
    <row r="38052" spans="8:8" x14ac:dyDescent="0.2">
      <c r="H38052" s="7"/>
    </row>
    <row r="38053" spans="8:8" x14ac:dyDescent="0.2">
      <c r="H38053" s="7"/>
    </row>
    <row r="38054" spans="8:8" x14ac:dyDescent="0.2">
      <c r="H38054" s="7"/>
    </row>
    <row r="38055" spans="8:8" x14ac:dyDescent="0.2">
      <c r="H38055" s="7"/>
    </row>
    <row r="38056" spans="8:8" x14ac:dyDescent="0.2">
      <c r="H38056" s="7"/>
    </row>
    <row r="38057" spans="8:8" x14ac:dyDescent="0.2">
      <c r="H38057" s="7"/>
    </row>
    <row r="38058" spans="8:8" x14ac:dyDescent="0.2">
      <c r="H38058" s="7"/>
    </row>
    <row r="38059" spans="8:8" x14ac:dyDescent="0.2">
      <c r="H38059" s="7"/>
    </row>
    <row r="38060" spans="8:8" x14ac:dyDescent="0.2">
      <c r="H38060" s="7"/>
    </row>
    <row r="38061" spans="8:8" x14ac:dyDescent="0.2">
      <c r="H38061" s="7"/>
    </row>
    <row r="38062" spans="8:8" x14ac:dyDescent="0.2">
      <c r="H38062" s="7"/>
    </row>
    <row r="38063" spans="8:8" x14ac:dyDescent="0.2">
      <c r="H38063" s="7"/>
    </row>
    <row r="38064" spans="8:8" x14ac:dyDescent="0.2">
      <c r="H38064" s="7"/>
    </row>
    <row r="38065" spans="8:8" x14ac:dyDescent="0.2">
      <c r="H38065" s="7"/>
    </row>
    <row r="38066" spans="8:8" x14ac:dyDescent="0.2">
      <c r="H38066" s="7"/>
    </row>
    <row r="38067" spans="8:8" x14ac:dyDescent="0.2">
      <c r="H38067" s="7"/>
    </row>
    <row r="38068" spans="8:8" x14ac:dyDescent="0.2">
      <c r="H38068" s="7"/>
    </row>
    <row r="38069" spans="8:8" x14ac:dyDescent="0.2">
      <c r="H38069" s="7"/>
    </row>
    <row r="38070" spans="8:8" x14ac:dyDescent="0.2">
      <c r="H38070" s="7"/>
    </row>
    <row r="38071" spans="8:8" x14ac:dyDescent="0.2">
      <c r="H38071" s="7"/>
    </row>
    <row r="38072" spans="8:8" x14ac:dyDescent="0.2">
      <c r="H38072" s="7"/>
    </row>
    <row r="38073" spans="8:8" x14ac:dyDescent="0.2">
      <c r="H38073" s="7"/>
    </row>
    <row r="38074" spans="8:8" x14ac:dyDescent="0.2">
      <c r="H38074" s="7"/>
    </row>
    <row r="38075" spans="8:8" x14ac:dyDescent="0.2">
      <c r="H38075" s="7"/>
    </row>
    <row r="38076" spans="8:8" x14ac:dyDescent="0.2">
      <c r="H38076" s="7"/>
    </row>
    <row r="38077" spans="8:8" x14ac:dyDescent="0.2">
      <c r="H38077" s="7"/>
    </row>
    <row r="38078" spans="8:8" x14ac:dyDescent="0.2">
      <c r="H38078" s="7"/>
    </row>
    <row r="38079" spans="8:8" x14ac:dyDescent="0.2">
      <c r="H38079" s="7"/>
    </row>
    <row r="38080" spans="8:8" x14ac:dyDescent="0.2">
      <c r="H38080" s="7"/>
    </row>
    <row r="38081" spans="8:8" x14ac:dyDescent="0.2">
      <c r="H38081" s="7"/>
    </row>
    <row r="38082" spans="8:8" x14ac:dyDescent="0.2">
      <c r="H38082" s="7"/>
    </row>
    <row r="38083" spans="8:8" x14ac:dyDescent="0.2">
      <c r="H38083" s="7"/>
    </row>
    <row r="38084" spans="8:8" x14ac:dyDescent="0.2">
      <c r="H38084" s="7"/>
    </row>
    <row r="38085" spans="8:8" x14ac:dyDescent="0.2">
      <c r="H38085" s="7"/>
    </row>
    <row r="38086" spans="8:8" x14ac:dyDescent="0.2">
      <c r="H38086" s="7"/>
    </row>
    <row r="38087" spans="8:8" x14ac:dyDescent="0.2">
      <c r="H38087" s="7"/>
    </row>
    <row r="38088" spans="8:8" x14ac:dyDescent="0.2">
      <c r="H38088" s="7"/>
    </row>
    <row r="38089" spans="8:8" x14ac:dyDescent="0.2">
      <c r="H38089" s="7"/>
    </row>
    <row r="38090" spans="8:8" x14ac:dyDescent="0.2">
      <c r="H38090" s="7"/>
    </row>
    <row r="38091" spans="8:8" x14ac:dyDescent="0.2">
      <c r="H38091" s="7"/>
    </row>
    <row r="38092" spans="8:8" x14ac:dyDescent="0.2">
      <c r="H38092" s="7"/>
    </row>
    <row r="38093" spans="8:8" x14ac:dyDescent="0.2">
      <c r="H38093" s="7"/>
    </row>
    <row r="38094" spans="8:8" x14ac:dyDescent="0.2">
      <c r="H38094" s="7"/>
    </row>
    <row r="38095" spans="8:8" x14ac:dyDescent="0.2">
      <c r="H38095" s="7"/>
    </row>
    <row r="38096" spans="8:8" x14ac:dyDescent="0.2">
      <c r="H38096" s="7"/>
    </row>
    <row r="38097" spans="8:8" x14ac:dyDescent="0.2">
      <c r="H38097" s="7"/>
    </row>
    <row r="38098" spans="8:8" x14ac:dyDescent="0.2">
      <c r="H38098" s="7"/>
    </row>
    <row r="38099" spans="8:8" x14ac:dyDescent="0.2">
      <c r="H38099" s="7"/>
    </row>
    <row r="38100" spans="8:8" x14ac:dyDescent="0.2">
      <c r="H38100" s="7"/>
    </row>
    <row r="38101" spans="8:8" x14ac:dyDescent="0.2">
      <c r="H38101" s="7"/>
    </row>
    <row r="38102" spans="8:8" x14ac:dyDescent="0.2">
      <c r="H38102" s="7"/>
    </row>
    <row r="38103" spans="8:8" x14ac:dyDescent="0.2">
      <c r="H38103" s="7"/>
    </row>
    <row r="38104" spans="8:8" x14ac:dyDescent="0.2">
      <c r="H38104" s="7"/>
    </row>
    <row r="38105" spans="8:8" x14ac:dyDescent="0.2">
      <c r="H38105" s="7"/>
    </row>
    <row r="38106" spans="8:8" x14ac:dyDescent="0.2">
      <c r="H38106" s="7"/>
    </row>
    <row r="38107" spans="8:8" x14ac:dyDescent="0.2">
      <c r="H38107" s="7"/>
    </row>
    <row r="38108" spans="8:8" x14ac:dyDescent="0.2">
      <c r="H38108" s="7"/>
    </row>
    <row r="38109" spans="8:8" x14ac:dyDescent="0.2">
      <c r="H38109" s="7"/>
    </row>
    <row r="38110" spans="8:8" x14ac:dyDescent="0.2">
      <c r="H38110" s="7"/>
    </row>
    <row r="38111" spans="8:8" x14ac:dyDescent="0.2">
      <c r="H38111" s="7"/>
    </row>
    <row r="38112" spans="8:8" x14ac:dyDescent="0.2">
      <c r="H38112" s="7"/>
    </row>
    <row r="38113" spans="8:8" x14ac:dyDescent="0.2">
      <c r="H38113" s="7"/>
    </row>
    <row r="38114" spans="8:8" x14ac:dyDescent="0.2">
      <c r="H38114" s="7"/>
    </row>
    <row r="38115" spans="8:8" x14ac:dyDescent="0.2">
      <c r="H38115" s="7"/>
    </row>
    <row r="38116" spans="8:8" x14ac:dyDescent="0.2">
      <c r="H38116" s="7"/>
    </row>
    <row r="38117" spans="8:8" x14ac:dyDescent="0.2">
      <c r="H38117" s="7"/>
    </row>
    <row r="38118" spans="8:8" x14ac:dyDescent="0.2">
      <c r="H38118" s="7"/>
    </row>
    <row r="38119" spans="8:8" x14ac:dyDescent="0.2">
      <c r="H38119" s="7"/>
    </row>
    <row r="38120" spans="8:8" x14ac:dyDescent="0.2">
      <c r="H38120" s="7"/>
    </row>
    <row r="38121" spans="8:8" x14ac:dyDescent="0.2">
      <c r="H38121" s="7"/>
    </row>
    <row r="38122" spans="8:8" x14ac:dyDescent="0.2">
      <c r="H38122" s="7"/>
    </row>
    <row r="38123" spans="8:8" x14ac:dyDescent="0.2">
      <c r="H38123" s="7"/>
    </row>
    <row r="38124" spans="8:8" x14ac:dyDescent="0.2">
      <c r="H38124" s="7"/>
    </row>
    <row r="38125" spans="8:8" x14ac:dyDescent="0.2">
      <c r="H38125" s="7"/>
    </row>
    <row r="38126" spans="8:8" x14ac:dyDescent="0.2">
      <c r="H38126" s="7"/>
    </row>
    <row r="38127" spans="8:8" x14ac:dyDescent="0.2">
      <c r="H38127" s="7"/>
    </row>
    <row r="38128" spans="8:8" x14ac:dyDescent="0.2">
      <c r="H38128" s="7"/>
    </row>
    <row r="38129" spans="8:8" x14ac:dyDescent="0.2">
      <c r="H38129" s="7"/>
    </row>
    <row r="38130" spans="8:8" x14ac:dyDescent="0.2">
      <c r="H38130" s="7"/>
    </row>
    <row r="38131" spans="8:8" x14ac:dyDescent="0.2">
      <c r="H38131" s="7"/>
    </row>
    <row r="38132" spans="8:8" x14ac:dyDescent="0.2">
      <c r="H38132" s="7"/>
    </row>
    <row r="38133" spans="8:8" x14ac:dyDescent="0.2">
      <c r="H38133" s="7"/>
    </row>
    <row r="38134" spans="8:8" x14ac:dyDescent="0.2">
      <c r="H38134" s="7"/>
    </row>
    <row r="38135" spans="8:8" x14ac:dyDescent="0.2">
      <c r="H38135" s="7"/>
    </row>
    <row r="38136" spans="8:8" x14ac:dyDescent="0.2">
      <c r="H38136" s="7"/>
    </row>
    <row r="38137" spans="8:8" x14ac:dyDescent="0.2">
      <c r="H38137" s="7"/>
    </row>
    <row r="38138" spans="8:8" x14ac:dyDescent="0.2">
      <c r="H38138" s="7"/>
    </row>
    <row r="38139" spans="8:8" x14ac:dyDescent="0.2">
      <c r="H38139" s="7"/>
    </row>
    <row r="38140" spans="8:8" x14ac:dyDescent="0.2">
      <c r="H38140" s="7"/>
    </row>
    <row r="38141" spans="8:8" x14ac:dyDescent="0.2">
      <c r="H38141" s="7"/>
    </row>
    <row r="38142" spans="8:8" x14ac:dyDescent="0.2">
      <c r="H38142" s="7"/>
    </row>
    <row r="38143" spans="8:8" x14ac:dyDescent="0.2">
      <c r="H38143" s="7"/>
    </row>
    <row r="38144" spans="8:8" x14ac:dyDescent="0.2">
      <c r="H38144" s="7"/>
    </row>
    <row r="38145" spans="8:8" x14ac:dyDescent="0.2">
      <c r="H38145" s="7"/>
    </row>
    <row r="38146" spans="8:8" x14ac:dyDescent="0.2">
      <c r="H38146" s="7"/>
    </row>
    <row r="38147" spans="8:8" x14ac:dyDescent="0.2">
      <c r="H38147" s="7"/>
    </row>
    <row r="38148" spans="8:8" x14ac:dyDescent="0.2">
      <c r="H38148" s="7"/>
    </row>
    <row r="38149" spans="8:8" x14ac:dyDescent="0.2">
      <c r="H38149" s="7"/>
    </row>
    <row r="38150" spans="8:8" x14ac:dyDescent="0.2">
      <c r="H38150" s="7"/>
    </row>
    <row r="38151" spans="8:8" x14ac:dyDescent="0.2">
      <c r="H38151" s="7"/>
    </row>
    <row r="38152" spans="8:8" x14ac:dyDescent="0.2">
      <c r="H38152" s="7"/>
    </row>
    <row r="38153" spans="8:8" x14ac:dyDescent="0.2">
      <c r="H38153" s="7"/>
    </row>
    <row r="38154" spans="8:8" x14ac:dyDescent="0.2">
      <c r="H38154" s="7"/>
    </row>
    <row r="38155" spans="8:8" x14ac:dyDescent="0.2">
      <c r="H38155" s="7"/>
    </row>
    <row r="38156" spans="8:8" x14ac:dyDescent="0.2">
      <c r="H38156" s="7"/>
    </row>
    <row r="38157" spans="8:8" x14ac:dyDescent="0.2">
      <c r="H38157" s="7"/>
    </row>
    <row r="38158" spans="8:8" x14ac:dyDescent="0.2">
      <c r="H38158" s="7"/>
    </row>
    <row r="38159" spans="8:8" x14ac:dyDescent="0.2">
      <c r="H38159" s="7"/>
    </row>
    <row r="38160" spans="8:8" x14ac:dyDescent="0.2">
      <c r="H38160" s="7"/>
    </row>
    <row r="38161" spans="8:8" x14ac:dyDescent="0.2">
      <c r="H38161" s="7"/>
    </row>
    <row r="38162" spans="8:8" x14ac:dyDescent="0.2">
      <c r="H38162" s="7"/>
    </row>
    <row r="38163" spans="8:8" x14ac:dyDescent="0.2">
      <c r="H38163" s="7"/>
    </row>
    <row r="38164" spans="8:8" x14ac:dyDescent="0.2">
      <c r="H38164" s="7"/>
    </row>
    <row r="38165" spans="8:8" x14ac:dyDescent="0.2">
      <c r="H38165" s="7"/>
    </row>
    <row r="38166" spans="8:8" x14ac:dyDescent="0.2">
      <c r="H38166" s="7"/>
    </row>
    <row r="38167" spans="8:8" x14ac:dyDescent="0.2">
      <c r="H38167" s="7"/>
    </row>
    <row r="38168" spans="8:8" x14ac:dyDescent="0.2">
      <c r="H38168" s="7"/>
    </row>
    <row r="38169" spans="8:8" x14ac:dyDescent="0.2">
      <c r="H38169" s="7"/>
    </row>
    <row r="38170" spans="8:8" x14ac:dyDescent="0.2">
      <c r="H38170" s="7"/>
    </row>
    <row r="38171" spans="8:8" x14ac:dyDescent="0.2">
      <c r="H38171" s="7"/>
    </row>
    <row r="38172" spans="8:8" x14ac:dyDescent="0.2">
      <c r="H38172" s="7"/>
    </row>
    <row r="38173" spans="8:8" x14ac:dyDescent="0.2">
      <c r="H38173" s="7"/>
    </row>
    <row r="38174" spans="8:8" x14ac:dyDescent="0.2">
      <c r="H38174" s="7"/>
    </row>
    <row r="38175" spans="8:8" x14ac:dyDescent="0.2">
      <c r="H38175" s="7"/>
    </row>
    <row r="38176" spans="8:8" x14ac:dyDescent="0.2">
      <c r="H38176" s="7"/>
    </row>
    <row r="38177" spans="8:8" x14ac:dyDescent="0.2">
      <c r="H38177" s="7"/>
    </row>
    <row r="38178" spans="8:8" x14ac:dyDescent="0.2">
      <c r="H38178" s="7"/>
    </row>
    <row r="38179" spans="8:8" x14ac:dyDescent="0.2">
      <c r="H38179" s="7"/>
    </row>
    <row r="38180" spans="8:8" x14ac:dyDescent="0.2">
      <c r="H38180" s="7"/>
    </row>
    <row r="38181" spans="8:8" x14ac:dyDescent="0.2">
      <c r="H38181" s="7"/>
    </row>
    <row r="38182" spans="8:8" x14ac:dyDescent="0.2">
      <c r="H38182" s="7"/>
    </row>
    <row r="38183" spans="8:8" x14ac:dyDescent="0.2">
      <c r="H38183" s="7"/>
    </row>
    <row r="38184" spans="8:8" x14ac:dyDescent="0.2">
      <c r="H38184" s="7"/>
    </row>
    <row r="38185" spans="8:8" x14ac:dyDescent="0.2">
      <c r="H38185" s="7"/>
    </row>
    <row r="38186" spans="8:8" x14ac:dyDescent="0.2">
      <c r="H38186" s="7"/>
    </row>
    <row r="38187" spans="8:8" x14ac:dyDescent="0.2">
      <c r="H38187" s="7"/>
    </row>
    <row r="38188" spans="8:8" x14ac:dyDescent="0.2">
      <c r="H38188" s="7"/>
    </row>
    <row r="38189" spans="8:8" x14ac:dyDescent="0.2">
      <c r="H38189" s="7"/>
    </row>
    <row r="38190" spans="8:8" x14ac:dyDescent="0.2">
      <c r="H38190" s="7"/>
    </row>
    <row r="38191" spans="8:8" x14ac:dyDescent="0.2">
      <c r="H38191" s="7"/>
    </row>
    <row r="38192" spans="8:8" x14ac:dyDescent="0.2">
      <c r="H38192" s="7"/>
    </row>
    <row r="38193" spans="8:8" x14ac:dyDescent="0.2">
      <c r="H38193" s="7"/>
    </row>
    <row r="38194" spans="8:8" x14ac:dyDescent="0.2">
      <c r="H38194" s="7"/>
    </row>
    <row r="38195" spans="8:8" x14ac:dyDescent="0.2">
      <c r="H38195" s="7"/>
    </row>
    <row r="38196" spans="8:8" x14ac:dyDescent="0.2">
      <c r="H38196" s="7"/>
    </row>
    <row r="38197" spans="8:8" x14ac:dyDescent="0.2">
      <c r="H38197" s="7"/>
    </row>
    <row r="38198" spans="8:8" x14ac:dyDescent="0.2">
      <c r="H38198" s="7"/>
    </row>
    <row r="38199" spans="8:8" x14ac:dyDescent="0.2">
      <c r="H38199" s="7"/>
    </row>
    <row r="38200" spans="8:8" x14ac:dyDescent="0.2">
      <c r="H38200" s="7"/>
    </row>
    <row r="38201" spans="8:8" x14ac:dyDescent="0.2">
      <c r="H38201" s="7"/>
    </row>
    <row r="38202" spans="8:8" x14ac:dyDescent="0.2">
      <c r="H38202" s="7"/>
    </row>
    <row r="38203" spans="8:8" x14ac:dyDescent="0.2">
      <c r="H38203" s="7"/>
    </row>
    <row r="38204" spans="8:8" x14ac:dyDescent="0.2">
      <c r="H38204" s="7"/>
    </row>
    <row r="38205" spans="8:8" x14ac:dyDescent="0.2">
      <c r="H38205" s="7"/>
    </row>
    <row r="38206" spans="8:8" x14ac:dyDescent="0.2">
      <c r="H38206" s="7"/>
    </row>
    <row r="38207" spans="8:8" x14ac:dyDescent="0.2">
      <c r="H38207" s="7"/>
    </row>
    <row r="38208" spans="8:8" x14ac:dyDescent="0.2">
      <c r="H38208" s="7"/>
    </row>
    <row r="38209" spans="8:8" x14ac:dyDescent="0.2">
      <c r="H38209" s="7"/>
    </row>
    <row r="38210" spans="8:8" x14ac:dyDescent="0.2">
      <c r="H38210" s="7"/>
    </row>
    <row r="38211" spans="8:8" x14ac:dyDescent="0.2">
      <c r="H38211" s="7"/>
    </row>
    <row r="38212" spans="8:8" x14ac:dyDescent="0.2">
      <c r="H38212" s="7"/>
    </row>
    <row r="38213" spans="8:8" x14ac:dyDescent="0.2">
      <c r="H38213" s="7"/>
    </row>
    <row r="38214" spans="8:8" x14ac:dyDescent="0.2">
      <c r="H38214" s="7"/>
    </row>
    <row r="38215" spans="8:8" x14ac:dyDescent="0.2">
      <c r="H38215" s="7"/>
    </row>
    <row r="38216" spans="8:8" x14ac:dyDescent="0.2">
      <c r="H38216" s="7"/>
    </row>
    <row r="38217" spans="8:8" x14ac:dyDescent="0.2">
      <c r="H38217" s="7"/>
    </row>
    <row r="38218" spans="8:8" x14ac:dyDescent="0.2">
      <c r="H38218" s="7"/>
    </row>
    <row r="38219" spans="8:8" x14ac:dyDescent="0.2">
      <c r="H38219" s="7"/>
    </row>
    <row r="38220" spans="8:8" x14ac:dyDescent="0.2">
      <c r="H38220" s="7"/>
    </row>
    <row r="38221" spans="8:8" x14ac:dyDescent="0.2">
      <c r="H38221" s="7"/>
    </row>
    <row r="38222" spans="8:8" x14ac:dyDescent="0.2">
      <c r="H38222" s="7"/>
    </row>
    <row r="38223" spans="8:8" x14ac:dyDescent="0.2">
      <c r="H38223" s="7"/>
    </row>
    <row r="38224" spans="8:8" x14ac:dyDescent="0.2">
      <c r="H38224" s="7"/>
    </row>
    <row r="38225" spans="8:8" x14ac:dyDescent="0.2">
      <c r="H38225" s="7"/>
    </row>
    <row r="38226" spans="8:8" x14ac:dyDescent="0.2">
      <c r="H38226" s="7"/>
    </row>
    <row r="38227" spans="8:8" x14ac:dyDescent="0.2">
      <c r="H38227" s="7"/>
    </row>
    <row r="38228" spans="8:8" x14ac:dyDescent="0.2">
      <c r="H38228" s="7"/>
    </row>
    <row r="38229" spans="8:8" x14ac:dyDescent="0.2">
      <c r="H38229" s="7"/>
    </row>
    <row r="38230" spans="8:8" x14ac:dyDescent="0.2">
      <c r="H38230" s="7"/>
    </row>
    <row r="38231" spans="8:8" x14ac:dyDescent="0.2">
      <c r="H38231" s="7"/>
    </row>
    <row r="38232" spans="8:8" x14ac:dyDescent="0.2">
      <c r="H38232" s="7"/>
    </row>
    <row r="38233" spans="8:8" x14ac:dyDescent="0.2">
      <c r="H38233" s="7"/>
    </row>
    <row r="38234" spans="8:8" x14ac:dyDescent="0.2">
      <c r="H38234" s="7"/>
    </row>
    <row r="38235" spans="8:8" x14ac:dyDescent="0.2">
      <c r="H38235" s="7"/>
    </row>
    <row r="38236" spans="8:8" x14ac:dyDescent="0.2">
      <c r="H38236" s="7"/>
    </row>
    <row r="38237" spans="8:8" x14ac:dyDescent="0.2">
      <c r="H38237" s="7"/>
    </row>
    <row r="38238" spans="8:8" x14ac:dyDescent="0.2">
      <c r="H38238" s="7"/>
    </row>
    <row r="38239" spans="8:8" x14ac:dyDescent="0.2">
      <c r="H38239" s="7"/>
    </row>
    <row r="38240" spans="8:8" x14ac:dyDescent="0.2">
      <c r="H38240" s="7"/>
    </row>
    <row r="38241" spans="8:8" x14ac:dyDescent="0.2">
      <c r="H38241" s="7"/>
    </row>
    <row r="38242" spans="8:8" x14ac:dyDescent="0.2">
      <c r="H38242" s="7"/>
    </row>
    <row r="38243" spans="8:8" x14ac:dyDescent="0.2">
      <c r="H38243" s="7"/>
    </row>
    <row r="38244" spans="8:8" x14ac:dyDescent="0.2">
      <c r="H38244" s="7"/>
    </row>
    <row r="38245" spans="8:8" x14ac:dyDescent="0.2">
      <c r="H38245" s="7"/>
    </row>
    <row r="38246" spans="8:8" x14ac:dyDescent="0.2">
      <c r="H38246" s="7"/>
    </row>
    <row r="38247" spans="8:8" x14ac:dyDescent="0.2">
      <c r="H38247" s="7"/>
    </row>
    <row r="38248" spans="8:8" x14ac:dyDescent="0.2">
      <c r="H38248" s="7"/>
    </row>
    <row r="38249" spans="8:8" x14ac:dyDescent="0.2">
      <c r="H38249" s="7"/>
    </row>
    <row r="38250" spans="8:8" x14ac:dyDescent="0.2">
      <c r="H38250" s="7"/>
    </row>
    <row r="38251" spans="8:8" x14ac:dyDescent="0.2">
      <c r="H38251" s="7"/>
    </row>
    <row r="38252" spans="8:8" x14ac:dyDescent="0.2">
      <c r="H38252" s="7"/>
    </row>
    <row r="38253" spans="8:8" x14ac:dyDescent="0.2">
      <c r="H38253" s="7"/>
    </row>
    <row r="38254" spans="8:8" x14ac:dyDescent="0.2">
      <c r="H38254" s="7"/>
    </row>
    <row r="38255" spans="8:8" x14ac:dyDescent="0.2">
      <c r="H38255" s="7"/>
    </row>
    <row r="38256" spans="8:8" x14ac:dyDescent="0.2">
      <c r="H38256" s="7"/>
    </row>
    <row r="38257" spans="8:8" x14ac:dyDescent="0.2">
      <c r="H38257" s="7"/>
    </row>
    <row r="38258" spans="8:8" x14ac:dyDescent="0.2">
      <c r="H38258" s="7"/>
    </row>
    <row r="38259" spans="8:8" x14ac:dyDescent="0.2">
      <c r="H38259" s="7"/>
    </row>
    <row r="38260" spans="8:8" x14ac:dyDescent="0.2">
      <c r="H38260" s="7"/>
    </row>
    <row r="38261" spans="8:8" x14ac:dyDescent="0.2">
      <c r="H38261" s="7"/>
    </row>
    <row r="38262" spans="8:8" x14ac:dyDescent="0.2">
      <c r="H38262" s="7"/>
    </row>
    <row r="38263" spans="8:8" x14ac:dyDescent="0.2">
      <c r="H38263" s="7"/>
    </row>
    <row r="38264" spans="8:8" x14ac:dyDescent="0.2">
      <c r="H38264" s="7"/>
    </row>
    <row r="38265" spans="8:8" x14ac:dyDescent="0.2">
      <c r="H38265" s="7"/>
    </row>
    <row r="38266" spans="8:8" x14ac:dyDescent="0.2">
      <c r="H38266" s="7"/>
    </row>
    <row r="38267" spans="8:8" x14ac:dyDescent="0.2">
      <c r="H38267" s="7"/>
    </row>
    <row r="38268" spans="8:8" x14ac:dyDescent="0.2">
      <c r="H38268" s="7"/>
    </row>
    <row r="38269" spans="8:8" x14ac:dyDescent="0.2">
      <c r="H38269" s="7"/>
    </row>
    <row r="38270" spans="8:8" x14ac:dyDescent="0.2">
      <c r="H38270" s="7"/>
    </row>
    <row r="38271" spans="8:8" x14ac:dyDescent="0.2">
      <c r="H38271" s="7"/>
    </row>
    <row r="38272" spans="8:8" x14ac:dyDescent="0.2">
      <c r="H38272" s="7"/>
    </row>
    <row r="38273" spans="8:8" x14ac:dyDescent="0.2">
      <c r="H38273" s="7"/>
    </row>
    <row r="38274" spans="8:8" x14ac:dyDescent="0.2">
      <c r="H38274" s="7"/>
    </row>
    <row r="38275" spans="8:8" x14ac:dyDescent="0.2">
      <c r="H38275" s="7"/>
    </row>
    <row r="38276" spans="8:8" x14ac:dyDescent="0.2">
      <c r="H38276" s="7"/>
    </row>
    <row r="38277" spans="8:8" x14ac:dyDescent="0.2">
      <c r="H38277" s="7"/>
    </row>
    <row r="38278" spans="8:8" x14ac:dyDescent="0.2">
      <c r="H38278" s="7"/>
    </row>
    <row r="38279" spans="8:8" x14ac:dyDescent="0.2">
      <c r="H38279" s="7"/>
    </row>
    <row r="38280" spans="8:8" x14ac:dyDescent="0.2">
      <c r="H38280" s="7"/>
    </row>
    <row r="38281" spans="8:8" x14ac:dyDescent="0.2">
      <c r="H38281" s="7"/>
    </row>
    <row r="38282" spans="8:8" x14ac:dyDescent="0.2">
      <c r="H38282" s="7"/>
    </row>
    <row r="38283" spans="8:8" x14ac:dyDescent="0.2">
      <c r="H38283" s="7"/>
    </row>
    <row r="38284" spans="8:8" x14ac:dyDescent="0.2">
      <c r="H38284" s="7"/>
    </row>
    <row r="38285" spans="8:8" x14ac:dyDescent="0.2">
      <c r="H38285" s="7"/>
    </row>
    <row r="38286" spans="8:8" x14ac:dyDescent="0.2">
      <c r="H38286" s="7"/>
    </row>
    <row r="38287" spans="8:8" x14ac:dyDescent="0.2">
      <c r="H38287" s="7"/>
    </row>
    <row r="38288" spans="8:8" x14ac:dyDescent="0.2">
      <c r="H38288" s="7"/>
    </row>
    <row r="38289" spans="8:8" x14ac:dyDescent="0.2">
      <c r="H38289" s="7"/>
    </row>
    <row r="38290" spans="8:8" x14ac:dyDescent="0.2">
      <c r="H38290" s="7"/>
    </row>
    <row r="38291" spans="8:8" x14ac:dyDescent="0.2">
      <c r="H38291" s="7"/>
    </row>
    <row r="38292" spans="8:8" x14ac:dyDescent="0.2">
      <c r="H38292" s="7"/>
    </row>
    <row r="38293" spans="8:8" x14ac:dyDescent="0.2">
      <c r="H38293" s="7"/>
    </row>
    <row r="38294" spans="8:8" x14ac:dyDescent="0.2">
      <c r="H38294" s="7"/>
    </row>
    <row r="38295" spans="8:8" x14ac:dyDescent="0.2">
      <c r="H38295" s="7"/>
    </row>
    <row r="38296" spans="8:8" x14ac:dyDescent="0.2">
      <c r="H38296" s="7"/>
    </row>
    <row r="38297" spans="8:8" x14ac:dyDescent="0.2">
      <c r="H38297" s="7"/>
    </row>
    <row r="38298" spans="8:8" x14ac:dyDescent="0.2">
      <c r="H38298" s="7"/>
    </row>
    <row r="38299" spans="8:8" x14ac:dyDescent="0.2">
      <c r="H38299" s="7"/>
    </row>
    <row r="38300" spans="8:8" x14ac:dyDescent="0.2">
      <c r="H38300" s="7"/>
    </row>
    <row r="38301" spans="8:8" x14ac:dyDescent="0.2">
      <c r="H38301" s="7"/>
    </row>
    <row r="38302" spans="8:8" x14ac:dyDescent="0.2">
      <c r="H38302" s="7"/>
    </row>
    <row r="38303" spans="8:8" x14ac:dyDescent="0.2">
      <c r="H38303" s="7"/>
    </row>
    <row r="38304" spans="8:8" x14ac:dyDescent="0.2">
      <c r="H38304" s="7"/>
    </row>
    <row r="38305" spans="8:8" x14ac:dyDescent="0.2">
      <c r="H38305" s="7"/>
    </row>
    <row r="38306" spans="8:8" x14ac:dyDescent="0.2">
      <c r="H38306" s="7"/>
    </row>
    <row r="38307" spans="8:8" x14ac:dyDescent="0.2">
      <c r="H38307" s="7"/>
    </row>
    <row r="38308" spans="8:8" x14ac:dyDescent="0.2">
      <c r="H38308" s="7"/>
    </row>
    <row r="38309" spans="8:8" x14ac:dyDescent="0.2">
      <c r="H38309" s="7"/>
    </row>
    <row r="38310" spans="8:8" x14ac:dyDescent="0.2">
      <c r="H38310" s="7"/>
    </row>
    <row r="38311" spans="8:8" x14ac:dyDescent="0.2">
      <c r="H38311" s="7"/>
    </row>
    <row r="38312" spans="8:8" x14ac:dyDescent="0.2">
      <c r="H38312" s="7"/>
    </row>
    <row r="38313" spans="8:8" x14ac:dyDescent="0.2">
      <c r="H38313" s="7"/>
    </row>
    <row r="38314" spans="8:8" x14ac:dyDescent="0.2">
      <c r="H38314" s="7"/>
    </row>
    <row r="38315" spans="8:8" x14ac:dyDescent="0.2">
      <c r="H38315" s="7"/>
    </row>
    <row r="38316" spans="8:8" x14ac:dyDescent="0.2">
      <c r="H38316" s="7"/>
    </row>
    <row r="38317" spans="8:8" x14ac:dyDescent="0.2">
      <c r="H38317" s="7"/>
    </row>
    <row r="38318" spans="8:8" x14ac:dyDescent="0.2">
      <c r="H38318" s="7"/>
    </row>
    <row r="38319" spans="8:8" x14ac:dyDescent="0.2">
      <c r="H38319" s="7"/>
    </row>
    <row r="38320" spans="8:8" x14ac:dyDescent="0.2">
      <c r="H38320" s="7"/>
    </row>
    <row r="38321" spans="8:8" x14ac:dyDescent="0.2">
      <c r="H38321" s="7"/>
    </row>
    <row r="38322" spans="8:8" x14ac:dyDescent="0.2">
      <c r="H38322" s="7"/>
    </row>
    <row r="38323" spans="8:8" x14ac:dyDescent="0.2">
      <c r="H38323" s="7"/>
    </row>
    <row r="38324" spans="8:8" x14ac:dyDescent="0.2">
      <c r="H38324" s="7"/>
    </row>
    <row r="38325" spans="8:8" x14ac:dyDescent="0.2">
      <c r="H38325" s="7"/>
    </row>
    <row r="38326" spans="8:8" x14ac:dyDescent="0.2">
      <c r="H38326" s="7"/>
    </row>
    <row r="38327" spans="8:8" x14ac:dyDescent="0.2">
      <c r="H38327" s="7"/>
    </row>
    <row r="38328" spans="8:8" x14ac:dyDescent="0.2">
      <c r="H38328" s="7"/>
    </row>
    <row r="38329" spans="8:8" x14ac:dyDescent="0.2">
      <c r="H38329" s="7"/>
    </row>
    <row r="38330" spans="8:8" x14ac:dyDescent="0.2">
      <c r="H38330" s="7"/>
    </row>
    <row r="38331" spans="8:8" x14ac:dyDescent="0.2">
      <c r="H38331" s="7"/>
    </row>
    <row r="38332" spans="8:8" x14ac:dyDescent="0.2">
      <c r="H38332" s="7"/>
    </row>
    <row r="38333" spans="8:8" x14ac:dyDescent="0.2">
      <c r="H38333" s="7"/>
    </row>
    <row r="38334" spans="8:8" x14ac:dyDescent="0.2">
      <c r="H38334" s="7"/>
    </row>
    <row r="38335" spans="8:8" x14ac:dyDescent="0.2">
      <c r="H38335" s="7"/>
    </row>
    <row r="38336" spans="8:8" x14ac:dyDescent="0.2">
      <c r="H38336" s="7"/>
    </row>
    <row r="38337" spans="8:8" x14ac:dyDescent="0.2">
      <c r="H38337" s="7"/>
    </row>
    <row r="38338" spans="8:8" x14ac:dyDescent="0.2">
      <c r="H38338" s="7"/>
    </row>
    <row r="38339" spans="8:8" x14ac:dyDescent="0.2">
      <c r="H38339" s="7"/>
    </row>
    <row r="38340" spans="8:8" x14ac:dyDescent="0.2">
      <c r="H38340" s="7"/>
    </row>
    <row r="38341" spans="8:8" x14ac:dyDescent="0.2">
      <c r="H38341" s="7"/>
    </row>
    <row r="38342" spans="8:8" x14ac:dyDescent="0.2">
      <c r="H38342" s="7"/>
    </row>
    <row r="38343" spans="8:8" x14ac:dyDescent="0.2">
      <c r="H38343" s="7"/>
    </row>
    <row r="38344" spans="8:8" x14ac:dyDescent="0.2">
      <c r="H38344" s="7"/>
    </row>
    <row r="38345" spans="8:8" x14ac:dyDescent="0.2">
      <c r="H38345" s="7"/>
    </row>
    <row r="38346" spans="8:8" x14ac:dyDescent="0.2">
      <c r="H38346" s="7"/>
    </row>
    <row r="38347" spans="8:8" x14ac:dyDescent="0.2">
      <c r="H38347" s="7"/>
    </row>
    <row r="38348" spans="8:8" x14ac:dyDescent="0.2">
      <c r="H38348" s="7"/>
    </row>
    <row r="38349" spans="8:8" x14ac:dyDescent="0.2">
      <c r="H38349" s="7"/>
    </row>
    <row r="38350" spans="8:8" x14ac:dyDescent="0.2">
      <c r="H38350" s="7"/>
    </row>
    <row r="38351" spans="8:8" x14ac:dyDescent="0.2">
      <c r="H38351" s="7"/>
    </row>
    <row r="38352" spans="8:8" x14ac:dyDescent="0.2">
      <c r="H38352" s="7"/>
    </row>
    <row r="38353" spans="8:8" x14ac:dyDescent="0.2">
      <c r="H38353" s="7"/>
    </row>
    <row r="38354" spans="8:8" x14ac:dyDescent="0.2">
      <c r="H38354" s="7"/>
    </row>
    <row r="38355" spans="8:8" x14ac:dyDescent="0.2">
      <c r="H38355" s="7"/>
    </row>
    <row r="38356" spans="8:8" x14ac:dyDescent="0.2">
      <c r="H38356" s="7"/>
    </row>
    <row r="38357" spans="8:8" x14ac:dyDescent="0.2">
      <c r="H38357" s="7"/>
    </row>
    <row r="38358" spans="8:8" x14ac:dyDescent="0.2">
      <c r="H38358" s="7"/>
    </row>
    <row r="38359" spans="8:8" x14ac:dyDescent="0.2">
      <c r="H38359" s="7"/>
    </row>
    <row r="38360" spans="8:8" x14ac:dyDescent="0.2">
      <c r="H38360" s="7"/>
    </row>
    <row r="38361" spans="8:8" x14ac:dyDescent="0.2">
      <c r="H38361" s="7"/>
    </row>
    <row r="38362" spans="8:8" x14ac:dyDescent="0.2">
      <c r="H38362" s="7"/>
    </row>
    <row r="38363" spans="8:8" x14ac:dyDescent="0.2">
      <c r="H38363" s="7"/>
    </row>
    <row r="38364" spans="8:8" x14ac:dyDescent="0.2">
      <c r="H38364" s="7"/>
    </row>
    <row r="38365" spans="8:8" x14ac:dyDescent="0.2">
      <c r="H38365" s="7"/>
    </row>
    <row r="38366" spans="8:8" x14ac:dyDescent="0.2">
      <c r="H38366" s="7"/>
    </row>
    <row r="38367" spans="8:8" x14ac:dyDescent="0.2">
      <c r="H38367" s="7"/>
    </row>
    <row r="38368" spans="8:8" x14ac:dyDescent="0.2">
      <c r="H38368" s="7"/>
    </row>
    <row r="38369" spans="8:8" x14ac:dyDescent="0.2">
      <c r="H38369" s="7"/>
    </row>
    <row r="38370" spans="8:8" x14ac:dyDescent="0.2">
      <c r="H38370" s="7"/>
    </row>
    <row r="38371" spans="8:8" x14ac:dyDescent="0.2">
      <c r="H38371" s="7"/>
    </row>
    <row r="38372" spans="8:8" x14ac:dyDescent="0.2">
      <c r="H38372" s="7"/>
    </row>
    <row r="38373" spans="8:8" x14ac:dyDescent="0.2">
      <c r="H38373" s="7"/>
    </row>
    <row r="38374" spans="8:8" x14ac:dyDescent="0.2">
      <c r="H38374" s="7"/>
    </row>
    <row r="38375" spans="8:8" x14ac:dyDescent="0.2">
      <c r="H38375" s="7"/>
    </row>
    <row r="38376" spans="8:8" x14ac:dyDescent="0.2">
      <c r="H38376" s="7"/>
    </row>
    <row r="38377" spans="8:8" x14ac:dyDescent="0.2">
      <c r="H38377" s="7"/>
    </row>
    <row r="38378" spans="8:8" x14ac:dyDescent="0.2">
      <c r="H38378" s="7"/>
    </row>
    <row r="38379" spans="8:8" x14ac:dyDescent="0.2">
      <c r="H38379" s="7"/>
    </row>
    <row r="38380" spans="8:8" x14ac:dyDescent="0.2">
      <c r="H38380" s="7"/>
    </row>
    <row r="38381" spans="8:8" x14ac:dyDescent="0.2">
      <c r="H38381" s="7"/>
    </row>
    <row r="38382" spans="8:8" x14ac:dyDescent="0.2">
      <c r="H38382" s="7"/>
    </row>
    <row r="38383" spans="8:8" x14ac:dyDescent="0.2">
      <c r="H38383" s="7"/>
    </row>
    <row r="38384" spans="8:8" x14ac:dyDescent="0.2">
      <c r="H38384" s="7"/>
    </row>
    <row r="38385" spans="8:8" x14ac:dyDescent="0.2">
      <c r="H38385" s="7"/>
    </row>
    <row r="38386" spans="8:8" x14ac:dyDescent="0.2">
      <c r="H38386" s="7"/>
    </row>
    <row r="38387" spans="8:8" x14ac:dyDescent="0.2">
      <c r="H38387" s="7"/>
    </row>
    <row r="38388" spans="8:8" x14ac:dyDescent="0.2">
      <c r="H38388" s="7"/>
    </row>
    <row r="38389" spans="8:8" x14ac:dyDescent="0.2">
      <c r="H38389" s="7"/>
    </row>
    <row r="38390" spans="8:8" x14ac:dyDescent="0.2">
      <c r="H38390" s="7"/>
    </row>
    <row r="38391" spans="8:8" x14ac:dyDescent="0.2">
      <c r="H38391" s="7"/>
    </row>
    <row r="38392" spans="8:8" x14ac:dyDescent="0.2">
      <c r="H38392" s="7"/>
    </row>
    <row r="38393" spans="8:8" x14ac:dyDescent="0.2">
      <c r="H38393" s="7"/>
    </row>
    <row r="38394" spans="8:8" x14ac:dyDescent="0.2">
      <c r="H38394" s="7"/>
    </row>
    <row r="38395" spans="8:8" x14ac:dyDescent="0.2">
      <c r="H38395" s="7"/>
    </row>
    <row r="38396" spans="8:8" x14ac:dyDescent="0.2">
      <c r="H38396" s="7"/>
    </row>
    <row r="38397" spans="8:8" x14ac:dyDescent="0.2">
      <c r="H38397" s="7"/>
    </row>
    <row r="38398" spans="8:8" x14ac:dyDescent="0.2">
      <c r="H38398" s="7"/>
    </row>
    <row r="38399" spans="8:8" x14ac:dyDescent="0.2">
      <c r="H38399" s="7"/>
    </row>
    <row r="38400" spans="8:8" x14ac:dyDescent="0.2">
      <c r="H38400" s="7"/>
    </row>
    <row r="38401" spans="8:8" x14ac:dyDescent="0.2">
      <c r="H38401" s="7"/>
    </row>
    <row r="38402" spans="8:8" x14ac:dyDescent="0.2">
      <c r="H38402" s="7"/>
    </row>
    <row r="38403" spans="8:8" x14ac:dyDescent="0.2">
      <c r="H38403" s="7"/>
    </row>
    <row r="38404" spans="8:8" x14ac:dyDescent="0.2">
      <c r="H38404" s="7"/>
    </row>
    <row r="38405" spans="8:8" x14ac:dyDescent="0.2">
      <c r="H38405" s="7"/>
    </row>
    <row r="38406" spans="8:8" x14ac:dyDescent="0.2">
      <c r="H38406" s="7"/>
    </row>
    <row r="38407" spans="8:8" x14ac:dyDescent="0.2">
      <c r="H38407" s="7"/>
    </row>
    <row r="38408" spans="8:8" x14ac:dyDescent="0.2">
      <c r="H38408" s="7"/>
    </row>
    <row r="38409" spans="8:8" x14ac:dyDescent="0.2">
      <c r="H38409" s="7"/>
    </row>
    <row r="38410" spans="8:8" x14ac:dyDescent="0.2">
      <c r="H38410" s="7"/>
    </row>
    <row r="38411" spans="8:8" x14ac:dyDescent="0.2">
      <c r="H38411" s="7"/>
    </row>
    <row r="38412" spans="8:8" x14ac:dyDescent="0.2">
      <c r="H38412" s="7"/>
    </row>
    <row r="38413" spans="8:8" x14ac:dyDescent="0.2">
      <c r="H38413" s="7"/>
    </row>
    <row r="38414" spans="8:8" x14ac:dyDescent="0.2">
      <c r="H38414" s="7"/>
    </row>
    <row r="38415" spans="8:8" x14ac:dyDescent="0.2">
      <c r="H38415" s="7"/>
    </row>
    <row r="38416" spans="8:8" x14ac:dyDescent="0.2">
      <c r="H38416" s="7"/>
    </row>
    <row r="38417" spans="8:8" x14ac:dyDescent="0.2">
      <c r="H38417" s="7"/>
    </row>
    <row r="38418" spans="8:8" x14ac:dyDescent="0.2">
      <c r="H38418" s="7"/>
    </row>
    <row r="38419" spans="8:8" x14ac:dyDescent="0.2">
      <c r="H38419" s="7"/>
    </row>
    <row r="38420" spans="8:8" x14ac:dyDescent="0.2">
      <c r="H38420" s="7"/>
    </row>
    <row r="38421" spans="8:8" x14ac:dyDescent="0.2">
      <c r="H38421" s="7"/>
    </row>
    <row r="38422" spans="8:8" x14ac:dyDescent="0.2">
      <c r="H38422" s="7"/>
    </row>
    <row r="38423" spans="8:8" x14ac:dyDescent="0.2">
      <c r="H38423" s="7"/>
    </row>
    <row r="38424" spans="8:8" x14ac:dyDescent="0.2">
      <c r="H38424" s="7"/>
    </row>
    <row r="38425" spans="8:8" x14ac:dyDescent="0.2">
      <c r="H38425" s="7"/>
    </row>
    <row r="38426" spans="8:8" x14ac:dyDescent="0.2">
      <c r="H38426" s="7"/>
    </row>
    <row r="38427" spans="8:8" x14ac:dyDescent="0.2">
      <c r="H38427" s="7"/>
    </row>
    <row r="38428" spans="8:8" x14ac:dyDescent="0.2">
      <c r="H38428" s="7"/>
    </row>
    <row r="38429" spans="8:8" x14ac:dyDescent="0.2">
      <c r="H38429" s="7"/>
    </row>
    <row r="38430" spans="8:8" x14ac:dyDescent="0.2">
      <c r="H38430" s="7"/>
    </row>
    <row r="38431" spans="8:8" x14ac:dyDescent="0.2">
      <c r="H38431" s="7"/>
    </row>
    <row r="38432" spans="8:8" x14ac:dyDescent="0.2">
      <c r="H38432" s="7"/>
    </row>
    <row r="38433" spans="8:8" x14ac:dyDescent="0.2">
      <c r="H38433" s="7"/>
    </row>
    <row r="38434" spans="8:8" x14ac:dyDescent="0.2">
      <c r="H38434" s="7"/>
    </row>
    <row r="38435" spans="8:8" x14ac:dyDescent="0.2">
      <c r="H38435" s="7"/>
    </row>
    <row r="38436" spans="8:8" x14ac:dyDescent="0.2">
      <c r="H38436" s="7"/>
    </row>
    <row r="38437" spans="8:8" x14ac:dyDescent="0.2">
      <c r="H38437" s="7"/>
    </row>
    <row r="38438" spans="8:8" x14ac:dyDescent="0.2">
      <c r="H38438" s="7"/>
    </row>
    <row r="38439" spans="8:8" x14ac:dyDescent="0.2">
      <c r="H38439" s="7"/>
    </row>
    <row r="38440" spans="8:8" x14ac:dyDescent="0.2">
      <c r="H38440" s="7"/>
    </row>
    <row r="38441" spans="8:8" x14ac:dyDescent="0.2">
      <c r="H38441" s="7"/>
    </row>
    <row r="38442" spans="8:8" x14ac:dyDescent="0.2">
      <c r="H38442" s="7"/>
    </row>
    <row r="38443" spans="8:8" x14ac:dyDescent="0.2">
      <c r="H38443" s="7"/>
    </row>
    <row r="38444" spans="8:8" x14ac:dyDescent="0.2">
      <c r="H38444" s="7"/>
    </row>
    <row r="38445" spans="8:8" x14ac:dyDescent="0.2">
      <c r="H38445" s="7"/>
    </row>
    <row r="38446" spans="8:8" x14ac:dyDescent="0.2">
      <c r="H38446" s="7"/>
    </row>
    <row r="38447" spans="8:8" x14ac:dyDescent="0.2">
      <c r="H38447" s="7"/>
    </row>
    <row r="38448" spans="8:8" x14ac:dyDescent="0.2">
      <c r="H38448" s="7"/>
    </row>
    <row r="38449" spans="8:8" x14ac:dyDescent="0.2">
      <c r="H38449" s="7"/>
    </row>
    <row r="38450" spans="8:8" x14ac:dyDescent="0.2">
      <c r="H38450" s="7"/>
    </row>
    <row r="38451" spans="8:8" x14ac:dyDescent="0.2">
      <c r="H38451" s="7"/>
    </row>
    <row r="38452" spans="8:8" x14ac:dyDescent="0.2">
      <c r="H38452" s="7"/>
    </row>
    <row r="38453" spans="8:8" x14ac:dyDescent="0.2">
      <c r="H38453" s="7"/>
    </row>
    <row r="38454" spans="8:8" x14ac:dyDescent="0.2">
      <c r="H38454" s="7"/>
    </row>
    <row r="38455" spans="8:8" x14ac:dyDescent="0.2">
      <c r="H38455" s="7"/>
    </row>
    <row r="38456" spans="8:8" x14ac:dyDescent="0.2">
      <c r="H38456" s="7"/>
    </row>
    <row r="38457" spans="8:8" x14ac:dyDescent="0.2">
      <c r="H38457" s="7"/>
    </row>
    <row r="38458" spans="8:8" x14ac:dyDescent="0.2">
      <c r="H38458" s="7"/>
    </row>
    <row r="38459" spans="8:8" x14ac:dyDescent="0.2">
      <c r="H38459" s="7"/>
    </row>
    <row r="38460" spans="8:8" x14ac:dyDescent="0.2">
      <c r="H38460" s="7"/>
    </row>
    <row r="38461" spans="8:8" x14ac:dyDescent="0.2">
      <c r="H38461" s="7"/>
    </row>
    <row r="38462" spans="8:8" x14ac:dyDescent="0.2">
      <c r="H38462" s="7"/>
    </row>
    <row r="38463" spans="8:8" x14ac:dyDescent="0.2">
      <c r="H38463" s="7"/>
    </row>
    <row r="38464" spans="8:8" x14ac:dyDescent="0.2">
      <c r="H38464" s="7"/>
    </row>
    <row r="38465" spans="8:8" x14ac:dyDescent="0.2">
      <c r="H38465" s="7"/>
    </row>
    <row r="38466" spans="8:8" x14ac:dyDescent="0.2">
      <c r="H38466" s="7"/>
    </row>
    <row r="38467" spans="8:8" x14ac:dyDescent="0.2">
      <c r="H38467" s="7"/>
    </row>
    <row r="38468" spans="8:8" x14ac:dyDescent="0.2">
      <c r="H38468" s="7"/>
    </row>
    <row r="38469" spans="8:8" x14ac:dyDescent="0.2">
      <c r="H38469" s="7"/>
    </row>
    <row r="38470" spans="8:8" x14ac:dyDescent="0.2">
      <c r="H38470" s="7"/>
    </row>
    <row r="38471" spans="8:8" x14ac:dyDescent="0.2">
      <c r="H38471" s="7"/>
    </row>
    <row r="38472" spans="8:8" x14ac:dyDescent="0.2">
      <c r="H38472" s="7"/>
    </row>
    <row r="38473" spans="8:8" x14ac:dyDescent="0.2">
      <c r="H38473" s="7"/>
    </row>
    <row r="38474" spans="8:8" x14ac:dyDescent="0.2">
      <c r="H38474" s="7"/>
    </row>
    <row r="38475" spans="8:8" x14ac:dyDescent="0.2">
      <c r="H38475" s="7"/>
    </row>
    <row r="38476" spans="8:8" x14ac:dyDescent="0.2">
      <c r="H38476" s="7"/>
    </row>
    <row r="38477" spans="8:8" x14ac:dyDescent="0.2">
      <c r="H38477" s="7"/>
    </row>
    <row r="38478" spans="8:8" x14ac:dyDescent="0.2">
      <c r="H38478" s="7"/>
    </row>
    <row r="38479" spans="8:8" x14ac:dyDescent="0.2">
      <c r="H38479" s="7"/>
    </row>
    <row r="38480" spans="8:8" x14ac:dyDescent="0.2">
      <c r="H38480" s="7"/>
    </row>
    <row r="38481" spans="8:8" x14ac:dyDescent="0.2">
      <c r="H38481" s="7"/>
    </row>
    <row r="38482" spans="8:8" x14ac:dyDescent="0.2">
      <c r="H38482" s="7"/>
    </row>
    <row r="38483" spans="8:8" x14ac:dyDescent="0.2">
      <c r="H38483" s="7"/>
    </row>
    <row r="38484" spans="8:8" x14ac:dyDescent="0.2">
      <c r="H38484" s="7"/>
    </row>
    <row r="38485" spans="8:8" x14ac:dyDescent="0.2">
      <c r="H38485" s="7"/>
    </row>
    <row r="38486" spans="8:8" x14ac:dyDescent="0.2">
      <c r="H38486" s="7"/>
    </row>
    <row r="38487" spans="8:8" x14ac:dyDescent="0.2">
      <c r="H38487" s="7"/>
    </row>
    <row r="38488" spans="8:8" x14ac:dyDescent="0.2">
      <c r="H38488" s="7"/>
    </row>
    <row r="38489" spans="8:8" x14ac:dyDescent="0.2">
      <c r="H38489" s="7"/>
    </row>
    <row r="38490" spans="8:8" x14ac:dyDescent="0.2">
      <c r="H38490" s="7"/>
    </row>
    <row r="38491" spans="8:8" x14ac:dyDescent="0.2">
      <c r="H38491" s="7"/>
    </row>
    <row r="38492" spans="8:8" x14ac:dyDescent="0.2">
      <c r="H38492" s="7"/>
    </row>
    <row r="38493" spans="8:8" x14ac:dyDescent="0.2">
      <c r="H38493" s="7"/>
    </row>
    <row r="38494" spans="8:8" x14ac:dyDescent="0.2">
      <c r="H38494" s="7"/>
    </row>
    <row r="38495" spans="8:8" x14ac:dyDescent="0.2">
      <c r="H38495" s="7"/>
    </row>
    <row r="38496" spans="8:8" x14ac:dyDescent="0.2">
      <c r="H38496" s="7"/>
    </row>
    <row r="38497" spans="8:8" x14ac:dyDescent="0.2">
      <c r="H38497" s="7"/>
    </row>
    <row r="38498" spans="8:8" x14ac:dyDescent="0.2">
      <c r="H38498" s="7"/>
    </row>
    <row r="38499" spans="8:8" x14ac:dyDescent="0.2">
      <c r="H38499" s="7"/>
    </row>
    <row r="38500" spans="8:8" x14ac:dyDescent="0.2">
      <c r="H38500" s="7"/>
    </row>
    <row r="38501" spans="8:8" x14ac:dyDescent="0.2">
      <c r="H38501" s="7"/>
    </row>
    <row r="38502" spans="8:8" x14ac:dyDescent="0.2">
      <c r="H38502" s="7"/>
    </row>
    <row r="38503" spans="8:8" x14ac:dyDescent="0.2">
      <c r="H38503" s="7"/>
    </row>
    <row r="38504" spans="8:8" x14ac:dyDescent="0.2">
      <c r="H38504" s="7"/>
    </row>
    <row r="38505" spans="8:8" x14ac:dyDescent="0.2">
      <c r="H38505" s="7"/>
    </row>
    <row r="38506" spans="8:8" x14ac:dyDescent="0.2">
      <c r="H38506" s="7"/>
    </row>
    <row r="38507" spans="8:8" x14ac:dyDescent="0.2">
      <c r="H38507" s="7"/>
    </row>
    <row r="38508" spans="8:8" x14ac:dyDescent="0.2">
      <c r="H38508" s="7"/>
    </row>
    <row r="38509" spans="8:8" x14ac:dyDescent="0.2">
      <c r="H38509" s="7"/>
    </row>
    <row r="38510" spans="8:8" x14ac:dyDescent="0.2">
      <c r="H38510" s="7"/>
    </row>
    <row r="38511" spans="8:8" x14ac:dyDescent="0.2">
      <c r="H38511" s="7"/>
    </row>
    <row r="38512" spans="8:8" x14ac:dyDescent="0.2">
      <c r="H38512" s="7"/>
    </row>
    <row r="38513" spans="8:8" x14ac:dyDescent="0.2">
      <c r="H38513" s="7"/>
    </row>
    <row r="38514" spans="8:8" x14ac:dyDescent="0.2">
      <c r="H38514" s="7"/>
    </row>
    <row r="38515" spans="8:8" x14ac:dyDescent="0.2">
      <c r="H38515" s="7"/>
    </row>
    <row r="38516" spans="8:8" x14ac:dyDescent="0.2">
      <c r="H38516" s="7"/>
    </row>
    <row r="38517" spans="8:8" x14ac:dyDescent="0.2">
      <c r="H38517" s="7"/>
    </row>
    <row r="38518" spans="8:8" x14ac:dyDescent="0.2">
      <c r="H38518" s="7"/>
    </row>
    <row r="38519" spans="8:8" x14ac:dyDescent="0.2">
      <c r="H38519" s="7"/>
    </row>
    <row r="38520" spans="8:8" x14ac:dyDescent="0.2">
      <c r="H38520" s="7"/>
    </row>
    <row r="38521" spans="8:8" x14ac:dyDescent="0.2">
      <c r="H38521" s="7"/>
    </row>
    <row r="38522" spans="8:8" x14ac:dyDescent="0.2">
      <c r="H38522" s="7"/>
    </row>
    <row r="38523" spans="8:8" x14ac:dyDescent="0.2">
      <c r="H38523" s="7"/>
    </row>
    <row r="38524" spans="8:8" x14ac:dyDescent="0.2">
      <c r="H38524" s="7"/>
    </row>
    <row r="38525" spans="8:8" x14ac:dyDescent="0.2">
      <c r="H38525" s="7"/>
    </row>
    <row r="38526" spans="8:8" x14ac:dyDescent="0.2">
      <c r="H38526" s="7"/>
    </row>
    <row r="38527" spans="8:8" x14ac:dyDescent="0.2">
      <c r="H38527" s="7"/>
    </row>
    <row r="38528" spans="8:8" x14ac:dyDescent="0.2">
      <c r="H38528" s="7"/>
    </row>
    <row r="38529" spans="8:8" x14ac:dyDescent="0.2">
      <c r="H38529" s="7"/>
    </row>
    <row r="38530" spans="8:8" x14ac:dyDescent="0.2">
      <c r="H38530" s="7"/>
    </row>
    <row r="38531" spans="8:8" x14ac:dyDescent="0.2">
      <c r="H38531" s="7"/>
    </row>
    <row r="38532" spans="8:8" x14ac:dyDescent="0.2">
      <c r="H38532" s="7"/>
    </row>
    <row r="38533" spans="8:8" x14ac:dyDescent="0.2">
      <c r="H38533" s="7"/>
    </row>
    <row r="38534" spans="8:8" x14ac:dyDescent="0.2">
      <c r="H38534" s="7"/>
    </row>
    <row r="38535" spans="8:8" x14ac:dyDescent="0.2">
      <c r="H38535" s="7"/>
    </row>
    <row r="38536" spans="8:8" x14ac:dyDescent="0.2">
      <c r="H38536" s="7"/>
    </row>
    <row r="38537" spans="8:8" x14ac:dyDescent="0.2">
      <c r="H38537" s="7"/>
    </row>
    <row r="38538" spans="8:8" x14ac:dyDescent="0.2">
      <c r="H38538" s="7"/>
    </row>
    <row r="38539" spans="8:8" x14ac:dyDescent="0.2">
      <c r="H38539" s="7"/>
    </row>
    <row r="38540" spans="8:8" x14ac:dyDescent="0.2">
      <c r="H38540" s="7"/>
    </row>
    <row r="38541" spans="8:8" x14ac:dyDescent="0.2">
      <c r="H38541" s="7"/>
    </row>
    <row r="38542" spans="8:8" x14ac:dyDescent="0.2">
      <c r="H38542" s="7"/>
    </row>
    <row r="38543" spans="8:8" x14ac:dyDescent="0.2">
      <c r="H38543" s="7"/>
    </row>
    <row r="38544" spans="8:8" x14ac:dyDescent="0.2">
      <c r="H38544" s="7"/>
    </row>
    <row r="38545" spans="8:8" x14ac:dyDescent="0.2">
      <c r="H38545" s="7"/>
    </row>
    <row r="38546" spans="8:8" x14ac:dyDescent="0.2">
      <c r="H38546" s="7"/>
    </row>
    <row r="38547" spans="8:8" x14ac:dyDescent="0.2">
      <c r="H38547" s="7"/>
    </row>
    <row r="38548" spans="8:8" x14ac:dyDescent="0.2">
      <c r="H38548" s="7"/>
    </row>
    <row r="38549" spans="8:8" x14ac:dyDescent="0.2">
      <c r="H38549" s="7"/>
    </row>
    <row r="38550" spans="8:8" x14ac:dyDescent="0.2">
      <c r="H38550" s="7"/>
    </row>
    <row r="38551" spans="8:8" x14ac:dyDescent="0.2">
      <c r="H38551" s="7"/>
    </row>
    <row r="38552" spans="8:8" x14ac:dyDescent="0.2">
      <c r="H38552" s="7"/>
    </row>
    <row r="38553" spans="8:8" x14ac:dyDescent="0.2">
      <c r="H38553" s="7"/>
    </row>
    <row r="38554" spans="8:8" x14ac:dyDescent="0.2">
      <c r="H38554" s="7"/>
    </row>
    <row r="38555" spans="8:8" x14ac:dyDescent="0.2">
      <c r="H38555" s="7"/>
    </row>
    <row r="38556" spans="8:8" x14ac:dyDescent="0.2">
      <c r="H38556" s="7"/>
    </row>
    <row r="38557" spans="8:8" x14ac:dyDescent="0.2">
      <c r="H38557" s="7"/>
    </row>
    <row r="38558" spans="8:8" x14ac:dyDescent="0.2">
      <c r="H38558" s="7"/>
    </row>
    <row r="38559" spans="8:8" x14ac:dyDescent="0.2">
      <c r="H38559" s="7"/>
    </row>
    <row r="38560" spans="8:8" x14ac:dyDescent="0.2">
      <c r="H38560" s="7"/>
    </row>
    <row r="38561" spans="8:8" x14ac:dyDescent="0.2">
      <c r="H38561" s="7"/>
    </row>
    <row r="38562" spans="8:8" x14ac:dyDescent="0.2">
      <c r="H38562" s="7"/>
    </row>
    <row r="38563" spans="8:8" x14ac:dyDescent="0.2">
      <c r="H38563" s="7"/>
    </row>
    <row r="38564" spans="8:8" x14ac:dyDescent="0.2">
      <c r="H38564" s="7"/>
    </row>
    <row r="38565" spans="8:8" x14ac:dyDescent="0.2">
      <c r="H38565" s="7"/>
    </row>
    <row r="38566" spans="8:8" x14ac:dyDescent="0.2">
      <c r="H38566" s="7"/>
    </row>
    <row r="38567" spans="8:8" x14ac:dyDescent="0.2">
      <c r="H38567" s="7"/>
    </row>
    <row r="38568" spans="8:8" x14ac:dyDescent="0.2">
      <c r="H38568" s="7"/>
    </row>
    <row r="38569" spans="8:8" x14ac:dyDescent="0.2">
      <c r="H38569" s="7"/>
    </row>
    <row r="38570" spans="8:8" x14ac:dyDescent="0.2">
      <c r="H38570" s="7"/>
    </row>
    <row r="38571" spans="8:8" x14ac:dyDescent="0.2">
      <c r="H38571" s="7"/>
    </row>
    <row r="38572" spans="8:8" x14ac:dyDescent="0.2">
      <c r="H38572" s="7"/>
    </row>
    <row r="38573" spans="8:8" x14ac:dyDescent="0.2">
      <c r="H38573" s="7"/>
    </row>
    <row r="38574" spans="8:8" x14ac:dyDescent="0.2">
      <c r="H38574" s="7"/>
    </row>
    <row r="38575" spans="8:8" x14ac:dyDescent="0.2">
      <c r="H38575" s="7"/>
    </row>
    <row r="38576" spans="8:8" x14ac:dyDescent="0.2">
      <c r="H38576" s="7"/>
    </row>
    <row r="38577" spans="8:8" x14ac:dyDescent="0.2">
      <c r="H38577" s="7"/>
    </row>
    <row r="38578" spans="8:8" x14ac:dyDescent="0.2">
      <c r="H38578" s="7"/>
    </row>
    <row r="38579" spans="8:8" x14ac:dyDescent="0.2">
      <c r="H38579" s="7"/>
    </row>
    <row r="38580" spans="8:8" x14ac:dyDescent="0.2">
      <c r="H38580" s="7"/>
    </row>
    <row r="38581" spans="8:8" x14ac:dyDescent="0.2">
      <c r="H38581" s="7"/>
    </row>
    <row r="38582" spans="8:8" x14ac:dyDescent="0.2">
      <c r="H38582" s="7"/>
    </row>
    <row r="38583" spans="8:8" x14ac:dyDescent="0.2">
      <c r="H38583" s="7"/>
    </row>
    <row r="38584" spans="8:8" x14ac:dyDescent="0.2">
      <c r="H38584" s="7"/>
    </row>
    <row r="38585" spans="8:8" x14ac:dyDescent="0.2">
      <c r="H38585" s="7"/>
    </row>
    <row r="38586" spans="8:8" x14ac:dyDescent="0.2">
      <c r="H38586" s="7"/>
    </row>
    <row r="38587" spans="8:8" x14ac:dyDescent="0.2">
      <c r="H38587" s="7"/>
    </row>
    <row r="38588" spans="8:8" x14ac:dyDescent="0.2">
      <c r="H38588" s="7"/>
    </row>
    <row r="38589" spans="8:8" x14ac:dyDescent="0.2">
      <c r="H38589" s="7"/>
    </row>
    <row r="38590" spans="8:8" x14ac:dyDescent="0.2">
      <c r="H38590" s="7"/>
    </row>
    <row r="38591" spans="8:8" x14ac:dyDescent="0.2">
      <c r="H38591" s="7"/>
    </row>
    <row r="38592" spans="8:8" x14ac:dyDescent="0.2">
      <c r="H38592" s="7"/>
    </row>
    <row r="38593" spans="8:8" x14ac:dyDescent="0.2">
      <c r="H38593" s="7"/>
    </row>
    <row r="38594" spans="8:8" x14ac:dyDescent="0.2">
      <c r="H38594" s="7"/>
    </row>
    <row r="38595" spans="8:8" x14ac:dyDescent="0.2">
      <c r="H38595" s="7"/>
    </row>
    <row r="38596" spans="8:8" x14ac:dyDescent="0.2">
      <c r="H38596" s="7"/>
    </row>
    <row r="38597" spans="8:8" x14ac:dyDescent="0.2">
      <c r="H38597" s="7"/>
    </row>
    <row r="38598" spans="8:8" x14ac:dyDescent="0.2">
      <c r="H38598" s="7"/>
    </row>
    <row r="38599" spans="8:8" x14ac:dyDescent="0.2">
      <c r="H38599" s="7"/>
    </row>
    <row r="38600" spans="8:8" x14ac:dyDescent="0.2">
      <c r="H38600" s="7"/>
    </row>
    <row r="38601" spans="8:8" x14ac:dyDescent="0.2">
      <c r="H38601" s="7"/>
    </row>
    <row r="38602" spans="8:8" x14ac:dyDescent="0.2">
      <c r="H38602" s="7"/>
    </row>
    <row r="38603" spans="8:8" x14ac:dyDescent="0.2">
      <c r="H38603" s="7"/>
    </row>
    <row r="38604" spans="8:8" x14ac:dyDescent="0.2">
      <c r="H38604" s="7"/>
    </row>
    <row r="38605" spans="8:8" x14ac:dyDescent="0.2">
      <c r="H38605" s="7"/>
    </row>
    <row r="38606" spans="8:8" x14ac:dyDescent="0.2">
      <c r="H38606" s="7"/>
    </row>
    <row r="38607" spans="8:8" x14ac:dyDescent="0.2">
      <c r="H38607" s="7"/>
    </row>
    <row r="38608" spans="8:8" x14ac:dyDescent="0.2">
      <c r="H38608" s="7"/>
    </row>
    <row r="38609" spans="8:8" x14ac:dyDescent="0.2">
      <c r="H38609" s="7"/>
    </row>
    <row r="38610" spans="8:8" x14ac:dyDescent="0.2">
      <c r="H38610" s="7"/>
    </row>
    <row r="38611" spans="8:8" x14ac:dyDescent="0.2">
      <c r="H38611" s="7"/>
    </row>
    <row r="38612" spans="8:8" x14ac:dyDescent="0.2">
      <c r="H38612" s="7"/>
    </row>
    <row r="38613" spans="8:8" x14ac:dyDescent="0.2">
      <c r="H38613" s="7"/>
    </row>
    <row r="38614" spans="8:8" x14ac:dyDescent="0.2">
      <c r="H38614" s="7"/>
    </row>
    <row r="38615" spans="8:8" x14ac:dyDescent="0.2">
      <c r="H38615" s="7"/>
    </row>
    <row r="38616" spans="8:8" x14ac:dyDescent="0.2">
      <c r="H38616" s="7"/>
    </row>
    <row r="38617" spans="8:8" x14ac:dyDescent="0.2">
      <c r="H38617" s="7"/>
    </row>
    <row r="38618" spans="8:8" x14ac:dyDescent="0.2">
      <c r="H38618" s="7"/>
    </row>
    <row r="38619" spans="8:8" x14ac:dyDescent="0.2">
      <c r="H38619" s="7"/>
    </row>
    <row r="38620" spans="8:8" x14ac:dyDescent="0.2">
      <c r="H38620" s="7"/>
    </row>
    <row r="38621" spans="8:8" x14ac:dyDescent="0.2">
      <c r="H38621" s="7"/>
    </row>
    <row r="38622" spans="8:8" x14ac:dyDescent="0.2">
      <c r="H38622" s="7"/>
    </row>
    <row r="38623" spans="8:8" x14ac:dyDescent="0.2">
      <c r="H38623" s="7"/>
    </row>
    <row r="38624" spans="8:8" x14ac:dyDescent="0.2">
      <c r="H38624" s="7"/>
    </row>
    <row r="38625" spans="8:8" x14ac:dyDescent="0.2">
      <c r="H38625" s="7"/>
    </row>
    <row r="38626" spans="8:8" x14ac:dyDescent="0.2">
      <c r="H38626" s="7"/>
    </row>
    <row r="38627" spans="8:8" x14ac:dyDescent="0.2">
      <c r="H38627" s="7"/>
    </row>
    <row r="38628" spans="8:8" x14ac:dyDescent="0.2">
      <c r="H38628" s="7"/>
    </row>
    <row r="38629" spans="8:8" x14ac:dyDescent="0.2">
      <c r="H38629" s="7"/>
    </row>
    <row r="38630" spans="8:8" x14ac:dyDescent="0.2">
      <c r="H38630" s="7"/>
    </row>
    <row r="38631" spans="8:8" x14ac:dyDescent="0.2">
      <c r="H38631" s="7"/>
    </row>
    <row r="38632" spans="8:8" x14ac:dyDescent="0.2">
      <c r="H38632" s="7"/>
    </row>
    <row r="38633" spans="8:8" x14ac:dyDescent="0.2">
      <c r="H38633" s="7"/>
    </row>
    <row r="38634" spans="8:8" x14ac:dyDescent="0.2">
      <c r="H38634" s="7"/>
    </row>
    <row r="38635" spans="8:8" x14ac:dyDescent="0.2">
      <c r="H38635" s="7"/>
    </row>
    <row r="38636" spans="8:8" x14ac:dyDescent="0.2">
      <c r="H38636" s="7"/>
    </row>
    <row r="38637" spans="8:8" x14ac:dyDescent="0.2">
      <c r="H38637" s="7"/>
    </row>
    <row r="38638" spans="8:8" x14ac:dyDescent="0.2">
      <c r="H38638" s="7"/>
    </row>
    <row r="38639" spans="8:8" x14ac:dyDescent="0.2">
      <c r="H38639" s="7"/>
    </row>
    <row r="38640" spans="8:8" x14ac:dyDescent="0.2">
      <c r="H38640" s="7"/>
    </row>
    <row r="38641" spans="8:8" x14ac:dyDescent="0.2">
      <c r="H38641" s="7"/>
    </row>
    <row r="38642" spans="8:8" x14ac:dyDescent="0.2">
      <c r="H38642" s="7"/>
    </row>
    <row r="38643" spans="8:8" x14ac:dyDescent="0.2">
      <c r="H38643" s="7"/>
    </row>
    <row r="38644" spans="8:8" x14ac:dyDescent="0.2">
      <c r="H38644" s="7"/>
    </row>
    <row r="38645" spans="8:8" x14ac:dyDescent="0.2">
      <c r="H38645" s="7"/>
    </row>
    <row r="38646" spans="8:8" x14ac:dyDescent="0.2">
      <c r="H38646" s="7"/>
    </row>
    <row r="38647" spans="8:8" x14ac:dyDescent="0.2">
      <c r="H38647" s="7"/>
    </row>
    <row r="38648" spans="8:8" x14ac:dyDescent="0.2">
      <c r="H38648" s="7"/>
    </row>
    <row r="38649" spans="8:8" x14ac:dyDescent="0.2">
      <c r="H38649" s="7"/>
    </row>
    <row r="38650" spans="8:8" x14ac:dyDescent="0.2">
      <c r="H38650" s="7"/>
    </row>
    <row r="38651" spans="8:8" x14ac:dyDescent="0.2">
      <c r="H38651" s="7"/>
    </row>
    <row r="38652" spans="8:8" x14ac:dyDescent="0.2">
      <c r="H38652" s="7"/>
    </row>
    <row r="38653" spans="8:8" x14ac:dyDescent="0.2">
      <c r="H38653" s="7"/>
    </row>
    <row r="38654" spans="8:8" x14ac:dyDescent="0.2">
      <c r="H38654" s="7"/>
    </row>
    <row r="38655" spans="8:8" x14ac:dyDescent="0.2">
      <c r="H38655" s="7"/>
    </row>
    <row r="38656" spans="8:8" x14ac:dyDescent="0.2">
      <c r="H38656" s="7"/>
    </row>
    <row r="38657" spans="8:8" x14ac:dyDescent="0.2">
      <c r="H38657" s="7"/>
    </row>
    <row r="38658" spans="8:8" x14ac:dyDescent="0.2">
      <c r="H38658" s="7"/>
    </row>
    <row r="38659" spans="8:8" x14ac:dyDescent="0.2">
      <c r="H38659" s="7"/>
    </row>
    <row r="38660" spans="8:8" x14ac:dyDescent="0.2">
      <c r="H38660" s="7"/>
    </row>
    <row r="38661" spans="8:8" x14ac:dyDescent="0.2">
      <c r="H38661" s="7"/>
    </row>
    <row r="38662" spans="8:8" x14ac:dyDescent="0.2">
      <c r="H38662" s="7"/>
    </row>
    <row r="38663" spans="8:8" x14ac:dyDescent="0.2">
      <c r="H38663" s="7"/>
    </row>
    <row r="38664" spans="8:8" x14ac:dyDescent="0.2">
      <c r="H38664" s="7"/>
    </row>
    <row r="38665" spans="8:8" x14ac:dyDescent="0.2">
      <c r="H38665" s="7"/>
    </row>
    <row r="38666" spans="8:8" x14ac:dyDescent="0.2">
      <c r="H38666" s="7"/>
    </row>
    <row r="38667" spans="8:8" x14ac:dyDescent="0.2">
      <c r="H38667" s="7"/>
    </row>
    <row r="38668" spans="8:8" x14ac:dyDescent="0.2">
      <c r="H38668" s="7"/>
    </row>
    <row r="38669" spans="8:8" x14ac:dyDescent="0.2">
      <c r="H38669" s="7"/>
    </row>
    <row r="38670" spans="8:8" x14ac:dyDescent="0.2">
      <c r="H38670" s="7"/>
    </row>
    <row r="38671" spans="8:8" x14ac:dyDescent="0.2">
      <c r="H38671" s="7"/>
    </row>
    <row r="38672" spans="8:8" x14ac:dyDescent="0.2">
      <c r="H38672" s="7"/>
    </row>
    <row r="38673" spans="8:8" x14ac:dyDescent="0.2">
      <c r="H38673" s="7"/>
    </row>
    <row r="38674" spans="8:8" x14ac:dyDescent="0.2">
      <c r="H38674" s="7"/>
    </row>
    <row r="38675" spans="8:8" x14ac:dyDescent="0.2">
      <c r="H38675" s="7"/>
    </row>
    <row r="38676" spans="8:8" x14ac:dyDescent="0.2">
      <c r="H38676" s="7"/>
    </row>
    <row r="38677" spans="8:8" x14ac:dyDescent="0.2">
      <c r="H38677" s="7"/>
    </row>
    <row r="38678" spans="8:8" x14ac:dyDescent="0.2">
      <c r="H38678" s="7"/>
    </row>
    <row r="38679" spans="8:8" x14ac:dyDescent="0.2">
      <c r="H38679" s="7"/>
    </row>
    <row r="38680" spans="8:8" x14ac:dyDescent="0.2">
      <c r="H38680" s="7"/>
    </row>
    <row r="38681" spans="8:8" x14ac:dyDescent="0.2">
      <c r="H38681" s="7"/>
    </row>
    <row r="38682" spans="8:8" x14ac:dyDescent="0.2">
      <c r="H38682" s="7"/>
    </row>
    <row r="38683" spans="8:8" x14ac:dyDescent="0.2">
      <c r="H38683" s="7"/>
    </row>
    <row r="38684" spans="8:8" x14ac:dyDescent="0.2">
      <c r="H38684" s="7"/>
    </row>
    <row r="38685" spans="8:8" x14ac:dyDescent="0.2">
      <c r="H38685" s="7"/>
    </row>
    <row r="38686" spans="8:8" x14ac:dyDescent="0.2">
      <c r="H38686" s="7"/>
    </row>
    <row r="38687" spans="8:8" x14ac:dyDescent="0.2">
      <c r="H38687" s="7"/>
    </row>
    <row r="38688" spans="8:8" x14ac:dyDescent="0.2">
      <c r="H38688" s="7"/>
    </row>
    <row r="38689" spans="8:8" x14ac:dyDescent="0.2">
      <c r="H38689" s="7"/>
    </row>
    <row r="38690" spans="8:8" x14ac:dyDescent="0.2">
      <c r="H38690" s="7"/>
    </row>
    <row r="38691" spans="8:8" x14ac:dyDescent="0.2">
      <c r="H38691" s="7"/>
    </row>
    <row r="38692" spans="8:8" x14ac:dyDescent="0.2">
      <c r="H38692" s="7"/>
    </row>
    <row r="38693" spans="8:8" x14ac:dyDescent="0.2">
      <c r="H38693" s="7"/>
    </row>
    <row r="38694" spans="8:8" x14ac:dyDescent="0.2">
      <c r="H38694" s="7"/>
    </row>
    <row r="38695" spans="8:8" x14ac:dyDescent="0.2">
      <c r="H38695" s="7"/>
    </row>
    <row r="38696" spans="8:8" x14ac:dyDescent="0.2">
      <c r="H38696" s="7"/>
    </row>
    <row r="38697" spans="8:8" x14ac:dyDescent="0.2">
      <c r="H38697" s="7"/>
    </row>
    <row r="38698" spans="8:8" x14ac:dyDescent="0.2">
      <c r="H38698" s="7"/>
    </row>
    <row r="38699" spans="8:8" x14ac:dyDescent="0.2">
      <c r="H38699" s="7"/>
    </row>
    <row r="38700" spans="8:8" x14ac:dyDescent="0.2">
      <c r="H38700" s="7"/>
    </row>
    <row r="38701" spans="8:8" x14ac:dyDescent="0.2">
      <c r="H38701" s="7"/>
    </row>
    <row r="38702" spans="8:8" x14ac:dyDescent="0.2">
      <c r="H38702" s="7"/>
    </row>
    <row r="38703" spans="8:8" x14ac:dyDescent="0.2">
      <c r="H38703" s="7"/>
    </row>
    <row r="38704" spans="8:8" x14ac:dyDescent="0.2">
      <c r="H38704" s="7"/>
    </row>
    <row r="38705" spans="8:8" x14ac:dyDescent="0.2">
      <c r="H38705" s="7"/>
    </row>
    <row r="38706" spans="8:8" x14ac:dyDescent="0.2">
      <c r="H38706" s="7"/>
    </row>
    <row r="38707" spans="8:8" x14ac:dyDescent="0.2">
      <c r="H38707" s="7"/>
    </row>
    <row r="38708" spans="8:8" x14ac:dyDescent="0.2">
      <c r="H38708" s="7"/>
    </row>
    <row r="38709" spans="8:8" x14ac:dyDescent="0.2">
      <c r="H38709" s="7"/>
    </row>
    <row r="38710" spans="8:8" x14ac:dyDescent="0.2">
      <c r="H38710" s="7"/>
    </row>
    <row r="38711" spans="8:8" x14ac:dyDescent="0.2">
      <c r="H38711" s="7"/>
    </row>
    <row r="38712" spans="8:8" x14ac:dyDescent="0.2">
      <c r="H38712" s="7"/>
    </row>
    <row r="38713" spans="8:8" x14ac:dyDescent="0.2">
      <c r="H38713" s="7"/>
    </row>
    <row r="38714" spans="8:8" x14ac:dyDescent="0.2">
      <c r="H38714" s="7"/>
    </row>
    <row r="38715" spans="8:8" x14ac:dyDescent="0.2">
      <c r="H38715" s="7"/>
    </row>
    <row r="38716" spans="8:8" x14ac:dyDescent="0.2">
      <c r="H38716" s="7"/>
    </row>
    <row r="38717" spans="8:8" x14ac:dyDescent="0.2">
      <c r="H38717" s="7"/>
    </row>
    <row r="38718" spans="8:8" x14ac:dyDescent="0.2">
      <c r="H38718" s="7"/>
    </row>
    <row r="38719" spans="8:8" x14ac:dyDescent="0.2">
      <c r="H38719" s="7"/>
    </row>
    <row r="38720" spans="8:8" x14ac:dyDescent="0.2">
      <c r="H38720" s="7"/>
    </row>
    <row r="38721" spans="8:8" x14ac:dyDescent="0.2">
      <c r="H38721" s="7"/>
    </row>
    <row r="38722" spans="8:8" x14ac:dyDescent="0.2">
      <c r="H38722" s="7"/>
    </row>
    <row r="38723" spans="8:8" x14ac:dyDescent="0.2">
      <c r="H38723" s="7"/>
    </row>
    <row r="38724" spans="8:8" x14ac:dyDescent="0.2">
      <c r="H38724" s="7"/>
    </row>
    <row r="38725" spans="8:8" x14ac:dyDescent="0.2">
      <c r="H38725" s="7"/>
    </row>
    <row r="38726" spans="8:8" x14ac:dyDescent="0.2">
      <c r="H38726" s="7"/>
    </row>
    <row r="38727" spans="8:8" x14ac:dyDescent="0.2">
      <c r="H38727" s="7"/>
    </row>
    <row r="38728" spans="8:8" x14ac:dyDescent="0.2">
      <c r="H38728" s="7"/>
    </row>
    <row r="38729" spans="8:8" x14ac:dyDescent="0.2">
      <c r="H38729" s="7"/>
    </row>
    <row r="38730" spans="8:8" x14ac:dyDescent="0.2">
      <c r="H38730" s="7"/>
    </row>
    <row r="38731" spans="8:8" x14ac:dyDescent="0.2">
      <c r="H38731" s="7"/>
    </row>
    <row r="38732" spans="8:8" x14ac:dyDescent="0.2">
      <c r="H38732" s="7"/>
    </row>
    <row r="38733" spans="8:8" x14ac:dyDescent="0.2">
      <c r="H38733" s="7"/>
    </row>
    <row r="38734" spans="8:8" x14ac:dyDescent="0.2">
      <c r="H38734" s="7"/>
    </row>
    <row r="38735" spans="8:8" x14ac:dyDescent="0.2">
      <c r="H38735" s="7"/>
    </row>
    <row r="38736" spans="8:8" x14ac:dyDescent="0.2">
      <c r="H38736" s="7"/>
    </row>
    <row r="38737" spans="8:8" x14ac:dyDescent="0.2">
      <c r="H38737" s="7"/>
    </row>
    <row r="38738" spans="8:8" x14ac:dyDescent="0.2">
      <c r="H38738" s="7"/>
    </row>
    <row r="38739" spans="8:8" x14ac:dyDescent="0.2">
      <c r="H38739" s="7"/>
    </row>
    <row r="38740" spans="8:8" x14ac:dyDescent="0.2">
      <c r="H38740" s="7"/>
    </row>
    <row r="38741" spans="8:8" x14ac:dyDescent="0.2">
      <c r="H38741" s="7"/>
    </row>
    <row r="38742" spans="8:8" x14ac:dyDescent="0.2">
      <c r="H38742" s="7"/>
    </row>
    <row r="38743" spans="8:8" x14ac:dyDescent="0.2">
      <c r="H38743" s="7"/>
    </row>
    <row r="38744" spans="8:8" x14ac:dyDescent="0.2">
      <c r="H38744" s="7"/>
    </row>
    <row r="38745" spans="8:8" x14ac:dyDescent="0.2">
      <c r="H38745" s="7"/>
    </row>
    <row r="38746" spans="8:8" x14ac:dyDescent="0.2">
      <c r="H38746" s="7"/>
    </row>
    <row r="38747" spans="8:8" x14ac:dyDescent="0.2">
      <c r="H38747" s="7"/>
    </row>
    <row r="38748" spans="8:8" x14ac:dyDescent="0.2">
      <c r="H38748" s="7"/>
    </row>
    <row r="38749" spans="8:8" x14ac:dyDescent="0.2">
      <c r="H38749" s="7"/>
    </row>
    <row r="38750" spans="8:8" x14ac:dyDescent="0.2">
      <c r="H38750" s="7"/>
    </row>
    <row r="38751" spans="8:8" x14ac:dyDescent="0.2">
      <c r="H38751" s="7"/>
    </row>
    <row r="38752" spans="8:8" x14ac:dyDescent="0.2">
      <c r="H38752" s="7"/>
    </row>
    <row r="38753" spans="8:8" x14ac:dyDescent="0.2">
      <c r="H38753" s="7"/>
    </row>
    <row r="38754" spans="8:8" x14ac:dyDescent="0.2">
      <c r="H38754" s="7"/>
    </row>
    <row r="38755" spans="8:8" x14ac:dyDescent="0.2">
      <c r="H38755" s="7"/>
    </row>
    <row r="38756" spans="8:8" x14ac:dyDescent="0.2">
      <c r="H38756" s="7"/>
    </row>
    <row r="38757" spans="8:8" x14ac:dyDescent="0.2">
      <c r="H38757" s="7"/>
    </row>
    <row r="38758" spans="8:8" x14ac:dyDescent="0.2">
      <c r="H38758" s="7"/>
    </row>
    <row r="38759" spans="8:8" x14ac:dyDescent="0.2">
      <c r="H38759" s="7"/>
    </row>
    <row r="38760" spans="8:8" x14ac:dyDescent="0.2">
      <c r="H38760" s="7"/>
    </row>
    <row r="38761" spans="8:8" x14ac:dyDescent="0.2">
      <c r="H38761" s="7"/>
    </row>
    <row r="38762" spans="8:8" x14ac:dyDescent="0.2">
      <c r="H38762" s="7"/>
    </row>
    <row r="38763" spans="8:8" x14ac:dyDescent="0.2">
      <c r="H38763" s="7"/>
    </row>
    <row r="38764" spans="8:8" x14ac:dyDescent="0.2">
      <c r="H38764" s="7"/>
    </row>
    <row r="38765" spans="8:8" x14ac:dyDescent="0.2">
      <c r="H38765" s="7"/>
    </row>
    <row r="38766" spans="8:8" x14ac:dyDescent="0.2">
      <c r="H38766" s="7"/>
    </row>
    <row r="38767" spans="8:8" x14ac:dyDescent="0.2">
      <c r="H38767" s="7"/>
    </row>
    <row r="38768" spans="8:8" x14ac:dyDescent="0.2">
      <c r="H38768" s="7"/>
    </row>
    <row r="38769" spans="8:8" x14ac:dyDescent="0.2">
      <c r="H38769" s="7"/>
    </row>
    <row r="38770" spans="8:8" x14ac:dyDescent="0.2">
      <c r="H38770" s="7"/>
    </row>
    <row r="38771" spans="8:8" x14ac:dyDescent="0.2">
      <c r="H38771" s="7"/>
    </row>
    <row r="38772" spans="8:8" x14ac:dyDescent="0.2">
      <c r="H38772" s="7"/>
    </row>
    <row r="38773" spans="8:8" x14ac:dyDescent="0.2">
      <c r="H38773" s="7"/>
    </row>
    <row r="38774" spans="8:8" x14ac:dyDescent="0.2">
      <c r="H38774" s="7"/>
    </row>
    <row r="38775" spans="8:8" x14ac:dyDescent="0.2">
      <c r="H38775" s="7"/>
    </row>
    <row r="38776" spans="8:8" x14ac:dyDescent="0.2">
      <c r="H38776" s="7"/>
    </row>
    <row r="38777" spans="8:8" x14ac:dyDescent="0.2">
      <c r="H38777" s="7"/>
    </row>
    <row r="38778" spans="8:8" x14ac:dyDescent="0.2">
      <c r="H38778" s="7"/>
    </row>
    <row r="38779" spans="8:8" x14ac:dyDescent="0.2">
      <c r="H38779" s="7"/>
    </row>
    <row r="38780" spans="8:8" x14ac:dyDescent="0.2">
      <c r="H38780" s="7"/>
    </row>
    <row r="38781" spans="8:8" x14ac:dyDescent="0.2">
      <c r="H38781" s="7"/>
    </row>
    <row r="38782" spans="8:8" x14ac:dyDescent="0.2">
      <c r="H38782" s="7"/>
    </row>
    <row r="38783" spans="8:8" x14ac:dyDescent="0.2">
      <c r="H38783" s="7"/>
    </row>
    <row r="38784" spans="8:8" x14ac:dyDescent="0.2">
      <c r="H38784" s="7"/>
    </row>
    <row r="38785" spans="8:8" x14ac:dyDescent="0.2">
      <c r="H38785" s="7"/>
    </row>
    <row r="38786" spans="8:8" x14ac:dyDescent="0.2">
      <c r="H38786" s="7"/>
    </row>
    <row r="38787" spans="8:8" x14ac:dyDescent="0.2">
      <c r="H38787" s="7"/>
    </row>
    <row r="38788" spans="8:8" x14ac:dyDescent="0.2">
      <c r="H38788" s="7"/>
    </row>
    <row r="38789" spans="8:8" x14ac:dyDescent="0.2">
      <c r="H38789" s="7"/>
    </row>
    <row r="38790" spans="8:8" x14ac:dyDescent="0.2">
      <c r="H38790" s="7"/>
    </row>
    <row r="38791" spans="8:8" x14ac:dyDescent="0.2">
      <c r="H38791" s="7"/>
    </row>
    <row r="38792" spans="8:8" x14ac:dyDescent="0.2">
      <c r="H38792" s="7"/>
    </row>
    <row r="38793" spans="8:8" x14ac:dyDescent="0.2">
      <c r="H38793" s="7"/>
    </row>
    <row r="38794" spans="8:8" x14ac:dyDescent="0.2">
      <c r="H38794" s="7"/>
    </row>
    <row r="38795" spans="8:8" x14ac:dyDescent="0.2">
      <c r="H38795" s="7"/>
    </row>
    <row r="38796" spans="8:8" x14ac:dyDescent="0.2">
      <c r="H38796" s="7"/>
    </row>
    <row r="38797" spans="8:8" x14ac:dyDescent="0.2">
      <c r="H38797" s="7"/>
    </row>
    <row r="38798" spans="8:8" x14ac:dyDescent="0.2">
      <c r="H38798" s="7"/>
    </row>
    <row r="38799" spans="8:8" x14ac:dyDescent="0.2">
      <c r="H38799" s="7"/>
    </row>
    <row r="38800" spans="8:8" x14ac:dyDescent="0.2">
      <c r="H38800" s="7"/>
    </row>
    <row r="38801" spans="8:8" x14ac:dyDescent="0.2">
      <c r="H38801" s="7"/>
    </row>
    <row r="38802" spans="8:8" x14ac:dyDescent="0.2">
      <c r="H38802" s="7"/>
    </row>
    <row r="38803" spans="8:8" x14ac:dyDescent="0.2">
      <c r="H38803" s="7"/>
    </row>
    <row r="38804" spans="8:8" x14ac:dyDescent="0.2">
      <c r="H38804" s="7"/>
    </row>
    <row r="38805" spans="8:8" x14ac:dyDescent="0.2">
      <c r="H38805" s="7"/>
    </row>
    <row r="38806" spans="8:8" x14ac:dyDescent="0.2">
      <c r="H38806" s="7"/>
    </row>
    <row r="38807" spans="8:8" x14ac:dyDescent="0.2">
      <c r="H38807" s="7"/>
    </row>
    <row r="38808" spans="8:8" x14ac:dyDescent="0.2">
      <c r="H38808" s="7"/>
    </row>
    <row r="38809" spans="8:8" x14ac:dyDescent="0.2">
      <c r="H38809" s="7"/>
    </row>
    <row r="38810" spans="8:8" x14ac:dyDescent="0.2">
      <c r="H38810" s="7"/>
    </row>
    <row r="38811" spans="8:8" x14ac:dyDescent="0.2">
      <c r="H38811" s="7"/>
    </row>
    <row r="38812" spans="8:8" x14ac:dyDescent="0.2">
      <c r="H38812" s="7"/>
    </row>
    <row r="38813" spans="8:8" x14ac:dyDescent="0.2">
      <c r="H38813" s="7"/>
    </row>
    <row r="38814" spans="8:8" x14ac:dyDescent="0.2">
      <c r="H38814" s="7"/>
    </row>
    <row r="38815" spans="8:8" x14ac:dyDescent="0.2">
      <c r="H38815" s="7"/>
    </row>
    <row r="38816" spans="8:8" x14ac:dyDescent="0.2">
      <c r="H38816" s="7"/>
    </row>
    <row r="38817" spans="8:8" x14ac:dyDescent="0.2">
      <c r="H38817" s="7"/>
    </row>
    <row r="38818" spans="8:8" x14ac:dyDescent="0.2">
      <c r="H38818" s="7"/>
    </row>
    <row r="38819" spans="8:8" x14ac:dyDescent="0.2">
      <c r="H38819" s="7"/>
    </row>
    <row r="38820" spans="8:8" x14ac:dyDescent="0.2">
      <c r="H38820" s="7"/>
    </row>
    <row r="38821" spans="8:8" x14ac:dyDescent="0.2">
      <c r="H38821" s="7"/>
    </row>
    <row r="38822" spans="8:8" x14ac:dyDescent="0.2">
      <c r="H38822" s="7"/>
    </row>
    <row r="38823" spans="8:8" x14ac:dyDescent="0.2">
      <c r="H38823" s="7"/>
    </row>
    <row r="38824" spans="8:8" x14ac:dyDescent="0.2">
      <c r="H38824" s="7"/>
    </row>
    <row r="38825" spans="8:8" x14ac:dyDescent="0.2">
      <c r="H38825" s="7"/>
    </row>
    <row r="38826" spans="8:8" x14ac:dyDescent="0.2">
      <c r="H38826" s="7"/>
    </row>
    <row r="38827" spans="8:8" x14ac:dyDescent="0.2">
      <c r="H38827" s="7"/>
    </row>
    <row r="38828" spans="8:8" x14ac:dyDescent="0.2">
      <c r="H38828" s="7"/>
    </row>
    <row r="38829" spans="8:8" x14ac:dyDescent="0.2">
      <c r="H38829" s="7"/>
    </row>
    <row r="38830" spans="8:8" x14ac:dyDescent="0.2">
      <c r="H38830" s="7"/>
    </row>
    <row r="38831" spans="8:8" x14ac:dyDescent="0.2">
      <c r="H38831" s="7"/>
    </row>
    <row r="38832" spans="8:8" x14ac:dyDescent="0.2">
      <c r="H38832" s="7"/>
    </row>
    <row r="38833" spans="8:8" x14ac:dyDescent="0.2">
      <c r="H38833" s="7"/>
    </row>
    <row r="38834" spans="8:8" x14ac:dyDescent="0.2">
      <c r="H38834" s="7"/>
    </row>
    <row r="38835" spans="8:8" x14ac:dyDescent="0.2">
      <c r="H38835" s="7"/>
    </row>
    <row r="38836" spans="8:8" x14ac:dyDescent="0.2">
      <c r="H38836" s="7"/>
    </row>
    <row r="38837" spans="8:8" x14ac:dyDescent="0.2">
      <c r="H38837" s="7"/>
    </row>
    <row r="38838" spans="8:8" x14ac:dyDescent="0.2">
      <c r="H38838" s="7"/>
    </row>
    <row r="38839" spans="8:8" x14ac:dyDescent="0.2">
      <c r="H38839" s="7"/>
    </row>
    <row r="38840" spans="8:8" x14ac:dyDescent="0.2">
      <c r="H38840" s="7"/>
    </row>
    <row r="38841" spans="8:8" x14ac:dyDescent="0.2">
      <c r="H38841" s="7"/>
    </row>
    <row r="38842" spans="8:8" x14ac:dyDescent="0.2">
      <c r="H38842" s="7"/>
    </row>
    <row r="38843" spans="8:8" x14ac:dyDescent="0.2">
      <c r="H38843" s="7"/>
    </row>
    <row r="38844" spans="8:8" x14ac:dyDescent="0.2">
      <c r="H38844" s="7"/>
    </row>
    <row r="38845" spans="8:8" x14ac:dyDescent="0.2">
      <c r="H38845" s="7"/>
    </row>
    <row r="38846" spans="8:8" x14ac:dyDescent="0.2">
      <c r="H38846" s="7"/>
    </row>
    <row r="38847" spans="8:8" x14ac:dyDescent="0.2">
      <c r="H38847" s="7"/>
    </row>
    <row r="38848" spans="8:8" x14ac:dyDescent="0.2">
      <c r="H38848" s="7"/>
    </row>
    <row r="38849" spans="8:8" x14ac:dyDescent="0.2">
      <c r="H38849" s="7"/>
    </row>
    <row r="38850" spans="8:8" x14ac:dyDescent="0.2">
      <c r="H38850" s="7"/>
    </row>
    <row r="38851" spans="8:8" x14ac:dyDescent="0.2">
      <c r="H38851" s="7"/>
    </row>
    <row r="38852" spans="8:8" x14ac:dyDescent="0.2">
      <c r="H38852" s="7"/>
    </row>
    <row r="38853" spans="8:8" x14ac:dyDescent="0.2">
      <c r="H38853" s="7"/>
    </row>
    <row r="38854" spans="8:8" x14ac:dyDescent="0.2">
      <c r="H38854" s="7"/>
    </row>
    <row r="38855" spans="8:8" x14ac:dyDescent="0.2">
      <c r="H38855" s="7"/>
    </row>
    <row r="38856" spans="8:8" x14ac:dyDescent="0.2">
      <c r="H38856" s="7"/>
    </row>
    <row r="38857" spans="8:8" x14ac:dyDescent="0.2">
      <c r="H38857" s="7"/>
    </row>
    <row r="38858" spans="8:8" x14ac:dyDescent="0.2">
      <c r="H38858" s="7"/>
    </row>
    <row r="38859" spans="8:8" x14ac:dyDescent="0.2">
      <c r="H38859" s="7"/>
    </row>
    <row r="38860" spans="8:8" x14ac:dyDescent="0.2">
      <c r="H38860" s="7"/>
    </row>
    <row r="38861" spans="8:8" x14ac:dyDescent="0.2">
      <c r="H38861" s="7"/>
    </row>
    <row r="38862" spans="8:8" x14ac:dyDescent="0.2">
      <c r="H38862" s="7"/>
    </row>
    <row r="38863" spans="8:8" x14ac:dyDescent="0.2">
      <c r="H38863" s="7"/>
    </row>
    <row r="38864" spans="8:8" x14ac:dyDescent="0.2">
      <c r="H38864" s="7"/>
    </row>
    <row r="38865" spans="8:8" x14ac:dyDescent="0.2">
      <c r="H38865" s="7"/>
    </row>
    <row r="38866" spans="8:8" x14ac:dyDescent="0.2">
      <c r="H38866" s="7"/>
    </row>
    <row r="38867" spans="8:8" x14ac:dyDescent="0.2">
      <c r="H38867" s="7"/>
    </row>
    <row r="38868" spans="8:8" x14ac:dyDescent="0.2">
      <c r="H38868" s="7"/>
    </row>
    <row r="38869" spans="8:8" x14ac:dyDescent="0.2">
      <c r="H38869" s="7"/>
    </row>
    <row r="38870" spans="8:8" x14ac:dyDescent="0.2">
      <c r="H38870" s="7"/>
    </row>
    <row r="38871" spans="8:8" x14ac:dyDescent="0.2">
      <c r="H38871" s="7"/>
    </row>
    <row r="38872" spans="8:8" x14ac:dyDescent="0.2">
      <c r="H38872" s="7"/>
    </row>
    <row r="38873" spans="8:8" x14ac:dyDescent="0.2">
      <c r="H38873" s="7"/>
    </row>
    <row r="38874" spans="8:8" x14ac:dyDescent="0.2">
      <c r="H38874" s="7"/>
    </row>
    <row r="38875" spans="8:8" x14ac:dyDescent="0.2">
      <c r="H38875" s="7"/>
    </row>
    <row r="38876" spans="8:8" x14ac:dyDescent="0.2">
      <c r="H38876" s="7"/>
    </row>
    <row r="38877" spans="8:8" x14ac:dyDescent="0.2">
      <c r="H38877" s="7"/>
    </row>
    <row r="38878" spans="8:8" x14ac:dyDescent="0.2">
      <c r="H38878" s="7"/>
    </row>
    <row r="38879" spans="8:8" x14ac:dyDescent="0.2">
      <c r="H38879" s="7"/>
    </row>
    <row r="38880" spans="8:8" x14ac:dyDescent="0.2">
      <c r="H38880" s="7"/>
    </row>
    <row r="38881" spans="8:8" x14ac:dyDescent="0.2">
      <c r="H38881" s="7"/>
    </row>
    <row r="38882" spans="8:8" x14ac:dyDescent="0.2">
      <c r="H38882" s="7"/>
    </row>
    <row r="38883" spans="8:8" x14ac:dyDescent="0.2">
      <c r="H38883" s="7"/>
    </row>
    <row r="38884" spans="8:8" x14ac:dyDescent="0.2">
      <c r="H38884" s="7"/>
    </row>
    <row r="38885" spans="8:8" x14ac:dyDescent="0.2">
      <c r="H38885" s="7"/>
    </row>
    <row r="38886" spans="8:8" x14ac:dyDescent="0.2">
      <c r="H38886" s="7"/>
    </row>
    <row r="38887" spans="8:8" x14ac:dyDescent="0.2">
      <c r="H38887" s="7"/>
    </row>
    <row r="38888" spans="8:8" x14ac:dyDescent="0.2">
      <c r="H38888" s="7"/>
    </row>
    <row r="38889" spans="8:8" x14ac:dyDescent="0.2">
      <c r="H38889" s="7"/>
    </row>
    <row r="38890" spans="8:8" x14ac:dyDescent="0.2">
      <c r="H38890" s="7"/>
    </row>
    <row r="38891" spans="8:8" x14ac:dyDescent="0.2">
      <c r="H38891" s="7"/>
    </row>
    <row r="38892" spans="8:8" x14ac:dyDescent="0.2">
      <c r="H38892" s="7"/>
    </row>
    <row r="38893" spans="8:8" x14ac:dyDescent="0.2">
      <c r="H38893" s="7"/>
    </row>
    <row r="38894" spans="8:8" x14ac:dyDescent="0.2">
      <c r="H38894" s="7"/>
    </row>
    <row r="38895" spans="8:8" x14ac:dyDescent="0.2">
      <c r="H38895" s="7"/>
    </row>
    <row r="38896" spans="8:8" x14ac:dyDescent="0.2">
      <c r="H38896" s="7"/>
    </row>
    <row r="38897" spans="8:8" x14ac:dyDescent="0.2">
      <c r="H38897" s="7"/>
    </row>
    <row r="38898" spans="8:8" x14ac:dyDescent="0.2">
      <c r="H38898" s="7"/>
    </row>
    <row r="38899" spans="8:8" x14ac:dyDescent="0.2">
      <c r="H38899" s="7"/>
    </row>
    <row r="38900" spans="8:8" x14ac:dyDescent="0.2">
      <c r="H38900" s="7"/>
    </row>
    <row r="38901" spans="8:8" x14ac:dyDescent="0.2">
      <c r="H38901" s="7"/>
    </row>
    <row r="38902" spans="8:8" x14ac:dyDescent="0.2">
      <c r="H38902" s="7"/>
    </row>
    <row r="38903" spans="8:8" x14ac:dyDescent="0.2">
      <c r="H38903" s="7"/>
    </row>
    <row r="38904" spans="8:8" x14ac:dyDescent="0.2">
      <c r="H38904" s="7"/>
    </row>
    <row r="38905" spans="8:8" x14ac:dyDescent="0.2">
      <c r="H38905" s="7"/>
    </row>
    <row r="38906" spans="8:8" x14ac:dyDescent="0.2">
      <c r="H38906" s="7"/>
    </row>
    <row r="38907" spans="8:8" x14ac:dyDescent="0.2">
      <c r="H38907" s="7"/>
    </row>
    <row r="38908" spans="8:8" x14ac:dyDescent="0.2">
      <c r="H38908" s="7"/>
    </row>
    <row r="38909" spans="8:8" x14ac:dyDescent="0.2">
      <c r="H38909" s="7"/>
    </row>
    <row r="38910" spans="8:8" x14ac:dyDescent="0.2">
      <c r="H38910" s="7"/>
    </row>
    <row r="38911" spans="8:8" x14ac:dyDescent="0.2">
      <c r="H38911" s="7"/>
    </row>
    <row r="38912" spans="8:8" x14ac:dyDescent="0.2">
      <c r="H38912" s="7"/>
    </row>
    <row r="38913" spans="8:8" x14ac:dyDescent="0.2">
      <c r="H38913" s="7"/>
    </row>
    <row r="38914" spans="8:8" x14ac:dyDescent="0.2">
      <c r="H38914" s="7"/>
    </row>
    <row r="38915" spans="8:8" x14ac:dyDescent="0.2">
      <c r="H38915" s="7"/>
    </row>
    <row r="38916" spans="8:8" x14ac:dyDescent="0.2">
      <c r="H38916" s="7"/>
    </row>
    <row r="38917" spans="8:8" x14ac:dyDescent="0.2">
      <c r="H38917" s="7"/>
    </row>
    <row r="38918" spans="8:8" x14ac:dyDescent="0.2">
      <c r="H38918" s="7"/>
    </row>
    <row r="38919" spans="8:8" x14ac:dyDescent="0.2">
      <c r="H38919" s="7"/>
    </row>
    <row r="38920" spans="8:8" x14ac:dyDescent="0.2">
      <c r="H38920" s="7"/>
    </row>
    <row r="38921" spans="8:8" x14ac:dyDescent="0.2">
      <c r="H38921" s="7"/>
    </row>
    <row r="38922" spans="8:8" x14ac:dyDescent="0.2">
      <c r="H38922" s="7"/>
    </row>
    <row r="38923" spans="8:8" x14ac:dyDescent="0.2">
      <c r="H38923" s="7"/>
    </row>
    <row r="38924" spans="8:8" x14ac:dyDescent="0.2">
      <c r="H38924" s="7"/>
    </row>
    <row r="38925" spans="8:8" x14ac:dyDescent="0.2">
      <c r="H38925" s="7"/>
    </row>
    <row r="38926" spans="8:8" x14ac:dyDescent="0.2">
      <c r="H38926" s="7"/>
    </row>
    <row r="38927" spans="8:8" x14ac:dyDescent="0.2">
      <c r="H38927" s="7"/>
    </row>
    <row r="38928" spans="8:8" x14ac:dyDescent="0.2">
      <c r="H38928" s="7"/>
    </row>
    <row r="38929" spans="8:8" x14ac:dyDescent="0.2">
      <c r="H38929" s="7"/>
    </row>
    <row r="38930" spans="8:8" x14ac:dyDescent="0.2">
      <c r="H38930" s="7"/>
    </row>
    <row r="38931" spans="8:8" x14ac:dyDescent="0.2">
      <c r="H38931" s="7"/>
    </row>
    <row r="38932" spans="8:8" x14ac:dyDescent="0.2">
      <c r="H38932" s="7"/>
    </row>
    <row r="38933" spans="8:8" x14ac:dyDescent="0.2">
      <c r="H38933" s="7"/>
    </row>
    <row r="38934" spans="8:8" x14ac:dyDescent="0.2">
      <c r="H38934" s="7"/>
    </row>
    <row r="38935" spans="8:8" x14ac:dyDescent="0.2">
      <c r="H38935" s="7"/>
    </row>
    <row r="38936" spans="8:8" x14ac:dyDescent="0.2">
      <c r="H38936" s="7"/>
    </row>
    <row r="38937" spans="8:8" x14ac:dyDescent="0.2">
      <c r="H38937" s="7"/>
    </row>
    <row r="38938" spans="8:8" x14ac:dyDescent="0.2">
      <c r="H38938" s="7"/>
    </row>
    <row r="38939" spans="8:8" x14ac:dyDescent="0.2">
      <c r="H38939" s="7"/>
    </row>
    <row r="38940" spans="8:8" x14ac:dyDescent="0.2">
      <c r="H38940" s="7"/>
    </row>
    <row r="38941" spans="8:8" x14ac:dyDescent="0.2">
      <c r="H38941" s="7"/>
    </row>
    <row r="38942" spans="8:8" x14ac:dyDescent="0.2">
      <c r="H38942" s="7"/>
    </row>
    <row r="38943" spans="8:8" x14ac:dyDescent="0.2">
      <c r="H38943" s="7"/>
    </row>
    <row r="38944" spans="8:8" x14ac:dyDescent="0.2">
      <c r="H38944" s="7"/>
    </row>
    <row r="38945" spans="8:8" x14ac:dyDescent="0.2">
      <c r="H38945" s="7"/>
    </row>
    <row r="38946" spans="8:8" x14ac:dyDescent="0.2">
      <c r="H38946" s="7"/>
    </row>
    <row r="38947" spans="8:8" x14ac:dyDescent="0.2">
      <c r="H38947" s="7"/>
    </row>
    <row r="38948" spans="8:8" x14ac:dyDescent="0.2">
      <c r="H38948" s="7"/>
    </row>
    <row r="38949" spans="8:8" x14ac:dyDescent="0.2">
      <c r="H38949" s="7"/>
    </row>
    <row r="38950" spans="8:8" x14ac:dyDescent="0.2">
      <c r="H38950" s="7"/>
    </row>
    <row r="38951" spans="8:8" x14ac:dyDescent="0.2">
      <c r="H38951" s="7"/>
    </row>
    <row r="38952" spans="8:8" x14ac:dyDescent="0.2">
      <c r="H38952" s="7"/>
    </row>
    <row r="38953" spans="8:8" x14ac:dyDescent="0.2">
      <c r="H38953" s="7"/>
    </row>
    <row r="38954" spans="8:8" x14ac:dyDescent="0.2">
      <c r="H38954" s="7"/>
    </row>
    <row r="38955" spans="8:8" x14ac:dyDescent="0.2">
      <c r="H38955" s="7"/>
    </row>
    <row r="38956" spans="8:8" x14ac:dyDescent="0.2">
      <c r="H38956" s="7"/>
    </row>
    <row r="38957" spans="8:8" x14ac:dyDescent="0.2">
      <c r="H38957" s="7"/>
    </row>
    <row r="38958" spans="8:8" x14ac:dyDescent="0.2">
      <c r="H38958" s="7"/>
    </row>
    <row r="38959" spans="8:8" x14ac:dyDescent="0.2">
      <c r="H38959" s="7"/>
    </row>
    <row r="38960" spans="8:8" x14ac:dyDescent="0.2">
      <c r="H38960" s="7"/>
    </row>
    <row r="38961" spans="8:8" x14ac:dyDescent="0.2">
      <c r="H38961" s="7"/>
    </row>
    <row r="38962" spans="8:8" x14ac:dyDescent="0.2">
      <c r="H38962" s="7"/>
    </row>
    <row r="38963" spans="8:8" x14ac:dyDescent="0.2">
      <c r="H38963" s="7"/>
    </row>
    <row r="38964" spans="8:8" x14ac:dyDescent="0.2">
      <c r="H38964" s="7"/>
    </row>
    <row r="38965" spans="8:8" x14ac:dyDescent="0.2">
      <c r="H38965" s="7"/>
    </row>
    <row r="38966" spans="8:8" x14ac:dyDescent="0.2">
      <c r="H38966" s="7"/>
    </row>
    <row r="38967" spans="8:8" x14ac:dyDescent="0.2">
      <c r="H38967" s="7"/>
    </row>
    <row r="38968" spans="8:8" x14ac:dyDescent="0.2">
      <c r="H38968" s="7"/>
    </row>
    <row r="38969" spans="8:8" x14ac:dyDescent="0.2">
      <c r="H38969" s="7"/>
    </row>
    <row r="38970" spans="8:8" x14ac:dyDescent="0.2">
      <c r="H38970" s="7"/>
    </row>
    <row r="38971" spans="8:8" x14ac:dyDescent="0.2">
      <c r="H38971" s="7"/>
    </row>
    <row r="38972" spans="8:8" x14ac:dyDescent="0.2">
      <c r="H38972" s="7"/>
    </row>
    <row r="38973" spans="8:8" x14ac:dyDescent="0.2">
      <c r="H38973" s="7"/>
    </row>
    <row r="38974" spans="8:8" x14ac:dyDescent="0.2">
      <c r="H38974" s="7"/>
    </row>
    <row r="38975" spans="8:8" x14ac:dyDescent="0.2">
      <c r="H38975" s="7"/>
    </row>
    <row r="38976" spans="8:8" x14ac:dyDescent="0.2">
      <c r="H38976" s="7"/>
    </row>
    <row r="38977" spans="8:8" x14ac:dyDescent="0.2">
      <c r="H38977" s="7"/>
    </row>
    <row r="38978" spans="8:8" x14ac:dyDescent="0.2">
      <c r="H38978" s="7"/>
    </row>
    <row r="38979" spans="8:8" x14ac:dyDescent="0.2">
      <c r="H38979" s="7"/>
    </row>
    <row r="38980" spans="8:8" x14ac:dyDescent="0.2">
      <c r="H38980" s="7"/>
    </row>
    <row r="38981" spans="8:8" x14ac:dyDescent="0.2">
      <c r="H38981" s="7"/>
    </row>
    <row r="38982" spans="8:8" x14ac:dyDescent="0.2">
      <c r="H38982" s="7"/>
    </row>
    <row r="38983" spans="8:8" x14ac:dyDescent="0.2">
      <c r="H38983" s="7"/>
    </row>
    <row r="38984" spans="8:8" x14ac:dyDescent="0.2">
      <c r="H38984" s="7"/>
    </row>
    <row r="38985" spans="8:8" x14ac:dyDescent="0.2">
      <c r="H38985" s="7"/>
    </row>
    <row r="38986" spans="8:8" x14ac:dyDescent="0.2">
      <c r="H38986" s="7"/>
    </row>
    <row r="38987" spans="8:8" x14ac:dyDescent="0.2">
      <c r="H38987" s="7"/>
    </row>
    <row r="38988" spans="8:8" x14ac:dyDescent="0.2">
      <c r="H38988" s="7"/>
    </row>
    <row r="38989" spans="8:8" x14ac:dyDescent="0.2">
      <c r="H38989" s="7"/>
    </row>
    <row r="38990" spans="8:8" x14ac:dyDescent="0.2">
      <c r="H38990" s="7"/>
    </row>
    <row r="38991" spans="8:8" x14ac:dyDescent="0.2">
      <c r="H38991" s="7"/>
    </row>
    <row r="38992" spans="8:8" x14ac:dyDescent="0.2">
      <c r="H38992" s="7"/>
    </row>
    <row r="38993" spans="8:8" x14ac:dyDescent="0.2">
      <c r="H38993" s="7"/>
    </row>
    <row r="38994" spans="8:8" x14ac:dyDescent="0.2">
      <c r="H38994" s="7"/>
    </row>
    <row r="38995" spans="8:8" x14ac:dyDescent="0.2">
      <c r="H38995" s="7"/>
    </row>
    <row r="38996" spans="8:8" x14ac:dyDescent="0.2">
      <c r="H38996" s="7"/>
    </row>
    <row r="38997" spans="8:8" x14ac:dyDescent="0.2">
      <c r="H38997" s="7"/>
    </row>
    <row r="38998" spans="8:8" x14ac:dyDescent="0.2">
      <c r="H38998" s="7"/>
    </row>
    <row r="38999" spans="8:8" x14ac:dyDescent="0.2">
      <c r="H38999" s="7"/>
    </row>
    <row r="39000" spans="8:8" x14ac:dyDescent="0.2">
      <c r="H39000" s="7"/>
    </row>
    <row r="39001" spans="8:8" x14ac:dyDescent="0.2">
      <c r="H39001" s="7"/>
    </row>
    <row r="39002" spans="8:8" x14ac:dyDescent="0.2">
      <c r="H39002" s="7"/>
    </row>
    <row r="39003" spans="8:8" x14ac:dyDescent="0.2">
      <c r="H39003" s="7"/>
    </row>
    <row r="39004" spans="8:8" x14ac:dyDescent="0.2">
      <c r="H39004" s="7"/>
    </row>
    <row r="39005" spans="8:8" x14ac:dyDescent="0.2">
      <c r="H39005" s="7"/>
    </row>
    <row r="39006" spans="8:8" x14ac:dyDescent="0.2">
      <c r="H39006" s="7"/>
    </row>
    <row r="39007" spans="8:8" x14ac:dyDescent="0.2">
      <c r="H39007" s="7"/>
    </row>
    <row r="39008" spans="8:8" x14ac:dyDescent="0.2">
      <c r="H39008" s="7"/>
    </row>
    <row r="39009" spans="8:8" x14ac:dyDescent="0.2">
      <c r="H39009" s="7"/>
    </row>
    <row r="39010" spans="8:8" x14ac:dyDescent="0.2">
      <c r="H39010" s="7"/>
    </row>
    <row r="39011" spans="8:8" x14ac:dyDescent="0.2">
      <c r="H39011" s="7"/>
    </row>
    <row r="39012" spans="8:8" x14ac:dyDescent="0.2">
      <c r="H39012" s="7"/>
    </row>
    <row r="39013" spans="8:8" x14ac:dyDescent="0.2">
      <c r="H39013" s="7"/>
    </row>
    <row r="39014" spans="8:8" x14ac:dyDescent="0.2">
      <c r="H39014" s="7"/>
    </row>
    <row r="39015" spans="8:8" x14ac:dyDescent="0.2">
      <c r="H39015" s="7"/>
    </row>
    <row r="39016" spans="8:8" x14ac:dyDescent="0.2">
      <c r="H39016" s="7"/>
    </row>
    <row r="39017" spans="8:8" x14ac:dyDescent="0.2">
      <c r="H39017" s="7"/>
    </row>
    <row r="39018" spans="8:8" x14ac:dyDescent="0.2">
      <c r="H39018" s="7"/>
    </row>
    <row r="39019" spans="8:8" x14ac:dyDescent="0.2">
      <c r="H39019" s="7"/>
    </row>
    <row r="39020" spans="8:8" x14ac:dyDescent="0.2">
      <c r="H39020" s="7"/>
    </row>
    <row r="39021" spans="8:8" x14ac:dyDescent="0.2">
      <c r="H39021" s="7"/>
    </row>
    <row r="39022" spans="8:8" x14ac:dyDescent="0.2">
      <c r="H39022" s="7"/>
    </row>
    <row r="39023" spans="8:8" x14ac:dyDescent="0.2">
      <c r="H39023" s="7"/>
    </row>
    <row r="39024" spans="8:8" x14ac:dyDescent="0.2">
      <c r="H39024" s="7"/>
    </row>
    <row r="39025" spans="8:8" x14ac:dyDescent="0.2">
      <c r="H39025" s="7"/>
    </row>
    <row r="39026" spans="8:8" x14ac:dyDescent="0.2">
      <c r="H39026" s="7"/>
    </row>
    <row r="39027" spans="8:8" x14ac:dyDescent="0.2">
      <c r="H39027" s="7"/>
    </row>
    <row r="39028" spans="8:8" x14ac:dyDescent="0.2">
      <c r="H39028" s="7"/>
    </row>
    <row r="39029" spans="8:8" x14ac:dyDescent="0.2">
      <c r="H39029" s="7"/>
    </row>
    <row r="39030" spans="8:8" x14ac:dyDescent="0.2">
      <c r="H39030" s="7"/>
    </row>
    <row r="39031" spans="8:8" x14ac:dyDescent="0.2">
      <c r="H39031" s="7"/>
    </row>
    <row r="39032" spans="8:8" x14ac:dyDescent="0.2">
      <c r="H39032" s="7"/>
    </row>
    <row r="39033" spans="8:8" x14ac:dyDescent="0.2">
      <c r="H39033" s="7"/>
    </row>
    <row r="39034" spans="8:8" x14ac:dyDescent="0.2">
      <c r="H39034" s="7"/>
    </row>
    <row r="39035" spans="8:8" x14ac:dyDescent="0.2">
      <c r="H39035" s="7"/>
    </row>
    <row r="39036" spans="8:8" x14ac:dyDescent="0.2">
      <c r="H39036" s="7"/>
    </row>
    <row r="39037" spans="8:8" x14ac:dyDescent="0.2">
      <c r="H39037" s="7"/>
    </row>
    <row r="39038" spans="8:8" x14ac:dyDescent="0.2">
      <c r="H39038" s="7"/>
    </row>
    <row r="39039" spans="8:8" x14ac:dyDescent="0.2">
      <c r="H39039" s="7"/>
    </row>
    <row r="39040" spans="8:8" x14ac:dyDescent="0.2">
      <c r="H39040" s="7"/>
    </row>
    <row r="39041" spans="8:8" x14ac:dyDescent="0.2">
      <c r="H39041" s="7"/>
    </row>
    <row r="39042" spans="8:8" x14ac:dyDescent="0.2">
      <c r="H39042" s="7"/>
    </row>
    <row r="39043" spans="8:8" x14ac:dyDescent="0.2">
      <c r="H39043" s="7"/>
    </row>
    <row r="39044" spans="8:8" x14ac:dyDescent="0.2">
      <c r="H39044" s="7"/>
    </row>
    <row r="39045" spans="8:8" x14ac:dyDescent="0.2">
      <c r="H39045" s="7"/>
    </row>
    <row r="39046" spans="8:8" x14ac:dyDescent="0.2">
      <c r="H39046" s="7"/>
    </row>
    <row r="39047" spans="8:8" x14ac:dyDescent="0.2">
      <c r="H39047" s="7"/>
    </row>
    <row r="39048" spans="8:8" x14ac:dyDescent="0.2">
      <c r="H39048" s="7"/>
    </row>
    <row r="39049" spans="8:8" x14ac:dyDescent="0.2">
      <c r="H39049" s="7"/>
    </row>
    <row r="39050" spans="8:8" x14ac:dyDescent="0.2">
      <c r="H39050" s="7"/>
    </row>
    <row r="39051" spans="8:8" x14ac:dyDescent="0.2">
      <c r="H39051" s="7"/>
    </row>
    <row r="39052" spans="8:8" x14ac:dyDescent="0.2">
      <c r="H39052" s="7"/>
    </row>
    <row r="39053" spans="8:8" x14ac:dyDescent="0.2">
      <c r="H39053" s="7"/>
    </row>
    <row r="39054" spans="8:8" x14ac:dyDescent="0.2">
      <c r="H39054" s="7"/>
    </row>
    <row r="39055" spans="8:8" x14ac:dyDescent="0.2">
      <c r="H39055" s="7"/>
    </row>
    <row r="39056" spans="8:8" x14ac:dyDescent="0.2">
      <c r="H39056" s="7"/>
    </row>
    <row r="39057" spans="8:8" x14ac:dyDescent="0.2">
      <c r="H39057" s="7"/>
    </row>
    <row r="39058" spans="8:8" x14ac:dyDescent="0.2">
      <c r="H39058" s="7"/>
    </row>
    <row r="39059" spans="8:8" x14ac:dyDescent="0.2">
      <c r="H39059" s="7"/>
    </row>
    <row r="39060" spans="8:8" x14ac:dyDescent="0.2">
      <c r="H39060" s="7"/>
    </row>
    <row r="39061" spans="8:8" x14ac:dyDescent="0.2">
      <c r="H39061" s="7"/>
    </row>
    <row r="39062" spans="8:8" x14ac:dyDescent="0.2">
      <c r="H39062" s="7"/>
    </row>
    <row r="39063" spans="8:8" x14ac:dyDescent="0.2">
      <c r="H39063" s="7"/>
    </row>
    <row r="39064" spans="8:8" x14ac:dyDescent="0.2">
      <c r="H39064" s="7"/>
    </row>
    <row r="39065" spans="8:8" x14ac:dyDescent="0.2">
      <c r="H39065" s="7"/>
    </row>
    <row r="39066" spans="8:8" x14ac:dyDescent="0.2">
      <c r="H39066" s="7"/>
    </row>
    <row r="39067" spans="8:8" x14ac:dyDescent="0.2">
      <c r="H39067" s="7"/>
    </row>
    <row r="39068" spans="8:8" x14ac:dyDescent="0.2">
      <c r="H39068" s="7"/>
    </row>
    <row r="39069" spans="8:8" x14ac:dyDescent="0.2">
      <c r="H39069" s="7"/>
    </row>
    <row r="39070" spans="8:8" x14ac:dyDescent="0.2">
      <c r="H39070" s="7"/>
    </row>
    <row r="39071" spans="8:8" x14ac:dyDescent="0.2">
      <c r="H39071" s="7"/>
    </row>
    <row r="39072" spans="8:8" x14ac:dyDescent="0.2">
      <c r="H39072" s="7"/>
    </row>
    <row r="39073" spans="8:8" x14ac:dyDescent="0.2">
      <c r="H39073" s="7"/>
    </row>
    <row r="39074" spans="8:8" x14ac:dyDescent="0.2">
      <c r="H39074" s="7"/>
    </row>
    <row r="39075" spans="8:8" x14ac:dyDescent="0.2">
      <c r="H39075" s="7"/>
    </row>
    <row r="39076" spans="8:8" x14ac:dyDescent="0.2">
      <c r="H39076" s="7"/>
    </row>
    <row r="39077" spans="8:8" x14ac:dyDescent="0.2">
      <c r="H39077" s="7"/>
    </row>
    <row r="39078" spans="8:8" x14ac:dyDescent="0.2">
      <c r="H39078" s="7"/>
    </row>
    <row r="39079" spans="8:8" x14ac:dyDescent="0.2">
      <c r="H39079" s="7"/>
    </row>
    <row r="39080" spans="8:8" x14ac:dyDescent="0.2">
      <c r="H39080" s="7"/>
    </row>
    <row r="39081" spans="8:8" x14ac:dyDescent="0.2">
      <c r="H39081" s="7"/>
    </row>
    <row r="39082" spans="8:8" x14ac:dyDescent="0.2">
      <c r="H39082" s="7"/>
    </row>
    <row r="39083" spans="8:8" x14ac:dyDescent="0.2">
      <c r="H39083" s="7"/>
    </row>
    <row r="39084" spans="8:8" x14ac:dyDescent="0.2">
      <c r="H39084" s="7"/>
    </row>
    <row r="39085" spans="8:8" x14ac:dyDescent="0.2">
      <c r="H39085" s="7"/>
    </row>
    <row r="39086" spans="8:8" x14ac:dyDescent="0.2">
      <c r="H39086" s="7"/>
    </row>
    <row r="39087" spans="8:8" x14ac:dyDescent="0.2">
      <c r="H39087" s="7"/>
    </row>
    <row r="39088" spans="8:8" x14ac:dyDescent="0.2">
      <c r="H39088" s="7"/>
    </row>
    <row r="39089" spans="8:8" x14ac:dyDescent="0.2">
      <c r="H39089" s="7"/>
    </row>
    <row r="39090" spans="8:8" x14ac:dyDescent="0.2">
      <c r="H39090" s="7"/>
    </row>
    <row r="39091" spans="8:8" x14ac:dyDescent="0.2">
      <c r="H39091" s="7"/>
    </row>
    <row r="39092" spans="8:8" x14ac:dyDescent="0.2">
      <c r="H39092" s="7"/>
    </row>
    <row r="39093" spans="8:8" x14ac:dyDescent="0.2">
      <c r="H39093" s="7"/>
    </row>
    <row r="39094" spans="8:8" x14ac:dyDescent="0.2">
      <c r="H39094" s="7"/>
    </row>
    <row r="39095" spans="8:8" x14ac:dyDescent="0.2">
      <c r="H39095" s="7"/>
    </row>
    <row r="39096" spans="8:8" x14ac:dyDescent="0.2">
      <c r="H39096" s="7"/>
    </row>
    <row r="39097" spans="8:8" x14ac:dyDescent="0.2">
      <c r="H39097" s="7"/>
    </row>
    <row r="39098" spans="8:8" x14ac:dyDescent="0.2">
      <c r="H39098" s="7"/>
    </row>
    <row r="39099" spans="8:8" x14ac:dyDescent="0.2">
      <c r="H39099" s="7"/>
    </row>
    <row r="39100" spans="8:8" x14ac:dyDescent="0.2">
      <c r="H39100" s="7"/>
    </row>
    <row r="39101" spans="8:8" x14ac:dyDescent="0.2">
      <c r="H39101" s="7"/>
    </row>
    <row r="39102" spans="8:8" x14ac:dyDescent="0.2">
      <c r="H39102" s="7"/>
    </row>
    <row r="39103" spans="8:8" x14ac:dyDescent="0.2">
      <c r="H39103" s="7"/>
    </row>
    <row r="39104" spans="8:8" x14ac:dyDescent="0.2">
      <c r="H39104" s="7"/>
    </row>
    <row r="39105" spans="8:8" x14ac:dyDescent="0.2">
      <c r="H39105" s="7"/>
    </row>
    <row r="39106" spans="8:8" x14ac:dyDescent="0.2">
      <c r="H39106" s="7"/>
    </row>
    <row r="39107" spans="8:8" x14ac:dyDescent="0.2">
      <c r="H39107" s="7"/>
    </row>
    <row r="39108" spans="8:8" x14ac:dyDescent="0.2">
      <c r="H39108" s="7"/>
    </row>
    <row r="39109" spans="8:8" x14ac:dyDescent="0.2">
      <c r="H39109" s="7"/>
    </row>
    <row r="39110" spans="8:8" x14ac:dyDescent="0.2">
      <c r="H39110" s="7"/>
    </row>
    <row r="39111" spans="8:8" x14ac:dyDescent="0.2">
      <c r="H39111" s="7"/>
    </row>
    <row r="39112" spans="8:8" x14ac:dyDescent="0.2">
      <c r="H39112" s="7"/>
    </row>
    <row r="39113" spans="8:8" x14ac:dyDescent="0.2">
      <c r="H39113" s="7"/>
    </row>
    <row r="39114" spans="8:8" x14ac:dyDescent="0.2">
      <c r="H39114" s="7"/>
    </row>
    <row r="39115" spans="8:8" x14ac:dyDescent="0.2">
      <c r="H39115" s="7"/>
    </row>
    <row r="39116" spans="8:8" x14ac:dyDescent="0.2">
      <c r="H39116" s="7"/>
    </row>
    <row r="39117" spans="8:8" x14ac:dyDescent="0.2">
      <c r="H39117" s="7"/>
    </row>
    <row r="39118" spans="8:8" x14ac:dyDescent="0.2">
      <c r="H39118" s="7"/>
    </row>
    <row r="39119" spans="8:8" x14ac:dyDescent="0.2">
      <c r="H39119" s="7"/>
    </row>
    <row r="39120" spans="8:8" x14ac:dyDescent="0.2">
      <c r="H39120" s="7"/>
    </row>
    <row r="39121" spans="8:8" x14ac:dyDescent="0.2">
      <c r="H39121" s="7"/>
    </row>
    <row r="39122" spans="8:8" x14ac:dyDescent="0.2">
      <c r="H39122" s="7"/>
    </row>
    <row r="39123" spans="8:8" x14ac:dyDescent="0.2">
      <c r="H39123" s="7"/>
    </row>
    <row r="39124" spans="8:8" x14ac:dyDescent="0.2">
      <c r="H39124" s="7"/>
    </row>
    <row r="39125" spans="8:8" x14ac:dyDescent="0.2">
      <c r="H39125" s="7"/>
    </row>
    <row r="39126" spans="8:8" x14ac:dyDescent="0.2">
      <c r="H39126" s="7"/>
    </row>
    <row r="39127" spans="8:8" x14ac:dyDescent="0.2">
      <c r="H39127" s="7"/>
    </row>
    <row r="39128" spans="8:8" x14ac:dyDescent="0.2">
      <c r="H39128" s="7"/>
    </row>
    <row r="39129" spans="8:8" x14ac:dyDescent="0.2">
      <c r="H39129" s="7"/>
    </row>
    <row r="39130" spans="8:8" x14ac:dyDescent="0.2">
      <c r="H39130" s="7"/>
    </row>
    <row r="39131" spans="8:8" x14ac:dyDescent="0.2">
      <c r="H39131" s="7"/>
    </row>
    <row r="39132" spans="8:8" x14ac:dyDescent="0.2">
      <c r="H39132" s="7"/>
    </row>
    <row r="39133" spans="8:8" x14ac:dyDescent="0.2">
      <c r="H39133" s="7"/>
    </row>
    <row r="39134" spans="8:8" x14ac:dyDescent="0.2">
      <c r="H39134" s="7"/>
    </row>
    <row r="39135" spans="8:8" x14ac:dyDescent="0.2">
      <c r="H39135" s="7"/>
    </row>
    <row r="39136" spans="8:8" x14ac:dyDescent="0.2">
      <c r="H39136" s="7"/>
    </row>
    <row r="39137" spans="8:8" x14ac:dyDescent="0.2">
      <c r="H39137" s="7"/>
    </row>
    <row r="39138" spans="8:8" x14ac:dyDescent="0.2">
      <c r="H39138" s="7"/>
    </row>
    <row r="39139" spans="8:8" x14ac:dyDescent="0.2">
      <c r="H39139" s="7"/>
    </row>
    <row r="39140" spans="8:8" x14ac:dyDescent="0.2">
      <c r="H39140" s="7"/>
    </row>
    <row r="39141" spans="8:8" x14ac:dyDescent="0.2">
      <c r="H39141" s="7"/>
    </row>
    <row r="39142" spans="8:8" x14ac:dyDescent="0.2">
      <c r="H39142" s="7"/>
    </row>
    <row r="39143" spans="8:8" x14ac:dyDescent="0.2">
      <c r="H39143" s="7"/>
    </row>
    <row r="39144" spans="8:8" x14ac:dyDescent="0.2">
      <c r="H39144" s="7"/>
    </row>
    <row r="39145" spans="8:8" x14ac:dyDescent="0.2">
      <c r="H39145" s="7"/>
    </row>
    <row r="39146" spans="8:8" x14ac:dyDescent="0.2">
      <c r="H39146" s="7"/>
    </row>
    <row r="39147" spans="8:8" x14ac:dyDescent="0.2">
      <c r="H39147" s="7"/>
    </row>
    <row r="39148" spans="8:8" x14ac:dyDescent="0.2">
      <c r="H39148" s="7"/>
    </row>
    <row r="39149" spans="8:8" x14ac:dyDescent="0.2">
      <c r="H39149" s="7"/>
    </row>
    <row r="39150" spans="8:8" x14ac:dyDescent="0.2">
      <c r="H39150" s="7"/>
    </row>
    <row r="39151" spans="8:8" x14ac:dyDescent="0.2">
      <c r="H39151" s="7"/>
    </row>
    <row r="39152" spans="8:8" x14ac:dyDescent="0.2">
      <c r="H39152" s="7"/>
    </row>
    <row r="39153" spans="8:8" x14ac:dyDescent="0.2">
      <c r="H39153" s="7"/>
    </row>
    <row r="39154" spans="8:8" x14ac:dyDescent="0.2">
      <c r="H39154" s="7"/>
    </row>
    <row r="39155" spans="8:8" x14ac:dyDescent="0.2">
      <c r="H39155" s="7"/>
    </row>
    <row r="39156" spans="8:8" x14ac:dyDescent="0.2">
      <c r="H39156" s="7"/>
    </row>
    <row r="39157" spans="8:8" x14ac:dyDescent="0.2">
      <c r="H39157" s="7"/>
    </row>
    <row r="39158" spans="8:8" x14ac:dyDescent="0.2">
      <c r="H39158" s="7"/>
    </row>
    <row r="39159" spans="8:8" x14ac:dyDescent="0.2">
      <c r="H39159" s="7"/>
    </row>
    <row r="39160" spans="8:8" x14ac:dyDescent="0.2">
      <c r="H39160" s="7"/>
    </row>
    <row r="39161" spans="8:8" x14ac:dyDescent="0.2">
      <c r="H39161" s="7"/>
    </row>
    <row r="39162" spans="8:8" x14ac:dyDescent="0.2">
      <c r="H39162" s="7"/>
    </row>
    <row r="39163" spans="8:8" x14ac:dyDescent="0.2">
      <c r="H39163" s="7"/>
    </row>
    <row r="39164" spans="8:8" x14ac:dyDescent="0.2">
      <c r="H39164" s="7"/>
    </row>
    <row r="39165" spans="8:8" x14ac:dyDescent="0.2">
      <c r="H39165" s="7"/>
    </row>
    <row r="39166" spans="8:8" x14ac:dyDescent="0.2">
      <c r="H39166" s="7"/>
    </row>
    <row r="39167" spans="8:8" x14ac:dyDescent="0.2">
      <c r="H39167" s="7"/>
    </row>
    <row r="39168" spans="8:8" x14ac:dyDescent="0.2">
      <c r="H39168" s="7"/>
    </row>
    <row r="39169" spans="8:8" x14ac:dyDescent="0.2">
      <c r="H39169" s="7"/>
    </row>
    <row r="39170" spans="8:8" x14ac:dyDescent="0.2">
      <c r="H39170" s="7"/>
    </row>
    <row r="39171" spans="8:8" x14ac:dyDescent="0.2">
      <c r="H39171" s="7"/>
    </row>
    <row r="39172" spans="8:8" x14ac:dyDescent="0.2">
      <c r="H39172" s="7"/>
    </row>
    <row r="39173" spans="8:8" x14ac:dyDescent="0.2">
      <c r="H39173" s="7"/>
    </row>
    <row r="39174" spans="8:8" x14ac:dyDescent="0.2">
      <c r="H39174" s="7"/>
    </row>
    <row r="39175" spans="8:8" x14ac:dyDescent="0.2">
      <c r="H39175" s="7"/>
    </row>
    <row r="39176" spans="8:8" x14ac:dyDescent="0.2">
      <c r="H39176" s="7"/>
    </row>
    <row r="39177" spans="8:8" x14ac:dyDescent="0.2">
      <c r="H39177" s="7"/>
    </row>
    <row r="39178" spans="8:8" x14ac:dyDescent="0.2">
      <c r="H39178" s="7"/>
    </row>
    <row r="39179" spans="8:8" x14ac:dyDescent="0.2">
      <c r="H39179" s="7"/>
    </row>
    <row r="39180" spans="8:8" x14ac:dyDescent="0.2">
      <c r="H39180" s="7"/>
    </row>
    <row r="39181" spans="8:8" x14ac:dyDescent="0.2">
      <c r="H39181" s="7"/>
    </row>
    <row r="39182" spans="8:8" x14ac:dyDescent="0.2">
      <c r="H39182" s="7"/>
    </row>
    <row r="39183" spans="8:8" x14ac:dyDescent="0.2">
      <c r="H39183" s="7"/>
    </row>
    <row r="39184" spans="8:8" x14ac:dyDescent="0.2">
      <c r="H39184" s="7"/>
    </row>
    <row r="39185" spans="8:8" x14ac:dyDescent="0.2">
      <c r="H39185" s="7"/>
    </row>
    <row r="39186" spans="8:8" x14ac:dyDescent="0.2">
      <c r="H39186" s="7"/>
    </row>
    <row r="39187" spans="8:8" x14ac:dyDescent="0.2">
      <c r="H39187" s="7"/>
    </row>
    <row r="39188" spans="8:8" x14ac:dyDescent="0.2">
      <c r="H39188" s="7"/>
    </row>
    <row r="39189" spans="8:8" x14ac:dyDescent="0.2">
      <c r="H39189" s="7"/>
    </row>
    <row r="39190" spans="8:8" x14ac:dyDescent="0.2">
      <c r="H39190" s="7"/>
    </row>
    <row r="39191" spans="8:8" x14ac:dyDescent="0.2">
      <c r="H39191" s="7"/>
    </row>
    <row r="39192" spans="8:8" x14ac:dyDescent="0.2">
      <c r="H39192" s="7"/>
    </row>
    <row r="39193" spans="8:8" x14ac:dyDescent="0.2">
      <c r="H39193" s="7"/>
    </row>
    <row r="39194" spans="8:8" x14ac:dyDescent="0.2">
      <c r="H39194" s="7"/>
    </row>
    <row r="39195" spans="8:8" x14ac:dyDescent="0.2">
      <c r="H39195" s="7"/>
    </row>
    <row r="39196" spans="8:8" x14ac:dyDescent="0.2">
      <c r="H39196" s="7"/>
    </row>
    <row r="39197" spans="8:8" x14ac:dyDescent="0.2">
      <c r="H39197" s="7"/>
    </row>
    <row r="39198" spans="8:8" x14ac:dyDescent="0.2">
      <c r="H39198" s="7"/>
    </row>
    <row r="39199" spans="8:8" x14ac:dyDescent="0.2">
      <c r="H39199" s="7"/>
    </row>
    <row r="39200" spans="8:8" x14ac:dyDescent="0.2">
      <c r="H39200" s="7"/>
    </row>
    <row r="39201" spans="8:8" x14ac:dyDescent="0.2">
      <c r="H39201" s="7"/>
    </row>
    <row r="39202" spans="8:8" x14ac:dyDescent="0.2">
      <c r="H39202" s="7"/>
    </row>
    <row r="39203" spans="8:8" x14ac:dyDescent="0.2">
      <c r="H39203" s="7"/>
    </row>
    <row r="39204" spans="8:8" x14ac:dyDescent="0.2">
      <c r="H39204" s="7"/>
    </row>
    <row r="39205" spans="8:8" x14ac:dyDescent="0.2">
      <c r="H39205" s="7"/>
    </row>
    <row r="39206" spans="8:8" x14ac:dyDescent="0.2">
      <c r="H39206" s="7"/>
    </row>
    <row r="39207" spans="8:8" x14ac:dyDescent="0.2">
      <c r="H39207" s="7"/>
    </row>
    <row r="39208" spans="8:8" x14ac:dyDescent="0.2">
      <c r="H39208" s="7"/>
    </row>
    <row r="39209" spans="8:8" x14ac:dyDescent="0.2">
      <c r="H39209" s="7"/>
    </row>
    <row r="39210" spans="8:8" x14ac:dyDescent="0.2">
      <c r="H39210" s="7"/>
    </row>
    <row r="39211" spans="8:8" x14ac:dyDescent="0.2">
      <c r="H39211" s="7"/>
    </row>
    <row r="39212" spans="8:8" x14ac:dyDescent="0.2">
      <c r="H39212" s="7"/>
    </row>
    <row r="39213" spans="8:8" x14ac:dyDescent="0.2">
      <c r="H39213" s="7"/>
    </row>
    <row r="39214" spans="8:8" x14ac:dyDescent="0.2">
      <c r="H39214" s="7"/>
    </row>
    <row r="39215" spans="8:8" x14ac:dyDescent="0.2">
      <c r="H39215" s="7"/>
    </row>
    <row r="39216" spans="8:8" x14ac:dyDescent="0.2">
      <c r="H39216" s="7"/>
    </row>
    <row r="39217" spans="8:8" x14ac:dyDescent="0.2">
      <c r="H39217" s="7"/>
    </row>
    <row r="39218" spans="8:8" x14ac:dyDescent="0.2">
      <c r="H39218" s="7"/>
    </row>
    <row r="39219" spans="8:8" x14ac:dyDescent="0.2">
      <c r="H39219" s="7"/>
    </row>
    <row r="39220" spans="8:8" x14ac:dyDescent="0.2">
      <c r="H39220" s="7"/>
    </row>
    <row r="39221" spans="8:8" x14ac:dyDescent="0.2">
      <c r="H39221" s="7"/>
    </row>
    <row r="39222" spans="8:8" x14ac:dyDescent="0.2">
      <c r="H39222" s="7"/>
    </row>
    <row r="39223" spans="8:8" x14ac:dyDescent="0.2">
      <c r="H39223" s="7"/>
    </row>
    <row r="39224" spans="8:8" x14ac:dyDescent="0.2">
      <c r="H39224" s="7"/>
    </row>
    <row r="39225" spans="8:8" x14ac:dyDescent="0.2">
      <c r="H39225" s="7"/>
    </row>
    <row r="39226" spans="8:8" x14ac:dyDescent="0.2">
      <c r="H39226" s="7"/>
    </row>
    <row r="39227" spans="8:8" x14ac:dyDescent="0.2">
      <c r="H39227" s="7"/>
    </row>
    <row r="39228" spans="8:8" x14ac:dyDescent="0.2">
      <c r="H39228" s="7"/>
    </row>
    <row r="39229" spans="8:8" x14ac:dyDescent="0.2">
      <c r="H39229" s="7"/>
    </row>
    <row r="39230" spans="8:8" x14ac:dyDescent="0.2">
      <c r="H39230" s="7"/>
    </row>
    <row r="39231" spans="8:8" x14ac:dyDescent="0.2">
      <c r="H39231" s="7"/>
    </row>
    <row r="39232" spans="8:8" x14ac:dyDescent="0.2">
      <c r="H39232" s="7"/>
    </row>
    <row r="39233" spans="8:8" x14ac:dyDescent="0.2">
      <c r="H39233" s="7"/>
    </row>
    <row r="39234" spans="8:8" x14ac:dyDescent="0.2">
      <c r="H39234" s="7"/>
    </row>
    <row r="39235" spans="8:8" x14ac:dyDescent="0.2">
      <c r="H39235" s="7"/>
    </row>
    <row r="39236" spans="8:8" x14ac:dyDescent="0.2">
      <c r="H39236" s="7"/>
    </row>
    <row r="39237" spans="8:8" x14ac:dyDescent="0.2">
      <c r="H39237" s="7"/>
    </row>
    <row r="39238" spans="8:8" x14ac:dyDescent="0.2">
      <c r="H39238" s="7"/>
    </row>
    <row r="39239" spans="8:8" x14ac:dyDescent="0.2">
      <c r="H39239" s="7"/>
    </row>
    <row r="39240" spans="8:8" x14ac:dyDescent="0.2">
      <c r="H39240" s="7"/>
    </row>
    <row r="39241" spans="8:8" x14ac:dyDescent="0.2">
      <c r="H39241" s="7"/>
    </row>
    <row r="39242" spans="8:8" x14ac:dyDescent="0.2">
      <c r="H39242" s="7"/>
    </row>
    <row r="39243" spans="8:8" x14ac:dyDescent="0.2">
      <c r="H39243" s="7"/>
    </row>
    <row r="39244" spans="8:8" x14ac:dyDescent="0.2">
      <c r="H39244" s="7"/>
    </row>
    <row r="39245" spans="8:8" x14ac:dyDescent="0.2">
      <c r="H39245" s="7"/>
    </row>
    <row r="39246" spans="8:8" x14ac:dyDescent="0.2">
      <c r="H39246" s="7"/>
    </row>
    <row r="39247" spans="8:8" x14ac:dyDescent="0.2">
      <c r="H39247" s="7"/>
    </row>
    <row r="39248" spans="8:8" x14ac:dyDescent="0.2">
      <c r="H39248" s="7"/>
    </row>
    <row r="39249" spans="8:8" x14ac:dyDescent="0.2">
      <c r="H39249" s="7"/>
    </row>
    <row r="39250" spans="8:8" x14ac:dyDescent="0.2">
      <c r="H39250" s="7"/>
    </row>
    <row r="39251" spans="8:8" x14ac:dyDescent="0.2">
      <c r="H39251" s="7"/>
    </row>
    <row r="39252" spans="8:8" x14ac:dyDescent="0.2">
      <c r="H39252" s="7"/>
    </row>
    <row r="39253" spans="8:8" x14ac:dyDescent="0.2">
      <c r="H39253" s="7"/>
    </row>
    <row r="39254" spans="8:8" x14ac:dyDescent="0.2">
      <c r="H39254" s="7"/>
    </row>
    <row r="39255" spans="8:8" x14ac:dyDescent="0.2">
      <c r="H39255" s="7"/>
    </row>
    <row r="39256" spans="8:8" x14ac:dyDescent="0.2">
      <c r="H39256" s="7"/>
    </row>
    <row r="39257" spans="8:8" x14ac:dyDescent="0.2">
      <c r="H39257" s="7"/>
    </row>
    <row r="39258" spans="8:8" x14ac:dyDescent="0.2">
      <c r="H39258" s="7"/>
    </row>
    <row r="39259" spans="8:8" x14ac:dyDescent="0.2">
      <c r="H39259" s="7"/>
    </row>
    <row r="39260" spans="8:8" x14ac:dyDescent="0.2">
      <c r="H39260" s="7"/>
    </row>
    <row r="39261" spans="8:8" x14ac:dyDescent="0.2">
      <c r="H39261" s="7"/>
    </row>
    <row r="39262" spans="8:8" x14ac:dyDescent="0.2">
      <c r="H39262" s="7"/>
    </row>
    <row r="39263" spans="8:8" x14ac:dyDescent="0.2">
      <c r="H39263" s="7"/>
    </row>
    <row r="39264" spans="8:8" x14ac:dyDescent="0.2">
      <c r="H39264" s="7"/>
    </row>
    <row r="39265" spans="8:8" x14ac:dyDescent="0.2">
      <c r="H39265" s="7"/>
    </row>
    <row r="39266" spans="8:8" x14ac:dyDescent="0.2">
      <c r="H39266" s="7"/>
    </row>
    <row r="39267" spans="8:8" x14ac:dyDescent="0.2">
      <c r="H39267" s="7"/>
    </row>
    <row r="39268" spans="8:8" x14ac:dyDescent="0.2">
      <c r="H39268" s="7"/>
    </row>
    <row r="39269" spans="8:8" x14ac:dyDescent="0.2">
      <c r="H39269" s="7"/>
    </row>
    <row r="39270" spans="8:8" x14ac:dyDescent="0.2">
      <c r="H39270" s="7"/>
    </row>
    <row r="39271" spans="8:8" x14ac:dyDescent="0.2">
      <c r="H39271" s="7"/>
    </row>
    <row r="39272" spans="8:8" x14ac:dyDescent="0.2">
      <c r="H39272" s="7"/>
    </row>
    <row r="39273" spans="8:8" x14ac:dyDescent="0.2">
      <c r="H39273" s="7"/>
    </row>
    <row r="39274" spans="8:8" x14ac:dyDescent="0.2">
      <c r="H39274" s="7"/>
    </row>
    <row r="39275" spans="8:8" x14ac:dyDescent="0.2">
      <c r="H39275" s="7"/>
    </row>
    <row r="39276" spans="8:8" x14ac:dyDescent="0.2">
      <c r="H39276" s="7"/>
    </row>
    <row r="39277" spans="8:8" x14ac:dyDescent="0.2">
      <c r="H39277" s="7"/>
    </row>
    <row r="39278" spans="8:8" x14ac:dyDescent="0.2">
      <c r="H39278" s="7"/>
    </row>
    <row r="39279" spans="8:8" x14ac:dyDescent="0.2">
      <c r="H39279" s="7"/>
    </row>
    <row r="39280" spans="8:8" x14ac:dyDescent="0.2">
      <c r="H39280" s="7"/>
    </row>
    <row r="39281" spans="8:8" x14ac:dyDescent="0.2">
      <c r="H39281" s="7"/>
    </row>
    <row r="39282" spans="8:8" x14ac:dyDescent="0.2">
      <c r="H39282" s="7"/>
    </row>
    <row r="39283" spans="8:8" x14ac:dyDescent="0.2">
      <c r="H39283" s="7"/>
    </row>
    <row r="39284" spans="8:8" x14ac:dyDescent="0.2">
      <c r="H39284" s="7"/>
    </row>
    <row r="39285" spans="8:8" x14ac:dyDescent="0.2">
      <c r="H39285" s="7"/>
    </row>
    <row r="39286" spans="8:8" x14ac:dyDescent="0.2">
      <c r="H39286" s="7"/>
    </row>
    <row r="39287" spans="8:8" x14ac:dyDescent="0.2">
      <c r="H39287" s="7"/>
    </row>
    <row r="39288" spans="8:8" x14ac:dyDescent="0.2">
      <c r="H39288" s="7"/>
    </row>
    <row r="39289" spans="8:8" x14ac:dyDescent="0.2">
      <c r="H39289" s="7"/>
    </row>
    <row r="39290" spans="8:8" x14ac:dyDescent="0.2">
      <c r="H39290" s="7"/>
    </row>
    <row r="39291" spans="8:8" x14ac:dyDescent="0.2">
      <c r="H39291" s="7"/>
    </row>
    <row r="39292" spans="8:8" x14ac:dyDescent="0.2">
      <c r="H39292" s="7"/>
    </row>
    <row r="39293" spans="8:8" x14ac:dyDescent="0.2">
      <c r="H39293" s="7"/>
    </row>
    <row r="39294" spans="8:8" x14ac:dyDescent="0.2">
      <c r="H39294" s="7"/>
    </row>
    <row r="39295" spans="8:8" x14ac:dyDescent="0.2">
      <c r="H39295" s="7"/>
    </row>
    <row r="39296" spans="8:8" x14ac:dyDescent="0.2">
      <c r="H39296" s="7"/>
    </row>
    <row r="39297" spans="8:8" x14ac:dyDescent="0.2">
      <c r="H39297" s="7"/>
    </row>
    <row r="39298" spans="8:8" x14ac:dyDescent="0.2">
      <c r="H39298" s="7"/>
    </row>
    <row r="39299" spans="8:8" x14ac:dyDescent="0.2">
      <c r="H39299" s="7"/>
    </row>
    <row r="39300" spans="8:8" x14ac:dyDescent="0.2">
      <c r="H39300" s="7"/>
    </row>
    <row r="39301" spans="8:8" x14ac:dyDescent="0.2">
      <c r="H39301" s="7"/>
    </row>
    <row r="39302" spans="8:8" x14ac:dyDescent="0.2">
      <c r="H39302" s="7"/>
    </row>
    <row r="39303" spans="8:8" x14ac:dyDescent="0.2">
      <c r="H39303" s="7"/>
    </row>
    <row r="39304" spans="8:8" x14ac:dyDescent="0.2">
      <c r="H39304" s="7"/>
    </row>
    <row r="39305" spans="8:8" x14ac:dyDescent="0.2">
      <c r="H39305" s="7"/>
    </row>
    <row r="39306" spans="8:8" x14ac:dyDescent="0.2">
      <c r="H39306" s="7"/>
    </row>
    <row r="39307" spans="8:8" x14ac:dyDescent="0.2">
      <c r="H39307" s="7"/>
    </row>
    <row r="39308" spans="8:8" x14ac:dyDescent="0.2">
      <c r="H39308" s="7"/>
    </row>
    <row r="39309" spans="8:8" x14ac:dyDescent="0.2">
      <c r="H39309" s="7"/>
    </row>
    <row r="39310" spans="8:8" x14ac:dyDescent="0.2">
      <c r="H39310" s="7"/>
    </row>
    <row r="39311" spans="8:8" x14ac:dyDescent="0.2">
      <c r="H39311" s="7"/>
    </row>
    <row r="39312" spans="8:8" x14ac:dyDescent="0.2">
      <c r="H39312" s="7"/>
    </row>
    <row r="39313" spans="8:8" x14ac:dyDescent="0.2">
      <c r="H39313" s="7"/>
    </row>
    <row r="39314" spans="8:8" x14ac:dyDescent="0.2">
      <c r="H39314" s="7"/>
    </row>
    <row r="39315" spans="8:8" x14ac:dyDescent="0.2">
      <c r="H39315" s="7"/>
    </row>
    <row r="39316" spans="8:8" x14ac:dyDescent="0.2">
      <c r="H39316" s="7"/>
    </row>
    <row r="39317" spans="8:8" x14ac:dyDescent="0.2">
      <c r="H39317" s="7"/>
    </row>
    <row r="39318" spans="8:8" x14ac:dyDescent="0.2">
      <c r="H39318" s="7"/>
    </row>
    <row r="39319" spans="8:8" x14ac:dyDescent="0.2">
      <c r="H39319" s="7"/>
    </row>
    <row r="39320" spans="8:8" x14ac:dyDescent="0.2">
      <c r="H39320" s="7"/>
    </row>
    <row r="39321" spans="8:8" x14ac:dyDescent="0.2">
      <c r="H39321" s="7"/>
    </row>
    <row r="39322" spans="8:8" x14ac:dyDescent="0.2">
      <c r="H39322" s="7"/>
    </row>
    <row r="39323" spans="8:8" x14ac:dyDescent="0.2">
      <c r="H39323" s="7"/>
    </row>
    <row r="39324" spans="8:8" x14ac:dyDescent="0.2">
      <c r="H39324" s="7"/>
    </row>
    <row r="39325" spans="8:8" x14ac:dyDescent="0.2">
      <c r="H39325" s="7"/>
    </row>
    <row r="39326" spans="8:8" x14ac:dyDescent="0.2">
      <c r="H39326" s="7"/>
    </row>
    <row r="39327" spans="8:8" x14ac:dyDescent="0.2">
      <c r="H39327" s="7"/>
    </row>
    <row r="39328" spans="8:8" x14ac:dyDescent="0.2">
      <c r="H39328" s="7"/>
    </row>
    <row r="39329" spans="8:8" x14ac:dyDescent="0.2">
      <c r="H39329" s="7"/>
    </row>
    <row r="39330" spans="8:8" x14ac:dyDescent="0.2">
      <c r="H39330" s="7"/>
    </row>
    <row r="39331" spans="8:8" x14ac:dyDescent="0.2">
      <c r="H39331" s="7"/>
    </row>
    <row r="39332" spans="8:8" x14ac:dyDescent="0.2">
      <c r="H39332" s="7"/>
    </row>
    <row r="39333" spans="8:8" x14ac:dyDescent="0.2">
      <c r="H39333" s="7"/>
    </row>
    <row r="39334" spans="8:8" x14ac:dyDescent="0.2">
      <c r="H39334" s="7"/>
    </row>
    <row r="39335" spans="8:8" x14ac:dyDescent="0.2">
      <c r="H39335" s="7"/>
    </row>
    <row r="39336" spans="8:8" x14ac:dyDescent="0.2">
      <c r="H39336" s="7"/>
    </row>
    <row r="39337" spans="8:8" x14ac:dyDescent="0.2">
      <c r="H39337" s="7"/>
    </row>
    <row r="39338" spans="8:8" x14ac:dyDescent="0.2">
      <c r="H39338" s="7"/>
    </row>
    <row r="39339" spans="8:8" x14ac:dyDescent="0.2">
      <c r="H39339" s="7"/>
    </row>
    <row r="39340" spans="8:8" x14ac:dyDescent="0.2">
      <c r="H39340" s="7"/>
    </row>
    <row r="39341" spans="8:8" x14ac:dyDescent="0.2">
      <c r="H39341" s="7"/>
    </row>
    <row r="39342" spans="8:8" x14ac:dyDescent="0.2">
      <c r="H39342" s="7"/>
    </row>
    <row r="39343" spans="8:8" x14ac:dyDescent="0.2">
      <c r="H39343" s="7"/>
    </row>
    <row r="39344" spans="8:8" x14ac:dyDescent="0.2">
      <c r="H39344" s="7"/>
    </row>
    <row r="39345" spans="8:8" x14ac:dyDescent="0.2">
      <c r="H39345" s="7"/>
    </row>
    <row r="39346" spans="8:8" x14ac:dyDescent="0.2">
      <c r="H39346" s="7"/>
    </row>
    <row r="39347" spans="8:8" x14ac:dyDescent="0.2">
      <c r="H39347" s="7"/>
    </row>
    <row r="39348" spans="8:8" x14ac:dyDescent="0.2">
      <c r="H39348" s="7"/>
    </row>
    <row r="39349" spans="8:8" x14ac:dyDescent="0.2">
      <c r="H39349" s="7"/>
    </row>
    <row r="39350" spans="8:8" x14ac:dyDescent="0.2">
      <c r="H39350" s="7"/>
    </row>
    <row r="39351" spans="8:8" x14ac:dyDescent="0.2">
      <c r="H39351" s="7"/>
    </row>
    <row r="39352" spans="8:8" x14ac:dyDescent="0.2">
      <c r="H39352" s="7"/>
    </row>
    <row r="39353" spans="8:8" x14ac:dyDescent="0.2">
      <c r="H39353" s="7"/>
    </row>
    <row r="39354" spans="8:8" x14ac:dyDescent="0.2">
      <c r="H39354" s="7"/>
    </row>
    <row r="39355" spans="8:8" x14ac:dyDescent="0.2">
      <c r="H39355" s="7"/>
    </row>
    <row r="39356" spans="8:8" x14ac:dyDescent="0.2">
      <c r="H39356" s="7"/>
    </row>
    <row r="39357" spans="8:8" x14ac:dyDescent="0.2">
      <c r="H39357" s="7"/>
    </row>
    <row r="39358" spans="8:8" x14ac:dyDescent="0.2">
      <c r="H39358" s="7"/>
    </row>
    <row r="39359" spans="8:8" x14ac:dyDescent="0.2">
      <c r="H39359" s="7"/>
    </row>
    <row r="39360" spans="8:8" x14ac:dyDescent="0.2">
      <c r="H39360" s="7"/>
    </row>
    <row r="39361" spans="8:8" x14ac:dyDescent="0.2">
      <c r="H39361" s="7"/>
    </row>
    <row r="39362" spans="8:8" x14ac:dyDescent="0.2">
      <c r="H39362" s="7"/>
    </row>
    <row r="39363" spans="8:8" x14ac:dyDescent="0.2">
      <c r="H39363" s="7"/>
    </row>
    <row r="39364" spans="8:8" x14ac:dyDescent="0.2">
      <c r="H39364" s="7"/>
    </row>
    <row r="39365" spans="8:8" x14ac:dyDescent="0.2">
      <c r="H39365" s="7"/>
    </row>
    <row r="39366" spans="8:8" x14ac:dyDescent="0.2">
      <c r="H39366" s="7"/>
    </row>
    <row r="39367" spans="8:8" x14ac:dyDescent="0.2">
      <c r="H39367" s="7"/>
    </row>
    <row r="39368" spans="8:8" x14ac:dyDescent="0.2">
      <c r="H39368" s="7"/>
    </row>
    <row r="39369" spans="8:8" x14ac:dyDescent="0.2">
      <c r="H39369" s="7"/>
    </row>
    <row r="39370" spans="8:8" x14ac:dyDescent="0.2">
      <c r="H39370" s="7"/>
    </row>
    <row r="39371" spans="8:8" x14ac:dyDescent="0.2">
      <c r="H39371" s="7"/>
    </row>
    <row r="39372" spans="8:8" x14ac:dyDescent="0.2">
      <c r="H39372" s="7"/>
    </row>
    <row r="39373" spans="8:8" x14ac:dyDescent="0.2">
      <c r="H39373" s="7"/>
    </row>
    <row r="39374" spans="8:8" x14ac:dyDescent="0.2">
      <c r="H39374" s="7"/>
    </row>
    <row r="39375" spans="8:8" x14ac:dyDescent="0.2">
      <c r="H39375" s="7"/>
    </row>
    <row r="39376" spans="8:8" x14ac:dyDescent="0.2">
      <c r="H39376" s="7"/>
    </row>
    <row r="39377" spans="8:8" x14ac:dyDescent="0.2">
      <c r="H39377" s="7"/>
    </row>
    <row r="39378" spans="8:8" x14ac:dyDescent="0.2">
      <c r="H39378" s="7"/>
    </row>
    <row r="39379" spans="8:8" x14ac:dyDescent="0.2">
      <c r="H39379" s="7"/>
    </row>
    <row r="39380" spans="8:8" x14ac:dyDescent="0.2">
      <c r="H39380" s="7"/>
    </row>
    <row r="39381" spans="8:8" x14ac:dyDescent="0.2">
      <c r="H39381" s="7"/>
    </row>
    <row r="39382" spans="8:8" x14ac:dyDescent="0.2">
      <c r="H39382" s="7"/>
    </row>
    <row r="39383" spans="8:8" x14ac:dyDescent="0.2">
      <c r="H39383" s="7"/>
    </row>
    <row r="39384" spans="8:8" x14ac:dyDescent="0.2">
      <c r="H39384" s="7"/>
    </row>
    <row r="39385" spans="8:8" x14ac:dyDescent="0.2">
      <c r="H39385" s="7"/>
    </row>
    <row r="39386" spans="8:8" x14ac:dyDescent="0.2">
      <c r="H39386" s="7"/>
    </row>
    <row r="39387" spans="8:8" x14ac:dyDescent="0.2">
      <c r="H39387" s="7"/>
    </row>
    <row r="39388" spans="8:8" x14ac:dyDescent="0.2">
      <c r="H39388" s="7"/>
    </row>
    <row r="39389" spans="8:8" x14ac:dyDescent="0.2">
      <c r="H39389" s="7"/>
    </row>
    <row r="39390" spans="8:8" x14ac:dyDescent="0.2">
      <c r="H39390" s="7"/>
    </row>
    <row r="39391" spans="8:8" x14ac:dyDescent="0.2">
      <c r="H39391" s="7"/>
    </row>
    <row r="39392" spans="8:8" x14ac:dyDescent="0.2">
      <c r="H39392" s="7"/>
    </row>
    <row r="39393" spans="8:8" x14ac:dyDescent="0.2">
      <c r="H39393" s="7"/>
    </row>
    <row r="39394" spans="8:8" x14ac:dyDescent="0.2">
      <c r="H39394" s="7"/>
    </row>
    <row r="39395" spans="8:8" x14ac:dyDescent="0.2">
      <c r="H39395" s="7"/>
    </row>
    <row r="39396" spans="8:8" x14ac:dyDescent="0.2">
      <c r="H39396" s="7"/>
    </row>
    <row r="39397" spans="8:8" x14ac:dyDescent="0.2">
      <c r="H39397" s="7"/>
    </row>
    <row r="39398" spans="8:8" x14ac:dyDescent="0.2">
      <c r="H39398" s="7"/>
    </row>
    <row r="39399" spans="8:8" x14ac:dyDescent="0.2">
      <c r="H39399" s="7"/>
    </row>
    <row r="39400" spans="8:8" x14ac:dyDescent="0.2">
      <c r="H39400" s="7"/>
    </row>
    <row r="39401" spans="8:8" x14ac:dyDescent="0.2">
      <c r="H39401" s="7"/>
    </row>
    <row r="39402" spans="8:8" x14ac:dyDescent="0.2">
      <c r="H39402" s="7"/>
    </row>
    <row r="39403" spans="8:8" x14ac:dyDescent="0.2">
      <c r="H39403" s="7"/>
    </row>
    <row r="39404" spans="8:8" x14ac:dyDescent="0.2">
      <c r="H39404" s="7"/>
    </row>
    <row r="39405" spans="8:8" x14ac:dyDescent="0.2">
      <c r="H39405" s="7"/>
    </row>
    <row r="39406" spans="8:8" x14ac:dyDescent="0.2">
      <c r="H39406" s="7"/>
    </row>
    <row r="39407" spans="8:8" x14ac:dyDescent="0.2">
      <c r="H39407" s="7"/>
    </row>
    <row r="39408" spans="8:8" x14ac:dyDescent="0.2">
      <c r="H39408" s="7"/>
    </row>
    <row r="39409" spans="8:8" x14ac:dyDescent="0.2">
      <c r="H39409" s="7"/>
    </row>
    <row r="39410" spans="8:8" x14ac:dyDescent="0.2">
      <c r="H39410" s="7"/>
    </row>
    <row r="39411" spans="8:8" x14ac:dyDescent="0.2">
      <c r="H39411" s="7"/>
    </row>
    <row r="39412" spans="8:8" x14ac:dyDescent="0.2">
      <c r="H39412" s="7"/>
    </row>
    <row r="39413" spans="8:8" x14ac:dyDescent="0.2">
      <c r="H39413" s="7"/>
    </row>
    <row r="39414" spans="8:8" x14ac:dyDescent="0.2">
      <c r="H39414" s="7"/>
    </row>
    <row r="39415" spans="8:8" x14ac:dyDescent="0.2">
      <c r="H39415" s="7"/>
    </row>
    <row r="39416" spans="8:8" x14ac:dyDescent="0.2">
      <c r="H39416" s="7"/>
    </row>
    <row r="39417" spans="8:8" x14ac:dyDescent="0.2">
      <c r="H39417" s="7"/>
    </row>
    <row r="39418" spans="8:8" x14ac:dyDescent="0.2">
      <c r="H39418" s="7"/>
    </row>
    <row r="39419" spans="8:8" x14ac:dyDescent="0.2">
      <c r="H39419" s="7"/>
    </row>
    <row r="39420" spans="8:8" x14ac:dyDescent="0.2">
      <c r="H39420" s="7"/>
    </row>
    <row r="39421" spans="8:8" x14ac:dyDescent="0.2">
      <c r="H39421" s="7"/>
    </row>
    <row r="39422" spans="8:8" x14ac:dyDescent="0.2">
      <c r="H39422" s="7"/>
    </row>
    <row r="39423" spans="8:8" x14ac:dyDescent="0.2">
      <c r="H39423" s="7"/>
    </row>
    <row r="39424" spans="8:8" x14ac:dyDescent="0.2">
      <c r="H39424" s="7"/>
    </row>
    <row r="39425" spans="8:8" x14ac:dyDescent="0.2">
      <c r="H39425" s="7"/>
    </row>
    <row r="39426" spans="8:8" x14ac:dyDescent="0.2">
      <c r="H39426" s="7"/>
    </row>
    <row r="39427" spans="8:8" x14ac:dyDescent="0.2">
      <c r="H39427" s="7"/>
    </row>
    <row r="39428" spans="8:8" x14ac:dyDescent="0.2">
      <c r="H39428" s="7"/>
    </row>
    <row r="39429" spans="8:8" x14ac:dyDescent="0.2">
      <c r="H39429" s="7"/>
    </row>
    <row r="39430" spans="8:8" x14ac:dyDescent="0.2">
      <c r="H39430" s="7"/>
    </row>
    <row r="39431" spans="8:8" x14ac:dyDescent="0.2">
      <c r="H39431" s="7"/>
    </row>
    <row r="39432" spans="8:8" x14ac:dyDescent="0.2">
      <c r="H39432" s="7"/>
    </row>
    <row r="39433" spans="8:8" x14ac:dyDescent="0.2">
      <c r="H39433" s="7"/>
    </row>
    <row r="39434" spans="8:8" x14ac:dyDescent="0.2">
      <c r="H39434" s="7"/>
    </row>
    <row r="39435" spans="8:8" x14ac:dyDescent="0.2">
      <c r="H39435" s="7"/>
    </row>
    <row r="39436" spans="8:8" x14ac:dyDescent="0.2">
      <c r="H39436" s="7"/>
    </row>
    <row r="39437" spans="8:8" x14ac:dyDescent="0.2">
      <c r="H39437" s="7"/>
    </row>
    <row r="39438" spans="8:8" x14ac:dyDescent="0.2">
      <c r="H39438" s="7"/>
    </row>
    <row r="39439" spans="8:8" x14ac:dyDescent="0.2">
      <c r="H39439" s="7"/>
    </row>
    <row r="39440" spans="8:8" x14ac:dyDescent="0.2">
      <c r="H39440" s="7"/>
    </row>
    <row r="39441" spans="8:8" x14ac:dyDescent="0.2">
      <c r="H39441" s="7"/>
    </row>
    <row r="39442" spans="8:8" x14ac:dyDescent="0.2">
      <c r="H39442" s="7"/>
    </row>
    <row r="39443" spans="8:8" x14ac:dyDescent="0.2">
      <c r="H39443" s="7"/>
    </row>
    <row r="39444" spans="8:8" x14ac:dyDescent="0.2">
      <c r="H39444" s="7"/>
    </row>
    <row r="39445" spans="8:8" x14ac:dyDescent="0.2">
      <c r="H39445" s="7"/>
    </row>
    <row r="39446" spans="8:8" x14ac:dyDescent="0.2">
      <c r="H39446" s="7"/>
    </row>
    <row r="39447" spans="8:8" x14ac:dyDescent="0.2">
      <c r="H39447" s="7"/>
    </row>
    <row r="39448" spans="8:8" x14ac:dyDescent="0.2">
      <c r="H39448" s="7"/>
    </row>
    <row r="39449" spans="8:8" x14ac:dyDescent="0.2">
      <c r="H39449" s="7"/>
    </row>
    <row r="39450" spans="8:8" x14ac:dyDescent="0.2">
      <c r="H39450" s="7"/>
    </row>
    <row r="39451" spans="8:8" x14ac:dyDescent="0.2">
      <c r="H39451" s="7"/>
    </row>
    <row r="39452" spans="8:8" x14ac:dyDescent="0.2">
      <c r="H39452" s="7"/>
    </row>
    <row r="39453" spans="8:8" x14ac:dyDescent="0.2">
      <c r="H39453" s="7"/>
    </row>
    <row r="39454" spans="8:8" x14ac:dyDescent="0.2">
      <c r="H39454" s="7"/>
    </row>
    <row r="39455" spans="8:8" x14ac:dyDescent="0.2">
      <c r="H39455" s="7"/>
    </row>
    <row r="39456" spans="8:8" x14ac:dyDescent="0.2">
      <c r="H39456" s="7"/>
    </row>
    <row r="39457" spans="8:8" x14ac:dyDescent="0.2">
      <c r="H39457" s="7"/>
    </row>
    <row r="39458" spans="8:8" x14ac:dyDescent="0.2">
      <c r="H39458" s="7"/>
    </row>
    <row r="39459" spans="8:8" x14ac:dyDescent="0.2">
      <c r="H39459" s="7"/>
    </row>
    <row r="39460" spans="8:8" x14ac:dyDescent="0.2">
      <c r="H39460" s="7"/>
    </row>
    <row r="39461" spans="8:8" x14ac:dyDescent="0.2">
      <c r="H39461" s="7"/>
    </row>
    <row r="39462" spans="8:8" x14ac:dyDescent="0.2">
      <c r="H39462" s="7"/>
    </row>
    <row r="39463" spans="8:8" x14ac:dyDescent="0.2">
      <c r="H39463" s="7"/>
    </row>
    <row r="39464" spans="8:8" x14ac:dyDescent="0.2">
      <c r="H39464" s="7"/>
    </row>
    <row r="39465" spans="8:8" x14ac:dyDescent="0.2">
      <c r="H39465" s="7"/>
    </row>
    <row r="39466" spans="8:8" x14ac:dyDescent="0.2">
      <c r="H39466" s="7"/>
    </row>
    <row r="39467" spans="8:8" x14ac:dyDescent="0.2">
      <c r="H39467" s="7"/>
    </row>
    <row r="39468" spans="8:8" x14ac:dyDescent="0.2">
      <c r="H39468" s="7"/>
    </row>
    <row r="39469" spans="8:8" x14ac:dyDescent="0.2">
      <c r="H39469" s="7"/>
    </row>
    <row r="39470" spans="8:8" x14ac:dyDescent="0.2">
      <c r="H39470" s="7"/>
    </row>
    <row r="39471" spans="8:8" x14ac:dyDescent="0.2">
      <c r="H39471" s="7"/>
    </row>
    <row r="39472" spans="8:8" x14ac:dyDescent="0.2">
      <c r="H39472" s="7"/>
    </row>
    <row r="39473" spans="8:8" x14ac:dyDescent="0.2">
      <c r="H39473" s="7"/>
    </row>
    <row r="39474" spans="8:8" x14ac:dyDescent="0.2">
      <c r="H39474" s="7"/>
    </row>
    <row r="39475" spans="8:8" x14ac:dyDescent="0.2">
      <c r="H39475" s="7"/>
    </row>
    <row r="39476" spans="8:8" x14ac:dyDescent="0.2">
      <c r="H39476" s="7"/>
    </row>
    <row r="39477" spans="8:8" x14ac:dyDescent="0.2">
      <c r="H39477" s="7"/>
    </row>
    <row r="39478" spans="8:8" x14ac:dyDescent="0.2">
      <c r="H39478" s="7"/>
    </row>
    <row r="39479" spans="8:8" x14ac:dyDescent="0.2">
      <c r="H39479" s="7"/>
    </row>
    <row r="39480" spans="8:8" x14ac:dyDescent="0.2">
      <c r="H39480" s="7"/>
    </row>
    <row r="39481" spans="8:8" x14ac:dyDescent="0.2">
      <c r="H39481" s="7"/>
    </row>
    <row r="39482" spans="8:8" x14ac:dyDescent="0.2">
      <c r="H39482" s="7"/>
    </row>
    <row r="39483" spans="8:8" x14ac:dyDescent="0.2">
      <c r="H39483" s="7"/>
    </row>
    <row r="39484" spans="8:8" x14ac:dyDescent="0.2">
      <c r="H39484" s="7"/>
    </row>
    <row r="39485" spans="8:8" x14ac:dyDescent="0.2">
      <c r="H39485" s="7"/>
    </row>
    <row r="39486" spans="8:8" x14ac:dyDescent="0.2">
      <c r="H39486" s="7"/>
    </row>
    <row r="39487" spans="8:8" x14ac:dyDescent="0.2">
      <c r="H39487" s="7"/>
    </row>
    <row r="39488" spans="8:8" x14ac:dyDescent="0.2">
      <c r="H39488" s="7"/>
    </row>
    <row r="39489" spans="8:8" x14ac:dyDescent="0.2">
      <c r="H39489" s="7"/>
    </row>
    <row r="39490" spans="8:8" x14ac:dyDescent="0.2">
      <c r="H39490" s="7"/>
    </row>
    <row r="39491" spans="8:8" x14ac:dyDescent="0.2">
      <c r="H39491" s="7"/>
    </row>
    <row r="39492" spans="8:8" x14ac:dyDescent="0.2">
      <c r="H39492" s="7"/>
    </row>
    <row r="39493" spans="8:8" x14ac:dyDescent="0.2">
      <c r="H39493" s="7"/>
    </row>
    <row r="39494" spans="8:8" x14ac:dyDescent="0.2">
      <c r="H39494" s="7"/>
    </row>
    <row r="39495" spans="8:8" x14ac:dyDescent="0.2">
      <c r="H39495" s="7"/>
    </row>
    <row r="39496" spans="8:8" x14ac:dyDescent="0.2">
      <c r="H39496" s="7"/>
    </row>
    <row r="39497" spans="8:8" x14ac:dyDescent="0.2">
      <c r="H39497" s="7"/>
    </row>
    <row r="39498" spans="8:8" x14ac:dyDescent="0.2">
      <c r="H39498" s="7"/>
    </row>
    <row r="39499" spans="8:8" x14ac:dyDescent="0.2">
      <c r="H39499" s="7"/>
    </row>
    <row r="39500" spans="8:8" x14ac:dyDescent="0.2">
      <c r="H39500" s="7"/>
    </row>
    <row r="39501" spans="8:8" x14ac:dyDescent="0.2">
      <c r="H39501" s="7"/>
    </row>
    <row r="39502" spans="8:8" x14ac:dyDescent="0.2">
      <c r="H39502" s="7"/>
    </row>
    <row r="39503" spans="8:8" x14ac:dyDescent="0.2">
      <c r="H39503" s="7"/>
    </row>
    <row r="39504" spans="8:8" x14ac:dyDescent="0.2">
      <c r="H39504" s="7"/>
    </row>
    <row r="39505" spans="8:8" x14ac:dyDescent="0.2">
      <c r="H39505" s="7"/>
    </row>
    <row r="39506" spans="8:8" x14ac:dyDescent="0.2">
      <c r="H39506" s="7"/>
    </row>
    <row r="39507" spans="8:8" x14ac:dyDescent="0.2">
      <c r="H39507" s="7"/>
    </row>
    <row r="39508" spans="8:8" x14ac:dyDescent="0.2">
      <c r="H39508" s="7"/>
    </row>
    <row r="39509" spans="8:8" x14ac:dyDescent="0.2">
      <c r="H39509" s="7"/>
    </row>
    <row r="39510" spans="8:8" x14ac:dyDescent="0.2">
      <c r="H39510" s="7"/>
    </row>
    <row r="39511" spans="8:8" x14ac:dyDescent="0.2">
      <c r="H39511" s="7"/>
    </row>
    <row r="39512" spans="8:8" x14ac:dyDescent="0.2">
      <c r="H39512" s="7"/>
    </row>
    <row r="39513" spans="8:8" x14ac:dyDescent="0.2">
      <c r="H39513" s="7"/>
    </row>
    <row r="39514" spans="8:8" x14ac:dyDescent="0.2">
      <c r="H39514" s="7"/>
    </row>
    <row r="39515" spans="8:8" x14ac:dyDescent="0.2">
      <c r="H39515" s="7"/>
    </row>
    <row r="39516" spans="8:8" x14ac:dyDescent="0.2">
      <c r="H39516" s="7"/>
    </row>
    <row r="39517" spans="8:8" x14ac:dyDescent="0.2">
      <c r="H39517" s="7"/>
    </row>
    <row r="39518" spans="8:8" x14ac:dyDescent="0.2">
      <c r="H39518" s="7"/>
    </row>
    <row r="39519" spans="8:8" x14ac:dyDescent="0.2">
      <c r="H39519" s="7"/>
    </row>
    <row r="39520" spans="8:8" x14ac:dyDescent="0.2">
      <c r="H39520" s="7"/>
    </row>
    <row r="39521" spans="8:8" x14ac:dyDescent="0.2">
      <c r="H39521" s="7"/>
    </row>
    <row r="39522" spans="8:8" x14ac:dyDescent="0.2">
      <c r="H39522" s="7"/>
    </row>
    <row r="39523" spans="8:8" x14ac:dyDescent="0.2">
      <c r="H39523" s="7"/>
    </row>
    <row r="39524" spans="8:8" x14ac:dyDescent="0.2">
      <c r="H39524" s="7"/>
    </row>
    <row r="39525" spans="8:8" x14ac:dyDescent="0.2">
      <c r="H39525" s="7"/>
    </row>
    <row r="39526" spans="8:8" x14ac:dyDescent="0.2">
      <c r="H39526" s="7"/>
    </row>
    <row r="39527" spans="8:8" x14ac:dyDescent="0.2">
      <c r="H39527" s="7"/>
    </row>
    <row r="39528" spans="8:8" x14ac:dyDescent="0.2">
      <c r="H39528" s="7"/>
    </row>
    <row r="39529" spans="8:8" x14ac:dyDescent="0.2">
      <c r="H39529" s="7"/>
    </row>
    <row r="39530" spans="8:8" x14ac:dyDescent="0.2">
      <c r="H39530" s="7"/>
    </row>
    <row r="39531" spans="8:8" x14ac:dyDescent="0.2">
      <c r="H39531" s="7"/>
    </row>
    <row r="39532" spans="8:8" x14ac:dyDescent="0.2">
      <c r="H39532" s="7"/>
    </row>
    <row r="39533" spans="8:8" x14ac:dyDescent="0.2">
      <c r="H39533" s="7"/>
    </row>
    <row r="39534" spans="8:8" x14ac:dyDescent="0.2">
      <c r="H39534" s="7"/>
    </row>
    <row r="39535" spans="8:8" x14ac:dyDescent="0.2">
      <c r="H39535" s="7"/>
    </row>
    <row r="39536" spans="8:8" x14ac:dyDescent="0.2">
      <c r="H39536" s="7"/>
    </row>
    <row r="39537" spans="8:8" x14ac:dyDescent="0.2">
      <c r="H39537" s="7"/>
    </row>
    <row r="39538" spans="8:8" x14ac:dyDescent="0.2">
      <c r="H39538" s="7"/>
    </row>
    <row r="39539" spans="8:8" x14ac:dyDescent="0.2">
      <c r="H39539" s="7"/>
    </row>
    <row r="39540" spans="8:8" x14ac:dyDescent="0.2">
      <c r="H39540" s="7"/>
    </row>
    <row r="39541" spans="8:8" x14ac:dyDescent="0.2">
      <c r="H39541" s="7"/>
    </row>
    <row r="39542" spans="8:8" x14ac:dyDescent="0.2">
      <c r="H39542" s="7"/>
    </row>
    <row r="39543" spans="8:8" x14ac:dyDescent="0.2">
      <c r="H39543" s="7"/>
    </row>
    <row r="39544" spans="8:8" x14ac:dyDescent="0.2">
      <c r="H39544" s="7"/>
    </row>
    <row r="39545" spans="8:8" x14ac:dyDescent="0.2">
      <c r="H39545" s="7"/>
    </row>
    <row r="39546" spans="8:8" x14ac:dyDescent="0.2">
      <c r="H39546" s="7"/>
    </row>
    <row r="39547" spans="8:8" x14ac:dyDescent="0.2">
      <c r="H39547" s="7"/>
    </row>
    <row r="39548" spans="8:8" x14ac:dyDescent="0.2">
      <c r="H39548" s="7"/>
    </row>
    <row r="39549" spans="8:8" x14ac:dyDescent="0.2">
      <c r="H39549" s="7"/>
    </row>
    <row r="39550" spans="8:8" x14ac:dyDescent="0.2">
      <c r="H39550" s="7"/>
    </row>
    <row r="39551" spans="8:8" x14ac:dyDescent="0.2">
      <c r="H39551" s="7"/>
    </row>
    <row r="39552" spans="8:8" x14ac:dyDescent="0.2">
      <c r="H39552" s="7"/>
    </row>
    <row r="39553" spans="8:8" x14ac:dyDescent="0.2">
      <c r="H39553" s="7"/>
    </row>
    <row r="39554" spans="8:8" x14ac:dyDescent="0.2">
      <c r="H39554" s="7"/>
    </row>
    <row r="39555" spans="8:8" x14ac:dyDescent="0.2">
      <c r="H39555" s="7"/>
    </row>
    <row r="39556" spans="8:8" x14ac:dyDescent="0.2">
      <c r="H39556" s="7"/>
    </row>
    <row r="39557" spans="8:8" x14ac:dyDescent="0.2">
      <c r="H39557" s="7"/>
    </row>
    <row r="39558" spans="8:8" x14ac:dyDescent="0.2">
      <c r="H39558" s="7"/>
    </row>
    <row r="39559" spans="8:8" x14ac:dyDescent="0.2">
      <c r="H39559" s="7"/>
    </row>
    <row r="39560" spans="8:8" x14ac:dyDescent="0.2">
      <c r="H39560" s="7"/>
    </row>
    <row r="39561" spans="8:8" x14ac:dyDescent="0.2">
      <c r="H39561" s="7"/>
    </row>
    <row r="39562" spans="8:8" x14ac:dyDescent="0.2">
      <c r="H39562" s="7"/>
    </row>
    <row r="39563" spans="8:8" x14ac:dyDescent="0.2">
      <c r="H39563" s="7"/>
    </row>
    <row r="39564" spans="8:8" x14ac:dyDescent="0.2">
      <c r="H39564" s="7"/>
    </row>
    <row r="39565" spans="8:8" x14ac:dyDescent="0.2">
      <c r="H39565" s="7"/>
    </row>
    <row r="39566" spans="8:8" x14ac:dyDescent="0.2">
      <c r="H39566" s="7"/>
    </row>
    <row r="39567" spans="8:8" x14ac:dyDescent="0.2">
      <c r="H39567" s="7"/>
    </row>
    <row r="39568" spans="8:8" x14ac:dyDescent="0.2">
      <c r="H39568" s="7"/>
    </row>
    <row r="39569" spans="8:8" x14ac:dyDescent="0.2">
      <c r="H39569" s="7"/>
    </row>
    <row r="39570" spans="8:8" x14ac:dyDescent="0.2">
      <c r="H39570" s="7"/>
    </row>
    <row r="39571" spans="8:8" x14ac:dyDescent="0.2">
      <c r="H39571" s="7"/>
    </row>
    <row r="39572" spans="8:8" x14ac:dyDescent="0.2">
      <c r="H39572" s="7"/>
    </row>
    <row r="39573" spans="8:8" x14ac:dyDescent="0.2">
      <c r="H39573" s="7"/>
    </row>
    <row r="39574" spans="8:8" x14ac:dyDescent="0.2">
      <c r="H39574" s="7"/>
    </row>
    <row r="39575" spans="8:8" x14ac:dyDescent="0.2">
      <c r="H39575" s="7"/>
    </row>
    <row r="39576" spans="8:8" x14ac:dyDescent="0.2">
      <c r="H39576" s="7"/>
    </row>
    <row r="39577" spans="8:8" x14ac:dyDescent="0.2">
      <c r="H39577" s="7"/>
    </row>
    <row r="39578" spans="8:8" x14ac:dyDescent="0.2">
      <c r="H39578" s="7"/>
    </row>
    <row r="39579" spans="8:8" x14ac:dyDescent="0.2">
      <c r="H39579" s="7"/>
    </row>
    <row r="39580" spans="8:8" x14ac:dyDescent="0.2">
      <c r="H39580" s="7"/>
    </row>
    <row r="39581" spans="8:8" x14ac:dyDescent="0.2">
      <c r="H39581" s="7"/>
    </row>
    <row r="39582" spans="8:8" x14ac:dyDescent="0.2">
      <c r="H39582" s="7"/>
    </row>
    <row r="39583" spans="8:8" x14ac:dyDescent="0.2">
      <c r="H39583" s="7"/>
    </row>
    <row r="39584" spans="8:8" x14ac:dyDescent="0.2">
      <c r="H39584" s="7"/>
    </row>
    <row r="39585" spans="8:8" x14ac:dyDescent="0.2">
      <c r="H39585" s="7"/>
    </row>
    <row r="39586" spans="8:8" x14ac:dyDescent="0.2">
      <c r="H39586" s="7"/>
    </row>
    <row r="39587" spans="8:8" x14ac:dyDescent="0.2">
      <c r="H39587" s="7"/>
    </row>
    <row r="39588" spans="8:8" x14ac:dyDescent="0.2">
      <c r="H39588" s="7"/>
    </row>
    <row r="39589" spans="8:8" x14ac:dyDescent="0.2">
      <c r="H39589" s="7"/>
    </row>
    <row r="39590" spans="8:8" x14ac:dyDescent="0.2">
      <c r="H39590" s="7"/>
    </row>
    <row r="39591" spans="8:8" x14ac:dyDescent="0.2">
      <c r="H39591" s="7"/>
    </row>
    <row r="39592" spans="8:8" x14ac:dyDescent="0.2">
      <c r="H39592" s="7"/>
    </row>
    <row r="39593" spans="8:8" x14ac:dyDescent="0.2">
      <c r="H39593" s="7"/>
    </row>
    <row r="39594" spans="8:8" x14ac:dyDescent="0.2">
      <c r="H39594" s="7"/>
    </row>
    <row r="39595" spans="8:8" x14ac:dyDescent="0.2">
      <c r="H39595" s="7"/>
    </row>
    <row r="39596" spans="8:8" x14ac:dyDescent="0.2">
      <c r="H39596" s="7"/>
    </row>
    <row r="39597" spans="8:8" x14ac:dyDescent="0.2">
      <c r="H39597" s="7"/>
    </row>
    <row r="39598" spans="8:8" x14ac:dyDescent="0.2">
      <c r="H39598" s="7"/>
    </row>
    <row r="39599" spans="8:8" x14ac:dyDescent="0.2">
      <c r="H39599" s="7"/>
    </row>
    <row r="39600" spans="8:8" x14ac:dyDescent="0.2">
      <c r="H39600" s="7"/>
    </row>
    <row r="39601" spans="8:8" x14ac:dyDescent="0.2">
      <c r="H39601" s="7"/>
    </row>
    <row r="39602" spans="8:8" x14ac:dyDescent="0.2">
      <c r="H39602" s="7"/>
    </row>
    <row r="39603" spans="8:8" x14ac:dyDescent="0.2">
      <c r="H39603" s="7"/>
    </row>
    <row r="39604" spans="8:8" x14ac:dyDescent="0.2">
      <c r="H39604" s="7"/>
    </row>
    <row r="39605" spans="8:8" x14ac:dyDescent="0.2">
      <c r="H39605" s="7"/>
    </row>
    <row r="39606" spans="8:8" x14ac:dyDescent="0.2">
      <c r="H39606" s="7"/>
    </row>
    <row r="39607" spans="8:8" x14ac:dyDescent="0.2">
      <c r="H39607" s="7"/>
    </row>
    <row r="39608" spans="8:8" x14ac:dyDescent="0.2">
      <c r="H39608" s="7"/>
    </row>
    <row r="39609" spans="8:8" x14ac:dyDescent="0.2">
      <c r="H39609" s="7"/>
    </row>
    <row r="39610" spans="8:8" x14ac:dyDescent="0.2">
      <c r="H39610" s="7"/>
    </row>
    <row r="39611" spans="8:8" x14ac:dyDescent="0.2">
      <c r="H39611" s="7"/>
    </row>
    <row r="39612" spans="8:8" x14ac:dyDescent="0.2">
      <c r="H39612" s="7"/>
    </row>
    <row r="39613" spans="8:8" x14ac:dyDescent="0.2">
      <c r="H39613" s="7"/>
    </row>
    <row r="39614" spans="8:8" x14ac:dyDescent="0.2">
      <c r="H39614" s="7"/>
    </row>
    <row r="39615" spans="8:8" x14ac:dyDescent="0.2">
      <c r="H39615" s="7"/>
    </row>
    <row r="39616" spans="8:8" x14ac:dyDescent="0.2">
      <c r="H39616" s="7"/>
    </row>
    <row r="39617" spans="8:8" x14ac:dyDescent="0.2">
      <c r="H39617" s="7"/>
    </row>
    <row r="39618" spans="8:8" x14ac:dyDescent="0.2">
      <c r="H39618" s="7"/>
    </row>
    <row r="39619" spans="8:8" x14ac:dyDescent="0.2">
      <c r="H39619" s="7"/>
    </row>
    <row r="39620" spans="8:8" x14ac:dyDescent="0.2">
      <c r="H39620" s="7"/>
    </row>
    <row r="39621" spans="8:8" x14ac:dyDescent="0.2">
      <c r="H39621" s="7"/>
    </row>
    <row r="39622" spans="8:8" x14ac:dyDescent="0.2">
      <c r="H39622" s="7"/>
    </row>
    <row r="39623" spans="8:8" x14ac:dyDescent="0.2">
      <c r="H39623" s="7"/>
    </row>
    <row r="39624" spans="8:8" x14ac:dyDescent="0.2">
      <c r="H39624" s="7"/>
    </row>
    <row r="39625" spans="8:8" x14ac:dyDescent="0.2">
      <c r="H39625" s="7"/>
    </row>
    <row r="39626" spans="8:8" x14ac:dyDescent="0.2">
      <c r="H39626" s="7"/>
    </row>
    <row r="39627" spans="8:8" x14ac:dyDescent="0.2">
      <c r="H39627" s="7"/>
    </row>
    <row r="39628" spans="8:8" x14ac:dyDescent="0.2">
      <c r="H39628" s="7"/>
    </row>
    <row r="39629" spans="8:8" x14ac:dyDescent="0.2">
      <c r="H39629" s="7"/>
    </row>
    <row r="39630" spans="8:8" x14ac:dyDescent="0.2">
      <c r="H39630" s="7"/>
    </row>
    <row r="39631" spans="8:8" x14ac:dyDescent="0.2">
      <c r="H39631" s="7"/>
    </row>
    <row r="39632" spans="8:8" x14ac:dyDescent="0.2">
      <c r="H39632" s="7"/>
    </row>
    <row r="39633" spans="8:8" x14ac:dyDescent="0.2">
      <c r="H39633" s="7"/>
    </row>
    <row r="39634" spans="8:8" x14ac:dyDescent="0.2">
      <c r="H39634" s="7"/>
    </row>
    <row r="39635" spans="8:8" x14ac:dyDescent="0.2">
      <c r="H39635" s="7"/>
    </row>
    <row r="39636" spans="8:8" x14ac:dyDescent="0.2">
      <c r="H39636" s="7"/>
    </row>
    <row r="39637" spans="8:8" x14ac:dyDescent="0.2">
      <c r="H39637" s="7"/>
    </row>
    <row r="39638" spans="8:8" x14ac:dyDescent="0.2">
      <c r="H39638" s="7"/>
    </row>
    <row r="39639" spans="8:8" x14ac:dyDescent="0.2">
      <c r="H39639" s="7"/>
    </row>
    <row r="39640" spans="8:8" x14ac:dyDescent="0.2">
      <c r="H39640" s="7"/>
    </row>
    <row r="39641" spans="8:8" x14ac:dyDescent="0.2">
      <c r="H39641" s="7"/>
    </row>
    <row r="39642" spans="8:8" x14ac:dyDescent="0.2">
      <c r="H39642" s="7"/>
    </row>
    <row r="39643" spans="8:8" x14ac:dyDescent="0.2">
      <c r="H39643" s="7"/>
    </row>
    <row r="39644" spans="8:8" x14ac:dyDescent="0.2">
      <c r="H39644" s="7"/>
    </row>
    <row r="39645" spans="8:8" x14ac:dyDescent="0.2">
      <c r="H39645" s="7"/>
    </row>
    <row r="39646" spans="8:8" x14ac:dyDescent="0.2">
      <c r="H39646" s="7"/>
    </row>
    <row r="39647" spans="8:8" x14ac:dyDescent="0.2">
      <c r="H39647" s="7"/>
    </row>
    <row r="39648" spans="8:8" x14ac:dyDescent="0.2">
      <c r="H39648" s="7"/>
    </row>
    <row r="39649" spans="8:8" x14ac:dyDescent="0.2">
      <c r="H39649" s="7"/>
    </row>
    <row r="39650" spans="8:8" x14ac:dyDescent="0.2">
      <c r="H39650" s="7"/>
    </row>
    <row r="39651" spans="8:8" x14ac:dyDescent="0.2">
      <c r="H39651" s="7"/>
    </row>
    <row r="39652" spans="8:8" x14ac:dyDescent="0.2">
      <c r="H39652" s="7"/>
    </row>
    <row r="39653" spans="8:8" x14ac:dyDescent="0.2">
      <c r="H39653" s="7"/>
    </row>
    <row r="39654" spans="8:8" x14ac:dyDescent="0.2">
      <c r="H39654" s="7"/>
    </row>
    <row r="39655" spans="8:8" x14ac:dyDescent="0.2">
      <c r="H39655" s="7"/>
    </row>
    <row r="39656" spans="8:8" x14ac:dyDescent="0.2">
      <c r="H39656" s="7"/>
    </row>
    <row r="39657" spans="8:8" x14ac:dyDescent="0.2">
      <c r="H39657" s="7"/>
    </row>
    <row r="39658" spans="8:8" x14ac:dyDescent="0.2">
      <c r="H39658" s="7"/>
    </row>
    <row r="39659" spans="8:8" x14ac:dyDescent="0.2">
      <c r="H39659" s="7"/>
    </row>
    <row r="39660" spans="8:8" x14ac:dyDescent="0.2">
      <c r="H39660" s="7"/>
    </row>
    <row r="39661" spans="8:8" x14ac:dyDescent="0.2">
      <c r="H39661" s="7"/>
    </row>
    <row r="39662" spans="8:8" x14ac:dyDescent="0.2">
      <c r="H39662" s="7"/>
    </row>
    <row r="39663" spans="8:8" x14ac:dyDescent="0.2">
      <c r="H39663" s="7"/>
    </row>
    <row r="39664" spans="8:8" x14ac:dyDescent="0.2">
      <c r="H39664" s="7"/>
    </row>
    <row r="39665" spans="8:8" x14ac:dyDescent="0.2">
      <c r="H39665" s="7"/>
    </row>
    <row r="39666" spans="8:8" x14ac:dyDescent="0.2">
      <c r="H39666" s="7"/>
    </row>
    <row r="39667" spans="8:8" x14ac:dyDescent="0.2">
      <c r="H39667" s="7"/>
    </row>
    <row r="39668" spans="8:8" x14ac:dyDescent="0.2">
      <c r="H39668" s="7"/>
    </row>
    <row r="39669" spans="8:8" x14ac:dyDescent="0.2">
      <c r="H39669" s="7"/>
    </row>
    <row r="39670" spans="8:8" x14ac:dyDescent="0.2">
      <c r="H39670" s="7"/>
    </row>
    <row r="39671" spans="8:8" x14ac:dyDescent="0.2">
      <c r="H39671" s="7"/>
    </row>
    <row r="39672" spans="8:8" x14ac:dyDescent="0.2">
      <c r="H39672" s="7"/>
    </row>
    <row r="39673" spans="8:8" x14ac:dyDescent="0.2">
      <c r="H39673" s="7"/>
    </row>
    <row r="39674" spans="8:8" x14ac:dyDescent="0.2">
      <c r="H39674" s="7"/>
    </row>
    <row r="39675" spans="8:8" x14ac:dyDescent="0.2">
      <c r="H39675" s="7"/>
    </row>
    <row r="39676" spans="8:8" x14ac:dyDescent="0.2">
      <c r="H39676" s="7"/>
    </row>
    <row r="39677" spans="8:8" x14ac:dyDescent="0.2">
      <c r="H39677" s="7"/>
    </row>
    <row r="39678" spans="8:8" x14ac:dyDescent="0.2">
      <c r="H39678" s="7"/>
    </row>
    <row r="39679" spans="8:8" x14ac:dyDescent="0.2">
      <c r="H39679" s="7"/>
    </row>
    <row r="39680" spans="8:8" x14ac:dyDescent="0.2">
      <c r="H39680" s="7"/>
    </row>
    <row r="39681" spans="8:8" x14ac:dyDescent="0.2">
      <c r="H39681" s="7"/>
    </row>
    <row r="39682" spans="8:8" x14ac:dyDescent="0.2">
      <c r="H39682" s="7"/>
    </row>
    <row r="39683" spans="8:8" x14ac:dyDescent="0.2">
      <c r="H39683" s="7"/>
    </row>
    <row r="39684" spans="8:8" x14ac:dyDescent="0.2">
      <c r="H39684" s="7"/>
    </row>
    <row r="39685" spans="8:8" x14ac:dyDescent="0.2">
      <c r="H39685" s="7"/>
    </row>
    <row r="39686" spans="8:8" x14ac:dyDescent="0.2">
      <c r="H39686" s="7"/>
    </row>
    <row r="39687" spans="8:8" x14ac:dyDescent="0.2">
      <c r="H39687" s="7"/>
    </row>
    <row r="39688" spans="8:8" x14ac:dyDescent="0.2">
      <c r="H39688" s="7"/>
    </row>
    <row r="39689" spans="8:8" x14ac:dyDescent="0.2">
      <c r="H39689" s="7"/>
    </row>
    <row r="39690" spans="8:8" x14ac:dyDescent="0.2">
      <c r="H39690" s="7"/>
    </row>
    <row r="39691" spans="8:8" x14ac:dyDescent="0.2">
      <c r="H39691" s="7"/>
    </row>
    <row r="39692" spans="8:8" x14ac:dyDescent="0.2">
      <c r="H39692" s="7"/>
    </row>
    <row r="39693" spans="8:8" x14ac:dyDescent="0.2">
      <c r="H39693" s="7"/>
    </row>
    <row r="39694" spans="8:8" x14ac:dyDescent="0.2">
      <c r="H39694" s="7"/>
    </row>
    <row r="39695" spans="8:8" x14ac:dyDescent="0.2">
      <c r="H39695" s="7"/>
    </row>
    <row r="39696" spans="8:8" x14ac:dyDescent="0.2">
      <c r="H39696" s="7"/>
    </row>
    <row r="39697" spans="8:8" x14ac:dyDescent="0.2">
      <c r="H39697" s="7"/>
    </row>
    <row r="39698" spans="8:8" x14ac:dyDescent="0.2">
      <c r="H39698" s="7"/>
    </row>
    <row r="39699" spans="8:8" x14ac:dyDescent="0.2">
      <c r="H39699" s="7"/>
    </row>
    <row r="39700" spans="8:8" x14ac:dyDescent="0.2">
      <c r="H39700" s="7"/>
    </row>
    <row r="39701" spans="8:8" x14ac:dyDescent="0.2">
      <c r="H39701" s="7"/>
    </row>
    <row r="39702" spans="8:8" x14ac:dyDescent="0.2">
      <c r="H39702" s="7"/>
    </row>
    <row r="39703" spans="8:8" x14ac:dyDescent="0.2">
      <c r="H39703" s="7"/>
    </row>
    <row r="39704" spans="8:8" x14ac:dyDescent="0.2">
      <c r="H39704" s="7"/>
    </row>
    <row r="39705" spans="8:8" x14ac:dyDescent="0.2">
      <c r="H39705" s="7"/>
    </row>
    <row r="39706" spans="8:8" x14ac:dyDescent="0.2">
      <c r="H39706" s="7"/>
    </row>
    <row r="39707" spans="8:8" x14ac:dyDescent="0.2">
      <c r="H39707" s="7"/>
    </row>
    <row r="39708" spans="8:8" x14ac:dyDescent="0.2">
      <c r="H39708" s="7"/>
    </row>
    <row r="39709" spans="8:8" x14ac:dyDescent="0.2">
      <c r="H39709" s="7"/>
    </row>
    <row r="39710" spans="8:8" x14ac:dyDescent="0.2">
      <c r="H39710" s="7"/>
    </row>
    <row r="39711" spans="8:8" x14ac:dyDescent="0.2">
      <c r="H39711" s="7"/>
    </row>
    <row r="39712" spans="8:8" x14ac:dyDescent="0.2">
      <c r="H39712" s="7"/>
    </row>
    <row r="39713" spans="8:8" x14ac:dyDescent="0.2">
      <c r="H39713" s="7"/>
    </row>
    <row r="39714" spans="8:8" x14ac:dyDescent="0.2">
      <c r="H39714" s="7"/>
    </row>
    <row r="39715" spans="8:8" x14ac:dyDescent="0.2">
      <c r="H39715" s="7"/>
    </row>
    <row r="39716" spans="8:8" x14ac:dyDescent="0.2">
      <c r="H39716" s="7"/>
    </row>
    <row r="39717" spans="8:8" x14ac:dyDescent="0.2">
      <c r="H39717" s="7"/>
    </row>
    <row r="39718" spans="8:8" x14ac:dyDescent="0.2">
      <c r="H39718" s="7"/>
    </row>
    <row r="39719" spans="8:8" x14ac:dyDescent="0.2">
      <c r="H39719" s="7"/>
    </row>
    <row r="39720" spans="8:8" x14ac:dyDescent="0.2">
      <c r="H39720" s="7"/>
    </row>
    <row r="39721" spans="8:8" x14ac:dyDescent="0.2">
      <c r="H39721" s="7"/>
    </row>
    <row r="39722" spans="8:8" x14ac:dyDescent="0.2">
      <c r="H39722" s="7"/>
    </row>
    <row r="39723" spans="8:8" x14ac:dyDescent="0.2">
      <c r="H39723" s="7"/>
    </row>
    <row r="39724" spans="8:8" x14ac:dyDescent="0.2">
      <c r="H39724" s="7"/>
    </row>
    <row r="39725" spans="8:8" x14ac:dyDescent="0.2">
      <c r="H39725" s="7"/>
    </row>
    <row r="39726" spans="8:8" x14ac:dyDescent="0.2">
      <c r="H39726" s="7"/>
    </row>
    <row r="39727" spans="8:8" x14ac:dyDescent="0.2">
      <c r="H39727" s="7"/>
    </row>
    <row r="39728" spans="8:8" x14ac:dyDescent="0.2">
      <c r="H39728" s="7"/>
    </row>
    <row r="39729" spans="8:8" x14ac:dyDescent="0.2">
      <c r="H39729" s="7"/>
    </row>
    <row r="39730" spans="8:8" x14ac:dyDescent="0.2">
      <c r="H39730" s="7"/>
    </row>
    <row r="39731" spans="8:8" x14ac:dyDescent="0.2">
      <c r="H39731" s="7"/>
    </row>
    <row r="39732" spans="8:8" x14ac:dyDescent="0.2">
      <c r="H39732" s="7"/>
    </row>
    <row r="39733" spans="8:8" x14ac:dyDescent="0.2">
      <c r="H39733" s="7"/>
    </row>
    <row r="39734" spans="8:8" x14ac:dyDescent="0.2">
      <c r="H39734" s="7"/>
    </row>
    <row r="39735" spans="8:8" x14ac:dyDescent="0.2">
      <c r="H39735" s="7"/>
    </row>
    <row r="39736" spans="8:8" x14ac:dyDescent="0.2">
      <c r="H39736" s="7"/>
    </row>
    <row r="39737" spans="8:8" x14ac:dyDescent="0.2">
      <c r="H39737" s="7"/>
    </row>
    <row r="39738" spans="8:8" x14ac:dyDescent="0.2">
      <c r="H39738" s="7"/>
    </row>
    <row r="39739" spans="8:8" x14ac:dyDescent="0.2">
      <c r="H39739" s="7"/>
    </row>
    <row r="39740" spans="8:8" x14ac:dyDescent="0.2">
      <c r="H39740" s="7"/>
    </row>
    <row r="39741" spans="8:8" x14ac:dyDescent="0.2">
      <c r="H39741" s="7"/>
    </row>
    <row r="39742" spans="8:8" x14ac:dyDescent="0.2">
      <c r="H39742" s="7"/>
    </row>
    <row r="39743" spans="8:8" x14ac:dyDescent="0.2">
      <c r="H39743" s="7"/>
    </row>
    <row r="39744" spans="8:8" x14ac:dyDescent="0.2">
      <c r="H39744" s="7"/>
    </row>
    <row r="39745" spans="8:8" x14ac:dyDescent="0.2">
      <c r="H39745" s="7"/>
    </row>
    <row r="39746" spans="8:8" x14ac:dyDescent="0.2">
      <c r="H39746" s="7"/>
    </row>
    <row r="39747" spans="8:8" x14ac:dyDescent="0.2">
      <c r="H39747" s="7"/>
    </row>
    <row r="39748" spans="8:8" x14ac:dyDescent="0.2">
      <c r="H39748" s="7"/>
    </row>
    <row r="39749" spans="8:8" x14ac:dyDescent="0.2">
      <c r="H39749" s="7"/>
    </row>
    <row r="39750" spans="8:8" x14ac:dyDescent="0.2">
      <c r="H39750" s="7"/>
    </row>
    <row r="39751" spans="8:8" x14ac:dyDescent="0.2">
      <c r="H39751" s="7"/>
    </row>
    <row r="39752" spans="8:8" x14ac:dyDescent="0.2">
      <c r="H39752" s="7"/>
    </row>
    <row r="39753" spans="8:8" x14ac:dyDescent="0.2">
      <c r="H39753" s="7"/>
    </row>
    <row r="39754" spans="8:8" x14ac:dyDescent="0.2">
      <c r="H39754" s="7"/>
    </row>
    <row r="39755" spans="8:8" x14ac:dyDescent="0.2">
      <c r="H39755" s="7"/>
    </row>
    <row r="39756" spans="8:8" x14ac:dyDescent="0.2">
      <c r="H39756" s="7"/>
    </row>
    <row r="39757" spans="8:8" x14ac:dyDescent="0.2">
      <c r="H39757" s="7"/>
    </row>
    <row r="39758" spans="8:8" x14ac:dyDescent="0.2">
      <c r="H39758" s="7"/>
    </row>
    <row r="39759" spans="8:8" x14ac:dyDescent="0.2">
      <c r="H39759" s="7"/>
    </row>
    <row r="39760" spans="8:8" x14ac:dyDescent="0.2">
      <c r="H39760" s="7"/>
    </row>
    <row r="39761" spans="8:8" x14ac:dyDescent="0.2">
      <c r="H39761" s="7"/>
    </row>
    <row r="39762" spans="8:8" x14ac:dyDescent="0.2">
      <c r="H39762" s="7"/>
    </row>
    <row r="39763" spans="8:8" x14ac:dyDescent="0.2">
      <c r="H39763" s="7"/>
    </row>
    <row r="39764" spans="8:8" x14ac:dyDescent="0.2">
      <c r="H39764" s="7"/>
    </row>
    <row r="39765" spans="8:8" x14ac:dyDescent="0.2">
      <c r="H39765" s="7"/>
    </row>
    <row r="39766" spans="8:8" x14ac:dyDescent="0.2">
      <c r="H39766" s="7"/>
    </row>
    <row r="39767" spans="8:8" x14ac:dyDescent="0.2">
      <c r="H39767" s="7"/>
    </row>
    <row r="39768" spans="8:8" x14ac:dyDescent="0.2">
      <c r="H39768" s="7"/>
    </row>
    <row r="39769" spans="8:8" x14ac:dyDescent="0.2">
      <c r="H39769" s="7"/>
    </row>
    <row r="39770" spans="8:8" x14ac:dyDescent="0.2">
      <c r="H39770" s="7"/>
    </row>
    <row r="39771" spans="8:8" x14ac:dyDescent="0.2">
      <c r="H39771" s="7"/>
    </row>
    <row r="39772" spans="8:8" x14ac:dyDescent="0.2">
      <c r="H39772" s="7"/>
    </row>
    <row r="39773" spans="8:8" x14ac:dyDescent="0.2">
      <c r="H39773" s="7"/>
    </row>
    <row r="39774" spans="8:8" x14ac:dyDescent="0.2">
      <c r="H39774" s="7"/>
    </row>
    <row r="39775" spans="8:8" x14ac:dyDescent="0.2">
      <c r="H39775" s="7"/>
    </row>
    <row r="39776" spans="8:8" x14ac:dyDescent="0.2">
      <c r="H39776" s="7"/>
    </row>
    <row r="39777" spans="8:8" x14ac:dyDescent="0.2">
      <c r="H39777" s="7"/>
    </row>
    <row r="39778" spans="8:8" x14ac:dyDescent="0.2">
      <c r="H39778" s="7"/>
    </row>
    <row r="39779" spans="8:8" x14ac:dyDescent="0.2">
      <c r="H39779" s="7"/>
    </row>
    <row r="39780" spans="8:8" x14ac:dyDescent="0.2">
      <c r="H39780" s="7"/>
    </row>
    <row r="39781" spans="8:8" x14ac:dyDescent="0.2">
      <c r="H39781" s="7"/>
    </row>
    <row r="39782" spans="8:8" x14ac:dyDescent="0.2">
      <c r="H39782" s="7"/>
    </row>
    <row r="39783" spans="8:8" x14ac:dyDescent="0.2">
      <c r="H39783" s="7"/>
    </row>
    <row r="39784" spans="8:8" x14ac:dyDescent="0.2">
      <c r="H39784" s="7"/>
    </row>
    <row r="39785" spans="8:8" x14ac:dyDescent="0.2">
      <c r="H39785" s="7"/>
    </row>
    <row r="39786" spans="8:8" x14ac:dyDescent="0.2">
      <c r="H39786" s="7"/>
    </row>
    <row r="39787" spans="8:8" x14ac:dyDescent="0.2">
      <c r="H39787" s="7"/>
    </row>
    <row r="39788" spans="8:8" x14ac:dyDescent="0.2">
      <c r="H39788" s="7"/>
    </row>
    <row r="39789" spans="8:8" x14ac:dyDescent="0.2">
      <c r="H39789" s="7"/>
    </row>
    <row r="39790" spans="8:8" x14ac:dyDescent="0.2">
      <c r="H39790" s="7"/>
    </row>
    <row r="39791" spans="8:8" x14ac:dyDescent="0.2">
      <c r="H39791" s="7"/>
    </row>
    <row r="39792" spans="8:8" x14ac:dyDescent="0.2">
      <c r="H39792" s="7"/>
    </row>
    <row r="39793" spans="8:8" x14ac:dyDescent="0.2">
      <c r="H39793" s="7"/>
    </row>
    <row r="39794" spans="8:8" x14ac:dyDescent="0.2">
      <c r="H39794" s="7"/>
    </row>
    <row r="39795" spans="8:8" x14ac:dyDescent="0.2">
      <c r="H39795" s="7"/>
    </row>
    <row r="39796" spans="8:8" x14ac:dyDescent="0.2">
      <c r="H39796" s="7"/>
    </row>
    <row r="39797" spans="8:8" x14ac:dyDescent="0.2">
      <c r="H39797" s="7"/>
    </row>
    <row r="39798" spans="8:8" x14ac:dyDescent="0.2">
      <c r="H39798" s="7"/>
    </row>
    <row r="39799" spans="8:8" x14ac:dyDescent="0.2">
      <c r="H39799" s="7"/>
    </row>
    <row r="39800" spans="8:8" x14ac:dyDescent="0.2">
      <c r="H39800" s="7"/>
    </row>
    <row r="39801" spans="8:8" x14ac:dyDescent="0.2">
      <c r="H39801" s="7"/>
    </row>
    <row r="39802" spans="8:8" x14ac:dyDescent="0.2">
      <c r="H39802" s="7"/>
    </row>
    <row r="39803" spans="8:8" x14ac:dyDescent="0.2">
      <c r="H39803" s="7"/>
    </row>
    <row r="39804" spans="8:8" x14ac:dyDescent="0.2">
      <c r="H39804" s="7"/>
    </row>
    <row r="39805" spans="8:8" x14ac:dyDescent="0.2">
      <c r="H39805" s="7"/>
    </row>
    <row r="39806" spans="8:8" x14ac:dyDescent="0.2">
      <c r="H39806" s="7"/>
    </row>
    <row r="39807" spans="8:8" x14ac:dyDescent="0.2">
      <c r="H39807" s="7"/>
    </row>
    <row r="39808" spans="8:8" x14ac:dyDescent="0.2">
      <c r="H39808" s="7"/>
    </row>
    <row r="39809" spans="8:8" x14ac:dyDescent="0.2">
      <c r="H39809" s="7"/>
    </row>
    <row r="39810" spans="8:8" x14ac:dyDescent="0.2">
      <c r="H39810" s="7"/>
    </row>
    <row r="39811" spans="8:8" x14ac:dyDescent="0.2">
      <c r="H39811" s="7"/>
    </row>
    <row r="39812" spans="8:8" x14ac:dyDescent="0.2">
      <c r="H39812" s="7"/>
    </row>
    <row r="39813" spans="8:8" x14ac:dyDescent="0.2">
      <c r="H39813" s="7"/>
    </row>
    <row r="39814" spans="8:8" x14ac:dyDescent="0.2">
      <c r="H39814" s="7"/>
    </row>
    <row r="39815" spans="8:8" x14ac:dyDescent="0.2">
      <c r="H39815" s="7"/>
    </row>
    <row r="39816" spans="8:8" x14ac:dyDescent="0.2">
      <c r="H39816" s="7"/>
    </row>
    <row r="39817" spans="8:8" x14ac:dyDescent="0.2">
      <c r="H39817" s="7"/>
    </row>
    <row r="39818" spans="8:8" x14ac:dyDescent="0.2">
      <c r="H39818" s="7"/>
    </row>
    <row r="39819" spans="8:8" x14ac:dyDescent="0.2">
      <c r="H39819" s="7"/>
    </row>
    <row r="39820" spans="8:8" x14ac:dyDescent="0.2">
      <c r="H39820" s="7"/>
    </row>
    <row r="39821" spans="8:8" x14ac:dyDescent="0.2">
      <c r="H39821" s="7"/>
    </row>
    <row r="39822" spans="8:8" x14ac:dyDescent="0.2">
      <c r="H39822" s="7"/>
    </row>
    <row r="39823" spans="8:8" x14ac:dyDescent="0.2">
      <c r="H39823" s="7"/>
    </row>
    <row r="39824" spans="8:8" x14ac:dyDescent="0.2">
      <c r="H39824" s="7"/>
    </row>
    <row r="39825" spans="8:8" x14ac:dyDescent="0.2">
      <c r="H39825" s="7"/>
    </row>
    <row r="39826" spans="8:8" x14ac:dyDescent="0.2">
      <c r="H39826" s="7"/>
    </row>
    <row r="39827" spans="8:8" x14ac:dyDescent="0.2">
      <c r="H39827" s="7"/>
    </row>
    <row r="39828" spans="8:8" x14ac:dyDescent="0.2">
      <c r="H39828" s="7"/>
    </row>
    <row r="39829" spans="8:8" x14ac:dyDescent="0.2">
      <c r="H39829" s="7"/>
    </row>
    <row r="39830" spans="8:8" x14ac:dyDescent="0.2">
      <c r="H39830" s="7"/>
    </row>
    <row r="39831" spans="8:8" x14ac:dyDescent="0.2">
      <c r="H39831" s="7"/>
    </row>
    <row r="39832" spans="8:8" x14ac:dyDescent="0.2">
      <c r="H39832" s="7"/>
    </row>
    <row r="39833" spans="8:8" x14ac:dyDescent="0.2">
      <c r="H39833" s="7"/>
    </row>
    <row r="39834" spans="8:8" x14ac:dyDescent="0.2">
      <c r="H39834" s="7"/>
    </row>
    <row r="39835" spans="8:8" x14ac:dyDescent="0.2">
      <c r="H39835" s="7"/>
    </row>
    <row r="39836" spans="8:8" x14ac:dyDescent="0.2">
      <c r="H39836" s="7"/>
    </row>
    <row r="39837" spans="8:8" x14ac:dyDescent="0.2">
      <c r="H39837" s="7"/>
    </row>
    <row r="39838" spans="8:8" x14ac:dyDescent="0.2">
      <c r="H39838" s="7"/>
    </row>
    <row r="39839" spans="8:8" x14ac:dyDescent="0.2">
      <c r="H39839" s="7"/>
    </row>
    <row r="39840" spans="8:8" x14ac:dyDescent="0.2">
      <c r="H39840" s="7"/>
    </row>
    <row r="39841" spans="8:8" x14ac:dyDescent="0.2">
      <c r="H39841" s="7"/>
    </row>
    <row r="39842" spans="8:8" x14ac:dyDescent="0.2">
      <c r="H39842" s="7"/>
    </row>
    <row r="39843" spans="8:8" x14ac:dyDescent="0.2">
      <c r="H39843" s="7"/>
    </row>
    <row r="39844" spans="8:8" x14ac:dyDescent="0.2">
      <c r="H39844" s="7"/>
    </row>
    <row r="39845" spans="8:8" x14ac:dyDescent="0.2">
      <c r="H39845" s="7"/>
    </row>
    <row r="39846" spans="8:8" x14ac:dyDescent="0.2">
      <c r="H39846" s="7"/>
    </row>
    <row r="39847" spans="8:8" x14ac:dyDescent="0.2">
      <c r="H39847" s="7"/>
    </row>
    <row r="39848" spans="8:8" x14ac:dyDescent="0.2">
      <c r="H39848" s="7"/>
    </row>
    <row r="39849" spans="8:8" x14ac:dyDescent="0.2">
      <c r="H39849" s="7"/>
    </row>
    <row r="39850" spans="8:8" x14ac:dyDescent="0.2">
      <c r="H39850" s="7"/>
    </row>
    <row r="39851" spans="8:8" x14ac:dyDescent="0.2">
      <c r="H39851" s="7"/>
    </row>
    <row r="39852" spans="8:8" x14ac:dyDescent="0.2">
      <c r="H39852" s="7"/>
    </row>
    <row r="39853" spans="8:8" x14ac:dyDescent="0.2">
      <c r="H39853" s="7"/>
    </row>
    <row r="39854" spans="8:8" x14ac:dyDescent="0.2">
      <c r="H39854" s="7"/>
    </row>
    <row r="39855" spans="8:8" x14ac:dyDescent="0.2">
      <c r="H39855" s="7"/>
    </row>
    <row r="39856" spans="8:8" x14ac:dyDescent="0.2">
      <c r="H39856" s="7"/>
    </row>
    <row r="39857" spans="8:8" x14ac:dyDescent="0.2">
      <c r="H39857" s="7"/>
    </row>
    <row r="39858" spans="8:8" x14ac:dyDescent="0.2">
      <c r="H39858" s="7"/>
    </row>
    <row r="39859" spans="8:8" x14ac:dyDescent="0.2">
      <c r="H39859" s="7"/>
    </row>
    <row r="39860" spans="8:8" x14ac:dyDescent="0.2">
      <c r="H39860" s="7"/>
    </row>
    <row r="39861" spans="8:8" x14ac:dyDescent="0.2">
      <c r="H39861" s="7"/>
    </row>
    <row r="39862" spans="8:8" x14ac:dyDescent="0.2">
      <c r="H39862" s="7"/>
    </row>
    <row r="39863" spans="8:8" x14ac:dyDescent="0.2">
      <c r="H39863" s="7"/>
    </row>
    <row r="39864" spans="8:8" x14ac:dyDescent="0.2">
      <c r="H39864" s="7"/>
    </row>
    <row r="39865" spans="8:8" x14ac:dyDescent="0.2">
      <c r="H39865" s="7"/>
    </row>
    <row r="39866" spans="8:8" x14ac:dyDescent="0.2">
      <c r="H39866" s="7"/>
    </row>
    <row r="39867" spans="8:8" x14ac:dyDescent="0.2">
      <c r="H39867" s="7"/>
    </row>
    <row r="39868" spans="8:8" x14ac:dyDescent="0.2">
      <c r="H39868" s="7"/>
    </row>
    <row r="39869" spans="8:8" x14ac:dyDescent="0.2">
      <c r="H39869" s="7"/>
    </row>
    <row r="39870" spans="8:8" x14ac:dyDescent="0.2">
      <c r="H39870" s="7"/>
    </row>
    <row r="39871" spans="8:8" x14ac:dyDescent="0.2">
      <c r="H39871" s="7"/>
    </row>
    <row r="39872" spans="8:8" x14ac:dyDescent="0.2">
      <c r="H39872" s="7"/>
    </row>
    <row r="39873" spans="8:8" x14ac:dyDescent="0.2">
      <c r="H39873" s="7"/>
    </row>
    <row r="39874" spans="8:8" x14ac:dyDescent="0.2">
      <c r="H39874" s="7"/>
    </row>
    <row r="39875" spans="8:8" x14ac:dyDescent="0.2">
      <c r="H39875" s="7"/>
    </row>
    <row r="39876" spans="8:8" x14ac:dyDescent="0.2">
      <c r="H39876" s="7"/>
    </row>
    <row r="39877" spans="8:8" x14ac:dyDescent="0.2">
      <c r="H39877" s="7"/>
    </row>
    <row r="39878" spans="8:8" x14ac:dyDescent="0.2">
      <c r="H39878" s="7"/>
    </row>
    <row r="39879" spans="8:8" x14ac:dyDescent="0.2">
      <c r="H39879" s="7"/>
    </row>
    <row r="39880" spans="8:8" x14ac:dyDescent="0.2">
      <c r="H39880" s="7"/>
    </row>
    <row r="39881" spans="8:8" x14ac:dyDescent="0.2">
      <c r="H39881" s="7"/>
    </row>
    <row r="39882" spans="8:8" x14ac:dyDescent="0.2">
      <c r="H39882" s="7"/>
    </row>
    <row r="39883" spans="8:8" x14ac:dyDescent="0.2">
      <c r="H39883" s="7"/>
    </row>
    <row r="39884" spans="8:8" x14ac:dyDescent="0.2">
      <c r="H39884" s="7"/>
    </row>
    <row r="39885" spans="8:8" x14ac:dyDescent="0.2">
      <c r="H39885" s="7"/>
    </row>
    <row r="39886" spans="8:8" x14ac:dyDescent="0.2">
      <c r="H39886" s="7"/>
    </row>
    <row r="39887" spans="8:8" x14ac:dyDescent="0.2">
      <c r="H39887" s="7"/>
    </row>
    <row r="39888" spans="8:8" x14ac:dyDescent="0.2">
      <c r="H39888" s="7"/>
    </row>
    <row r="39889" spans="8:8" x14ac:dyDescent="0.2">
      <c r="H39889" s="7"/>
    </row>
    <row r="39890" spans="8:8" x14ac:dyDescent="0.2">
      <c r="H39890" s="7"/>
    </row>
    <row r="39891" spans="8:8" x14ac:dyDescent="0.2">
      <c r="H39891" s="7"/>
    </row>
    <row r="39892" spans="8:8" x14ac:dyDescent="0.2">
      <c r="H39892" s="7"/>
    </row>
    <row r="39893" spans="8:8" x14ac:dyDescent="0.2">
      <c r="H39893" s="7"/>
    </row>
    <row r="39894" spans="8:8" x14ac:dyDescent="0.2">
      <c r="H39894" s="7"/>
    </row>
    <row r="39895" spans="8:8" x14ac:dyDescent="0.2">
      <c r="H39895" s="7"/>
    </row>
    <row r="39896" spans="8:8" x14ac:dyDescent="0.2">
      <c r="H39896" s="7"/>
    </row>
    <row r="39897" spans="8:8" x14ac:dyDescent="0.2">
      <c r="H39897" s="7"/>
    </row>
    <row r="39898" spans="8:8" x14ac:dyDescent="0.2">
      <c r="H39898" s="7"/>
    </row>
    <row r="39899" spans="8:8" x14ac:dyDescent="0.2">
      <c r="H39899" s="7"/>
    </row>
    <row r="39900" spans="8:8" x14ac:dyDescent="0.2">
      <c r="H39900" s="7"/>
    </row>
    <row r="39901" spans="8:8" x14ac:dyDescent="0.2">
      <c r="H39901" s="7"/>
    </row>
    <row r="39902" spans="8:8" x14ac:dyDescent="0.2">
      <c r="H39902" s="7"/>
    </row>
    <row r="39903" spans="8:8" x14ac:dyDescent="0.2">
      <c r="H39903" s="7"/>
    </row>
    <row r="39904" spans="8:8" x14ac:dyDescent="0.2">
      <c r="H39904" s="7"/>
    </row>
    <row r="39905" spans="8:8" x14ac:dyDescent="0.2">
      <c r="H39905" s="7"/>
    </row>
    <row r="39906" spans="8:8" x14ac:dyDescent="0.2">
      <c r="H39906" s="7"/>
    </row>
    <row r="39907" spans="8:8" x14ac:dyDescent="0.2">
      <c r="H39907" s="7"/>
    </row>
    <row r="39908" spans="8:8" x14ac:dyDescent="0.2">
      <c r="H39908" s="7"/>
    </row>
    <row r="39909" spans="8:8" x14ac:dyDescent="0.2">
      <c r="H39909" s="7"/>
    </row>
    <row r="39910" spans="8:8" x14ac:dyDescent="0.2">
      <c r="H39910" s="7"/>
    </row>
    <row r="39911" spans="8:8" x14ac:dyDescent="0.2">
      <c r="H39911" s="7"/>
    </row>
    <row r="39912" spans="8:8" x14ac:dyDescent="0.2">
      <c r="H39912" s="7"/>
    </row>
    <row r="39913" spans="8:8" x14ac:dyDescent="0.2">
      <c r="H39913" s="7"/>
    </row>
    <row r="39914" spans="8:8" x14ac:dyDescent="0.2">
      <c r="H39914" s="7"/>
    </row>
    <row r="39915" spans="8:8" x14ac:dyDescent="0.2">
      <c r="H39915" s="7"/>
    </row>
    <row r="39916" spans="8:8" x14ac:dyDescent="0.2">
      <c r="H39916" s="7"/>
    </row>
    <row r="39917" spans="8:8" x14ac:dyDescent="0.2">
      <c r="H39917" s="7"/>
    </row>
    <row r="39918" spans="8:8" x14ac:dyDescent="0.2">
      <c r="H39918" s="7"/>
    </row>
    <row r="39919" spans="8:8" x14ac:dyDescent="0.2">
      <c r="H39919" s="7"/>
    </row>
    <row r="39920" spans="8:8" x14ac:dyDescent="0.2">
      <c r="H39920" s="7"/>
    </row>
    <row r="39921" spans="8:8" x14ac:dyDescent="0.2">
      <c r="H39921" s="7"/>
    </row>
    <row r="39922" spans="8:8" x14ac:dyDescent="0.2">
      <c r="H39922" s="7"/>
    </row>
    <row r="39923" spans="8:8" x14ac:dyDescent="0.2">
      <c r="H39923" s="7"/>
    </row>
    <row r="39924" spans="8:8" x14ac:dyDescent="0.2">
      <c r="H39924" s="7"/>
    </row>
    <row r="39925" spans="8:8" x14ac:dyDescent="0.2">
      <c r="H39925" s="7"/>
    </row>
    <row r="39926" spans="8:8" x14ac:dyDescent="0.2">
      <c r="H39926" s="7"/>
    </row>
    <row r="39927" spans="8:8" x14ac:dyDescent="0.2">
      <c r="H39927" s="7"/>
    </row>
    <row r="39928" spans="8:8" x14ac:dyDescent="0.2">
      <c r="H39928" s="7"/>
    </row>
    <row r="39929" spans="8:8" x14ac:dyDescent="0.2">
      <c r="H39929" s="7"/>
    </row>
    <row r="39930" spans="8:8" x14ac:dyDescent="0.2">
      <c r="H39930" s="7"/>
    </row>
    <row r="39931" spans="8:8" x14ac:dyDescent="0.2">
      <c r="H39931" s="7"/>
    </row>
    <row r="39932" spans="8:8" x14ac:dyDescent="0.2">
      <c r="H39932" s="7"/>
    </row>
    <row r="39933" spans="8:8" x14ac:dyDescent="0.2">
      <c r="H39933" s="7"/>
    </row>
    <row r="39934" spans="8:8" x14ac:dyDescent="0.2">
      <c r="H39934" s="7"/>
    </row>
    <row r="39935" spans="8:8" x14ac:dyDescent="0.2">
      <c r="H39935" s="7"/>
    </row>
    <row r="39936" spans="8:8" x14ac:dyDescent="0.2">
      <c r="H39936" s="7"/>
    </row>
    <row r="39937" spans="8:8" x14ac:dyDescent="0.2">
      <c r="H39937" s="7"/>
    </row>
    <row r="39938" spans="8:8" x14ac:dyDescent="0.2">
      <c r="H39938" s="7"/>
    </row>
    <row r="39939" spans="8:8" x14ac:dyDescent="0.2">
      <c r="H39939" s="7"/>
    </row>
    <row r="39940" spans="8:8" x14ac:dyDescent="0.2">
      <c r="H39940" s="7"/>
    </row>
    <row r="39941" spans="8:8" x14ac:dyDescent="0.2">
      <c r="H39941" s="7"/>
    </row>
    <row r="39942" spans="8:8" x14ac:dyDescent="0.2">
      <c r="H39942" s="7"/>
    </row>
    <row r="39943" spans="8:8" x14ac:dyDescent="0.2">
      <c r="H39943" s="7"/>
    </row>
    <row r="39944" spans="8:8" x14ac:dyDescent="0.2">
      <c r="H39944" s="7"/>
    </row>
    <row r="39945" spans="8:8" x14ac:dyDescent="0.2">
      <c r="H39945" s="7"/>
    </row>
    <row r="39946" spans="8:8" x14ac:dyDescent="0.2">
      <c r="H39946" s="7"/>
    </row>
    <row r="39947" spans="8:8" x14ac:dyDescent="0.2">
      <c r="H39947" s="7"/>
    </row>
    <row r="39948" spans="8:8" x14ac:dyDescent="0.2">
      <c r="H39948" s="7"/>
    </row>
    <row r="39949" spans="8:8" x14ac:dyDescent="0.2">
      <c r="H39949" s="7"/>
    </row>
    <row r="39950" spans="8:8" x14ac:dyDescent="0.2">
      <c r="H39950" s="7"/>
    </row>
    <row r="39951" spans="8:8" x14ac:dyDescent="0.2">
      <c r="H39951" s="7"/>
    </row>
    <row r="39952" spans="8:8" x14ac:dyDescent="0.2">
      <c r="H39952" s="7"/>
    </row>
    <row r="39953" spans="8:8" x14ac:dyDescent="0.2">
      <c r="H39953" s="7"/>
    </row>
    <row r="39954" spans="8:8" x14ac:dyDescent="0.2">
      <c r="H39954" s="7"/>
    </row>
    <row r="39955" spans="8:8" x14ac:dyDescent="0.2">
      <c r="H39955" s="7"/>
    </row>
    <row r="39956" spans="8:8" x14ac:dyDescent="0.2">
      <c r="H39956" s="7"/>
    </row>
    <row r="39957" spans="8:8" x14ac:dyDescent="0.2">
      <c r="H39957" s="7"/>
    </row>
    <row r="39958" spans="8:8" x14ac:dyDescent="0.2">
      <c r="H39958" s="7"/>
    </row>
    <row r="39959" spans="8:8" x14ac:dyDescent="0.2">
      <c r="H39959" s="7"/>
    </row>
    <row r="39960" spans="8:8" x14ac:dyDescent="0.2">
      <c r="H39960" s="7"/>
    </row>
    <row r="39961" spans="8:8" x14ac:dyDescent="0.2">
      <c r="H39961" s="7"/>
    </row>
    <row r="39962" spans="8:8" x14ac:dyDescent="0.2">
      <c r="H39962" s="7"/>
    </row>
    <row r="39963" spans="8:8" x14ac:dyDescent="0.2">
      <c r="H39963" s="7"/>
    </row>
    <row r="39964" spans="8:8" x14ac:dyDescent="0.2">
      <c r="H39964" s="7"/>
    </row>
    <row r="39965" spans="8:8" x14ac:dyDescent="0.2">
      <c r="H39965" s="7"/>
    </row>
    <row r="39966" spans="8:8" x14ac:dyDescent="0.2">
      <c r="H39966" s="7"/>
    </row>
    <row r="39967" spans="8:8" x14ac:dyDescent="0.2">
      <c r="H39967" s="7"/>
    </row>
    <row r="39968" spans="8:8" x14ac:dyDescent="0.2">
      <c r="H39968" s="7"/>
    </row>
    <row r="39969" spans="8:8" x14ac:dyDescent="0.2">
      <c r="H39969" s="7"/>
    </row>
    <row r="39970" spans="8:8" x14ac:dyDescent="0.2">
      <c r="H39970" s="7"/>
    </row>
    <row r="39971" spans="8:8" x14ac:dyDescent="0.2">
      <c r="H39971" s="7"/>
    </row>
    <row r="39972" spans="8:8" x14ac:dyDescent="0.2">
      <c r="H39972" s="7"/>
    </row>
    <row r="39973" spans="8:8" x14ac:dyDescent="0.2">
      <c r="H39973" s="7"/>
    </row>
    <row r="39974" spans="8:8" x14ac:dyDescent="0.2">
      <c r="H39974" s="7"/>
    </row>
    <row r="39975" spans="8:8" x14ac:dyDescent="0.2">
      <c r="H39975" s="7"/>
    </row>
    <row r="39976" spans="8:8" x14ac:dyDescent="0.2">
      <c r="H39976" s="7"/>
    </row>
    <row r="39977" spans="8:8" x14ac:dyDescent="0.2">
      <c r="H39977" s="7"/>
    </row>
    <row r="39978" spans="8:8" x14ac:dyDescent="0.2">
      <c r="H39978" s="7"/>
    </row>
    <row r="39979" spans="8:8" x14ac:dyDescent="0.2">
      <c r="H39979" s="7"/>
    </row>
    <row r="39980" spans="8:8" x14ac:dyDescent="0.2">
      <c r="H39980" s="7"/>
    </row>
    <row r="39981" spans="8:8" x14ac:dyDescent="0.2">
      <c r="H39981" s="7"/>
    </row>
    <row r="39982" spans="8:8" x14ac:dyDescent="0.2">
      <c r="H39982" s="7"/>
    </row>
    <row r="39983" spans="8:8" x14ac:dyDescent="0.2">
      <c r="H39983" s="7"/>
    </row>
    <row r="39984" spans="8:8" x14ac:dyDescent="0.2">
      <c r="H39984" s="7"/>
    </row>
    <row r="39985" spans="8:8" x14ac:dyDescent="0.2">
      <c r="H39985" s="7"/>
    </row>
    <row r="39986" spans="8:8" x14ac:dyDescent="0.2">
      <c r="H39986" s="7"/>
    </row>
    <row r="39987" spans="8:8" x14ac:dyDescent="0.2">
      <c r="H39987" s="7"/>
    </row>
    <row r="39988" spans="8:8" x14ac:dyDescent="0.2">
      <c r="H39988" s="7"/>
    </row>
    <row r="39989" spans="8:8" x14ac:dyDescent="0.2">
      <c r="H39989" s="7"/>
    </row>
    <row r="39990" spans="8:8" x14ac:dyDescent="0.2">
      <c r="H39990" s="7"/>
    </row>
    <row r="39991" spans="8:8" x14ac:dyDescent="0.2">
      <c r="H39991" s="7"/>
    </row>
    <row r="39992" spans="8:8" x14ac:dyDescent="0.2">
      <c r="H39992" s="7"/>
    </row>
    <row r="39993" spans="8:8" x14ac:dyDescent="0.2">
      <c r="H39993" s="7"/>
    </row>
    <row r="39994" spans="8:8" x14ac:dyDescent="0.2">
      <c r="H39994" s="7"/>
    </row>
    <row r="39995" spans="8:8" x14ac:dyDescent="0.2">
      <c r="H39995" s="7"/>
    </row>
    <row r="39996" spans="8:8" x14ac:dyDescent="0.2">
      <c r="H39996" s="7"/>
    </row>
    <row r="39997" spans="8:8" x14ac:dyDescent="0.2">
      <c r="H39997" s="7"/>
    </row>
    <row r="39998" spans="8:8" x14ac:dyDescent="0.2">
      <c r="H39998" s="7"/>
    </row>
    <row r="39999" spans="8:8" x14ac:dyDescent="0.2">
      <c r="H39999" s="7"/>
    </row>
    <row r="40000" spans="8:8" x14ac:dyDescent="0.2">
      <c r="H40000" s="7"/>
    </row>
    <row r="40001" spans="8:8" x14ac:dyDescent="0.2">
      <c r="H40001" s="7"/>
    </row>
    <row r="40002" spans="8:8" x14ac:dyDescent="0.2">
      <c r="H40002" s="7"/>
    </row>
    <row r="40003" spans="8:8" x14ac:dyDescent="0.2">
      <c r="H40003" s="7"/>
    </row>
    <row r="40004" spans="8:8" x14ac:dyDescent="0.2">
      <c r="H40004" s="7"/>
    </row>
    <row r="40005" spans="8:8" x14ac:dyDescent="0.2">
      <c r="H40005" s="7"/>
    </row>
    <row r="40006" spans="8:8" x14ac:dyDescent="0.2">
      <c r="H40006" s="7"/>
    </row>
    <row r="40007" spans="8:8" x14ac:dyDescent="0.2">
      <c r="H40007" s="7"/>
    </row>
    <row r="40008" spans="8:8" x14ac:dyDescent="0.2">
      <c r="H40008" s="7"/>
    </row>
    <row r="40009" spans="8:8" x14ac:dyDescent="0.2">
      <c r="H40009" s="7"/>
    </row>
    <row r="40010" spans="8:8" x14ac:dyDescent="0.2">
      <c r="H40010" s="7"/>
    </row>
    <row r="40011" spans="8:8" x14ac:dyDescent="0.2">
      <c r="H40011" s="7"/>
    </row>
    <row r="40012" spans="8:8" x14ac:dyDescent="0.2">
      <c r="H40012" s="7"/>
    </row>
    <row r="40013" spans="8:8" x14ac:dyDescent="0.2">
      <c r="H40013" s="7"/>
    </row>
    <row r="40014" spans="8:8" x14ac:dyDescent="0.2">
      <c r="H40014" s="7"/>
    </row>
    <row r="40015" spans="8:8" x14ac:dyDescent="0.2">
      <c r="H40015" s="7"/>
    </row>
    <row r="40016" spans="8:8" x14ac:dyDescent="0.2">
      <c r="H40016" s="7"/>
    </row>
    <row r="40017" spans="8:8" x14ac:dyDescent="0.2">
      <c r="H40017" s="7"/>
    </row>
    <row r="40018" spans="8:8" x14ac:dyDescent="0.2">
      <c r="H40018" s="7"/>
    </row>
    <row r="40019" spans="8:8" x14ac:dyDescent="0.2">
      <c r="H40019" s="7"/>
    </row>
    <row r="40020" spans="8:8" x14ac:dyDescent="0.2">
      <c r="H40020" s="7"/>
    </row>
    <row r="40021" spans="8:8" x14ac:dyDescent="0.2">
      <c r="H40021" s="7"/>
    </row>
    <row r="40022" spans="8:8" x14ac:dyDescent="0.2">
      <c r="H40022" s="7"/>
    </row>
    <row r="40023" spans="8:8" x14ac:dyDescent="0.2">
      <c r="H40023" s="7"/>
    </row>
    <row r="40024" spans="8:8" x14ac:dyDescent="0.2">
      <c r="H40024" s="7"/>
    </row>
    <row r="40025" spans="8:8" x14ac:dyDescent="0.2">
      <c r="H40025" s="7"/>
    </row>
    <row r="40026" spans="8:8" x14ac:dyDescent="0.2">
      <c r="H40026" s="7"/>
    </row>
    <row r="40027" spans="8:8" x14ac:dyDescent="0.2">
      <c r="H40027" s="7"/>
    </row>
    <row r="40028" spans="8:8" x14ac:dyDescent="0.2">
      <c r="H40028" s="7"/>
    </row>
    <row r="40029" spans="8:8" x14ac:dyDescent="0.2">
      <c r="H40029" s="7"/>
    </row>
    <row r="40030" spans="8:8" x14ac:dyDescent="0.2">
      <c r="H40030" s="7"/>
    </row>
    <row r="40031" spans="8:8" x14ac:dyDescent="0.2">
      <c r="H40031" s="7"/>
    </row>
    <row r="40032" spans="8:8" x14ac:dyDescent="0.2">
      <c r="H40032" s="7"/>
    </row>
    <row r="40033" spans="8:8" x14ac:dyDescent="0.2">
      <c r="H40033" s="7"/>
    </row>
    <row r="40034" spans="8:8" x14ac:dyDescent="0.2">
      <c r="H40034" s="7"/>
    </row>
    <row r="40035" spans="8:8" x14ac:dyDescent="0.2">
      <c r="H40035" s="7"/>
    </row>
    <row r="40036" spans="8:8" x14ac:dyDescent="0.2">
      <c r="H40036" s="7"/>
    </row>
    <row r="40037" spans="8:8" x14ac:dyDescent="0.2">
      <c r="H40037" s="7"/>
    </row>
    <row r="40038" spans="8:8" x14ac:dyDescent="0.2">
      <c r="H40038" s="7"/>
    </row>
    <row r="40039" spans="8:8" x14ac:dyDescent="0.2">
      <c r="H40039" s="7"/>
    </row>
    <row r="40040" spans="8:8" x14ac:dyDescent="0.2">
      <c r="H40040" s="7"/>
    </row>
    <row r="40041" spans="8:8" x14ac:dyDescent="0.2">
      <c r="H40041" s="7"/>
    </row>
    <row r="40042" spans="8:8" x14ac:dyDescent="0.2">
      <c r="H40042" s="7"/>
    </row>
    <row r="40043" spans="8:8" x14ac:dyDescent="0.2">
      <c r="H40043" s="7"/>
    </row>
    <row r="40044" spans="8:8" x14ac:dyDescent="0.2">
      <c r="H40044" s="7"/>
    </row>
    <row r="40045" spans="8:8" x14ac:dyDescent="0.2">
      <c r="H40045" s="7"/>
    </row>
    <row r="40046" spans="8:8" x14ac:dyDescent="0.2">
      <c r="H40046" s="7"/>
    </row>
    <row r="40047" spans="8:8" x14ac:dyDescent="0.2">
      <c r="H40047" s="7"/>
    </row>
    <row r="40048" spans="8:8" x14ac:dyDescent="0.2">
      <c r="H40048" s="7"/>
    </row>
    <row r="40049" spans="8:8" x14ac:dyDescent="0.2">
      <c r="H40049" s="7"/>
    </row>
    <row r="40050" spans="8:8" x14ac:dyDescent="0.2">
      <c r="H40050" s="7"/>
    </row>
    <row r="40051" spans="8:8" x14ac:dyDescent="0.2">
      <c r="H40051" s="7"/>
    </row>
    <row r="40052" spans="8:8" x14ac:dyDescent="0.2">
      <c r="H40052" s="7"/>
    </row>
    <row r="40053" spans="8:8" x14ac:dyDescent="0.2">
      <c r="H40053" s="7"/>
    </row>
    <row r="40054" spans="8:8" x14ac:dyDescent="0.2">
      <c r="H40054" s="7"/>
    </row>
    <row r="40055" spans="8:8" x14ac:dyDescent="0.2">
      <c r="H40055" s="7"/>
    </row>
    <row r="40056" spans="8:8" x14ac:dyDescent="0.2">
      <c r="H40056" s="7"/>
    </row>
    <row r="40057" spans="8:8" x14ac:dyDescent="0.2">
      <c r="H40057" s="7"/>
    </row>
    <row r="40058" spans="8:8" x14ac:dyDescent="0.2">
      <c r="H40058" s="7"/>
    </row>
    <row r="40059" spans="8:8" x14ac:dyDescent="0.2">
      <c r="H40059" s="7"/>
    </row>
    <row r="40060" spans="8:8" x14ac:dyDescent="0.2">
      <c r="H40060" s="7"/>
    </row>
    <row r="40061" spans="8:8" x14ac:dyDescent="0.2">
      <c r="H40061" s="7"/>
    </row>
    <row r="40062" spans="8:8" x14ac:dyDescent="0.2">
      <c r="H40062" s="7"/>
    </row>
    <row r="40063" spans="8:8" x14ac:dyDescent="0.2">
      <c r="H40063" s="7"/>
    </row>
    <row r="40064" spans="8:8" x14ac:dyDescent="0.2">
      <c r="H40064" s="7"/>
    </row>
    <row r="40065" spans="8:8" x14ac:dyDescent="0.2">
      <c r="H40065" s="7"/>
    </row>
    <row r="40066" spans="8:8" x14ac:dyDescent="0.2">
      <c r="H40066" s="7"/>
    </row>
    <row r="40067" spans="8:8" x14ac:dyDescent="0.2">
      <c r="H40067" s="7"/>
    </row>
    <row r="40068" spans="8:8" x14ac:dyDescent="0.2">
      <c r="H40068" s="7"/>
    </row>
    <row r="40069" spans="8:8" x14ac:dyDescent="0.2">
      <c r="H40069" s="7"/>
    </row>
    <row r="40070" spans="8:8" x14ac:dyDescent="0.2">
      <c r="H40070" s="7"/>
    </row>
    <row r="40071" spans="8:8" x14ac:dyDescent="0.2">
      <c r="H40071" s="7"/>
    </row>
    <row r="40072" spans="8:8" x14ac:dyDescent="0.2">
      <c r="H40072" s="7"/>
    </row>
    <row r="40073" spans="8:8" x14ac:dyDescent="0.2">
      <c r="H40073" s="7"/>
    </row>
    <row r="40074" spans="8:8" x14ac:dyDescent="0.2">
      <c r="H40074" s="7"/>
    </row>
    <row r="40075" spans="8:8" x14ac:dyDescent="0.2">
      <c r="H40075" s="7"/>
    </row>
    <row r="40076" spans="8:8" x14ac:dyDescent="0.2">
      <c r="H40076" s="7"/>
    </row>
    <row r="40077" spans="8:8" x14ac:dyDescent="0.2">
      <c r="H40077" s="7"/>
    </row>
    <row r="40078" spans="8:8" x14ac:dyDescent="0.2">
      <c r="H40078" s="7"/>
    </row>
    <row r="40079" spans="8:8" x14ac:dyDescent="0.2">
      <c r="H40079" s="7"/>
    </row>
    <row r="40080" spans="8:8" x14ac:dyDescent="0.2">
      <c r="H40080" s="7"/>
    </row>
    <row r="40081" spans="8:8" x14ac:dyDescent="0.2">
      <c r="H40081" s="7"/>
    </row>
    <row r="40082" spans="8:8" x14ac:dyDescent="0.2">
      <c r="H40082" s="7"/>
    </row>
    <row r="40083" spans="8:8" x14ac:dyDescent="0.2">
      <c r="H40083" s="7"/>
    </row>
    <row r="40084" spans="8:8" x14ac:dyDescent="0.2">
      <c r="H40084" s="7"/>
    </row>
    <row r="40085" spans="8:8" x14ac:dyDescent="0.2">
      <c r="H40085" s="7"/>
    </row>
    <row r="40086" spans="8:8" x14ac:dyDescent="0.2">
      <c r="H40086" s="7"/>
    </row>
    <row r="40087" spans="8:8" x14ac:dyDescent="0.2">
      <c r="H40087" s="7"/>
    </row>
    <row r="40088" spans="8:8" x14ac:dyDescent="0.2">
      <c r="H40088" s="7"/>
    </row>
    <row r="40089" spans="8:8" x14ac:dyDescent="0.2">
      <c r="H40089" s="7"/>
    </row>
    <row r="40090" spans="8:8" x14ac:dyDescent="0.2">
      <c r="H40090" s="7"/>
    </row>
    <row r="40091" spans="8:8" x14ac:dyDescent="0.2">
      <c r="H40091" s="7"/>
    </row>
    <row r="40092" spans="8:8" x14ac:dyDescent="0.2">
      <c r="H40092" s="7"/>
    </row>
    <row r="40093" spans="8:8" x14ac:dyDescent="0.2">
      <c r="H40093" s="7"/>
    </row>
    <row r="40094" spans="8:8" x14ac:dyDescent="0.2">
      <c r="H40094" s="7"/>
    </row>
    <row r="40095" spans="8:8" x14ac:dyDescent="0.2">
      <c r="H40095" s="7"/>
    </row>
    <row r="40096" spans="8:8" x14ac:dyDescent="0.2">
      <c r="H40096" s="7"/>
    </row>
    <row r="40097" spans="8:8" x14ac:dyDescent="0.2">
      <c r="H40097" s="7"/>
    </row>
    <row r="40098" spans="8:8" x14ac:dyDescent="0.2">
      <c r="H40098" s="7"/>
    </row>
    <row r="40099" spans="8:8" x14ac:dyDescent="0.2">
      <c r="H40099" s="7"/>
    </row>
    <row r="40100" spans="8:8" x14ac:dyDescent="0.2">
      <c r="H40100" s="7"/>
    </row>
    <row r="40101" spans="8:8" x14ac:dyDescent="0.2">
      <c r="H40101" s="7"/>
    </row>
    <row r="40102" spans="8:8" x14ac:dyDescent="0.2">
      <c r="H40102" s="7"/>
    </row>
    <row r="40103" spans="8:8" x14ac:dyDescent="0.2">
      <c r="H40103" s="7"/>
    </row>
    <row r="40104" spans="8:8" x14ac:dyDescent="0.2">
      <c r="H40104" s="7"/>
    </row>
    <row r="40105" spans="8:8" x14ac:dyDescent="0.2">
      <c r="H40105" s="7"/>
    </row>
    <row r="40106" spans="8:8" x14ac:dyDescent="0.2">
      <c r="H40106" s="7"/>
    </row>
    <row r="40107" spans="8:8" x14ac:dyDescent="0.2">
      <c r="H40107" s="7"/>
    </row>
    <row r="40108" spans="8:8" x14ac:dyDescent="0.2">
      <c r="H40108" s="7"/>
    </row>
    <row r="40109" spans="8:8" x14ac:dyDescent="0.2">
      <c r="H40109" s="7"/>
    </row>
    <row r="40110" spans="8:8" x14ac:dyDescent="0.2">
      <c r="H40110" s="7"/>
    </row>
    <row r="40111" spans="8:8" x14ac:dyDescent="0.2">
      <c r="H40111" s="7"/>
    </row>
    <row r="40112" spans="8:8" x14ac:dyDescent="0.2">
      <c r="H40112" s="7"/>
    </row>
    <row r="40113" spans="8:8" x14ac:dyDescent="0.2">
      <c r="H40113" s="7"/>
    </row>
    <row r="40114" spans="8:8" x14ac:dyDescent="0.2">
      <c r="H40114" s="7"/>
    </row>
    <row r="40115" spans="8:8" x14ac:dyDescent="0.2">
      <c r="H40115" s="7"/>
    </row>
    <row r="40116" spans="8:8" x14ac:dyDescent="0.2">
      <c r="H40116" s="7"/>
    </row>
    <row r="40117" spans="8:8" x14ac:dyDescent="0.2">
      <c r="H40117" s="7"/>
    </row>
    <row r="40118" spans="8:8" x14ac:dyDescent="0.2">
      <c r="H40118" s="7"/>
    </row>
    <row r="40119" spans="8:8" x14ac:dyDescent="0.2">
      <c r="H40119" s="7"/>
    </row>
    <row r="40120" spans="8:8" x14ac:dyDescent="0.2">
      <c r="H40120" s="7"/>
    </row>
    <row r="40121" spans="8:8" x14ac:dyDescent="0.2">
      <c r="H40121" s="7"/>
    </row>
    <row r="40122" spans="8:8" x14ac:dyDescent="0.2">
      <c r="H40122" s="7"/>
    </row>
    <row r="40123" spans="8:8" x14ac:dyDescent="0.2">
      <c r="H40123" s="7"/>
    </row>
    <row r="40124" spans="8:8" x14ac:dyDescent="0.2">
      <c r="H40124" s="7"/>
    </row>
    <row r="40125" spans="8:8" x14ac:dyDescent="0.2">
      <c r="H40125" s="7"/>
    </row>
    <row r="40126" spans="8:8" x14ac:dyDescent="0.2">
      <c r="H40126" s="7"/>
    </row>
    <row r="40127" spans="8:8" x14ac:dyDescent="0.2">
      <c r="H40127" s="7"/>
    </row>
    <row r="40128" spans="8:8" x14ac:dyDescent="0.2">
      <c r="H40128" s="7"/>
    </row>
    <row r="40129" spans="8:8" x14ac:dyDescent="0.2">
      <c r="H40129" s="7"/>
    </row>
    <row r="40130" spans="8:8" x14ac:dyDescent="0.2">
      <c r="H40130" s="7"/>
    </row>
    <row r="40131" spans="8:8" x14ac:dyDescent="0.2">
      <c r="H40131" s="7"/>
    </row>
    <row r="40132" spans="8:8" x14ac:dyDescent="0.2">
      <c r="H40132" s="7"/>
    </row>
    <row r="40133" spans="8:8" x14ac:dyDescent="0.2">
      <c r="H40133" s="7"/>
    </row>
    <row r="40134" spans="8:8" x14ac:dyDescent="0.2">
      <c r="H40134" s="7"/>
    </row>
    <row r="40135" spans="8:8" x14ac:dyDescent="0.2">
      <c r="H40135" s="7"/>
    </row>
    <row r="40136" spans="8:8" x14ac:dyDescent="0.2">
      <c r="H40136" s="7"/>
    </row>
    <row r="40137" spans="8:8" x14ac:dyDescent="0.2">
      <c r="H40137" s="7"/>
    </row>
    <row r="40138" spans="8:8" x14ac:dyDescent="0.2">
      <c r="H40138" s="7"/>
    </row>
    <row r="40139" spans="8:8" x14ac:dyDescent="0.2">
      <c r="H40139" s="7"/>
    </row>
    <row r="40140" spans="8:8" x14ac:dyDescent="0.2">
      <c r="H40140" s="7"/>
    </row>
    <row r="40141" spans="8:8" x14ac:dyDescent="0.2">
      <c r="H40141" s="7"/>
    </row>
    <row r="40142" spans="8:8" x14ac:dyDescent="0.2">
      <c r="H40142" s="7"/>
    </row>
    <row r="40143" spans="8:8" x14ac:dyDescent="0.2">
      <c r="H40143" s="7"/>
    </row>
    <row r="40144" spans="8:8" x14ac:dyDescent="0.2">
      <c r="H40144" s="7"/>
    </row>
    <row r="40145" spans="8:8" x14ac:dyDescent="0.2">
      <c r="H40145" s="7"/>
    </row>
    <row r="40146" spans="8:8" x14ac:dyDescent="0.2">
      <c r="H40146" s="7"/>
    </row>
    <row r="40147" spans="8:8" x14ac:dyDescent="0.2">
      <c r="H40147" s="7"/>
    </row>
    <row r="40148" spans="8:8" x14ac:dyDescent="0.2">
      <c r="H40148" s="7"/>
    </row>
    <row r="40149" spans="8:8" x14ac:dyDescent="0.2">
      <c r="H40149" s="7"/>
    </row>
    <row r="40150" spans="8:8" x14ac:dyDescent="0.2">
      <c r="H40150" s="7"/>
    </row>
    <row r="40151" spans="8:8" x14ac:dyDescent="0.2">
      <c r="H40151" s="7"/>
    </row>
    <row r="40152" spans="8:8" x14ac:dyDescent="0.2">
      <c r="H40152" s="7"/>
    </row>
    <row r="40153" spans="8:8" x14ac:dyDescent="0.2">
      <c r="H40153" s="7"/>
    </row>
    <row r="40154" spans="8:8" x14ac:dyDescent="0.2">
      <c r="H40154" s="7"/>
    </row>
    <row r="40155" spans="8:8" x14ac:dyDescent="0.2">
      <c r="H40155" s="7"/>
    </row>
    <row r="40156" spans="8:8" x14ac:dyDescent="0.2">
      <c r="H40156" s="7"/>
    </row>
    <row r="40157" spans="8:8" x14ac:dyDescent="0.2">
      <c r="H40157" s="7"/>
    </row>
    <row r="40158" spans="8:8" x14ac:dyDescent="0.2">
      <c r="H40158" s="7"/>
    </row>
    <row r="40159" spans="8:8" x14ac:dyDescent="0.2">
      <c r="H40159" s="7"/>
    </row>
    <row r="40160" spans="8:8" x14ac:dyDescent="0.2">
      <c r="H40160" s="7"/>
    </row>
    <row r="40161" spans="8:8" x14ac:dyDescent="0.2">
      <c r="H40161" s="7"/>
    </row>
    <row r="40162" spans="8:8" x14ac:dyDescent="0.2">
      <c r="H40162" s="7"/>
    </row>
    <row r="40163" spans="8:8" x14ac:dyDescent="0.2">
      <c r="H40163" s="7"/>
    </row>
    <row r="40164" spans="8:8" x14ac:dyDescent="0.2">
      <c r="H40164" s="7"/>
    </row>
    <row r="40165" spans="8:8" x14ac:dyDescent="0.2">
      <c r="H40165" s="7"/>
    </row>
    <row r="40166" spans="8:8" x14ac:dyDescent="0.2">
      <c r="H40166" s="7"/>
    </row>
    <row r="40167" spans="8:8" x14ac:dyDescent="0.2">
      <c r="H40167" s="7"/>
    </row>
    <row r="40168" spans="8:8" x14ac:dyDescent="0.2">
      <c r="H40168" s="7"/>
    </row>
    <row r="40169" spans="8:8" x14ac:dyDescent="0.2">
      <c r="H40169" s="7"/>
    </row>
    <row r="40170" spans="8:8" x14ac:dyDescent="0.2">
      <c r="H40170" s="7"/>
    </row>
    <row r="40171" spans="8:8" x14ac:dyDescent="0.2">
      <c r="H40171" s="7"/>
    </row>
    <row r="40172" spans="8:8" x14ac:dyDescent="0.2">
      <c r="H40172" s="7"/>
    </row>
    <row r="40173" spans="8:8" x14ac:dyDescent="0.2">
      <c r="H40173" s="7"/>
    </row>
    <row r="40174" spans="8:8" x14ac:dyDescent="0.2">
      <c r="H40174" s="7"/>
    </row>
    <row r="40175" spans="8:8" x14ac:dyDescent="0.2">
      <c r="H40175" s="7"/>
    </row>
    <row r="40176" spans="8:8" x14ac:dyDescent="0.2">
      <c r="H40176" s="7"/>
    </row>
    <row r="40177" spans="8:8" x14ac:dyDescent="0.2">
      <c r="H40177" s="7"/>
    </row>
    <row r="40178" spans="8:8" x14ac:dyDescent="0.2">
      <c r="H40178" s="7"/>
    </row>
    <row r="40179" spans="8:8" x14ac:dyDescent="0.2">
      <c r="H40179" s="7"/>
    </row>
    <row r="40180" spans="8:8" x14ac:dyDescent="0.2">
      <c r="H40180" s="7"/>
    </row>
    <row r="40181" spans="8:8" x14ac:dyDescent="0.2">
      <c r="H40181" s="7"/>
    </row>
    <row r="40182" spans="8:8" x14ac:dyDescent="0.2">
      <c r="H40182" s="7"/>
    </row>
    <row r="40183" spans="8:8" x14ac:dyDescent="0.2">
      <c r="H40183" s="7"/>
    </row>
    <row r="40184" spans="8:8" x14ac:dyDescent="0.2">
      <c r="H40184" s="7"/>
    </row>
    <row r="40185" spans="8:8" x14ac:dyDescent="0.2">
      <c r="H40185" s="7"/>
    </row>
    <row r="40186" spans="8:8" x14ac:dyDescent="0.2">
      <c r="H40186" s="7"/>
    </row>
    <row r="40187" spans="8:8" x14ac:dyDescent="0.2">
      <c r="H40187" s="7"/>
    </row>
    <row r="40188" spans="8:8" x14ac:dyDescent="0.2">
      <c r="H40188" s="7"/>
    </row>
    <row r="40189" spans="8:8" x14ac:dyDescent="0.2">
      <c r="H40189" s="7"/>
    </row>
    <row r="40190" spans="8:8" x14ac:dyDescent="0.2">
      <c r="H40190" s="7"/>
    </row>
    <row r="40191" spans="8:8" x14ac:dyDescent="0.2">
      <c r="H40191" s="7"/>
    </row>
    <row r="40192" spans="8:8" x14ac:dyDescent="0.2">
      <c r="H40192" s="7"/>
    </row>
    <row r="40193" spans="8:8" x14ac:dyDescent="0.2">
      <c r="H40193" s="7"/>
    </row>
    <row r="40194" spans="8:8" x14ac:dyDescent="0.2">
      <c r="H40194" s="7"/>
    </row>
    <row r="40195" spans="8:8" x14ac:dyDescent="0.2">
      <c r="H40195" s="7"/>
    </row>
    <row r="40196" spans="8:8" x14ac:dyDescent="0.2">
      <c r="H40196" s="7"/>
    </row>
    <row r="40197" spans="8:8" x14ac:dyDescent="0.2">
      <c r="H40197" s="7"/>
    </row>
    <row r="40198" spans="8:8" x14ac:dyDescent="0.2">
      <c r="H40198" s="7"/>
    </row>
    <row r="40199" spans="8:8" x14ac:dyDescent="0.2">
      <c r="H40199" s="7"/>
    </row>
    <row r="40200" spans="8:8" x14ac:dyDescent="0.2">
      <c r="H40200" s="7"/>
    </row>
    <row r="40201" spans="8:8" x14ac:dyDescent="0.2">
      <c r="H40201" s="7"/>
    </row>
    <row r="40202" spans="8:8" x14ac:dyDescent="0.2">
      <c r="H40202" s="7"/>
    </row>
    <row r="40203" spans="8:8" x14ac:dyDescent="0.2">
      <c r="H40203" s="7"/>
    </row>
    <row r="40204" spans="8:8" x14ac:dyDescent="0.2">
      <c r="H40204" s="7"/>
    </row>
    <row r="40205" spans="8:8" x14ac:dyDescent="0.2">
      <c r="H40205" s="7"/>
    </row>
    <row r="40206" spans="8:8" x14ac:dyDescent="0.2">
      <c r="H40206" s="7"/>
    </row>
    <row r="40207" spans="8:8" x14ac:dyDescent="0.2">
      <c r="H40207" s="7"/>
    </row>
    <row r="40208" spans="8:8" x14ac:dyDescent="0.2">
      <c r="H40208" s="7"/>
    </row>
    <row r="40209" spans="8:8" x14ac:dyDescent="0.2">
      <c r="H40209" s="7"/>
    </row>
    <row r="40210" spans="8:8" x14ac:dyDescent="0.2">
      <c r="H40210" s="7"/>
    </row>
    <row r="40211" spans="8:8" x14ac:dyDescent="0.2">
      <c r="H40211" s="7"/>
    </row>
    <row r="40212" spans="8:8" x14ac:dyDescent="0.2">
      <c r="H40212" s="7"/>
    </row>
    <row r="40213" spans="8:8" x14ac:dyDescent="0.2">
      <c r="H40213" s="7"/>
    </row>
    <row r="40214" spans="8:8" x14ac:dyDescent="0.2">
      <c r="H40214" s="7"/>
    </row>
    <row r="40215" spans="8:8" x14ac:dyDescent="0.2">
      <c r="H40215" s="7"/>
    </row>
    <row r="40216" spans="8:8" x14ac:dyDescent="0.2">
      <c r="H40216" s="7"/>
    </row>
    <row r="40217" spans="8:8" x14ac:dyDescent="0.2">
      <c r="H40217" s="7"/>
    </row>
    <row r="40218" spans="8:8" x14ac:dyDescent="0.2">
      <c r="H40218" s="7"/>
    </row>
    <row r="40219" spans="8:8" x14ac:dyDescent="0.2">
      <c r="H40219" s="7"/>
    </row>
    <row r="40220" spans="8:8" x14ac:dyDescent="0.2">
      <c r="H40220" s="7"/>
    </row>
    <row r="40221" spans="8:8" x14ac:dyDescent="0.2">
      <c r="H40221" s="7"/>
    </row>
    <row r="40222" spans="8:8" x14ac:dyDescent="0.2">
      <c r="H40222" s="7"/>
    </row>
    <row r="40223" spans="8:8" x14ac:dyDescent="0.2">
      <c r="H40223" s="7"/>
    </row>
    <row r="40224" spans="8:8" x14ac:dyDescent="0.2">
      <c r="H40224" s="7"/>
    </row>
    <row r="40225" spans="8:8" x14ac:dyDescent="0.2">
      <c r="H40225" s="7"/>
    </row>
    <row r="40226" spans="8:8" x14ac:dyDescent="0.2">
      <c r="H40226" s="7"/>
    </row>
    <row r="40227" spans="8:8" x14ac:dyDescent="0.2">
      <c r="H40227" s="7"/>
    </row>
    <row r="40228" spans="8:8" x14ac:dyDescent="0.2">
      <c r="H40228" s="7"/>
    </row>
    <row r="40229" spans="8:8" x14ac:dyDescent="0.2">
      <c r="H40229" s="7"/>
    </row>
    <row r="40230" spans="8:8" x14ac:dyDescent="0.2">
      <c r="H40230" s="7"/>
    </row>
    <row r="40231" spans="8:8" x14ac:dyDescent="0.2">
      <c r="H40231" s="7"/>
    </row>
    <row r="40232" spans="8:8" x14ac:dyDescent="0.2">
      <c r="H40232" s="7"/>
    </row>
    <row r="40233" spans="8:8" x14ac:dyDescent="0.2">
      <c r="H40233" s="7"/>
    </row>
    <row r="40234" spans="8:8" x14ac:dyDescent="0.2">
      <c r="H40234" s="7"/>
    </row>
    <row r="40235" spans="8:8" x14ac:dyDescent="0.2">
      <c r="H40235" s="7"/>
    </row>
    <row r="40236" spans="8:8" x14ac:dyDescent="0.2">
      <c r="H40236" s="7"/>
    </row>
    <row r="40237" spans="8:8" x14ac:dyDescent="0.2">
      <c r="H40237" s="7"/>
    </row>
    <row r="40238" spans="8:8" x14ac:dyDescent="0.2">
      <c r="H40238" s="7"/>
    </row>
    <row r="40239" spans="8:8" x14ac:dyDescent="0.2">
      <c r="H40239" s="7"/>
    </row>
    <row r="40240" spans="8:8" x14ac:dyDescent="0.2">
      <c r="H40240" s="7"/>
    </row>
    <row r="40241" spans="8:8" x14ac:dyDescent="0.2">
      <c r="H40241" s="7"/>
    </row>
    <row r="40242" spans="8:8" x14ac:dyDescent="0.2">
      <c r="H40242" s="7"/>
    </row>
    <row r="40243" spans="8:8" x14ac:dyDescent="0.2">
      <c r="H40243" s="7"/>
    </row>
    <row r="40244" spans="8:8" x14ac:dyDescent="0.2">
      <c r="H40244" s="7"/>
    </row>
    <row r="40245" spans="8:8" x14ac:dyDescent="0.2">
      <c r="H40245" s="7"/>
    </row>
    <row r="40246" spans="8:8" x14ac:dyDescent="0.2">
      <c r="H40246" s="7"/>
    </row>
    <row r="40247" spans="8:8" x14ac:dyDescent="0.2">
      <c r="H40247" s="7"/>
    </row>
    <row r="40248" spans="8:8" x14ac:dyDescent="0.2">
      <c r="H40248" s="7"/>
    </row>
    <row r="40249" spans="8:8" x14ac:dyDescent="0.2">
      <c r="H40249" s="7"/>
    </row>
    <row r="40250" spans="8:8" x14ac:dyDescent="0.2">
      <c r="H40250" s="7"/>
    </row>
    <row r="40251" spans="8:8" x14ac:dyDescent="0.2">
      <c r="H40251" s="7"/>
    </row>
    <row r="40252" spans="8:8" x14ac:dyDescent="0.2">
      <c r="H40252" s="7"/>
    </row>
    <row r="40253" spans="8:8" x14ac:dyDescent="0.2">
      <c r="H40253" s="7"/>
    </row>
    <row r="40254" spans="8:8" x14ac:dyDescent="0.2">
      <c r="H40254" s="7"/>
    </row>
    <row r="40255" spans="8:8" x14ac:dyDescent="0.2">
      <c r="H40255" s="7"/>
    </row>
    <row r="40256" spans="8:8" x14ac:dyDescent="0.2">
      <c r="H40256" s="7"/>
    </row>
    <row r="40257" spans="8:8" x14ac:dyDescent="0.2">
      <c r="H40257" s="7"/>
    </row>
    <row r="40258" spans="8:8" x14ac:dyDescent="0.2">
      <c r="H40258" s="7"/>
    </row>
    <row r="40259" spans="8:8" x14ac:dyDescent="0.2">
      <c r="H40259" s="7"/>
    </row>
    <row r="40260" spans="8:8" x14ac:dyDescent="0.2">
      <c r="H40260" s="7"/>
    </row>
    <row r="40261" spans="8:8" x14ac:dyDescent="0.2">
      <c r="H40261" s="7"/>
    </row>
    <row r="40262" spans="8:8" x14ac:dyDescent="0.2">
      <c r="H40262" s="7"/>
    </row>
    <row r="40263" spans="8:8" x14ac:dyDescent="0.2">
      <c r="H40263" s="7"/>
    </row>
    <row r="40264" spans="8:8" x14ac:dyDescent="0.2">
      <c r="H40264" s="7"/>
    </row>
    <row r="40265" spans="8:8" x14ac:dyDescent="0.2">
      <c r="H40265" s="7"/>
    </row>
    <row r="40266" spans="8:8" x14ac:dyDescent="0.2">
      <c r="H40266" s="7"/>
    </row>
    <row r="40267" spans="8:8" x14ac:dyDescent="0.2">
      <c r="H40267" s="7"/>
    </row>
    <row r="40268" spans="8:8" x14ac:dyDescent="0.2">
      <c r="H40268" s="7"/>
    </row>
    <row r="40269" spans="8:8" x14ac:dyDescent="0.2">
      <c r="H40269" s="7"/>
    </row>
    <row r="40270" spans="8:8" x14ac:dyDescent="0.2">
      <c r="H40270" s="7"/>
    </row>
    <row r="40271" spans="8:8" x14ac:dyDescent="0.2">
      <c r="H40271" s="7"/>
    </row>
    <row r="40272" spans="8:8" x14ac:dyDescent="0.2">
      <c r="H40272" s="7"/>
    </row>
    <row r="40273" spans="8:8" x14ac:dyDescent="0.2">
      <c r="H40273" s="7"/>
    </row>
    <row r="40274" spans="8:8" x14ac:dyDescent="0.2">
      <c r="H40274" s="7"/>
    </row>
    <row r="40275" spans="8:8" x14ac:dyDescent="0.2">
      <c r="H40275" s="7"/>
    </row>
    <row r="40276" spans="8:8" x14ac:dyDescent="0.2">
      <c r="H40276" s="7"/>
    </row>
    <row r="40277" spans="8:8" x14ac:dyDescent="0.2">
      <c r="H40277" s="7"/>
    </row>
    <row r="40278" spans="8:8" x14ac:dyDescent="0.2">
      <c r="H40278" s="7"/>
    </row>
    <row r="40279" spans="8:8" x14ac:dyDescent="0.2">
      <c r="H40279" s="7"/>
    </row>
    <row r="40280" spans="8:8" x14ac:dyDescent="0.2">
      <c r="H40280" s="7"/>
    </row>
    <row r="40281" spans="8:8" x14ac:dyDescent="0.2">
      <c r="H40281" s="7"/>
    </row>
    <row r="40282" spans="8:8" x14ac:dyDescent="0.2">
      <c r="H40282" s="7"/>
    </row>
    <row r="40283" spans="8:8" x14ac:dyDescent="0.2">
      <c r="H40283" s="7"/>
    </row>
    <row r="40284" spans="8:8" x14ac:dyDescent="0.2">
      <c r="H40284" s="7"/>
    </row>
    <row r="40285" spans="8:8" x14ac:dyDescent="0.2">
      <c r="H40285" s="7"/>
    </row>
    <row r="40286" spans="8:8" x14ac:dyDescent="0.2">
      <c r="H40286" s="7"/>
    </row>
    <row r="40287" spans="8:8" x14ac:dyDescent="0.2">
      <c r="H40287" s="7"/>
    </row>
    <row r="40288" spans="8:8" x14ac:dyDescent="0.2">
      <c r="H40288" s="7"/>
    </row>
    <row r="40289" spans="8:8" x14ac:dyDescent="0.2">
      <c r="H40289" s="7"/>
    </row>
    <row r="40290" spans="8:8" x14ac:dyDescent="0.2">
      <c r="H40290" s="7"/>
    </row>
    <row r="40291" spans="8:8" x14ac:dyDescent="0.2">
      <c r="H40291" s="7"/>
    </row>
    <row r="40292" spans="8:8" x14ac:dyDescent="0.2">
      <c r="H40292" s="7"/>
    </row>
    <row r="40293" spans="8:8" x14ac:dyDescent="0.2">
      <c r="H40293" s="7"/>
    </row>
    <row r="40294" spans="8:8" x14ac:dyDescent="0.2">
      <c r="H40294" s="7"/>
    </row>
    <row r="40295" spans="8:8" x14ac:dyDescent="0.2">
      <c r="H40295" s="7"/>
    </row>
    <row r="40296" spans="8:8" x14ac:dyDescent="0.2">
      <c r="H40296" s="7"/>
    </row>
    <row r="40297" spans="8:8" x14ac:dyDescent="0.2">
      <c r="H40297" s="7"/>
    </row>
    <row r="40298" spans="8:8" x14ac:dyDescent="0.2">
      <c r="H40298" s="7"/>
    </row>
    <row r="40299" spans="8:8" x14ac:dyDescent="0.2">
      <c r="H40299" s="7"/>
    </row>
    <row r="40300" spans="8:8" x14ac:dyDescent="0.2">
      <c r="H40300" s="7"/>
    </row>
    <row r="40301" spans="8:8" x14ac:dyDescent="0.2">
      <c r="H40301" s="7"/>
    </row>
    <row r="40302" spans="8:8" x14ac:dyDescent="0.2">
      <c r="H40302" s="7"/>
    </row>
    <row r="40303" spans="8:8" x14ac:dyDescent="0.2">
      <c r="H40303" s="7"/>
    </row>
    <row r="40304" spans="8:8" x14ac:dyDescent="0.2">
      <c r="H40304" s="7"/>
    </row>
    <row r="40305" spans="8:8" x14ac:dyDescent="0.2">
      <c r="H40305" s="7"/>
    </row>
    <row r="40306" spans="8:8" x14ac:dyDescent="0.2">
      <c r="H40306" s="7"/>
    </row>
    <row r="40307" spans="8:8" x14ac:dyDescent="0.2">
      <c r="H40307" s="7"/>
    </row>
    <row r="40308" spans="8:8" x14ac:dyDescent="0.2">
      <c r="H40308" s="7"/>
    </row>
    <row r="40309" spans="8:8" x14ac:dyDescent="0.2">
      <c r="H40309" s="7"/>
    </row>
    <row r="40310" spans="8:8" x14ac:dyDescent="0.2">
      <c r="H40310" s="7"/>
    </row>
    <row r="40311" spans="8:8" x14ac:dyDescent="0.2">
      <c r="H40311" s="7"/>
    </row>
    <row r="40312" spans="8:8" x14ac:dyDescent="0.2">
      <c r="H40312" s="7"/>
    </row>
    <row r="40313" spans="8:8" x14ac:dyDescent="0.2">
      <c r="H40313" s="7"/>
    </row>
    <row r="40314" spans="8:8" x14ac:dyDescent="0.2">
      <c r="H40314" s="7"/>
    </row>
    <row r="40315" spans="8:8" x14ac:dyDescent="0.2">
      <c r="H40315" s="7"/>
    </row>
    <row r="40316" spans="8:8" x14ac:dyDescent="0.2">
      <c r="H40316" s="7"/>
    </row>
    <row r="40317" spans="8:8" x14ac:dyDescent="0.2">
      <c r="H40317" s="7"/>
    </row>
    <row r="40318" spans="8:8" x14ac:dyDescent="0.2">
      <c r="H40318" s="7"/>
    </row>
    <row r="40319" spans="8:8" x14ac:dyDescent="0.2">
      <c r="H40319" s="7"/>
    </row>
    <row r="40320" spans="8:8" x14ac:dyDescent="0.2">
      <c r="H40320" s="7"/>
    </row>
    <row r="40321" spans="8:8" x14ac:dyDescent="0.2">
      <c r="H40321" s="7"/>
    </row>
    <row r="40322" spans="8:8" x14ac:dyDescent="0.2">
      <c r="H40322" s="7"/>
    </row>
    <row r="40323" spans="8:8" x14ac:dyDescent="0.2">
      <c r="H40323" s="7"/>
    </row>
    <row r="40324" spans="8:8" x14ac:dyDescent="0.2">
      <c r="H40324" s="7"/>
    </row>
    <row r="40325" spans="8:8" x14ac:dyDescent="0.2">
      <c r="H40325" s="7"/>
    </row>
    <row r="40326" spans="8:8" x14ac:dyDescent="0.2">
      <c r="H40326" s="7"/>
    </row>
    <row r="40327" spans="8:8" x14ac:dyDescent="0.2">
      <c r="H40327" s="7"/>
    </row>
    <row r="40328" spans="8:8" x14ac:dyDescent="0.2">
      <c r="H40328" s="7"/>
    </row>
    <row r="40329" spans="8:8" x14ac:dyDescent="0.2">
      <c r="H40329" s="7"/>
    </row>
    <row r="40330" spans="8:8" x14ac:dyDescent="0.2">
      <c r="H40330" s="7"/>
    </row>
    <row r="40331" spans="8:8" x14ac:dyDescent="0.2">
      <c r="H40331" s="7"/>
    </row>
    <row r="40332" spans="8:8" x14ac:dyDescent="0.2">
      <c r="H40332" s="7"/>
    </row>
    <row r="40333" spans="8:8" x14ac:dyDescent="0.2">
      <c r="H40333" s="7"/>
    </row>
    <row r="40334" spans="8:8" x14ac:dyDescent="0.2">
      <c r="H40334" s="7"/>
    </row>
    <row r="40335" spans="8:8" x14ac:dyDescent="0.2">
      <c r="H40335" s="7"/>
    </row>
    <row r="40336" spans="8:8" x14ac:dyDescent="0.2">
      <c r="H40336" s="7"/>
    </row>
    <row r="40337" spans="8:8" x14ac:dyDescent="0.2">
      <c r="H40337" s="7"/>
    </row>
    <row r="40338" spans="8:8" x14ac:dyDescent="0.2">
      <c r="H40338" s="7"/>
    </row>
    <row r="40339" spans="8:8" x14ac:dyDescent="0.2">
      <c r="H40339" s="7"/>
    </row>
    <row r="40340" spans="8:8" x14ac:dyDescent="0.2">
      <c r="H40340" s="7"/>
    </row>
    <row r="40341" spans="8:8" x14ac:dyDescent="0.2">
      <c r="H40341" s="7"/>
    </row>
    <row r="40342" spans="8:8" x14ac:dyDescent="0.2">
      <c r="H40342" s="7"/>
    </row>
    <row r="40343" spans="8:8" x14ac:dyDescent="0.2">
      <c r="H40343" s="7"/>
    </row>
    <row r="40344" spans="8:8" x14ac:dyDescent="0.2">
      <c r="H40344" s="7"/>
    </row>
    <row r="40345" spans="8:8" x14ac:dyDescent="0.2">
      <c r="H40345" s="7"/>
    </row>
    <row r="40346" spans="8:8" x14ac:dyDescent="0.2">
      <c r="H40346" s="7"/>
    </row>
    <row r="40347" spans="8:8" x14ac:dyDescent="0.2">
      <c r="H40347" s="7"/>
    </row>
    <row r="40348" spans="8:8" x14ac:dyDescent="0.2">
      <c r="H40348" s="7"/>
    </row>
    <row r="40349" spans="8:8" x14ac:dyDescent="0.2">
      <c r="H40349" s="7"/>
    </row>
    <row r="40350" spans="8:8" x14ac:dyDescent="0.2">
      <c r="H40350" s="7"/>
    </row>
    <row r="40351" spans="8:8" x14ac:dyDescent="0.2">
      <c r="H40351" s="7"/>
    </row>
    <row r="40352" spans="8:8" x14ac:dyDescent="0.2">
      <c r="H40352" s="7"/>
    </row>
    <row r="40353" spans="8:8" x14ac:dyDescent="0.2">
      <c r="H40353" s="7"/>
    </row>
    <row r="40354" spans="8:8" x14ac:dyDescent="0.2">
      <c r="H40354" s="7"/>
    </row>
    <row r="40355" spans="8:8" x14ac:dyDescent="0.2">
      <c r="H40355" s="7"/>
    </row>
    <row r="40356" spans="8:8" x14ac:dyDescent="0.2">
      <c r="H40356" s="7"/>
    </row>
    <row r="40357" spans="8:8" x14ac:dyDescent="0.2">
      <c r="H40357" s="7"/>
    </row>
    <row r="40358" spans="8:8" x14ac:dyDescent="0.2">
      <c r="H40358" s="7"/>
    </row>
    <row r="40359" spans="8:8" x14ac:dyDescent="0.2">
      <c r="H40359" s="7"/>
    </row>
    <row r="40360" spans="8:8" x14ac:dyDescent="0.2">
      <c r="H40360" s="7"/>
    </row>
    <row r="40361" spans="8:8" x14ac:dyDescent="0.2">
      <c r="H40361" s="7"/>
    </row>
    <row r="40362" spans="8:8" x14ac:dyDescent="0.2">
      <c r="H40362" s="7"/>
    </row>
    <row r="40363" spans="8:8" x14ac:dyDescent="0.2">
      <c r="H40363" s="7"/>
    </row>
    <row r="40364" spans="8:8" x14ac:dyDescent="0.2">
      <c r="H40364" s="7"/>
    </row>
    <row r="40365" spans="8:8" x14ac:dyDescent="0.2">
      <c r="H40365" s="7"/>
    </row>
    <row r="40366" spans="8:8" x14ac:dyDescent="0.2">
      <c r="H40366" s="7"/>
    </row>
    <row r="40367" spans="8:8" x14ac:dyDescent="0.2">
      <c r="H40367" s="7"/>
    </row>
    <row r="40368" spans="8:8" x14ac:dyDescent="0.2">
      <c r="H40368" s="7"/>
    </row>
    <row r="40369" spans="8:8" x14ac:dyDescent="0.2">
      <c r="H40369" s="7"/>
    </row>
    <row r="40370" spans="8:8" x14ac:dyDescent="0.2">
      <c r="H40370" s="7"/>
    </row>
    <row r="40371" spans="8:8" x14ac:dyDescent="0.2">
      <c r="H40371" s="7"/>
    </row>
    <row r="40372" spans="8:8" x14ac:dyDescent="0.2">
      <c r="H40372" s="7"/>
    </row>
    <row r="40373" spans="8:8" x14ac:dyDescent="0.2">
      <c r="H40373" s="7"/>
    </row>
    <row r="40374" spans="8:8" x14ac:dyDescent="0.2">
      <c r="H40374" s="7"/>
    </row>
    <row r="40375" spans="8:8" x14ac:dyDescent="0.2">
      <c r="H40375" s="7"/>
    </row>
    <row r="40376" spans="8:8" x14ac:dyDescent="0.2">
      <c r="H40376" s="7"/>
    </row>
    <row r="40377" spans="8:8" x14ac:dyDescent="0.2">
      <c r="H40377" s="7"/>
    </row>
    <row r="40378" spans="8:8" x14ac:dyDescent="0.2">
      <c r="H40378" s="7"/>
    </row>
    <row r="40379" spans="8:8" x14ac:dyDescent="0.2">
      <c r="H40379" s="7"/>
    </row>
    <row r="40380" spans="8:8" x14ac:dyDescent="0.2">
      <c r="H40380" s="7"/>
    </row>
    <row r="40381" spans="8:8" x14ac:dyDescent="0.2">
      <c r="H40381" s="7"/>
    </row>
    <row r="40382" spans="8:8" x14ac:dyDescent="0.2">
      <c r="H40382" s="7"/>
    </row>
    <row r="40383" spans="8:8" x14ac:dyDescent="0.2">
      <c r="H40383" s="7"/>
    </row>
    <row r="40384" spans="8:8" x14ac:dyDescent="0.2">
      <c r="H40384" s="7"/>
    </row>
    <row r="40385" spans="8:8" x14ac:dyDescent="0.2">
      <c r="H40385" s="7"/>
    </row>
    <row r="40386" spans="8:8" x14ac:dyDescent="0.2">
      <c r="H40386" s="7"/>
    </row>
    <row r="40387" spans="8:8" x14ac:dyDescent="0.2">
      <c r="H40387" s="7"/>
    </row>
    <row r="40388" spans="8:8" x14ac:dyDescent="0.2">
      <c r="H40388" s="7"/>
    </row>
    <row r="40389" spans="8:8" x14ac:dyDescent="0.2">
      <c r="H40389" s="7"/>
    </row>
    <row r="40390" spans="8:8" x14ac:dyDescent="0.2">
      <c r="H40390" s="7"/>
    </row>
    <row r="40391" spans="8:8" x14ac:dyDescent="0.2">
      <c r="H40391" s="7"/>
    </row>
    <row r="40392" spans="8:8" x14ac:dyDescent="0.2">
      <c r="H40392" s="7"/>
    </row>
    <row r="40393" spans="8:8" x14ac:dyDescent="0.2">
      <c r="H40393" s="7"/>
    </row>
    <row r="40394" spans="8:8" x14ac:dyDescent="0.2">
      <c r="H40394" s="7"/>
    </row>
    <row r="40395" spans="8:8" x14ac:dyDescent="0.2">
      <c r="H40395" s="7"/>
    </row>
    <row r="40396" spans="8:8" x14ac:dyDescent="0.2">
      <c r="H40396" s="7"/>
    </row>
    <row r="40397" spans="8:8" x14ac:dyDescent="0.2">
      <c r="H40397" s="7"/>
    </row>
    <row r="40398" spans="8:8" x14ac:dyDescent="0.2">
      <c r="H40398" s="7"/>
    </row>
    <row r="40399" spans="8:8" x14ac:dyDescent="0.2">
      <c r="H40399" s="7"/>
    </row>
    <row r="40400" spans="8:8" x14ac:dyDescent="0.2">
      <c r="H40400" s="7"/>
    </row>
    <row r="40401" spans="8:8" x14ac:dyDescent="0.2">
      <c r="H40401" s="7"/>
    </row>
    <row r="40402" spans="8:8" x14ac:dyDescent="0.2">
      <c r="H40402" s="7"/>
    </row>
    <row r="40403" spans="8:8" x14ac:dyDescent="0.2">
      <c r="H40403" s="7"/>
    </row>
    <row r="40404" spans="8:8" x14ac:dyDescent="0.2">
      <c r="H40404" s="7"/>
    </row>
    <row r="40405" spans="8:8" x14ac:dyDescent="0.2">
      <c r="H40405" s="7"/>
    </row>
    <row r="40406" spans="8:8" x14ac:dyDescent="0.2">
      <c r="H40406" s="7"/>
    </row>
    <row r="40407" spans="8:8" x14ac:dyDescent="0.2">
      <c r="H40407" s="7"/>
    </row>
    <row r="40408" spans="8:8" x14ac:dyDescent="0.2">
      <c r="H40408" s="7"/>
    </row>
    <row r="40409" spans="8:8" x14ac:dyDescent="0.2">
      <c r="H40409" s="7"/>
    </row>
    <row r="40410" spans="8:8" x14ac:dyDescent="0.2">
      <c r="H40410" s="7"/>
    </row>
    <row r="40411" spans="8:8" x14ac:dyDescent="0.2">
      <c r="H40411" s="7"/>
    </row>
    <row r="40412" spans="8:8" x14ac:dyDescent="0.2">
      <c r="H40412" s="7"/>
    </row>
    <row r="40413" spans="8:8" x14ac:dyDescent="0.2">
      <c r="H40413" s="7"/>
    </row>
    <row r="40414" spans="8:8" x14ac:dyDescent="0.2">
      <c r="H40414" s="7"/>
    </row>
    <row r="40415" spans="8:8" x14ac:dyDescent="0.2">
      <c r="H40415" s="7"/>
    </row>
    <row r="40416" spans="8:8" x14ac:dyDescent="0.2">
      <c r="H40416" s="7"/>
    </row>
    <row r="40417" spans="8:8" x14ac:dyDescent="0.2">
      <c r="H40417" s="7"/>
    </row>
    <row r="40418" spans="8:8" x14ac:dyDescent="0.2">
      <c r="H40418" s="7"/>
    </row>
    <row r="40419" spans="8:8" x14ac:dyDescent="0.2">
      <c r="H40419" s="7"/>
    </row>
    <row r="40420" spans="8:8" x14ac:dyDescent="0.2">
      <c r="H40420" s="7"/>
    </row>
    <row r="40421" spans="8:8" x14ac:dyDescent="0.2">
      <c r="H40421" s="7"/>
    </row>
    <row r="40422" spans="8:8" x14ac:dyDescent="0.2">
      <c r="H40422" s="7"/>
    </row>
    <row r="40423" spans="8:8" x14ac:dyDescent="0.2">
      <c r="H40423" s="7"/>
    </row>
    <row r="40424" spans="8:8" x14ac:dyDescent="0.2">
      <c r="H40424" s="7"/>
    </row>
    <row r="40425" spans="8:8" x14ac:dyDescent="0.2">
      <c r="H40425" s="7"/>
    </row>
    <row r="40426" spans="8:8" x14ac:dyDescent="0.2">
      <c r="H40426" s="7"/>
    </row>
    <row r="40427" spans="8:8" x14ac:dyDescent="0.2">
      <c r="H40427" s="7"/>
    </row>
    <row r="40428" spans="8:8" x14ac:dyDescent="0.2">
      <c r="H40428" s="7"/>
    </row>
    <row r="40429" spans="8:8" x14ac:dyDescent="0.2">
      <c r="H40429" s="7"/>
    </row>
    <row r="40430" spans="8:8" x14ac:dyDescent="0.2">
      <c r="H40430" s="7"/>
    </row>
    <row r="40431" spans="8:8" x14ac:dyDescent="0.2">
      <c r="H40431" s="7"/>
    </row>
    <row r="40432" spans="8:8" x14ac:dyDescent="0.2">
      <c r="H40432" s="7"/>
    </row>
    <row r="40433" spans="8:8" x14ac:dyDescent="0.2">
      <c r="H40433" s="7"/>
    </row>
    <row r="40434" spans="8:8" x14ac:dyDescent="0.2">
      <c r="H40434" s="7"/>
    </row>
    <row r="40435" spans="8:8" x14ac:dyDescent="0.2">
      <c r="H40435" s="7"/>
    </row>
    <row r="40436" spans="8:8" x14ac:dyDescent="0.2">
      <c r="H40436" s="7"/>
    </row>
    <row r="40437" spans="8:8" x14ac:dyDescent="0.2">
      <c r="H40437" s="7"/>
    </row>
    <row r="40438" spans="8:8" x14ac:dyDescent="0.2">
      <c r="H40438" s="7"/>
    </row>
    <row r="40439" spans="8:8" x14ac:dyDescent="0.2">
      <c r="H40439" s="7"/>
    </row>
    <row r="40440" spans="8:8" x14ac:dyDescent="0.2">
      <c r="H40440" s="7"/>
    </row>
    <row r="40441" spans="8:8" x14ac:dyDescent="0.2">
      <c r="H40441" s="7"/>
    </row>
    <row r="40442" spans="8:8" x14ac:dyDescent="0.2">
      <c r="H40442" s="7"/>
    </row>
    <row r="40443" spans="8:8" x14ac:dyDescent="0.2">
      <c r="H40443" s="7"/>
    </row>
    <row r="40444" spans="8:8" x14ac:dyDescent="0.2">
      <c r="H40444" s="7"/>
    </row>
    <row r="40445" spans="8:8" x14ac:dyDescent="0.2">
      <c r="H40445" s="7"/>
    </row>
    <row r="40446" spans="8:8" x14ac:dyDescent="0.2">
      <c r="H40446" s="7"/>
    </row>
    <row r="40447" spans="8:8" x14ac:dyDescent="0.2">
      <c r="H40447" s="7"/>
    </row>
    <row r="40448" spans="8:8" x14ac:dyDescent="0.2">
      <c r="H40448" s="7"/>
    </row>
    <row r="40449" spans="8:8" x14ac:dyDescent="0.2">
      <c r="H40449" s="7"/>
    </row>
    <row r="40450" spans="8:8" x14ac:dyDescent="0.2">
      <c r="H40450" s="7"/>
    </row>
    <row r="40451" spans="8:8" x14ac:dyDescent="0.2">
      <c r="H40451" s="7"/>
    </row>
    <row r="40452" spans="8:8" x14ac:dyDescent="0.2">
      <c r="H40452" s="7"/>
    </row>
    <row r="40453" spans="8:8" x14ac:dyDescent="0.2">
      <c r="H40453" s="7"/>
    </row>
    <row r="40454" spans="8:8" x14ac:dyDescent="0.2">
      <c r="H40454" s="7"/>
    </row>
    <row r="40455" spans="8:8" x14ac:dyDescent="0.2">
      <c r="H40455" s="7"/>
    </row>
    <row r="40456" spans="8:8" x14ac:dyDescent="0.2">
      <c r="H40456" s="7"/>
    </row>
    <row r="40457" spans="8:8" x14ac:dyDescent="0.2">
      <c r="H40457" s="7"/>
    </row>
    <row r="40458" spans="8:8" x14ac:dyDescent="0.2">
      <c r="H40458" s="7"/>
    </row>
    <row r="40459" spans="8:8" x14ac:dyDescent="0.2">
      <c r="H40459" s="7"/>
    </row>
    <row r="40460" spans="8:8" x14ac:dyDescent="0.2">
      <c r="H40460" s="7"/>
    </row>
    <row r="40461" spans="8:8" x14ac:dyDescent="0.2">
      <c r="H40461" s="7"/>
    </row>
    <row r="40462" spans="8:8" x14ac:dyDescent="0.2">
      <c r="H40462" s="7"/>
    </row>
    <row r="40463" spans="8:8" x14ac:dyDescent="0.2">
      <c r="H40463" s="7"/>
    </row>
    <row r="40464" spans="8:8" x14ac:dyDescent="0.2">
      <c r="H40464" s="7"/>
    </row>
    <row r="40465" spans="8:8" x14ac:dyDescent="0.2">
      <c r="H40465" s="7"/>
    </row>
    <row r="40466" spans="8:8" x14ac:dyDescent="0.2">
      <c r="H40466" s="7"/>
    </row>
    <row r="40467" spans="8:8" x14ac:dyDescent="0.2">
      <c r="H40467" s="7"/>
    </row>
    <row r="40468" spans="8:8" x14ac:dyDescent="0.2">
      <c r="H40468" s="7"/>
    </row>
    <row r="40469" spans="8:8" x14ac:dyDescent="0.2">
      <c r="H40469" s="7"/>
    </row>
    <row r="40470" spans="8:8" x14ac:dyDescent="0.2">
      <c r="H40470" s="7"/>
    </row>
    <row r="40471" spans="8:8" x14ac:dyDescent="0.2">
      <c r="H40471" s="7"/>
    </row>
    <row r="40472" spans="8:8" x14ac:dyDescent="0.2">
      <c r="H40472" s="7"/>
    </row>
    <row r="40473" spans="8:8" x14ac:dyDescent="0.2">
      <c r="H40473" s="7"/>
    </row>
    <row r="40474" spans="8:8" x14ac:dyDescent="0.2">
      <c r="H40474" s="7"/>
    </row>
    <row r="40475" spans="8:8" x14ac:dyDescent="0.2">
      <c r="H40475" s="7"/>
    </row>
    <row r="40476" spans="8:8" x14ac:dyDescent="0.2">
      <c r="H40476" s="7"/>
    </row>
    <row r="40477" spans="8:8" x14ac:dyDescent="0.2">
      <c r="H40477" s="7"/>
    </row>
    <row r="40478" spans="8:8" x14ac:dyDescent="0.2">
      <c r="H40478" s="7"/>
    </row>
    <row r="40479" spans="8:8" x14ac:dyDescent="0.2">
      <c r="H40479" s="7"/>
    </row>
    <row r="40480" spans="8:8" x14ac:dyDescent="0.2">
      <c r="H40480" s="7"/>
    </row>
    <row r="40481" spans="8:8" x14ac:dyDescent="0.2">
      <c r="H40481" s="7"/>
    </row>
    <row r="40482" spans="8:8" x14ac:dyDescent="0.2">
      <c r="H40482" s="7"/>
    </row>
    <row r="40483" spans="8:8" x14ac:dyDescent="0.2">
      <c r="H40483" s="7"/>
    </row>
    <row r="40484" spans="8:8" x14ac:dyDescent="0.2">
      <c r="H40484" s="7"/>
    </row>
    <row r="40485" spans="8:8" x14ac:dyDescent="0.2">
      <c r="H40485" s="7"/>
    </row>
    <row r="40486" spans="8:8" x14ac:dyDescent="0.2">
      <c r="H40486" s="7"/>
    </row>
    <row r="40487" spans="8:8" x14ac:dyDescent="0.2">
      <c r="H40487" s="7"/>
    </row>
    <row r="40488" spans="8:8" x14ac:dyDescent="0.2">
      <c r="H40488" s="7"/>
    </row>
    <row r="40489" spans="8:8" x14ac:dyDescent="0.2">
      <c r="H40489" s="7"/>
    </row>
    <row r="40490" spans="8:8" x14ac:dyDescent="0.2">
      <c r="H40490" s="7"/>
    </row>
    <row r="40491" spans="8:8" x14ac:dyDescent="0.2">
      <c r="H40491" s="7"/>
    </row>
    <row r="40492" spans="8:8" x14ac:dyDescent="0.2">
      <c r="H40492" s="7"/>
    </row>
    <row r="40493" spans="8:8" x14ac:dyDescent="0.2">
      <c r="H40493" s="7"/>
    </row>
    <row r="40494" spans="8:8" x14ac:dyDescent="0.2">
      <c r="H40494" s="7"/>
    </row>
    <row r="40495" spans="8:8" x14ac:dyDescent="0.2">
      <c r="H40495" s="7"/>
    </row>
    <row r="40496" spans="8:8" x14ac:dyDescent="0.2">
      <c r="H40496" s="7"/>
    </row>
    <row r="40497" spans="8:8" x14ac:dyDescent="0.2">
      <c r="H40497" s="7"/>
    </row>
    <row r="40498" spans="8:8" x14ac:dyDescent="0.2">
      <c r="H40498" s="7"/>
    </row>
    <row r="40499" spans="8:8" x14ac:dyDescent="0.2">
      <c r="H40499" s="7"/>
    </row>
    <row r="40500" spans="8:8" x14ac:dyDescent="0.2">
      <c r="H40500" s="7"/>
    </row>
    <row r="40501" spans="8:8" x14ac:dyDescent="0.2">
      <c r="H40501" s="7"/>
    </row>
    <row r="40502" spans="8:8" x14ac:dyDescent="0.2">
      <c r="H40502" s="7"/>
    </row>
    <row r="40503" spans="8:8" x14ac:dyDescent="0.2">
      <c r="H40503" s="7"/>
    </row>
    <row r="40504" spans="8:8" x14ac:dyDescent="0.2">
      <c r="H40504" s="7"/>
    </row>
    <row r="40505" spans="8:8" x14ac:dyDescent="0.2">
      <c r="H40505" s="7"/>
    </row>
    <row r="40506" spans="8:8" x14ac:dyDescent="0.2">
      <c r="H40506" s="7"/>
    </row>
    <row r="40507" spans="8:8" x14ac:dyDescent="0.2">
      <c r="H40507" s="7"/>
    </row>
    <row r="40508" spans="8:8" x14ac:dyDescent="0.2">
      <c r="H40508" s="7"/>
    </row>
    <row r="40509" spans="8:8" x14ac:dyDescent="0.2">
      <c r="H40509" s="7"/>
    </row>
    <row r="40510" spans="8:8" x14ac:dyDescent="0.2">
      <c r="H40510" s="7"/>
    </row>
    <row r="40511" spans="8:8" x14ac:dyDescent="0.2">
      <c r="H40511" s="7"/>
    </row>
    <row r="40512" spans="8:8" x14ac:dyDescent="0.2">
      <c r="H40512" s="7"/>
    </row>
    <row r="40513" spans="8:8" x14ac:dyDescent="0.2">
      <c r="H40513" s="7"/>
    </row>
    <row r="40514" spans="8:8" x14ac:dyDescent="0.2">
      <c r="H40514" s="7"/>
    </row>
    <row r="40515" spans="8:8" x14ac:dyDescent="0.2">
      <c r="H40515" s="7"/>
    </row>
    <row r="40516" spans="8:8" x14ac:dyDescent="0.2">
      <c r="H40516" s="7"/>
    </row>
    <row r="40517" spans="8:8" x14ac:dyDescent="0.2">
      <c r="H40517" s="7"/>
    </row>
    <row r="40518" spans="8:8" x14ac:dyDescent="0.2">
      <c r="H40518" s="7"/>
    </row>
    <row r="40519" spans="8:8" x14ac:dyDescent="0.2">
      <c r="H40519" s="7"/>
    </row>
    <row r="40520" spans="8:8" x14ac:dyDescent="0.2">
      <c r="H40520" s="7"/>
    </row>
    <row r="40521" spans="8:8" x14ac:dyDescent="0.2">
      <c r="H40521" s="7"/>
    </row>
    <row r="40522" spans="8:8" x14ac:dyDescent="0.2">
      <c r="H40522" s="7"/>
    </row>
    <row r="40523" spans="8:8" x14ac:dyDescent="0.2">
      <c r="H40523" s="7"/>
    </row>
    <row r="40524" spans="8:8" x14ac:dyDescent="0.2">
      <c r="H40524" s="7"/>
    </row>
    <row r="40525" spans="8:8" x14ac:dyDescent="0.2">
      <c r="H40525" s="7"/>
    </row>
    <row r="40526" spans="8:8" x14ac:dyDescent="0.2">
      <c r="H40526" s="7"/>
    </row>
    <row r="40527" spans="8:8" x14ac:dyDescent="0.2">
      <c r="H40527" s="7"/>
    </row>
    <row r="40528" spans="8:8" x14ac:dyDescent="0.2">
      <c r="H40528" s="7"/>
    </row>
    <row r="40529" spans="8:8" x14ac:dyDescent="0.2">
      <c r="H40529" s="7"/>
    </row>
    <row r="40530" spans="8:8" x14ac:dyDescent="0.2">
      <c r="H40530" s="7"/>
    </row>
    <row r="40531" spans="8:8" x14ac:dyDescent="0.2">
      <c r="H40531" s="7"/>
    </row>
    <row r="40532" spans="8:8" x14ac:dyDescent="0.2">
      <c r="H40532" s="7"/>
    </row>
    <row r="40533" spans="8:8" x14ac:dyDescent="0.2">
      <c r="H40533" s="7"/>
    </row>
    <row r="40534" spans="8:8" x14ac:dyDescent="0.2">
      <c r="H40534" s="7"/>
    </row>
    <row r="40535" spans="8:8" x14ac:dyDescent="0.2">
      <c r="H40535" s="7"/>
    </row>
    <row r="40536" spans="8:8" x14ac:dyDescent="0.2">
      <c r="H40536" s="7"/>
    </row>
    <row r="40537" spans="8:8" x14ac:dyDescent="0.2">
      <c r="H40537" s="7"/>
    </row>
    <row r="40538" spans="8:8" x14ac:dyDescent="0.2">
      <c r="H40538" s="7"/>
    </row>
    <row r="40539" spans="8:8" x14ac:dyDescent="0.2">
      <c r="H40539" s="7"/>
    </row>
    <row r="40540" spans="8:8" x14ac:dyDescent="0.2">
      <c r="H40540" s="7"/>
    </row>
    <row r="40541" spans="8:8" x14ac:dyDescent="0.2">
      <c r="H40541" s="7"/>
    </row>
    <row r="40542" spans="8:8" x14ac:dyDescent="0.2">
      <c r="H40542" s="7"/>
    </row>
    <row r="40543" spans="8:8" x14ac:dyDescent="0.2">
      <c r="H40543" s="7"/>
    </row>
    <row r="40544" spans="8:8" x14ac:dyDescent="0.2">
      <c r="H40544" s="7"/>
    </row>
    <row r="40545" spans="8:8" x14ac:dyDescent="0.2">
      <c r="H40545" s="7"/>
    </row>
    <row r="40546" spans="8:8" x14ac:dyDescent="0.2">
      <c r="H40546" s="7"/>
    </row>
    <row r="40547" spans="8:8" x14ac:dyDescent="0.2">
      <c r="H40547" s="7"/>
    </row>
    <row r="40548" spans="8:8" x14ac:dyDescent="0.2">
      <c r="H40548" s="7"/>
    </row>
    <row r="40549" spans="8:8" x14ac:dyDescent="0.2">
      <c r="H40549" s="7"/>
    </row>
    <row r="40550" spans="8:8" x14ac:dyDescent="0.2">
      <c r="H40550" s="7"/>
    </row>
    <row r="40551" spans="8:8" x14ac:dyDescent="0.2">
      <c r="H40551" s="7"/>
    </row>
    <row r="40552" spans="8:8" x14ac:dyDescent="0.2">
      <c r="H40552" s="7"/>
    </row>
    <row r="40553" spans="8:8" x14ac:dyDescent="0.2">
      <c r="H40553" s="7"/>
    </row>
    <row r="40554" spans="8:8" x14ac:dyDescent="0.2">
      <c r="H40554" s="7"/>
    </row>
    <row r="40555" spans="8:8" x14ac:dyDescent="0.2">
      <c r="H40555" s="7"/>
    </row>
    <row r="40556" spans="8:8" x14ac:dyDescent="0.2">
      <c r="H40556" s="7"/>
    </row>
    <row r="40557" spans="8:8" x14ac:dyDescent="0.2">
      <c r="H40557" s="7"/>
    </row>
    <row r="40558" spans="8:8" x14ac:dyDescent="0.2">
      <c r="H40558" s="7"/>
    </row>
    <row r="40559" spans="8:8" x14ac:dyDescent="0.2">
      <c r="H40559" s="7"/>
    </row>
    <row r="40560" spans="8:8" x14ac:dyDescent="0.2">
      <c r="H40560" s="7"/>
    </row>
    <row r="40561" spans="8:8" x14ac:dyDescent="0.2">
      <c r="H40561" s="7"/>
    </row>
    <row r="40562" spans="8:8" x14ac:dyDescent="0.2">
      <c r="H40562" s="7"/>
    </row>
    <row r="40563" spans="8:8" x14ac:dyDescent="0.2">
      <c r="H40563" s="7"/>
    </row>
    <row r="40564" spans="8:8" x14ac:dyDescent="0.2">
      <c r="H40564" s="7"/>
    </row>
    <row r="40565" spans="8:8" x14ac:dyDescent="0.2">
      <c r="H40565" s="7"/>
    </row>
    <row r="40566" spans="8:8" x14ac:dyDescent="0.2">
      <c r="H40566" s="7"/>
    </row>
    <row r="40567" spans="8:8" x14ac:dyDescent="0.2">
      <c r="H40567" s="7"/>
    </row>
    <row r="40568" spans="8:8" x14ac:dyDescent="0.2">
      <c r="H40568" s="7"/>
    </row>
    <row r="40569" spans="8:8" x14ac:dyDescent="0.2">
      <c r="H40569" s="7"/>
    </row>
    <row r="40570" spans="8:8" x14ac:dyDescent="0.2">
      <c r="H40570" s="7"/>
    </row>
    <row r="40571" spans="8:8" x14ac:dyDescent="0.2">
      <c r="H40571" s="7"/>
    </row>
    <row r="40572" spans="8:8" x14ac:dyDescent="0.2">
      <c r="H40572" s="7"/>
    </row>
    <row r="40573" spans="8:8" x14ac:dyDescent="0.2">
      <c r="H40573" s="7"/>
    </row>
    <row r="40574" spans="8:8" x14ac:dyDescent="0.2">
      <c r="H40574" s="7"/>
    </row>
    <row r="40575" spans="8:8" x14ac:dyDescent="0.2">
      <c r="H40575" s="7"/>
    </row>
    <row r="40576" spans="8:8" x14ac:dyDescent="0.2">
      <c r="H40576" s="7"/>
    </row>
    <row r="40577" spans="8:8" x14ac:dyDescent="0.2">
      <c r="H40577" s="7"/>
    </row>
    <row r="40578" spans="8:8" x14ac:dyDescent="0.2">
      <c r="H40578" s="7"/>
    </row>
    <row r="40579" spans="8:8" x14ac:dyDescent="0.2">
      <c r="H40579" s="7"/>
    </row>
    <row r="40580" spans="8:8" x14ac:dyDescent="0.2">
      <c r="H40580" s="7"/>
    </row>
    <row r="40581" spans="8:8" x14ac:dyDescent="0.2">
      <c r="H40581" s="7"/>
    </row>
    <row r="40582" spans="8:8" x14ac:dyDescent="0.2">
      <c r="H40582" s="7"/>
    </row>
    <row r="40583" spans="8:8" x14ac:dyDescent="0.2">
      <c r="H40583" s="7"/>
    </row>
    <row r="40584" spans="8:8" x14ac:dyDescent="0.2">
      <c r="H40584" s="7"/>
    </row>
    <row r="40585" spans="8:8" x14ac:dyDescent="0.2">
      <c r="H40585" s="7"/>
    </row>
    <row r="40586" spans="8:8" x14ac:dyDescent="0.2">
      <c r="H40586" s="7"/>
    </row>
    <row r="40587" spans="8:8" x14ac:dyDescent="0.2">
      <c r="H40587" s="7"/>
    </row>
    <row r="40588" spans="8:8" x14ac:dyDescent="0.2">
      <c r="H40588" s="7"/>
    </row>
    <row r="40589" spans="8:8" x14ac:dyDescent="0.2">
      <c r="H40589" s="7"/>
    </row>
    <row r="40590" spans="8:8" x14ac:dyDescent="0.2">
      <c r="H40590" s="7"/>
    </row>
    <row r="40591" spans="8:8" x14ac:dyDescent="0.2">
      <c r="H40591" s="7"/>
    </row>
    <row r="40592" spans="8:8" x14ac:dyDescent="0.2">
      <c r="H40592" s="7"/>
    </row>
    <row r="40593" spans="8:8" x14ac:dyDescent="0.2">
      <c r="H40593" s="7"/>
    </row>
    <row r="40594" spans="8:8" x14ac:dyDescent="0.2">
      <c r="H40594" s="7"/>
    </row>
    <row r="40595" spans="8:8" x14ac:dyDescent="0.2">
      <c r="H40595" s="7"/>
    </row>
    <row r="40596" spans="8:8" x14ac:dyDescent="0.2">
      <c r="H40596" s="7"/>
    </row>
    <row r="40597" spans="8:8" x14ac:dyDescent="0.2">
      <c r="H40597" s="7"/>
    </row>
    <row r="40598" spans="8:8" x14ac:dyDescent="0.2">
      <c r="H40598" s="7"/>
    </row>
    <row r="40599" spans="8:8" x14ac:dyDescent="0.2">
      <c r="H40599" s="7"/>
    </row>
    <row r="40600" spans="8:8" x14ac:dyDescent="0.2">
      <c r="H40600" s="7"/>
    </row>
    <row r="40601" spans="8:8" x14ac:dyDescent="0.2">
      <c r="H40601" s="7"/>
    </row>
    <row r="40602" spans="8:8" x14ac:dyDescent="0.2">
      <c r="H40602" s="7"/>
    </row>
    <row r="40603" spans="8:8" x14ac:dyDescent="0.2">
      <c r="H40603" s="7"/>
    </row>
    <row r="40604" spans="8:8" x14ac:dyDescent="0.2">
      <c r="H40604" s="7"/>
    </row>
    <row r="40605" spans="8:8" x14ac:dyDescent="0.2">
      <c r="H40605" s="7"/>
    </row>
    <row r="40606" spans="8:8" x14ac:dyDescent="0.2">
      <c r="H40606" s="7"/>
    </row>
    <row r="40607" spans="8:8" x14ac:dyDescent="0.2">
      <c r="H40607" s="7"/>
    </row>
    <row r="40608" spans="8:8" x14ac:dyDescent="0.2">
      <c r="H40608" s="7"/>
    </row>
    <row r="40609" spans="8:8" x14ac:dyDescent="0.2">
      <c r="H40609" s="7"/>
    </row>
    <row r="40610" spans="8:8" x14ac:dyDescent="0.2">
      <c r="H40610" s="7"/>
    </row>
    <row r="40611" spans="8:8" x14ac:dyDescent="0.2">
      <c r="H40611" s="7"/>
    </row>
    <row r="40612" spans="8:8" x14ac:dyDescent="0.2">
      <c r="H40612" s="7"/>
    </row>
    <row r="40613" spans="8:8" x14ac:dyDescent="0.2">
      <c r="H40613" s="7"/>
    </row>
    <row r="40614" spans="8:8" x14ac:dyDescent="0.2">
      <c r="H40614" s="7"/>
    </row>
    <row r="40615" spans="8:8" x14ac:dyDescent="0.2">
      <c r="H40615" s="7"/>
    </row>
    <row r="40616" spans="8:8" x14ac:dyDescent="0.2">
      <c r="H40616" s="7"/>
    </row>
    <row r="40617" spans="8:8" x14ac:dyDescent="0.2">
      <c r="H40617" s="7"/>
    </row>
    <row r="40618" spans="8:8" x14ac:dyDescent="0.2">
      <c r="H40618" s="7"/>
    </row>
    <row r="40619" spans="8:8" x14ac:dyDescent="0.2">
      <c r="H40619" s="7"/>
    </row>
    <row r="40620" spans="8:8" x14ac:dyDescent="0.2">
      <c r="H40620" s="7"/>
    </row>
    <row r="40621" spans="8:8" x14ac:dyDescent="0.2">
      <c r="H40621" s="7"/>
    </row>
    <row r="40622" spans="8:8" x14ac:dyDescent="0.2">
      <c r="H40622" s="7"/>
    </row>
    <row r="40623" spans="8:8" x14ac:dyDescent="0.2">
      <c r="H40623" s="7"/>
    </row>
    <row r="40624" spans="8:8" x14ac:dyDescent="0.2">
      <c r="H40624" s="7"/>
    </row>
    <row r="40625" spans="8:8" x14ac:dyDescent="0.2">
      <c r="H40625" s="7"/>
    </row>
    <row r="40626" spans="8:8" x14ac:dyDescent="0.2">
      <c r="H40626" s="7"/>
    </row>
    <row r="40627" spans="8:8" x14ac:dyDescent="0.2">
      <c r="H40627" s="7"/>
    </row>
    <row r="40628" spans="8:8" x14ac:dyDescent="0.2">
      <c r="H40628" s="7"/>
    </row>
    <row r="40629" spans="8:8" x14ac:dyDescent="0.2">
      <c r="H40629" s="7"/>
    </row>
    <row r="40630" spans="8:8" x14ac:dyDescent="0.2">
      <c r="H40630" s="7"/>
    </row>
    <row r="40631" spans="8:8" x14ac:dyDescent="0.2">
      <c r="H40631" s="7"/>
    </row>
    <row r="40632" spans="8:8" x14ac:dyDescent="0.2">
      <c r="H40632" s="7"/>
    </row>
    <row r="40633" spans="8:8" x14ac:dyDescent="0.2">
      <c r="H40633" s="7"/>
    </row>
    <row r="40634" spans="8:8" x14ac:dyDescent="0.2">
      <c r="H40634" s="7"/>
    </row>
    <row r="40635" spans="8:8" x14ac:dyDescent="0.2">
      <c r="H40635" s="7"/>
    </row>
    <row r="40636" spans="8:8" x14ac:dyDescent="0.2">
      <c r="H40636" s="7"/>
    </row>
    <row r="40637" spans="8:8" x14ac:dyDescent="0.2">
      <c r="H40637" s="7"/>
    </row>
    <row r="40638" spans="8:8" x14ac:dyDescent="0.2">
      <c r="H40638" s="7"/>
    </row>
    <row r="40639" spans="8:8" x14ac:dyDescent="0.2">
      <c r="H40639" s="7"/>
    </row>
    <row r="40640" spans="8:8" x14ac:dyDescent="0.2">
      <c r="H40640" s="7"/>
    </row>
    <row r="40641" spans="8:8" x14ac:dyDescent="0.2">
      <c r="H40641" s="7"/>
    </row>
    <row r="40642" spans="8:8" x14ac:dyDescent="0.2">
      <c r="H40642" s="7"/>
    </row>
    <row r="40643" spans="8:8" x14ac:dyDescent="0.2">
      <c r="H40643" s="7"/>
    </row>
    <row r="40644" spans="8:8" x14ac:dyDescent="0.2">
      <c r="H40644" s="7"/>
    </row>
    <row r="40645" spans="8:8" x14ac:dyDescent="0.2">
      <c r="H40645" s="7"/>
    </row>
    <row r="40646" spans="8:8" x14ac:dyDescent="0.2">
      <c r="H40646" s="7"/>
    </row>
    <row r="40647" spans="8:8" x14ac:dyDescent="0.2">
      <c r="H40647" s="7"/>
    </row>
    <row r="40648" spans="8:8" x14ac:dyDescent="0.2">
      <c r="H40648" s="7"/>
    </row>
    <row r="40649" spans="8:8" x14ac:dyDescent="0.2">
      <c r="H40649" s="7"/>
    </row>
    <row r="40650" spans="8:8" x14ac:dyDescent="0.2">
      <c r="H40650" s="7"/>
    </row>
    <row r="40651" spans="8:8" x14ac:dyDescent="0.2">
      <c r="H40651" s="7"/>
    </row>
    <row r="40652" spans="8:8" x14ac:dyDescent="0.2">
      <c r="H40652" s="7"/>
    </row>
    <row r="40653" spans="8:8" x14ac:dyDescent="0.2">
      <c r="H40653" s="7"/>
    </row>
    <row r="40654" spans="8:8" x14ac:dyDescent="0.2">
      <c r="H40654" s="7"/>
    </row>
    <row r="40655" spans="8:8" x14ac:dyDescent="0.2">
      <c r="H40655" s="7"/>
    </row>
    <row r="40656" spans="8:8" x14ac:dyDescent="0.2">
      <c r="H40656" s="7"/>
    </row>
    <row r="40657" spans="8:8" x14ac:dyDescent="0.2">
      <c r="H40657" s="7"/>
    </row>
    <row r="40658" spans="8:8" x14ac:dyDescent="0.2">
      <c r="H40658" s="7"/>
    </row>
    <row r="40659" spans="8:8" x14ac:dyDescent="0.2">
      <c r="H40659" s="7"/>
    </row>
    <row r="40660" spans="8:8" x14ac:dyDescent="0.2">
      <c r="H40660" s="7"/>
    </row>
    <row r="40661" spans="8:8" x14ac:dyDescent="0.2">
      <c r="H40661" s="7"/>
    </row>
    <row r="40662" spans="8:8" x14ac:dyDescent="0.2">
      <c r="H40662" s="7"/>
    </row>
    <row r="40663" spans="8:8" x14ac:dyDescent="0.2">
      <c r="H40663" s="7"/>
    </row>
    <row r="40664" spans="8:8" x14ac:dyDescent="0.2">
      <c r="H40664" s="7"/>
    </row>
    <row r="40665" spans="8:8" x14ac:dyDescent="0.2">
      <c r="H40665" s="7"/>
    </row>
    <row r="40666" spans="8:8" x14ac:dyDescent="0.2">
      <c r="H40666" s="7"/>
    </row>
    <row r="40667" spans="8:8" x14ac:dyDescent="0.2">
      <c r="H40667" s="7"/>
    </row>
    <row r="40668" spans="8:8" x14ac:dyDescent="0.2">
      <c r="H40668" s="7"/>
    </row>
    <row r="40669" spans="8:8" x14ac:dyDescent="0.2">
      <c r="H40669" s="7"/>
    </row>
    <row r="40670" spans="8:8" x14ac:dyDescent="0.2">
      <c r="H40670" s="7"/>
    </row>
    <row r="40671" spans="8:8" x14ac:dyDescent="0.2">
      <c r="H40671" s="7"/>
    </row>
    <row r="40672" spans="8:8" x14ac:dyDescent="0.2">
      <c r="H40672" s="7"/>
    </row>
    <row r="40673" spans="8:8" x14ac:dyDescent="0.2">
      <c r="H40673" s="7"/>
    </row>
    <row r="40674" spans="8:8" x14ac:dyDescent="0.2">
      <c r="H40674" s="7"/>
    </row>
    <row r="40675" spans="8:8" x14ac:dyDescent="0.2">
      <c r="H40675" s="7"/>
    </row>
    <row r="40676" spans="8:8" x14ac:dyDescent="0.2">
      <c r="H40676" s="7"/>
    </row>
    <row r="40677" spans="8:8" x14ac:dyDescent="0.2">
      <c r="H40677" s="7"/>
    </row>
    <row r="40678" spans="8:8" x14ac:dyDescent="0.2">
      <c r="H40678" s="7"/>
    </row>
    <row r="40679" spans="8:8" x14ac:dyDescent="0.2">
      <c r="H40679" s="7"/>
    </row>
    <row r="40680" spans="8:8" x14ac:dyDescent="0.2">
      <c r="H40680" s="7"/>
    </row>
    <row r="40681" spans="8:8" x14ac:dyDescent="0.2">
      <c r="H40681" s="7"/>
    </row>
    <row r="40682" spans="8:8" x14ac:dyDescent="0.2">
      <c r="H40682" s="7"/>
    </row>
    <row r="40683" spans="8:8" x14ac:dyDescent="0.2">
      <c r="H40683" s="7"/>
    </row>
    <row r="40684" spans="8:8" x14ac:dyDescent="0.2">
      <c r="H40684" s="7"/>
    </row>
    <row r="40685" spans="8:8" x14ac:dyDescent="0.2">
      <c r="H40685" s="7"/>
    </row>
    <row r="40686" spans="8:8" x14ac:dyDescent="0.2">
      <c r="H40686" s="7"/>
    </row>
    <row r="40687" spans="8:8" x14ac:dyDescent="0.2">
      <c r="H40687" s="7"/>
    </row>
    <row r="40688" spans="8:8" x14ac:dyDescent="0.2">
      <c r="H40688" s="7"/>
    </row>
    <row r="40689" spans="8:8" x14ac:dyDescent="0.2">
      <c r="H40689" s="7"/>
    </row>
    <row r="40690" spans="8:8" x14ac:dyDescent="0.2">
      <c r="H40690" s="7"/>
    </row>
    <row r="40691" spans="8:8" x14ac:dyDescent="0.2">
      <c r="H40691" s="7"/>
    </row>
    <row r="40692" spans="8:8" x14ac:dyDescent="0.2">
      <c r="H40692" s="7"/>
    </row>
    <row r="40693" spans="8:8" x14ac:dyDescent="0.2">
      <c r="H40693" s="7"/>
    </row>
    <row r="40694" spans="8:8" x14ac:dyDescent="0.2">
      <c r="H40694" s="7"/>
    </row>
    <row r="40695" spans="8:8" x14ac:dyDescent="0.2">
      <c r="H40695" s="7"/>
    </row>
    <row r="40696" spans="8:8" x14ac:dyDescent="0.2">
      <c r="H40696" s="7"/>
    </row>
    <row r="40697" spans="8:8" x14ac:dyDescent="0.2">
      <c r="H40697" s="7"/>
    </row>
    <row r="40698" spans="8:8" x14ac:dyDescent="0.2">
      <c r="H40698" s="7"/>
    </row>
    <row r="40699" spans="8:8" x14ac:dyDescent="0.2">
      <c r="H40699" s="7"/>
    </row>
    <row r="40700" spans="8:8" x14ac:dyDescent="0.2">
      <c r="H40700" s="7"/>
    </row>
    <row r="40701" spans="8:8" x14ac:dyDescent="0.2">
      <c r="H40701" s="7"/>
    </row>
    <row r="40702" spans="8:8" x14ac:dyDescent="0.2">
      <c r="H40702" s="7"/>
    </row>
    <row r="40703" spans="8:8" x14ac:dyDescent="0.2">
      <c r="H40703" s="7"/>
    </row>
    <row r="40704" spans="8:8" x14ac:dyDescent="0.2">
      <c r="H40704" s="7"/>
    </row>
    <row r="40705" spans="8:8" x14ac:dyDescent="0.2">
      <c r="H40705" s="7"/>
    </row>
    <row r="40706" spans="8:8" x14ac:dyDescent="0.2">
      <c r="H40706" s="7"/>
    </row>
    <row r="40707" spans="8:8" x14ac:dyDescent="0.2">
      <c r="H40707" s="7"/>
    </row>
    <row r="40708" spans="8:8" x14ac:dyDescent="0.2">
      <c r="H40708" s="7"/>
    </row>
    <row r="40709" spans="8:8" x14ac:dyDescent="0.2">
      <c r="H40709" s="7"/>
    </row>
    <row r="40710" spans="8:8" x14ac:dyDescent="0.2">
      <c r="H40710" s="7"/>
    </row>
    <row r="40711" spans="8:8" x14ac:dyDescent="0.2">
      <c r="H40711" s="7"/>
    </row>
    <row r="40712" spans="8:8" x14ac:dyDescent="0.2">
      <c r="H40712" s="7"/>
    </row>
    <row r="40713" spans="8:8" x14ac:dyDescent="0.2">
      <c r="H40713" s="7"/>
    </row>
    <row r="40714" spans="8:8" x14ac:dyDescent="0.2">
      <c r="H40714" s="7"/>
    </row>
    <row r="40715" spans="8:8" x14ac:dyDescent="0.2">
      <c r="H40715" s="7"/>
    </row>
    <row r="40716" spans="8:8" x14ac:dyDescent="0.2">
      <c r="H40716" s="7"/>
    </row>
    <row r="40717" spans="8:8" x14ac:dyDescent="0.2">
      <c r="H40717" s="7"/>
    </row>
    <row r="40718" spans="8:8" x14ac:dyDescent="0.2">
      <c r="H40718" s="7"/>
    </row>
    <row r="40719" spans="8:8" x14ac:dyDescent="0.2">
      <c r="H40719" s="7"/>
    </row>
    <row r="40720" spans="8:8" x14ac:dyDescent="0.2">
      <c r="H40720" s="7"/>
    </row>
    <row r="40721" spans="8:8" x14ac:dyDescent="0.2">
      <c r="H40721" s="7"/>
    </row>
    <row r="40722" spans="8:8" x14ac:dyDescent="0.2">
      <c r="H40722" s="7"/>
    </row>
    <row r="40723" spans="8:8" x14ac:dyDescent="0.2">
      <c r="H40723" s="7"/>
    </row>
    <row r="40724" spans="8:8" x14ac:dyDescent="0.2">
      <c r="H40724" s="7"/>
    </row>
    <row r="40725" spans="8:8" x14ac:dyDescent="0.2">
      <c r="H40725" s="7"/>
    </row>
    <row r="40726" spans="8:8" x14ac:dyDescent="0.2">
      <c r="H40726" s="7"/>
    </row>
    <row r="40727" spans="8:8" x14ac:dyDescent="0.2">
      <c r="H40727" s="7"/>
    </row>
    <row r="40728" spans="8:8" x14ac:dyDescent="0.2">
      <c r="H40728" s="7"/>
    </row>
    <row r="40729" spans="8:8" x14ac:dyDescent="0.2">
      <c r="H40729" s="7"/>
    </row>
    <row r="40730" spans="8:8" x14ac:dyDescent="0.2">
      <c r="H40730" s="7"/>
    </row>
    <row r="40731" spans="8:8" x14ac:dyDescent="0.2">
      <c r="H40731" s="7"/>
    </row>
    <row r="40732" spans="8:8" x14ac:dyDescent="0.2">
      <c r="H40732" s="7"/>
    </row>
    <row r="40733" spans="8:8" x14ac:dyDescent="0.2">
      <c r="H40733" s="7"/>
    </row>
    <row r="40734" spans="8:8" x14ac:dyDescent="0.2">
      <c r="H40734" s="7"/>
    </row>
    <row r="40735" spans="8:8" x14ac:dyDescent="0.2">
      <c r="H40735" s="7"/>
    </row>
    <row r="40736" spans="8:8" x14ac:dyDescent="0.2">
      <c r="H40736" s="7"/>
    </row>
    <row r="40737" spans="8:8" x14ac:dyDescent="0.2">
      <c r="H40737" s="7"/>
    </row>
    <row r="40738" spans="8:8" x14ac:dyDescent="0.2">
      <c r="H40738" s="7"/>
    </row>
    <row r="40739" spans="8:8" x14ac:dyDescent="0.2">
      <c r="H40739" s="7"/>
    </row>
    <row r="40740" spans="8:8" x14ac:dyDescent="0.2">
      <c r="H40740" s="7"/>
    </row>
    <row r="40741" spans="8:8" x14ac:dyDescent="0.2">
      <c r="H40741" s="7"/>
    </row>
    <row r="40742" spans="8:8" x14ac:dyDescent="0.2">
      <c r="H40742" s="7"/>
    </row>
    <row r="40743" spans="8:8" x14ac:dyDescent="0.2">
      <c r="H40743" s="7"/>
    </row>
    <row r="40744" spans="8:8" x14ac:dyDescent="0.2">
      <c r="H40744" s="7"/>
    </row>
    <row r="40745" spans="8:8" x14ac:dyDescent="0.2">
      <c r="H40745" s="7"/>
    </row>
    <row r="40746" spans="8:8" x14ac:dyDescent="0.2">
      <c r="H40746" s="7"/>
    </row>
    <row r="40747" spans="8:8" x14ac:dyDescent="0.2">
      <c r="H40747" s="7"/>
    </row>
    <row r="40748" spans="8:8" x14ac:dyDescent="0.2">
      <c r="H40748" s="7"/>
    </row>
    <row r="40749" spans="8:8" x14ac:dyDescent="0.2">
      <c r="H40749" s="7"/>
    </row>
    <row r="40750" spans="8:8" x14ac:dyDescent="0.2">
      <c r="H40750" s="7"/>
    </row>
    <row r="40751" spans="8:8" x14ac:dyDescent="0.2">
      <c r="H40751" s="7"/>
    </row>
    <row r="40752" spans="8:8" x14ac:dyDescent="0.2">
      <c r="H40752" s="7"/>
    </row>
    <row r="40753" spans="8:8" x14ac:dyDescent="0.2">
      <c r="H40753" s="7"/>
    </row>
    <row r="40754" spans="8:8" x14ac:dyDescent="0.2">
      <c r="H40754" s="7"/>
    </row>
    <row r="40755" spans="8:8" x14ac:dyDescent="0.2">
      <c r="H40755" s="7"/>
    </row>
    <row r="40756" spans="8:8" x14ac:dyDescent="0.2">
      <c r="H40756" s="7"/>
    </row>
    <row r="40757" spans="8:8" x14ac:dyDescent="0.2">
      <c r="H40757" s="7"/>
    </row>
    <row r="40758" spans="8:8" x14ac:dyDescent="0.2">
      <c r="H40758" s="7"/>
    </row>
    <row r="40759" spans="8:8" x14ac:dyDescent="0.2">
      <c r="H40759" s="7"/>
    </row>
    <row r="40760" spans="8:8" x14ac:dyDescent="0.2">
      <c r="H40760" s="7"/>
    </row>
    <row r="40761" spans="8:8" x14ac:dyDescent="0.2">
      <c r="H40761" s="7"/>
    </row>
    <row r="40762" spans="8:8" x14ac:dyDescent="0.2">
      <c r="H40762" s="7"/>
    </row>
    <row r="40763" spans="8:8" x14ac:dyDescent="0.2">
      <c r="H40763" s="7"/>
    </row>
    <row r="40764" spans="8:8" x14ac:dyDescent="0.2">
      <c r="H40764" s="7"/>
    </row>
    <row r="40765" spans="8:8" x14ac:dyDescent="0.2">
      <c r="H40765" s="7"/>
    </row>
    <row r="40766" spans="8:8" x14ac:dyDescent="0.2">
      <c r="H40766" s="7"/>
    </row>
    <row r="40767" spans="8:8" x14ac:dyDescent="0.2">
      <c r="H40767" s="7"/>
    </row>
    <row r="40768" spans="8:8" x14ac:dyDescent="0.2">
      <c r="H40768" s="7"/>
    </row>
    <row r="40769" spans="8:8" x14ac:dyDescent="0.2">
      <c r="H40769" s="7"/>
    </row>
    <row r="40770" spans="8:8" x14ac:dyDescent="0.2">
      <c r="H40770" s="7"/>
    </row>
    <row r="40771" spans="8:8" x14ac:dyDescent="0.2">
      <c r="H40771" s="7"/>
    </row>
    <row r="40772" spans="8:8" x14ac:dyDescent="0.2">
      <c r="H40772" s="7"/>
    </row>
    <row r="40773" spans="8:8" x14ac:dyDescent="0.2">
      <c r="H40773" s="7"/>
    </row>
    <row r="40774" spans="8:8" x14ac:dyDescent="0.2">
      <c r="H40774" s="7"/>
    </row>
    <row r="40775" spans="8:8" x14ac:dyDescent="0.2">
      <c r="H40775" s="7"/>
    </row>
    <row r="40776" spans="8:8" x14ac:dyDescent="0.2">
      <c r="H40776" s="7"/>
    </row>
    <row r="40777" spans="8:8" x14ac:dyDescent="0.2">
      <c r="H40777" s="7"/>
    </row>
    <row r="40778" spans="8:8" x14ac:dyDescent="0.2">
      <c r="H40778" s="7"/>
    </row>
    <row r="40779" spans="8:8" x14ac:dyDescent="0.2">
      <c r="H40779" s="7"/>
    </row>
    <row r="40780" spans="8:8" x14ac:dyDescent="0.2">
      <c r="H40780" s="7"/>
    </row>
    <row r="40781" spans="8:8" x14ac:dyDescent="0.2">
      <c r="H40781" s="7"/>
    </row>
    <row r="40782" spans="8:8" x14ac:dyDescent="0.2">
      <c r="H40782" s="7"/>
    </row>
    <row r="40783" spans="8:8" x14ac:dyDescent="0.2">
      <c r="H40783" s="7"/>
    </row>
    <row r="40784" spans="8:8" x14ac:dyDescent="0.2">
      <c r="H40784" s="7"/>
    </row>
    <row r="40785" spans="8:8" x14ac:dyDescent="0.2">
      <c r="H40785" s="7"/>
    </row>
    <row r="40786" spans="8:8" x14ac:dyDescent="0.2">
      <c r="H40786" s="7"/>
    </row>
    <row r="40787" spans="8:8" x14ac:dyDescent="0.2">
      <c r="H40787" s="7"/>
    </row>
    <row r="40788" spans="8:8" x14ac:dyDescent="0.2">
      <c r="H40788" s="7"/>
    </row>
    <row r="40789" spans="8:8" x14ac:dyDescent="0.2">
      <c r="H40789" s="7"/>
    </row>
    <row r="40790" spans="8:8" x14ac:dyDescent="0.2">
      <c r="H40790" s="7"/>
    </row>
    <row r="40791" spans="8:8" x14ac:dyDescent="0.2">
      <c r="H40791" s="7"/>
    </row>
    <row r="40792" spans="8:8" x14ac:dyDescent="0.2">
      <c r="H40792" s="7"/>
    </row>
    <row r="40793" spans="8:8" x14ac:dyDescent="0.2">
      <c r="H40793" s="7"/>
    </row>
    <row r="40794" spans="8:8" x14ac:dyDescent="0.2">
      <c r="H40794" s="7"/>
    </row>
    <row r="40795" spans="8:8" x14ac:dyDescent="0.2">
      <c r="H40795" s="7"/>
    </row>
    <row r="40796" spans="8:8" x14ac:dyDescent="0.2">
      <c r="H40796" s="7"/>
    </row>
    <row r="40797" spans="8:8" x14ac:dyDescent="0.2">
      <c r="H40797" s="7"/>
    </row>
    <row r="40798" spans="8:8" x14ac:dyDescent="0.2">
      <c r="H40798" s="7"/>
    </row>
    <row r="40799" spans="8:8" x14ac:dyDescent="0.2">
      <c r="H40799" s="7"/>
    </row>
    <row r="40800" spans="8:8" x14ac:dyDescent="0.2">
      <c r="H40800" s="7"/>
    </row>
    <row r="40801" spans="8:8" x14ac:dyDescent="0.2">
      <c r="H40801" s="7"/>
    </row>
    <row r="40802" spans="8:8" x14ac:dyDescent="0.2">
      <c r="H40802" s="7"/>
    </row>
    <row r="40803" spans="8:8" x14ac:dyDescent="0.2">
      <c r="H40803" s="7"/>
    </row>
    <row r="40804" spans="8:8" x14ac:dyDescent="0.2">
      <c r="H40804" s="7"/>
    </row>
    <row r="40805" spans="8:8" x14ac:dyDescent="0.2">
      <c r="H40805" s="7"/>
    </row>
    <row r="40806" spans="8:8" x14ac:dyDescent="0.2">
      <c r="H40806" s="7"/>
    </row>
    <row r="40807" spans="8:8" x14ac:dyDescent="0.2">
      <c r="H40807" s="7"/>
    </row>
    <row r="40808" spans="8:8" x14ac:dyDescent="0.2">
      <c r="H40808" s="7"/>
    </row>
    <row r="40809" spans="8:8" x14ac:dyDescent="0.2">
      <c r="H40809" s="7"/>
    </row>
    <row r="40810" spans="8:8" x14ac:dyDescent="0.2">
      <c r="H40810" s="7"/>
    </row>
    <row r="40811" spans="8:8" x14ac:dyDescent="0.2">
      <c r="H40811" s="7"/>
    </row>
    <row r="40812" spans="8:8" x14ac:dyDescent="0.2">
      <c r="H40812" s="7"/>
    </row>
    <row r="40813" spans="8:8" x14ac:dyDescent="0.2">
      <c r="H40813" s="7"/>
    </row>
    <row r="40814" spans="8:8" x14ac:dyDescent="0.2">
      <c r="H40814" s="7"/>
    </row>
    <row r="40815" spans="8:8" x14ac:dyDescent="0.2">
      <c r="H40815" s="7"/>
    </row>
    <row r="40816" spans="8:8" x14ac:dyDescent="0.2">
      <c r="H40816" s="7"/>
    </row>
    <row r="40817" spans="8:8" x14ac:dyDescent="0.2">
      <c r="H40817" s="7"/>
    </row>
    <row r="40818" spans="8:8" x14ac:dyDescent="0.2">
      <c r="H40818" s="7"/>
    </row>
    <row r="40819" spans="8:8" x14ac:dyDescent="0.2">
      <c r="H40819" s="7"/>
    </row>
    <row r="40820" spans="8:8" x14ac:dyDescent="0.2">
      <c r="H40820" s="7"/>
    </row>
    <row r="40821" spans="8:8" x14ac:dyDescent="0.2">
      <c r="H40821" s="7"/>
    </row>
    <row r="40822" spans="8:8" x14ac:dyDescent="0.2">
      <c r="H40822" s="7"/>
    </row>
    <row r="40823" spans="8:8" x14ac:dyDescent="0.2">
      <c r="H40823" s="7"/>
    </row>
    <row r="40824" spans="8:8" x14ac:dyDescent="0.2">
      <c r="H40824" s="7"/>
    </row>
    <row r="40825" spans="8:8" x14ac:dyDescent="0.2">
      <c r="H40825" s="7"/>
    </row>
    <row r="40826" spans="8:8" x14ac:dyDescent="0.2">
      <c r="H40826" s="7"/>
    </row>
    <row r="40827" spans="8:8" x14ac:dyDescent="0.2">
      <c r="H40827" s="7"/>
    </row>
    <row r="40828" spans="8:8" x14ac:dyDescent="0.2">
      <c r="H40828" s="7"/>
    </row>
    <row r="40829" spans="8:8" x14ac:dyDescent="0.2">
      <c r="H40829" s="7"/>
    </row>
    <row r="40830" spans="8:8" x14ac:dyDescent="0.2">
      <c r="H40830" s="7"/>
    </row>
    <row r="40831" spans="8:8" x14ac:dyDescent="0.2">
      <c r="H40831" s="7"/>
    </row>
    <row r="40832" spans="8:8" x14ac:dyDescent="0.2">
      <c r="H40832" s="7"/>
    </row>
    <row r="40833" spans="8:8" x14ac:dyDescent="0.2">
      <c r="H40833" s="7"/>
    </row>
    <row r="40834" spans="8:8" x14ac:dyDescent="0.2">
      <c r="H40834" s="7"/>
    </row>
    <row r="40835" spans="8:8" x14ac:dyDescent="0.2">
      <c r="H40835" s="7"/>
    </row>
    <row r="40836" spans="8:8" x14ac:dyDescent="0.2">
      <c r="H40836" s="7"/>
    </row>
    <row r="40837" spans="8:8" x14ac:dyDescent="0.2">
      <c r="H40837" s="7"/>
    </row>
    <row r="40838" spans="8:8" x14ac:dyDescent="0.2">
      <c r="H40838" s="7"/>
    </row>
    <row r="40839" spans="8:8" x14ac:dyDescent="0.2">
      <c r="H40839" s="7"/>
    </row>
    <row r="40840" spans="8:8" x14ac:dyDescent="0.2">
      <c r="H40840" s="7"/>
    </row>
    <row r="40841" spans="8:8" x14ac:dyDescent="0.2">
      <c r="H40841" s="7"/>
    </row>
    <row r="40842" spans="8:8" x14ac:dyDescent="0.2">
      <c r="H40842" s="7"/>
    </row>
    <row r="40843" spans="8:8" x14ac:dyDescent="0.2">
      <c r="H40843" s="7"/>
    </row>
    <row r="40844" spans="8:8" x14ac:dyDescent="0.2">
      <c r="H40844" s="7"/>
    </row>
    <row r="40845" spans="8:8" x14ac:dyDescent="0.2">
      <c r="H40845" s="7"/>
    </row>
    <row r="40846" spans="8:8" x14ac:dyDescent="0.2">
      <c r="H40846" s="7"/>
    </row>
    <row r="40847" spans="8:8" x14ac:dyDescent="0.2">
      <c r="H40847" s="7"/>
    </row>
    <row r="40848" spans="8:8" x14ac:dyDescent="0.2">
      <c r="H40848" s="7"/>
    </row>
    <row r="40849" spans="8:8" x14ac:dyDescent="0.2">
      <c r="H40849" s="7"/>
    </row>
    <row r="40850" spans="8:8" x14ac:dyDescent="0.2">
      <c r="H40850" s="7"/>
    </row>
    <row r="40851" spans="8:8" x14ac:dyDescent="0.2">
      <c r="H40851" s="7"/>
    </row>
    <row r="40852" spans="8:8" x14ac:dyDescent="0.2">
      <c r="H40852" s="7"/>
    </row>
    <row r="40853" spans="8:8" x14ac:dyDescent="0.2">
      <c r="H40853" s="7"/>
    </row>
    <row r="40854" spans="8:8" x14ac:dyDescent="0.2">
      <c r="H40854" s="7"/>
    </row>
    <row r="40855" spans="8:8" x14ac:dyDescent="0.2">
      <c r="H40855" s="7"/>
    </row>
    <row r="40856" spans="8:8" x14ac:dyDescent="0.2">
      <c r="H40856" s="7"/>
    </row>
    <row r="40857" spans="8:8" x14ac:dyDescent="0.2">
      <c r="H40857" s="7"/>
    </row>
    <row r="40858" spans="8:8" x14ac:dyDescent="0.2">
      <c r="H40858" s="7"/>
    </row>
    <row r="40859" spans="8:8" x14ac:dyDescent="0.2">
      <c r="H40859" s="7"/>
    </row>
    <row r="40860" spans="8:8" x14ac:dyDescent="0.2">
      <c r="H40860" s="7"/>
    </row>
    <row r="40861" spans="8:8" x14ac:dyDescent="0.2">
      <c r="H40861" s="7"/>
    </row>
    <row r="40862" spans="8:8" x14ac:dyDescent="0.2">
      <c r="H40862" s="7"/>
    </row>
    <row r="40863" spans="8:8" x14ac:dyDescent="0.2">
      <c r="H40863" s="7"/>
    </row>
    <row r="40864" spans="8:8" x14ac:dyDescent="0.2">
      <c r="H40864" s="7"/>
    </row>
    <row r="40865" spans="8:8" x14ac:dyDescent="0.2">
      <c r="H40865" s="7"/>
    </row>
    <row r="40866" spans="8:8" x14ac:dyDescent="0.2">
      <c r="H40866" s="7"/>
    </row>
    <row r="40867" spans="8:8" x14ac:dyDescent="0.2">
      <c r="H40867" s="7"/>
    </row>
    <row r="40868" spans="8:8" x14ac:dyDescent="0.2">
      <c r="H40868" s="7"/>
    </row>
    <row r="40869" spans="8:8" x14ac:dyDescent="0.2">
      <c r="H40869" s="7"/>
    </row>
    <row r="40870" spans="8:8" x14ac:dyDescent="0.2">
      <c r="H40870" s="7"/>
    </row>
    <row r="40871" spans="8:8" x14ac:dyDescent="0.2">
      <c r="H40871" s="7"/>
    </row>
    <row r="40872" spans="8:8" x14ac:dyDescent="0.2">
      <c r="H40872" s="7"/>
    </row>
    <row r="40873" spans="8:8" x14ac:dyDescent="0.2">
      <c r="H40873" s="7"/>
    </row>
    <row r="40874" spans="8:8" x14ac:dyDescent="0.2">
      <c r="H40874" s="7"/>
    </row>
    <row r="40875" spans="8:8" x14ac:dyDescent="0.2">
      <c r="H40875" s="7"/>
    </row>
    <row r="40876" spans="8:8" x14ac:dyDescent="0.2">
      <c r="H40876" s="7"/>
    </row>
    <row r="40877" spans="8:8" x14ac:dyDescent="0.2">
      <c r="H40877" s="7"/>
    </row>
    <row r="40878" spans="8:8" x14ac:dyDescent="0.2">
      <c r="H40878" s="7"/>
    </row>
    <row r="40879" spans="8:8" x14ac:dyDescent="0.2">
      <c r="H40879" s="7"/>
    </row>
    <row r="40880" spans="8:8" x14ac:dyDescent="0.2">
      <c r="H40880" s="7"/>
    </row>
    <row r="40881" spans="8:8" x14ac:dyDescent="0.2">
      <c r="H40881" s="7"/>
    </row>
    <row r="40882" spans="8:8" x14ac:dyDescent="0.2">
      <c r="H40882" s="7"/>
    </row>
    <row r="40883" spans="8:8" x14ac:dyDescent="0.2">
      <c r="H40883" s="7"/>
    </row>
    <row r="40884" spans="8:8" x14ac:dyDescent="0.2">
      <c r="H40884" s="7"/>
    </row>
    <row r="40885" spans="8:8" x14ac:dyDescent="0.2">
      <c r="H40885" s="7"/>
    </row>
    <row r="40886" spans="8:8" x14ac:dyDescent="0.2">
      <c r="H40886" s="7"/>
    </row>
    <row r="40887" spans="8:8" x14ac:dyDescent="0.2">
      <c r="H40887" s="7"/>
    </row>
    <row r="40888" spans="8:8" x14ac:dyDescent="0.2">
      <c r="H40888" s="7"/>
    </row>
    <row r="40889" spans="8:8" x14ac:dyDescent="0.2">
      <c r="H40889" s="7"/>
    </row>
    <row r="40890" spans="8:8" x14ac:dyDescent="0.2">
      <c r="H40890" s="7"/>
    </row>
    <row r="40891" spans="8:8" x14ac:dyDescent="0.2">
      <c r="H40891" s="7"/>
    </row>
    <row r="40892" spans="8:8" x14ac:dyDescent="0.2">
      <c r="H40892" s="7"/>
    </row>
    <row r="40893" spans="8:8" x14ac:dyDescent="0.2">
      <c r="H40893" s="7"/>
    </row>
    <row r="40894" spans="8:8" x14ac:dyDescent="0.2">
      <c r="H40894" s="7"/>
    </row>
    <row r="40895" spans="8:8" x14ac:dyDescent="0.2">
      <c r="H40895" s="7"/>
    </row>
    <row r="40896" spans="8:8" x14ac:dyDescent="0.2">
      <c r="H40896" s="7"/>
    </row>
    <row r="40897" spans="8:8" x14ac:dyDescent="0.2">
      <c r="H40897" s="7"/>
    </row>
    <row r="40898" spans="8:8" x14ac:dyDescent="0.2">
      <c r="H40898" s="7"/>
    </row>
    <row r="40899" spans="8:8" x14ac:dyDescent="0.2">
      <c r="H40899" s="7"/>
    </row>
    <row r="40900" spans="8:8" x14ac:dyDescent="0.2">
      <c r="H40900" s="7"/>
    </row>
    <row r="40901" spans="8:8" x14ac:dyDescent="0.2">
      <c r="H40901" s="7"/>
    </row>
    <row r="40902" spans="8:8" x14ac:dyDescent="0.2">
      <c r="H40902" s="7"/>
    </row>
    <row r="40903" spans="8:8" x14ac:dyDescent="0.2">
      <c r="H40903" s="7"/>
    </row>
    <row r="40904" spans="8:8" x14ac:dyDescent="0.2">
      <c r="H40904" s="7"/>
    </row>
    <row r="40905" spans="8:8" x14ac:dyDescent="0.2">
      <c r="H40905" s="7"/>
    </row>
    <row r="40906" spans="8:8" x14ac:dyDescent="0.2">
      <c r="H40906" s="7"/>
    </row>
    <row r="40907" spans="8:8" x14ac:dyDescent="0.2">
      <c r="H40907" s="7"/>
    </row>
    <row r="40908" spans="8:8" x14ac:dyDescent="0.2">
      <c r="H40908" s="7"/>
    </row>
    <row r="40909" spans="8:8" x14ac:dyDescent="0.2">
      <c r="H40909" s="7"/>
    </row>
    <row r="40910" spans="8:8" x14ac:dyDescent="0.2">
      <c r="H40910" s="7"/>
    </row>
    <row r="40911" spans="8:8" x14ac:dyDescent="0.2">
      <c r="H40911" s="7"/>
    </row>
    <row r="40912" spans="8:8" x14ac:dyDescent="0.2">
      <c r="H40912" s="7"/>
    </row>
    <row r="40913" spans="8:8" x14ac:dyDescent="0.2">
      <c r="H40913" s="7"/>
    </row>
    <row r="40914" spans="8:8" x14ac:dyDescent="0.2">
      <c r="H40914" s="7"/>
    </row>
    <row r="40915" spans="8:8" x14ac:dyDescent="0.2">
      <c r="H40915" s="7"/>
    </row>
    <row r="40916" spans="8:8" x14ac:dyDescent="0.2">
      <c r="H40916" s="7"/>
    </row>
    <row r="40917" spans="8:8" x14ac:dyDescent="0.2">
      <c r="H40917" s="7"/>
    </row>
    <row r="40918" spans="8:8" x14ac:dyDescent="0.2">
      <c r="H40918" s="7"/>
    </row>
    <row r="40919" spans="8:8" x14ac:dyDescent="0.2">
      <c r="H40919" s="7"/>
    </row>
    <row r="40920" spans="8:8" x14ac:dyDescent="0.2">
      <c r="H40920" s="7"/>
    </row>
    <row r="40921" spans="8:8" x14ac:dyDescent="0.2">
      <c r="H40921" s="7"/>
    </row>
    <row r="40922" spans="8:8" x14ac:dyDescent="0.2">
      <c r="H40922" s="7"/>
    </row>
    <row r="40923" spans="8:8" x14ac:dyDescent="0.2">
      <c r="H40923" s="7"/>
    </row>
    <row r="40924" spans="8:8" x14ac:dyDescent="0.2">
      <c r="H40924" s="7"/>
    </row>
    <row r="40925" spans="8:8" x14ac:dyDescent="0.2">
      <c r="H40925" s="7"/>
    </row>
    <row r="40926" spans="8:8" x14ac:dyDescent="0.2">
      <c r="H40926" s="7"/>
    </row>
    <row r="40927" spans="8:8" x14ac:dyDescent="0.2">
      <c r="H40927" s="7"/>
    </row>
    <row r="40928" spans="8:8" x14ac:dyDescent="0.2">
      <c r="H40928" s="7"/>
    </row>
    <row r="40929" spans="8:8" x14ac:dyDescent="0.2">
      <c r="H40929" s="7"/>
    </row>
    <row r="40930" spans="8:8" x14ac:dyDescent="0.2">
      <c r="H40930" s="7"/>
    </row>
    <row r="40931" spans="8:8" x14ac:dyDescent="0.2">
      <c r="H40931" s="7"/>
    </row>
    <row r="40932" spans="8:8" x14ac:dyDescent="0.2">
      <c r="H40932" s="7"/>
    </row>
    <row r="40933" spans="8:8" x14ac:dyDescent="0.2">
      <c r="H40933" s="7"/>
    </row>
    <row r="40934" spans="8:8" x14ac:dyDescent="0.2">
      <c r="H40934" s="7"/>
    </row>
    <row r="40935" spans="8:8" x14ac:dyDescent="0.2">
      <c r="H40935" s="7"/>
    </row>
    <row r="40936" spans="8:8" x14ac:dyDescent="0.2">
      <c r="H40936" s="7"/>
    </row>
    <row r="40937" spans="8:8" x14ac:dyDescent="0.2">
      <c r="H40937" s="7"/>
    </row>
    <row r="40938" spans="8:8" x14ac:dyDescent="0.2">
      <c r="H40938" s="7"/>
    </row>
    <row r="40939" spans="8:8" x14ac:dyDescent="0.2">
      <c r="H40939" s="7"/>
    </row>
    <row r="40940" spans="8:8" x14ac:dyDescent="0.2">
      <c r="H40940" s="7"/>
    </row>
    <row r="40941" spans="8:8" x14ac:dyDescent="0.2">
      <c r="H40941" s="7"/>
    </row>
    <row r="40942" spans="8:8" x14ac:dyDescent="0.2">
      <c r="H40942" s="7"/>
    </row>
    <row r="40943" spans="8:8" x14ac:dyDescent="0.2">
      <c r="H40943" s="7"/>
    </row>
    <row r="40944" spans="8:8" x14ac:dyDescent="0.2">
      <c r="H40944" s="7"/>
    </row>
    <row r="40945" spans="8:8" x14ac:dyDescent="0.2">
      <c r="H40945" s="7"/>
    </row>
    <row r="40946" spans="8:8" x14ac:dyDescent="0.2">
      <c r="H40946" s="7"/>
    </row>
    <row r="40947" spans="8:8" x14ac:dyDescent="0.2">
      <c r="H40947" s="7"/>
    </row>
    <row r="40948" spans="8:8" x14ac:dyDescent="0.2">
      <c r="H40948" s="7"/>
    </row>
    <row r="40949" spans="8:8" x14ac:dyDescent="0.2">
      <c r="H40949" s="7"/>
    </row>
    <row r="40950" spans="8:8" x14ac:dyDescent="0.2">
      <c r="H40950" s="7"/>
    </row>
    <row r="40951" spans="8:8" x14ac:dyDescent="0.2">
      <c r="H40951" s="7"/>
    </row>
    <row r="40952" spans="8:8" x14ac:dyDescent="0.2">
      <c r="H40952" s="7"/>
    </row>
    <row r="40953" spans="8:8" x14ac:dyDescent="0.2">
      <c r="H40953" s="7"/>
    </row>
    <row r="40954" spans="8:8" x14ac:dyDescent="0.2">
      <c r="H40954" s="7"/>
    </row>
    <row r="40955" spans="8:8" x14ac:dyDescent="0.2">
      <c r="H40955" s="7"/>
    </row>
    <row r="40956" spans="8:8" x14ac:dyDescent="0.2">
      <c r="H40956" s="7"/>
    </row>
    <row r="40957" spans="8:8" x14ac:dyDescent="0.2">
      <c r="H40957" s="7"/>
    </row>
    <row r="40958" spans="8:8" x14ac:dyDescent="0.2">
      <c r="H40958" s="7"/>
    </row>
    <row r="40959" spans="8:8" x14ac:dyDescent="0.2">
      <c r="H40959" s="7"/>
    </row>
    <row r="40960" spans="8:8" x14ac:dyDescent="0.2">
      <c r="H40960" s="7"/>
    </row>
    <row r="40961" spans="8:8" x14ac:dyDescent="0.2">
      <c r="H40961" s="7"/>
    </row>
    <row r="40962" spans="8:8" x14ac:dyDescent="0.2">
      <c r="H40962" s="7"/>
    </row>
    <row r="40963" spans="8:8" x14ac:dyDescent="0.2">
      <c r="H40963" s="7"/>
    </row>
    <row r="40964" spans="8:8" x14ac:dyDescent="0.2">
      <c r="H40964" s="7"/>
    </row>
    <row r="40965" spans="8:8" x14ac:dyDescent="0.2">
      <c r="H40965" s="7"/>
    </row>
    <row r="40966" spans="8:8" x14ac:dyDescent="0.2">
      <c r="H40966" s="7"/>
    </row>
    <row r="40967" spans="8:8" x14ac:dyDescent="0.2">
      <c r="H40967" s="7"/>
    </row>
    <row r="40968" spans="8:8" x14ac:dyDescent="0.2">
      <c r="H40968" s="7"/>
    </row>
    <row r="40969" spans="8:8" x14ac:dyDescent="0.2">
      <c r="H40969" s="7"/>
    </row>
    <row r="40970" spans="8:8" x14ac:dyDescent="0.2">
      <c r="H40970" s="7"/>
    </row>
    <row r="40971" spans="8:8" x14ac:dyDescent="0.2">
      <c r="H40971" s="7"/>
    </row>
    <row r="40972" spans="8:8" x14ac:dyDescent="0.2">
      <c r="H40972" s="7"/>
    </row>
    <row r="40973" spans="8:8" x14ac:dyDescent="0.2">
      <c r="H40973" s="7"/>
    </row>
    <row r="40974" spans="8:8" x14ac:dyDescent="0.2">
      <c r="H40974" s="7"/>
    </row>
    <row r="40975" spans="8:8" x14ac:dyDescent="0.2">
      <c r="H40975" s="7"/>
    </row>
    <row r="40976" spans="8:8" x14ac:dyDescent="0.2">
      <c r="H40976" s="7"/>
    </row>
    <row r="40977" spans="8:8" x14ac:dyDescent="0.2">
      <c r="H40977" s="7"/>
    </row>
    <row r="40978" spans="8:8" x14ac:dyDescent="0.2">
      <c r="H40978" s="7"/>
    </row>
    <row r="40979" spans="8:8" x14ac:dyDescent="0.2">
      <c r="H40979" s="7"/>
    </row>
    <row r="40980" spans="8:8" x14ac:dyDescent="0.2">
      <c r="H40980" s="7"/>
    </row>
    <row r="40981" spans="8:8" x14ac:dyDescent="0.2">
      <c r="H40981" s="7"/>
    </row>
    <row r="40982" spans="8:8" x14ac:dyDescent="0.2">
      <c r="H40982" s="7"/>
    </row>
    <row r="40983" spans="8:8" x14ac:dyDescent="0.2">
      <c r="H40983" s="7"/>
    </row>
    <row r="40984" spans="8:8" x14ac:dyDescent="0.2">
      <c r="H40984" s="7"/>
    </row>
    <row r="40985" spans="8:8" x14ac:dyDescent="0.2">
      <c r="H40985" s="7"/>
    </row>
    <row r="40986" spans="8:8" x14ac:dyDescent="0.2">
      <c r="H40986" s="7"/>
    </row>
    <row r="40987" spans="8:8" x14ac:dyDescent="0.2">
      <c r="H40987" s="7"/>
    </row>
    <row r="40988" spans="8:8" x14ac:dyDescent="0.2">
      <c r="H40988" s="7"/>
    </row>
    <row r="40989" spans="8:8" x14ac:dyDescent="0.2">
      <c r="H40989" s="7"/>
    </row>
    <row r="40990" spans="8:8" x14ac:dyDescent="0.2">
      <c r="H40990" s="7"/>
    </row>
    <row r="40991" spans="8:8" x14ac:dyDescent="0.2">
      <c r="H40991" s="7"/>
    </row>
    <row r="40992" spans="8:8" x14ac:dyDescent="0.2">
      <c r="H40992" s="7"/>
    </row>
    <row r="40993" spans="8:8" x14ac:dyDescent="0.2">
      <c r="H40993" s="7"/>
    </row>
    <row r="40994" spans="8:8" x14ac:dyDescent="0.2">
      <c r="H40994" s="7"/>
    </row>
    <row r="40995" spans="8:8" x14ac:dyDescent="0.2">
      <c r="H40995" s="7"/>
    </row>
    <row r="40996" spans="8:8" x14ac:dyDescent="0.2">
      <c r="H40996" s="7"/>
    </row>
    <row r="40997" spans="8:8" x14ac:dyDescent="0.2">
      <c r="H40997" s="7"/>
    </row>
    <row r="40998" spans="8:8" x14ac:dyDescent="0.2">
      <c r="H40998" s="7"/>
    </row>
    <row r="40999" spans="8:8" x14ac:dyDescent="0.2">
      <c r="H40999" s="7"/>
    </row>
    <row r="41000" spans="8:8" x14ac:dyDescent="0.2">
      <c r="H41000" s="7"/>
    </row>
    <row r="41001" spans="8:8" x14ac:dyDescent="0.2">
      <c r="H41001" s="7"/>
    </row>
    <row r="41002" spans="8:8" x14ac:dyDescent="0.2">
      <c r="H41002" s="7"/>
    </row>
    <row r="41003" spans="8:8" x14ac:dyDescent="0.2">
      <c r="H41003" s="7"/>
    </row>
    <row r="41004" spans="8:8" x14ac:dyDescent="0.2">
      <c r="H41004" s="7"/>
    </row>
    <row r="41005" spans="8:8" x14ac:dyDescent="0.2">
      <c r="H41005" s="7"/>
    </row>
    <row r="41006" spans="8:8" x14ac:dyDescent="0.2">
      <c r="H41006" s="7"/>
    </row>
    <row r="41007" spans="8:8" x14ac:dyDescent="0.2">
      <c r="H41007" s="7"/>
    </row>
    <row r="41008" spans="8:8" x14ac:dyDescent="0.2">
      <c r="H41008" s="7"/>
    </row>
    <row r="41009" spans="8:8" x14ac:dyDescent="0.2">
      <c r="H41009" s="7"/>
    </row>
    <row r="41010" spans="8:8" x14ac:dyDescent="0.2">
      <c r="H41010" s="7"/>
    </row>
    <row r="41011" spans="8:8" x14ac:dyDescent="0.2">
      <c r="H41011" s="7"/>
    </row>
    <row r="41012" spans="8:8" x14ac:dyDescent="0.2">
      <c r="H41012" s="7"/>
    </row>
    <row r="41013" spans="8:8" x14ac:dyDescent="0.2">
      <c r="H41013" s="7"/>
    </row>
    <row r="41014" spans="8:8" x14ac:dyDescent="0.2">
      <c r="H41014" s="7"/>
    </row>
    <row r="41015" spans="8:8" x14ac:dyDescent="0.2">
      <c r="H41015" s="7"/>
    </row>
    <row r="41016" spans="8:8" x14ac:dyDescent="0.2">
      <c r="H41016" s="7"/>
    </row>
    <row r="41017" spans="8:8" x14ac:dyDescent="0.2">
      <c r="H41017" s="7"/>
    </row>
    <row r="41018" spans="8:8" x14ac:dyDescent="0.2">
      <c r="H41018" s="7"/>
    </row>
    <row r="41019" spans="8:8" x14ac:dyDescent="0.2">
      <c r="H41019" s="7"/>
    </row>
    <row r="41020" spans="8:8" x14ac:dyDescent="0.2">
      <c r="H41020" s="7"/>
    </row>
    <row r="41021" spans="8:8" x14ac:dyDescent="0.2">
      <c r="H41021" s="7"/>
    </row>
    <row r="41022" spans="8:8" x14ac:dyDescent="0.2">
      <c r="H41022" s="7"/>
    </row>
    <row r="41023" spans="8:8" x14ac:dyDescent="0.2">
      <c r="H41023" s="7"/>
    </row>
    <row r="41024" spans="8:8" x14ac:dyDescent="0.2">
      <c r="H41024" s="7"/>
    </row>
    <row r="41025" spans="8:8" x14ac:dyDescent="0.2">
      <c r="H41025" s="7"/>
    </row>
    <row r="41026" spans="8:8" x14ac:dyDescent="0.2">
      <c r="H41026" s="7"/>
    </row>
    <row r="41027" spans="8:8" x14ac:dyDescent="0.2">
      <c r="H41027" s="7"/>
    </row>
    <row r="41028" spans="8:8" x14ac:dyDescent="0.2">
      <c r="H41028" s="7"/>
    </row>
    <row r="41029" spans="8:8" x14ac:dyDescent="0.2">
      <c r="H41029" s="7"/>
    </row>
    <row r="41030" spans="8:8" x14ac:dyDescent="0.2">
      <c r="H41030" s="7"/>
    </row>
    <row r="41031" spans="8:8" x14ac:dyDescent="0.2">
      <c r="H41031" s="7"/>
    </row>
    <row r="41032" spans="8:8" x14ac:dyDescent="0.2">
      <c r="H41032" s="7"/>
    </row>
    <row r="41033" spans="8:8" x14ac:dyDescent="0.2">
      <c r="H41033" s="7"/>
    </row>
    <row r="41034" spans="8:8" x14ac:dyDescent="0.2">
      <c r="H41034" s="7"/>
    </row>
    <row r="41035" spans="8:8" x14ac:dyDescent="0.2">
      <c r="H41035" s="7"/>
    </row>
    <row r="41036" spans="8:8" x14ac:dyDescent="0.2">
      <c r="H41036" s="7"/>
    </row>
    <row r="41037" spans="8:8" x14ac:dyDescent="0.2">
      <c r="H41037" s="7"/>
    </row>
    <row r="41038" spans="8:8" x14ac:dyDescent="0.2">
      <c r="H41038" s="7"/>
    </row>
    <row r="41039" spans="8:8" x14ac:dyDescent="0.2">
      <c r="H41039" s="7"/>
    </row>
    <row r="41040" spans="8:8" x14ac:dyDescent="0.2">
      <c r="H41040" s="7"/>
    </row>
    <row r="41041" spans="8:8" x14ac:dyDescent="0.2">
      <c r="H41041" s="7"/>
    </row>
    <row r="41042" spans="8:8" x14ac:dyDescent="0.2">
      <c r="H41042" s="7"/>
    </row>
    <row r="41043" spans="8:8" x14ac:dyDescent="0.2">
      <c r="H41043" s="7"/>
    </row>
    <row r="41044" spans="8:8" x14ac:dyDescent="0.2">
      <c r="H41044" s="7"/>
    </row>
    <row r="41045" spans="8:8" x14ac:dyDescent="0.2">
      <c r="H41045" s="7"/>
    </row>
    <row r="41046" spans="8:8" x14ac:dyDescent="0.2">
      <c r="H41046" s="7"/>
    </row>
    <row r="41047" spans="8:8" x14ac:dyDescent="0.2">
      <c r="H41047" s="7"/>
    </row>
    <row r="41048" spans="8:8" x14ac:dyDescent="0.2">
      <c r="H41048" s="7"/>
    </row>
    <row r="41049" spans="8:8" x14ac:dyDescent="0.2">
      <c r="H41049" s="7"/>
    </row>
    <row r="41050" spans="8:8" x14ac:dyDescent="0.2">
      <c r="H41050" s="7"/>
    </row>
    <row r="41051" spans="8:8" x14ac:dyDescent="0.2">
      <c r="H41051" s="7"/>
    </row>
    <row r="41052" spans="8:8" x14ac:dyDescent="0.2">
      <c r="H41052" s="7"/>
    </row>
    <row r="41053" spans="8:8" x14ac:dyDescent="0.2">
      <c r="H41053" s="7"/>
    </row>
    <row r="41054" spans="8:8" x14ac:dyDescent="0.2">
      <c r="H41054" s="7"/>
    </row>
    <row r="41055" spans="8:8" x14ac:dyDescent="0.2">
      <c r="H41055" s="7"/>
    </row>
    <row r="41056" spans="8:8" x14ac:dyDescent="0.2">
      <c r="H41056" s="7"/>
    </row>
    <row r="41057" spans="8:8" x14ac:dyDescent="0.2">
      <c r="H41057" s="7"/>
    </row>
    <row r="41058" spans="8:8" x14ac:dyDescent="0.2">
      <c r="H41058" s="7"/>
    </row>
    <row r="41059" spans="8:8" x14ac:dyDescent="0.2">
      <c r="H41059" s="7"/>
    </row>
    <row r="41060" spans="8:8" x14ac:dyDescent="0.2">
      <c r="H41060" s="7"/>
    </row>
    <row r="41061" spans="8:8" x14ac:dyDescent="0.2">
      <c r="H41061" s="7"/>
    </row>
    <row r="41062" spans="8:8" x14ac:dyDescent="0.2">
      <c r="H41062" s="7"/>
    </row>
    <row r="41063" spans="8:8" x14ac:dyDescent="0.2">
      <c r="H41063" s="7"/>
    </row>
    <row r="41064" spans="8:8" x14ac:dyDescent="0.2">
      <c r="H41064" s="7"/>
    </row>
    <row r="41065" spans="8:8" x14ac:dyDescent="0.2">
      <c r="H41065" s="7"/>
    </row>
    <row r="41066" spans="8:8" x14ac:dyDescent="0.2">
      <c r="H41066" s="7"/>
    </row>
    <row r="41067" spans="8:8" x14ac:dyDescent="0.2">
      <c r="H41067" s="7"/>
    </row>
    <row r="41068" spans="8:8" x14ac:dyDescent="0.2">
      <c r="H41068" s="7"/>
    </row>
    <row r="41069" spans="8:8" x14ac:dyDescent="0.2">
      <c r="H41069" s="7"/>
    </row>
    <row r="41070" spans="8:8" x14ac:dyDescent="0.2">
      <c r="H41070" s="7"/>
    </row>
    <row r="41071" spans="8:8" x14ac:dyDescent="0.2">
      <c r="H41071" s="7"/>
    </row>
    <row r="41072" spans="8:8" x14ac:dyDescent="0.2">
      <c r="H41072" s="7"/>
    </row>
    <row r="41073" spans="8:8" x14ac:dyDescent="0.2">
      <c r="H41073" s="7"/>
    </row>
    <row r="41074" spans="8:8" x14ac:dyDescent="0.2">
      <c r="H41074" s="7"/>
    </row>
    <row r="41075" spans="8:8" x14ac:dyDescent="0.2">
      <c r="H41075" s="7"/>
    </row>
    <row r="41076" spans="8:8" x14ac:dyDescent="0.2">
      <c r="H41076" s="7"/>
    </row>
    <row r="41077" spans="8:8" x14ac:dyDescent="0.2">
      <c r="H41077" s="7"/>
    </row>
    <row r="41078" spans="8:8" x14ac:dyDescent="0.2">
      <c r="H41078" s="7"/>
    </row>
    <row r="41079" spans="8:8" x14ac:dyDescent="0.2">
      <c r="H41079" s="7"/>
    </row>
    <row r="41080" spans="8:8" x14ac:dyDescent="0.2">
      <c r="H41080" s="7"/>
    </row>
    <row r="41081" spans="8:8" x14ac:dyDescent="0.2">
      <c r="H41081" s="7"/>
    </row>
    <row r="41082" spans="8:8" x14ac:dyDescent="0.2">
      <c r="H41082" s="7"/>
    </row>
    <row r="41083" spans="8:8" x14ac:dyDescent="0.2">
      <c r="H41083" s="7"/>
    </row>
    <row r="41084" spans="8:8" x14ac:dyDescent="0.2">
      <c r="H41084" s="7"/>
    </row>
    <row r="41085" spans="8:8" x14ac:dyDescent="0.2">
      <c r="H41085" s="7"/>
    </row>
    <row r="41086" spans="8:8" x14ac:dyDescent="0.2">
      <c r="H41086" s="7"/>
    </row>
    <row r="41087" spans="8:8" x14ac:dyDescent="0.2">
      <c r="H41087" s="7"/>
    </row>
    <row r="41088" spans="8:8" x14ac:dyDescent="0.2">
      <c r="H41088" s="7"/>
    </row>
    <row r="41089" spans="8:8" x14ac:dyDescent="0.2">
      <c r="H41089" s="7"/>
    </row>
    <row r="41090" spans="8:8" x14ac:dyDescent="0.2">
      <c r="H41090" s="7"/>
    </row>
    <row r="41091" spans="8:8" x14ac:dyDescent="0.2">
      <c r="H41091" s="7"/>
    </row>
    <row r="41092" spans="8:8" x14ac:dyDescent="0.2">
      <c r="H41092" s="7"/>
    </row>
    <row r="41093" spans="8:8" x14ac:dyDescent="0.2">
      <c r="H41093" s="7"/>
    </row>
    <row r="41094" spans="8:8" x14ac:dyDescent="0.2">
      <c r="H41094" s="7"/>
    </row>
    <row r="41095" spans="8:8" x14ac:dyDescent="0.2">
      <c r="H41095" s="7"/>
    </row>
    <row r="41096" spans="8:8" x14ac:dyDescent="0.2">
      <c r="H41096" s="7"/>
    </row>
    <row r="41097" spans="8:8" x14ac:dyDescent="0.2">
      <c r="H41097" s="7"/>
    </row>
    <row r="41098" spans="8:8" x14ac:dyDescent="0.2">
      <c r="H41098" s="7"/>
    </row>
    <row r="41099" spans="8:8" x14ac:dyDescent="0.2">
      <c r="H41099" s="7"/>
    </row>
    <row r="41100" spans="8:8" x14ac:dyDescent="0.2">
      <c r="H41100" s="7"/>
    </row>
    <row r="41101" spans="8:8" x14ac:dyDescent="0.2">
      <c r="H41101" s="7"/>
    </row>
    <row r="41102" spans="8:8" x14ac:dyDescent="0.2">
      <c r="H41102" s="7"/>
    </row>
    <row r="41103" spans="8:8" x14ac:dyDescent="0.2">
      <c r="H41103" s="7"/>
    </row>
    <row r="41104" spans="8:8" x14ac:dyDescent="0.2">
      <c r="H41104" s="7"/>
    </row>
    <row r="41105" spans="8:8" x14ac:dyDescent="0.2">
      <c r="H41105" s="7"/>
    </row>
    <row r="41106" spans="8:8" x14ac:dyDescent="0.2">
      <c r="H41106" s="7"/>
    </row>
    <row r="41107" spans="8:8" x14ac:dyDescent="0.2">
      <c r="H41107" s="7"/>
    </row>
    <row r="41108" spans="8:8" x14ac:dyDescent="0.2">
      <c r="H41108" s="7"/>
    </row>
    <row r="41109" spans="8:8" x14ac:dyDescent="0.2">
      <c r="H41109" s="7"/>
    </row>
    <row r="41110" spans="8:8" x14ac:dyDescent="0.2">
      <c r="H41110" s="7"/>
    </row>
    <row r="41111" spans="8:8" x14ac:dyDescent="0.2">
      <c r="H41111" s="7"/>
    </row>
    <row r="41112" spans="8:8" x14ac:dyDescent="0.2">
      <c r="H41112" s="7"/>
    </row>
    <row r="41113" spans="8:8" x14ac:dyDescent="0.2">
      <c r="H41113" s="7"/>
    </row>
    <row r="41114" spans="8:8" x14ac:dyDescent="0.2">
      <c r="H41114" s="7"/>
    </row>
    <row r="41115" spans="8:8" x14ac:dyDescent="0.2">
      <c r="H41115" s="7"/>
    </row>
    <row r="41116" spans="8:8" x14ac:dyDescent="0.2">
      <c r="H41116" s="7"/>
    </row>
    <row r="41117" spans="8:8" x14ac:dyDescent="0.2">
      <c r="H41117" s="7"/>
    </row>
    <row r="41118" spans="8:8" x14ac:dyDescent="0.2">
      <c r="H41118" s="7"/>
    </row>
    <row r="41119" spans="8:8" x14ac:dyDescent="0.2">
      <c r="H41119" s="7"/>
    </row>
    <row r="41120" spans="8:8" x14ac:dyDescent="0.2">
      <c r="H41120" s="7"/>
    </row>
    <row r="41121" spans="8:8" x14ac:dyDescent="0.2">
      <c r="H41121" s="7"/>
    </row>
    <row r="41122" spans="8:8" x14ac:dyDescent="0.2">
      <c r="H41122" s="7"/>
    </row>
    <row r="41123" spans="8:8" x14ac:dyDescent="0.2">
      <c r="H41123" s="7"/>
    </row>
    <row r="41124" spans="8:8" x14ac:dyDescent="0.2">
      <c r="H41124" s="7"/>
    </row>
    <row r="41125" spans="8:8" x14ac:dyDescent="0.2">
      <c r="H41125" s="7"/>
    </row>
    <row r="41126" spans="8:8" x14ac:dyDescent="0.2">
      <c r="H41126" s="7"/>
    </row>
    <row r="41127" spans="8:8" x14ac:dyDescent="0.2">
      <c r="H41127" s="7"/>
    </row>
    <row r="41128" spans="8:8" x14ac:dyDescent="0.2">
      <c r="H41128" s="7"/>
    </row>
    <row r="41129" spans="8:8" x14ac:dyDescent="0.2">
      <c r="H41129" s="7"/>
    </row>
    <row r="41130" spans="8:8" x14ac:dyDescent="0.2">
      <c r="H41130" s="7"/>
    </row>
    <row r="41131" spans="8:8" x14ac:dyDescent="0.2">
      <c r="H41131" s="7"/>
    </row>
    <row r="41132" spans="8:8" x14ac:dyDescent="0.2">
      <c r="H41132" s="7"/>
    </row>
    <row r="41133" spans="8:8" x14ac:dyDescent="0.2">
      <c r="H41133" s="7"/>
    </row>
    <row r="41134" spans="8:8" x14ac:dyDescent="0.2">
      <c r="H41134" s="7"/>
    </row>
    <row r="41135" spans="8:8" x14ac:dyDescent="0.2">
      <c r="H41135" s="7"/>
    </row>
    <row r="41136" spans="8:8" x14ac:dyDescent="0.2">
      <c r="H41136" s="7"/>
    </row>
    <row r="41137" spans="8:8" x14ac:dyDescent="0.2">
      <c r="H41137" s="7"/>
    </row>
    <row r="41138" spans="8:8" x14ac:dyDescent="0.2">
      <c r="H41138" s="7"/>
    </row>
    <row r="41139" spans="8:8" x14ac:dyDescent="0.2">
      <c r="H41139" s="7"/>
    </row>
    <row r="41140" spans="8:8" x14ac:dyDescent="0.2">
      <c r="H41140" s="7"/>
    </row>
    <row r="41141" spans="8:8" x14ac:dyDescent="0.2">
      <c r="H41141" s="7"/>
    </row>
    <row r="41142" spans="8:8" x14ac:dyDescent="0.2">
      <c r="H41142" s="7"/>
    </row>
    <row r="41143" spans="8:8" x14ac:dyDescent="0.2">
      <c r="H41143" s="7"/>
    </row>
    <row r="41144" spans="8:8" x14ac:dyDescent="0.2">
      <c r="H41144" s="7"/>
    </row>
    <row r="41145" spans="8:8" x14ac:dyDescent="0.2">
      <c r="H41145" s="7"/>
    </row>
    <row r="41146" spans="8:8" x14ac:dyDescent="0.2">
      <c r="H41146" s="7"/>
    </row>
    <row r="41147" spans="8:8" x14ac:dyDescent="0.2">
      <c r="H41147" s="7"/>
    </row>
    <row r="41148" spans="8:8" x14ac:dyDescent="0.2">
      <c r="H41148" s="7"/>
    </row>
    <row r="41149" spans="8:8" x14ac:dyDescent="0.2">
      <c r="H41149" s="7"/>
    </row>
    <row r="41150" spans="8:8" x14ac:dyDescent="0.2">
      <c r="H41150" s="7"/>
    </row>
    <row r="41151" spans="8:8" x14ac:dyDescent="0.2">
      <c r="H41151" s="7"/>
    </row>
    <row r="41152" spans="8:8" x14ac:dyDescent="0.2">
      <c r="H41152" s="7"/>
    </row>
    <row r="41153" spans="8:8" x14ac:dyDescent="0.2">
      <c r="H41153" s="7"/>
    </row>
    <row r="41154" spans="8:8" x14ac:dyDescent="0.2">
      <c r="H41154" s="7"/>
    </row>
    <row r="41155" spans="8:8" x14ac:dyDescent="0.2">
      <c r="H41155" s="7"/>
    </row>
    <row r="41156" spans="8:8" x14ac:dyDescent="0.2">
      <c r="H41156" s="7"/>
    </row>
    <row r="41157" spans="8:8" x14ac:dyDescent="0.2">
      <c r="H41157" s="7"/>
    </row>
    <row r="41158" spans="8:8" x14ac:dyDescent="0.2">
      <c r="H41158" s="7"/>
    </row>
    <row r="41159" spans="8:8" x14ac:dyDescent="0.2">
      <c r="H41159" s="7"/>
    </row>
    <row r="41160" spans="8:8" x14ac:dyDescent="0.2">
      <c r="H41160" s="7"/>
    </row>
    <row r="41161" spans="8:8" x14ac:dyDescent="0.2">
      <c r="H41161" s="7"/>
    </row>
    <row r="41162" spans="8:8" x14ac:dyDescent="0.2">
      <c r="H41162" s="7"/>
    </row>
    <row r="41163" spans="8:8" x14ac:dyDescent="0.2">
      <c r="H41163" s="7"/>
    </row>
    <row r="41164" spans="8:8" x14ac:dyDescent="0.2">
      <c r="H41164" s="7"/>
    </row>
    <row r="41165" spans="8:8" x14ac:dyDescent="0.2">
      <c r="H41165" s="7"/>
    </row>
    <row r="41166" spans="8:8" x14ac:dyDescent="0.2">
      <c r="H41166" s="7"/>
    </row>
    <row r="41167" spans="8:8" x14ac:dyDescent="0.2">
      <c r="H41167" s="7"/>
    </row>
    <row r="41168" spans="8:8" x14ac:dyDescent="0.2">
      <c r="H41168" s="7"/>
    </row>
    <row r="41169" spans="8:8" x14ac:dyDescent="0.2">
      <c r="H41169" s="7"/>
    </row>
    <row r="41170" spans="8:8" x14ac:dyDescent="0.2">
      <c r="H41170" s="7"/>
    </row>
    <row r="41171" spans="8:8" x14ac:dyDescent="0.2">
      <c r="H41171" s="7"/>
    </row>
    <row r="41172" spans="8:8" x14ac:dyDescent="0.2">
      <c r="H41172" s="7"/>
    </row>
    <row r="41173" spans="8:8" x14ac:dyDescent="0.2">
      <c r="H41173" s="7"/>
    </row>
    <row r="41174" spans="8:8" x14ac:dyDescent="0.2">
      <c r="H41174" s="7"/>
    </row>
    <row r="41175" spans="8:8" x14ac:dyDescent="0.2">
      <c r="H41175" s="7"/>
    </row>
    <row r="41176" spans="8:8" x14ac:dyDescent="0.2">
      <c r="H41176" s="7"/>
    </row>
    <row r="41177" spans="8:8" x14ac:dyDescent="0.2">
      <c r="H41177" s="7"/>
    </row>
    <row r="41178" spans="8:8" x14ac:dyDescent="0.2">
      <c r="H41178" s="7"/>
    </row>
    <row r="41179" spans="8:8" x14ac:dyDescent="0.2">
      <c r="H41179" s="7"/>
    </row>
    <row r="41180" spans="8:8" x14ac:dyDescent="0.2">
      <c r="H41180" s="7"/>
    </row>
    <row r="41181" spans="8:8" x14ac:dyDescent="0.2">
      <c r="H41181" s="7"/>
    </row>
    <row r="41182" spans="8:8" x14ac:dyDescent="0.2">
      <c r="H41182" s="7"/>
    </row>
    <row r="41183" spans="8:8" x14ac:dyDescent="0.2">
      <c r="H41183" s="7"/>
    </row>
    <row r="41184" spans="8:8" x14ac:dyDescent="0.2">
      <c r="H41184" s="7"/>
    </row>
    <row r="41185" spans="8:8" x14ac:dyDescent="0.2">
      <c r="H41185" s="7"/>
    </row>
    <row r="41186" spans="8:8" x14ac:dyDescent="0.2">
      <c r="H41186" s="7"/>
    </row>
    <row r="41187" spans="8:8" x14ac:dyDescent="0.2">
      <c r="H41187" s="7"/>
    </row>
    <row r="41188" spans="8:8" x14ac:dyDescent="0.2">
      <c r="H41188" s="7"/>
    </row>
    <row r="41189" spans="8:8" x14ac:dyDescent="0.2">
      <c r="H41189" s="7"/>
    </row>
    <row r="41190" spans="8:8" x14ac:dyDescent="0.2">
      <c r="H41190" s="7"/>
    </row>
    <row r="41191" spans="8:8" x14ac:dyDescent="0.2">
      <c r="H41191" s="7"/>
    </row>
    <row r="41192" spans="8:8" x14ac:dyDescent="0.2">
      <c r="H41192" s="7"/>
    </row>
    <row r="41193" spans="8:8" x14ac:dyDescent="0.2">
      <c r="H41193" s="7"/>
    </row>
    <row r="41194" spans="8:8" x14ac:dyDescent="0.2">
      <c r="H41194" s="7"/>
    </row>
    <row r="41195" spans="8:8" x14ac:dyDescent="0.2">
      <c r="H41195" s="7"/>
    </row>
    <row r="41196" spans="8:8" x14ac:dyDescent="0.2">
      <c r="H41196" s="7"/>
    </row>
    <row r="41197" spans="8:8" x14ac:dyDescent="0.2">
      <c r="H41197" s="7"/>
    </row>
    <row r="41198" spans="8:8" x14ac:dyDescent="0.2">
      <c r="H41198" s="7"/>
    </row>
    <row r="41199" spans="8:8" x14ac:dyDescent="0.2">
      <c r="H41199" s="7"/>
    </row>
    <row r="41200" spans="8:8" x14ac:dyDescent="0.2">
      <c r="H41200" s="7"/>
    </row>
    <row r="41201" spans="8:8" x14ac:dyDescent="0.2">
      <c r="H41201" s="7"/>
    </row>
    <row r="41202" spans="8:8" x14ac:dyDescent="0.2">
      <c r="H41202" s="7"/>
    </row>
    <row r="41203" spans="8:8" x14ac:dyDescent="0.2">
      <c r="H41203" s="7"/>
    </row>
    <row r="41204" spans="8:8" x14ac:dyDescent="0.2">
      <c r="H41204" s="7"/>
    </row>
    <row r="41205" spans="8:8" x14ac:dyDescent="0.2">
      <c r="H41205" s="7"/>
    </row>
    <row r="41206" spans="8:8" x14ac:dyDescent="0.2">
      <c r="H41206" s="7"/>
    </row>
    <row r="41207" spans="8:8" x14ac:dyDescent="0.2">
      <c r="H41207" s="7"/>
    </row>
    <row r="41208" spans="8:8" x14ac:dyDescent="0.2">
      <c r="H41208" s="7"/>
    </row>
    <row r="41209" spans="8:8" x14ac:dyDescent="0.2">
      <c r="H41209" s="7"/>
    </row>
    <row r="41210" spans="8:8" x14ac:dyDescent="0.2">
      <c r="H41210" s="7"/>
    </row>
    <row r="41211" spans="8:8" x14ac:dyDescent="0.2">
      <c r="H41211" s="7"/>
    </row>
    <row r="41212" spans="8:8" x14ac:dyDescent="0.2">
      <c r="H41212" s="7"/>
    </row>
    <row r="41213" spans="8:8" x14ac:dyDescent="0.2">
      <c r="H41213" s="7"/>
    </row>
    <row r="41214" spans="8:8" x14ac:dyDescent="0.2">
      <c r="H41214" s="7"/>
    </row>
    <row r="41215" spans="8:8" x14ac:dyDescent="0.2">
      <c r="H41215" s="7"/>
    </row>
    <row r="41216" spans="8:8" x14ac:dyDescent="0.2">
      <c r="H41216" s="7"/>
    </row>
    <row r="41217" spans="8:8" x14ac:dyDescent="0.2">
      <c r="H41217" s="7"/>
    </row>
    <row r="41218" spans="8:8" x14ac:dyDescent="0.2">
      <c r="H41218" s="7"/>
    </row>
    <row r="41219" spans="8:8" x14ac:dyDescent="0.2">
      <c r="H41219" s="7"/>
    </row>
    <row r="41220" spans="8:8" x14ac:dyDescent="0.2">
      <c r="H41220" s="7"/>
    </row>
    <row r="41221" spans="8:8" x14ac:dyDescent="0.2">
      <c r="H41221" s="7"/>
    </row>
    <row r="41222" spans="8:8" x14ac:dyDescent="0.2">
      <c r="H41222" s="7"/>
    </row>
    <row r="41223" spans="8:8" x14ac:dyDescent="0.2">
      <c r="H41223" s="7"/>
    </row>
    <row r="41224" spans="8:8" x14ac:dyDescent="0.2">
      <c r="H41224" s="7"/>
    </row>
    <row r="41225" spans="8:8" x14ac:dyDescent="0.2">
      <c r="H41225" s="7"/>
    </row>
    <row r="41226" spans="8:8" x14ac:dyDescent="0.2">
      <c r="H41226" s="7"/>
    </row>
    <row r="41227" spans="8:8" x14ac:dyDescent="0.2">
      <c r="H41227" s="7"/>
    </row>
    <row r="41228" spans="8:8" x14ac:dyDescent="0.2">
      <c r="H41228" s="7"/>
    </row>
    <row r="41229" spans="8:8" x14ac:dyDescent="0.2">
      <c r="H41229" s="7"/>
    </row>
    <row r="41230" spans="8:8" x14ac:dyDescent="0.2">
      <c r="H41230" s="7"/>
    </row>
    <row r="41231" spans="8:8" x14ac:dyDescent="0.2">
      <c r="H41231" s="7"/>
    </row>
    <row r="41232" spans="8:8" x14ac:dyDescent="0.2">
      <c r="H41232" s="7"/>
    </row>
    <row r="41233" spans="8:8" x14ac:dyDescent="0.2">
      <c r="H41233" s="7"/>
    </row>
    <row r="41234" spans="8:8" x14ac:dyDescent="0.2">
      <c r="H41234" s="7"/>
    </row>
    <row r="41235" spans="8:8" x14ac:dyDescent="0.2">
      <c r="H41235" s="7"/>
    </row>
    <row r="41236" spans="8:8" x14ac:dyDescent="0.2">
      <c r="H41236" s="7"/>
    </row>
    <row r="41237" spans="8:8" x14ac:dyDescent="0.2">
      <c r="H41237" s="7"/>
    </row>
    <row r="41238" spans="8:8" x14ac:dyDescent="0.2">
      <c r="H41238" s="7"/>
    </row>
    <row r="41239" spans="8:8" x14ac:dyDescent="0.2">
      <c r="H41239" s="7"/>
    </row>
    <row r="41240" spans="8:8" x14ac:dyDescent="0.2">
      <c r="H41240" s="7"/>
    </row>
    <row r="41241" spans="8:8" x14ac:dyDescent="0.2">
      <c r="H41241" s="7"/>
    </row>
    <row r="41242" spans="8:8" x14ac:dyDescent="0.2">
      <c r="H41242" s="7"/>
    </row>
    <row r="41243" spans="8:8" x14ac:dyDescent="0.2">
      <c r="H41243" s="7"/>
    </row>
    <row r="41244" spans="8:8" x14ac:dyDescent="0.2">
      <c r="H41244" s="7"/>
    </row>
    <row r="41245" spans="8:8" x14ac:dyDescent="0.2">
      <c r="H41245" s="7"/>
    </row>
    <row r="41246" spans="8:8" x14ac:dyDescent="0.2">
      <c r="H41246" s="7"/>
    </row>
    <row r="41247" spans="8:8" x14ac:dyDescent="0.2">
      <c r="H41247" s="7"/>
    </row>
    <row r="41248" spans="8:8" x14ac:dyDescent="0.2">
      <c r="H41248" s="7"/>
    </row>
    <row r="41249" spans="8:8" x14ac:dyDescent="0.2">
      <c r="H41249" s="7"/>
    </row>
    <row r="41250" spans="8:8" x14ac:dyDescent="0.2">
      <c r="H41250" s="7"/>
    </row>
    <row r="41251" spans="8:8" x14ac:dyDescent="0.2">
      <c r="H41251" s="7"/>
    </row>
    <row r="41252" spans="8:8" x14ac:dyDescent="0.2">
      <c r="H41252" s="7"/>
    </row>
    <row r="41253" spans="8:8" x14ac:dyDescent="0.2">
      <c r="H41253" s="7"/>
    </row>
    <row r="41254" spans="8:8" x14ac:dyDescent="0.2">
      <c r="H41254" s="7"/>
    </row>
    <row r="41255" spans="8:8" x14ac:dyDescent="0.2">
      <c r="H41255" s="7"/>
    </row>
    <row r="41256" spans="8:8" x14ac:dyDescent="0.2">
      <c r="H41256" s="7"/>
    </row>
    <row r="41257" spans="8:8" x14ac:dyDescent="0.2">
      <c r="H41257" s="7"/>
    </row>
    <row r="41258" spans="8:8" x14ac:dyDescent="0.2">
      <c r="H41258" s="7"/>
    </row>
    <row r="41259" spans="8:8" x14ac:dyDescent="0.2">
      <c r="H41259" s="7"/>
    </row>
    <row r="41260" spans="8:8" x14ac:dyDescent="0.2">
      <c r="H41260" s="7"/>
    </row>
    <row r="41261" spans="8:8" x14ac:dyDescent="0.2">
      <c r="H41261" s="7"/>
    </row>
    <row r="41262" spans="8:8" x14ac:dyDescent="0.2">
      <c r="H41262" s="7"/>
    </row>
    <row r="41263" spans="8:8" x14ac:dyDescent="0.2">
      <c r="H41263" s="7"/>
    </row>
    <row r="41264" spans="8:8" x14ac:dyDescent="0.2">
      <c r="H41264" s="7"/>
    </row>
    <row r="41265" spans="8:8" x14ac:dyDescent="0.2">
      <c r="H41265" s="7"/>
    </row>
    <row r="41266" spans="8:8" x14ac:dyDescent="0.2">
      <c r="H41266" s="7"/>
    </row>
    <row r="41267" spans="8:8" x14ac:dyDescent="0.2">
      <c r="H41267" s="7"/>
    </row>
    <row r="41268" spans="8:8" x14ac:dyDescent="0.2">
      <c r="H41268" s="7"/>
    </row>
    <row r="41269" spans="8:8" x14ac:dyDescent="0.2">
      <c r="H41269" s="7"/>
    </row>
    <row r="41270" spans="8:8" x14ac:dyDescent="0.2">
      <c r="H41270" s="7"/>
    </row>
    <row r="41271" spans="8:8" x14ac:dyDescent="0.2">
      <c r="H41271" s="7"/>
    </row>
    <row r="41272" spans="8:8" x14ac:dyDescent="0.2">
      <c r="H41272" s="7"/>
    </row>
    <row r="41273" spans="8:8" x14ac:dyDescent="0.2">
      <c r="H41273" s="7"/>
    </row>
    <row r="41274" spans="8:8" x14ac:dyDescent="0.2">
      <c r="H41274" s="7"/>
    </row>
    <row r="41275" spans="8:8" x14ac:dyDescent="0.2">
      <c r="H41275" s="7"/>
    </row>
    <row r="41276" spans="8:8" x14ac:dyDescent="0.2">
      <c r="H41276" s="7"/>
    </row>
    <row r="41277" spans="8:8" x14ac:dyDescent="0.2">
      <c r="H41277" s="7"/>
    </row>
    <row r="41278" spans="8:8" x14ac:dyDescent="0.2">
      <c r="H41278" s="7"/>
    </row>
    <row r="41279" spans="8:8" x14ac:dyDescent="0.2">
      <c r="H41279" s="7"/>
    </row>
    <row r="41280" spans="8:8" x14ac:dyDescent="0.2">
      <c r="H41280" s="7"/>
    </row>
    <row r="41281" spans="8:8" x14ac:dyDescent="0.2">
      <c r="H41281" s="7"/>
    </row>
    <row r="41282" spans="8:8" x14ac:dyDescent="0.2">
      <c r="H41282" s="7"/>
    </row>
    <row r="41283" spans="8:8" x14ac:dyDescent="0.2">
      <c r="H41283" s="7"/>
    </row>
    <row r="41284" spans="8:8" x14ac:dyDescent="0.2">
      <c r="H41284" s="7"/>
    </row>
    <row r="41285" spans="8:8" x14ac:dyDescent="0.2">
      <c r="H41285" s="7"/>
    </row>
    <row r="41286" spans="8:8" x14ac:dyDescent="0.2">
      <c r="H41286" s="7"/>
    </row>
    <row r="41287" spans="8:8" x14ac:dyDescent="0.2">
      <c r="H41287" s="7"/>
    </row>
    <row r="41288" spans="8:8" x14ac:dyDescent="0.2">
      <c r="H41288" s="7"/>
    </row>
    <row r="41289" spans="8:8" x14ac:dyDescent="0.2">
      <c r="H41289" s="7"/>
    </row>
    <row r="41290" spans="8:8" x14ac:dyDescent="0.2">
      <c r="H41290" s="7"/>
    </row>
    <row r="41291" spans="8:8" x14ac:dyDescent="0.2">
      <c r="H41291" s="7"/>
    </row>
    <row r="41292" spans="8:8" x14ac:dyDescent="0.2">
      <c r="H41292" s="7"/>
    </row>
    <row r="41293" spans="8:8" x14ac:dyDescent="0.2">
      <c r="H41293" s="7"/>
    </row>
    <row r="41294" spans="8:8" x14ac:dyDescent="0.2">
      <c r="H41294" s="7"/>
    </row>
    <row r="41295" spans="8:8" x14ac:dyDescent="0.2">
      <c r="H41295" s="7"/>
    </row>
    <row r="41296" spans="8:8" x14ac:dyDescent="0.2">
      <c r="H41296" s="7"/>
    </row>
    <row r="41297" spans="8:8" x14ac:dyDescent="0.2">
      <c r="H41297" s="7"/>
    </row>
    <row r="41298" spans="8:8" x14ac:dyDescent="0.2">
      <c r="H41298" s="7"/>
    </row>
    <row r="41299" spans="8:8" x14ac:dyDescent="0.2">
      <c r="H41299" s="7"/>
    </row>
    <row r="41300" spans="8:8" x14ac:dyDescent="0.2">
      <c r="H41300" s="7"/>
    </row>
    <row r="41301" spans="8:8" x14ac:dyDescent="0.2">
      <c r="H41301" s="7"/>
    </row>
    <row r="41302" spans="8:8" x14ac:dyDescent="0.2">
      <c r="H41302" s="7"/>
    </row>
    <row r="41303" spans="8:8" x14ac:dyDescent="0.2">
      <c r="H41303" s="7"/>
    </row>
    <row r="41304" spans="8:8" x14ac:dyDescent="0.2">
      <c r="H41304" s="7"/>
    </row>
    <row r="41305" spans="8:8" x14ac:dyDescent="0.2">
      <c r="H41305" s="7"/>
    </row>
    <row r="41306" spans="8:8" x14ac:dyDescent="0.2">
      <c r="H41306" s="7"/>
    </row>
    <row r="41307" spans="8:8" x14ac:dyDescent="0.2">
      <c r="H41307" s="7"/>
    </row>
    <row r="41308" spans="8:8" x14ac:dyDescent="0.2">
      <c r="H41308" s="7"/>
    </row>
    <row r="41309" spans="8:8" x14ac:dyDescent="0.2">
      <c r="H41309" s="7"/>
    </row>
    <row r="41310" spans="8:8" x14ac:dyDescent="0.2">
      <c r="H41310" s="7"/>
    </row>
    <row r="41311" spans="8:8" x14ac:dyDescent="0.2">
      <c r="H41311" s="7"/>
    </row>
    <row r="41312" spans="8:8" x14ac:dyDescent="0.2">
      <c r="H41312" s="7"/>
    </row>
    <row r="41313" spans="8:8" x14ac:dyDescent="0.2">
      <c r="H41313" s="7"/>
    </row>
    <row r="41314" spans="8:8" x14ac:dyDescent="0.2">
      <c r="H41314" s="7"/>
    </row>
    <row r="41315" spans="8:8" x14ac:dyDescent="0.2">
      <c r="H41315" s="7"/>
    </row>
    <row r="41316" spans="8:8" x14ac:dyDescent="0.2">
      <c r="H41316" s="7"/>
    </row>
    <row r="41317" spans="8:8" x14ac:dyDescent="0.2">
      <c r="H41317" s="7"/>
    </row>
    <row r="41318" spans="8:8" x14ac:dyDescent="0.2">
      <c r="H41318" s="7"/>
    </row>
    <row r="41319" spans="8:8" x14ac:dyDescent="0.2">
      <c r="H41319" s="7"/>
    </row>
    <row r="41320" spans="8:8" x14ac:dyDescent="0.2">
      <c r="H41320" s="7"/>
    </row>
    <row r="41321" spans="8:8" x14ac:dyDescent="0.2">
      <c r="H41321" s="7"/>
    </row>
    <row r="41322" spans="8:8" x14ac:dyDescent="0.2">
      <c r="H41322" s="7"/>
    </row>
    <row r="41323" spans="8:8" x14ac:dyDescent="0.2">
      <c r="H41323" s="7"/>
    </row>
    <row r="41324" spans="8:8" x14ac:dyDescent="0.2">
      <c r="H41324" s="7"/>
    </row>
    <row r="41325" spans="8:8" x14ac:dyDescent="0.2">
      <c r="H41325" s="7"/>
    </row>
    <row r="41326" spans="8:8" x14ac:dyDescent="0.2">
      <c r="H41326" s="7"/>
    </row>
    <row r="41327" spans="8:8" x14ac:dyDescent="0.2">
      <c r="H41327" s="7"/>
    </row>
    <row r="41328" spans="8:8" x14ac:dyDescent="0.2">
      <c r="H41328" s="7"/>
    </row>
    <row r="41329" spans="8:8" x14ac:dyDescent="0.2">
      <c r="H41329" s="7"/>
    </row>
    <row r="41330" spans="8:8" x14ac:dyDescent="0.2">
      <c r="H41330" s="7"/>
    </row>
    <row r="41331" spans="8:8" x14ac:dyDescent="0.2">
      <c r="H41331" s="7"/>
    </row>
    <row r="41332" spans="8:8" x14ac:dyDescent="0.2">
      <c r="H41332" s="7"/>
    </row>
    <row r="41333" spans="8:8" x14ac:dyDescent="0.2">
      <c r="H41333" s="7"/>
    </row>
    <row r="41334" spans="8:8" x14ac:dyDescent="0.2">
      <c r="H41334" s="7"/>
    </row>
    <row r="41335" spans="8:8" x14ac:dyDescent="0.2">
      <c r="H41335" s="7"/>
    </row>
    <row r="41336" spans="8:8" x14ac:dyDescent="0.2">
      <c r="H41336" s="7"/>
    </row>
    <row r="41337" spans="8:8" x14ac:dyDescent="0.2">
      <c r="H41337" s="7"/>
    </row>
    <row r="41338" spans="8:8" x14ac:dyDescent="0.2">
      <c r="H41338" s="7"/>
    </row>
    <row r="41339" spans="8:8" x14ac:dyDescent="0.2">
      <c r="H41339" s="7"/>
    </row>
    <row r="41340" spans="8:8" x14ac:dyDescent="0.2">
      <c r="H41340" s="7"/>
    </row>
    <row r="41341" spans="8:8" x14ac:dyDescent="0.2">
      <c r="H41341" s="7"/>
    </row>
    <row r="41342" spans="8:8" x14ac:dyDescent="0.2">
      <c r="H41342" s="7"/>
    </row>
    <row r="41343" spans="8:8" x14ac:dyDescent="0.2">
      <c r="H41343" s="7"/>
    </row>
    <row r="41344" spans="8:8" x14ac:dyDescent="0.2">
      <c r="H41344" s="7"/>
    </row>
    <row r="41345" spans="8:8" x14ac:dyDescent="0.2">
      <c r="H41345" s="7"/>
    </row>
    <row r="41346" spans="8:8" x14ac:dyDescent="0.2">
      <c r="H41346" s="7"/>
    </row>
    <row r="41347" spans="8:8" x14ac:dyDescent="0.2">
      <c r="H41347" s="7"/>
    </row>
    <row r="41348" spans="8:8" x14ac:dyDescent="0.2">
      <c r="H41348" s="7"/>
    </row>
    <row r="41349" spans="8:8" x14ac:dyDescent="0.2">
      <c r="H41349" s="7"/>
    </row>
    <row r="41350" spans="8:8" x14ac:dyDescent="0.2">
      <c r="H41350" s="7"/>
    </row>
    <row r="41351" spans="8:8" x14ac:dyDescent="0.2">
      <c r="H41351" s="7"/>
    </row>
    <row r="41352" spans="8:8" x14ac:dyDescent="0.2">
      <c r="H41352" s="7"/>
    </row>
    <row r="41353" spans="8:8" x14ac:dyDescent="0.2">
      <c r="H41353" s="7"/>
    </row>
    <row r="41354" spans="8:8" x14ac:dyDescent="0.2">
      <c r="H41354" s="7"/>
    </row>
    <row r="41355" spans="8:8" x14ac:dyDescent="0.2">
      <c r="H41355" s="7"/>
    </row>
    <row r="41356" spans="8:8" x14ac:dyDescent="0.2">
      <c r="H41356" s="7"/>
    </row>
    <row r="41357" spans="8:8" x14ac:dyDescent="0.2">
      <c r="H41357" s="7"/>
    </row>
    <row r="41358" spans="8:8" x14ac:dyDescent="0.2">
      <c r="H41358" s="7"/>
    </row>
    <row r="41359" spans="8:8" x14ac:dyDescent="0.2">
      <c r="H41359" s="7"/>
    </row>
    <row r="41360" spans="8:8" x14ac:dyDescent="0.2">
      <c r="H41360" s="7"/>
    </row>
    <row r="41361" spans="8:8" x14ac:dyDescent="0.2">
      <c r="H41361" s="7"/>
    </row>
    <row r="41362" spans="8:8" x14ac:dyDescent="0.2">
      <c r="H41362" s="7"/>
    </row>
    <row r="41363" spans="8:8" x14ac:dyDescent="0.2">
      <c r="H41363" s="7"/>
    </row>
    <row r="41364" spans="8:8" x14ac:dyDescent="0.2">
      <c r="H41364" s="7"/>
    </row>
    <row r="41365" spans="8:8" x14ac:dyDescent="0.2">
      <c r="H41365" s="7"/>
    </row>
    <row r="41366" spans="8:8" x14ac:dyDescent="0.2">
      <c r="H41366" s="7"/>
    </row>
    <row r="41367" spans="8:8" x14ac:dyDescent="0.2">
      <c r="H41367" s="7"/>
    </row>
    <row r="41368" spans="8:8" x14ac:dyDescent="0.2">
      <c r="H41368" s="7"/>
    </row>
    <row r="41369" spans="8:8" x14ac:dyDescent="0.2">
      <c r="H41369" s="7"/>
    </row>
    <row r="41370" spans="8:8" x14ac:dyDescent="0.2">
      <c r="H41370" s="7"/>
    </row>
    <row r="41371" spans="8:8" x14ac:dyDescent="0.2">
      <c r="H41371" s="7"/>
    </row>
    <row r="41372" spans="8:8" x14ac:dyDescent="0.2">
      <c r="H41372" s="7"/>
    </row>
    <row r="41373" spans="8:8" x14ac:dyDescent="0.2">
      <c r="H41373" s="7"/>
    </row>
    <row r="41374" spans="8:8" x14ac:dyDescent="0.2">
      <c r="H41374" s="7"/>
    </row>
    <row r="41375" spans="8:8" x14ac:dyDescent="0.2">
      <c r="H41375" s="7"/>
    </row>
    <row r="41376" spans="8:8" x14ac:dyDescent="0.2">
      <c r="H41376" s="7"/>
    </row>
    <row r="41377" spans="8:8" x14ac:dyDescent="0.2">
      <c r="H41377" s="7"/>
    </row>
    <row r="41378" spans="8:8" x14ac:dyDescent="0.2">
      <c r="H41378" s="7"/>
    </row>
    <row r="41379" spans="8:8" x14ac:dyDescent="0.2">
      <c r="H41379" s="7"/>
    </row>
    <row r="41380" spans="8:8" x14ac:dyDescent="0.2">
      <c r="H41380" s="7"/>
    </row>
    <row r="41381" spans="8:8" x14ac:dyDescent="0.2">
      <c r="H41381" s="7"/>
    </row>
    <row r="41382" spans="8:8" x14ac:dyDescent="0.2">
      <c r="H41382" s="7"/>
    </row>
    <row r="41383" spans="8:8" x14ac:dyDescent="0.2">
      <c r="H41383" s="7"/>
    </row>
    <row r="41384" spans="8:8" x14ac:dyDescent="0.2">
      <c r="H41384" s="7"/>
    </row>
    <row r="41385" spans="8:8" x14ac:dyDescent="0.2">
      <c r="H41385" s="7"/>
    </row>
    <row r="41386" spans="8:8" x14ac:dyDescent="0.2">
      <c r="H41386" s="7"/>
    </row>
    <row r="41387" spans="8:8" x14ac:dyDescent="0.2">
      <c r="H41387" s="7"/>
    </row>
    <row r="41388" spans="8:8" x14ac:dyDescent="0.2">
      <c r="H41388" s="7"/>
    </row>
    <row r="41389" spans="8:8" x14ac:dyDescent="0.2">
      <c r="H41389" s="7"/>
    </row>
    <row r="41390" spans="8:8" x14ac:dyDescent="0.2">
      <c r="H41390" s="7"/>
    </row>
    <row r="41391" spans="8:8" x14ac:dyDescent="0.2">
      <c r="H41391" s="7"/>
    </row>
    <row r="41392" spans="8:8" x14ac:dyDescent="0.2">
      <c r="H41392" s="7"/>
    </row>
    <row r="41393" spans="8:8" x14ac:dyDescent="0.2">
      <c r="H41393" s="7"/>
    </row>
    <row r="41394" spans="8:8" x14ac:dyDescent="0.2">
      <c r="H41394" s="7"/>
    </row>
    <row r="41395" spans="8:8" x14ac:dyDescent="0.2">
      <c r="H41395" s="7"/>
    </row>
    <row r="41396" spans="8:8" x14ac:dyDescent="0.2">
      <c r="H41396" s="7"/>
    </row>
    <row r="41397" spans="8:8" x14ac:dyDescent="0.2">
      <c r="H41397" s="7"/>
    </row>
    <row r="41398" spans="8:8" x14ac:dyDescent="0.2">
      <c r="H41398" s="7"/>
    </row>
    <row r="41399" spans="8:8" x14ac:dyDescent="0.2">
      <c r="H41399" s="7"/>
    </row>
    <row r="41400" spans="8:8" x14ac:dyDescent="0.2">
      <c r="H41400" s="7"/>
    </row>
    <row r="41401" spans="8:8" x14ac:dyDescent="0.2">
      <c r="H41401" s="7"/>
    </row>
    <row r="41402" spans="8:8" x14ac:dyDescent="0.2">
      <c r="H41402" s="7"/>
    </row>
    <row r="41403" spans="8:8" x14ac:dyDescent="0.2">
      <c r="H41403" s="7"/>
    </row>
    <row r="41404" spans="8:8" x14ac:dyDescent="0.2">
      <c r="H41404" s="7"/>
    </row>
    <row r="41405" spans="8:8" x14ac:dyDescent="0.2">
      <c r="H41405" s="7"/>
    </row>
    <row r="41406" spans="8:8" x14ac:dyDescent="0.2">
      <c r="H41406" s="7"/>
    </row>
    <row r="41407" spans="8:8" x14ac:dyDescent="0.2">
      <c r="H41407" s="7"/>
    </row>
    <row r="41408" spans="8:8" x14ac:dyDescent="0.2">
      <c r="H41408" s="7"/>
    </row>
    <row r="41409" spans="8:8" x14ac:dyDescent="0.2">
      <c r="H41409" s="7"/>
    </row>
    <row r="41410" spans="8:8" x14ac:dyDescent="0.2">
      <c r="H41410" s="7"/>
    </row>
    <row r="41411" spans="8:8" x14ac:dyDescent="0.2">
      <c r="H41411" s="7"/>
    </row>
    <row r="41412" spans="8:8" x14ac:dyDescent="0.2">
      <c r="H41412" s="7"/>
    </row>
    <row r="41413" spans="8:8" x14ac:dyDescent="0.2">
      <c r="H41413" s="7"/>
    </row>
    <row r="41414" spans="8:8" x14ac:dyDescent="0.2">
      <c r="H41414" s="7"/>
    </row>
    <row r="41415" spans="8:8" x14ac:dyDescent="0.2">
      <c r="H41415" s="7"/>
    </row>
    <row r="41416" spans="8:8" x14ac:dyDescent="0.2">
      <c r="H41416" s="7"/>
    </row>
    <row r="41417" spans="8:8" x14ac:dyDescent="0.2">
      <c r="H41417" s="7"/>
    </row>
    <row r="41418" spans="8:8" x14ac:dyDescent="0.2">
      <c r="H41418" s="7"/>
    </row>
    <row r="41419" spans="8:8" x14ac:dyDescent="0.2">
      <c r="H41419" s="7"/>
    </row>
    <row r="41420" spans="8:8" x14ac:dyDescent="0.2">
      <c r="H41420" s="7"/>
    </row>
    <row r="41421" spans="8:8" x14ac:dyDescent="0.2">
      <c r="H41421" s="7"/>
    </row>
    <row r="41422" spans="8:8" x14ac:dyDescent="0.2">
      <c r="H41422" s="7"/>
    </row>
    <row r="41423" spans="8:8" x14ac:dyDescent="0.2">
      <c r="H41423" s="7"/>
    </row>
    <row r="41424" spans="8:8" x14ac:dyDescent="0.2">
      <c r="H41424" s="7"/>
    </row>
    <row r="41425" spans="8:8" x14ac:dyDescent="0.2">
      <c r="H41425" s="7"/>
    </row>
    <row r="41426" spans="8:8" x14ac:dyDescent="0.2">
      <c r="H41426" s="7"/>
    </row>
    <row r="41427" spans="8:8" x14ac:dyDescent="0.2">
      <c r="H41427" s="7"/>
    </row>
    <row r="41428" spans="8:8" x14ac:dyDescent="0.2">
      <c r="H41428" s="7"/>
    </row>
    <row r="41429" spans="8:8" x14ac:dyDescent="0.2">
      <c r="H41429" s="7"/>
    </row>
    <row r="41430" spans="8:8" x14ac:dyDescent="0.2">
      <c r="H41430" s="7"/>
    </row>
    <row r="41431" spans="8:8" x14ac:dyDescent="0.2">
      <c r="H41431" s="7"/>
    </row>
    <row r="41432" spans="8:8" x14ac:dyDescent="0.2">
      <c r="H41432" s="7"/>
    </row>
    <row r="41433" spans="8:8" x14ac:dyDescent="0.2">
      <c r="H41433" s="7"/>
    </row>
    <row r="41434" spans="8:8" x14ac:dyDescent="0.2">
      <c r="H41434" s="7"/>
    </row>
    <row r="41435" spans="8:8" x14ac:dyDescent="0.2">
      <c r="H41435" s="7"/>
    </row>
    <row r="41436" spans="8:8" x14ac:dyDescent="0.2">
      <c r="H41436" s="7"/>
    </row>
    <row r="41437" spans="8:8" x14ac:dyDescent="0.2">
      <c r="H41437" s="7"/>
    </row>
    <row r="41438" spans="8:8" x14ac:dyDescent="0.2">
      <c r="H41438" s="7"/>
    </row>
    <row r="41439" spans="8:8" x14ac:dyDescent="0.2">
      <c r="H41439" s="7"/>
    </row>
    <row r="41440" spans="8:8" x14ac:dyDescent="0.2">
      <c r="H41440" s="7"/>
    </row>
    <row r="41441" spans="8:8" x14ac:dyDescent="0.2">
      <c r="H41441" s="7"/>
    </row>
    <row r="41442" spans="8:8" x14ac:dyDescent="0.2">
      <c r="H41442" s="7"/>
    </row>
    <row r="41443" spans="8:8" x14ac:dyDescent="0.2">
      <c r="H41443" s="7"/>
    </row>
    <row r="41444" spans="8:8" x14ac:dyDescent="0.2">
      <c r="H41444" s="7"/>
    </row>
    <row r="41445" spans="8:8" x14ac:dyDescent="0.2">
      <c r="H41445" s="7"/>
    </row>
    <row r="41446" spans="8:8" x14ac:dyDescent="0.2">
      <c r="H41446" s="7"/>
    </row>
    <row r="41447" spans="8:8" x14ac:dyDescent="0.2">
      <c r="H41447" s="7"/>
    </row>
    <row r="41448" spans="8:8" x14ac:dyDescent="0.2">
      <c r="H41448" s="7"/>
    </row>
    <row r="41449" spans="8:8" x14ac:dyDescent="0.2">
      <c r="H41449" s="7"/>
    </row>
    <row r="41450" spans="8:8" x14ac:dyDescent="0.2">
      <c r="H41450" s="7"/>
    </row>
    <row r="41451" spans="8:8" x14ac:dyDescent="0.2">
      <c r="H41451" s="7"/>
    </row>
    <row r="41452" spans="8:8" x14ac:dyDescent="0.2">
      <c r="H41452" s="7"/>
    </row>
    <row r="41453" spans="8:8" x14ac:dyDescent="0.2">
      <c r="H41453" s="7"/>
    </row>
    <row r="41454" spans="8:8" x14ac:dyDescent="0.2">
      <c r="H41454" s="7"/>
    </row>
    <row r="41455" spans="8:8" x14ac:dyDescent="0.2">
      <c r="H41455" s="7"/>
    </row>
    <row r="41456" spans="8:8" x14ac:dyDescent="0.2">
      <c r="H41456" s="7"/>
    </row>
    <row r="41457" spans="8:8" x14ac:dyDescent="0.2">
      <c r="H41457" s="7"/>
    </row>
    <row r="41458" spans="8:8" x14ac:dyDescent="0.2">
      <c r="H41458" s="7"/>
    </row>
    <row r="41459" spans="8:8" x14ac:dyDescent="0.2">
      <c r="H41459" s="7"/>
    </row>
    <row r="41460" spans="8:8" x14ac:dyDescent="0.2">
      <c r="H41460" s="7"/>
    </row>
    <row r="41461" spans="8:8" x14ac:dyDescent="0.2">
      <c r="H41461" s="7"/>
    </row>
    <row r="41462" spans="8:8" x14ac:dyDescent="0.2">
      <c r="H41462" s="7"/>
    </row>
    <row r="41463" spans="8:8" x14ac:dyDescent="0.2">
      <c r="H41463" s="7"/>
    </row>
    <row r="41464" spans="8:8" x14ac:dyDescent="0.2">
      <c r="H41464" s="7"/>
    </row>
    <row r="41465" spans="8:8" x14ac:dyDescent="0.2">
      <c r="H41465" s="7"/>
    </row>
    <row r="41466" spans="8:8" x14ac:dyDescent="0.2">
      <c r="H41466" s="7"/>
    </row>
    <row r="41467" spans="8:8" x14ac:dyDescent="0.2">
      <c r="H41467" s="7"/>
    </row>
    <row r="41468" spans="8:8" x14ac:dyDescent="0.2">
      <c r="H41468" s="7"/>
    </row>
    <row r="41469" spans="8:8" x14ac:dyDescent="0.2">
      <c r="H41469" s="7"/>
    </row>
    <row r="41470" spans="8:8" x14ac:dyDescent="0.2">
      <c r="H41470" s="7"/>
    </row>
    <row r="41471" spans="8:8" x14ac:dyDescent="0.2">
      <c r="H41471" s="7"/>
    </row>
    <row r="41472" spans="8:8" x14ac:dyDescent="0.2">
      <c r="H41472" s="7"/>
    </row>
    <row r="41473" spans="8:8" x14ac:dyDescent="0.2">
      <c r="H41473" s="7"/>
    </row>
    <row r="41474" spans="8:8" x14ac:dyDescent="0.2">
      <c r="H41474" s="7"/>
    </row>
    <row r="41475" spans="8:8" x14ac:dyDescent="0.2">
      <c r="H41475" s="7"/>
    </row>
    <row r="41476" spans="8:8" x14ac:dyDescent="0.2">
      <c r="H41476" s="7"/>
    </row>
    <row r="41477" spans="8:8" x14ac:dyDescent="0.2">
      <c r="H41477" s="7"/>
    </row>
    <row r="41478" spans="8:8" x14ac:dyDescent="0.2">
      <c r="H41478" s="7"/>
    </row>
    <row r="41479" spans="8:8" x14ac:dyDescent="0.2">
      <c r="H41479" s="7"/>
    </row>
    <row r="41480" spans="8:8" x14ac:dyDescent="0.2">
      <c r="H41480" s="7"/>
    </row>
    <row r="41481" spans="8:8" x14ac:dyDescent="0.2">
      <c r="H41481" s="7"/>
    </row>
    <row r="41482" spans="8:8" x14ac:dyDescent="0.2">
      <c r="H41482" s="7"/>
    </row>
    <row r="41483" spans="8:8" x14ac:dyDescent="0.2">
      <c r="H41483" s="7"/>
    </row>
    <row r="41484" spans="8:8" x14ac:dyDescent="0.2">
      <c r="H41484" s="7"/>
    </row>
    <row r="41485" spans="8:8" x14ac:dyDescent="0.2">
      <c r="H41485" s="7"/>
    </row>
    <row r="41486" spans="8:8" x14ac:dyDescent="0.2">
      <c r="H41486" s="7"/>
    </row>
    <row r="41487" spans="8:8" x14ac:dyDescent="0.2">
      <c r="H41487" s="7"/>
    </row>
    <row r="41488" spans="8:8" x14ac:dyDescent="0.2">
      <c r="H41488" s="7"/>
    </row>
    <row r="41489" spans="8:8" x14ac:dyDescent="0.2">
      <c r="H41489" s="7"/>
    </row>
    <row r="41490" spans="8:8" x14ac:dyDescent="0.2">
      <c r="H41490" s="7"/>
    </row>
    <row r="41491" spans="8:8" x14ac:dyDescent="0.2">
      <c r="H41491" s="7"/>
    </row>
    <row r="41492" spans="8:8" x14ac:dyDescent="0.2">
      <c r="H41492" s="7"/>
    </row>
    <row r="41493" spans="8:8" x14ac:dyDescent="0.2">
      <c r="H41493" s="7"/>
    </row>
    <row r="41494" spans="8:8" x14ac:dyDescent="0.2">
      <c r="H41494" s="7"/>
    </row>
    <row r="41495" spans="8:8" x14ac:dyDescent="0.2">
      <c r="H41495" s="7"/>
    </row>
    <row r="41496" spans="8:8" x14ac:dyDescent="0.2">
      <c r="H41496" s="7"/>
    </row>
    <row r="41497" spans="8:8" x14ac:dyDescent="0.2">
      <c r="H41497" s="7"/>
    </row>
    <row r="41498" spans="8:8" x14ac:dyDescent="0.2">
      <c r="H41498" s="7"/>
    </row>
    <row r="41499" spans="8:8" x14ac:dyDescent="0.2">
      <c r="H41499" s="7"/>
    </row>
    <row r="41500" spans="8:8" x14ac:dyDescent="0.2">
      <c r="H41500" s="7"/>
    </row>
    <row r="41501" spans="8:8" x14ac:dyDescent="0.2">
      <c r="H41501" s="7"/>
    </row>
    <row r="41502" spans="8:8" x14ac:dyDescent="0.2">
      <c r="H41502" s="7"/>
    </row>
    <row r="41503" spans="8:8" x14ac:dyDescent="0.2">
      <c r="H41503" s="7"/>
    </row>
    <row r="41504" spans="8:8" x14ac:dyDescent="0.2">
      <c r="H41504" s="7"/>
    </row>
    <row r="41505" spans="8:8" x14ac:dyDescent="0.2">
      <c r="H41505" s="7"/>
    </row>
    <row r="41506" spans="8:8" x14ac:dyDescent="0.2">
      <c r="H41506" s="7"/>
    </row>
    <row r="41507" spans="8:8" x14ac:dyDescent="0.2">
      <c r="H41507" s="7"/>
    </row>
    <row r="41508" spans="8:8" x14ac:dyDescent="0.2">
      <c r="H41508" s="7"/>
    </row>
    <row r="41509" spans="8:8" x14ac:dyDescent="0.2">
      <c r="H41509" s="7"/>
    </row>
    <row r="41510" spans="8:8" x14ac:dyDescent="0.2">
      <c r="H41510" s="7"/>
    </row>
    <row r="41511" spans="8:8" x14ac:dyDescent="0.2">
      <c r="H41511" s="7"/>
    </row>
    <row r="41512" spans="8:8" x14ac:dyDescent="0.2">
      <c r="H41512" s="7"/>
    </row>
    <row r="41513" spans="8:8" x14ac:dyDescent="0.2">
      <c r="H41513" s="7"/>
    </row>
    <row r="41514" spans="8:8" x14ac:dyDescent="0.2">
      <c r="H41514" s="7"/>
    </row>
    <row r="41515" spans="8:8" x14ac:dyDescent="0.2">
      <c r="H41515" s="7"/>
    </row>
    <row r="41516" spans="8:8" x14ac:dyDescent="0.2">
      <c r="H41516" s="7"/>
    </row>
    <row r="41517" spans="8:8" x14ac:dyDescent="0.2">
      <c r="H41517" s="7"/>
    </row>
    <row r="41518" spans="8:8" x14ac:dyDescent="0.2">
      <c r="H41518" s="7"/>
    </row>
    <row r="41519" spans="8:8" x14ac:dyDescent="0.2">
      <c r="H41519" s="7"/>
    </row>
    <row r="41520" spans="8:8" x14ac:dyDescent="0.2">
      <c r="H41520" s="7"/>
    </row>
    <row r="41521" spans="8:8" x14ac:dyDescent="0.2">
      <c r="H41521" s="7"/>
    </row>
    <row r="41522" spans="8:8" x14ac:dyDescent="0.2">
      <c r="H41522" s="7"/>
    </row>
    <row r="41523" spans="8:8" x14ac:dyDescent="0.2">
      <c r="H41523" s="7"/>
    </row>
    <row r="41524" spans="8:8" x14ac:dyDescent="0.2">
      <c r="H41524" s="7"/>
    </row>
    <row r="41525" spans="8:8" x14ac:dyDescent="0.2">
      <c r="H41525" s="7"/>
    </row>
    <row r="41526" spans="8:8" x14ac:dyDescent="0.2">
      <c r="H41526" s="7"/>
    </row>
    <row r="41527" spans="8:8" x14ac:dyDescent="0.2">
      <c r="H41527" s="7"/>
    </row>
    <row r="41528" spans="8:8" x14ac:dyDescent="0.2">
      <c r="H41528" s="7"/>
    </row>
    <row r="41529" spans="8:8" x14ac:dyDescent="0.2">
      <c r="H41529" s="7"/>
    </row>
    <row r="41530" spans="8:8" x14ac:dyDescent="0.2">
      <c r="H41530" s="7"/>
    </row>
    <row r="41531" spans="8:8" x14ac:dyDescent="0.2">
      <c r="H41531" s="7"/>
    </row>
    <row r="41532" spans="8:8" x14ac:dyDescent="0.2">
      <c r="H41532" s="7"/>
    </row>
    <row r="41533" spans="8:8" x14ac:dyDescent="0.2">
      <c r="H41533" s="7"/>
    </row>
    <row r="41534" spans="8:8" x14ac:dyDescent="0.2">
      <c r="H41534" s="7"/>
    </row>
    <row r="41535" spans="8:8" x14ac:dyDescent="0.2">
      <c r="H41535" s="7"/>
    </row>
    <row r="41536" spans="8:8" x14ac:dyDescent="0.2">
      <c r="H41536" s="7"/>
    </row>
    <row r="41537" spans="8:8" x14ac:dyDescent="0.2">
      <c r="H41537" s="7"/>
    </row>
    <row r="41538" spans="8:8" x14ac:dyDescent="0.2">
      <c r="H41538" s="7"/>
    </row>
    <row r="41539" spans="8:8" x14ac:dyDescent="0.2">
      <c r="H41539" s="7"/>
    </row>
    <row r="41540" spans="8:8" x14ac:dyDescent="0.2">
      <c r="H41540" s="7"/>
    </row>
    <row r="41541" spans="8:8" x14ac:dyDescent="0.2">
      <c r="H41541" s="7"/>
    </row>
    <row r="41542" spans="8:8" x14ac:dyDescent="0.2">
      <c r="H41542" s="7"/>
    </row>
    <row r="41543" spans="8:8" x14ac:dyDescent="0.2">
      <c r="H41543" s="7"/>
    </row>
    <row r="41544" spans="8:8" x14ac:dyDescent="0.2">
      <c r="H41544" s="7"/>
    </row>
    <row r="41545" spans="8:8" x14ac:dyDescent="0.2">
      <c r="H41545" s="7"/>
    </row>
    <row r="41546" spans="8:8" x14ac:dyDescent="0.2">
      <c r="H41546" s="7"/>
    </row>
    <row r="41547" spans="8:8" x14ac:dyDescent="0.2">
      <c r="H41547" s="7"/>
    </row>
    <row r="41548" spans="8:8" x14ac:dyDescent="0.2">
      <c r="H41548" s="7"/>
    </row>
    <row r="41549" spans="8:8" x14ac:dyDescent="0.2">
      <c r="H41549" s="7"/>
    </row>
    <row r="41550" spans="8:8" x14ac:dyDescent="0.2">
      <c r="H41550" s="7"/>
    </row>
    <row r="41551" spans="8:8" x14ac:dyDescent="0.2">
      <c r="H41551" s="7"/>
    </row>
    <row r="41552" spans="8:8" x14ac:dyDescent="0.2">
      <c r="H41552" s="7"/>
    </row>
    <row r="41553" spans="8:8" x14ac:dyDescent="0.2">
      <c r="H41553" s="7"/>
    </row>
    <row r="41554" spans="8:8" x14ac:dyDescent="0.2">
      <c r="H41554" s="7"/>
    </row>
    <row r="41555" spans="8:8" x14ac:dyDescent="0.2">
      <c r="H41555" s="7"/>
    </row>
    <row r="41556" spans="8:8" x14ac:dyDescent="0.2">
      <c r="H41556" s="7"/>
    </row>
    <row r="41557" spans="8:8" x14ac:dyDescent="0.2">
      <c r="H41557" s="7"/>
    </row>
    <row r="41558" spans="8:8" x14ac:dyDescent="0.2">
      <c r="H41558" s="7"/>
    </row>
    <row r="41559" spans="8:8" x14ac:dyDescent="0.2">
      <c r="H41559" s="7"/>
    </row>
    <row r="41560" spans="8:8" x14ac:dyDescent="0.2">
      <c r="H41560" s="7"/>
    </row>
    <row r="41561" spans="8:8" x14ac:dyDescent="0.2">
      <c r="H41561" s="7"/>
    </row>
    <row r="41562" spans="8:8" x14ac:dyDescent="0.2">
      <c r="H41562" s="7"/>
    </row>
    <row r="41563" spans="8:8" x14ac:dyDescent="0.2">
      <c r="H41563" s="7"/>
    </row>
    <row r="41564" spans="8:8" x14ac:dyDescent="0.2">
      <c r="H41564" s="7"/>
    </row>
    <row r="41565" spans="8:8" x14ac:dyDescent="0.2">
      <c r="H41565" s="7"/>
    </row>
    <row r="41566" spans="8:8" x14ac:dyDescent="0.2">
      <c r="H41566" s="7"/>
    </row>
    <row r="41567" spans="8:8" x14ac:dyDescent="0.2">
      <c r="H41567" s="7"/>
    </row>
    <row r="41568" spans="8:8" x14ac:dyDescent="0.2">
      <c r="H41568" s="7"/>
    </row>
    <row r="41569" spans="8:8" x14ac:dyDescent="0.2">
      <c r="H41569" s="7"/>
    </row>
    <row r="41570" spans="8:8" x14ac:dyDescent="0.2">
      <c r="H41570" s="7"/>
    </row>
    <row r="41571" spans="8:8" x14ac:dyDescent="0.2">
      <c r="H41571" s="7"/>
    </row>
    <row r="41572" spans="8:8" x14ac:dyDescent="0.2">
      <c r="H41572" s="7"/>
    </row>
    <row r="41573" spans="8:8" x14ac:dyDescent="0.2">
      <c r="H41573" s="7"/>
    </row>
    <row r="41574" spans="8:8" x14ac:dyDescent="0.2">
      <c r="H41574" s="7"/>
    </row>
    <row r="41575" spans="8:8" x14ac:dyDescent="0.2">
      <c r="H41575" s="7"/>
    </row>
    <row r="41576" spans="8:8" x14ac:dyDescent="0.2">
      <c r="H41576" s="7"/>
    </row>
    <row r="41577" spans="8:8" x14ac:dyDescent="0.2">
      <c r="H41577" s="7"/>
    </row>
    <row r="41578" spans="8:8" x14ac:dyDescent="0.2">
      <c r="H41578" s="7"/>
    </row>
    <row r="41579" spans="8:8" x14ac:dyDescent="0.2">
      <c r="H41579" s="7"/>
    </row>
    <row r="41580" spans="8:8" x14ac:dyDescent="0.2">
      <c r="H41580" s="7"/>
    </row>
    <row r="41581" spans="8:8" x14ac:dyDescent="0.2">
      <c r="H41581" s="7"/>
    </row>
    <row r="41582" spans="8:8" x14ac:dyDescent="0.2">
      <c r="H41582" s="7"/>
    </row>
    <row r="41583" spans="8:8" x14ac:dyDescent="0.2">
      <c r="H41583" s="7"/>
    </row>
    <row r="41584" spans="8:8" x14ac:dyDescent="0.2">
      <c r="H41584" s="7"/>
    </row>
    <row r="41585" spans="8:8" x14ac:dyDescent="0.2">
      <c r="H41585" s="7"/>
    </row>
    <row r="41586" spans="8:8" x14ac:dyDescent="0.2">
      <c r="H41586" s="7"/>
    </row>
    <row r="41587" spans="8:8" x14ac:dyDescent="0.2">
      <c r="H41587" s="7"/>
    </row>
    <row r="41588" spans="8:8" x14ac:dyDescent="0.2">
      <c r="H41588" s="7"/>
    </row>
    <row r="41589" spans="8:8" x14ac:dyDescent="0.2">
      <c r="H41589" s="7"/>
    </row>
    <row r="41590" spans="8:8" x14ac:dyDescent="0.2">
      <c r="H41590" s="7"/>
    </row>
    <row r="41591" spans="8:8" x14ac:dyDescent="0.2">
      <c r="H41591" s="7"/>
    </row>
    <row r="41592" spans="8:8" x14ac:dyDescent="0.2">
      <c r="H41592" s="7"/>
    </row>
    <row r="41593" spans="8:8" x14ac:dyDescent="0.2">
      <c r="H41593" s="7"/>
    </row>
    <row r="41594" spans="8:8" x14ac:dyDescent="0.2">
      <c r="H41594" s="7"/>
    </row>
    <row r="41595" spans="8:8" x14ac:dyDescent="0.2">
      <c r="H41595" s="7"/>
    </row>
    <row r="41596" spans="8:8" x14ac:dyDescent="0.2">
      <c r="H41596" s="7"/>
    </row>
    <row r="41597" spans="8:8" x14ac:dyDescent="0.2">
      <c r="H41597" s="7"/>
    </row>
    <row r="41598" spans="8:8" x14ac:dyDescent="0.2">
      <c r="H41598" s="7"/>
    </row>
    <row r="41599" spans="8:8" x14ac:dyDescent="0.2">
      <c r="H41599" s="7"/>
    </row>
    <row r="41600" spans="8:8" x14ac:dyDescent="0.2">
      <c r="H41600" s="7"/>
    </row>
    <row r="41601" spans="8:8" x14ac:dyDescent="0.2">
      <c r="H41601" s="7"/>
    </row>
    <row r="41602" spans="8:8" x14ac:dyDescent="0.2">
      <c r="H41602" s="7"/>
    </row>
    <row r="41603" spans="8:8" x14ac:dyDescent="0.2">
      <c r="H41603" s="7"/>
    </row>
    <row r="41604" spans="8:8" x14ac:dyDescent="0.2">
      <c r="H41604" s="7"/>
    </row>
    <row r="41605" spans="8:8" x14ac:dyDescent="0.2">
      <c r="H41605" s="7"/>
    </row>
    <row r="41606" spans="8:8" x14ac:dyDescent="0.2">
      <c r="H41606" s="7"/>
    </row>
    <row r="41607" spans="8:8" x14ac:dyDescent="0.2">
      <c r="H41607" s="7"/>
    </row>
    <row r="41608" spans="8:8" x14ac:dyDescent="0.2">
      <c r="H41608" s="7"/>
    </row>
    <row r="41609" spans="8:8" x14ac:dyDescent="0.2">
      <c r="H41609" s="7"/>
    </row>
    <row r="41610" spans="8:8" x14ac:dyDescent="0.2">
      <c r="H41610" s="7"/>
    </row>
    <row r="41611" spans="8:8" x14ac:dyDescent="0.2">
      <c r="H41611" s="7"/>
    </row>
    <row r="41612" spans="8:8" x14ac:dyDescent="0.2">
      <c r="H41612" s="7"/>
    </row>
    <row r="41613" spans="8:8" x14ac:dyDescent="0.2">
      <c r="H41613" s="7"/>
    </row>
    <row r="41614" spans="8:8" x14ac:dyDescent="0.2">
      <c r="H41614" s="7"/>
    </row>
    <row r="41615" spans="8:8" x14ac:dyDescent="0.2">
      <c r="H41615" s="7"/>
    </row>
    <row r="41616" spans="8:8" x14ac:dyDescent="0.2">
      <c r="H41616" s="7"/>
    </row>
    <row r="41617" spans="8:8" x14ac:dyDescent="0.2">
      <c r="H41617" s="7"/>
    </row>
    <row r="41618" spans="8:8" x14ac:dyDescent="0.2">
      <c r="H41618" s="7"/>
    </row>
    <row r="41619" spans="8:8" x14ac:dyDescent="0.2">
      <c r="H41619" s="7"/>
    </row>
    <row r="41620" spans="8:8" x14ac:dyDescent="0.2">
      <c r="H41620" s="7"/>
    </row>
    <row r="41621" spans="8:8" x14ac:dyDescent="0.2">
      <c r="H41621" s="7"/>
    </row>
    <row r="41622" spans="8:8" x14ac:dyDescent="0.2">
      <c r="H41622" s="7"/>
    </row>
    <row r="41623" spans="8:8" x14ac:dyDescent="0.2">
      <c r="H41623" s="7"/>
    </row>
    <row r="41624" spans="8:8" x14ac:dyDescent="0.2">
      <c r="H41624" s="7"/>
    </row>
    <row r="41625" spans="8:8" x14ac:dyDescent="0.2">
      <c r="H41625" s="7"/>
    </row>
    <row r="41626" spans="8:8" x14ac:dyDescent="0.2">
      <c r="H41626" s="7"/>
    </row>
    <row r="41627" spans="8:8" x14ac:dyDescent="0.2">
      <c r="H41627" s="7"/>
    </row>
    <row r="41628" spans="8:8" x14ac:dyDescent="0.2">
      <c r="H41628" s="7"/>
    </row>
    <row r="41629" spans="8:8" x14ac:dyDescent="0.2">
      <c r="H41629" s="7"/>
    </row>
    <row r="41630" spans="8:8" x14ac:dyDescent="0.2">
      <c r="H41630" s="7"/>
    </row>
    <row r="41631" spans="8:8" x14ac:dyDescent="0.2">
      <c r="H41631" s="7"/>
    </row>
    <row r="41632" spans="8:8" x14ac:dyDescent="0.2">
      <c r="H41632" s="7"/>
    </row>
    <row r="41633" spans="8:8" x14ac:dyDescent="0.2">
      <c r="H41633" s="7"/>
    </row>
    <row r="41634" spans="8:8" x14ac:dyDescent="0.2">
      <c r="H41634" s="7"/>
    </row>
    <row r="41635" spans="8:8" x14ac:dyDescent="0.2">
      <c r="H41635" s="7"/>
    </row>
    <row r="41636" spans="8:8" x14ac:dyDescent="0.2">
      <c r="H41636" s="7"/>
    </row>
    <row r="41637" spans="8:8" x14ac:dyDescent="0.2">
      <c r="H41637" s="7"/>
    </row>
    <row r="41638" spans="8:8" x14ac:dyDescent="0.2">
      <c r="H41638" s="7"/>
    </row>
    <row r="41639" spans="8:8" x14ac:dyDescent="0.2">
      <c r="H41639" s="7"/>
    </row>
    <row r="41640" spans="8:8" x14ac:dyDescent="0.2">
      <c r="H41640" s="7"/>
    </row>
    <row r="41641" spans="8:8" x14ac:dyDescent="0.2">
      <c r="H41641" s="7"/>
    </row>
    <row r="41642" spans="8:8" x14ac:dyDescent="0.2">
      <c r="H41642" s="7"/>
    </row>
    <row r="41643" spans="8:8" x14ac:dyDescent="0.2">
      <c r="H41643" s="7"/>
    </row>
    <row r="41644" spans="8:8" x14ac:dyDescent="0.2">
      <c r="H41644" s="7"/>
    </row>
    <row r="41645" spans="8:8" x14ac:dyDescent="0.2">
      <c r="H41645" s="7"/>
    </row>
    <row r="41646" spans="8:8" x14ac:dyDescent="0.2">
      <c r="H41646" s="7"/>
    </row>
    <row r="41647" spans="8:8" x14ac:dyDescent="0.2">
      <c r="H41647" s="7"/>
    </row>
    <row r="41648" spans="8:8" x14ac:dyDescent="0.2">
      <c r="H41648" s="7"/>
    </row>
    <row r="41649" spans="8:8" x14ac:dyDescent="0.2">
      <c r="H41649" s="7"/>
    </row>
    <row r="41650" spans="8:8" x14ac:dyDescent="0.2">
      <c r="H41650" s="7"/>
    </row>
    <row r="41651" spans="8:8" x14ac:dyDescent="0.2">
      <c r="H41651" s="7"/>
    </row>
    <row r="41652" spans="8:8" x14ac:dyDescent="0.2">
      <c r="H41652" s="7"/>
    </row>
    <row r="41653" spans="8:8" x14ac:dyDescent="0.2">
      <c r="H41653" s="7"/>
    </row>
    <row r="41654" spans="8:8" x14ac:dyDescent="0.2">
      <c r="H41654" s="7"/>
    </row>
    <row r="41655" spans="8:8" x14ac:dyDescent="0.2">
      <c r="H41655" s="7"/>
    </row>
    <row r="41656" spans="8:8" x14ac:dyDescent="0.2">
      <c r="H41656" s="7"/>
    </row>
    <row r="41657" spans="8:8" x14ac:dyDescent="0.2">
      <c r="H41657" s="7"/>
    </row>
    <row r="41658" spans="8:8" x14ac:dyDescent="0.2">
      <c r="H41658" s="7"/>
    </row>
    <row r="41659" spans="8:8" x14ac:dyDescent="0.2">
      <c r="H41659" s="7"/>
    </row>
    <row r="41660" spans="8:8" x14ac:dyDescent="0.2">
      <c r="H41660" s="7"/>
    </row>
    <row r="41661" spans="8:8" x14ac:dyDescent="0.2">
      <c r="H41661" s="7"/>
    </row>
    <row r="41662" spans="8:8" x14ac:dyDescent="0.2">
      <c r="H41662" s="7"/>
    </row>
    <row r="41663" spans="8:8" x14ac:dyDescent="0.2">
      <c r="H41663" s="7"/>
    </row>
    <row r="41664" spans="8:8" x14ac:dyDescent="0.2">
      <c r="H41664" s="7"/>
    </row>
    <row r="41665" spans="8:8" x14ac:dyDescent="0.2">
      <c r="H41665" s="7"/>
    </row>
    <row r="41666" spans="8:8" x14ac:dyDescent="0.2">
      <c r="H41666" s="7"/>
    </row>
    <row r="41667" spans="8:8" x14ac:dyDescent="0.2">
      <c r="H41667" s="7"/>
    </row>
    <row r="41668" spans="8:8" x14ac:dyDescent="0.2">
      <c r="H41668" s="7"/>
    </row>
    <row r="41669" spans="8:8" x14ac:dyDescent="0.2">
      <c r="H41669" s="7"/>
    </row>
    <row r="41670" spans="8:8" x14ac:dyDescent="0.2">
      <c r="H41670" s="7"/>
    </row>
    <row r="41671" spans="8:8" x14ac:dyDescent="0.2">
      <c r="H41671" s="7"/>
    </row>
    <row r="41672" spans="8:8" x14ac:dyDescent="0.2">
      <c r="H41672" s="7"/>
    </row>
    <row r="41673" spans="8:8" x14ac:dyDescent="0.2">
      <c r="H41673" s="7"/>
    </row>
    <row r="41674" spans="8:8" x14ac:dyDescent="0.2">
      <c r="H41674" s="7"/>
    </row>
    <row r="41675" spans="8:8" x14ac:dyDescent="0.2">
      <c r="H41675" s="7"/>
    </row>
    <row r="41676" spans="8:8" x14ac:dyDescent="0.2">
      <c r="H41676" s="7"/>
    </row>
    <row r="41677" spans="8:8" x14ac:dyDescent="0.2">
      <c r="H41677" s="7"/>
    </row>
    <row r="41678" spans="8:8" x14ac:dyDescent="0.2">
      <c r="H41678" s="7"/>
    </row>
    <row r="41679" spans="8:8" x14ac:dyDescent="0.2">
      <c r="H41679" s="7"/>
    </row>
    <row r="41680" spans="8:8" x14ac:dyDescent="0.2">
      <c r="H41680" s="7"/>
    </row>
    <row r="41681" spans="8:8" x14ac:dyDescent="0.2">
      <c r="H41681" s="7"/>
    </row>
    <row r="41682" spans="8:8" x14ac:dyDescent="0.2">
      <c r="H41682" s="7"/>
    </row>
    <row r="41683" spans="8:8" x14ac:dyDescent="0.2">
      <c r="H41683" s="7"/>
    </row>
    <row r="41684" spans="8:8" x14ac:dyDescent="0.2">
      <c r="H41684" s="7"/>
    </row>
    <row r="41685" spans="8:8" x14ac:dyDescent="0.2">
      <c r="H41685" s="7"/>
    </row>
    <row r="41686" spans="8:8" x14ac:dyDescent="0.2">
      <c r="H41686" s="7"/>
    </row>
    <row r="41687" spans="8:8" x14ac:dyDescent="0.2">
      <c r="H41687" s="7"/>
    </row>
    <row r="41688" spans="8:8" x14ac:dyDescent="0.2">
      <c r="H41688" s="7"/>
    </row>
    <row r="41689" spans="8:8" x14ac:dyDescent="0.2">
      <c r="H41689" s="7"/>
    </row>
    <row r="41690" spans="8:8" x14ac:dyDescent="0.2">
      <c r="H41690" s="7"/>
    </row>
    <row r="41691" spans="8:8" x14ac:dyDescent="0.2">
      <c r="H41691" s="7"/>
    </row>
    <row r="41692" spans="8:8" x14ac:dyDescent="0.2">
      <c r="H41692" s="7"/>
    </row>
    <row r="41693" spans="8:8" x14ac:dyDescent="0.2">
      <c r="H41693" s="7"/>
    </row>
    <row r="41694" spans="8:8" x14ac:dyDescent="0.2">
      <c r="H41694" s="7"/>
    </row>
    <row r="41695" spans="8:8" x14ac:dyDescent="0.2">
      <c r="H41695" s="7"/>
    </row>
    <row r="41696" spans="8:8" x14ac:dyDescent="0.2">
      <c r="H41696" s="7"/>
    </row>
    <row r="41697" spans="8:8" x14ac:dyDescent="0.2">
      <c r="H41697" s="7"/>
    </row>
    <row r="41698" spans="8:8" x14ac:dyDescent="0.2">
      <c r="H41698" s="7"/>
    </row>
    <row r="41699" spans="8:8" x14ac:dyDescent="0.2">
      <c r="H41699" s="7"/>
    </row>
    <row r="41700" spans="8:8" x14ac:dyDescent="0.2">
      <c r="H41700" s="7"/>
    </row>
    <row r="41701" spans="8:8" x14ac:dyDescent="0.2">
      <c r="H41701" s="7"/>
    </row>
    <row r="41702" spans="8:8" x14ac:dyDescent="0.2">
      <c r="H41702" s="7"/>
    </row>
    <row r="41703" spans="8:8" x14ac:dyDescent="0.2">
      <c r="H41703" s="7"/>
    </row>
    <row r="41704" spans="8:8" x14ac:dyDescent="0.2">
      <c r="H41704" s="7"/>
    </row>
    <row r="41705" spans="8:8" x14ac:dyDescent="0.2">
      <c r="H41705" s="7"/>
    </row>
    <row r="41706" spans="8:8" x14ac:dyDescent="0.2">
      <c r="H41706" s="7"/>
    </row>
    <row r="41707" spans="8:8" x14ac:dyDescent="0.2">
      <c r="H41707" s="7"/>
    </row>
    <row r="41708" spans="8:8" x14ac:dyDescent="0.2">
      <c r="H41708" s="7"/>
    </row>
    <row r="41709" spans="8:8" x14ac:dyDescent="0.2">
      <c r="H41709" s="7"/>
    </row>
    <row r="41710" spans="8:8" x14ac:dyDescent="0.2">
      <c r="H41710" s="7"/>
    </row>
    <row r="41711" spans="8:8" x14ac:dyDescent="0.2">
      <c r="H41711" s="7"/>
    </row>
    <row r="41712" spans="8:8" x14ac:dyDescent="0.2">
      <c r="H41712" s="7"/>
    </row>
    <row r="41713" spans="8:8" x14ac:dyDescent="0.2">
      <c r="H41713" s="7"/>
    </row>
    <row r="41714" spans="8:8" x14ac:dyDescent="0.2">
      <c r="H41714" s="7"/>
    </row>
    <row r="41715" spans="8:8" x14ac:dyDescent="0.2">
      <c r="H41715" s="7"/>
    </row>
    <row r="41716" spans="8:8" x14ac:dyDescent="0.2">
      <c r="H41716" s="7"/>
    </row>
    <row r="41717" spans="8:8" x14ac:dyDescent="0.2">
      <c r="H41717" s="7"/>
    </row>
    <row r="41718" spans="8:8" x14ac:dyDescent="0.2">
      <c r="H41718" s="7"/>
    </row>
    <row r="41719" spans="8:8" x14ac:dyDescent="0.2">
      <c r="H41719" s="7"/>
    </row>
    <row r="41720" spans="8:8" x14ac:dyDescent="0.2">
      <c r="H41720" s="7"/>
    </row>
    <row r="41721" spans="8:8" x14ac:dyDescent="0.2">
      <c r="H41721" s="7"/>
    </row>
    <row r="41722" spans="8:8" x14ac:dyDescent="0.2">
      <c r="H41722" s="7"/>
    </row>
    <row r="41723" spans="8:8" x14ac:dyDescent="0.2">
      <c r="H41723" s="7"/>
    </row>
    <row r="41724" spans="8:8" x14ac:dyDescent="0.2">
      <c r="H41724" s="7"/>
    </row>
    <row r="41725" spans="8:8" x14ac:dyDescent="0.2">
      <c r="H41725" s="7"/>
    </row>
    <row r="41726" spans="8:8" x14ac:dyDescent="0.2">
      <c r="H41726" s="7"/>
    </row>
    <row r="41727" spans="8:8" x14ac:dyDescent="0.2">
      <c r="H41727" s="7"/>
    </row>
    <row r="41728" spans="8:8" x14ac:dyDescent="0.2">
      <c r="H41728" s="7"/>
    </row>
    <row r="41729" spans="8:8" x14ac:dyDescent="0.2">
      <c r="H41729" s="7"/>
    </row>
    <row r="41730" spans="8:8" x14ac:dyDescent="0.2">
      <c r="H41730" s="7"/>
    </row>
    <row r="41731" spans="8:8" x14ac:dyDescent="0.2">
      <c r="H41731" s="7"/>
    </row>
    <row r="41732" spans="8:8" x14ac:dyDescent="0.2">
      <c r="H41732" s="7"/>
    </row>
    <row r="41733" spans="8:8" x14ac:dyDescent="0.2">
      <c r="H41733" s="7"/>
    </row>
    <row r="41734" spans="8:8" x14ac:dyDescent="0.2">
      <c r="H41734" s="7"/>
    </row>
    <row r="41735" spans="8:8" x14ac:dyDescent="0.2">
      <c r="H41735" s="7"/>
    </row>
    <row r="41736" spans="8:8" x14ac:dyDescent="0.2">
      <c r="H41736" s="7"/>
    </row>
    <row r="41737" spans="8:8" x14ac:dyDescent="0.2">
      <c r="H41737" s="7"/>
    </row>
    <row r="41738" spans="8:8" x14ac:dyDescent="0.2">
      <c r="H41738" s="7"/>
    </row>
    <row r="41739" spans="8:8" x14ac:dyDescent="0.2">
      <c r="H41739" s="7"/>
    </row>
    <row r="41740" spans="8:8" x14ac:dyDescent="0.2">
      <c r="H41740" s="7"/>
    </row>
    <row r="41741" spans="8:8" x14ac:dyDescent="0.2">
      <c r="H41741" s="7"/>
    </row>
    <row r="41742" spans="8:8" x14ac:dyDescent="0.2">
      <c r="H41742" s="7"/>
    </row>
    <row r="41743" spans="8:8" x14ac:dyDescent="0.2">
      <c r="H41743" s="7"/>
    </row>
    <row r="41744" spans="8:8" x14ac:dyDescent="0.2">
      <c r="H41744" s="7"/>
    </row>
    <row r="41745" spans="8:8" x14ac:dyDescent="0.2">
      <c r="H41745" s="7"/>
    </row>
    <row r="41746" spans="8:8" x14ac:dyDescent="0.2">
      <c r="H41746" s="7"/>
    </row>
    <row r="41747" spans="8:8" x14ac:dyDescent="0.2">
      <c r="H41747" s="7"/>
    </row>
    <row r="41748" spans="8:8" x14ac:dyDescent="0.2">
      <c r="H41748" s="7"/>
    </row>
    <row r="41749" spans="8:8" x14ac:dyDescent="0.2">
      <c r="H41749" s="7"/>
    </row>
    <row r="41750" spans="8:8" x14ac:dyDescent="0.2">
      <c r="H41750" s="7"/>
    </row>
    <row r="41751" spans="8:8" x14ac:dyDescent="0.2">
      <c r="H41751" s="7"/>
    </row>
    <row r="41752" spans="8:8" x14ac:dyDescent="0.2">
      <c r="H41752" s="7"/>
    </row>
    <row r="41753" spans="8:8" x14ac:dyDescent="0.2">
      <c r="H41753" s="7"/>
    </row>
    <row r="41754" spans="8:8" x14ac:dyDescent="0.2">
      <c r="H41754" s="7"/>
    </row>
    <row r="41755" spans="8:8" x14ac:dyDescent="0.2">
      <c r="H41755" s="7"/>
    </row>
    <row r="41756" spans="8:8" x14ac:dyDescent="0.2">
      <c r="H41756" s="7"/>
    </row>
    <row r="41757" spans="8:8" x14ac:dyDescent="0.2">
      <c r="H41757" s="7"/>
    </row>
    <row r="41758" spans="8:8" x14ac:dyDescent="0.2">
      <c r="H41758" s="7"/>
    </row>
    <row r="41759" spans="8:8" x14ac:dyDescent="0.2">
      <c r="H41759" s="7"/>
    </row>
    <row r="41760" spans="8:8" x14ac:dyDescent="0.2">
      <c r="H41760" s="7"/>
    </row>
    <row r="41761" spans="8:8" x14ac:dyDescent="0.2">
      <c r="H41761" s="7"/>
    </row>
    <row r="41762" spans="8:8" x14ac:dyDescent="0.2">
      <c r="H41762" s="7"/>
    </row>
    <row r="41763" spans="8:8" x14ac:dyDescent="0.2">
      <c r="H41763" s="7"/>
    </row>
    <row r="41764" spans="8:8" x14ac:dyDescent="0.2">
      <c r="H41764" s="7"/>
    </row>
    <row r="41765" spans="8:8" x14ac:dyDescent="0.2">
      <c r="H41765" s="7"/>
    </row>
    <row r="41766" spans="8:8" x14ac:dyDescent="0.2">
      <c r="H41766" s="7"/>
    </row>
    <row r="41767" spans="8:8" x14ac:dyDescent="0.2">
      <c r="H41767" s="7"/>
    </row>
    <row r="41768" spans="8:8" x14ac:dyDescent="0.2">
      <c r="H41768" s="7"/>
    </row>
    <row r="41769" spans="8:8" x14ac:dyDescent="0.2">
      <c r="H41769" s="7"/>
    </row>
    <row r="41770" spans="8:8" x14ac:dyDescent="0.2">
      <c r="H41770" s="7"/>
    </row>
    <row r="41771" spans="8:8" x14ac:dyDescent="0.2">
      <c r="H41771" s="7"/>
    </row>
    <row r="41772" spans="8:8" x14ac:dyDescent="0.2">
      <c r="H41772" s="7"/>
    </row>
    <row r="41773" spans="8:8" x14ac:dyDescent="0.2">
      <c r="H41773" s="7"/>
    </row>
    <row r="41774" spans="8:8" x14ac:dyDescent="0.2">
      <c r="H41774" s="7"/>
    </row>
    <row r="41775" spans="8:8" x14ac:dyDescent="0.2">
      <c r="H41775" s="7"/>
    </row>
    <row r="41776" spans="8:8" x14ac:dyDescent="0.2">
      <c r="H41776" s="7"/>
    </row>
    <row r="41777" spans="8:8" x14ac:dyDescent="0.2">
      <c r="H41777" s="7"/>
    </row>
    <row r="41778" spans="8:8" x14ac:dyDescent="0.2">
      <c r="H41778" s="7"/>
    </row>
    <row r="41779" spans="8:8" x14ac:dyDescent="0.2">
      <c r="H41779" s="7"/>
    </row>
    <row r="41780" spans="8:8" x14ac:dyDescent="0.2">
      <c r="H41780" s="7"/>
    </row>
    <row r="41781" spans="8:8" x14ac:dyDescent="0.2">
      <c r="H41781" s="7"/>
    </row>
    <row r="41782" spans="8:8" x14ac:dyDescent="0.2">
      <c r="H41782" s="7"/>
    </row>
    <row r="41783" spans="8:8" x14ac:dyDescent="0.2">
      <c r="H41783" s="7"/>
    </row>
    <row r="41784" spans="8:8" x14ac:dyDescent="0.2">
      <c r="H41784" s="7"/>
    </row>
    <row r="41785" spans="8:8" x14ac:dyDescent="0.2">
      <c r="H41785" s="7"/>
    </row>
    <row r="41786" spans="8:8" x14ac:dyDescent="0.2">
      <c r="H41786" s="7"/>
    </row>
    <row r="41787" spans="8:8" x14ac:dyDescent="0.2">
      <c r="H41787" s="7"/>
    </row>
    <row r="41788" spans="8:8" x14ac:dyDescent="0.2">
      <c r="H41788" s="7"/>
    </row>
    <row r="41789" spans="8:8" x14ac:dyDescent="0.2">
      <c r="H41789" s="7"/>
    </row>
    <row r="41790" spans="8:8" x14ac:dyDescent="0.2">
      <c r="H41790" s="7"/>
    </row>
    <row r="41791" spans="8:8" x14ac:dyDescent="0.2">
      <c r="H41791" s="7"/>
    </row>
    <row r="41792" spans="8:8" x14ac:dyDescent="0.2">
      <c r="H41792" s="7"/>
    </row>
    <row r="41793" spans="8:8" x14ac:dyDescent="0.2">
      <c r="H41793" s="7"/>
    </row>
    <row r="41794" spans="8:8" x14ac:dyDescent="0.2">
      <c r="H41794" s="7"/>
    </row>
    <row r="41795" spans="8:8" x14ac:dyDescent="0.2">
      <c r="H41795" s="7"/>
    </row>
    <row r="41796" spans="8:8" x14ac:dyDescent="0.2">
      <c r="H41796" s="7"/>
    </row>
    <row r="41797" spans="8:8" x14ac:dyDescent="0.2">
      <c r="H41797" s="7"/>
    </row>
    <row r="41798" spans="8:8" x14ac:dyDescent="0.2">
      <c r="H41798" s="7"/>
    </row>
    <row r="41799" spans="8:8" x14ac:dyDescent="0.2">
      <c r="H41799" s="7"/>
    </row>
    <row r="41800" spans="8:8" x14ac:dyDescent="0.2">
      <c r="H41800" s="7"/>
    </row>
    <row r="41801" spans="8:8" x14ac:dyDescent="0.2">
      <c r="H41801" s="7"/>
    </row>
    <row r="41802" spans="8:8" x14ac:dyDescent="0.2">
      <c r="H41802" s="7"/>
    </row>
    <row r="41803" spans="8:8" x14ac:dyDescent="0.2">
      <c r="H41803" s="7"/>
    </row>
    <row r="41804" spans="8:8" x14ac:dyDescent="0.2">
      <c r="H41804" s="7"/>
    </row>
    <row r="41805" spans="8:8" x14ac:dyDescent="0.2">
      <c r="H41805" s="7"/>
    </row>
    <row r="41806" spans="8:8" x14ac:dyDescent="0.2">
      <c r="H41806" s="7"/>
    </row>
    <row r="41807" spans="8:8" x14ac:dyDescent="0.2">
      <c r="H41807" s="7"/>
    </row>
    <row r="41808" spans="8:8" x14ac:dyDescent="0.2">
      <c r="H41808" s="7"/>
    </row>
    <row r="41809" spans="8:8" x14ac:dyDescent="0.2">
      <c r="H41809" s="7"/>
    </row>
    <row r="41810" spans="8:8" x14ac:dyDescent="0.2">
      <c r="H41810" s="7"/>
    </row>
    <row r="41811" spans="8:8" x14ac:dyDescent="0.2">
      <c r="H41811" s="7"/>
    </row>
    <row r="41812" spans="8:8" x14ac:dyDescent="0.2">
      <c r="H41812" s="7"/>
    </row>
    <row r="41813" spans="8:8" x14ac:dyDescent="0.2">
      <c r="H41813" s="7"/>
    </row>
    <row r="41814" spans="8:8" x14ac:dyDescent="0.2">
      <c r="H41814" s="7"/>
    </row>
    <row r="41815" spans="8:8" x14ac:dyDescent="0.2">
      <c r="H41815" s="7"/>
    </row>
    <row r="41816" spans="8:8" x14ac:dyDescent="0.2">
      <c r="H41816" s="7"/>
    </row>
    <row r="41817" spans="8:8" x14ac:dyDescent="0.2">
      <c r="H41817" s="7"/>
    </row>
    <row r="41818" spans="8:8" x14ac:dyDescent="0.2">
      <c r="H41818" s="7"/>
    </row>
    <row r="41819" spans="8:8" x14ac:dyDescent="0.2">
      <c r="H41819" s="7"/>
    </row>
    <row r="41820" spans="8:8" x14ac:dyDescent="0.2">
      <c r="H41820" s="7"/>
    </row>
    <row r="41821" spans="8:8" x14ac:dyDescent="0.2">
      <c r="H41821" s="7"/>
    </row>
    <row r="41822" spans="8:8" x14ac:dyDescent="0.2">
      <c r="H41822" s="7"/>
    </row>
    <row r="41823" spans="8:8" x14ac:dyDescent="0.2">
      <c r="H41823" s="7"/>
    </row>
    <row r="41824" spans="8:8" x14ac:dyDescent="0.2">
      <c r="H41824" s="7"/>
    </row>
    <row r="41825" spans="8:8" x14ac:dyDescent="0.2">
      <c r="H41825" s="7"/>
    </row>
    <row r="41826" spans="8:8" x14ac:dyDescent="0.2">
      <c r="H41826" s="7"/>
    </row>
    <row r="41827" spans="8:8" x14ac:dyDescent="0.2">
      <c r="H41827" s="7"/>
    </row>
    <row r="41828" spans="8:8" x14ac:dyDescent="0.2">
      <c r="H41828" s="7"/>
    </row>
    <row r="41829" spans="8:8" x14ac:dyDescent="0.2">
      <c r="H41829" s="7"/>
    </row>
    <row r="41830" spans="8:8" x14ac:dyDescent="0.2">
      <c r="H41830" s="7"/>
    </row>
    <row r="41831" spans="8:8" x14ac:dyDescent="0.2">
      <c r="H41831" s="7"/>
    </row>
    <row r="41832" spans="8:8" x14ac:dyDescent="0.2">
      <c r="H41832" s="7"/>
    </row>
    <row r="41833" spans="8:8" x14ac:dyDescent="0.2">
      <c r="H41833" s="7"/>
    </row>
    <row r="41834" spans="8:8" x14ac:dyDescent="0.2">
      <c r="H41834" s="7"/>
    </row>
    <row r="41835" spans="8:8" x14ac:dyDescent="0.2">
      <c r="H41835" s="7"/>
    </row>
    <row r="41836" spans="8:8" x14ac:dyDescent="0.2">
      <c r="H41836" s="7"/>
    </row>
    <row r="41837" spans="8:8" x14ac:dyDescent="0.2">
      <c r="H41837" s="7"/>
    </row>
    <row r="41838" spans="8:8" x14ac:dyDescent="0.2">
      <c r="H41838" s="7"/>
    </row>
    <row r="41839" spans="8:8" x14ac:dyDescent="0.2">
      <c r="H41839" s="7"/>
    </row>
    <row r="41840" spans="8:8" x14ac:dyDescent="0.2">
      <c r="H41840" s="7"/>
    </row>
    <row r="41841" spans="8:8" x14ac:dyDescent="0.2">
      <c r="H41841" s="7"/>
    </row>
    <row r="41842" spans="8:8" x14ac:dyDescent="0.2">
      <c r="H41842" s="7"/>
    </row>
    <row r="41843" spans="8:8" x14ac:dyDescent="0.2">
      <c r="H41843" s="7"/>
    </row>
    <row r="41844" spans="8:8" x14ac:dyDescent="0.2">
      <c r="H41844" s="7"/>
    </row>
    <row r="41845" spans="8:8" x14ac:dyDescent="0.2">
      <c r="H41845" s="7"/>
    </row>
    <row r="41846" spans="8:8" x14ac:dyDescent="0.2">
      <c r="H41846" s="7"/>
    </row>
    <row r="41847" spans="8:8" x14ac:dyDescent="0.2">
      <c r="H41847" s="7"/>
    </row>
    <row r="41848" spans="8:8" x14ac:dyDescent="0.2">
      <c r="H41848" s="7"/>
    </row>
    <row r="41849" spans="8:8" x14ac:dyDescent="0.2">
      <c r="H41849" s="7"/>
    </row>
    <row r="41850" spans="8:8" x14ac:dyDescent="0.2">
      <c r="H41850" s="7"/>
    </row>
    <row r="41851" spans="8:8" x14ac:dyDescent="0.2">
      <c r="H41851" s="7"/>
    </row>
    <row r="41852" spans="8:8" x14ac:dyDescent="0.2">
      <c r="H41852" s="7"/>
    </row>
    <row r="41853" spans="8:8" x14ac:dyDescent="0.2">
      <c r="H41853" s="7"/>
    </row>
    <row r="41854" spans="8:8" x14ac:dyDescent="0.2">
      <c r="H41854" s="7"/>
    </row>
    <row r="41855" spans="8:8" x14ac:dyDescent="0.2">
      <c r="H41855" s="7"/>
    </row>
    <row r="41856" spans="8:8" x14ac:dyDescent="0.2">
      <c r="H41856" s="7"/>
    </row>
    <row r="41857" spans="8:8" x14ac:dyDescent="0.2">
      <c r="H41857" s="7"/>
    </row>
    <row r="41858" spans="8:8" x14ac:dyDescent="0.2">
      <c r="H41858" s="7"/>
    </row>
    <row r="41859" spans="8:8" x14ac:dyDescent="0.2">
      <c r="H41859" s="7"/>
    </row>
    <row r="41860" spans="8:8" x14ac:dyDescent="0.2">
      <c r="H41860" s="7"/>
    </row>
    <row r="41861" spans="8:8" x14ac:dyDescent="0.2">
      <c r="H41861" s="7"/>
    </row>
    <row r="41862" spans="8:8" x14ac:dyDescent="0.2">
      <c r="H41862" s="7"/>
    </row>
    <row r="41863" spans="8:8" x14ac:dyDescent="0.2">
      <c r="H41863" s="7"/>
    </row>
    <row r="41864" spans="8:8" x14ac:dyDescent="0.2">
      <c r="H41864" s="7"/>
    </row>
    <row r="41865" spans="8:8" x14ac:dyDescent="0.2">
      <c r="H41865" s="7"/>
    </row>
    <row r="41866" spans="8:8" x14ac:dyDescent="0.2">
      <c r="H41866" s="7"/>
    </row>
    <row r="41867" spans="8:8" x14ac:dyDescent="0.2">
      <c r="H41867" s="7"/>
    </row>
    <row r="41868" spans="8:8" x14ac:dyDescent="0.2">
      <c r="H41868" s="7"/>
    </row>
    <row r="41869" spans="8:8" x14ac:dyDescent="0.2">
      <c r="H41869" s="7"/>
    </row>
    <row r="41870" spans="8:8" x14ac:dyDescent="0.2">
      <c r="H41870" s="7"/>
    </row>
    <row r="41871" spans="8:8" x14ac:dyDescent="0.2">
      <c r="H41871" s="7"/>
    </row>
    <row r="41872" spans="8:8" x14ac:dyDescent="0.2">
      <c r="H41872" s="7"/>
    </row>
    <row r="41873" spans="8:8" x14ac:dyDescent="0.2">
      <c r="H41873" s="7"/>
    </row>
    <row r="41874" spans="8:8" x14ac:dyDescent="0.2">
      <c r="H41874" s="7"/>
    </row>
    <row r="41875" spans="8:8" x14ac:dyDescent="0.2">
      <c r="H41875" s="7"/>
    </row>
    <row r="41876" spans="8:8" x14ac:dyDescent="0.2">
      <c r="H41876" s="7"/>
    </row>
    <row r="41877" spans="8:8" x14ac:dyDescent="0.2">
      <c r="H41877" s="7"/>
    </row>
    <row r="41878" spans="8:8" x14ac:dyDescent="0.2">
      <c r="H41878" s="7"/>
    </row>
    <row r="41879" spans="8:8" x14ac:dyDescent="0.2">
      <c r="H41879" s="7"/>
    </row>
    <row r="41880" spans="8:8" x14ac:dyDescent="0.2">
      <c r="H41880" s="7"/>
    </row>
    <row r="41881" spans="8:8" x14ac:dyDescent="0.2">
      <c r="H41881" s="7"/>
    </row>
    <row r="41882" spans="8:8" x14ac:dyDescent="0.2">
      <c r="H41882" s="7"/>
    </row>
    <row r="41883" spans="8:8" x14ac:dyDescent="0.2">
      <c r="H41883" s="7"/>
    </row>
    <row r="41884" spans="8:8" x14ac:dyDescent="0.2">
      <c r="H41884" s="7"/>
    </row>
    <row r="41885" spans="8:8" x14ac:dyDescent="0.2">
      <c r="H41885" s="7"/>
    </row>
    <row r="41886" spans="8:8" x14ac:dyDescent="0.2">
      <c r="H41886" s="7"/>
    </row>
    <row r="41887" spans="8:8" x14ac:dyDescent="0.2">
      <c r="H41887" s="7"/>
    </row>
    <row r="41888" spans="8:8" x14ac:dyDescent="0.2">
      <c r="H41888" s="7"/>
    </row>
    <row r="41889" spans="8:8" x14ac:dyDescent="0.2">
      <c r="H41889" s="7"/>
    </row>
    <row r="41890" spans="8:8" x14ac:dyDescent="0.2">
      <c r="H41890" s="7"/>
    </row>
    <row r="41891" spans="8:8" x14ac:dyDescent="0.2">
      <c r="H41891" s="7"/>
    </row>
    <row r="41892" spans="8:8" x14ac:dyDescent="0.2">
      <c r="H41892" s="7"/>
    </row>
    <row r="41893" spans="8:8" x14ac:dyDescent="0.2">
      <c r="H41893" s="7"/>
    </row>
    <row r="41894" spans="8:8" x14ac:dyDescent="0.2">
      <c r="H41894" s="7"/>
    </row>
    <row r="41895" spans="8:8" x14ac:dyDescent="0.2">
      <c r="H41895" s="7"/>
    </row>
    <row r="41896" spans="8:8" x14ac:dyDescent="0.2">
      <c r="H41896" s="7"/>
    </row>
    <row r="41897" spans="8:8" x14ac:dyDescent="0.2">
      <c r="H41897" s="7"/>
    </row>
    <row r="41898" spans="8:8" x14ac:dyDescent="0.2">
      <c r="H41898" s="7"/>
    </row>
    <row r="41899" spans="8:8" x14ac:dyDescent="0.2">
      <c r="H41899" s="7"/>
    </row>
    <row r="41900" spans="8:8" x14ac:dyDescent="0.2">
      <c r="H41900" s="7"/>
    </row>
    <row r="41901" spans="8:8" x14ac:dyDescent="0.2">
      <c r="H41901" s="7"/>
    </row>
    <row r="41902" spans="8:8" x14ac:dyDescent="0.2">
      <c r="H41902" s="7"/>
    </row>
    <row r="41903" spans="8:8" x14ac:dyDescent="0.2">
      <c r="H41903" s="7"/>
    </row>
    <row r="41904" spans="8:8" x14ac:dyDescent="0.2">
      <c r="H41904" s="7"/>
    </row>
    <row r="41905" spans="8:8" x14ac:dyDescent="0.2">
      <c r="H41905" s="7"/>
    </row>
    <row r="41906" spans="8:8" x14ac:dyDescent="0.2">
      <c r="H41906" s="7"/>
    </row>
    <row r="41907" spans="8:8" x14ac:dyDescent="0.2">
      <c r="H41907" s="7"/>
    </row>
    <row r="41908" spans="8:8" x14ac:dyDescent="0.2">
      <c r="H41908" s="7"/>
    </row>
    <row r="41909" spans="8:8" x14ac:dyDescent="0.2">
      <c r="H41909" s="7"/>
    </row>
    <row r="41910" spans="8:8" x14ac:dyDescent="0.2">
      <c r="H41910" s="7"/>
    </row>
    <row r="41911" spans="8:8" x14ac:dyDescent="0.2">
      <c r="H41911" s="7"/>
    </row>
    <row r="41912" spans="8:8" x14ac:dyDescent="0.2">
      <c r="H41912" s="7"/>
    </row>
    <row r="41913" spans="8:8" x14ac:dyDescent="0.2">
      <c r="H41913" s="7"/>
    </row>
    <row r="41914" spans="8:8" x14ac:dyDescent="0.2">
      <c r="H41914" s="7"/>
    </row>
    <row r="41915" spans="8:8" x14ac:dyDescent="0.2">
      <c r="H41915" s="7"/>
    </row>
    <row r="41916" spans="8:8" x14ac:dyDescent="0.2">
      <c r="H41916" s="7"/>
    </row>
    <row r="41917" spans="8:8" x14ac:dyDescent="0.2">
      <c r="H41917" s="7"/>
    </row>
    <row r="41918" spans="8:8" x14ac:dyDescent="0.2">
      <c r="H41918" s="7"/>
    </row>
    <row r="41919" spans="8:8" x14ac:dyDescent="0.2">
      <c r="H41919" s="7"/>
    </row>
    <row r="41920" spans="8:8" x14ac:dyDescent="0.2">
      <c r="H41920" s="7"/>
    </row>
    <row r="41921" spans="8:8" x14ac:dyDescent="0.2">
      <c r="H41921" s="7"/>
    </row>
    <row r="41922" spans="8:8" x14ac:dyDescent="0.2">
      <c r="H41922" s="7"/>
    </row>
    <row r="41923" spans="8:8" x14ac:dyDescent="0.2">
      <c r="H41923" s="7"/>
    </row>
    <row r="41924" spans="8:8" x14ac:dyDescent="0.2">
      <c r="H41924" s="7"/>
    </row>
    <row r="41925" spans="8:8" x14ac:dyDescent="0.2">
      <c r="H41925" s="7"/>
    </row>
    <row r="41926" spans="8:8" x14ac:dyDescent="0.2">
      <c r="H41926" s="7"/>
    </row>
    <row r="41927" spans="8:8" x14ac:dyDescent="0.2">
      <c r="H41927" s="7"/>
    </row>
    <row r="41928" spans="8:8" x14ac:dyDescent="0.2">
      <c r="H41928" s="7"/>
    </row>
    <row r="41929" spans="8:8" x14ac:dyDescent="0.2">
      <c r="H41929" s="7"/>
    </row>
    <row r="41930" spans="8:8" x14ac:dyDescent="0.2">
      <c r="H41930" s="7"/>
    </row>
    <row r="41931" spans="8:8" x14ac:dyDescent="0.2">
      <c r="H41931" s="7"/>
    </row>
    <row r="41932" spans="8:8" x14ac:dyDescent="0.2">
      <c r="H41932" s="7"/>
    </row>
    <row r="41933" spans="8:8" x14ac:dyDescent="0.2">
      <c r="H41933" s="7"/>
    </row>
    <row r="41934" spans="8:8" x14ac:dyDescent="0.2">
      <c r="H41934" s="7"/>
    </row>
    <row r="41935" spans="8:8" x14ac:dyDescent="0.2">
      <c r="H41935" s="7"/>
    </row>
    <row r="41936" spans="8:8" x14ac:dyDescent="0.2">
      <c r="H41936" s="7"/>
    </row>
    <row r="41937" spans="8:8" x14ac:dyDescent="0.2">
      <c r="H41937" s="7"/>
    </row>
    <row r="41938" spans="8:8" x14ac:dyDescent="0.2">
      <c r="H41938" s="7"/>
    </row>
    <row r="41939" spans="8:8" x14ac:dyDescent="0.2">
      <c r="H41939" s="7"/>
    </row>
    <row r="41940" spans="8:8" x14ac:dyDescent="0.2">
      <c r="H41940" s="7"/>
    </row>
    <row r="41941" spans="8:8" x14ac:dyDescent="0.2">
      <c r="H41941" s="7"/>
    </row>
    <row r="41942" spans="8:8" x14ac:dyDescent="0.2">
      <c r="H41942" s="7"/>
    </row>
    <row r="41943" spans="8:8" x14ac:dyDescent="0.2">
      <c r="H41943" s="7"/>
    </row>
    <row r="41944" spans="8:8" x14ac:dyDescent="0.2">
      <c r="H41944" s="7"/>
    </row>
    <row r="41945" spans="8:8" x14ac:dyDescent="0.2">
      <c r="H41945" s="7"/>
    </row>
    <row r="41946" spans="8:8" x14ac:dyDescent="0.2">
      <c r="H41946" s="7"/>
    </row>
    <row r="41947" spans="8:8" x14ac:dyDescent="0.2">
      <c r="H41947" s="7"/>
    </row>
    <row r="41948" spans="8:8" x14ac:dyDescent="0.2">
      <c r="H41948" s="7"/>
    </row>
    <row r="41949" spans="8:8" x14ac:dyDescent="0.2">
      <c r="H41949" s="7"/>
    </row>
    <row r="41950" spans="8:8" x14ac:dyDescent="0.2">
      <c r="H41950" s="7"/>
    </row>
    <row r="41951" spans="8:8" x14ac:dyDescent="0.2">
      <c r="H41951" s="7"/>
    </row>
    <row r="41952" spans="8:8" x14ac:dyDescent="0.2">
      <c r="H41952" s="7"/>
    </row>
    <row r="41953" spans="8:8" x14ac:dyDescent="0.2">
      <c r="H41953" s="7"/>
    </row>
    <row r="41954" spans="8:8" x14ac:dyDescent="0.2">
      <c r="H41954" s="7"/>
    </row>
    <row r="41955" spans="8:8" x14ac:dyDescent="0.2">
      <c r="H41955" s="7"/>
    </row>
    <row r="41956" spans="8:8" x14ac:dyDescent="0.2">
      <c r="H41956" s="7"/>
    </row>
    <row r="41957" spans="8:8" x14ac:dyDescent="0.2">
      <c r="H41957" s="7"/>
    </row>
    <row r="41958" spans="8:8" x14ac:dyDescent="0.2">
      <c r="H41958" s="7"/>
    </row>
    <row r="41959" spans="8:8" x14ac:dyDescent="0.2">
      <c r="H41959" s="7"/>
    </row>
    <row r="41960" spans="8:8" x14ac:dyDescent="0.2">
      <c r="H41960" s="7"/>
    </row>
    <row r="41961" spans="8:8" x14ac:dyDescent="0.2">
      <c r="H41961" s="7"/>
    </row>
    <row r="41962" spans="8:8" x14ac:dyDescent="0.2">
      <c r="H41962" s="7"/>
    </row>
    <row r="41963" spans="8:8" x14ac:dyDescent="0.2">
      <c r="H41963" s="7"/>
    </row>
    <row r="41964" spans="8:8" x14ac:dyDescent="0.2">
      <c r="H41964" s="7"/>
    </row>
    <row r="41965" spans="8:8" x14ac:dyDescent="0.2">
      <c r="H41965" s="7"/>
    </row>
    <row r="41966" spans="8:8" x14ac:dyDescent="0.2">
      <c r="H41966" s="7"/>
    </row>
    <row r="41967" spans="8:8" x14ac:dyDescent="0.2">
      <c r="H41967" s="7"/>
    </row>
    <row r="41968" spans="8:8" x14ac:dyDescent="0.2">
      <c r="H41968" s="7"/>
    </row>
    <row r="41969" spans="8:8" x14ac:dyDescent="0.2">
      <c r="H41969" s="7"/>
    </row>
    <row r="41970" spans="8:8" x14ac:dyDescent="0.2">
      <c r="H41970" s="7"/>
    </row>
    <row r="41971" spans="8:8" x14ac:dyDescent="0.2">
      <c r="H41971" s="7"/>
    </row>
    <row r="41972" spans="8:8" x14ac:dyDescent="0.2">
      <c r="H41972" s="7"/>
    </row>
    <row r="41973" spans="8:8" x14ac:dyDescent="0.2">
      <c r="H41973" s="7"/>
    </row>
    <row r="41974" spans="8:8" x14ac:dyDescent="0.2">
      <c r="H41974" s="7"/>
    </row>
    <row r="41975" spans="8:8" x14ac:dyDescent="0.2">
      <c r="H41975" s="7"/>
    </row>
    <row r="41976" spans="8:8" x14ac:dyDescent="0.2">
      <c r="H41976" s="7"/>
    </row>
    <row r="41977" spans="8:8" x14ac:dyDescent="0.2">
      <c r="H41977" s="7"/>
    </row>
    <row r="41978" spans="8:8" x14ac:dyDescent="0.2">
      <c r="H41978" s="7"/>
    </row>
    <row r="41979" spans="8:8" x14ac:dyDescent="0.2">
      <c r="H41979" s="7"/>
    </row>
    <row r="41980" spans="8:8" x14ac:dyDescent="0.2">
      <c r="H41980" s="7"/>
    </row>
    <row r="41981" spans="8:8" x14ac:dyDescent="0.2">
      <c r="H41981" s="7"/>
    </row>
    <row r="41982" spans="8:8" x14ac:dyDescent="0.2">
      <c r="H41982" s="7"/>
    </row>
    <row r="41983" spans="8:8" x14ac:dyDescent="0.2">
      <c r="H41983" s="7"/>
    </row>
    <row r="41984" spans="8:8" x14ac:dyDescent="0.2">
      <c r="H41984" s="7"/>
    </row>
    <row r="41985" spans="8:8" x14ac:dyDescent="0.2">
      <c r="H41985" s="7"/>
    </row>
    <row r="41986" spans="8:8" x14ac:dyDescent="0.2">
      <c r="H41986" s="7"/>
    </row>
    <row r="41987" spans="8:8" x14ac:dyDescent="0.2">
      <c r="H41987" s="7"/>
    </row>
    <row r="41988" spans="8:8" x14ac:dyDescent="0.2">
      <c r="H41988" s="7"/>
    </row>
    <row r="41989" spans="8:8" x14ac:dyDescent="0.2">
      <c r="H41989" s="7"/>
    </row>
    <row r="41990" spans="8:8" x14ac:dyDescent="0.2">
      <c r="H41990" s="7"/>
    </row>
    <row r="41991" spans="8:8" x14ac:dyDescent="0.2">
      <c r="H41991" s="7"/>
    </row>
    <row r="41992" spans="8:8" x14ac:dyDescent="0.2">
      <c r="H41992" s="7"/>
    </row>
    <row r="41993" spans="8:8" x14ac:dyDescent="0.2">
      <c r="H41993" s="7"/>
    </row>
    <row r="41994" spans="8:8" x14ac:dyDescent="0.2">
      <c r="H41994" s="7"/>
    </row>
    <row r="41995" spans="8:8" x14ac:dyDescent="0.2">
      <c r="H41995" s="7"/>
    </row>
    <row r="41996" spans="8:8" x14ac:dyDescent="0.2">
      <c r="H41996" s="7"/>
    </row>
    <row r="41997" spans="8:8" x14ac:dyDescent="0.2">
      <c r="H41997" s="7"/>
    </row>
    <row r="41998" spans="8:8" x14ac:dyDescent="0.2">
      <c r="H41998" s="7"/>
    </row>
    <row r="41999" spans="8:8" x14ac:dyDescent="0.2">
      <c r="H41999" s="7"/>
    </row>
    <row r="42000" spans="8:8" x14ac:dyDescent="0.2">
      <c r="H42000" s="7"/>
    </row>
    <row r="42001" spans="8:8" x14ac:dyDescent="0.2">
      <c r="H42001" s="7"/>
    </row>
    <row r="42002" spans="8:8" x14ac:dyDescent="0.2">
      <c r="H42002" s="7"/>
    </row>
    <row r="42003" spans="8:8" x14ac:dyDescent="0.2">
      <c r="H42003" s="7"/>
    </row>
    <row r="42004" spans="8:8" x14ac:dyDescent="0.2">
      <c r="H42004" s="7"/>
    </row>
    <row r="42005" spans="8:8" x14ac:dyDescent="0.2">
      <c r="H42005" s="7"/>
    </row>
    <row r="42006" spans="8:8" x14ac:dyDescent="0.2">
      <c r="H42006" s="7"/>
    </row>
    <row r="42007" spans="8:8" x14ac:dyDescent="0.2">
      <c r="H42007" s="7"/>
    </row>
    <row r="42008" spans="8:8" x14ac:dyDescent="0.2">
      <c r="H42008" s="7"/>
    </row>
    <row r="42009" spans="8:8" x14ac:dyDescent="0.2">
      <c r="H42009" s="7"/>
    </row>
    <row r="42010" spans="8:8" x14ac:dyDescent="0.2">
      <c r="H42010" s="7"/>
    </row>
    <row r="42011" spans="8:8" x14ac:dyDescent="0.2">
      <c r="H42011" s="7"/>
    </row>
    <row r="42012" spans="8:8" x14ac:dyDescent="0.2">
      <c r="H42012" s="7"/>
    </row>
    <row r="42013" spans="8:8" x14ac:dyDescent="0.2">
      <c r="H42013" s="7"/>
    </row>
    <row r="42014" spans="8:8" x14ac:dyDescent="0.2">
      <c r="H42014" s="7"/>
    </row>
    <row r="42015" spans="8:8" x14ac:dyDescent="0.2">
      <c r="H42015" s="7"/>
    </row>
    <row r="42016" spans="8:8" x14ac:dyDescent="0.2">
      <c r="H42016" s="7"/>
    </row>
    <row r="42017" spans="8:8" x14ac:dyDescent="0.2">
      <c r="H42017" s="7"/>
    </row>
    <row r="42018" spans="8:8" x14ac:dyDescent="0.2">
      <c r="H42018" s="7"/>
    </row>
    <row r="42019" spans="8:8" x14ac:dyDescent="0.2">
      <c r="H42019" s="7"/>
    </row>
    <row r="42020" spans="8:8" x14ac:dyDescent="0.2">
      <c r="H42020" s="7"/>
    </row>
    <row r="42021" spans="8:8" x14ac:dyDescent="0.2">
      <c r="H42021" s="7"/>
    </row>
    <row r="42022" spans="8:8" x14ac:dyDescent="0.2">
      <c r="H42022" s="7"/>
    </row>
    <row r="42023" spans="8:8" x14ac:dyDescent="0.2">
      <c r="H42023" s="7"/>
    </row>
    <row r="42024" spans="8:8" x14ac:dyDescent="0.2">
      <c r="H42024" s="7"/>
    </row>
    <row r="42025" spans="8:8" x14ac:dyDescent="0.2">
      <c r="H42025" s="7"/>
    </row>
    <row r="42026" spans="8:8" x14ac:dyDescent="0.2">
      <c r="H42026" s="7"/>
    </row>
    <row r="42027" spans="8:8" x14ac:dyDescent="0.2">
      <c r="H42027" s="7"/>
    </row>
    <row r="42028" spans="8:8" x14ac:dyDescent="0.2">
      <c r="H42028" s="7"/>
    </row>
    <row r="42029" spans="8:8" x14ac:dyDescent="0.2">
      <c r="H42029" s="7"/>
    </row>
    <row r="42030" spans="8:8" x14ac:dyDescent="0.2">
      <c r="H42030" s="7"/>
    </row>
    <row r="42031" spans="8:8" x14ac:dyDescent="0.2">
      <c r="H42031" s="7"/>
    </row>
    <row r="42032" spans="8:8" x14ac:dyDescent="0.2">
      <c r="H42032" s="7"/>
    </row>
    <row r="42033" spans="8:8" x14ac:dyDescent="0.2">
      <c r="H42033" s="7"/>
    </row>
    <row r="42034" spans="8:8" x14ac:dyDescent="0.2">
      <c r="H42034" s="7"/>
    </row>
    <row r="42035" spans="8:8" x14ac:dyDescent="0.2">
      <c r="H42035" s="7"/>
    </row>
    <row r="42036" spans="8:8" x14ac:dyDescent="0.2">
      <c r="H42036" s="7"/>
    </row>
    <row r="42037" spans="8:8" x14ac:dyDescent="0.2">
      <c r="H42037" s="7"/>
    </row>
    <row r="42038" spans="8:8" x14ac:dyDescent="0.2">
      <c r="H42038" s="7"/>
    </row>
    <row r="42039" spans="8:8" x14ac:dyDescent="0.2">
      <c r="H42039" s="7"/>
    </row>
    <row r="42040" spans="8:8" x14ac:dyDescent="0.2">
      <c r="H42040" s="7"/>
    </row>
    <row r="42041" spans="8:8" x14ac:dyDescent="0.2">
      <c r="H42041" s="7"/>
    </row>
    <row r="42042" spans="8:8" x14ac:dyDescent="0.2">
      <c r="H42042" s="7"/>
    </row>
    <row r="42043" spans="8:8" x14ac:dyDescent="0.2">
      <c r="H42043" s="7"/>
    </row>
    <row r="42044" spans="8:8" x14ac:dyDescent="0.2">
      <c r="H42044" s="7"/>
    </row>
    <row r="42045" spans="8:8" x14ac:dyDescent="0.2">
      <c r="H42045" s="7"/>
    </row>
    <row r="42046" spans="8:8" x14ac:dyDescent="0.2">
      <c r="H42046" s="7"/>
    </row>
    <row r="42047" spans="8:8" x14ac:dyDescent="0.2">
      <c r="H42047" s="7"/>
    </row>
    <row r="42048" spans="8:8" x14ac:dyDescent="0.2">
      <c r="H42048" s="7"/>
    </row>
    <row r="42049" spans="8:8" x14ac:dyDescent="0.2">
      <c r="H42049" s="7"/>
    </row>
    <row r="42050" spans="8:8" x14ac:dyDescent="0.2">
      <c r="H42050" s="7"/>
    </row>
    <row r="42051" spans="8:8" x14ac:dyDescent="0.2">
      <c r="H42051" s="7"/>
    </row>
    <row r="42052" spans="8:8" x14ac:dyDescent="0.2">
      <c r="H42052" s="7"/>
    </row>
    <row r="42053" spans="8:8" x14ac:dyDescent="0.2">
      <c r="H42053" s="7"/>
    </row>
    <row r="42054" spans="8:8" x14ac:dyDescent="0.2">
      <c r="H42054" s="7"/>
    </row>
    <row r="42055" spans="8:8" x14ac:dyDescent="0.2">
      <c r="H42055" s="7"/>
    </row>
    <row r="42056" spans="8:8" x14ac:dyDescent="0.2">
      <c r="H42056" s="7"/>
    </row>
    <row r="42057" spans="8:8" x14ac:dyDescent="0.2">
      <c r="H42057" s="7"/>
    </row>
    <row r="42058" spans="8:8" x14ac:dyDescent="0.2">
      <c r="H42058" s="7"/>
    </row>
    <row r="42059" spans="8:8" x14ac:dyDescent="0.2">
      <c r="H42059" s="7"/>
    </row>
    <row r="42060" spans="8:8" x14ac:dyDescent="0.2">
      <c r="H42060" s="7"/>
    </row>
    <row r="42061" spans="8:8" x14ac:dyDescent="0.2">
      <c r="H42061" s="7"/>
    </row>
    <row r="42062" spans="8:8" x14ac:dyDescent="0.2">
      <c r="H42062" s="7"/>
    </row>
    <row r="42063" spans="8:8" x14ac:dyDescent="0.2">
      <c r="H42063" s="7"/>
    </row>
    <row r="42064" spans="8:8" x14ac:dyDescent="0.2">
      <c r="H42064" s="7"/>
    </row>
    <row r="42065" spans="8:8" x14ac:dyDescent="0.2">
      <c r="H42065" s="7"/>
    </row>
    <row r="42066" spans="8:8" x14ac:dyDescent="0.2">
      <c r="H42066" s="7"/>
    </row>
    <row r="42067" spans="8:8" x14ac:dyDescent="0.2">
      <c r="H42067" s="7"/>
    </row>
    <row r="42068" spans="8:8" x14ac:dyDescent="0.2">
      <c r="H42068" s="7"/>
    </row>
    <row r="42069" spans="8:8" x14ac:dyDescent="0.2">
      <c r="H42069" s="7"/>
    </row>
    <row r="42070" spans="8:8" x14ac:dyDescent="0.2">
      <c r="H42070" s="7"/>
    </row>
    <row r="42071" spans="8:8" x14ac:dyDescent="0.2">
      <c r="H42071" s="7"/>
    </row>
    <row r="42072" spans="8:8" x14ac:dyDescent="0.2">
      <c r="H42072" s="7"/>
    </row>
    <row r="42073" spans="8:8" x14ac:dyDescent="0.2">
      <c r="H42073" s="7"/>
    </row>
    <row r="42074" spans="8:8" x14ac:dyDescent="0.2">
      <c r="H42074" s="7"/>
    </row>
    <row r="42075" spans="8:8" x14ac:dyDescent="0.2">
      <c r="H42075" s="7"/>
    </row>
    <row r="42076" spans="8:8" x14ac:dyDescent="0.2">
      <c r="H42076" s="7"/>
    </row>
    <row r="42077" spans="8:8" x14ac:dyDescent="0.2">
      <c r="H42077" s="7"/>
    </row>
    <row r="42078" spans="8:8" x14ac:dyDescent="0.2">
      <c r="H42078" s="7"/>
    </row>
    <row r="42079" spans="8:8" x14ac:dyDescent="0.2">
      <c r="H42079" s="7"/>
    </row>
    <row r="42080" spans="8:8" x14ac:dyDescent="0.2">
      <c r="H42080" s="7"/>
    </row>
    <row r="42081" spans="8:8" x14ac:dyDescent="0.2">
      <c r="H42081" s="7"/>
    </row>
    <row r="42082" spans="8:8" x14ac:dyDescent="0.2">
      <c r="H42082" s="7"/>
    </row>
    <row r="42083" spans="8:8" x14ac:dyDescent="0.2">
      <c r="H42083" s="7"/>
    </row>
    <row r="42084" spans="8:8" x14ac:dyDescent="0.2">
      <c r="H42084" s="7"/>
    </row>
    <row r="42085" spans="8:8" x14ac:dyDescent="0.2">
      <c r="H42085" s="7"/>
    </row>
    <row r="42086" spans="8:8" x14ac:dyDescent="0.2">
      <c r="H42086" s="7"/>
    </row>
    <row r="42087" spans="8:8" x14ac:dyDescent="0.2">
      <c r="H42087" s="7"/>
    </row>
    <row r="42088" spans="8:8" x14ac:dyDescent="0.2">
      <c r="H42088" s="7"/>
    </row>
    <row r="42089" spans="8:8" x14ac:dyDescent="0.2">
      <c r="H42089" s="7"/>
    </row>
    <row r="42090" spans="8:8" x14ac:dyDescent="0.2">
      <c r="H42090" s="7"/>
    </row>
    <row r="42091" spans="8:8" x14ac:dyDescent="0.2">
      <c r="H42091" s="7"/>
    </row>
    <row r="42092" spans="8:8" x14ac:dyDescent="0.2">
      <c r="H42092" s="7"/>
    </row>
    <row r="42093" spans="8:8" x14ac:dyDescent="0.2">
      <c r="H42093" s="7"/>
    </row>
    <row r="42094" spans="8:8" x14ac:dyDescent="0.2">
      <c r="H42094" s="7"/>
    </row>
    <row r="42095" spans="8:8" x14ac:dyDescent="0.2">
      <c r="H42095" s="7"/>
    </row>
    <row r="42096" spans="8:8" x14ac:dyDescent="0.2">
      <c r="H42096" s="7"/>
    </row>
    <row r="42097" spans="8:8" x14ac:dyDescent="0.2">
      <c r="H42097" s="7"/>
    </row>
    <row r="42098" spans="8:8" x14ac:dyDescent="0.2">
      <c r="H42098" s="7"/>
    </row>
    <row r="42099" spans="8:8" x14ac:dyDescent="0.2">
      <c r="H42099" s="7"/>
    </row>
    <row r="42100" spans="8:8" x14ac:dyDescent="0.2">
      <c r="H42100" s="7"/>
    </row>
    <row r="42101" spans="8:8" x14ac:dyDescent="0.2">
      <c r="H42101" s="7"/>
    </row>
    <row r="42102" spans="8:8" x14ac:dyDescent="0.2">
      <c r="H42102" s="7"/>
    </row>
    <row r="42103" spans="8:8" x14ac:dyDescent="0.2">
      <c r="H42103" s="7"/>
    </row>
    <row r="42104" spans="8:8" x14ac:dyDescent="0.2">
      <c r="H42104" s="7"/>
    </row>
    <row r="42105" spans="8:8" x14ac:dyDescent="0.2">
      <c r="H42105" s="7"/>
    </row>
    <row r="42106" spans="8:8" x14ac:dyDescent="0.2">
      <c r="H42106" s="7"/>
    </row>
    <row r="42107" spans="8:8" x14ac:dyDescent="0.2">
      <c r="H42107" s="7"/>
    </row>
    <row r="42108" spans="8:8" x14ac:dyDescent="0.2">
      <c r="H42108" s="7"/>
    </row>
    <row r="42109" spans="8:8" x14ac:dyDescent="0.2">
      <c r="H42109" s="7"/>
    </row>
    <row r="42110" spans="8:8" x14ac:dyDescent="0.2">
      <c r="H42110" s="7"/>
    </row>
    <row r="42111" spans="8:8" x14ac:dyDescent="0.2">
      <c r="H42111" s="7"/>
    </row>
    <row r="42112" spans="8:8" x14ac:dyDescent="0.2">
      <c r="H42112" s="7"/>
    </row>
    <row r="42113" spans="8:8" x14ac:dyDescent="0.2">
      <c r="H42113" s="7"/>
    </row>
    <row r="42114" spans="8:8" x14ac:dyDescent="0.2">
      <c r="H42114" s="7"/>
    </row>
    <row r="42115" spans="8:8" x14ac:dyDescent="0.2">
      <c r="H42115" s="7"/>
    </row>
    <row r="42116" spans="8:8" x14ac:dyDescent="0.2">
      <c r="H42116" s="7"/>
    </row>
    <row r="42117" spans="8:8" x14ac:dyDescent="0.2">
      <c r="H42117" s="7"/>
    </row>
    <row r="42118" spans="8:8" x14ac:dyDescent="0.2">
      <c r="H42118" s="7"/>
    </row>
    <row r="42119" spans="8:8" x14ac:dyDescent="0.2">
      <c r="H42119" s="7"/>
    </row>
    <row r="42120" spans="8:8" x14ac:dyDescent="0.2">
      <c r="H42120" s="7"/>
    </row>
    <row r="42121" spans="8:8" x14ac:dyDescent="0.2">
      <c r="H42121" s="7"/>
    </row>
    <row r="42122" spans="8:8" x14ac:dyDescent="0.2">
      <c r="H42122" s="7"/>
    </row>
    <row r="42123" spans="8:8" x14ac:dyDescent="0.2">
      <c r="H42123" s="7"/>
    </row>
    <row r="42124" spans="8:8" x14ac:dyDescent="0.2">
      <c r="H42124" s="7"/>
    </row>
    <row r="42125" spans="8:8" x14ac:dyDescent="0.2">
      <c r="H42125" s="7"/>
    </row>
    <row r="42126" spans="8:8" x14ac:dyDescent="0.2">
      <c r="H42126" s="7"/>
    </row>
    <row r="42127" spans="8:8" x14ac:dyDescent="0.2">
      <c r="H42127" s="7"/>
    </row>
    <row r="42128" spans="8:8" x14ac:dyDescent="0.2">
      <c r="H42128" s="7"/>
    </row>
    <row r="42129" spans="8:8" x14ac:dyDescent="0.2">
      <c r="H42129" s="7"/>
    </row>
    <row r="42130" spans="8:8" x14ac:dyDescent="0.2">
      <c r="H42130" s="7"/>
    </row>
    <row r="42131" spans="8:8" x14ac:dyDescent="0.2">
      <c r="H42131" s="7"/>
    </row>
    <row r="42132" spans="8:8" x14ac:dyDescent="0.2">
      <c r="H42132" s="7"/>
    </row>
    <row r="42133" spans="8:8" x14ac:dyDescent="0.2">
      <c r="H42133" s="7"/>
    </row>
    <row r="42134" spans="8:8" x14ac:dyDescent="0.2">
      <c r="H42134" s="7"/>
    </row>
    <row r="42135" spans="8:8" x14ac:dyDescent="0.2">
      <c r="H42135" s="7"/>
    </row>
    <row r="42136" spans="8:8" x14ac:dyDescent="0.2">
      <c r="H42136" s="7"/>
    </row>
    <row r="42137" spans="8:8" x14ac:dyDescent="0.2">
      <c r="H42137" s="7"/>
    </row>
    <row r="42138" spans="8:8" x14ac:dyDescent="0.2">
      <c r="H42138" s="7"/>
    </row>
    <row r="42139" spans="8:8" x14ac:dyDescent="0.2">
      <c r="H42139" s="7"/>
    </row>
    <row r="42140" spans="8:8" x14ac:dyDescent="0.2">
      <c r="H42140" s="7"/>
    </row>
    <row r="42141" spans="8:8" x14ac:dyDescent="0.2">
      <c r="H42141" s="7"/>
    </row>
    <row r="42142" spans="8:8" x14ac:dyDescent="0.2">
      <c r="H42142" s="7"/>
    </row>
    <row r="42143" spans="8:8" x14ac:dyDescent="0.2">
      <c r="H42143" s="7"/>
    </row>
    <row r="42144" spans="8:8" x14ac:dyDescent="0.2">
      <c r="H42144" s="7"/>
    </row>
    <row r="42145" spans="8:8" x14ac:dyDescent="0.2">
      <c r="H42145" s="7"/>
    </row>
    <row r="42146" spans="8:8" x14ac:dyDescent="0.2">
      <c r="H42146" s="7"/>
    </row>
    <row r="42147" spans="8:8" x14ac:dyDescent="0.2">
      <c r="H42147" s="7"/>
    </row>
    <row r="42148" spans="8:8" x14ac:dyDescent="0.2">
      <c r="H42148" s="7"/>
    </row>
    <row r="42149" spans="8:8" x14ac:dyDescent="0.2">
      <c r="H42149" s="7"/>
    </row>
    <row r="42150" spans="8:8" x14ac:dyDescent="0.2">
      <c r="H42150" s="7"/>
    </row>
    <row r="42151" spans="8:8" x14ac:dyDescent="0.2">
      <c r="H42151" s="7"/>
    </row>
    <row r="42152" spans="8:8" x14ac:dyDescent="0.2">
      <c r="H42152" s="7"/>
    </row>
    <row r="42153" spans="8:8" x14ac:dyDescent="0.2">
      <c r="H42153" s="7"/>
    </row>
    <row r="42154" spans="8:8" x14ac:dyDescent="0.2">
      <c r="H42154" s="7"/>
    </row>
    <row r="42155" spans="8:8" x14ac:dyDescent="0.2">
      <c r="H42155" s="7"/>
    </row>
    <row r="42156" spans="8:8" x14ac:dyDescent="0.2">
      <c r="H42156" s="7"/>
    </row>
    <row r="42157" spans="8:8" x14ac:dyDescent="0.2">
      <c r="H42157" s="7"/>
    </row>
    <row r="42158" spans="8:8" x14ac:dyDescent="0.2">
      <c r="H42158" s="7"/>
    </row>
    <row r="42159" spans="8:8" x14ac:dyDescent="0.2">
      <c r="H42159" s="7"/>
    </row>
    <row r="42160" spans="8:8" x14ac:dyDescent="0.2">
      <c r="H42160" s="7"/>
    </row>
    <row r="42161" spans="8:8" x14ac:dyDescent="0.2">
      <c r="H42161" s="7"/>
    </row>
    <row r="42162" spans="8:8" x14ac:dyDescent="0.2">
      <c r="H42162" s="7"/>
    </row>
    <row r="42163" spans="8:8" x14ac:dyDescent="0.2">
      <c r="H42163" s="7"/>
    </row>
    <row r="42164" spans="8:8" x14ac:dyDescent="0.2">
      <c r="H42164" s="7"/>
    </row>
    <row r="42165" spans="8:8" x14ac:dyDescent="0.2">
      <c r="H42165" s="7"/>
    </row>
    <row r="42166" spans="8:8" x14ac:dyDescent="0.2">
      <c r="H42166" s="7"/>
    </row>
    <row r="42167" spans="8:8" x14ac:dyDescent="0.2">
      <c r="H42167" s="7"/>
    </row>
    <row r="42168" spans="8:8" x14ac:dyDescent="0.2">
      <c r="H42168" s="7"/>
    </row>
    <row r="42169" spans="8:8" x14ac:dyDescent="0.2">
      <c r="H42169" s="7"/>
    </row>
    <row r="42170" spans="8:8" x14ac:dyDescent="0.2">
      <c r="H42170" s="7"/>
    </row>
    <row r="42171" spans="8:8" x14ac:dyDescent="0.2">
      <c r="H42171" s="7"/>
    </row>
    <row r="42172" spans="8:8" x14ac:dyDescent="0.2">
      <c r="H42172" s="7"/>
    </row>
    <row r="42173" spans="8:8" x14ac:dyDescent="0.2">
      <c r="H42173" s="7"/>
    </row>
    <row r="42174" spans="8:8" x14ac:dyDescent="0.2">
      <c r="H42174" s="7"/>
    </row>
    <row r="42175" spans="8:8" x14ac:dyDescent="0.2">
      <c r="H42175" s="7"/>
    </row>
    <row r="42176" spans="8:8" x14ac:dyDescent="0.2">
      <c r="H42176" s="7"/>
    </row>
    <row r="42177" spans="8:8" x14ac:dyDescent="0.2">
      <c r="H42177" s="7"/>
    </row>
    <row r="42178" spans="8:8" x14ac:dyDescent="0.2">
      <c r="H42178" s="7"/>
    </row>
    <row r="42179" spans="8:8" x14ac:dyDescent="0.2">
      <c r="H42179" s="7"/>
    </row>
    <row r="42180" spans="8:8" x14ac:dyDescent="0.2">
      <c r="H42180" s="7"/>
    </row>
    <row r="42181" spans="8:8" x14ac:dyDescent="0.2">
      <c r="H42181" s="7"/>
    </row>
    <row r="42182" spans="8:8" x14ac:dyDescent="0.2">
      <c r="H42182" s="7"/>
    </row>
    <row r="42183" spans="8:8" x14ac:dyDescent="0.2">
      <c r="H42183" s="7"/>
    </row>
    <row r="42184" spans="8:8" x14ac:dyDescent="0.2">
      <c r="H42184" s="7"/>
    </row>
    <row r="42185" spans="8:8" x14ac:dyDescent="0.2">
      <c r="H42185" s="7"/>
    </row>
    <row r="42186" spans="8:8" x14ac:dyDescent="0.2">
      <c r="H42186" s="7"/>
    </row>
    <row r="42187" spans="8:8" x14ac:dyDescent="0.2">
      <c r="H42187" s="7"/>
    </row>
    <row r="42188" spans="8:8" x14ac:dyDescent="0.2">
      <c r="H42188" s="7"/>
    </row>
    <row r="42189" spans="8:8" x14ac:dyDescent="0.2">
      <c r="H42189" s="7"/>
    </row>
    <row r="42190" spans="8:8" x14ac:dyDescent="0.2">
      <c r="H42190" s="7"/>
    </row>
    <row r="42191" spans="8:8" x14ac:dyDescent="0.2">
      <c r="H42191" s="7"/>
    </row>
    <row r="42192" spans="8:8" x14ac:dyDescent="0.2">
      <c r="H42192" s="7"/>
    </row>
    <row r="42193" spans="8:8" x14ac:dyDescent="0.2">
      <c r="H42193" s="7"/>
    </row>
    <row r="42194" spans="8:8" x14ac:dyDescent="0.2">
      <c r="H42194" s="7"/>
    </row>
    <row r="42195" spans="8:8" x14ac:dyDescent="0.2">
      <c r="H42195" s="7"/>
    </row>
    <row r="42196" spans="8:8" x14ac:dyDescent="0.2">
      <c r="H42196" s="7"/>
    </row>
    <row r="42197" spans="8:8" x14ac:dyDescent="0.2">
      <c r="H42197" s="7"/>
    </row>
    <row r="42198" spans="8:8" x14ac:dyDescent="0.2">
      <c r="H42198" s="7"/>
    </row>
    <row r="42199" spans="8:8" x14ac:dyDescent="0.2">
      <c r="H42199" s="7"/>
    </row>
    <row r="42200" spans="8:8" x14ac:dyDescent="0.2">
      <c r="H42200" s="7"/>
    </row>
    <row r="42201" spans="8:8" x14ac:dyDescent="0.2">
      <c r="H42201" s="7"/>
    </row>
    <row r="42202" spans="8:8" x14ac:dyDescent="0.2">
      <c r="H42202" s="7"/>
    </row>
    <row r="42203" spans="8:8" x14ac:dyDescent="0.2">
      <c r="H42203" s="7"/>
    </row>
    <row r="42204" spans="8:8" x14ac:dyDescent="0.2">
      <c r="H42204" s="7"/>
    </row>
    <row r="42205" spans="8:8" x14ac:dyDescent="0.2">
      <c r="H42205" s="7"/>
    </row>
    <row r="42206" spans="8:8" x14ac:dyDescent="0.2">
      <c r="H42206" s="7"/>
    </row>
    <row r="42207" spans="8:8" x14ac:dyDescent="0.2">
      <c r="H42207" s="7"/>
    </row>
    <row r="42208" spans="8:8" x14ac:dyDescent="0.2">
      <c r="H42208" s="7"/>
    </row>
    <row r="42209" spans="8:8" x14ac:dyDescent="0.2">
      <c r="H42209" s="7"/>
    </row>
    <row r="42210" spans="8:8" x14ac:dyDescent="0.2">
      <c r="H42210" s="7"/>
    </row>
    <row r="42211" spans="8:8" x14ac:dyDescent="0.2">
      <c r="H42211" s="7"/>
    </row>
    <row r="42212" spans="8:8" x14ac:dyDescent="0.2">
      <c r="H42212" s="7"/>
    </row>
    <row r="42213" spans="8:8" x14ac:dyDescent="0.2">
      <c r="H42213" s="7"/>
    </row>
    <row r="42214" spans="8:8" x14ac:dyDescent="0.2">
      <c r="H42214" s="7"/>
    </row>
    <row r="42215" spans="8:8" x14ac:dyDescent="0.2">
      <c r="H42215" s="7"/>
    </row>
    <row r="42216" spans="8:8" x14ac:dyDescent="0.2">
      <c r="H42216" s="7"/>
    </row>
    <row r="42217" spans="8:8" x14ac:dyDescent="0.2">
      <c r="H42217" s="7"/>
    </row>
    <row r="42218" spans="8:8" x14ac:dyDescent="0.2">
      <c r="H42218" s="7"/>
    </row>
    <row r="42219" spans="8:8" x14ac:dyDescent="0.2">
      <c r="H42219" s="7"/>
    </row>
    <row r="42220" spans="8:8" x14ac:dyDescent="0.2">
      <c r="H42220" s="7"/>
    </row>
    <row r="42221" spans="8:8" x14ac:dyDescent="0.2">
      <c r="H42221" s="7"/>
    </row>
    <row r="42222" spans="8:8" x14ac:dyDescent="0.2">
      <c r="H42222" s="7"/>
    </row>
    <row r="42223" spans="8:8" x14ac:dyDescent="0.2">
      <c r="H42223" s="7"/>
    </row>
    <row r="42224" spans="8:8" x14ac:dyDescent="0.2">
      <c r="H42224" s="7"/>
    </row>
    <row r="42225" spans="8:8" x14ac:dyDescent="0.2">
      <c r="H42225" s="7"/>
    </row>
    <row r="42226" spans="8:8" x14ac:dyDescent="0.2">
      <c r="H42226" s="7"/>
    </row>
    <row r="42227" spans="8:8" x14ac:dyDescent="0.2">
      <c r="H42227" s="7"/>
    </row>
    <row r="42228" spans="8:8" x14ac:dyDescent="0.2">
      <c r="H42228" s="7"/>
    </row>
    <row r="42229" spans="8:8" x14ac:dyDescent="0.2">
      <c r="H42229" s="7"/>
    </row>
    <row r="42230" spans="8:8" x14ac:dyDescent="0.2">
      <c r="H42230" s="7"/>
    </row>
    <row r="42231" spans="8:8" x14ac:dyDescent="0.2">
      <c r="H42231" s="7"/>
    </row>
    <row r="42232" spans="8:8" x14ac:dyDescent="0.2">
      <c r="H42232" s="7"/>
    </row>
    <row r="42233" spans="8:8" x14ac:dyDescent="0.2">
      <c r="H42233" s="7"/>
    </row>
    <row r="42234" spans="8:8" x14ac:dyDescent="0.2">
      <c r="H42234" s="7"/>
    </row>
    <row r="42235" spans="8:8" x14ac:dyDescent="0.2">
      <c r="H42235" s="7"/>
    </row>
    <row r="42236" spans="8:8" x14ac:dyDescent="0.2">
      <c r="H42236" s="7"/>
    </row>
    <row r="42237" spans="8:8" x14ac:dyDescent="0.2">
      <c r="H42237" s="7"/>
    </row>
    <row r="42238" spans="8:8" x14ac:dyDescent="0.2">
      <c r="H42238" s="7"/>
    </row>
    <row r="42239" spans="8:8" x14ac:dyDescent="0.2">
      <c r="H42239" s="7"/>
    </row>
    <row r="42240" spans="8:8" x14ac:dyDescent="0.2">
      <c r="H42240" s="7"/>
    </row>
    <row r="42241" spans="8:8" x14ac:dyDescent="0.2">
      <c r="H42241" s="7"/>
    </row>
    <row r="42242" spans="8:8" x14ac:dyDescent="0.2">
      <c r="H42242" s="7"/>
    </row>
    <row r="42243" spans="8:8" x14ac:dyDescent="0.2">
      <c r="H42243" s="7"/>
    </row>
    <row r="42244" spans="8:8" x14ac:dyDescent="0.2">
      <c r="H42244" s="7"/>
    </row>
    <row r="42245" spans="8:8" x14ac:dyDescent="0.2">
      <c r="H42245" s="7"/>
    </row>
    <row r="42246" spans="8:8" x14ac:dyDescent="0.2">
      <c r="H42246" s="7"/>
    </row>
    <row r="42247" spans="8:8" x14ac:dyDescent="0.2">
      <c r="H42247" s="7"/>
    </row>
    <row r="42248" spans="8:8" x14ac:dyDescent="0.2">
      <c r="H42248" s="7"/>
    </row>
    <row r="42249" spans="8:8" x14ac:dyDescent="0.2">
      <c r="H42249" s="7"/>
    </row>
    <row r="42250" spans="8:8" x14ac:dyDescent="0.2">
      <c r="H42250" s="7"/>
    </row>
    <row r="42251" spans="8:8" x14ac:dyDescent="0.2">
      <c r="H42251" s="7"/>
    </row>
    <row r="42252" spans="8:8" x14ac:dyDescent="0.2">
      <c r="H42252" s="7"/>
    </row>
    <row r="42253" spans="8:8" x14ac:dyDescent="0.2">
      <c r="H42253" s="7"/>
    </row>
    <row r="42254" spans="8:8" x14ac:dyDescent="0.2">
      <c r="H42254" s="7"/>
    </row>
    <row r="42255" spans="8:8" x14ac:dyDescent="0.2">
      <c r="H42255" s="7"/>
    </row>
    <row r="42256" spans="8:8" x14ac:dyDescent="0.2">
      <c r="H42256" s="7"/>
    </row>
    <row r="42257" spans="8:8" x14ac:dyDescent="0.2">
      <c r="H42257" s="7"/>
    </row>
    <row r="42258" spans="8:8" x14ac:dyDescent="0.2">
      <c r="H42258" s="7"/>
    </row>
    <row r="42259" spans="8:8" x14ac:dyDescent="0.2">
      <c r="H42259" s="7"/>
    </row>
    <row r="42260" spans="8:8" x14ac:dyDescent="0.2">
      <c r="H42260" s="7"/>
    </row>
    <row r="42261" spans="8:8" x14ac:dyDescent="0.2">
      <c r="H42261" s="7"/>
    </row>
    <row r="42262" spans="8:8" x14ac:dyDescent="0.2">
      <c r="H42262" s="7"/>
    </row>
    <row r="42263" spans="8:8" x14ac:dyDescent="0.2">
      <c r="H42263" s="7"/>
    </row>
    <row r="42264" spans="8:8" x14ac:dyDescent="0.2">
      <c r="H42264" s="7"/>
    </row>
    <row r="42265" spans="8:8" x14ac:dyDescent="0.2">
      <c r="H42265" s="7"/>
    </row>
    <row r="42266" spans="8:8" x14ac:dyDescent="0.2">
      <c r="H42266" s="7"/>
    </row>
    <row r="42267" spans="8:8" x14ac:dyDescent="0.2">
      <c r="H42267" s="7"/>
    </row>
    <row r="42268" spans="8:8" x14ac:dyDescent="0.2">
      <c r="H42268" s="7"/>
    </row>
    <row r="42269" spans="8:8" x14ac:dyDescent="0.2">
      <c r="H42269" s="7"/>
    </row>
    <row r="42270" spans="8:8" x14ac:dyDescent="0.2">
      <c r="H42270" s="7"/>
    </row>
    <row r="42271" spans="8:8" x14ac:dyDescent="0.2">
      <c r="H42271" s="7"/>
    </row>
    <row r="42272" spans="8:8" x14ac:dyDescent="0.2">
      <c r="H42272" s="7"/>
    </row>
    <row r="42273" spans="8:8" x14ac:dyDescent="0.2">
      <c r="H42273" s="7"/>
    </row>
    <row r="42274" spans="8:8" x14ac:dyDescent="0.2">
      <c r="H42274" s="7"/>
    </row>
    <row r="42275" spans="8:8" x14ac:dyDescent="0.2">
      <c r="H42275" s="7"/>
    </row>
    <row r="42276" spans="8:8" x14ac:dyDescent="0.2">
      <c r="H42276" s="7"/>
    </row>
    <row r="42277" spans="8:8" x14ac:dyDescent="0.2">
      <c r="H42277" s="7"/>
    </row>
    <row r="42278" spans="8:8" x14ac:dyDescent="0.2">
      <c r="H42278" s="7"/>
    </row>
    <row r="42279" spans="8:8" x14ac:dyDescent="0.2">
      <c r="H42279" s="7"/>
    </row>
    <row r="42280" spans="8:8" x14ac:dyDescent="0.2">
      <c r="H42280" s="7"/>
    </row>
    <row r="42281" spans="8:8" x14ac:dyDescent="0.2">
      <c r="H42281" s="7"/>
    </row>
    <row r="42282" spans="8:8" x14ac:dyDescent="0.2">
      <c r="H42282" s="7"/>
    </row>
    <row r="42283" spans="8:8" x14ac:dyDescent="0.2">
      <c r="H42283" s="7"/>
    </row>
    <row r="42284" spans="8:8" x14ac:dyDescent="0.2">
      <c r="H42284" s="7"/>
    </row>
    <row r="42285" spans="8:8" x14ac:dyDescent="0.2">
      <c r="H42285" s="7"/>
    </row>
    <row r="42286" spans="8:8" x14ac:dyDescent="0.2">
      <c r="H42286" s="7"/>
    </row>
    <row r="42287" spans="8:8" x14ac:dyDescent="0.2">
      <c r="H42287" s="7"/>
    </row>
    <row r="42288" spans="8:8" x14ac:dyDescent="0.2">
      <c r="H42288" s="7"/>
    </row>
    <row r="42289" spans="8:8" x14ac:dyDescent="0.2">
      <c r="H42289" s="7"/>
    </row>
    <row r="42290" spans="8:8" x14ac:dyDescent="0.2">
      <c r="H42290" s="7"/>
    </row>
    <row r="42291" spans="8:8" x14ac:dyDescent="0.2">
      <c r="H42291" s="7"/>
    </row>
    <row r="42292" spans="8:8" x14ac:dyDescent="0.2">
      <c r="H42292" s="7"/>
    </row>
    <row r="42293" spans="8:8" x14ac:dyDescent="0.2">
      <c r="H42293" s="7"/>
    </row>
    <row r="42294" spans="8:8" x14ac:dyDescent="0.2">
      <c r="H42294" s="7"/>
    </row>
    <row r="42295" spans="8:8" x14ac:dyDescent="0.2">
      <c r="H42295" s="7"/>
    </row>
    <row r="42296" spans="8:8" x14ac:dyDescent="0.2">
      <c r="H42296" s="7"/>
    </row>
    <row r="42297" spans="8:8" x14ac:dyDescent="0.2">
      <c r="H42297" s="7"/>
    </row>
    <row r="42298" spans="8:8" x14ac:dyDescent="0.2">
      <c r="H42298" s="7"/>
    </row>
    <row r="42299" spans="8:8" x14ac:dyDescent="0.2">
      <c r="H42299" s="7"/>
    </row>
    <row r="42300" spans="8:8" x14ac:dyDescent="0.2">
      <c r="H42300" s="7"/>
    </row>
    <row r="42301" spans="8:8" x14ac:dyDescent="0.2">
      <c r="H42301" s="7"/>
    </row>
    <row r="42302" spans="8:8" x14ac:dyDescent="0.2">
      <c r="H42302" s="7"/>
    </row>
    <row r="42303" spans="8:8" x14ac:dyDescent="0.2">
      <c r="H42303" s="7"/>
    </row>
    <row r="42304" spans="8:8" x14ac:dyDescent="0.2">
      <c r="H42304" s="7"/>
    </row>
    <row r="42305" spans="8:8" x14ac:dyDescent="0.2">
      <c r="H42305" s="7"/>
    </row>
    <row r="42306" spans="8:8" x14ac:dyDescent="0.2">
      <c r="H42306" s="7"/>
    </row>
    <row r="42307" spans="8:8" x14ac:dyDescent="0.2">
      <c r="H42307" s="7"/>
    </row>
    <row r="42308" spans="8:8" x14ac:dyDescent="0.2">
      <c r="H42308" s="7"/>
    </row>
    <row r="42309" spans="8:8" x14ac:dyDescent="0.2">
      <c r="H42309" s="7"/>
    </row>
    <row r="42310" spans="8:8" x14ac:dyDescent="0.2">
      <c r="H42310" s="7"/>
    </row>
    <row r="42311" spans="8:8" x14ac:dyDescent="0.2">
      <c r="H42311" s="7"/>
    </row>
    <row r="42312" spans="8:8" x14ac:dyDescent="0.2">
      <c r="H42312" s="7"/>
    </row>
    <row r="42313" spans="8:8" x14ac:dyDescent="0.2">
      <c r="H42313" s="7"/>
    </row>
    <row r="42314" spans="8:8" x14ac:dyDescent="0.2">
      <c r="H42314" s="7"/>
    </row>
    <row r="42315" spans="8:8" x14ac:dyDescent="0.2">
      <c r="H42315" s="7"/>
    </row>
    <row r="42316" spans="8:8" x14ac:dyDescent="0.2">
      <c r="H42316" s="7"/>
    </row>
    <row r="42317" spans="8:8" x14ac:dyDescent="0.2">
      <c r="H42317" s="7"/>
    </row>
    <row r="42318" spans="8:8" x14ac:dyDescent="0.2">
      <c r="H42318" s="7"/>
    </row>
    <row r="42319" spans="8:8" x14ac:dyDescent="0.2">
      <c r="H42319" s="7"/>
    </row>
    <row r="42320" spans="8:8" x14ac:dyDescent="0.2">
      <c r="H42320" s="7"/>
    </row>
    <row r="42321" spans="8:8" x14ac:dyDescent="0.2">
      <c r="H42321" s="7"/>
    </row>
    <row r="42322" spans="8:8" x14ac:dyDescent="0.2">
      <c r="H42322" s="7"/>
    </row>
    <row r="42323" spans="8:8" x14ac:dyDescent="0.2">
      <c r="H42323" s="7"/>
    </row>
    <row r="42324" spans="8:8" x14ac:dyDescent="0.2">
      <c r="H42324" s="7"/>
    </row>
    <row r="42325" spans="8:8" x14ac:dyDescent="0.2">
      <c r="H42325" s="7"/>
    </row>
    <row r="42326" spans="8:8" x14ac:dyDescent="0.2">
      <c r="H42326" s="7"/>
    </row>
    <row r="42327" spans="8:8" x14ac:dyDescent="0.2">
      <c r="H42327" s="7"/>
    </row>
    <row r="42328" spans="8:8" x14ac:dyDescent="0.2">
      <c r="H42328" s="7"/>
    </row>
    <row r="42329" spans="8:8" x14ac:dyDescent="0.2">
      <c r="H42329" s="7"/>
    </row>
    <row r="42330" spans="8:8" x14ac:dyDescent="0.2">
      <c r="H42330" s="7"/>
    </row>
    <row r="42331" spans="8:8" x14ac:dyDescent="0.2">
      <c r="H42331" s="7"/>
    </row>
    <row r="42332" spans="8:8" x14ac:dyDescent="0.2">
      <c r="H42332" s="7"/>
    </row>
    <row r="42333" spans="8:8" x14ac:dyDescent="0.2">
      <c r="H42333" s="7"/>
    </row>
    <row r="42334" spans="8:8" x14ac:dyDescent="0.2">
      <c r="H42334" s="7"/>
    </row>
    <row r="42335" spans="8:8" x14ac:dyDescent="0.2">
      <c r="H42335" s="7"/>
    </row>
    <row r="42336" spans="8:8" x14ac:dyDescent="0.2">
      <c r="H42336" s="7"/>
    </row>
    <row r="42337" spans="8:8" x14ac:dyDescent="0.2">
      <c r="H42337" s="7"/>
    </row>
    <row r="42338" spans="8:8" x14ac:dyDescent="0.2">
      <c r="H42338" s="7"/>
    </row>
    <row r="42339" spans="8:8" x14ac:dyDescent="0.2">
      <c r="H42339" s="7"/>
    </row>
    <row r="42340" spans="8:8" x14ac:dyDescent="0.2">
      <c r="H42340" s="7"/>
    </row>
    <row r="42341" spans="8:8" x14ac:dyDescent="0.2">
      <c r="H42341" s="7"/>
    </row>
    <row r="42342" spans="8:8" x14ac:dyDescent="0.2">
      <c r="H42342" s="7"/>
    </row>
    <row r="42343" spans="8:8" x14ac:dyDescent="0.2">
      <c r="H42343" s="7"/>
    </row>
    <row r="42344" spans="8:8" x14ac:dyDescent="0.2">
      <c r="H42344" s="7"/>
    </row>
    <row r="42345" spans="8:8" x14ac:dyDescent="0.2">
      <c r="H42345" s="7"/>
    </row>
    <row r="42346" spans="8:8" x14ac:dyDescent="0.2">
      <c r="H42346" s="7"/>
    </row>
    <row r="42347" spans="8:8" x14ac:dyDescent="0.2">
      <c r="H42347" s="7"/>
    </row>
    <row r="42348" spans="8:8" x14ac:dyDescent="0.2">
      <c r="H42348" s="7"/>
    </row>
    <row r="42349" spans="8:8" x14ac:dyDescent="0.2">
      <c r="H42349" s="7"/>
    </row>
    <row r="42350" spans="8:8" x14ac:dyDescent="0.2">
      <c r="H42350" s="7"/>
    </row>
    <row r="42351" spans="8:8" x14ac:dyDescent="0.2">
      <c r="H42351" s="7"/>
    </row>
    <row r="42352" spans="8:8" x14ac:dyDescent="0.2">
      <c r="H42352" s="7"/>
    </row>
    <row r="42353" spans="8:8" x14ac:dyDescent="0.2">
      <c r="H42353" s="7"/>
    </row>
    <row r="42354" spans="8:8" x14ac:dyDescent="0.2">
      <c r="H42354" s="7"/>
    </row>
    <row r="42355" spans="8:8" x14ac:dyDescent="0.2">
      <c r="H42355" s="7"/>
    </row>
    <row r="42356" spans="8:8" x14ac:dyDescent="0.2">
      <c r="H42356" s="7"/>
    </row>
    <row r="42357" spans="8:8" x14ac:dyDescent="0.2">
      <c r="H42357" s="7"/>
    </row>
    <row r="42358" spans="8:8" x14ac:dyDescent="0.2">
      <c r="H42358" s="7"/>
    </row>
    <row r="42359" spans="8:8" x14ac:dyDescent="0.2">
      <c r="H42359" s="7"/>
    </row>
    <row r="42360" spans="8:8" x14ac:dyDescent="0.2">
      <c r="H42360" s="7"/>
    </row>
    <row r="42361" spans="8:8" x14ac:dyDescent="0.2">
      <c r="H42361" s="7"/>
    </row>
    <row r="42362" spans="8:8" x14ac:dyDescent="0.2">
      <c r="H42362" s="7"/>
    </row>
    <row r="42363" spans="8:8" x14ac:dyDescent="0.2">
      <c r="H42363" s="7"/>
    </row>
    <row r="42364" spans="8:8" x14ac:dyDescent="0.2">
      <c r="H42364" s="7"/>
    </row>
    <row r="42365" spans="8:8" x14ac:dyDescent="0.2">
      <c r="H42365" s="7"/>
    </row>
    <row r="42366" spans="8:8" x14ac:dyDescent="0.2">
      <c r="H42366" s="7"/>
    </row>
    <row r="42367" spans="8:8" x14ac:dyDescent="0.2">
      <c r="H42367" s="7"/>
    </row>
    <row r="42368" spans="8:8" x14ac:dyDescent="0.2">
      <c r="H42368" s="7"/>
    </row>
    <row r="42369" spans="8:8" x14ac:dyDescent="0.2">
      <c r="H42369" s="7"/>
    </row>
    <row r="42370" spans="8:8" x14ac:dyDescent="0.2">
      <c r="H42370" s="7"/>
    </row>
    <row r="42371" spans="8:8" x14ac:dyDescent="0.2">
      <c r="H42371" s="7"/>
    </row>
    <row r="42372" spans="8:8" x14ac:dyDescent="0.2">
      <c r="H42372" s="7"/>
    </row>
    <row r="42373" spans="8:8" x14ac:dyDescent="0.2">
      <c r="H42373" s="7"/>
    </row>
    <row r="42374" spans="8:8" x14ac:dyDescent="0.2">
      <c r="H42374" s="7"/>
    </row>
    <row r="42375" spans="8:8" x14ac:dyDescent="0.2">
      <c r="H42375" s="7"/>
    </row>
    <row r="42376" spans="8:8" x14ac:dyDescent="0.2">
      <c r="H42376" s="7"/>
    </row>
    <row r="42377" spans="8:8" x14ac:dyDescent="0.2">
      <c r="H42377" s="7"/>
    </row>
    <row r="42378" spans="8:8" x14ac:dyDescent="0.2">
      <c r="H42378" s="7"/>
    </row>
    <row r="42379" spans="8:8" x14ac:dyDescent="0.2">
      <c r="H42379" s="7"/>
    </row>
    <row r="42380" spans="8:8" x14ac:dyDescent="0.2">
      <c r="H42380" s="7"/>
    </row>
    <row r="42381" spans="8:8" x14ac:dyDescent="0.2">
      <c r="H42381" s="7"/>
    </row>
    <row r="42382" spans="8:8" x14ac:dyDescent="0.2">
      <c r="H42382" s="7"/>
    </row>
    <row r="42383" spans="8:8" x14ac:dyDescent="0.2">
      <c r="H42383" s="7"/>
    </row>
    <row r="42384" spans="8:8" x14ac:dyDescent="0.2">
      <c r="H42384" s="7"/>
    </row>
    <row r="42385" spans="8:8" x14ac:dyDescent="0.2">
      <c r="H42385" s="7"/>
    </row>
    <row r="42386" spans="8:8" x14ac:dyDescent="0.2">
      <c r="H42386" s="7"/>
    </row>
    <row r="42387" spans="8:8" x14ac:dyDescent="0.2">
      <c r="H42387" s="7"/>
    </row>
    <row r="42388" spans="8:8" x14ac:dyDescent="0.2">
      <c r="H42388" s="7"/>
    </row>
    <row r="42389" spans="8:8" x14ac:dyDescent="0.2">
      <c r="H42389" s="7"/>
    </row>
    <row r="42390" spans="8:8" x14ac:dyDescent="0.2">
      <c r="H42390" s="7"/>
    </row>
    <row r="42391" spans="8:8" x14ac:dyDescent="0.2">
      <c r="H42391" s="7"/>
    </row>
    <row r="42392" spans="8:8" x14ac:dyDescent="0.2">
      <c r="H42392" s="7"/>
    </row>
    <row r="42393" spans="8:8" x14ac:dyDescent="0.2">
      <c r="H42393" s="7"/>
    </row>
    <row r="42394" spans="8:8" x14ac:dyDescent="0.2">
      <c r="H42394" s="7"/>
    </row>
    <row r="42395" spans="8:8" x14ac:dyDescent="0.2">
      <c r="H42395" s="7"/>
    </row>
    <row r="42396" spans="8:8" x14ac:dyDescent="0.2">
      <c r="H42396" s="7"/>
    </row>
    <row r="42397" spans="8:8" x14ac:dyDescent="0.2">
      <c r="H42397" s="7"/>
    </row>
    <row r="42398" spans="8:8" x14ac:dyDescent="0.2">
      <c r="H42398" s="7"/>
    </row>
    <row r="42399" spans="8:8" x14ac:dyDescent="0.2">
      <c r="H42399" s="7"/>
    </row>
    <row r="42400" spans="8:8" x14ac:dyDescent="0.2">
      <c r="H42400" s="7"/>
    </row>
    <row r="42401" spans="8:8" x14ac:dyDescent="0.2">
      <c r="H42401" s="7"/>
    </row>
    <row r="42402" spans="8:8" x14ac:dyDescent="0.2">
      <c r="H42402" s="7"/>
    </row>
    <row r="42403" spans="8:8" x14ac:dyDescent="0.2">
      <c r="H42403" s="7"/>
    </row>
    <row r="42404" spans="8:8" x14ac:dyDescent="0.2">
      <c r="H42404" s="7"/>
    </row>
    <row r="42405" spans="8:8" x14ac:dyDescent="0.2">
      <c r="H42405" s="7"/>
    </row>
    <row r="42406" spans="8:8" x14ac:dyDescent="0.2">
      <c r="H42406" s="7"/>
    </row>
    <row r="42407" spans="8:8" x14ac:dyDescent="0.2">
      <c r="H42407" s="7"/>
    </row>
    <row r="42408" spans="8:8" x14ac:dyDescent="0.2">
      <c r="H42408" s="7"/>
    </row>
    <row r="42409" spans="8:8" x14ac:dyDescent="0.2">
      <c r="H42409" s="7"/>
    </row>
    <row r="42410" spans="8:8" x14ac:dyDescent="0.2">
      <c r="H42410" s="7"/>
    </row>
    <row r="42411" spans="8:8" x14ac:dyDescent="0.2">
      <c r="H42411" s="7"/>
    </row>
    <row r="42412" spans="8:8" x14ac:dyDescent="0.2">
      <c r="H42412" s="7"/>
    </row>
    <row r="42413" spans="8:8" x14ac:dyDescent="0.2">
      <c r="H42413" s="7"/>
    </row>
    <row r="42414" spans="8:8" x14ac:dyDescent="0.2">
      <c r="H42414" s="7"/>
    </row>
    <row r="42415" spans="8:8" x14ac:dyDescent="0.2">
      <c r="H42415" s="7"/>
    </row>
    <row r="42416" spans="8:8" x14ac:dyDescent="0.2">
      <c r="H42416" s="7"/>
    </row>
    <row r="42417" spans="8:8" x14ac:dyDescent="0.2">
      <c r="H42417" s="7"/>
    </row>
    <row r="42418" spans="8:8" x14ac:dyDescent="0.2">
      <c r="H42418" s="7"/>
    </row>
    <row r="42419" spans="8:8" x14ac:dyDescent="0.2">
      <c r="H42419" s="7"/>
    </row>
    <row r="42420" spans="8:8" x14ac:dyDescent="0.2">
      <c r="H42420" s="7"/>
    </row>
    <row r="42421" spans="8:8" x14ac:dyDescent="0.2">
      <c r="H42421" s="7"/>
    </row>
    <row r="42422" spans="8:8" x14ac:dyDescent="0.2">
      <c r="H42422" s="7"/>
    </row>
    <row r="42423" spans="8:8" x14ac:dyDescent="0.2">
      <c r="H42423" s="7"/>
    </row>
    <row r="42424" spans="8:8" x14ac:dyDescent="0.2">
      <c r="H42424" s="7"/>
    </row>
    <row r="42425" spans="8:8" x14ac:dyDescent="0.2">
      <c r="H42425" s="7"/>
    </row>
    <row r="42426" spans="8:8" x14ac:dyDescent="0.2">
      <c r="H42426" s="7"/>
    </row>
    <row r="42427" spans="8:8" x14ac:dyDescent="0.2">
      <c r="H42427" s="7"/>
    </row>
    <row r="42428" spans="8:8" x14ac:dyDescent="0.2">
      <c r="H42428" s="7"/>
    </row>
    <row r="42429" spans="8:8" x14ac:dyDescent="0.2">
      <c r="H42429" s="7"/>
    </row>
    <row r="42430" spans="8:8" x14ac:dyDescent="0.2">
      <c r="H42430" s="7"/>
    </row>
    <row r="42431" spans="8:8" x14ac:dyDescent="0.2">
      <c r="H42431" s="7"/>
    </row>
    <row r="42432" spans="8:8" x14ac:dyDescent="0.2">
      <c r="H42432" s="7"/>
    </row>
    <row r="42433" spans="8:8" x14ac:dyDescent="0.2">
      <c r="H42433" s="7"/>
    </row>
    <row r="42434" spans="8:8" x14ac:dyDescent="0.2">
      <c r="H42434" s="7"/>
    </row>
    <row r="42435" spans="8:8" x14ac:dyDescent="0.2">
      <c r="H42435" s="7"/>
    </row>
    <row r="42436" spans="8:8" x14ac:dyDescent="0.2">
      <c r="H42436" s="7"/>
    </row>
    <row r="42437" spans="8:8" x14ac:dyDescent="0.2">
      <c r="H42437" s="7"/>
    </row>
    <row r="42438" spans="8:8" x14ac:dyDescent="0.2">
      <c r="H42438" s="7"/>
    </row>
    <row r="42439" spans="8:8" x14ac:dyDescent="0.2">
      <c r="H42439" s="7"/>
    </row>
    <row r="42440" spans="8:8" x14ac:dyDescent="0.2">
      <c r="H42440" s="7"/>
    </row>
    <row r="42441" spans="8:8" x14ac:dyDescent="0.2">
      <c r="H42441" s="7"/>
    </row>
    <row r="42442" spans="8:8" x14ac:dyDescent="0.2">
      <c r="H42442" s="7"/>
    </row>
    <row r="42443" spans="8:8" x14ac:dyDescent="0.2">
      <c r="H42443" s="7"/>
    </row>
    <row r="42444" spans="8:8" x14ac:dyDescent="0.2">
      <c r="H42444" s="7"/>
    </row>
    <row r="42445" spans="8:8" x14ac:dyDescent="0.2">
      <c r="H42445" s="7"/>
    </row>
    <row r="42446" spans="8:8" x14ac:dyDescent="0.2">
      <c r="H42446" s="7"/>
    </row>
    <row r="42447" spans="8:8" x14ac:dyDescent="0.2">
      <c r="H42447" s="7"/>
    </row>
    <row r="42448" spans="8:8" x14ac:dyDescent="0.2">
      <c r="H42448" s="7"/>
    </row>
    <row r="42449" spans="8:8" x14ac:dyDescent="0.2">
      <c r="H42449" s="7"/>
    </row>
    <row r="42450" spans="8:8" x14ac:dyDescent="0.2">
      <c r="H42450" s="7"/>
    </row>
    <row r="42451" spans="8:8" x14ac:dyDescent="0.2">
      <c r="H42451" s="7"/>
    </row>
    <row r="42452" spans="8:8" x14ac:dyDescent="0.2">
      <c r="H42452" s="7"/>
    </row>
    <row r="42453" spans="8:8" x14ac:dyDescent="0.2">
      <c r="H42453" s="7"/>
    </row>
    <row r="42454" spans="8:8" x14ac:dyDescent="0.2">
      <c r="H42454" s="7"/>
    </row>
    <row r="42455" spans="8:8" x14ac:dyDescent="0.2">
      <c r="H42455" s="7"/>
    </row>
    <row r="42456" spans="8:8" x14ac:dyDescent="0.2">
      <c r="H42456" s="7"/>
    </row>
    <row r="42457" spans="8:8" x14ac:dyDescent="0.2">
      <c r="H42457" s="7"/>
    </row>
    <row r="42458" spans="8:8" x14ac:dyDescent="0.2">
      <c r="H42458" s="7"/>
    </row>
    <row r="42459" spans="8:8" x14ac:dyDescent="0.2">
      <c r="H42459" s="7"/>
    </row>
    <row r="42460" spans="8:8" x14ac:dyDescent="0.2">
      <c r="H42460" s="7"/>
    </row>
    <row r="42461" spans="8:8" x14ac:dyDescent="0.2">
      <c r="H42461" s="7"/>
    </row>
    <row r="42462" spans="8:8" x14ac:dyDescent="0.2">
      <c r="H42462" s="7"/>
    </row>
    <row r="42463" spans="8:8" x14ac:dyDescent="0.2">
      <c r="H42463" s="7"/>
    </row>
    <row r="42464" spans="8:8" x14ac:dyDescent="0.2">
      <c r="H42464" s="7"/>
    </row>
    <row r="42465" spans="8:8" x14ac:dyDescent="0.2">
      <c r="H42465" s="7"/>
    </row>
    <row r="42466" spans="8:8" x14ac:dyDescent="0.2">
      <c r="H42466" s="7"/>
    </row>
    <row r="42467" spans="8:8" x14ac:dyDescent="0.2">
      <c r="H42467" s="7"/>
    </row>
    <row r="42468" spans="8:8" x14ac:dyDescent="0.2">
      <c r="H42468" s="7"/>
    </row>
    <row r="42469" spans="8:8" x14ac:dyDescent="0.2">
      <c r="H42469" s="7"/>
    </row>
    <row r="42470" spans="8:8" x14ac:dyDescent="0.2">
      <c r="H42470" s="7"/>
    </row>
    <row r="42471" spans="8:8" x14ac:dyDescent="0.2">
      <c r="H42471" s="7"/>
    </row>
    <row r="42472" spans="8:8" x14ac:dyDescent="0.2">
      <c r="H42472" s="7"/>
    </row>
    <row r="42473" spans="8:8" x14ac:dyDescent="0.2">
      <c r="H42473" s="7"/>
    </row>
    <row r="42474" spans="8:8" x14ac:dyDescent="0.2">
      <c r="H42474" s="7"/>
    </row>
    <row r="42475" spans="8:8" x14ac:dyDescent="0.2">
      <c r="H42475" s="7"/>
    </row>
    <row r="42476" spans="8:8" x14ac:dyDescent="0.2">
      <c r="H42476" s="7"/>
    </row>
    <row r="42477" spans="8:8" x14ac:dyDescent="0.2">
      <c r="H42477" s="7"/>
    </row>
    <row r="42478" spans="8:8" x14ac:dyDescent="0.2">
      <c r="H42478" s="7"/>
    </row>
    <row r="42479" spans="8:8" x14ac:dyDescent="0.2">
      <c r="H42479" s="7"/>
    </row>
    <row r="42480" spans="8:8" x14ac:dyDescent="0.2">
      <c r="H42480" s="7"/>
    </row>
    <row r="42481" spans="8:8" x14ac:dyDescent="0.2">
      <c r="H42481" s="7"/>
    </row>
    <row r="42482" spans="8:8" x14ac:dyDescent="0.2">
      <c r="H42482" s="7"/>
    </row>
    <row r="42483" spans="8:8" x14ac:dyDescent="0.2">
      <c r="H42483" s="7"/>
    </row>
    <row r="42484" spans="8:8" x14ac:dyDescent="0.2">
      <c r="H42484" s="7"/>
    </row>
    <row r="42485" spans="8:8" x14ac:dyDescent="0.2">
      <c r="H42485" s="7"/>
    </row>
    <row r="42486" spans="8:8" x14ac:dyDescent="0.2">
      <c r="H42486" s="7"/>
    </row>
    <row r="42487" spans="8:8" x14ac:dyDescent="0.2">
      <c r="H42487" s="7"/>
    </row>
    <row r="42488" spans="8:8" x14ac:dyDescent="0.2">
      <c r="H42488" s="7"/>
    </row>
    <row r="42489" spans="8:8" x14ac:dyDescent="0.2">
      <c r="H42489" s="7"/>
    </row>
    <row r="42490" spans="8:8" x14ac:dyDescent="0.2">
      <c r="H42490" s="7"/>
    </row>
    <row r="42491" spans="8:8" x14ac:dyDescent="0.2">
      <c r="H42491" s="7"/>
    </row>
    <row r="42492" spans="8:8" x14ac:dyDescent="0.2">
      <c r="H42492" s="7"/>
    </row>
    <row r="42493" spans="8:8" x14ac:dyDescent="0.2">
      <c r="H42493" s="7"/>
    </row>
    <row r="42494" spans="8:8" x14ac:dyDescent="0.2">
      <c r="H42494" s="7"/>
    </row>
    <row r="42495" spans="8:8" x14ac:dyDescent="0.2">
      <c r="H42495" s="7"/>
    </row>
    <row r="42496" spans="8:8" x14ac:dyDescent="0.2">
      <c r="H42496" s="7"/>
    </row>
    <row r="42497" spans="8:8" x14ac:dyDescent="0.2">
      <c r="H42497" s="7"/>
    </row>
    <row r="42498" spans="8:8" x14ac:dyDescent="0.2">
      <c r="H42498" s="7"/>
    </row>
    <row r="42499" spans="8:8" x14ac:dyDescent="0.2">
      <c r="H42499" s="7"/>
    </row>
    <row r="42500" spans="8:8" x14ac:dyDescent="0.2">
      <c r="H42500" s="7"/>
    </row>
    <row r="42501" spans="8:8" x14ac:dyDescent="0.2">
      <c r="H42501" s="7"/>
    </row>
    <row r="42502" spans="8:8" x14ac:dyDescent="0.2">
      <c r="H42502" s="7"/>
    </row>
    <row r="42503" spans="8:8" x14ac:dyDescent="0.2">
      <c r="H42503" s="7"/>
    </row>
    <row r="42504" spans="8:8" x14ac:dyDescent="0.2">
      <c r="H42504" s="7"/>
    </row>
    <row r="42505" spans="8:8" x14ac:dyDescent="0.2">
      <c r="H42505" s="7"/>
    </row>
    <row r="42506" spans="8:8" x14ac:dyDescent="0.2">
      <c r="H42506" s="7"/>
    </row>
    <row r="42507" spans="8:8" x14ac:dyDescent="0.2">
      <c r="H42507" s="7"/>
    </row>
    <row r="42508" spans="8:8" x14ac:dyDescent="0.2">
      <c r="H42508" s="7"/>
    </row>
    <row r="42509" spans="8:8" x14ac:dyDescent="0.2">
      <c r="H42509" s="7"/>
    </row>
    <row r="42510" spans="8:8" x14ac:dyDescent="0.2">
      <c r="H42510" s="7"/>
    </row>
    <row r="42511" spans="8:8" x14ac:dyDescent="0.2">
      <c r="H42511" s="7"/>
    </row>
    <row r="42512" spans="8:8" x14ac:dyDescent="0.2">
      <c r="H42512" s="7"/>
    </row>
    <row r="42513" spans="8:8" x14ac:dyDescent="0.2">
      <c r="H42513" s="7"/>
    </row>
    <row r="42514" spans="8:8" x14ac:dyDescent="0.2">
      <c r="H42514" s="7"/>
    </row>
    <row r="42515" spans="8:8" x14ac:dyDescent="0.2">
      <c r="H42515" s="7"/>
    </row>
    <row r="42516" spans="8:8" x14ac:dyDescent="0.2">
      <c r="H42516" s="7"/>
    </row>
    <row r="42517" spans="8:8" x14ac:dyDescent="0.2">
      <c r="H42517" s="7"/>
    </row>
    <row r="42518" spans="8:8" x14ac:dyDescent="0.2">
      <c r="H42518" s="7"/>
    </row>
    <row r="42519" spans="8:8" x14ac:dyDescent="0.2">
      <c r="H42519" s="7"/>
    </row>
    <row r="42520" spans="8:8" x14ac:dyDescent="0.2">
      <c r="H42520" s="7"/>
    </row>
    <row r="42521" spans="8:8" x14ac:dyDescent="0.2">
      <c r="H42521" s="7"/>
    </row>
    <row r="42522" spans="8:8" x14ac:dyDescent="0.2">
      <c r="H42522" s="7"/>
    </row>
    <row r="42523" spans="8:8" x14ac:dyDescent="0.2">
      <c r="H42523" s="7"/>
    </row>
    <row r="42524" spans="8:8" x14ac:dyDescent="0.2">
      <c r="H42524" s="7"/>
    </row>
    <row r="42525" spans="8:8" x14ac:dyDescent="0.2">
      <c r="H42525" s="7"/>
    </row>
    <row r="42526" spans="8:8" x14ac:dyDescent="0.2">
      <c r="H42526" s="7"/>
    </row>
    <row r="42527" spans="8:8" x14ac:dyDescent="0.2">
      <c r="H42527" s="7"/>
    </row>
    <row r="42528" spans="8:8" x14ac:dyDescent="0.2">
      <c r="H42528" s="7"/>
    </row>
    <row r="42529" spans="8:8" x14ac:dyDescent="0.2">
      <c r="H42529" s="7"/>
    </row>
    <row r="42530" spans="8:8" x14ac:dyDescent="0.2">
      <c r="H42530" s="7"/>
    </row>
    <row r="42531" spans="8:8" x14ac:dyDescent="0.2">
      <c r="H42531" s="7"/>
    </row>
    <row r="42532" spans="8:8" x14ac:dyDescent="0.2">
      <c r="H42532" s="7"/>
    </row>
    <row r="42533" spans="8:8" x14ac:dyDescent="0.2">
      <c r="H42533" s="7"/>
    </row>
    <row r="42534" spans="8:8" x14ac:dyDescent="0.2">
      <c r="H42534" s="7"/>
    </row>
    <row r="42535" spans="8:8" x14ac:dyDescent="0.2">
      <c r="H42535" s="7"/>
    </row>
    <row r="42536" spans="8:8" x14ac:dyDescent="0.2">
      <c r="H42536" s="7"/>
    </row>
    <row r="42537" spans="8:8" x14ac:dyDescent="0.2">
      <c r="H42537" s="7"/>
    </row>
    <row r="42538" spans="8:8" x14ac:dyDescent="0.2">
      <c r="H42538" s="7"/>
    </row>
    <row r="42539" spans="8:8" x14ac:dyDescent="0.2">
      <c r="H42539" s="7"/>
    </row>
    <row r="42540" spans="8:8" x14ac:dyDescent="0.2">
      <c r="H42540" s="7"/>
    </row>
    <row r="42541" spans="8:8" x14ac:dyDescent="0.2">
      <c r="H42541" s="7"/>
    </row>
    <row r="42542" spans="8:8" x14ac:dyDescent="0.2">
      <c r="H42542" s="7"/>
    </row>
    <row r="42543" spans="8:8" x14ac:dyDescent="0.2">
      <c r="H42543" s="7"/>
    </row>
    <row r="42544" spans="8:8" x14ac:dyDescent="0.2">
      <c r="H42544" s="7"/>
    </row>
    <row r="42545" spans="8:8" x14ac:dyDescent="0.2">
      <c r="H42545" s="7"/>
    </row>
    <row r="42546" spans="8:8" x14ac:dyDescent="0.2">
      <c r="H42546" s="7"/>
    </row>
    <row r="42547" spans="8:8" x14ac:dyDescent="0.2">
      <c r="H42547" s="7"/>
    </row>
    <row r="42548" spans="8:8" x14ac:dyDescent="0.2">
      <c r="H42548" s="7"/>
    </row>
    <row r="42549" spans="8:8" x14ac:dyDescent="0.2">
      <c r="H42549" s="7"/>
    </row>
    <row r="42550" spans="8:8" x14ac:dyDescent="0.2">
      <c r="H42550" s="7"/>
    </row>
    <row r="42551" spans="8:8" x14ac:dyDescent="0.2">
      <c r="H42551" s="7"/>
    </row>
    <row r="42552" spans="8:8" x14ac:dyDescent="0.2">
      <c r="H42552" s="7"/>
    </row>
    <row r="42553" spans="8:8" x14ac:dyDescent="0.2">
      <c r="H42553" s="7"/>
    </row>
    <row r="42554" spans="8:8" x14ac:dyDescent="0.2">
      <c r="H42554" s="7"/>
    </row>
    <row r="42555" spans="8:8" x14ac:dyDescent="0.2">
      <c r="H42555" s="7"/>
    </row>
    <row r="42556" spans="8:8" x14ac:dyDescent="0.2">
      <c r="H42556" s="7"/>
    </row>
    <row r="42557" spans="8:8" x14ac:dyDescent="0.2">
      <c r="H42557" s="7"/>
    </row>
    <row r="42558" spans="8:8" x14ac:dyDescent="0.2">
      <c r="H42558" s="7"/>
    </row>
    <row r="42559" spans="8:8" x14ac:dyDescent="0.2">
      <c r="H42559" s="7"/>
    </row>
    <row r="42560" spans="8:8" x14ac:dyDescent="0.2">
      <c r="H42560" s="7"/>
    </row>
    <row r="42561" spans="8:8" x14ac:dyDescent="0.2">
      <c r="H42561" s="7"/>
    </row>
    <row r="42562" spans="8:8" x14ac:dyDescent="0.2">
      <c r="H42562" s="7"/>
    </row>
    <row r="42563" spans="8:8" x14ac:dyDescent="0.2">
      <c r="H42563" s="7"/>
    </row>
    <row r="42564" spans="8:8" x14ac:dyDescent="0.2">
      <c r="H42564" s="7"/>
    </row>
    <row r="42565" spans="8:8" x14ac:dyDescent="0.2">
      <c r="H42565" s="7"/>
    </row>
    <row r="42566" spans="8:8" x14ac:dyDescent="0.2">
      <c r="H42566" s="7"/>
    </row>
    <row r="42567" spans="8:8" x14ac:dyDescent="0.2">
      <c r="H42567" s="7"/>
    </row>
    <row r="42568" spans="8:8" x14ac:dyDescent="0.2">
      <c r="H42568" s="7"/>
    </row>
    <row r="42569" spans="8:8" x14ac:dyDescent="0.2">
      <c r="H42569" s="7"/>
    </row>
    <row r="42570" spans="8:8" x14ac:dyDescent="0.2">
      <c r="H42570" s="7"/>
    </row>
    <row r="42571" spans="8:8" x14ac:dyDescent="0.2">
      <c r="H42571" s="7"/>
    </row>
    <row r="42572" spans="8:8" x14ac:dyDescent="0.2">
      <c r="H42572" s="7"/>
    </row>
    <row r="42573" spans="8:8" x14ac:dyDescent="0.2">
      <c r="H42573" s="7"/>
    </row>
    <row r="42574" spans="8:8" x14ac:dyDescent="0.2">
      <c r="H42574" s="7"/>
    </row>
    <row r="42575" spans="8:8" x14ac:dyDescent="0.2">
      <c r="H42575" s="7"/>
    </row>
    <row r="42576" spans="8:8" x14ac:dyDescent="0.2">
      <c r="H42576" s="7"/>
    </row>
    <row r="42577" spans="8:8" x14ac:dyDescent="0.2">
      <c r="H42577" s="7"/>
    </row>
    <row r="42578" spans="8:8" x14ac:dyDescent="0.2">
      <c r="H42578" s="7"/>
    </row>
    <row r="42579" spans="8:8" x14ac:dyDescent="0.2">
      <c r="H42579" s="7"/>
    </row>
    <row r="42580" spans="8:8" x14ac:dyDescent="0.2">
      <c r="H42580" s="7"/>
    </row>
    <row r="42581" spans="8:8" x14ac:dyDescent="0.2">
      <c r="H42581" s="7"/>
    </row>
    <row r="42582" spans="8:8" x14ac:dyDescent="0.2">
      <c r="H42582" s="7"/>
    </row>
    <row r="42583" spans="8:8" x14ac:dyDescent="0.2">
      <c r="H42583" s="7"/>
    </row>
    <row r="42584" spans="8:8" x14ac:dyDescent="0.2">
      <c r="H42584" s="7"/>
    </row>
    <row r="42585" spans="8:8" x14ac:dyDescent="0.2">
      <c r="H42585" s="7"/>
    </row>
    <row r="42586" spans="8:8" x14ac:dyDescent="0.2">
      <c r="H42586" s="7"/>
    </row>
    <row r="42587" spans="8:8" x14ac:dyDescent="0.2">
      <c r="H42587" s="7"/>
    </row>
    <row r="42588" spans="8:8" x14ac:dyDescent="0.2">
      <c r="H42588" s="7"/>
    </row>
    <row r="42589" spans="8:8" x14ac:dyDescent="0.2">
      <c r="H42589" s="7"/>
    </row>
    <row r="42590" spans="8:8" x14ac:dyDescent="0.2">
      <c r="H42590" s="7"/>
    </row>
    <row r="42591" spans="8:8" x14ac:dyDescent="0.2">
      <c r="H42591" s="7"/>
    </row>
    <row r="42592" spans="8:8" x14ac:dyDescent="0.2">
      <c r="H42592" s="7"/>
    </row>
    <row r="42593" spans="8:8" x14ac:dyDescent="0.2">
      <c r="H42593" s="7"/>
    </row>
    <row r="42594" spans="8:8" x14ac:dyDescent="0.2">
      <c r="H42594" s="7"/>
    </row>
    <row r="42595" spans="8:8" x14ac:dyDescent="0.2">
      <c r="H42595" s="7"/>
    </row>
    <row r="42596" spans="8:8" x14ac:dyDescent="0.2">
      <c r="H42596" s="7"/>
    </row>
    <row r="42597" spans="8:8" x14ac:dyDescent="0.2">
      <c r="H42597" s="7"/>
    </row>
    <row r="42598" spans="8:8" x14ac:dyDescent="0.2">
      <c r="H42598" s="7"/>
    </row>
    <row r="42599" spans="8:8" x14ac:dyDescent="0.2">
      <c r="H42599" s="7"/>
    </row>
    <row r="42600" spans="8:8" x14ac:dyDescent="0.2">
      <c r="H42600" s="7"/>
    </row>
    <row r="42601" spans="8:8" x14ac:dyDescent="0.2">
      <c r="H42601" s="7"/>
    </row>
    <row r="42602" spans="8:8" x14ac:dyDescent="0.2">
      <c r="H42602" s="7"/>
    </row>
    <row r="42603" spans="8:8" x14ac:dyDescent="0.2">
      <c r="H42603" s="7"/>
    </row>
    <row r="42604" spans="8:8" x14ac:dyDescent="0.2">
      <c r="H42604" s="7"/>
    </row>
    <row r="42605" spans="8:8" x14ac:dyDescent="0.2">
      <c r="H42605" s="7"/>
    </row>
    <row r="42606" spans="8:8" x14ac:dyDescent="0.2">
      <c r="H42606" s="7"/>
    </row>
    <row r="42607" spans="8:8" x14ac:dyDescent="0.2">
      <c r="H42607" s="7"/>
    </row>
    <row r="42608" spans="8:8" x14ac:dyDescent="0.2">
      <c r="H42608" s="7"/>
    </row>
    <row r="42609" spans="8:8" x14ac:dyDescent="0.2">
      <c r="H42609" s="7"/>
    </row>
    <row r="42610" spans="8:8" x14ac:dyDescent="0.2">
      <c r="H42610" s="7"/>
    </row>
    <row r="42611" spans="8:8" x14ac:dyDescent="0.2">
      <c r="H42611" s="7"/>
    </row>
    <row r="42612" spans="8:8" x14ac:dyDescent="0.2">
      <c r="H42612" s="7"/>
    </row>
    <row r="42613" spans="8:8" x14ac:dyDescent="0.2">
      <c r="H42613" s="7"/>
    </row>
    <row r="42614" spans="8:8" x14ac:dyDescent="0.2">
      <c r="H42614" s="7"/>
    </row>
    <row r="42615" spans="8:8" x14ac:dyDescent="0.2">
      <c r="H42615" s="7"/>
    </row>
    <row r="42616" spans="8:8" x14ac:dyDescent="0.2">
      <c r="H42616" s="7"/>
    </row>
    <row r="42617" spans="8:8" x14ac:dyDescent="0.2">
      <c r="H42617" s="7"/>
    </row>
    <row r="42618" spans="8:8" x14ac:dyDescent="0.2">
      <c r="H42618" s="7"/>
    </row>
    <row r="42619" spans="8:8" x14ac:dyDescent="0.2">
      <c r="H42619" s="7"/>
    </row>
    <row r="42620" spans="8:8" x14ac:dyDescent="0.2">
      <c r="H42620" s="7"/>
    </row>
    <row r="42621" spans="8:8" x14ac:dyDescent="0.2">
      <c r="H42621" s="7"/>
    </row>
    <row r="42622" spans="8:8" x14ac:dyDescent="0.2">
      <c r="H42622" s="7"/>
    </row>
    <row r="42623" spans="8:8" x14ac:dyDescent="0.2">
      <c r="H42623" s="7"/>
    </row>
    <row r="42624" spans="8:8" x14ac:dyDescent="0.2">
      <c r="H42624" s="7"/>
    </row>
    <row r="42625" spans="8:8" x14ac:dyDescent="0.2">
      <c r="H42625" s="7"/>
    </row>
    <row r="42626" spans="8:8" x14ac:dyDescent="0.2">
      <c r="H42626" s="7"/>
    </row>
    <row r="42627" spans="8:8" x14ac:dyDescent="0.2">
      <c r="H42627" s="7"/>
    </row>
    <row r="42628" spans="8:8" x14ac:dyDescent="0.2">
      <c r="H42628" s="7"/>
    </row>
    <row r="42629" spans="8:8" x14ac:dyDescent="0.2">
      <c r="H42629" s="7"/>
    </row>
    <row r="42630" spans="8:8" x14ac:dyDescent="0.2">
      <c r="H42630" s="7"/>
    </row>
    <row r="42631" spans="8:8" x14ac:dyDescent="0.2">
      <c r="H42631" s="7"/>
    </row>
    <row r="42632" spans="8:8" x14ac:dyDescent="0.2">
      <c r="H42632" s="7"/>
    </row>
    <row r="42633" spans="8:8" x14ac:dyDescent="0.2">
      <c r="H42633" s="7"/>
    </row>
    <row r="42634" spans="8:8" x14ac:dyDescent="0.2">
      <c r="H42634" s="7"/>
    </row>
    <row r="42635" spans="8:8" x14ac:dyDescent="0.2">
      <c r="H42635" s="7"/>
    </row>
    <row r="42636" spans="8:8" x14ac:dyDescent="0.2">
      <c r="H42636" s="7"/>
    </row>
    <row r="42637" spans="8:8" x14ac:dyDescent="0.2">
      <c r="H42637" s="7"/>
    </row>
    <row r="42638" spans="8:8" x14ac:dyDescent="0.2">
      <c r="H42638" s="7"/>
    </row>
    <row r="42639" spans="8:8" x14ac:dyDescent="0.2">
      <c r="H42639" s="7"/>
    </row>
    <row r="42640" spans="8:8" x14ac:dyDescent="0.2">
      <c r="H42640" s="7"/>
    </row>
    <row r="42641" spans="8:8" x14ac:dyDescent="0.2">
      <c r="H42641" s="7"/>
    </row>
    <row r="42642" spans="8:8" x14ac:dyDescent="0.2">
      <c r="H42642" s="7"/>
    </row>
    <row r="42643" spans="8:8" x14ac:dyDescent="0.2">
      <c r="H42643" s="7"/>
    </row>
    <row r="42644" spans="8:8" x14ac:dyDescent="0.2">
      <c r="H42644" s="7"/>
    </row>
    <row r="42645" spans="8:8" x14ac:dyDescent="0.2">
      <c r="H42645" s="7"/>
    </row>
    <row r="42646" spans="8:8" x14ac:dyDescent="0.2">
      <c r="H42646" s="7"/>
    </row>
    <row r="42647" spans="8:8" x14ac:dyDescent="0.2">
      <c r="H42647" s="7"/>
    </row>
    <row r="42648" spans="8:8" x14ac:dyDescent="0.2">
      <c r="H42648" s="7"/>
    </row>
    <row r="42649" spans="8:8" x14ac:dyDescent="0.2">
      <c r="H42649" s="7"/>
    </row>
    <row r="42650" spans="8:8" x14ac:dyDescent="0.2">
      <c r="H42650" s="7"/>
    </row>
    <row r="42651" spans="8:8" x14ac:dyDescent="0.2">
      <c r="H42651" s="7"/>
    </row>
    <row r="42652" spans="8:8" x14ac:dyDescent="0.2">
      <c r="H42652" s="7"/>
    </row>
    <row r="42653" spans="8:8" x14ac:dyDescent="0.2">
      <c r="H42653" s="7"/>
    </row>
    <row r="42654" spans="8:8" x14ac:dyDescent="0.2">
      <c r="H42654" s="7"/>
    </row>
    <row r="42655" spans="8:8" x14ac:dyDescent="0.2">
      <c r="H42655" s="7"/>
    </row>
    <row r="42656" spans="8:8" x14ac:dyDescent="0.2">
      <c r="H42656" s="7"/>
    </row>
    <row r="42657" spans="8:8" x14ac:dyDescent="0.2">
      <c r="H42657" s="7"/>
    </row>
    <row r="42658" spans="8:8" x14ac:dyDescent="0.2">
      <c r="H42658" s="7"/>
    </row>
    <row r="42659" spans="8:8" x14ac:dyDescent="0.2">
      <c r="H42659" s="7"/>
    </row>
    <row r="42660" spans="8:8" x14ac:dyDescent="0.2">
      <c r="H42660" s="7"/>
    </row>
    <row r="42661" spans="8:8" x14ac:dyDescent="0.2">
      <c r="H42661" s="7"/>
    </row>
    <row r="42662" spans="8:8" x14ac:dyDescent="0.2">
      <c r="H42662" s="7"/>
    </row>
    <row r="42663" spans="8:8" x14ac:dyDescent="0.2">
      <c r="H42663" s="7"/>
    </row>
    <row r="42664" spans="8:8" x14ac:dyDescent="0.2">
      <c r="H42664" s="7"/>
    </row>
    <row r="42665" spans="8:8" x14ac:dyDescent="0.2">
      <c r="H42665" s="7"/>
    </row>
    <row r="42666" spans="8:8" x14ac:dyDescent="0.2">
      <c r="H42666" s="7"/>
    </row>
    <row r="42667" spans="8:8" x14ac:dyDescent="0.2">
      <c r="H42667" s="7"/>
    </row>
    <row r="42668" spans="8:8" x14ac:dyDescent="0.2">
      <c r="H42668" s="7"/>
    </row>
    <row r="42669" spans="8:8" x14ac:dyDescent="0.2">
      <c r="H42669" s="7"/>
    </row>
    <row r="42670" spans="8:8" x14ac:dyDescent="0.2">
      <c r="H42670" s="7"/>
    </row>
    <row r="42671" spans="8:8" x14ac:dyDescent="0.2">
      <c r="H42671" s="7"/>
    </row>
    <row r="42672" spans="8:8" x14ac:dyDescent="0.2">
      <c r="H42672" s="7"/>
    </row>
    <row r="42673" spans="8:8" x14ac:dyDescent="0.2">
      <c r="H42673" s="7"/>
    </row>
    <row r="42674" spans="8:8" x14ac:dyDescent="0.2">
      <c r="H42674" s="7"/>
    </row>
    <row r="42675" spans="8:8" x14ac:dyDescent="0.2">
      <c r="H42675" s="7"/>
    </row>
    <row r="42676" spans="8:8" x14ac:dyDescent="0.2">
      <c r="H42676" s="7"/>
    </row>
    <row r="42677" spans="8:8" x14ac:dyDescent="0.2">
      <c r="H42677" s="7"/>
    </row>
    <row r="42678" spans="8:8" x14ac:dyDescent="0.2">
      <c r="H42678" s="7"/>
    </row>
    <row r="42679" spans="8:8" x14ac:dyDescent="0.2">
      <c r="H42679" s="7"/>
    </row>
    <row r="42680" spans="8:8" x14ac:dyDescent="0.2">
      <c r="H42680" s="7"/>
    </row>
    <row r="42681" spans="8:8" x14ac:dyDescent="0.2">
      <c r="H42681" s="7"/>
    </row>
    <row r="42682" spans="8:8" x14ac:dyDescent="0.2">
      <c r="H42682" s="7"/>
    </row>
    <row r="42683" spans="8:8" x14ac:dyDescent="0.2">
      <c r="H42683" s="7"/>
    </row>
    <row r="42684" spans="8:8" x14ac:dyDescent="0.2">
      <c r="H42684" s="7"/>
    </row>
    <row r="42685" spans="8:8" x14ac:dyDescent="0.2">
      <c r="H42685" s="7"/>
    </row>
    <row r="42686" spans="8:8" x14ac:dyDescent="0.2">
      <c r="H42686" s="7"/>
    </row>
    <row r="42687" spans="8:8" x14ac:dyDescent="0.2">
      <c r="H42687" s="7"/>
    </row>
    <row r="42688" spans="8:8" x14ac:dyDescent="0.2">
      <c r="H42688" s="7"/>
    </row>
    <row r="42689" spans="8:8" x14ac:dyDescent="0.2">
      <c r="H42689" s="7"/>
    </row>
    <row r="42690" spans="8:8" x14ac:dyDescent="0.2">
      <c r="H42690" s="7"/>
    </row>
    <row r="42691" spans="8:8" x14ac:dyDescent="0.2">
      <c r="H42691" s="7"/>
    </row>
    <row r="42692" spans="8:8" x14ac:dyDescent="0.2">
      <c r="H42692" s="7"/>
    </row>
    <row r="42693" spans="8:8" x14ac:dyDescent="0.2">
      <c r="H42693" s="7"/>
    </row>
    <row r="42694" spans="8:8" x14ac:dyDescent="0.2">
      <c r="H42694" s="7"/>
    </row>
    <row r="42695" spans="8:8" x14ac:dyDescent="0.2">
      <c r="H42695" s="7"/>
    </row>
    <row r="42696" spans="8:8" x14ac:dyDescent="0.2">
      <c r="H42696" s="7"/>
    </row>
    <row r="42697" spans="8:8" x14ac:dyDescent="0.2">
      <c r="H42697" s="7"/>
    </row>
    <row r="42698" spans="8:8" x14ac:dyDescent="0.2">
      <c r="H42698" s="7"/>
    </row>
    <row r="42699" spans="8:8" x14ac:dyDescent="0.2">
      <c r="H42699" s="7"/>
    </row>
    <row r="42700" spans="8:8" x14ac:dyDescent="0.2">
      <c r="H42700" s="7"/>
    </row>
    <row r="42701" spans="8:8" x14ac:dyDescent="0.2">
      <c r="H42701" s="7"/>
    </row>
    <row r="42702" spans="8:8" x14ac:dyDescent="0.2">
      <c r="H42702" s="7"/>
    </row>
    <row r="42703" spans="8:8" x14ac:dyDescent="0.2">
      <c r="H42703" s="7"/>
    </row>
    <row r="42704" spans="8:8" x14ac:dyDescent="0.2">
      <c r="H42704" s="7"/>
    </row>
    <row r="42705" spans="8:8" x14ac:dyDescent="0.2">
      <c r="H42705" s="7"/>
    </row>
    <row r="42706" spans="8:8" x14ac:dyDescent="0.2">
      <c r="H42706" s="7"/>
    </row>
    <row r="42707" spans="8:8" x14ac:dyDescent="0.2">
      <c r="H42707" s="7"/>
    </row>
    <row r="42708" spans="8:8" x14ac:dyDescent="0.2">
      <c r="H42708" s="7"/>
    </row>
    <row r="42709" spans="8:8" x14ac:dyDescent="0.2">
      <c r="H42709" s="7"/>
    </row>
    <row r="42710" spans="8:8" x14ac:dyDescent="0.2">
      <c r="H42710" s="7"/>
    </row>
    <row r="42711" spans="8:8" x14ac:dyDescent="0.2">
      <c r="H42711" s="7"/>
    </row>
    <row r="42712" spans="8:8" x14ac:dyDescent="0.2">
      <c r="H42712" s="7"/>
    </row>
    <row r="42713" spans="8:8" x14ac:dyDescent="0.2">
      <c r="H42713" s="7"/>
    </row>
    <row r="42714" spans="8:8" x14ac:dyDescent="0.2">
      <c r="H42714" s="7"/>
    </row>
    <row r="42715" spans="8:8" x14ac:dyDescent="0.2">
      <c r="H42715" s="7"/>
    </row>
    <row r="42716" spans="8:8" x14ac:dyDescent="0.2">
      <c r="H42716" s="7"/>
    </row>
    <row r="42717" spans="8:8" x14ac:dyDescent="0.2">
      <c r="H42717" s="7"/>
    </row>
    <row r="42718" spans="8:8" x14ac:dyDescent="0.2">
      <c r="H42718" s="7"/>
    </row>
    <row r="42719" spans="8:8" x14ac:dyDescent="0.2">
      <c r="H42719" s="7"/>
    </row>
    <row r="42720" spans="8:8" x14ac:dyDescent="0.2">
      <c r="H42720" s="7"/>
    </row>
    <row r="42721" spans="8:8" x14ac:dyDescent="0.2">
      <c r="H42721" s="7"/>
    </row>
    <row r="42722" spans="8:8" x14ac:dyDescent="0.2">
      <c r="H42722" s="7"/>
    </row>
    <row r="42723" spans="8:8" x14ac:dyDescent="0.2">
      <c r="H42723" s="7"/>
    </row>
    <row r="42724" spans="8:8" x14ac:dyDescent="0.2">
      <c r="H42724" s="7"/>
    </row>
    <row r="42725" spans="8:8" x14ac:dyDescent="0.2">
      <c r="H42725" s="7"/>
    </row>
    <row r="42726" spans="8:8" x14ac:dyDescent="0.2">
      <c r="H42726" s="7"/>
    </row>
    <row r="42727" spans="8:8" x14ac:dyDescent="0.2">
      <c r="H42727" s="7"/>
    </row>
    <row r="42728" spans="8:8" x14ac:dyDescent="0.2">
      <c r="H42728" s="7"/>
    </row>
    <row r="42729" spans="8:8" x14ac:dyDescent="0.2">
      <c r="H42729" s="7"/>
    </row>
    <row r="42730" spans="8:8" x14ac:dyDescent="0.2">
      <c r="H42730" s="7"/>
    </row>
    <row r="42731" spans="8:8" x14ac:dyDescent="0.2">
      <c r="H42731" s="7"/>
    </row>
    <row r="42732" spans="8:8" x14ac:dyDescent="0.2">
      <c r="H42732" s="7"/>
    </row>
    <row r="42733" spans="8:8" x14ac:dyDescent="0.2">
      <c r="H42733" s="7"/>
    </row>
    <row r="42734" spans="8:8" x14ac:dyDescent="0.2">
      <c r="H42734" s="7"/>
    </row>
    <row r="42735" spans="8:8" x14ac:dyDescent="0.2">
      <c r="H42735" s="7"/>
    </row>
    <row r="42736" spans="8:8" x14ac:dyDescent="0.2">
      <c r="H42736" s="7"/>
    </row>
    <row r="42737" spans="8:8" x14ac:dyDescent="0.2">
      <c r="H42737" s="7"/>
    </row>
    <row r="42738" spans="8:8" x14ac:dyDescent="0.2">
      <c r="H42738" s="7"/>
    </row>
    <row r="42739" spans="8:8" x14ac:dyDescent="0.2">
      <c r="H42739" s="7"/>
    </row>
    <row r="42740" spans="8:8" x14ac:dyDescent="0.2">
      <c r="H42740" s="7"/>
    </row>
    <row r="42741" spans="8:8" x14ac:dyDescent="0.2">
      <c r="H42741" s="7"/>
    </row>
    <row r="42742" spans="8:8" x14ac:dyDescent="0.2">
      <c r="H42742" s="7"/>
    </row>
    <row r="42743" spans="8:8" x14ac:dyDescent="0.2">
      <c r="H42743" s="7"/>
    </row>
    <row r="42744" spans="8:8" x14ac:dyDescent="0.2">
      <c r="H42744" s="7"/>
    </row>
    <row r="42745" spans="8:8" x14ac:dyDescent="0.2">
      <c r="H42745" s="7"/>
    </row>
    <row r="42746" spans="8:8" x14ac:dyDescent="0.2">
      <c r="H42746" s="7"/>
    </row>
    <row r="42747" spans="8:8" x14ac:dyDescent="0.2">
      <c r="H42747" s="7"/>
    </row>
    <row r="42748" spans="8:8" x14ac:dyDescent="0.2">
      <c r="H42748" s="7"/>
    </row>
    <row r="42749" spans="8:8" x14ac:dyDescent="0.2">
      <c r="H42749" s="7"/>
    </row>
    <row r="42750" spans="8:8" x14ac:dyDescent="0.2">
      <c r="H42750" s="7"/>
    </row>
    <row r="42751" spans="8:8" x14ac:dyDescent="0.2">
      <c r="H42751" s="7"/>
    </row>
    <row r="42752" spans="8:8" x14ac:dyDescent="0.2">
      <c r="H42752" s="7"/>
    </row>
    <row r="42753" spans="8:8" x14ac:dyDescent="0.2">
      <c r="H42753" s="7"/>
    </row>
    <row r="42754" spans="8:8" x14ac:dyDescent="0.2">
      <c r="H42754" s="7"/>
    </row>
    <row r="42755" spans="8:8" x14ac:dyDescent="0.2">
      <c r="H42755" s="7"/>
    </row>
    <row r="42756" spans="8:8" x14ac:dyDescent="0.2">
      <c r="H42756" s="7"/>
    </row>
    <row r="42757" spans="8:8" x14ac:dyDescent="0.2">
      <c r="H42757" s="7"/>
    </row>
    <row r="42758" spans="8:8" x14ac:dyDescent="0.2">
      <c r="H42758" s="7"/>
    </row>
    <row r="42759" spans="8:8" x14ac:dyDescent="0.2">
      <c r="H42759" s="7"/>
    </row>
    <row r="42760" spans="8:8" x14ac:dyDescent="0.2">
      <c r="H42760" s="7"/>
    </row>
    <row r="42761" spans="8:8" x14ac:dyDescent="0.2">
      <c r="H42761" s="7"/>
    </row>
    <row r="42762" spans="8:8" x14ac:dyDescent="0.2">
      <c r="H42762" s="7"/>
    </row>
    <row r="42763" spans="8:8" x14ac:dyDescent="0.2">
      <c r="H42763" s="7"/>
    </row>
    <row r="42764" spans="8:8" x14ac:dyDescent="0.2">
      <c r="H42764" s="7"/>
    </row>
    <row r="42765" spans="8:8" x14ac:dyDescent="0.2">
      <c r="H42765" s="7"/>
    </row>
    <row r="42766" spans="8:8" x14ac:dyDescent="0.2">
      <c r="H42766" s="7"/>
    </row>
    <row r="42767" spans="8:8" x14ac:dyDescent="0.2">
      <c r="H42767" s="7"/>
    </row>
    <row r="42768" spans="8:8" x14ac:dyDescent="0.2">
      <c r="H42768" s="7"/>
    </row>
    <row r="42769" spans="8:8" x14ac:dyDescent="0.2">
      <c r="H42769" s="7"/>
    </row>
    <row r="42770" spans="8:8" x14ac:dyDescent="0.2">
      <c r="H42770" s="7"/>
    </row>
    <row r="42771" spans="8:8" x14ac:dyDescent="0.2">
      <c r="H42771" s="7"/>
    </row>
    <row r="42772" spans="8:8" x14ac:dyDescent="0.2">
      <c r="H42772" s="7"/>
    </row>
    <row r="42773" spans="8:8" x14ac:dyDescent="0.2">
      <c r="H42773" s="7"/>
    </row>
    <row r="42774" spans="8:8" x14ac:dyDescent="0.2">
      <c r="H42774" s="7"/>
    </row>
    <row r="42775" spans="8:8" x14ac:dyDescent="0.2">
      <c r="H42775" s="7"/>
    </row>
    <row r="42776" spans="8:8" x14ac:dyDescent="0.2">
      <c r="H42776" s="7"/>
    </row>
    <row r="42777" spans="8:8" x14ac:dyDescent="0.2">
      <c r="H42777" s="7"/>
    </row>
    <row r="42778" spans="8:8" x14ac:dyDescent="0.2">
      <c r="H42778" s="7"/>
    </row>
    <row r="42779" spans="8:8" x14ac:dyDescent="0.2">
      <c r="H42779" s="7"/>
    </row>
    <row r="42780" spans="8:8" x14ac:dyDescent="0.2">
      <c r="H42780" s="7"/>
    </row>
    <row r="42781" spans="8:8" x14ac:dyDescent="0.2">
      <c r="H42781" s="7"/>
    </row>
    <row r="42782" spans="8:8" x14ac:dyDescent="0.2">
      <c r="H42782" s="7"/>
    </row>
    <row r="42783" spans="8:8" x14ac:dyDescent="0.2">
      <c r="H42783" s="7"/>
    </row>
    <row r="42784" spans="8:8" x14ac:dyDescent="0.2">
      <c r="H42784" s="7"/>
    </row>
    <row r="42785" spans="8:8" x14ac:dyDescent="0.2">
      <c r="H42785" s="7"/>
    </row>
    <row r="42786" spans="8:8" x14ac:dyDescent="0.2">
      <c r="H42786" s="7"/>
    </row>
    <row r="42787" spans="8:8" x14ac:dyDescent="0.2">
      <c r="H42787" s="7"/>
    </row>
    <row r="42788" spans="8:8" x14ac:dyDescent="0.2">
      <c r="H42788" s="7"/>
    </row>
    <row r="42789" spans="8:8" x14ac:dyDescent="0.2">
      <c r="H42789" s="7"/>
    </row>
    <row r="42790" spans="8:8" x14ac:dyDescent="0.2">
      <c r="H42790" s="7"/>
    </row>
    <row r="42791" spans="8:8" x14ac:dyDescent="0.2">
      <c r="H42791" s="7"/>
    </row>
    <row r="42792" spans="8:8" x14ac:dyDescent="0.2">
      <c r="H42792" s="7"/>
    </row>
    <row r="42793" spans="8:8" x14ac:dyDescent="0.2">
      <c r="H42793" s="7"/>
    </row>
    <row r="42794" spans="8:8" x14ac:dyDescent="0.2">
      <c r="H42794" s="7"/>
    </row>
    <row r="42795" spans="8:8" x14ac:dyDescent="0.2">
      <c r="H42795" s="7"/>
    </row>
    <row r="42796" spans="8:8" x14ac:dyDescent="0.2">
      <c r="H42796" s="7"/>
    </row>
    <row r="42797" spans="8:8" x14ac:dyDescent="0.2">
      <c r="H42797" s="7"/>
    </row>
    <row r="42798" spans="8:8" x14ac:dyDescent="0.2">
      <c r="H42798" s="7"/>
    </row>
    <row r="42799" spans="8:8" x14ac:dyDescent="0.2">
      <c r="H42799" s="7"/>
    </row>
    <row r="42800" spans="8:8" x14ac:dyDescent="0.2">
      <c r="H42800" s="7"/>
    </row>
    <row r="42801" spans="8:8" x14ac:dyDescent="0.2">
      <c r="H42801" s="7"/>
    </row>
    <row r="42802" spans="8:8" x14ac:dyDescent="0.2">
      <c r="H42802" s="7"/>
    </row>
    <row r="42803" spans="8:8" x14ac:dyDescent="0.2">
      <c r="H42803" s="7"/>
    </row>
    <row r="42804" spans="8:8" x14ac:dyDescent="0.2">
      <c r="H42804" s="7"/>
    </row>
    <row r="42805" spans="8:8" x14ac:dyDescent="0.2">
      <c r="H42805" s="7"/>
    </row>
    <row r="42806" spans="8:8" x14ac:dyDescent="0.2">
      <c r="H42806" s="7"/>
    </row>
    <row r="42807" spans="8:8" x14ac:dyDescent="0.2">
      <c r="H42807" s="7"/>
    </row>
    <row r="42808" spans="8:8" x14ac:dyDescent="0.2">
      <c r="H42808" s="7"/>
    </row>
    <row r="42809" spans="8:8" x14ac:dyDescent="0.2">
      <c r="H42809" s="7"/>
    </row>
    <row r="42810" spans="8:8" x14ac:dyDescent="0.2">
      <c r="H42810" s="7"/>
    </row>
    <row r="42811" spans="8:8" x14ac:dyDescent="0.2">
      <c r="H42811" s="7"/>
    </row>
    <row r="42812" spans="8:8" x14ac:dyDescent="0.2">
      <c r="H42812" s="7"/>
    </row>
    <row r="42813" spans="8:8" x14ac:dyDescent="0.2">
      <c r="H42813" s="7"/>
    </row>
    <row r="42814" spans="8:8" x14ac:dyDescent="0.2">
      <c r="H42814" s="7"/>
    </row>
    <row r="42815" spans="8:8" x14ac:dyDescent="0.2">
      <c r="H42815" s="7"/>
    </row>
    <row r="42816" spans="8:8" x14ac:dyDescent="0.2">
      <c r="H42816" s="7"/>
    </row>
    <row r="42817" spans="8:8" x14ac:dyDescent="0.2">
      <c r="H42817" s="7"/>
    </row>
    <row r="42818" spans="8:8" x14ac:dyDescent="0.2">
      <c r="H42818" s="7"/>
    </row>
    <row r="42819" spans="8:8" x14ac:dyDescent="0.2">
      <c r="H42819" s="7"/>
    </row>
    <row r="42820" spans="8:8" x14ac:dyDescent="0.2">
      <c r="H42820" s="7"/>
    </row>
    <row r="42821" spans="8:8" x14ac:dyDescent="0.2">
      <c r="H42821" s="7"/>
    </row>
    <row r="42822" spans="8:8" x14ac:dyDescent="0.2">
      <c r="H42822" s="7"/>
    </row>
    <row r="42823" spans="8:8" x14ac:dyDescent="0.2">
      <c r="H42823" s="7"/>
    </row>
    <row r="42824" spans="8:8" x14ac:dyDescent="0.2">
      <c r="H42824" s="7"/>
    </row>
    <row r="42825" spans="8:8" x14ac:dyDescent="0.2">
      <c r="H42825" s="7"/>
    </row>
    <row r="42826" spans="8:8" x14ac:dyDescent="0.2">
      <c r="H42826" s="7"/>
    </row>
    <row r="42827" spans="8:8" x14ac:dyDescent="0.2">
      <c r="H42827" s="7"/>
    </row>
    <row r="42828" spans="8:8" x14ac:dyDescent="0.2">
      <c r="H42828" s="7"/>
    </row>
    <row r="42829" spans="8:8" x14ac:dyDescent="0.2">
      <c r="H42829" s="7"/>
    </row>
    <row r="42830" spans="8:8" x14ac:dyDescent="0.2">
      <c r="H42830" s="7"/>
    </row>
    <row r="42831" spans="8:8" x14ac:dyDescent="0.2">
      <c r="H42831" s="7"/>
    </row>
    <row r="42832" spans="8:8" x14ac:dyDescent="0.2">
      <c r="H42832" s="7"/>
    </row>
    <row r="42833" spans="8:8" x14ac:dyDescent="0.2">
      <c r="H42833" s="7"/>
    </row>
    <row r="42834" spans="8:8" x14ac:dyDescent="0.2">
      <c r="H42834" s="7"/>
    </row>
    <row r="42835" spans="8:8" x14ac:dyDescent="0.2">
      <c r="H42835" s="7"/>
    </row>
    <row r="42836" spans="8:8" x14ac:dyDescent="0.2">
      <c r="H42836" s="7"/>
    </row>
    <row r="42837" spans="8:8" x14ac:dyDescent="0.2">
      <c r="H42837" s="7"/>
    </row>
    <row r="42838" spans="8:8" x14ac:dyDescent="0.2">
      <c r="H42838" s="7"/>
    </row>
    <row r="42839" spans="8:8" x14ac:dyDescent="0.2">
      <c r="H42839" s="7"/>
    </row>
    <row r="42840" spans="8:8" x14ac:dyDescent="0.2">
      <c r="H42840" s="7"/>
    </row>
    <row r="42841" spans="8:8" x14ac:dyDescent="0.2">
      <c r="H42841" s="7"/>
    </row>
    <row r="42842" spans="8:8" x14ac:dyDescent="0.2">
      <c r="H42842" s="7"/>
    </row>
    <row r="42843" spans="8:8" x14ac:dyDescent="0.2">
      <c r="H42843" s="7"/>
    </row>
    <row r="42844" spans="8:8" x14ac:dyDescent="0.2">
      <c r="H42844" s="7"/>
    </row>
    <row r="42845" spans="8:8" x14ac:dyDescent="0.2">
      <c r="H42845" s="7"/>
    </row>
    <row r="42846" spans="8:8" x14ac:dyDescent="0.2">
      <c r="H42846" s="7"/>
    </row>
    <row r="42847" spans="8:8" x14ac:dyDescent="0.2">
      <c r="H42847" s="7"/>
    </row>
    <row r="42848" spans="8:8" x14ac:dyDescent="0.2">
      <c r="H42848" s="7"/>
    </row>
    <row r="42849" spans="8:8" x14ac:dyDescent="0.2">
      <c r="H42849" s="7"/>
    </row>
    <row r="42850" spans="8:8" x14ac:dyDescent="0.2">
      <c r="H42850" s="7"/>
    </row>
    <row r="42851" spans="8:8" x14ac:dyDescent="0.2">
      <c r="H42851" s="7"/>
    </row>
    <row r="42852" spans="8:8" x14ac:dyDescent="0.2">
      <c r="H42852" s="7"/>
    </row>
    <row r="42853" spans="8:8" x14ac:dyDescent="0.2">
      <c r="H42853" s="7"/>
    </row>
    <row r="42854" spans="8:8" x14ac:dyDescent="0.2">
      <c r="H42854" s="7"/>
    </row>
    <row r="42855" spans="8:8" x14ac:dyDescent="0.2">
      <c r="H42855" s="7"/>
    </row>
    <row r="42856" spans="8:8" x14ac:dyDescent="0.2">
      <c r="H42856" s="7"/>
    </row>
    <row r="42857" spans="8:8" x14ac:dyDescent="0.2">
      <c r="H42857" s="7"/>
    </row>
    <row r="42858" spans="8:8" x14ac:dyDescent="0.2">
      <c r="H42858" s="7"/>
    </row>
    <row r="42859" spans="8:8" x14ac:dyDescent="0.2">
      <c r="H42859" s="7"/>
    </row>
    <row r="42860" spans="8:8" x14ac:dyDescent="0.2">
      <c r="H42860" s="7"/>
    </row>
    <row r="42861" spans="8:8" x14ac:dyDescent="0.2">
      <c r="H42861" s="7"/>
    </row>
    <row r="42862" spans="8:8" x14ac:dyDescent="0.2">
      <c r="H42862" s="7"/>
    </row>
    <row r="42863" spans="8:8" x14ac:dyDescent="0.2">
      <c r="H42863" s="7"/>
    </row>
    <row r="42864" spans="8:8" x14ac:dyDescent="0.2">
      <c r="H42864" s="7"/>
    </row>
    <row r="42865" spans="8:8" x14ac:dyDescent="0.2">
      <c r="H42865" s="7"/>
    </row>
    <row r="42866" spans="8:8" x14ac:dyDescent="0.2">
      <c r="H42866" s="7"/>
    </row>
    <row r="42867" spans="8:8" x14ac:dyDescent="0.2">
      <c r="H42867" s="7"/>
    </row>
    <row r="42868" spans="8:8" x14ac:dyDescent="0.2">
      <c r="H42868" s="7"/>
    </row>
    <row r="42869" spans="8:8" x14ac:dyDescent="0.2">
      <c r="H42869" s="7"/>
    </row>
    <row r="42870" spans="8:8" x14ac:dyDescent="0.2">
      <c r="H42870" s="7"/>
    </row>
    <row r="42871" spans="8:8" x14ac:dyDescent="0.2">
      <c r="H42871" s="7"/>
    </row>
    <row r="42872" spans="8:8" x14ac:dyDescent="0.2">
      <c r="H42872" s="7"/>
    </row>
    <row r="42873" spans="8:8" x14ac:dyDescent="0.2">
      <c r="H42873" s="7"/>
    </row>
    <row r="42874" spans="8:8" x14ac:dyDescent="0.2">
      <c r="H42874" s="7"/>
    </row>
    <row r="42875" spans="8:8" x14ac:dyDescent="0.2">
      <c r="H42875" s="7"/>
    </row>
    <row r="42876" spans="8:8" x14ac:dyDescent="0.2">
      <c r="H42876" s="7"/>
    </row>
    <row r="42877" spans="8:8" x14ac:dyDescent="0.2">
      <c r="H42877" s="7"/>
    </row>
    <row r="42878" spans="8:8" x14ac:dyDescent="0.2">
      <c r="H42878" s="7"/>
    </row>
    <row r="42879" spans="8:8" x14ac:dyDescent="0.2">
      <c r="H42879" s="7"/>
    </row>
    <row r="42880" spans="8:8" x14ac:dyDescent="0.2">
      <c r="H42880" s="7"/>
    </row>
    <row r="42881" spans="8:8" x14ac:dyDescent="0.2">
      <c r="H42881" s="7"/>
    </row>
    <row r="42882" spans="8:8" x14ac:dyDescent="0.2">
      <c r="H42882" s="7"/>
    </row>
    <row r="42883" spans="8:8" x14ac:dyDescent="0.2">
      <c r="H42883" s="7"/>
    </row>
    <row r="42884" spans="8:8" x14ac:dyDescent="0.2">
      <c r="H42884" s="7"/>
    </row>
    <row r="42885" spans="8:8" x14ac:dyDescent="0.2">
      <c r="H42885" s="7"/>
    </row>
    <row r="42886" spans="8:8" x14ac:dyDescent="0.2">
      <c r="H42886" s="7"/>
    </row>
    <row r="42887" spans="8:8" x14ac:dyDescent="0.2">
      <c r="H42887" s="7"/>
    </row>
    <row r="42888" spans="8:8" x14ac:dyDescent="0.2">
      <c r="H42888" s="7"/>
    </row>
    <row r="42889" spans="8:8" x14ac:dyDescent="0.2">
      <c r="H42889" s="7"/>
    </row>
    <row r="42890" spans="8:8" x14ac:dyDescent="0.2">
      <c r="H42890" s="7"/>
    </row>
    <row r="42891" spans="8:8" x14ac:dyDescent="0.2">
      <c r="H42891" s="7"/>
    </row>
    <row r="42892" spans="8:8" x14ac:dyDescent="0.2">
      <c r="H42892" s="7"/>
    </row>
    <row r="42893" spans="8:8" x14ac:dyDescent="0.2">
      <c r="H42893" s="7"/>
    </row>
    <row r="42894" spans="8:8" x14ac:dyDescent="0.2">
      <c r="H42894" s="7"/>
    </row>
    <row r="42895" spans="8:8" x14ac:dyDescent="0.2">
      <c r="H42895" s="7"/>
    </row>
    <row r="42896" spans="8:8" x14ac:dyDescent="0.2">
      <c r="H42896" s="7"/>
    </row>
    <row r="42897" spans="8:8" x14ac:dyDescent="0.2">
      <c r="H42897" s="7"/>
    </row>
    <row r="42898" spans="8:8" x14ac:dyDescent="0.2">
      <c r="H42898" s="7"/>
    </row>
    <row r="42899" spans="8:8" x14ac:dyDescent="0.2">
      <c r="H42899" s="7"/>
    </row>
    <row r="42900" spans="8:8" x14ac:dyDescent="0.2">
      <c r="H42900" s="7"/>
    </row>
    <row r="42901" spans="8:8" x14ac:dyDescent="0.2">
      <c r="H42901" s="7"/>
    </row>
    <row r="42902" spans="8:8" x14ac:dyDescent="0.2">
      <c r="H42902" s="7"/>
    </row>
    <row r="42903" spans="8:8" x14ac:dyDescent="0.2">
      <c r="H42903" s="7"/>
    </row>
    <row r="42904" spans="8:8" x14ac:dyDescent="0.2">
      <c r="H42904" s="7"/>
    </row>
    <row r="42905" spans="8:8" x14ac:dyDescent="0.2">
      <c r="H42905" s="7"/>
    </row>
    <row r="42906" spans="8:8" x14ac:dyDescent="0.2">
      <c r="H42906" s="7"/>
    </row>
    <row r="42907" spans="8:8" x14ac:dyDescent="0.2">
      <c r="H42907" s="7"/>
    </row>
    <row r="42908" spans="8:8" x14ac:dyDescent="0.2">
      <c r="H42908" s="7"/>
    </row>
    <row r="42909" spans="8:8" x14ac:dyDescent="0.2">
      <c r="H42909" s="7"/>
    </row>
    <row r="42910" spans="8:8" x14ac:dyDescent="0.2">
      <c r="H42910" s="7"/>
    </row>
    <row r="42911" spans="8:8" x14ac:dyDescent="0.2">
      <c r="H42911" s="7"/>
    </row>
    <row r="42912" spans="8:8" x14ac:dyDescent="0.2">
      <c r="H42912" s="7"/>
    </row>
    <row r="42913" spans="8:8" x14ac:dyDescent="0.2">
      <c r="H42913" s="7"/>
    </row>
    <row r="42914" spans="8:8" x14ac:dyDescent="0.2">
      <c r="H42914" s="7"/>
    </row>
    <row r="42915" spans="8:8" x14ac:dyDescent="0.2">
      <c r="H42915" s="7"/>
    </row>
    <row r="42916" spans="8:8" x14ac:dyDescent="0.2">
      <c r="H42916" s="7"/>
    </row>
    <row r="42917" spans="8:8" x14ac:dyDescent="0.2">
      <c r="H42917" s="7"/>
    </row>
    <row r="42918" spans="8:8" x14ac:dyDescent="0.2">
      <c r="H42918" s="7"/>
    </row>
    <row r="42919" spans="8:8" x14ac:dyDescent="0.2">
      <c r="H42919" s="7"/>
    </row>
    <row r="42920" spans="8:8" x14ac:dyDescent="0.2">
      <c r="H42920" s="7"/>
    </row>
    <row r="42921" spans="8:8" x14ac:dyDescent="0.2">
      <c r="H42921" s="7"/>
    </row>
    <row r="42922" spans="8:8" x14ac:dyDescent="0.2">
      <c r="H42922" s="7"/>
    </row>
    <row r="42923" spans="8:8" x14ac:dyDescent="0.2">
      <c r="H42923" s="7"/>
    </row>
    <row r="42924" spans="8:8" x14ac:dyDescent="0.2">
      <c r="H42924" s="7"/>
    </row>
    <row r="42925" spans="8:8" x14ac:dyDescent="0.2">
      <c r="H42925" s="7"/>
    </row>
    <row r="42926" spans="8:8" x14ac:dyDescent="0.2">
      <c r="H42926" s="7"/>
    </row>
    <row r="42927" spans="8:8" x14ac:dyDescent="0.2">
      <c r="H42927" s="7"/>
    </row>
    <row r="42928" spans="8:8" x14ac:dyDescent="0.2">
      <c r="H42928" s="7"/>
    </row>
    <row r="42929" spans="8:8" x14ac:dyDescent="0.2">
      <c r="H42929" s="7"/>
    </row>
    <row r="42930" spans="8:8" x14ac:dyDescent="0.2">
      <c r="H42930" s="7"/>
    </row>
    <row r="42931" spans="8:8" x14ac:dyDescent="0.2">
      <c r="H42931" s="7"/>
    </row>
    <row r="42932" spans="8:8" x14ac:dyDescent="0.2">
      <c r="H42932" s="7"/>
    </row>
    <row r="42933" spans="8:8" x14ac:dyDescent="0.2">
      <c r="H42933" s="7"/>
    </row>
    <row r="42934" spans="8:8" x14ac:dyDescent="0.2">
      <c r="H42934" s="7"/>
    </row>
    <row r="42935" spans="8:8" x14ac:dyDescent="0.2">
      <c r="H42935" s="7"/>
    </row>
    <row r="42936" spans="8:8" x14ac:dyDescent="0.2">
      <c r="H42936" s="7"/>
    </row>
    <row r="42937" spans="8:8" x14ac:dyDescent="0.2">
      <c r="H42937" s="7"/>
    </row>
    <row r="42938" spans="8:8" x14ac:dyDescent="0.2">
      <c r="H42938" s="7"/>
    </row>
    <row r="42939" spans="8:8" x14ac:dyDescent="0.2">
      <c r="H42939" s="7"/>
    </row>
    <row r="42940" spans="8:8" x14ac:dyDescent="0.2">
      <c r="H42940" s="7"/>
    </row>
    <row r="42941" spans="8:8" x14ac:dyDescent="0.2">
      <c r="H42941" s="7"/>
    </row>
    <row r="42942" spans="8:8" x14ac:dyDescent="0.2">
      <c r="H42942" s="7"/>
    </row>
    <row r="42943" spans="8:8" x14ac:dyDescent="0.2">
      <c r="H42943" s="7"/>
    </row>
    <row r="42944" spans="8:8" x14ac:dyDescent="0.2">
      <c r="H42944" s="7"/>
    </row>
    <row r="42945" spans="8:8" x14ac:dyDescent="0.2">
      <c r="H42945" s="7"/>
    </row>
    <row r="42946" spans="8:8" x14ac:dyDescent="0.2">
      <c r="H42946" s="7"/>
    </row>
    <row r="42947" spans="8:8" x14ac:dyDescent="0.2">
      <c r="H42947" s="7"/>
    </row>
    <row r="42948" spans="8:8" x14ac:dyDescent="0.2">
      <c r="H42948" s="7"/>
    </row>
    <row r="42949" spans="8:8" x14ac:dyDescent="0.2">
      <c r="H42949" s="7"/>
    </row>
    <row r="42950" spans="8:8" x14ac:dyDescent="0.2">
      <c r="H42950" s="7"/>
    </row>
    <row r="42951" spans="8:8" x14ac:dyDescent="0.2">
      <c r="H42951" s="7"/>
    </row>
    <row r="42952" spans="8:8" x14ac:dyDescent="0.2">
      <c r="H42952" s="7"/>
    </row>
    <row r="42953" spans="8:8" x14ac:dyDescent="0.2">
      <c r="H42953" s="7"/>
    </row>
    <row r="42954" spans="8:8" x14ac:dyDescent="0.2">
      <c r="H42954" s="7"/>
    </row>
    <row r="42955" spans="8:8" x14ac:dyDescent="0.2">
      <c r="H42955" s="7"/>
    </row>
    <row r="42956" spans="8:8" x14ac:dyDescent="0.2">
      <c r="H42956" s="7"/>
    </row>
    <row r="42957" spans="8:8" x14ac:dyDescent="0.2">
      <c r="H42957" s="7"/>
    </row>
    <row r="42958" spans="8:8" x14ac:dyDescent="0.2">
      <c r="H42958" s="7"/>
    </row>
    <row r="42959" spans="8:8" x14ac:dyDescent="0.2">
      <c r="H42959" s="7"/>
    </row>
    <row r="42960" spans="8:8" x14ac:dyDescent="0.2">
      <c r="H42960" s="7"/>
    </row>
    <row r="42961" spans="8:8" x14ac:dyDescent="0.2">
      <c r="H42961" s="7"/>
    </row>
    <row r="42962" spans="8:8" x14ac:dyDescent="0.2">
      <c r="H42962" s="7"/>
    </row>
    <row r="42963" spans="8:8" x14ac:dyDescent="0.2">
      <c r="H42963" s="7"/>
    </row>
    <row r="42964" spans="8:8" x14ac:dyDescent="0.2">
      <c r="H42964" s="7"/>
    </row>
    <row r="42965" spans="8:8" x14ac:dyDescent="0.2">
      <c r="H42965" s="7"/>
    </row>
    <row r="42966" spans="8:8" x14ac:dyDescent="0.2">
      <c r="H42966" s="7"/>
    </row>
    <row r="42967" spans="8:8" x14ac:dyDescent="0.2">
      <c r="H42967" s="7"/>
    </row>
    <row r="42968" spans="8:8" x14ac:dyDescent="0.2">
      <c r="H42968" s="7"/>
    </row>
    <row r="42969" spans="8:8" x14ac:dyDescent="0.2">
      <c r="H42969" s="7"/>
    </row>
    <row r="42970" spans="8:8" x14ac:dyDescent="0.2">
      <c r="H42970" s="7"/>
    </row>
    <row r="42971" spans="8:8" x14ac:dyDescent="0.2">
      <c r="H42971" s="7"/>
    </row>
    <row r="42972" spans="8:8" x14ac:dyDescent="0.2">
      <c r="H42972" s="7"/>
    </row>
    <row r="42973" spans="8:8" x14ac:dyDescent="0.2">
      <c r="H42973" s="7"/>
    </row>
    <row r="42974" spans="8:8" x14ac:dyDescent="0.2">
      <c r="H42974" s="7"/>
    </row>
    <row r="42975" spans="8:8" x14ac:dyDescent="0.2">
      <c r="H42975" s="7"/>
    </row>
    <row r="42976" spans="8:8" x14ac:dyDescent="0.2">
      <c r="H42976" s="7"/>
    </row>
    <row r="42977" spans="8:8" x14ac:dyDescent="0.2">
      <c r="H42977" s="7"/>
    </row>
    <row r="42978" spans="8:8" x14ac:dyDescent="0.2">
      <c r="H42978" s="7"/>
    </row>
    <row r="42979" spans="8:8" x14ac:dyDescent="0.2">
      <c r="H42979" s="7"/>
    </row>
    <row r="42980" spans="8:8" x14ac:dyDescent="0.2">
      <c r="H42980" s="7"/>
    </row>
    <row r="42981" spans="8:8" x14ac:dyDescent="0.2">
      <c r="H42981" s="7"/>
    </row>
    <row r="42982" spans="8:8" x14ac:dyDescent="0.2">
      <c r="H42982" s="7"/>
    </row>
    <row r="42983" spans="8:8" x14ac:dyDescent="0.2">
      <c r="H42983" s="7"/>
    </row>
    <row r="42984" spans="8:8" x14ac:dyDescent="0.2">
      <c r="H42984" s="7"/>
    </row>
    <row r="42985" spans="8:8" x14ac:dyDescent="0.2">
      <c r="H42985" s="7"/>
    </row>
    <row r="42986" spans="8:8" x14ac:dyDescent="0.2">
      <c r="H42986" s="7"/>
    </row>
    <row r="42987" spans="8:8" x14ac:dyDescent="0.2">
      <c r="H42987" s="7"/>
    </row>
    <row r="42988" spans="8:8" x14ac:dyDescent="0.2">
      <c r="H42988" s="7"/>
    </row>
    <row r="42989" spans="8:8" x14ac:dyDescent="0.2">
      <c r="H42989" s="7"/>
    </row>
    <row r="42990" spans="8:8" x14ac:dyDescent="0.2">
      <c r="H42990" s="7"/>
    </row>
    <row r="42991" spans="8:8" x14ac:dyDescent="0.2">
      <c r="H42991" s="7"/>
    </row>
    <row r="42992" spans="8:8" x14ac:dyDescent="0.2">
      <c r="H42992" s="7"/>
    </row>
    <row r="42993" spans="8:8" x14ac:dyDescent="0.2">
      <c r="H42993" s="7"/>
    </row>
    <row r="42994" spans="8:8" x14ac:dyDescent="0.2">
      <c r="H42994" s="7"/>
    </row>
    <row r="42995" spans="8:8" x14ac:dyDescent="0.2">
      <c r="H42995" s="7"/>
    </row>
    <row r="42996" spans="8:8" x14ac:dyDescent="0.2">
      <c r="H42996" s="7"/>
    </row>
    <row r="42997" spans="8:8" x14ac:dyDescent="0.2">
      <c r="H42997" s="7"/>
    </row>
    <row r="42998" spans="8:8" x14ac:dyDescent="0.2">
      <c r="H42998" s="7"/>
    </row>
    <row r="42999" spans="8:8" x14ac:dyDescent="0.2">
      <c r="H42999" s="7"/>
    </row>
    <row r="43000" spans="8:8" x14ac:dyDescent="0.2">
      <c r="H43000" s="7"/>
    </row>
    <row r="43001" spans="8:8" x14ac:dyDescent="0.2">
      <c r="H43001" s="7"/>
    </row>
    <row r="43002" spans="8:8" x14ac:dyDescent="0.2">
      <c r="H43002" s="7"/>
    </row>
    <row r="43003" spans="8:8" x14ac:dyDescent="0.2">
      <c r="H43003" s="7"/>
    </row>
    <row r="43004" spans="8:8" x14ac:dyDescent="0.2">
      <c r="H43004" s="7"/>
    </row>
    <row r="43005" spans="8:8" x14ac:dyDescent="0.2">
      <c r="H43005" s="7"/>
    </row>
    <row r="43006" spans="8:8" x14ac:dyDescent="0.2">
      <c r="H43006" s="7"/>
    </row>
    <row r="43007" spans="8:8" x14ac:dyDescent="0.2">
      <c r="H43007" s="7"/>
    </row>
    <row r="43008" spans="8:8" x14ac:dyDescent="0.2">
      <c r="H43008" s="7"/>
    </row>
    <row r="43009" spans="8:8" x14ac:dyDescent="0.2">
      <c r="H43009" s="7"/>
    </row>
    <row r="43010" spans="8:8" x14ac:dyDescent="0.2">
      <c r="H43010" s="7"/>
    </row>
    <row r="43011" spans="8:8" x14ac:dyDescent="0.2">
      <c r="H43011" s="7"/>
    </row>
    <row r="43012" spans="8:8" x14ac:dyDescent="0.2">
      <c r="H43012" s="7"/>
    </row>
    <row r="43013" spans="8:8" x14ac:dyDescent="0.2">
      <c r="H43013" s="7"/>
    </row>
    <row r="43014" spans="8:8" x14ac:dyDescent="0.2">
      <c r="H43014" s="7"/>
    </row>
    <row r="43015" spans="8:8" x14ac:dyDescent="0.2">
      <c r="H43015" s="7"/>
    </row>
    <row r="43016" spans="8:8" x14ac:dyDescent="0.2">
      <c r="H43016" s="7"/>
    </row>
    <row r="43017" spans="8:8" x14ac:dyDescent="0.2">
      <c r="H43017" s="7"/>
    </row>
    <row r="43018" spans="8:8" x14ac:dyDescent="0.2">
      <c r="H43018" s="7"/>
    </row>
    <row r="43019" spans="8:8" x14ac:dyDescent="0.2">
      <c r="H43019" s="7"/>
    </row>
    <row r="43020" spans="8:8" x14ac:dyDescent="0.2">
      <c r="H43020" s="7"/>
    </row>
    <row r="43021" spans="8:8" x14ac:dyDescent="0.2">
      <c r="H43021" s="7"/>
    </row>
    <row r="43022" spans="8:8" x14ac:dyDescent="0.2">
      <c r="H43022" s="7"/>
    </row>
    <row r="43023" spans="8:8" x14ac:dyDescent="0.2">
      <c r="H43023" s="7"/>
    </row>
    <row r="43024" spans="8:8" x14ac:dyDescent="0.2">
      <c r="H43024" s="7"/>
    </row>
    <row r="43025" spans="8:8" x14ac:dyDescent="0.2">
      <c r="H43025" s="7"/>
    </row>
    <row r="43026" spans="8:8" x14ac:dyDescent="0.2">
      <c r="H43026" s="7"/>
    </row>
    <row r="43027" spans="8:8" x14ac:dyDescent="0.2">
      <c r="H43027" s="7"/>
    </row>
    <row r="43028" spans="8:8" x14ac:dyDescent="0.2">
      <c r="H43028" s="7"/>
    </row>
    <row r="43029" spans="8:8" x14ac:dyDescent="0.2">
      <c r="H43029" s="7"/>
    </row>
    <row r="43030" spans="8:8" x14ac:dyDescent="0.2">
      <c r="H43030" s="7"/>
    </row>
    <row r="43031" spans="8:8" x14ac:dyDescent="0.2">
      <c r="H43031" s="7"/>
    </row>
    <row r="43032" spans="8:8" x14ac:dyDescent="0.2">
      <c r="H43032" s="7"/>
    </row>
    <row r="43033" spans="8:8" x14ac:dyDescent="0.2">
      <c r="H43033" s="7"/>
    </row>
    <row r="43034" spans="8:8" x14ac:dyDescent="0.2">
      <c r="H43034" s="7"/>
    </row>
    <row r="43035" spans="8:8" x14ac:dyDescent="0.2">
      <c r="H43035" s="7"/>
    </row>
    <row r="43036" spans="8:8" x14ac:dyDescent="0.2">
      <c r="H43036" s="7"/>
    </row>
    <row r="43037" spans="8:8" x14ac:dyDescent="0.2">
      <c r="H43037" s="7"/>
    </row>
    <row r="43038" spans="8:8" x14ac:dyDescent="0.2">
      <c r="H43038" s="7"/>
    </row>
    <row r="43039" spans="8:8" x14ac:dyDescent="0.2">
      <c r="H43039" s="7"/>
    </row>
    <row r="43040" spans="8:8" x14ac:dyDescent="0.2">
      <c r="H43040" s="7"/>
    </row>
    <row r="43041" spans="8:8" x14ac:dyDescent="0.2">
      <c r="H43041" s="7"/>
    </row>
    <row r="43042" spans="8:8" x14ac:dyDescent="0.2">
      <c r="H43042" s="7"/>
    </row>
    <row r="43043" spans="8:8" x14ac:dyDescent="0.2">
      <c r="H43043" s="7"/>
    </row>
    <row r="43044" spans="8:8" x14ac:dyDescent="0.2">
      <c r="H43044" s="7"/>
    </row>
    <row r="43045" spans="8:8" x14ac:dyDescent="0.2">
      <c r="H43045" s="7"/>
    </row>
    <row r="43046" spans="8:8" x14ac:dyDescent="0.2">
      <c r="H43046" s="7"/>
    </row>
    <row r="43047" spans="8:8" x14ac:dyDescent="0.2">
      <c r="H43047" s="7"/>
    </row>
    <row r="43048" spans="8:8" x14ac:dyDescent="0.2">
      <c r="H43048" s="7"/>
    </row>
    <row r="43049" spans="8:8" x14ac:dyDescent="0.2">
      <c r="H43049" s="7"/>
    </row>
    <row r="43050" spans="8:8" x14ac:dyDescent="0.2">
      <c r="H43050" s="7"/>
    </row>
    <row r="43051" spans="8:8" x14ac:dyDescent="0.2">
      <c r="H43051" s="7"/>
    </row>
    <row r="43052" spans="8:8" x14ac:dyDescent="0.2">
      <c r="H43052" s="7"/>
    </row>
    <row r="43053" spans="8:8" x14ac:dyDescent="0.2">
      <c r="H43053" s="7"/>
    </row>
    <row r="43054" spans="8:8" x14ac:dyDescent="0.2">
      <c r="H43054" s="7"/>
    </row>
    <row r="43055" spans="8:8" x14ac:dyDescent="0.2">
      <c r="H43055" s="7"/>
    </row>
    <row r="43056" spans="8:8" x14ac:dyDescent="0.2">
      <c r="H43056" s="7"/>
    </row>
    <row r="43057" spans="8:8" x14ac:dyDescent="0.2">
      <c r="H43057" s="7"/>
    </row>
    <row r="43058" spans="8:8" x14ac:dyDescent="0.2">
      <c r="H43058" s="7"/>
    </row>
    <row r="43059" spans="8:8" x14ac:dyDescent="0.2">
      <c r="H43059" s="7"/>
    </row>
    <row r="43060" spans="8:8" x14ac:dyDescent="0.2">
      <c r="H43060" s="7"/>
    </row>
    <row r="43061" spans="8:8" x14ac:dyDescent="0.2">
      <c r="H43061" s="7"/>
    </row>
    <row r="43062" spans="8:8" x14ac:dyDescent="0.2">
      <c r="H43062" s="7"/>
    </row>
    <row r="43063" spans="8:8" x14ac:dyDescent="0.2">
      <c r="H43063" s="7"/>
    </row>
    <row r="43064" spans="8:8" x14ac:dyDescent="0.2">
      <c r="H43064" s="7"/>
    </row>
    <row r="43065" spans="8:8" x14ac:dyDescent="0.2">
      <c r="H43065" s="7"/>
    </row>
    <row r="43066" spans="8:8" x14ac:dyDescent="0.2">
      <c r="H43066" s="7"/>
    </row>
    <row r="43067" spans="8:8" x14ac:dyDescent="0.2">
      <c r="H43067" s="7"/>
    </row>
    <row r="43068" spans="8:8" x14ac:dyDescent="0.2">
      <c r="H43068" s="7"/>
    </row>
    <row r="43069" spans="8:8" x14ac:dyDescent="0.2">
      <c r="H43069" s="7"/>
    </row>
    <row r="43070" spans="8:8" x14ac:dyDescent="0.2">
      <c r="H43070" s="7"/>
    </row>
    <row r="43071" spans="8:8" x14ac:dyDescent="0.2">
      <c r="H43071" s="7"/>
    </row>
    <row r="43072" spans="8:8" x14ac:dyDescent="0.2">
      <c r="H43072" s="7"/>
    </row>
    <row r="43073" spans="8:8" x14ac:dyDescent="0.2">
      <c r="H43073" s="7"/>
    </row>
    <row r="43074" spans="8:8" x14ac:dyDescent="0.2">
      <c r="H43074" s="7"/>
    </row>
    <row r="43075" spans="8:8" x14ac:dyDescent="0.2">
      <c r="H43075" s="7"/>
    </row>
    <row r="43076" spans="8:8" x14ac:dyDescent="0.2">
      <c r="H43076" s="7"/>
    </row>
    <row r="43077" spans="8:8" x14ac:dyDescent="0.2">
      <c r="H43077" s="7"/>
    </row>
    <row r="43078" spans="8:8" x14ac:dyDescent="0.2">
      <c r="H43078" s="7"/>
    </row>
    <row r="43079" spans="8:8" x14ac:dyDescent="0.2">
      <c r="H43079" s="7"/>
    </row>
    <row r="43080" spans="8:8" x14ac:dyDescent="0.2">
      <c r="H43080" s="7"/>
    </row>
    <row r="43081" spans="8:8" x14ac:dyDescent="0.2">
      <c r="H43081" s="7"/>
    </row>
    <row r="43082" spans="8:8" x14ac:dyDescent="0.2">
      <c r="H43082" s="7"/>
    </row>
    <row r="43083" spans="8:8" x14ac:dyDescent="0.2">
      <c r="H43083" s="7"/>
    </row>
    <row r="43084" spans="8:8" x14ac:dyDescent="0.2">
      <c r="H43084" s="7"/>
    </row>
    <row r="43085" spans="8:8" x14ac:dyDescent="0.2">
      <c r="H43085" s="7"/>
    </row>
    <row r="43086" spans="8:8" x14ac:dyDescent="0.2">
      <c r="H43086" s="7"/>
    </row>
    <row r="43087" spans="8:8" x14ac:dyDescent="0.2">
      <c r="H43087" s="7"/>
    </row>
    <row r="43088" spans="8:8" x14ac:dyDescent="0.2">
      <c r="H43088" s="7"/>
    </row>
    <row r="43089" spans="8:8" x14ac:dyDescent="0.2">
      <c r="H43089" s="7"/>
    </row>
    <row r="43090" spans="8:8" x14ac:dyDescent="0.2">
      <c r="H43090" s="7"/>
    </row>
    <row r="43091" spans="8:8" x14ac:dyDescent="0.2">
      <c r="H43091" s="7"/>
    </row>
    <row r="43092" spans="8:8" x14ac:dyDescent="0.2">
      <c r="H43092" s="7"/>
    </row>
    <row r="43093" spans="8:8" x14ac:dyDescent="0.2">
      <c r="H43093" s="7"/>
    </row>
    <row r="43094" spans="8:8" x14ac:dyDescent="0.2">
      <c r="H43094" s="7"/>
    </row>
    <row r="43095" spans="8:8" x14ac:dyDescent="0.2">
      <c r="H43095" s="7"/>
    </row>
    <row r="43096" spans="8:8" x14ac:dyDescent="0.2">
      <c r="H43096" s="7"/>
    </row>
    <row r="43097" spans="8:8" x14ac:dyDescent="0.2">
      <c r="H43097" s="7"/>
    </row>
    <row r="43098" spans="8:8" x14ac:dyDescent="0.2">
      <c r="H43098" s="7"/>
    </row>
    <row r="43099" spans="8:8" x14ac:dyDescent="0.2">
      <c r="H43099" s="7"/>
    </row>
    <row r="43100" spans="8:8" x14ac:dyDescent="0.2">
      <c r="H43100" s="7"/>
    </row>
    <row r="43101" spans="8:8" x14ac:dyDescent="0.2">
      <c r="H43101" s="7"/>
    </row>
    <row r="43102" spans="8:8" x14ac:dyDescent="0.2">
      <c r="H43102" s="7"/>
    </row>
    <row r="43103" spans="8:8" x14ac:dyDescent="0.2">
      <c r="H43103" s="7"/>
    </row>
    <row r="43104" spans="8:8" x14ac:dyDescent="0.2">
      <c r="H43104" s="7"/>
    </row>
    <row r="43105" spans="8:8" x14ac:dyDescent="0.2">
      <c r="H43105" s="7"/>
    </row>
    <row r="43106" spans="8:8" x14ac:dyDescent="0.2">
      <c r="H43106" s="7"/>
    </row>
    <row r="43107" spans="8:8" x14ac:dyDescent="0.2">
      <c r="H43107" s="7"/>
    </row>
    <row r="43108" spans="8:8" x14ac:dyDescent="0.2">
      <c r="H43108" s="7"/>
    </row>
    <row r="43109" spans="8:8" x14ac:dyDescent="0.2">
      <c r="H43109" s="7"/>
    </row>
    <row r="43110" spans="8:8" x14ac:dyDescent="0.2">
      <c r="H43110" s="7"/>
    </row>
    <row r="43111" spans="8:8" x14ac:dyDescent="0.2">
      <c r="H43111" s="7"/>
    </row>
    <row r="43112" spans="8:8" x14ac:dyDescent="0.2">
      <c r="H43112" s="7"/>
    </row>
    <row r="43113" spans="8:8" x14ac:dyDescent="0.2">
      <c r="H43113" s="7"/>
    </row>
    <row r="43114" spans="8:8" x14ac:dyDescent="0.2">
      <c r="H43114" s="7"/>
    </row>
    <row r="43115" spans="8:8" x14ac:dyDescent="0.2">
      <c r="H43115" s="7"/>
    </row>
    <row r="43116" spans="8:8" x14ac:dyDescent="0.2">
      <c r="H43116" s="7"/>
    </row>
    <row r="43117" spans="8:8" x14ac:dyDescent="0.2">
      <c r="H43117" s="7"/>
    </row>
    <row r="43118" spans="8:8" x14ac:dyDescent="0.2">
      <c r="H43118" s="7"/>
    </row>
    <row r="43119" spans="8:8" x14ac:dyDescent="0.2">
      <c r="H43119" s="7"/>
    </row>
    <row r="43120" spans="8:8" x14ac:dyDescent="0.2">
      <c r="H43120" s="7"/>
    </row>
    <row r="43121" spans="8:8" x14ac:dyDescent="0.2">
      <c r="H43121" s="7"/>
    </row>
    <row r="43122" spans="8:8" x14ac:dyDescent="0.2">
      <c r="H43122" s="7"/>
    </row>
    <row r="43123" spans="8:8" x14ac:dyDescent="0.2">
      <c r="H43123" s="7"/>
    </row>
    <row r="43124" spans="8:8" x14ac:dyDescent="0.2">
      <c r="H43124" s="7"/>
    </row>
    <row r="43125" spans="8:8" x14ac:dyDescent="0.2">
      <c r="H43125" s="7"/>
    </row>
    <row r="43126" spans="8:8" x14ac:dyDescent="0.2">
      <c r="H43126" s="7"/>
    </row>
    <row r="43127" spans="8:8" x14ac:dyDescent="0.2">
      <c r="H43127" s="7"/>
    </row>
    <row r="43128" spans="8:8" x14ac:dyDescent="0.2">
      <c r="H43128" s="7"/>
    </row>
    <row r="43129" spans="8:8" x14ac:dyDescent="0.2">
      <c r="H43129" s="7"/>
    </row>
    <row r="43130" spans="8:8" x14ac:dyDescent="0.2">
      <c r="H43130" s="7"/>
    </row>
    <row r="43131" spans="8:8" x14ac:dyDescent="0.2">
      <c r="H43131" s="7"/>
    </row>
    <row r="43132" spans="8:8" x14ac:dyDescent="0.2">
      <c r="H43132" s="7"/>
    </row>
    <row r="43133" spans="8:8" x14ac:dyDescent="0.2">
      <c r="H43133" s="7"/>
    </row>
    <row r="43134" spans="8:8" x14ac:dyDescent="0.2">
      <c r="H43134" s="7"/>
    </row>
    <row r="43135" spans="8:8" x14ac:dyDescent="0.2">
      <c r="H43135" s="7"/>
    </row>
    <row r="43136" spans="8:8" x14ac:dyDescent="0.2">
      <c r="H43136" s="7"/>
    </row>
    <row r="43137" spans="8:8" x14ac:dyDescent="0.2">
      <c r="H43137" s="7"/>
    </row>
    <row r="43138" spans="8:8" x14ac:dyDescent="0.2">
      <c r="H43138" s="7"/>
    </row>
    <row r="43139" spans="8:8" x14ac:dyDescent="0.2">
      <c r="H43139" s="7"/>
    </row>
    <row r="43140" spans="8:8" x14ac:dyDescent="0.2">
      <c r="H43140" s="7"/>
    </row>
    <row r="43141" spans="8:8" x14ac:dyDescent="0.2">
      <c r="H43141" s="7"/>
    </row>
    <row r="43142" spans="8:8" x14ac:dyDescent="0.2">
      <c r="H43142" s="7"/>
    </row>
    <row r="43143" spans="8:8" x14ac:dyDescent="0.2">
      <c r="H43143" s="7"/>
    </row>
    <row r="43144" spans="8:8" x14ac:dyDescent="0.2">
      <c r="H43144" s="7"/>
    </row>
    <row r="43145" spans="8:8" x14ac:dyDescent="0.2">
      <c r="H43145" s="7"/>
    </row>
    <row r="43146" spans="8:8" x14ac:dyDescent="0.2">
      <c r="H43146" s="7"/>
    </row>
    <row r="43147" spans="8:8" x14ac:dyDescent="0.2">
      <c r="H43147" s="7"/>
    </row>
    <row r="43148" spans="8:8" x14ac:dyDescent="0.2">
      <c r="H43148" s="7"/>
    </row>
    <row r="43149" spans="8:8" x14ac:dyDescent="0.2">
      <c r="H43149" s="7"/>
    </row>
    <row r="43150" spans="8:8" x14ac:dyDescent="0.2">
      <c r="H43150" s="7"/>
    </row>
    <row r="43151" spans="8:8" x14ac:dyDescent="0.2">
      <c r="H43151" s="7"/>
    </row>
    <row r="43152" spans="8:8" x14ac:dyDescent="0.2">
      <c r="H43152" s="7"/>
    </row>
    <row r="43153" spans="8:8" x14ac:dyDescent="0.2">
      <c r="H43153" s="7"/>
    </row>
    <row r="43154" spans="8:8" x14ac:dyDescent="0.2">
      <c r="H43154" s="7"/>
    </row>
    <row r="43155" spans="8:8" x14ac:dyDescent="0.2">
      <c r="H43155" s="7"/>
    </row>
    <row r="43156" spans="8:8" x14ac:dyDescent="0.2">
      <c r="H43156" s="7"/>
    </row>
    <row r="43157" spans="8:8" x14ac:dyDescent="0.2">
      <c r="H43157" s="7"/>
    </row>
    <row r="43158" spans="8:8" x14ac:dyDescent="0.2">
      <c r="H43158" s="7"/>
    </row>
    <row r="43159" spans="8:8" x14ac:dyDescent="0.2">
      <c r="H43159" s="7"/>
    </row>
    <row r="43160" spans="8:8" x14ac:dyDescent="0.2">
      <c r="H43160" s="7"/>
    </row>
    <row r="43161" spans="8:8" x14ac:dyDescent="0.2">
      <c r="H43161" s="7"/>
    </row>
    <row r="43162" spans="8:8" x14ac:dyDescent="0.2">
      <c r="H43162" s="7"/>
    </row>
    <row r="43163" spans="8:8" x14ac:dyDescent="0.2">
      <c r="H43163" s="7"/>
    </row>
    <row r="43164" spans="8:8" x14ac:dyDescent="0.2">
      <c r="H43164" s="7"/>
    </row>
    <row r="43165" spans="8:8" x14ac:dyDescent="0.2">
      <c r="H43165" s="7"/>
    </row>
    <row r="43166" spans="8:8" x14ac:dyDescent="0.2">
      <c r="H43166" s="7"/>
    </row>
    <row r="43167" spans="8:8" x14ac:dyDescent="0.2">
      <c r="H43167" s="7"/>
    </row>
    <row r="43168" spans="8:8" x14ac:dyDescent="0.2">
      <c r="H43168" s="7"/>
    </row>
    <row r="43169" spans="8:8" x14ac:dyDescent="0.2">
      <c r="H43169" s="7"/>
    </row>
    <row r="43170" spans="8:8" x14ac:dyDescent="0.2">
      <c r="H43170" s="7"/>
    </row>
    <row r="43171" spans="8:8" x14ac:dyDescent="0.2">
      <c r="H43171" s="7"/>
    </row>
    <row r="43172" spans="8:8" x14ac:dyDescent="0.2">
      <c r="H43172" s="7"/>
    </row>
    <row r="43173" spans="8:8" x14ac:dyDescent="0.2">
      <c r="H43173" s="7"/>
    </row>
    <row r="43174" spans="8:8" x14ac:dyDescent="0.2">
      <c r="H43174" s="7"/>
    </row>
    <row r="43175" spans="8:8" x14ac:dyDescent="0.2">
      <c r="H43175" s="7"/>
    </row>
    <row r="43176" spans="8:8" x14ac:dyDescent="0.2">
      <c r="H43176" s="7"/>
    </row>
    <row r="43177" spans="8:8" x14ac:dyDescent="0.2">
      <c r="H43177" s="7"/>
    </row>
    <row r="43178" spans="8:8" x14ac:dyDescent="0.2">
      <c r="H43178" s="7"/>
    </row>
    <row r="43179" spans="8:8" x14ac:dyDescent="0.2">
      <c r="H43179" s="7"/>
    </row>
    <row r="43180" spans="8:8" x14ac:dyDescent="0.2">
      <c r="H43180" s="7"/>
    </row>
    <row r="43181" spans="8:8" x14ac:dyDescent="0.2">
      <c r="H43181" s="7"/>
    </row>
    <row r="43182" spans="8:8" x14ac:dyDescent="0.2">
      <c r="H43182" s="7"/>
    </row>
    <row r="43183" spans="8:8" x14ac:dyDescent="0.2">
      <c r="H43183" s="7"/>
    </row>
    <row r="43184" spans="8:8" x14ac:dyDescent="0.2">
      <c r="H43184" s="7"/>
    </row>
    <row r="43185" spans="8:8" x14ac:dyDescent="0.2">
      <c r="H43185" s="7"/>
    </row>
    <row r="43186" spans="8:8" x14ac:dyDescent="0.2">
      <c r="H43186" s="7"/>
    </row>
    <row r="43187" spans="8:8" x14ac:dyDescent="0.2">
      <c r="H43187" s="7"/>
    </row>
    <row r="43188" spans="8:8" x14ac:dyDescent="0.2">
      <c r="H43188" s="7"/>
    </row>
    <row r="43189" spans="8:8" x14ac:dyDescent="0.2">
      <c r="H43189" s="7"/>
    </row>
    <row r="43190" spans="8:8" x14ac:dyDescent="0.2">
      <c r="H43190" s="7"/>
    </row>
    <row r="43191" spans="8:8" x14ac:dyDescent="0.2">
      <c r="H43191" s="7"/>
    </row>
    <row r="43192" spans="8:8" x14ac:dyDescent="0.2">
      <c r="H43192" s="7"/>
    </row>
    <row r="43193" spans="8:8" x14ac:dyDescent="0.2">
      <c r="H43193" s="7"/>
    </row>
    <row r="43194" spans="8:8" x14ac:dyDescent="0.2">
      <c r="H43194" s="7"/>
    </row>
    <row r="43195" spans="8:8" x14ac:dyDescent="0.2">
      <c r="H43195" s="7"/>
    </row>
    <row r="43196" spans="8:8" x14ac:dyDescent="0.2">
      <c r="H43196" s="7"/>
    </row>
    <row r="43197" spans="8:8" x14ac:dyDescent="0.2">
      <c r="H43197" s="7"/>
    </row>
    <row r="43198" spans="8:8" x14ac:dyDescent="0.2">
      <c r="H43198" s="7"/>
    </row>
    <row r="43199" spans="8:8" x14ac:dyDescent="0.2">
      <c r="H43199" s="7"/>
    </row>
    <row r="43200" spans="8:8" x14ac:dyDescent="0.2">
      <c r="H43200" s="7"/>
    </row>
    <row r="43201" spans="8:8" x14ac:dyDescent="0.2">
      <c r="H43201" s="7"/>
    </row>
    <row r="43202" spans="8:8" x14ac:dyDescent="0.2">
      <c r="H43202" s="7"/>
    </row>
    <row r="43203" spans="8:8" x14ac:dyDescent="0.2">
      <c r="H43203" s="7"/>
    </row>
    <row r="43204" spans="8:8" x14ac:dyDescent="0.2">
      <c r="H43204" s="7"/>
    </row>
    <row r="43205" spans="8:8" x14ac:dyDescent="0.2">
      <c r="H43205" s="7"/>
    </row>
    <row r="43206" spans="8:8" x14ac:dyDescent="0.2">
      <c r="H43206" s="7"/>
    </row>
    <row r="43207" spans="8:8" x14ac:dyDescent="0.2">
      <c r="H43207" s="7"/>
    </row>
    <row r="43208" spans="8:8" x14ac:dyDescent="0.2">
      <c r="H43208" s="7"/>
    </row>
    <row r="43209" spans="8:8" x14ac:dyDescent="0.2">
      <c r="H43209" s="7"/>
    </row>
    <row r="43210" spans="8:8" x14ac:dyDescent="0.2">
      <c r="H43210" s="7"/>
    </row>
    <row r="43211" spans="8:8" x14ac:dyDescent="0.2">
      <c r="H43211" s="7"/>
    </row>
    <row r="43212" spans="8:8" x14ac:dyDescent="0.2">
      <c r="H43212" s="7"/>
    </row>
    <row r="43213" spans="8:8" x14ac:dyDescent="0.2">
      <c r="H43213" s="7"/>
    </row>
    <row r="43214" spans="8:8" x14ac:dyDescent="0.2">
      <c r="H43214" s="7"/>
    </row>
    <row r="43215" spans="8:8" x14ac:dyDescent="0.2">
      <c r="H43215" s="7"/>
    </row>
    <row r="43216" spans="8:8" x14ac:dyDescent="0.2">
      <c r="H43216" s="7"/>
    </row>
    <row r="43217" spans="8:8" x14ac:dyDescent="0.2">
      <c r="H43217" s="7"/>
    </row>
    <row r="43218" spans="8:8" x14ac:dyDescent="0.2">
      <c r="H43218" s="7"/>
    </row>
    <row r="43219" spans="8:8" x14ac:dyDescent="0.2">
      <c r="H43219" s="7"/>
    </row>
    <row r="43220" spans="8:8" x14ac:dyDescent="0.2">
      <c r="H43220" s="7"/>
    </row>
    <row r="43221" spans="8:8" x14ac:dyDescent="0.2">
      <c r="H43221" s="7"/>
    </row>
    <row r="43222" spans="8:8" x14ac:dyDescent="0.2">
      <c r="H43222" s="7"/>
    </row>
    <row r="43223" spans="8:8" x14ac:dyDescent="0.2">
      <c r="H43223" s="7"/>
    </row>
    <row r="43224" spans="8:8" x14ac:dyDescent="0.2">
      <c r="H43224" s="7"/>
    </row>
    <row r="43225" spans="8:8" x14ac:dyDescent="0.2">
      <c r="H43225" s="7"/>
    </row>
    <row r="43226" spans="8:8" x14ac:dyDescent="0.2">
      <c r="H43226" s="7"/>
    </row>
    <row r="43227" spans="8:8" x14ac:dyDescent="0.2">
      <c r="H43227" s="7"/>
    </row>
    <row r="43228" spans="8:8" x14ac:dyDescent="0.2">
      <c r="H43228" s="7"/>
    </row>
    <row r="43229" spans="8:8" x14ac:dyDescent="0.2">
      <c r="H43229" s="7"/>
    </row>
    <row r="43230" spans="8:8" x14ac:dyDescent="0.2">
      <c r="H43230" s="7"/>
    </row>
    <row r="43231" spans="8:8" x14ac:dyDescent="0.2">
      <c r="H43231" s="7"/>
    </row>
    <row r="43232" spans="8:8" x14ac:dyDescent="0.2">
      <c r="H43232" s="7"/>
    </row>
    <row r="43233" spans="8:8" x14ac:dyDescent="0.2">
      <c r="H43233" s="7"/>
    </row>
    <row r="43234" spans="8:8" x14ac:dyDescent="0.2">
      <c r="H43234" s="7"/>
    </row>
    <row r="43235" spans="8:8" x14ac:dyDescent="0.2">
      <c r="H43235" s="7"/>
    </row>
    <row r="43236" spans="8:8" x14ac:dyDescent="0.2">
      <c r="H43236" s="7"/>
    </row>
    <row r="43237" spans="8:8" x14ac:dyDescent="0.2">
      <c r="H43237" s="7"/>
    </row>
    <row r="43238" spans="8:8" x14ac:dyDescent="0.2">
      <c r="H43238" s="7"/>
    </row>
    <row r="43239" spans="8:8" x14ac:dyDescent="0.2">
      <c r="H43239" s="7"/>
    </row>
    <row r="43240" spans="8:8" x14ac:dyDescent="0.2">
      <c r="H43240" s="7"/>
    </row>
    <row r="43241" spans="8:8" x14ac:dyDescent="0.2">
      <c r="H43241" s="7"/>
    </row>
    <row r="43242" spans="8:8" x14ac:dyDescent="0.2">
      <c r="H43242" s="7"/>
    </row>
    <row r="43243" spans="8:8" x14ac:dyDescent="0.2">
      <c r="H43243" s="7"/>
    </row>
    <row r="43244" spans="8:8" x14ac:dyDescent="0.2">
      <c r="H43244" s="7"/>
    </row>
    <row r="43245" spans="8:8" x14ac:dyDescent="0.2">
      <c r="H43245" s="7"/>
    </row>
    <row r="43246" spans="8:8" x14ac:dyDescent="0.2">
      <c r="H43246" s="7"/>
    </row>
    <row r="43247" spans="8:8" x14ac:dyDescent="0.2">
      <c r="H43247" s="7"/>
    </row>
    <row r="43248" spans="8:8" x14ac:dyDescent="0.2">
      <c r="H43248" s="7"/>
    </row>
    <row r="43249" spans="8:8" x14ac:dyDescent="0.2">
      <c r="H43249" s="7"/>
    </row>
    <row r="43250" spans="8:8" x14ac:dyDescent="0.2">
      <c r="H43250" s="7"/>
    </row>
    <row r="43251" spans="8:8" x14ac:dyDescent="0.2">
      <c r="H43251" s="7"/>
    </row>
    <row r="43252" spans="8:8" x14ac:dyDescent="0.2">
      <c r="H43252" s="7"/>
    </row>
    <row r="43253" spans="8:8" x14ac:dyDescent="0.2">
      <c r="H43253" s="7"/>
    </row>
    <row r="43254" spans="8:8" x14ac:dyDescent="0.2">
      <c r="H43254" s="7"/>
    </row>
    <row r="43255" spans="8:8" x14ac:dyDescent="0.2">
      <c r="H43255" s="7"/>
    </row>
    <row r="43256" spans="8:8" x14ac:dyDescent="0.2">
      <c r="H43256" s="7"/>
    </row>
    <row r="43257" spans="8:8" x14ac:dyDescent="0.2">
      <c r="H43257" s="7"/>
    </row>
    <row r="43258" spans="8:8" x14ac:dyDescent="0.2">
      <c r="H43258" s="7"/>
    </row>
    <row r="43259" spans="8:8" x14ac:dyDescent="0.2">
      <c r="H43259" s="7"/>
    </row>
    <row r="43260" spans="8:8" x14ac:dyDescent="0.2">
      <c r="H43260" s="7"/>
    </row>
    <row r="43261" spans="8:8" x14ac:dyDescent="0.2">
      <c r="H43261" s="7"/>
    </row>
    <row r="43262" spans="8:8" x14ac:dyDescent="0.2">
      <c r="H43262" s="7"/>
    </row>
    <row r="43263" spans="8:8" x14ac:dyDescent="0.2">
      <c r="H43263" s="7"/>
    </row>
    <row r="43264" spans="8:8" x14ac:dyDescent="0.2">
      <c r="H43264" s="7"/>
    </row>
    <row r="43265" spans="8:8" x14ac:dyDescent="0.2">
      <c r="H43265" s="7"/>
    </row>
    <row r="43266" spans="8:8" x14ac:dyDescent="0.2">
      <c r="H43266" s="7"/>
    </row>
    <row r="43267" spans="8:8" x14ac:dyDescent="0.2">
      <c r="H43267" s="7"/>
    </row>
    <row r="43268" spans="8:8" x14ac:dyDescent="0.2">
      <c r="H43268" s="7"/>
    </row>
    <row r="43269" spans="8:8" x14ac:dyDescent="0.2">
      <c r="H43269" s="7"/>
    </row>
    <row r="43270" spans="8:8" x14ac:dyDescent="0.2">
      <c r="H43270" s="7"/>
    </row>
    <row r="43271" spans="8:8" x14ac:dyDescent="0.2">
      <c r="H43271" s="7"/>
    </row>
    <row r="43272" spans="8:8" x14ac:dyDescent="0.2">
      <c r="H43272" s="7"/>
    </row>
    <row r="43273" spans="8:8" x14ac:dyDescent="0.2">
      <c r="H43273" s="7"/>
    </row>
    <row r="43274" spans="8:8" x14ac:dyDescent="0.2">
      <c r="H43274" s="7"/>
    </row>
    <row r="43275" spans="8:8" x14ac:dyDescent="0.2">
      <c r="H43275" s="7"/>
    </row>
    <row r="43276" spans="8:8" x14ac:dyDescent="0.2">
      <c r="H43276" s="7"/>
    </row>
    <row r="43277" spans="8:8" x14ac:dyDescent="0.2">
      <c r="H43277" s="7"/>
    </row>
    <row r="43278" spans="8:8" x14ac:dyDescent="0.2">
      <c r="H43278" s="7"/>
    </row>
    <row r="43279" spans="8:8" x14ac:dyDescent="0.2">
      <c r="H43279" s="7"/>
    </row>
    <row r="43280" spans="8:8" x14ac:dyDescent="0.2">
      <c r="H43280" s="7"/>
    </row>
    <row r="43281" spans="8:8" x14ac:dyDescent="0.2">
      <c r="H43281" s="7"/>
    </row>
    <row r="43282" spans="8:8" x14ac:dyDescent="0.2">
      <c r="H43282" s="7"/>
    </row>
    <row r="43283" spans="8:8" x14ac:dyDescent="0.2">
      <c r="H43283" s="7"/>
    </row>
    <row r="43284" spans="8:8" x14ac:dyDescent="0.2">
      <c r="H43284" s="7"/>
    </row>
    <row r="43285" spans="8:8" x14ac:dyDescent="0.2">
      <c r="H43285" s="7"/>
    </row>
    <row r="43286" spans="8:8" x14ac:dyDescent="0.2">
      <c r="H43286" s="7"/>
    </row>
    <row r="43287" spans="8:8" x14ac:dyDescent="0.2">
      <c r="H43287" s="7"/>
    </row>
    <row r="43288" spans="8:8" x14ac:dyDescent="0.2">
      <c r="H43288" s="7"/>
    </row>
    <row r="43289" spans="8:8" x14ac:dyDescent="0.2">
      <c r="H43289" s="7"/>
    </row>
    <row r="43290" spans="8:8" x14ac:dyDescent="0.2">
      <c r="H43290" s="7"/>
    </row>
    <row r="43291" spans="8:8" x14ac:dyDescent="0.2">
      <c r="H43291" s="7"/>
    </row>
    <row r="43292" spans="8:8" x14ac:dyDescent="0.2">
      <c r="H43292" s="7"/>
    </row>
    <row r="43293" spans="8:8" x14ac:dyDescent="0.2">
      <c r="H43293" s="7"/>
    </row>
    <row r="43294" spans="8:8" x14ac:dyDescent="0.2">
      <c r="H43294" s="7"/>
    </row>
    <row r="43295" spans="8:8" x14ac:dyDescent="0.2">
      <c r="H43295" s="7"/>
    </row>
    <row r="43296" spans="8:8" x14ac:dyDescent="0.2">
      <c r="H43296" s="7"/>
    </row>
    <row r="43297" spans="8:8" x14ac:dyDescent="0.2">
      <c r="H43297" s="7"/>
    </row>
    <row r="43298" spans="8:8" x14ac:dyDescent="0.2">
      <c r="H43298" s="7"/>
    </row>
    <row r="43299" spans="8:8" x14ac:dyDescent="0.2">
      <c r="H43299" s="7"/>
    </row>
    <row r="43300" spans="8:8" x14ac:dyDescent="0.2">
      <c r="H43300" s="7"/>
    </row>
    <row r="43301" spans="8:8" x14ac:dyDescent="0.2">
      <c r="H43301" s="7"/>
    </row>
    <row r="43302" spans="8:8" x14ac:dyDescent="0.2">
      <c r="H43302" s="7"/>
    </row>
    <row r="43303" spans="8:8" x14ac:dyDescent="0.2">
      <c r="H43303" s="7"/>
    </row>
    <row r="43304" spans="8:8" x14ac:dyDescent="0.2">
      <c r="H43304" s="7"/>
    </row>
    <row r="43305" spans="8:8" x14ac:dyDescent="0.2">
      <c r="H43305" s="7"/>
    </row>
    <row r="43306" spans="8:8" x14ac:dyDescent="0.2">
      <c r="H43306" s="7"/>
    </row>
    <row r="43307" spans="8:8" x14ac:dyDescent="0.2">
      <c r="H43307" s="7"/>
    </row>
    <row r="43308" spans="8:8" x14ac:dyDescent="0.2">
      <c r="H43308" s="7"/>
    </row>
    <row r="43309" spans="8:8" x14ac:dyDescent="0.2">
      <c r="H43309" s="7"/>
    </row>
    <row r="43310" spans="8:8" x14ac:dyDescent="0.2">
      <c r="H43310" s="7"/>
    </row>
    <row r="43311" spans="8:8" x14ac:dyDescent="0.2">
      <c r="H43311" s="7"/>
    </row>
    <row r="43312" spans="8:8" x14ac:dyDescent="0.2">
      <c r="H43312" s="7"/>
    </row>
    <row r="43313" spans="8:8" x14ac:dyDescent="0.2">
      <c r="H43313" s="7"/>
    </row>
    <row r="43314" spans="8:8" x14ac:dyDescent="0.2">
      <c r="H43314" s="7"/>
    </row>
    <row r="43315" spans="8:8" x14ac:dyDescent="0.2">
      <c r="H43315" s="7"/>
    </row>
    <row r="43316" spans="8:8" x14ac:dyDescent="0.2">
      <c r="H43316" s="7"/>
    </row>
    <row r="43317" spans="8:8" x14ac:dyDescent="0.2">
      <c r="H43317" s="7"/>
    </row>
    <row r="43318" spans="8:8" x14ac:dyDescent="0.2">
      <c r="H43318" s="7"/>
    </row>
    <row r="43319" spans="8:8" x14ac:dyDescent="0.2">
      <c r="H43319" s="7"/>
    </row>
    <row r="43320" spans="8:8" x14ac:dyDescent="0.2">
      <c r="H43320" s="7"/>
    </row>
    <row r="43321" spans="8:8" x14ac:dyDescent="0.2">
      <c r="H43321" s="7"/>
    </row>
    <row r="43322" spans="8:8" x14ac:dyDescent="0.2">
      <c r="H43322" s="7"/>
    </row>
    <row r="43323" spans="8:8" x14ac:dyDescent="0.2">
      <c r="H43323" s="7"/>
    </row>
    <row r="43324" spans="8:8" x14ac:dyDescent="0.2">
      <c r="H43324" s="7"/>
    </row>
    <row r="43325" spans="8:8" x14ac:dyDescent="0.2">
      <c r="H43325" s="7"/>
    </row>
    <row r="43326" spans="8:8" x14ac:dyDescent="0.2">
      <c r="H43326" s="7"/>
    </row>
    <row r="43327" spans="8:8" x14ac:dyDescent="0.2">
      <c r="H43327" s="7"/>
    </row>
    <row r="43328" spans="8:8" x14ac:dyDescent="0.2">
      <c r="H43328" s="7"/>
    </row>
    <row r="43329" spans="8:8" x14ac:dyDescent="0.2">
      <c r="H43329" s="7"/>
    </row>
    <row r="43330" spans="8:8" x14ac:dyDescent="0.2">
      <c r="H43330" s="7"/>
    </row>
    <row r="43331" spans="8:8" x14ac:dyDescent="0.2">
      <c r="H43331" s="7"/>
    </row>
    <row r="43332" spans="8:8" x14ac:dyDescent="0.2">
      <c r="H43332" s="7"/>
    </row>
    <row r="43333" spans="8:8" x14ac:dyDescent="0.2">
      <c r="H43333" s="7"/>
    </row>
    <row r="43334" spans="8:8" x14ac:dyDescent="0.2">
      <c r="H43334" s="7"/>
    </row>
    <row r="43335" spans="8:8" x14ac:dyDescent="0.2">
      <c r="H43335" s="7"/>
    </row>
    <row r="43336" spans="8:8" x14ac:dyDescent="0.2">
      <c r="H43336" s="7"/>
    </row>
    <row r="43337" spans="8:8" x14ac:dyDescent="0.2">
      <c r="H43337" s="7"/>
    </row>
    <row r="43338" spans="8:8" x14ac:dyDescent="0.2">
      <c r="H43338" s="7"/>
    </row>
    <row r="43339" spans="8:8" x14ac:dyDescent="0.2">
      <c r="H43339" s="7"/>
    </row>
    <row r="43340" spans="8:8" x14ac:dyDescent="0.2">
      <c r="H43340" s="7"/>
    </row>
    <row r="43341" spans="8:8" x14ac:dyDescent="0.2">
      <c r="H43341" s="7"/>
    </row>
    <row r="43342" spans="8:8" x14ac:dyDescent="0.2">
      <c r="H43342" s="7"/>
    </row>
    <row r="43343" spans="8:8" x14ac:dyDescent="0.2">
      <c r="H43343" s="7"/>
    </row>
    <row r="43344" spans="8:8" x14ac:dyDescent="0.2">
      <c r="H43344" s="7"/>
    </row>
    <row r="43345" spans="8:8" x14ac:dyDescent="0.2">
      <c r="H43345" s="7"/>
    </row>
    <row r="43346" spans="8:8" x14ac:dyDescent="0.2">
      <c r="H43346" s="7"/>
    </row>
    <row r="43347" spans="8:8" x14ac:dyDescent="0.2">
      <c r="H43347" s="7"/>
    </row>
    <row r="43348" spans="8:8" x14ac:dyDescent="0.2">
      <c r="H43348" s="7"/>
    </row>
    <row r="43349" spans="8:8" x14ac:dyDescent="0.2">
      <c r="H43349" s="7"/>
    </row>
    <row r="43350" spans="8:8" x14ac:dyDescent="0.2">
      <c r="H43350" s="7"/>
    </row>
    <row r="43351" spans="8:8" x14ac:dyDescent="0.2">
      <c r="H43351" s="7"/>
    </row>
    <row r="43352" spans="8:8" x14ac:dyDescent="0.2">
      <c r="H43352" s="7"/>
    </row>
    <row r="43353" spans="8:8" x14ac:dyDescent="0.2">
      <c r="H43353" s="7"/>
    </row>
    <row r="43354" spans="8:8" x14ac:dyDescent="0.2">
      <c r="H43354" s="7"/>
    </row>
    <row r="43355" spans="8:8" x14ac:dyDescent="0.2">
      <c r="H43355" s="7"/>
    </row>
    <row r="43356" spans="8:8" x14ac:dyDescent="0.2">
      <c r="H43356" s="7"/>
    </row>
    <row r="43357" spans="8:8" x14ac:dyDescent="0.2">
      <c r="H43357" s="7"/>
    </row>
    <row r="43358" spans="8:8" x14ac:dyDescent="0.2">
      <c r="H43358" s="7"/>
    </row>
    <row r="43359" spans="8:8" x14ac:dyDescent="0.2">
      <c r="H43359" s="7"/>
    </row>
    <row r="43360" spans="8:8" x14ac:dyDescent="0.2">
      <c r="H43360" s="7"/>
    </row>
    <row r="43361" spans="8:8" x14ac:dyDescent="0.2">
      <c r="H43361" s="7"/>
    </row>
    <row r="43362" spans="8:8" x14ac:dyDescent="0.2">
      <c r="H43362" s="7"/>
    </row>
    <row r="43363" spans="8:8" x14ac:dyDescent="0.2">
      <c r="H43363" s="7"/>
    </row>
    <row r="43364" spans="8:8" x14ac:dyDescent="0.2">
      <c r="H43364" s="7"/>
    </row>
    <row r="43365" spans="8:8" x14ac:dyDescent="0.2">
      <c r="H43365" s="7"/>
    </row>
    <row r="43366" spans="8:8" x14ac:dyDescent="0.2">
      <c r="H43366" s="7"/>
    </row>
    <row r="43367" spans="8:8" x14ac:dyDescent="0.2">
      <c r="H43367" s="7"/>
    </row>
    <row r="43368" spans="8:8" x14ac:dyDescent="0.2">
      <c r="H43368" s="7"/>
    </row>
    <row r="43369" spans="8:8" x14ac:dyDescent="0.2">
      <c r="H43369" s="7"/>
    </row>
    <row r="43370" spans="8:8" x14ac:dyDescent="0.2">
      <c r="H43370" s="7"/>
    </row>
    <row r="43371" spans="8:8" x14ac:dyDescent="0.2">
      <c r="H43371" s="7"/>
    </row>
    <row r="43372" spans="8:8" x14ac:dyDescent="0.2">
      <c r="H43372" s="7"/>
    </row>
    <row r="43373" spans="8:8" x14ac:dyDescent="0.2">
      <c r="H43373" s="7"/>
    </row>
    <row r="43374" spans="8:8" x14ac:dyDescent="0.2">
      <c r="H43374" s="7"/>
    </row>
    <row r="43375" spans="8:8" x14ac:dyDescent="0.2">
      <c r="H43375" s="7"/>
    </row>
    <row r="43376" spans="8:8" x14ac:dyDescent="0.2">
      <c r="H43376" s="7"/>
    </row>
    <row r="43377" spans="8:8" x14ac:dyDescent="0.2">
      <c r="H43377" s="7"/>
    </row>
    <row r="43378" spans="8:8" x14ac:dyDescent="0.2">
      <c r="H43378" s="7"/>
    </row>
    <row r="43379" spans="8:8" x14ac:dyDescent="0.2">
      <c r="H43379" s="7"/>
    </row>
    <row r="43380" spans="8:8" x14ac:dyDescent="0.2">
      <c r="H43380" s="7"/>
    </row>
    <row r="43381" spans="8:8" x14ac:dyDescent="0.2">
      <c r="H43381" s="7"/>
    </row>
    <row r="43382" spans="8:8" x14ac:dyDescent="0.2">
      <c r="H43382" s="7"/>
    </row>
    <row r="43383" spans="8:8" x14ac:dyDescent="0.2">
      <c r="H43383" s="7"/>
    </row>
    <row r="43384" spans="8:8" x14ac:dyDescent="0.2">
      <c r="H43384" s="7"/>
    </row>
    <row r="43385" spans="8:8" x14ac:dyDescent="0.2">
      <c r="H43385" s="7"/>
    </row>
    <row r="43386" spans="8:8" x14ac:dyDescent="0.2">
      <c r="H43386" s="7"/>
    </row>
    <row r="43387" spans="8:8" x14ac:dyDescent="0.2">
      <c r="H43387" s="7"/>
    </row>
    <row r="43388" spans="8:8" x14ac:dyDescent="0.2">
      <c r="H43388" s="7"/>
    </row>
    <row r="43389" spans="8:8" x14ac:dyDescent="0.2">
      <c r="H43389" s="7"/>
    </row>
    <row r="43390" spans="8:8" x14ac:dyDescent="0.2">
      <c r="H43390" s="7"/>
    </row>
    <row r="43391" spans="8:8" x14ac:dyDescent="0.2">
      <c r="H43391" s="7"/>
    </row>
    <row r="43392" spans="8:8" x14ac:dyDescent="0.2">
      <c r="H43392" s="7"/>
    </row>
    <row r="43393" spans="8:8" x14ac:dyDescent="0.2">
      <c r="H43393" s="7"/>
    </row>
    <row r="43394" spans="8:8" x14ac:dyDescent="0.2">
      <c r="H43394" s="7"/>
    </row>
    <row r="43395" spans="8:8" x14ac:dyDescent="0.2">
      <c r="H43395" s="7"/>
    </row>
    <row r="43396" spans="8:8" x14ac:dyDescent="0.2">
      <c r="H43396" s="7"/>
    </row>
    <row r="43397" spans="8:8" x14ac:dyDescent="0.2">
      <c r="H43397" s="7"/>
    </row>
    <row r="43398" spans="8:8" x14ac:dyDescent="0.2">
      <c r="H43398" s="7"/>
    </row>
    <row r="43399" spans="8:8" x14ac:dyDescent="0.2">
      <c r="H43399" s="7"/>
    </row>
    <row r="43400" spans="8:8" x14ac:dyDescent="0.2">
      <c r="H43400" s="7"/>
    </row>
    <row r="43401" spans="8:8" x14ac:dyDescent="0.2">
      <c r="H43401" s="7"/>
    </row>
    <row r="43402" spans="8:8" x14ac:dyDescent="0.2">
      <c r="H43402" s="7"/>
    </row>
    <row r="43403" spans="8:8" x14ac:dyDescent="0.2">
      <c r="H43403" s="7"/>
    </row>
    <row r="43404" spans="8:8" x14ac:dyDescent="0.2">
      <c r="H43404" s="7"/>
    </row>
    <row r="43405" spans="8:8" x14ac:dyDescent="0.2">
      <c r="H43405" s="7"/>
    </row>
    <row r="43406" spans="8:8" x14ac:dyDescent="0.2">
      <c r="H43406" s="7"/>
    </row>
    <row r="43407" spans="8:8" x14ac:dyDescent="0.2">
      <c r="H43407" s="7"/>
    </row>
    <row r="43408" spans="8:8" x14ac:dyDescent="0.2">
      <c r="H43408" s="7"/>
    </row>
    <row r="43409" spans="8:8" x14ac:dyDescent="0.2">
      <c r="H43409" s="7"/>
    </row>
    <row r="43410" spans="8:8" x14ac:dyDescent="0.2">
      <c r="H43410" s="7"/>
    </row>
    <row r="43411" spans="8:8" x14ac:dyDescent="0.2">
      <c r="H43411" s="7"/>
    </row>
    <row r="43412" spans="8:8" x14ac:dyDescent="0.2">
      <c r="H43412" s="7"/>
    </row>
    <row r="43413" spans="8:8" x14ac:dyDescent="0.2">
      <c r="H43413" s="7"/>
    </row>
    <row r="43414" spans="8:8" x14ac:dyDescent="0.2">
      <c r="H43414" s="7"/>
    </row>
    <row r="43415" spans="8:8" x14ac:dyDescent="0.2">
      <c r="H43415" s="7"/>
    </row>
    <row r="43416" spans="8:8" x14ac:dyDescent="0.2">
      <c r="H43416" s="7"/>
    </row>
    <row r="43417" spans="8:8" x14ac:dyDescent="0.2">
      <c r="H43417" s="7"/>
    </row>
    <row r="43418" spans="8:8" x14ac:dyDescent="0.2">
      <c r="H43418" s="7"/>
    </row>
    <row r="43419" spans="8:8" x14ac:dyDescent="0.2">
      <c r="H43419" s="7"/>
    </row>
    <row r="43420" spans="8:8" x14ac:dyDescent="0.2">
      <c r="H43420" s="7"/>
    </row>
    <row r="43421" spans="8:8" x14ac:dyDescent="0.2">
      <c r="H43421" s="7"/>
    </row>
    <row r="43422" spans="8:8" x14ac:dyDescent="0.2">
      <c r="H43422" s="7"/>
    </row>
    <row r="43423" spans="8:8" x14ac:dyDescent="0.2">
      <c r="H43423" s="7"/>
    </row>
    <row r="43424" spans="8:8" x14ac:dyDescent="0.2">
      <c r="H43424" s="7"/>
    </row>
    <row r="43425" spans="8:8" x14ac:dyDescent="0.2">
      <c r="H43425" s="7"/>
    </row>
    <row r="43426" spans="8:8" x14ac:dyDescent="0.2">
      <c r="H43426" s="7"/>
    </row>
    <row r="43427" spans="8:8" x14ac:dyDescent="0.2">
      <c r="H43427" s="7"/>
    </row>
    <row r="43428" spans="8:8" x14ac:dyDescent="0.2">
      <c r="H43428" s="7"/>
    </row>
    <row r="43429" spans="8:8" x14ac:dyDescent="0.2">
      <c r="H43429" s="7"/>
    </row>
    <row r="43430" spans="8:8" x14ac:dyDescent="0.2">
      <c r="H43430" s="7"/>
    </row>
    <row r="43431" spans="8:8" x14ac:dyDescent="0.2">
      <c r="H43431" s="7"/>
    </row>
    <row r="43432" spans="8:8" x14ac:dyDescent="0.2">
      <c r="H43432" s="7"/>
    </row>
    <row r="43433" spans="8:8" x14ac:dyDescent="0.2">
      <c r="H43433" s="7"/>
    </row>
    <row r="43434" spans="8:8" x14ac:dyDescent="0.2">
      <c r="H43434" s="7"/>
    </row>
    <row r="43435" spans="8:8" x14ac:dyDescent="0.2">
      <c r="H43435" s="7"/>
    </row>
    <row r="43436" spans="8:8" x14ac:dyDescent="0.2">
      <c r="H43436" s="7"/>
    </row>
    <row r="43437" spans="8:8" x14ac:dyDescent="0.2">
      <c r="H43437" s="7"/>
    </row>
    <row r="43438" spans="8:8" x14ac:dyDescent="0.2">
      <c r="H43438" s="7"/>
    </row>
    <row r="43439" spans="8:8" x14ac:dyDescent="0.2">
      <c r="H43439" s="7"/>
    </row>
    <row r="43440" spans="8:8" x14ac:dyDescent="0.2">
      <c r="H43440" s="7"/>
    </row>
    <row r="43441" spans="8:8" x14ac:dyDescent="0.2">
      <c r="H43441" s="7"/>
    </row>
    <row r="43442" spans="8:8" x14ac:dyDescent="0.2">
      <c r="H43442" s="7"/>
    </row>
    <row r="43443" spans="8:8" x14ac:dyDescent="0.2">
      <c r="H43443" s="7"/>
    </row>
    <row r="43444" spans="8:8" x14ac:dyDescent="0.2">
      <c r="H43444" s="7"/>
    </row>
    <row r="43445" spans="8:8" x14ac:dyDescent="0.2">
      <c r="H43445" s="7"/>
    </row>
    <row r="43446" spans="8:8" x14ac:dyDescent="0.2">
      <c r="H43446" s="7"/>
    </row>
    <row r="43447" spans="8:8" x14ac:dyDescent="0.2">
      <c r="H43447" s="7"/>
    </row>
    <row r="43448" spans="8:8" x14ac:dyDescent="0.2">
      <c r="H43448" s="7"/>
    </row>
    <row r="43449" spans="8:8" x14ac:dyDescent="0.2">
      <c r="H43449" s="7"/>
    </row>
    <row r="43450" spans="8:8" x14ac:dyDescent="0.2">
      <c r="H43450" s="7"/>
    </row>
    <row r="43451" spans="8:8" x14ac:dyDescent="0.2">
      <c r="H43451" s="7"/>
    </row>
    <row r="43452" spans="8:8" x14ac:dyDescent="0.2">
      <c r="H43452" s="7"/>
    </row>
    <row r="43453" spans="8:8" x14ac:dyDescent="0.2">
      <c r="H43453" s="7"/>
    </row>
    <row r="43454" spans="8:8" x14ac:dyDescent="0.2">
      <c r="H43454" s="7"/>
    </row>
    <row r="43455" spans="8:8" x14ac:dyDescent="0.2">
      <c r="H43455" s="7"/>
    </row>
    <row r="43456" spans="8:8" x14ac:dyDescent="0.2">
      <c r="H43456" s="7"/>
    </row>
    <row r="43457" spans="8:8" x14ac:dyDescent="0.2">
      <c r="H43457" s="7"/>
    </row>
    <row r="43458" spans="8:8" x14ac:dyDescent="0.2">
      <c r="H43458" s="7"/>
    </row>
    <row r="43459" spans="8:8" x14ac:dyDescent="0.2">
      <c r="H43459" s="7"/>
    </row>
    <row r="43460" spans="8:8" x14ac:dyDescent="0.2">
      <c r="H43460" s="7"/>
    </row>
    <row r="43461" spans="8:8" x14ac:dyDescent="0.2">
      <c r="H43461" s="7"/>
    </row>
    <row r="43462" spans="8:8" x14ac:dyDescent="0.2">
      <c r="H43462" s="7"/>
    </row>
    <row r="43463" spans="8:8" x14ac:dyDescent="0.2">
      <c r="H43463" s="7"/>
    </row>
    <row r="43464" spans="8:8" x14ac:dyDescent="0.2">
      <c r="H43464" s="7"/>
    </row>
    <row r="43465" spans="8:8" x14ac:dyDescent="0.2">
      <c r="H43465" s="7"/>
    </row>
    <row r="43466" spans="8:8" x14ac:dyDescent="0.2">
      <c r="H43466" s="7"/>
    </row>
    <row r="43467" spans="8:8" x14ac:dyDescent="0.2">
      <c r="H43467" s="7"/>
    </row>
    <row r="43468" spans="8:8" x14ac:dyDescent="0.2">
      <c r="H43468" s="7"/>
    </row>
    <row r="43469" spans="8:8" x14ac:dyDescent="0.2">
      <c r="H43469" s="7"/>
    </row>
    <row r="43470" spans="8:8" x14ac:dyDescent="0.2">
      <c r="H43470" s="7"/>
    </row>
    <row r="43471" spans="8:8" x14ac:dyDescent="0.2">
      <c r="H43471" s="7"/>
    </row>
    <row r="43472" spans="8:8" x14ac:dyDescent="0.2">
      <c r="H43472" s="7"/>
    </row>
    <row r="43473" spans="8:8" x14ac:dyDescent="0.2">
      <c r="H43473" s="7"/>
    </row>
    <row r="43474" spans="8:8" x14ac:dyDescent="0.2">
      <c r="H43474" s="7"/>
    </row>
    <row r="43475" spans="8:8" x14ac:dyDescent="0.2">
      <c r="H43475" s="7"/>
    </row>
    <row r="43476" spans="8:8" x14ac:dyDescent="0.2">
      <c r="H43476" s="7"/>
    </row>
    <row r="43477" spans="8:8" x14ac:dyDescent="0.2">
      <c r="H43477" s="7"/>
    </row>
    <row r="43478" spans="8:8" x14ac:dyDescent="0.2">
      <c r="H43478" s="7"/>
    </row>
    <row r="43479" spans="8:8" x14ac:dyDescent="0.2">
      <c r="H43479" s="7"/>
    </row>
    <row r="43480" spans="8:8" x14ac:dyDescent="0.2">
      <c r="H43480" s="7"/>
    </row>
    <row r="43481" spans="8:8" x14ac:dyDescent="0.2">
      <c r="H43481" s="7"/>
    </row>
    <row r="43482" spans="8:8" x14ac:dyDescent="0.2">
      <c r="H43482" s="7"/>
    </row>
    <row r="43483" spans="8:8" x14ac:dyDescent="0.2">
      <c r="H43483" s="7"/>
    </row>
    <row r="43484" spans="8:8" x14ac:dyDescent="0.2">
      <c r="H43484" s="7"/>
    </row>
    <row r="43485" spans="8:8" x14ac:dyDescent="0.2">
      <c r="H43485" s="7"/>
    </row>
    <row r="43486" spans="8:8" x14ac:dyDescent="0.2">
      <c r="H43486" s="7"/>
    </row>
    <row r="43487" spans="8:8" x14ac:dyDescent="0.2">
      <c r="H43487" s="7"/>
    </row>
    <row r="43488" spans="8:8" x14ac:dyDescent="0.2">
      <c r="H43488" s="7"/>
    </row>
    <row r="43489" spans="8:8" x14ac:dyDescent="0.2">
      <c r="H43489" s="7"/>
    </row>
    <row r="43490" spans="8:8" x14ac:dyDescent="0.2">
      <c r="H43490" s="7"/>
    </row>
    <row r="43491" spans="8:8" x14ac:dyDescent="0.2">
      <c r="H43491" s="7"/>
    </row>
    <row r="43492" spans="8:8" x14ac:dyDescent="0.2">
      <c r="H43492" s="7"/>
    </row>
    <row r="43493" spans="8:8" x14ac:dyDescent="0.2">
      <c r="H43493" s="7"/>
    </row>
    <row r="43494" spans="8:8" x14ac:dyDescent="0.2">
      <c r="H43494" s="7"/>
    </row>
    <row r="43495" spans="8:8" x14ac:dyDescent="0.2">
      <c r="H43495" s="7"/>
    </row>
    <row r="43496" spans="8:8" x14ac:dyDescent="0.2">
      <c r="H43496" s="7"/>
    </row>
    <row r="43497" spans="8:8" x14ac:dyDescent="0.2">
      <c r="H43497" s="7"/>
    </row>
    <row r="43498" spans="8:8" x14ac:dyDescent="0.2">
      <c r="H43498" s="7"/>
    </row>
    <row r="43499" spans="8:8" x14ac:dyDescent="0.2">
      <c r="H43499" s="7"/>
    </row>
    <row r="43500" spans="8:8" x14ac:dyDescent="0.2">
      <c r="H43500" s="7"/>
    </row>
    <row r="43501" spans="8:8" x14ac:dyDescent="0.2">
      <c r="H43501" s="7"/>
    </row>
    <row r="43502" spans="8:8" x14ac:dyDescent="0.2">
      <c r="H43502" s="7"/>
    </row>
    <row r="43503" spans="8:8" x14ac:dyDescent="0.2">
      <c r="H43503" s="7"/>
    </row>
    <row r="43504" spans="8:8" x14ac:dyDescent="0.2">
      <c r="H43504" s="7"/>
    </row>
    <row r="43505" spans="8:8" x14ac:dyDescent="0.2">
      <c r="H43505" s="7"/>
    </row>
    <row r="43506" spans="8:8" x14ac:dyDescent="0.2">
      <c r="H43506" s="7"/>
    </row>
    <row r="43507" spans="8:8" x14ac:dyDescent="0.2">
      <c r="H43507" s="7"/>
    </row>
    <row r="43508" spans="8:8" x14ac:dyDescent="0.2">
      <c r="H43508" s="7"/>
    </row>
    <row r="43509" spans="8:8" x14ac:dyDescent="0.2">
      <c r="H43509" s="7"/>
    </row>
    <row r="43510" spans="8:8" x14ac:dyDescent="0.2">
      <c r="H43510" s="7"/>
    </row>
    <row r="43511" spans="8:8" x14ac:dyDescent="0.2">
      <c r="H43511" s="7"/>
    </row>
    <row r="43512" spans="8:8" x14ac:dyDescent="0.2">
      <c r="H43512" s="7"/>
    </row>
    <row r="43513" spans="8:8" x14ac:dyDescent="0.2">
      <c r="H43513" s="7"/>
    </row>
    <row r="43514" spans="8:8" x14ac:dyDescent="0.2">
      <c r="H43514" s="7"/>
    </row>
    <row r="43515" spans="8:8" x14ac:dyDescent="0.2">
      <c r="H43515" s="7"/>
    </row>
    <row r="43516" spans="8:8" x14ac:dyDescent="0.2">
      <c r="H43516" s="7"/>
    </row>
    <row r="43517" spans="8:8" x14ac:dyDescent="0.2">
      <c r="H43517" s="7"/>
    </row>
    <row r="43518" spans="8:8" x14ac:dyDescent="0.2">
      <c r="H43518" s="7"/>
    </row>
    <row r="43519" spans="8:8" x14ac:dyDescent="0.2">
      <c r="H43519" s="7"/>
    </row>
    <row r="43520" spans="8:8" x14ac:dyDescent="0.2">
      <c r="H43520" s="7"/>
    </row>
    <row r="43521" spans="8:8" x14ac:dyDescent="0.2">
      <c r="H43521" s="7"/>
    </row>
    <row r="43522" spans="8:8" x14ac:dyDescent="0.2">
      <c r="H43522" s="7"/>
    </row>
    <row r="43523" spans="8:8" x14ac:dyDescent="0.2">
      <c r="H43523" s="7"/>
    </row>
    <row r="43524" spans="8:8" x14ac:dyDescent="0.2">
      <c r="H43524" s="7"/>
    </row>
    <row r="43525" spans="8:8" x14ac:dyDescent="0.2">
      <c r="H43525" s="7"/>
    </row>
    <row r="43526" spans="8:8" x14ac:dyDescent="0.2">
      <c r="H43526" s="7"/>
    </row>
    <row r="43527" spans="8:8" x14ac:dyDescent="0.2">
      <c r="H43527" s="7"/>
    </row>
    <row r="43528" spans="8:8" x14ac:dyDescent="0.2">
      <c r="H43528" s="7"/>
    </row>
    <row r="43529" spans="8:8" x14ac:dyDescent="0.2">
      <c r="H43529" s="7"/>
    </row>
    <row r="43530" spans="8:8" x14ac:dyDescent="0.2">
      <c r="H43530" s="7"/>
    </row>
    <row r="43531" spans="8:8" x14ac:dyDescent="0.2">
      <c r="H43531" s="7"/>
    </row>
    <row r="43532" spans="8:8" x14ac:dyDescent="0.2">
      <c r="H43532" s="7"/>
    </row>
    <row r="43533" spans="8:8" x14ac:dyDescent="0.2">
      <c r="H43533" s="7"/>
    </row>
    <row r="43534" spans="8:8" x14ac:dyDescent="0.2">
      <c r="H43534" s="7"/>
    </row>
    <row r="43535" spans="8:8" x14ac:dyDescent="0.2">
      <c r="H43535" s="7"/>
    </row>
    <row r="43536" spans="8:8" x14ac:dyDescent="0.2">
      <c r="H43536" s="7"/>
    </row>
    <row r="43537" spans="8:8" x14ac:dyDescent="0.2">
      <c r="H43537" s="7"/>
    </row>
    <row r="43538" spans="8:8" x14ac:dyDescent="0.2">
      <c r="H43538" s="7"/>
    </row>
    <row r="43539" spans="8:8" x14ac:dyDescent="0.2">
      <c r="H43539" s="7"/>
    </row>
    <row r="43540" spans="8:8" x14ac:dyDescent="0.2">
      <c r="H43540" s="7"/>
    </row>
    <row r="43541" spans="8:8" x14ac:dyDescent="0.2">
      <c r="H43541" s="7"/>
    </row>
    <row r="43542" spans="8:8" x14ac:dyDescent="0.2">
      <c r="H43542" s="7"/>
    </row>
    <row r="43543" spans="8:8" x14ac:dyDescent="0.2">
      <c r="H43543" s="7"/>
    </row>
    <row r="43544" spans="8:8" x14ac:dyDescent="0.2">
      <c r="H43544" s="7"/>
    </row>
    <row r="43545" spans="8:8" x14ac:dyDescent="0.2">
      <c r="H43545" s="7"/>
    </row>
    <row r="43546" spans="8:8" x14ac:dyDescent="0.2">
      <c r="H43546" s="7"/>
    </row>
    <row r="43547" spans="8:8" x14ac:dyDescent="0.2">
      <c r="H43547" s="7"/>
    </row>
    <row r="43548" spans="8:8" x14ac:dyDescent="0.2">
      <c r="H43548" s="7"/>
    </row>
    <row r="43549" spans="8:8" x14ac:dyDescent="0.2">
      <c r="H43549" s="7"/>
    </row>
    <row r="43550" spans="8:8" x14ac:dyDescent="0.2">
      <c r="H43550" s="7"/>
    </row>
    <row r="43551" spans="8:8" x14ac:dyDescent="0.2">
      <c r="H43551" s="7"/>
    </row>
    <row r="43552" spans="8:8" x14ac:dyDescent="0.2">
      <c r="H43552" s="7"/>
    </row>
    <row r="43553" spans="8:8" x14ac:dyDescent="0.2">
      <c r="H43553" s="7"/>
    </row>
    <row r="43554" spans="8:8" x14ac:dyDescent="0.2">
      <c r="H43554" s="7"/>
    </row>
    <row r="43555" spans="8:8" x14ac:dyDescent="0.2">
      <c r="H43555" s="7"/>
    </row>
    <row r="43556" spans="8:8" x14ac:dyDescent="0.2">
      <c r="H43556" s="7"/>
    </row>
    <row r="43557" spans="8:8" x14ac:dyDescent="0.2">
      <c r="H43557" s="7"/>
    </row>
    <row r="43558" spans="8:8" x14ac:dyDescent="0.2">
      <c r="H43558" s="7"/>
    </row>
    <row r="43559" spans="8:8" x14ac:dyDescent="0.2">
      <c r="H43559" s="7"/>
    </row>
    <row r="43560" spans="8:8" x14ac:dyDescent="0.2">
      <c r="H43560" s="7"/>
    </row>
    <row r="43561" spans="8:8" x14ac:dyDescent="0.2">
      <c r="H43561" s="7"/>
    </row>
    <row r="43562" spans="8:8" x14ac:dyDescent="0.2">
      <c r="H43562" s="7"/>
    </row>
    <row r="43563" spans="8:8" x14ac:dyDescent="0.2">
      <c r="H43563" s="7"/>
    </row>
    <row r="43564" spans="8:8" x14ac:dyDescent="0.2">
      <c r="H43564" s="7"/>
    </row>
    <row r="43565" spans="8:8" x14ac:dyDescent="0.2">
      <c r="H43565" s="7"/>
    </row>
    <row r="43566" spans="8:8" x14ac:dyDescent="0.2">
      <c r="H43566" s="7"/>
    </row>
    <row r="43567" spans="8:8" x14ac:dyDescent="0.2">
      <c r="H43567" s="7"/>
    </row>
    <row r="43568" spans="8:8" x14ac:dyDescent="0.2">
      <c r="H43568" s="7"/>
    </row>
    <row r="43569" spans="8:8" x14ac:dyDescent="0.2">
      <c r="H43569" s="7"/>
    </row>
    <row r="43570" spans="8:8" x14ac:dyDescent="0.2">
      <c r="H43570" s="7"/>
    </row>
    <row r="43571" spans="8:8" x14ac:dyDescent="0.2">
      <c r="H43571" s="7"/>
    </row>
    <row r="43572" spans="8:8" x14ac:dyDescent="0.2">
      <c r="H43572" s="7"/>
    </row>
    <row r="43573" spans="8:8" x14ac:dyDescent="0.2">
      <c r="H43573" s="7"/>
    </row>
    <row r="43574" spans="8:8" x14ac:dyDescent="0.2">
      <c r="H43574" s="7"/>
    </row>
    <row r="43575" spans="8:8" x14ac:dyDescent="0.2">
      <c r="H43575" s="7"/>
    </row>
    <row r="43576" spans="8:8" x14ac:dyDescent="0.2">
      <c r="H43576" s="7"/>
    </row>
    <row r="43577" spans="8:8" x14ac:dyDescent="0.2">
      <c r="H43577" s="7"/>
    </row>
    <row r="43578" spans="8:8" x14ac:dyDescent="0.2">
      <c r="H43578" s="7"/>
    </row>
    <row r="43579" spans="8:8" x14ac:dyDescent="0.2">
      <c r="H43579" s="7"/>
    </row>
    <row r="43580" spans="8:8" x14ac:dyDescent="0.2">
      <c r="H43580" s="7"/>
    </row>
    <row r="43581" spans="8:8" x14ac:dyDescent="0.2">
      <c r="H43581" s="7"/>
    </row>
    <row r="43582" spans="8:8" x14ac:dyDescent="0.2">
      <c r="H43582" s="7"/>
    </row>
    <row r="43583" spans="8:8" x14ac:dyDescent="0.2">
      <c r="H43583" s="7"/>
    </row>
    <row r="43584" spans="8:8" x14ac:dyDescent="0.2">
      <c r="H43584" s="7"/>
    </row>
    <row r="43585" spans="8:8" x14ac:dyDescent="0.2">
      <c r="H43585" s="7"/>
    </row>
    <row r="43586" spans="8:8" x14ac:dyDescent="0.2">
      <c r="H43586" s="7"/>
    </row>
    <row r="43587" spans="8:8" x14ac:dyDescent="0.2">
      <c r="H43587" s="7"/>
    </row>
    <row r="43588" spans="8:8" x14ac:dyDescent="0.2">
      <c r="H43588" s="7"/>
    </row>
    <row r="43589" spans="8:8" x14ac:dyDescent="0.2">
      <c r="H43589" s="7"/>
    </row>
    <row r="43590" spans="8:8" x14ac:dyDescent="0.2">
      <c r="H43590" s="7"/>
    </row>
    <row r="43591" spans="8:8" x14ac:dyDescent="0.2">
      <c r="H43591" s="7"/>
    </row>
    <row r="43592" spans="8:8" x14ac:dyDescent="0.2">
      <c r="H43592" s="7"/>
    </row>
    <row r="43593" spans="8:8" x14ac:dyDescent="0.2">
      <c r="H43593" s="7"/>
    </row>
    <row r="43594" spans="8:8" x14ac:dyDescent="0.2">
      <c r="H43594" s="7"/>
    </row>
    <row r="43595" spans="8:8" x14ac:dyDescent="0.2">
      <c r="H43595" s="7"/>
    </row>
    <row r="43596" spans="8:8" x14ac:dyDescent="0.2">
      <c r="H43596" s="7"/>
    </row>
    <row r="43597" spans="8:8" x14ac:dyDescent="0.2">
      <c r="H43597" s="7"/>
    </row>
    <row r="43598" spans="8:8" x14ac:dyDescent="0.2">
      <c r="H43598" s="7"/>
    </row>
    <row r="43599" spans="8:8" x14ac:dyDescent="0.2">
      <c r="H43599" s="7"/>
    </row>
    <row r="43600" spans="8:8" x14ac:dyDescent="0.2">
      <c r="H43600" s="7"/>
    </row>
    <row r="43601" spans="8:8" x14ac:dyDescent="0.2">
      <c r="H43601" s="7"/>
    </row>
    <row r="43602" spans="8:8" x14ac:dyDescent="0.2">
      <c r="H43602" s="7"/>
    </row>
    <row r="43603" spans="8:8" x14ac:dyDescent="0.2">
      <c r="H43603" s="7"/>
    </row>
    <row r="43604" spans="8:8" x14ac:dyDescent="0.2">
      <c r="H43604" s="7"/>
    </row>
    <row r="43605" spans="8:8" x14ac:dyDescent="0.2">
      <c r="H43605" s="7"/>
    </row>
    <row r="43606" spans="8:8" x14ac:dyDescent="0.2">
      <c r="H43606" s="7"/>
    </row>
    <row r="43607" spans="8:8" x14ac:dyDescent="0.2">
      <c r="H43607" s="7"/>
    </row>
    <row r="43608" spans="8:8" x14ac:dyDescent="0.2">
      <c r="H43608" s="7"/>
    </row>
    <row r="43609" spans="8:8" x14ac:dyDescent="0.2">
      <c r="H43609" s="7"/>
    </row>
    <row r="43610" spans="8:8" x14ac:dyDescent="0.2">
      <c r="H43610" s="7"/>
    </row>
    <row r="43611" spans="8:8" x14ac:dyDescent="0.2">
      <c r="H43611" s="7"/>
    </row>
    <row r="43612" spans="8:8" x14ac:dyDescent="0.2">
      <c r="H43612" s="7"/>
    </row>
    <row r="43613" spans="8:8" x14ac:dyDescent="0.2">
      <c r="H43613" s="7"/>
    </row>
    <row r="43614" spans="8:8" x14ac:dyDescent="0.2">
      <c r="H43614" s="7"/>
    </row>
    <row r="43615" spans="8:8" x14ac:dyDescent="0.2">
      <c r="H43615" s="7"/>
    </row>
    <row r="43616" spans="8:8" x14ac:dyDescent="0.2">
      <c r="H43616" s="7"/>
    </row>
    <row r="43617" spans="8:8" x14ac:dyDescent="0.2">
      <c r="H43617" s="7"/>
    </row>
    <row r="43618" spans="8:8" x14ac:dyDescent="0.2">
      <c r="H43618" s="7"/>
    </row>
    <row r="43619" spans="8:8" x14ac:dyDescent="0.2">
      <c r="H43619" s="7"/>
    </row>
    <row r="43620" spans="8:8" x14ac:dyDescent="0.2">
      <c r="H43620" s="7"/>
    </row>
    <row r="43621" spans="8:8" x14ac:dyDescent="0.2">
      <c r="H43621" s="7"/>
    </row>
    <row r="43622" spans="8:8" x14ac:dyDescent="0.2">
      <c r="H43622" s="7"/>
    </row>
    <row r="43623" spans="8:8" x14ac:dyDescent="0.2">
      <c r="H43623" s="7"/>
    </row>
    <row r="43624" spans="8:8" x14ac:dyDescent="0.2">
      <c r="H43624" s="7"/>
    </row>
    <row r="43625" spans="8:8" x14ac:dyDescent="0.2">
      <c r="H43625" s="7"/>
    </row>
    <row r="43626" spans="8:8" x14ac:dyDescent="0.2">
      <c r="H43626" s="7"/>
    </row>
    <row r="43627" spans="8:8" x14ac:dyDescent="0.2">
      <c r="H43627" s="7"/>
    </row>
    <row r="43628" spans="8:8" x14ac:dyDescent="0.2">
      <c r="H43628" s="7"/>
    </row>
    <row r="43629" spans="8:8" x14ac:dyDescent="0.2">
      <c r="H43629" s="7"/>
    </row>
    <row r="43630" spans="8:8" x14ac:dyDescent="0.2">
      <c r="H43630" s="7"/>
    </row>
    <row r="43631" spans="8:8" x14ac:dyDescent="0.2">
      <c r="H43631" s="7"/>
    </row>
    <row r="43632" spans="8:8" x14ac:dyDescent="0.2">
      <c r="H43632" s="7"/>
    </row>
    <row r="43633" spans="8:8" x14ac:dyDescent="0.2">
      <c r="H43633" s="7"/>
    </row>
    <row r="43634" spans="8:8" x14ac:dyDescent="0.2">
      <c r="H43634" s="7"/>
    </row>
    <row r="43635" spans="8:8" x14ac:dyDescent="0.2">
      <c r="H43635" s="7"/>
    </row>
    <row r="43636" spans="8:8" x14ac:dyDescent="0.2">
      <c r="H43636" s="7"/>
    </row>
    <row r="43637" spans="8:8" x14ac:dyDescent="0.2">
      <c r="H43637" s="7"/>
    </row>
    <row r="43638" spans="8:8" x14ac:dyDescent="0.2">
      <c r="H43638" s="7"/>
    </row>
    <row r="43639" spans="8:8" x14ac:dyDescent="0.2">
      <c r="H43639" s="7"/>
    </row>
    <row r="43640" spans="8:8" x14ac:dyDescent="0.2">
      <c r="H43640" s="7"/>
    </row>
    <row r="43641" spans="8:8" x14ac:dyDescent="0.2">
      <c r="H43641" s="7"/>
    </row>
    <row r="43642" spans="8:8" x14ac:dyDescent="0.2">
      <c r="H43642" s="7"/>
    </row>
    <row r="43643" spans="8:8" x14ac:dyDescent="0.2">
      <c r="H43643" s="7"/>
    </row>
    <row r="43644" spans="8:8" x14ac:dyDescent="0.2">
      <c r="H43644" s="7"/>
    </row>
    <row r="43645" spans="8:8" x14ac:dyDescent="0.2">
      <c r="H43645" s="7"/>
    </row>
    <row r="43646" spans="8:8" x14ac:dyDescent="0.2">
      <c r="H43646" s="7"/>
    </row>
    <row r="43647" spans="8:8" x14ac:dyDescent="0.2">
      <c r="H43647" s="7"/>
    </row>
    <row r="43648" spans="8:8" x14ac:dyDescent="0.2">
      <c r="H43648" s="7"/>
    </row>
    <row r="43649" spans="8:8" x14ac:dyDescent="0.2">
      <c r="H43649" s="7"/>
    </row>
    <row r="43650" spans="8:8" x14ac:dyDescent="0.2">
      <c r="H43650" s="7"/>
    </row>
    <row r="43651" spans="8:8" x14ac:dyDescent="0.2">
      <c r="H43651" s="7"/>
    </row>
    <row r="43652" spans="8:8" x14ac:dyDescent="0.2">
      <c r="H43652" s="7"/>
    </row>
    <row r="43653" spans="8:8" x14ac:dyDescent="0.2">
      <c r="H43653" s="7"/>
    </row>
    <row r="43654" spans="8:8" x14ac:dyDescent="0.2">
      <c r="H43654" s="7"/>
    </row>
    <row r="43655" spans="8:8" x14ac:dyDescent="0.2">
      <c r="H43655" s="7"/>
    </row>
    <row r="43656" spans="8:8" x14ac:dyDescent="0.2">
      <c r="H43656" s="7"/>
    </row>
    <row r="43657" spans="8:8" x14ac:dyDescent="0.2">
      <c r="H43657" s="7"/>
    </row>
    <row r="43658" spans="8:8" x14ac:dyDescent="0.2">
      <c r="H43658" s="7"/>
    </row>
    <row r="43659" spans="8:8" x14ac:dyDescent="0.2">
      <c r="H43659" s="7"/>
    </row>
    <row r="43660" spans="8:8" x14ac:dyDescent="0.2">
      <c r="H43660" s="7"/>
    </row>
    <row r="43661" spans="8:8" x14ac:dyDescent="0.2">
      <c r="H43661" s="7"/>
    </row>
    <row r="43662" spans="8:8" x14ac:dyDescent="0.2">
      <c r="H43662" s="7"/>
    </row>
    <row r="43663" spans="8:8" x14ac:dyDescent="0.2">
      <c r="H43663" s="7"/>
    </row>
    <row r="43664" spans="8:8" x14ac:dyDescent="0.2">
      <c r="H43664" s="7"/>
    </row>
    <row r="43665" spans="8:8" x14ac:dyDescent="0.2">
      <c r="H43665" s="7"/>
    </row>
    <row r="43666" spans="8:8" x14ac:dyDescent="0.2">
      <c r="H43666" s="7"/>
    </row>
    <row r="43667" spans="8:8" x14ac:dyDescent="0.2">
      <c r="H43667" s="7"/>
    </row>
    <row r="43668" spans="8:8" x14ac:dyDescent="0.2">
      <c r="H43668" s="7"/>
    </row>
    <row r="43669" spans="8:8" x14ac:dyDescent="0.2">
      <c r="H43669" s="7"/>
    </row>
    <row r="43670" spans="8:8" x14ac:dyDescent="0.2">
      <c r="H43670" s="7"/>
    </row>
    <row r="43671" spans="8:8" x14ac:dyDescent="0.2">
      <c r="H43671" s="7"/>
    </row>
    <row r="43672" spans="8:8" x14ac:dyDescent="0.2">
      <c r="H43672" s="7"/>
    </row>
    <row r="43673" spans="8:8" x14ac:dyDescent="0.2">
      <c r="H43673" s="7"/>
    </row>
    <row r="43674" spans="8:8" x14ac:dyDescent="0.2">
      <c r="H43674" s="7"/>
    </row>
    <row r="43675" spans="8:8" x14ac:dyDescent="0.2">
      <c r="H43675" s="7"/>
    </row>
    <row r="43676" spans="8:8" x14ac:dyDescent="0.2">
      <c r="H43676" s="7"/>
    </row>
    <row r="43677" spans="8:8" x14ac:dyDescent="0.2">
      <c r="H43677" s="7"/>
    </row>
    <row r="43678" spans="8:8" x14ac:dyDescent="0.2">
      <c r="H43678" s="7"/>
    </row>
    <row r="43679" spans="8:8" x14ac:dyDescent="0.2">
      <c r="H43679" s="7"/>
    </row>
    <row r="43680" spans="8:8" x14ac:dyDescent="0.2">
      <c r="H43680" s="7"/>
    </row>
    <row r="43681" spans="8:8" x14ac:dyDescent="0.2">
      <c r="H43681" s="7"/>
    </row>
    <row r="43682" spans="8:8" x14ac:dyDescent="0.2">
      <c r="H43682" s="7"/>
    </row>
    <row r="43683" spans="8:8" x14ac:dyDescent="0.2">
      <c r="H43683" s="7"/>
    </row>
    <row r="43684" spans="8:8" x14ac:dyDescent="0.2">
      <c r="H43684" s="7"/>
    </row>
    <row r="43685" spans="8:8" x14ac:dyDescent="0.2">
      <c r="H43685" s="7"/>
    </row>
    <row r="43686" spans="8:8" x14ac:dyDescent="0.2">
      <c r="H43686" s="7"/>
    </row>
    <row r="43687" spans="8:8" x14ac:dyDescent="0.2">
      <c r="H43687" s="7"/>
    </row>
    <row r="43688" spans="8:8" x14ac:dyDescent="0.2">
      <c r="H43688" s="7"/>
    </row>
    <row r="43689" spans="8:8" x14ac:dyDescent="0.2">
      <c r="H43689" s="7"/>
    </row>
    <row r="43690" spans="8:8" x14ac:dyDescent="0.2">
      <c r="H43690" s="7"/>
    </row>
    <row r="43691" spans="8:8" x14ac:dyDescent="0.2">
      <c r="H43691" s="7"/>
    </row>
    <row r="43692" spans="8:8" x14ac:dyDescent="0.2">
      <c r="H43692" s="7"/>
    </row>
    <row r="43693" spans="8:8" x14ac:dyDescent="0.2">
      <c r="H43693" s="7"/>
    </row>
    <row r="43694" spans="8:8" x14ac:dyDescent="0.2">
      <c r="H43694" s="7"/>
    </row>
    <row r="43695" spans="8:8" x14ac:dyDescent="0.2">
      <c r="H43695" s="7"/>
    </row>
    <row r="43696" spans="8:8" x14ac:dyDescent="0.2">
      <c r="H43696" s="7"/>
    </row>
    <row r="43697" spans="8:8" x14ac:dyDescent="0.2">
      <c r="H43697" s="7"/>
    </row>
    <row r="43698" spans="8:8" x14ac:dyDescent="0.2">
      <c r="H43698" s="7"/>
    </row>
    <row r="43699" spans="8:8" x14ac:dyDescent="0.2">
      <c r="H43699" s="7"/>
    </row>
    <row r="43700" spans="8:8" x14ac:dyDescent="0.2">
      <c r="H43700" s="7"/>
    </row>
    <row r="43701" spans="8:8" x14ac:dyDescent="0.2">
      <c r="H43701" s="7"/>
    </row>
    <row r="43702" spans="8:8" x14ac:dyDescent="0.2">
      <c r="H43702" s="7"/>
    </row>
    <row r="43703" spans="8:8" x14ac:dyDescent="0.2">
      <c r="H43703" s="7"/>
    </row>
    <row r="43704" spans="8:8" x14ac:dyDescent="0.2">
      <c r="H43704" s="7"/>
    </row>
    <row r="43705" spans="8:8" x14ac:dyDescent="0.2">
      <c r="H43705" s="7"/>
    </row>
    <row r="43706" spans="8:8" x14ac:dyDescent="0.2">
      <c r="H43706" s="7"/>
    </row>
    <row r="43707" spans="8:8" x14ac:dyDescent="0.2">
      <c r="H43707" s="7"/>
    </row>
    <row r="43708" spans="8:8" x14ac:dyDescent="0.2">
      <c r="H43708" s="7"/>
    </row>
    <row r="43709" spans="8:8" x14ac:dyDescent="0.2">
      <c r="H43709" s="7"/>
    </row>
    <row r="43710" spans="8:8" x14ac:dyDescent="0.2">
      <c r="H43710" s="7"/>
    </row>
    <row r="43711" spans="8:8" x14ac:dyDescent="0.2">
      <c r="H43711" s="7"/>
    </row>
    <row r="43712" spans="8:8" x14ac:dyDescent="0.2">
      <c r="H43712" s="7"/>
    </row>
    <row r="43713" spans="8:8" x14ac:dyDescent="0.2">
      <c r="H43713" s="7"/>
    </row>
    <row r="43714" spans="8:8" x14ac:dyDescent="0.2">
      <c r="H43714" s="7"/>
    </row>
    <row r="43715" spans="8:8" x14ac:dyDescent="0.2">
      <c r="H43715" s="7"/>
    </row>
    <row r="43716" spans="8:8" x14ac:dyDescent="0.2">
      <c r="H43716" s="7"/>
    </row>
    <row r="43717" spans="8:8" x14ac:dyDescent="0.2">
      <c r="H43717" s="7"/>
    </row>
    <row r="43718" spans="8:8" x14ac:dyDescent="0.2">
      <c r="H43718" s="7"/>
    </row>
    <row r="43719" spans="8:8" x14ac:dyDescent="0.2">
      <c r="H43719" s="7"/>
    </row>
    <row r="43720" spans="8:8" x14ac:dyDescent="0.2">
      <c r="H43720" s="7"/>
    </row>
    <row r="43721" spans="8:8" x14ac:dyDescent="0.2">
      <c r="H43721" s="7"/>
    </row>
    <row r="43722" spans="8:8" x14ac:dyDescent="0.2">
      <c r="H43722" s="7"/>
    </row>
    <row r="43723" spans="8:8" x14ac:dyDescent="0.2">
      <c r="H43723" s="7"/>
    </row>
    <row r="43724" spans="8:8" x14ac:dyDescent="0.2">
      <c r="H43724" s="7"/>
    </row>
    <row r="43725" spans="8:8" x14ac:dyDescent="0.2">
      <c r="H43725" s="7"/>
    </row>
    <row r="43726" spans="8:8" x14ac:dyDescent="0.2">
      <c r="H43726" s="7"/>
    </row>
    <row r="43727" spans="8:8" x14ac:dyDescent="0.2">
      <c r="H43727" s="7"/>
    </row>
    <row r="43728" spans="8:8" x14ac:dyDescent="0.2">
      <c r="H43728" s="7"/>
    </row>
    <row r="43729" spans="8:8" x14ac:dyDescent="0.2">
      <c r="H43729" s="7"/>
    </row>
    <row r="43730" spans="8:8" x14ac:dyDescent="0.2">
      <c r="H43730" s="7"/>
    </row>
    <row r="43731" spans="8:8" x14ac:dyDescent="0.2">
      <c r="H43731" s="7"/>
    </row>
    <row r="43732" spans="8:8" x14ac:dyDescent="0.2">
      <c r="H43732" s="7"/>
    </row>
    <row r="43733" spans="8:8" x14ac:dyDescent="0.2">
      <c r="H43733" s="7"/>
    </row>
    <row r="43734" spans="8:8" x14ac:dyDescent="0.2">
      <c r="H43734" s="7"/>
    </row>
    <row r="43735" spans="8:8" x14ac:dyDescent="0.2">
      <c r="H43735" s="7"/>
    </row>
    <row r="43736" spans="8:8" x14ac:dyDescent="0.2">
      <c r="H43736" s="7"/>
    </row>
    <row r="43737" spans="8:8" x14ac:dyDescent="0.2">
      <c r="H43737" s="7"/>
    </row>
    <row r="43738" spans="8:8" x14ac:dyDescent="0.2">
      <c r="H43738" s="7"/>
    </row>
    <row r="43739" spans="8:8" x14ac:dyDescent="0.2">
      <c r="H43739" s="7"/>
    </row>
    <row r="43740" spans="8:8" x14ac:dyDescent="0.2">
      <c r="H43740" s="7"/>
    </row>
    <row r="43741" spans="8:8" x14ac:dyDescent="0.2">
      <c r="H43741" s="7"/>
    </row>
    <row r="43742" spans="8:8" x14ac:dyDescent="0.2">
      <c r="H43742" s="7"/>
    </row>
    <row r="43743" spans="8:8" x14ac:dyDescent="0.2">
      <c r="H43743" s="7"/>
    </row>
    <row r="43744" spans="8:8" x14ac:dyDescent="0.2">
      <c r="H43744" s="7"/>
    </row>
    <row r="43745" spans="8:8" x14ac:dyDescent="0.2">
      <c r="H43745" s="7"/>
    </row>
    <row r="43746" spans="8:8" x14ac:dyDescent="0.2">
      <c r="H43746" s="7"/>
    </row>
    <row r="43747" spans="8:8" x14ac:dyDescent="0.2">
      <c r="H43747" s="7"/>
    </row>
    <row r="43748" spans="8:8" x14ac:dyDescent="0.2">
      <c r="H43748" s="7"/>
    </row>
    <row r="43749" spans="8:8" x14ac:dyDescent="0.2">
      <c r="H43749" s="7"/>
    </row>
    <row r="43750" spans="8:8" x14ac:dyDescent="0.2">
      <c r="H43750" s="7"/>
    </row>
    <row r="43751" spans="8:8" x14ac:dyDescent="0.2">
      <c r="H43751" s="7"/>
    </row>
    <row r="43752" spans="8:8" x14ac:dyDescent="0.2">
      <c r="H43752" s="7"/>
    </row>
    <row r="43753" spans="8:8" x14ac:dyDescent="0.2">
      <c r="H43753" s="7"/>
    </row>
    <row r="43754" spans="8:8" x14ac:dyDescent="0.2">
      <c r="H43754" s="7"/>
    </row>
    <row r="43755" spans="8:8" x14ac:dyDescent="0.2">
      <c r="H43755" s="7"/>
    </row>
    <row r="43756" spans="8:8" x14ac:dyDescent="0.2">
      <c r="H43756" s="7"/>
    </row>
    <row r="43757" spans="8:8" x14ac:dyDescent="0.2">
      <c r="H43757" s="7"/>
    </row>
    <row r="43758" spans="8:8" x14ac:dyDescent="0.2">
      <c r="H43758" s="7"/>
    </row>
    <row r="43759" spans="8:8" x14ac:dyDescent="0.2">
      <c r="H43759" s="7"/>
    </row>
    <row r="43760" spans="8:8" x14ac:dyDescent="0.2">
      <c r="H43760" s="7"/>
    </row>
    <row r="43761" spans="8:8" x14ac:dyDescent="0.2">
      <c r="H43761" s="7"/>
    </row>
    <row r="43762" spans="8:8" x14ac:dyDescent="0.2">
      <c r="H43762" s="7"/>
    </row>
    <row r="43763" spans="8:8" x14ac:dyDescent="0.2">
      <c r="H43763" s="7"/>
    </row>
    <row r="43764" spans="8:8" x14ac:dyDescent="0.2">
      <c r="H43764" s="7"/>
    </row>
    <row r="43765" spans="8:8" x14ac:dyDescent="0.2">
      <c r="H43765" s="7"/>
    </row>
    <row r="43766" spans="8:8" x14ac:dyDescent="0.2">
      <c r="H43766" s="7"/>
    </row>
    <row r="43767" spans="8:8" x14ac:dyDescent="0.2">
      <c r="H43767" s="7"/>
    </row>
    <row r="43768" spans="8:8" x14ac:dyDescent="0.2">
      <c r="H43768" s="7"/>
    </row>
    <row r="43769" spans="8:8" x14ac:dyDescent="0.2">
      <c r="H43769" s="7"/>
    </row>
    <row r="43770" spans="8:8" x14ac:dyDescent="0.2">
      <c r="H43770" s="7"/>
    </row>
    <row r="43771" spans="8:8" x14ac:dyDescent="0.2">
      <c r="H43771" s="7"/>
    </row>
    <row r="43772" spans="8:8" x14ac:dyDescent="0.2">
      <c r="H43772" s="7"/>
    </row>
    <row r="43773" spans="8:8" x14ac:dyDescent="0.2">
      <c r="H43773" s="7"/>
    </row>
    <row r="43774" spans="8:8" x14ac:dyDescent="0.2">
      <c r="H43774" s="7"/>
    </row>
    <row r="43775" spans="8:8" x14ac:dyDescent="0.2">
      <c r="H43775" s="7"/>
    </row>
    <row r="43776" spans="8:8" x14ac:dyDescent="0.2">
      <c r="H43776" s="7"/>
    </row>
    <row r="43777" spans="8:8" x14ac:dyDescent="0.2">
      <c r="H43777" s="7"/>
    </row>
    <row r="43778" spans="8:8" x14ac:dyDescent="0.2">
      <c r="H43778" s="7"/>
    </row>
    <row r="43779" spans="8:8" x14ac:dyDescent="0.2">
      <c r="H43779" s="7"/>
    </row>
    <row r="43780" spans="8:8" x14ac:dyDescent="0.2">
      <c r="H43780" s="7"/>
    </row>
    <row r="43781" spans="8:8" x14ac:dyDescent="0.2">
      <c r="H43781" s="7"/>
    </row>
    <row r="43782" spans="8:8" x14ac:dyDescent="0.2">
      <c r="H43782" s="7"/>
    </row>
    <row r="43783" spans="8:8" x14ac:dyDescent="0.2">
      <c r="H43783" s="7"/>
    </row>
    <row r="43784" spans="8:8" x14ac:dyDescent="0.2">
      <c r="H43784" s="7"/>
    </row>
    <row r="43785" spans="8:8" x14ac:dyDescent="0.2">
      <c r="H43785" s="7"/>
    </row>
    <row r="43786" spans="8:8" x14ac:dyDescent="0.2">
      <c r="H43786" s="7"/>
    </row>
    <row r="43787" spans="8:8" x14ac:dyDescent="0.2">
      <c r="H43787" s="7"/>
    </row>
    <row r="43788" spans="8:8" x14ac:dyDescent="0.2">
      <c r="H43788" s="7"/>
    </row>
    <row r="43789" spans="8:8" x14ac:dyDescent="0.2">
      <c r="H43789" s="7"/>
    </row>
    <row r="43790" spans="8:8" x14ac:dyDescent="0.2">
      <c r="H43790" s="7"/>
    </row>
    <row r="43791" spans="8:8" x14ac:dyDescent="0.2">
      <c r="H43791" s="7"/>
    </row>
    <row r="43792" spans="8:8" x14ac:dyDescent="0.2">
      <c r="H43792" s="7"/>
    </row>
    <row r="43793" spans="8:8" x14ac:dyDescent="0.2">
      <c r="H43793" s="7"/>
    </row>
    <row r="43794" spans="8:8" x14ac:dyDescent="0.2">
      <c r="H43794" s="7"/>
    </row>
    <row r="43795" spans="8:8" x14ac:dyDescent="0.2">
      <c r="H43795" s="7"/>
    </row>
    <row r="43796" spans="8:8" x14ac:dyDescent="0.2">
      <c r="H43796" s="7"/>
    </row>
    <row r="43797" spans="8:8" x14ac:dyDescent="0.2">
      <c r="H43797" s="7"/>
    </row>
    <row r="43798" spans="8:8" x14ac:dyDescent="0.2">
      <c r="H43798" s="7"/>
    </row>
    <row r="43799" spans="8:8" x14ac:dyDescent="0.2">
      <c r="H43799" s="7"/>
    </row>
    <row r="43800" spans="8:8" x14ac:dyDescent="0.2">
      <c r="H43800" s="7"/>
    </row>
    <row r="43801" spans="8:8" x14ac:dyDescent="0.2">
      <c r="H43801" s="7"/>
    </row>
    <row r="43802" spans="8:8" x14ac:dyDescent="0.2">
      <c r="H43802" s="7"/>
    </row>
    <row r="43803" spans="8:8" x14ac:dyDescent="0.2">
      <c r="H43803" s="7"/>
    </row>
    <row r="43804" spans="8:8" x14ac:dyDescent="0.2">
      <c r="H43804" s="7"/>
    </row>
    <row r="43805" spans="8:8" x14ac:dyDescent="0.2">
      <c r="H43805" s="7"/>
    </row>
    <row r="43806" spans="8:8" x14ac:dyDescent="0.2">
      <c r="H43806" s="7"/>
    </row>
    <row r="43807" spans="8:8" x14ac:dyDescent="0.2">
      <c r="H43807" s="7"/>
    </row>
    <row r="43808" spans="8:8" x14ac:dyDescent="0.2">
      <c r="H43808" s="7"/>
    </row>
    <row r="43809" spans="8:8" x14ac:dyDescent="0.2">
      <c r="H43809" s="7"/>
    </row>
    <row r="43810" spans="8:8" x14ac:dyDescent="0.2">
      <c r="H43810" s="7"/>
    </row>
    <row r="43811" spans="8:8" x14ac:dyDescent="0.2">
      <c r="H43811" s="7"/>
    </row>
    <row r="43812" spans="8:8" x14ac:dyDescent="0.2">
      <c r="H43812" s="7"/>
    </row>
    <row r="43813" spans="8:8" x14ac:dyDescent="0.2">
      <c r="H43813" s="7"/>
    </row>
    <row r="43814" spans="8:8" x14ac:dyDescent="0.2">
      <c r="H43814" s="7"/>
    </row>
    <row r="43815" spans="8:8" x14ac:dyDescent="0.2">
      <c r="H43815" s="7"/>
    </row>
    <row r="43816" spans="8:8" x14ac:dyDescent="0.2">
      <c r="H43816" s="7"/>
    </row>
    <row r="43817" spans="8:8" x14ac:dyDescent="0.2">
      <c r="H43817" s="7"/>
    </row>
    <row r="43818" spans="8:8" x14ac:dyDescent="0.2">
      <c r="H43818" s="7"/>
    </row>
    <row r="43819" spans="8:8" x14ac:dyDescent="0.2">
      <c r="H43819" s="7"/>
    </row>
    <row r="43820" spans="8:8" x14ac:dyDescent="0.2">
      <c r="H43820" s="7"/>
    </row>
    <row r="43821" spans="8:8" x14ac:dyDescent="0.2">
      <c r="H43821" s="7"/>
    </row>
    <row r="43822" spans="8:8" x14ac:dyDescent="0.2">
      <c r="H43822" s="7"/>
    </row>
    <row r="43823" spans="8:8" x14ac:dyDescent="0.2">
      <c r="H43823" s="7"/>
    </row>
    <row r="43824" spans="8:8" x14ac:dyDescent="0.2">
      <c r="H43824" s="7"/>
    </row>
    <row r="43825" spans="8:8" x14ac:dyDescent="0.2">
      <c r="H43825" s="7"/>
    </row>
    <row r="43826" spans="8:8" x14ac:dyDescent="0.2">
      <c r="H43826" s="7"/>
    </row>
    <row r="43827" spans="8:8" x14ac:dyDescent="0.2">
      <c r="H43827" s="7"/>
    </row>
    <row r="43828" spans="8:8" x14ac:dyDescent="0.2">
      <c r="H43828" s="7"/>
    </row>
    <row r="43829" spans="8:8" x14ac:dyDescent="0.2">
      <c r="H43829" s="7"/>
    </row>
    <row r="43830" spans="8:8" x14ac:dyDescent="0.2">
      <c r="H43830" s="7"/>
    </row>
    <row r="43831" spans="8:8" x14ac:dyDescent="0.2">
      <c r="H43831" s="7"/>
    </row>
    <row r="43832" spans="8:8" x14ac:dyDescent="0.2">
      <c r="H43832" s="7"/>
    </row>
    <row r="43833" spans="8:8" x14ac:dyDescent="0.2">
      <c r="H43833" s="7"/>
    </row>
    <row r="43834" spans="8:8" x14ac:dyDescent="0.2">
      <c r="H43834" s="7"/>
    </row>
    <row r="43835" spans="8:8" x14ac:dyDescent="0.2">
      <c r="H43835" s="7"/>
    </row>
    <row r="43836" spans="8:8" x14ac:dyDescent="0.2">
      <c r="H43836" s="7"/>
    </row>
    <row r="43837" spans="8:8" x14ac:dyDescent="0.2">
      <c r="H43837" s="7"/>
    </row>
    <row r="43838" spans="8:8" x14ac:dyDescent="0.2">
      <c r="H43838" s="7"/>
    </row>
    <row r="43839" spans="8:8" x14ac:dyDescent="0.2">
      <c r="H43839" s="7"/>
    </row>
    <row r="43840" spans="8:8" x14ac:dyDescent="0.2">
      <c r="H43840" s="7"/>
    </row>
    <row r="43841" spans="8:8" x14ac:dyDescent="0.2">
      <c r="H43841" s="7"/>
    </row>
    <row r="43842" spans="8:8" x14ac:dyDescent="0.2">
      <c r="H43842" s="7"/>
    </row>
    <row r="43843" spans="8:8" x14ac:dyDescent="0.2">
      <c r="H43843" s="7"/>
    </row>
    <row r="43844" spans="8:8" x14ac:dyDescent="0.2">
      <c r="H43844" s="7"/>
    </row>
    <row r="43845" spans="8:8" x14ac:dyDescent="0.2">
      <c r="H43845" s="7"/>
    </row>
    <row r="43846" spans="8:8" x14ac:dyDescent="0.2">
      <c r="H43846" s="7"/>
    </row>
    <row r="43847" spans="8:8" x14ac:dyDescent="0.2">
      <c r="H43847" s="7"/>
    </row>
    <row r="43848" spans="8:8" x14ac:dyDescent="0.2">
      <c r="H43848" s="7"/>
    </row>
    <row r="43849" spans="8:8" x14ac:dyDescent="0.2">
      <c r="H43849" s="7"/>
    </row>
    <row r="43850" spans="8:8" x14ac:dyDescent="0.2">
      <c r="H43850" s="7"/>
    </row>
    <row r="43851" spans="8:8" x14ac:dyDescent="0.2">
      <c r="H43851" s="7"/>
    </row>
    <row r="43852" spans="8:8" x14ac:dyDescent="0.2">
      <c r="H43852" s="7"/>
    </row>
    <row r="43853" spans="8:8" x14ac:dyDescent="0.2">
      <c r="H43853" s="7"/>
    </row>
    <row r="43854" spans="8:8" x14ac:dyDescent="0.2">
      <c r="H43854" s="7"/>
    </row>
    <row r="43855" spans="8:8" x14ac:dyDescent="0.2">
      <c r="H43855" s="7"/>
    </row>
    <row r="43856" spans="8:8" x14ac:dyDescent="0.2">
      <c r="H43856" s="7"/>
    </row>
    <row r="43857" spans="8:8" x14ac:dyDescent="0.2">
      <c r="H43857" s="7"/>
    </row>
    <row r="43858" spans="8:8" x14ac:dyDescent="0.2">
      <c r="H43858" s="7"/>
    </row>
    <row r="43859" spans="8:8" x14ac:dyDescent="0.2">
      <c r="H43859" s="7"/>
    </row>
    <row r="43860" spans="8:8" x14ac:dyDescent="0.2">
      <c r="H43860" s="7"/>
    </row>
    <row r="43861" spans="8:8" x14ac:dyDescent="0.2">
      <c r="H43861" s="7"/>
    </row>
    <row r="43862" spans="8:8" x14ac:dyDescent="0.2">
      <c r="H43862" s="7"/>
    </row>
    <row r="43863" spans="8:8" x14ac:dyDescent="0.2">
      <c r="H43863" s="7"/>
    </row>
    <row r="43864" spans="8:8" x14ac:dyDescent="0.2">
      <c r="H43864" s="7"/>
    </row>
    <row r="43865" spans="8:8" x14ac:dyDescent="0.2">
      <c r="H43865" s="7"/>
    </row>
    <row r="43866" spans="8:8" x14ac:dyDescent="0.2">
      <c r="H43866" s="7"/>
    </row>
    <row r="43867" spans="8:8" x14ac:dyDescent="0.2">
      <c r="H43867" s="7"/>
    </row>
    <row r="43868" spans="8:8" x14ac:dyDescent="0.2">
      <c r="H43868" s="7"/>
    </row>
    <row r="43869" spans="8:8" x14ac:dyDescent="0.2">
      <c r="H43869" s="7"/>
    </row>
    <row r="43870" spans="8:8" x14ac:dyDescent="0.2">
      <c r="H43870" s="7"/>
    </row>
    <row r="43871" spans="8:8" x14ac:dyDescent="0.2">
      <c r="H43871" s="7"/>
    </row>
    <row r="43872" spans="8:8" x14ac:dyDescent="0.2">
      <c r="H43872" s="7"/>
    </row>
    <row r="43873" spans="8:8" x14ac:dyDescent="0.2">
      <c r="H43873" s="7"/>
    </row>
    <row r="43874" spans="8:8" x14ac:dyDescent="0.2">
      <c r="H43874" s="7"/>
    </row>
    <row r="43875" spans="8:8" x14ac:dyDescent="0.2">
      <c r="H43875" s="7"/>
    </row>
    <row r="43876" spans="8:8" x14ac:dyDescent="0.2">
      <c r="H43876" s="7"/>
    </row>
    <row r="43877" spans="8:8" x14ac:dyDescent="0.2">
      <c r="H43877" s="7"/>
    </row>
    <row r="43878" spans="8:8" x14ac:dyDescent="0.2">
      <c r="H43878" s="7"/>
    </row>
    <row r="43879" spans="8:8" x14ac:dyDescent="0.2">
      <c r="H43879" s="7"/>
    </row>
    <row r="43880" spans="8:8" x14ac:dyDescent="0.2">
      <c r="H43880" s="7"/>
    </row>
    <row r="43881" spans="8:8" x14ac:dyDescent="0.2">
      <c r="H43881" s="7"/>
    </row>
    <row r="43882" spans="8:8" x14ac:dyDescent="0.2">
      <c r="H43882" s="7"/>
    </row>
    <row r="43883" spans="8:8" x14ac:dyDescent="0.2">
      <c r="H43883" s="7"/>
    </row>
    <row r="43884" spans="8:8" x14ac:dyDescent="0.2">
      <c r="H43884" s="7"/>
    </row>
    <row r="43885" spans="8:8" x14ac:dyDescent="0.2">
      <c r="H43885" s="7"/>
    </row>
    <row r="43886" spans="8:8" x14ac:dyDescent="0.2">
      <c r="H43886" s="7"/>
    </row>
    <row r="43887" spans="8:8" x14ac:dyDescent="0.2">
      <c r="H43887" s="7"/>
    </row>
    <row r="43888" spans="8:8" x14ac:dyDescent="0.2">
      <c r="H43888" s="7"/>
    </row>
    <row r="43889" spans="8:8" x14ac:dyDescent="0.2">
      <c r="H43889" s="7"/>
    </row>
    <row r="43890" spans="8:8" x14ac:dyDescent="0.2">
      <c r="H43890" s="7"/>
    </row>
    <row r="43891" spans="8:8" x14ac:dyDescent="0.2">
      <c r="H43891" s="7"/>
    </row>
    <row r="43892" spans="8:8" x14ac:dyDescent="0.2">
      <c r="H43892" s="7"/>
    </row>
    <row r="43893" spans="8:8" x14ac:dyDescent="0.2">
      <c r="H43893" s="7"/>
    </row>
    <row r="43894" spans="8:8" x14ac:dyDescent="0.2">
      <c r="H43894" s="7"/>
    </row>
    <row r="43895" spans="8:8" x14ac:dyDescent="0.2">
      <c r="H43895" s="7"/>
    </row>
    <row r="43896" spans="8:8" x14ac:dyDescent="0.2">
      <c r="H43896" s="7"/>
    </row>
    <row r="43897" spans="8:8" x14ac:dyDescent="0.2">
      <c r="H43897" s="7"/>
    </row>
    <row r="43898" spans="8:8" x14ac:dyDescent="0.2">
      <c r="H43898" s="7"/>
    </row>
    <row r="43899" spans="8:8" x14ac:dyDescent="0.2">
      <c r="H43899" s="7"/>
    </row>
    <row r="43900" spans="8:8" x14ac:dyDescent="0.2">
      <c r="H43900" s="7"/>
    </row>
    <row r="43901" spans="8:8" x14ac:dyDescent="0.2">
      <c r="H43901" s="7"/>
    </row>
    <row r="43902" spans="8:8" x14ac:dyDescent="0.2">
      <c r="H43902" s="7"/>
    </row>
    <row r="43903" spans="8:8" x14ac:dyDescent="0.2">
      <c r="H43903" s="7"/>
    </row>
    <row r="43904" spans="8:8" x14ac:dyDescent="0.2">
      <c r="H43904" s="7"/>
    </row>
    <row r="43905" spans="8:8" x14ac:dyDescent="0.2">
      <c r="H43905" s="7"/>
    </row>
    <row r="43906" spans="8:8" x14ac:dyDescent="0.2">
      <c r="H43906" s="7"/>
    </row>
    <row r="43907" spans="8:8" x14ac:dyDescent="0.2">
      <c r="H43907" s="7"/>
    </row>
    <row r="43908" spans="8:8" x14ac:dyDescent="0.2">
      <c r="H43908" s="7"/>
    </row>
    <row r="43909" spans="8:8" x14ac:dyDescent="0.2">
      <c r="H43909" s="7"/>
    </row>
    <row r="43910" spans="8:8" x14ac:dyDescent="0.2">
      <c r="H43910" s="7"/>
    </row>
    <row r="43911" spans="8:8" x14ac:dyDescent="0.2">
      <c r="H43911" s="7"/>
    </row>
    <row r="43912" spans="8:8" x14ac:dyDescent="0.2">
      <c r="H43912" s="7"/>
    </row>
    <row r="43913" spans="8:8" x14ac:dyDescent="0.2">
      <c r="H43913" s="7"/>
    </row>
    <row r="43914" spans="8:8" x14ac:dyDescent="0.2">
      <c r="H43914" s="7"/>
    </row>
    <row r="43915" spans="8:8" x14ac:dyDescent="0.2">
      <c r="H43915" s="7"/>
    </row>
    <row r="43916" spans="8:8" x14ac:dyDescent="0.2">
      <c r="H43916" s="7"/>
    </row>
    <row r="43917" spans="8:8" x14ac:dyDescent="0.2">
      <c r="H43917" s="7"/>
    </row>
    <row r="43918" spans="8:8" x14ac:dyDescent="0.2">
      <c r="H43918" s="7"/>
    </row>
    <row r="43919" spans="8:8" x14ac:dyDescent="0.2">
      <c r="H43919" s="7"/>
    </row>
    <row r="43920" spans="8:8" x14ac:dyDescent="0.2">
      <c r="H43920" s="7"/>
    </row>
    <row r="43921" spans="8:8" x14ac:dyDescent="0.2">
      <c r="H43921" s="7"/>
    </row>
    <row r="43922" spans="8:8" x14ac:dyDescent="0.2">
      <c r="H43922" s="7"/>
    </row>
    <row r="43923" spans="8:8" x14ac:dyDescent="0.2">
      <c r="H43923" s="7"/>
    </row>
    <row r="43924" spans="8:8" x14ac:dyDescent="0.2">
      <c r="H43924" s="7"/>
    </row>
    <row r="43925" spans="8:8" x14ac:dyDescent="0.2">
      <c r="H43925" s="7"/>
    </row>
    <row r="43926" spans="8:8" x14ac:dyDescent="0.2">
      <c r="H43926" s="7"/>
    </row>
    <row r="43927" spans="8:8" x14ac:dyDescent="0.2">
      <c r="H43927" s="7"/>
    </row>
    <row r="43928" spans="8:8" x14ac:dyDescent="0.2">
      <c r="H43928" s="7"/>
    </row>
    <row r="43929" spans="8:8" x14ac:dyDescent="0.2">
      <c r="H43929" s="7"/>
    </row>
    <row r="43930" spans="8:8" x14ac:dyDescent="0.2">
      <c r="H43930" s="7"/>
    </row>
    <row r="43931" spans="8:8" x14ac:dyDescent="0.2">
      <c r="H43931" s="7"/>
    </row>
    <row r="43932" spans="8:8" x14ac:dyDescent="0.2">
      <c r="H43932" s="7"/>
    </row>
    <row r="43933" spans="8:8" x14ac:dyDescent="0.2">
      <c r="H43933" s="7"/>
    </row>
    <row r="43934" spans="8:8" x14ac:dyDescent="0.2">
      <c r="H43934" s="7"/>
    </row>
    <row r="43935" spans="8:8" x14ac:dyDescent="0.2">
      <c r="H43935" s="7"/>
    </row>
    <row r="43936" spans="8:8" x14ac:dyDescent="0.2">
      <c r="H43936" s="7"/>
    </row>
    <row r="43937" spans="8:8" x14ac:dyDescent="0.2">
      <c r="H43937" s="7"/>
    </row>
    <row r="43938" spans="8:8" x14ac:dyDescent="0.2">
      <c r="H43938" s="7"/>
    </row>
    <row r="43939" spans="8:8" x14ac:dyDescent="0.2">
      <c r="H43939" s="7"/>
    </row>
    <row r="43940" spans="8:8" x14ac:dyDescent="0.2">
      <c r="H43940" s="7"/>
    </row>
    <row r="43941" spans="8:8" x14ac:dyDescent="0.2">
      <c r="H43941" s="7"/>
    </row>
    <row r="43942" spans="8:8" x14ac:dyDescent="0.2">
      <c r="H43942" s="7"/>
    </row>
    <row r="43943" spans="8:8" x14ac:dyDescent="0.2">
      <c r="H43943" s="7"/>
    </row>
    <row r="43944" spans="8:8" x14ac:dyDescent="0.2">
      <c r="H43944" s="7"/>
    </row>
    <row r="43945" spans="8:8" x14ac:dyDescent="0.2">
      <c r="H43945" s="7"/>
    </row>
    <row r="43946" spans="8:8" x14ac:dyDescent="0.2">
      <c r="H43946" s="7"/>
    </row>
    <row r="43947" spans="8:8" x14ac:dyDescent="0.2">
      <c r="H43947" s="7"/>
    </row>
    <row r="43948" spans="8:8" x14ac:dyDescent="0.2">
      <c r="H43948" s="7"/>
    </row>
    <row r="43949" spans="8:8" x14ac:dyDescent="0.2">
      <c r="H43949" s="7"/>
    </row>
    <row r="43950" spans="8:8" x14ac:dyDescent="0.2">
      <c r="H43950" s="7"/>
    </row>
    <row r="43951" spans="8:8" x14ac:dyDescent="0.2">
      <c r="H43951" s="7"/>
    </row>
    <row r="43952" spans="8:8" x14ac:dyDescent="0.2">
      <c r="H43952" s="7"/>
    </row>
    <row r="43953" spans="8:8" x14ac:dyDescent="0.2">
      <c r="H43953" s="7"/>
    </row>
    <row r="43954" spans="8:8" x14ac:dyDescent="0.2">
      <c r="H43954" s="7"/>
    </row>
    <row r="43955" spans="8:8" x14ac:dyDescent="0.2">
      <c r="H43955" s="7"/>
    </row>
    <row r="43956" spans="8:8" x14ac:dyDescent="0.2">
      <c r="H43956" s="7"/>
    </row>
    <row r="43957" spans="8:8" x14ac:dyDescent="0.2">
      <c r="H43957" s="7"/>
    </row>
    <row r="43958" spans="8:8" x14ac:dyDescent="0.2">
      <c r="H43958" s="7"/>
    </row>
    <row r="43959" spans="8:8" x14ac:dyDescent="0.2">
      <c r="H43959" s="7"/>
    </row>
    <row r="43960" spans="8:8" x14ac:dyDescent="0.2">
      <c r="H43960" s="7"/>
    </row>
    <row r="43961" spans="8:8" x14ac:dyDescent="0.2">
      <c r="H43961" s="7"/>
    </row>
    <row r="43962" spans="8:8" x14ac:dyDescent="0.2">
      <c r="H43962" s="7"/>
    </row>
    <row r="43963" spans="8:8" x14ac:dyDescent="0.2">
      <c r="H43963" s="7"/>
    </row>
    <row r="43964" spans="8:8" x14ac:dyDescent="0.2">
      <c r="H43964" s="7"/>
    </row>
    <row r="43965" spans="8:8" x14ac:dyDescent="0.2">
      <c r="H43965" s="7"/>
    </row>
    <row r="43966" spans="8:8" x14ac:dyDescent="0.2">
      <c r="H43966" s="7"/>
    </row>
    <row r="43967" spans="8:8" x14ac:dyDescent="0.2">
      <c r="H43967" s="7"/>
    </row>
    <row r="43968" spans="8:8" x14ac:dyDescent="0.2">
      <c r="H43968" s="7"/>
    </row>
    <row r="43969" spans="8:8" x14ac:dyDescent="0.2">
      <c r="H43969" s="7"/>
    </row>
    <row r="43970" spans="8:8" x14ac:dyDescent="0.2">
      <c r="H43970" s="7"/>
    </row>
    <row r="43971" spans="8:8" x14ac:dyDescent="0.2">
      <c r="H43971" s="7"/>
    </row>
    <row r="43972" spans="8:8" x14ac:dyDescent="0.2">
      <c r="H43972" s="7"/>
    </row>
    <row r="43973" spans="8:8" x14ac:dyDescent="0.2">
      <c r="H43973" s="7"/>
    </row>
    <row r="43974" spans="8:8" x14ac:dyDescent="0.2">
      <c r="H43974" s="7"/>
    </row>
    <row r="43975" spans="8:8" x14ac:dyDescent="0.2">
      <c r="H43975" s="7"/>
    </row>
    <row r="43976" spans="8:8" x14ac:dyDescent="0.2">
      <c r="H43976" s="7"/>
    </row>
    <row r="43977" spans="8:8" x14ac:dyDescent="0.2">
      <c r="H43977" s="7"/>
    </row>
    <row r="43978" spans="8:8" x14ac:dyDescent="0.2">
      <c r="H43978" s="7"/>
    </row>
    <row r="43979" spans="8:8" x14ac:dyDescent="0.2">
      <c r="H43979" s="7"/>
    </row>
    <row r="43980" spans="8:8" x14ac:dyDescent="0.2">
      <c r="H43980" s="7"/>
    </row>
    <row r="43981" spans="8:8" x14ac:dyDescent="0.2">
      <c r="H43981" s="7"/>
    </row>
    <row r="43982" spans="8:8" x14ac:dyDescent="0.2">
      <c r="H43982" s="7"/>
    </row>
    <row r="43983" spans="8:8" x14ac:dyDescent="0.2">
      <c r="H43983" s="7"/>
    </row>
    <row r="43984" spans="8:8" x14ac:dyDescent="0.2">
      <c r="H43984" s="7"/>
    </row>
    <row r="43985" spans="8:8" x14ac:dyDescent="0.2">
      <c r="H43985" s="7"/>
    </row>
    <row r="43986" spans="8:8" x14ac:dyDescent="0.2">
      <c r="H43986" s="7"/>
    </row>
    <row r="43987" spans="8:8" x14ac:dyDescent="0.2">
      <c r="H43987" s="7"/>
    </row>
    <row r="43988" spans="8:8" x14ac:dyDescent="0.2">
      <c r="H43988" s="7"/>
    </row>
    <row r="43989" spans="8:8" x14ac:dyDescent="0.2">
      <c r="H43989" s="7"/>
    </row>
    <row r="43990" spans="8:8" x14ac:dyDescent="0.2">
      <c r="H43990" s="7"/>
    </row>
    <row r="43991" spans="8:8" x14ac:dyDescent="0.2">
      <c r="H43991" s="7"/>
    </row>
    <row r="43992" spans="8:8" x14ac:dyDescent="0.2">
      <c r="H43992" s="7"/>
    </row>
    <row r="43993" spans="8:8" x14ac:dyDescent="0.2">
      <c r="H43993" s="7"/>
    </row>
    <row r="43994" spans="8:8" x14ac:dyDescent="0.2">
      <c r="H43994" s="7"/>
    </row>
    <row r="43995" spans="8:8" x14ac:dyDescent="0.2">
      <c r="H43995" s="7"/>
    </row>
    <row r="43996" spans="8:8" x14ac:dyDescent="0.2">
      <c r="H43996" s="7"/>
    </row>
    <row r="43997" spans="8:8" x14ac:dyDescent="0.2">
      <c r="H43997" s="7"/>
    </row>
    <row r="43998" spans="8:8" x14ac:dyDescent="0.2">
      <c r="H43998" s="7"/>
    </row>
    <row r="43999" spans="8:8" x14ac:dyDescent="0.2">
      <c r="H43999" s="7"/>
    </row>
    <row r="44000" spans="8:8" x14ac:dyDescent="0.2">
      <c r="H44000" s="7"/>
    </row>
    <row r="44001" spans="8:8" x14ac:dyDescent="0.2">
      <c r="H44001" s="7"/>
    </row>
    <row r="44002" spans="8:8" x14ac:dyDescent="0.2">
      <c r="H44002" s="7"/>
    </row>
    <row r="44003" spans="8:8" x14ac:dyDescent="0.2">
      <c r="H44003" s="7"/>
    </row>
    <row r="44004" spans="8:8" x14ac:dyDescent="0.2">
      <c r="H44004" s="7"/>
    </row>
    <row r="44005" spans="8:8" x14ac:dyDescent="0.2">
      <c r="H44005" s="7"/>
    </row>
    <row r="44006" spans="8:8" x14ac:dyDescent="0.2">
      <c r="H44006" s="7"/>
    </row>
    <row r="44007" spans="8:8" x14ac:dyDescent="0.2">
      <c r="H44007" s="7"/>
    </row>
    <row r="44008" spans="8:8" x14ac:dyDescent="0.2">
      <c r="H44008" s="7"/>
    </row>
    <row r="44009" spans="8:8" x14ac:dyDescent="0.2">
      <c r="H44009" s="7"/>
    </row>
    <row r="44010" spans="8:8" x14ac:dyDescent="0.2">
      <c r="H44010" s="7"/>
    </row>
    <row r="44011" spans="8:8" x14ac:dyDescent="0.2">
      <c r="H44011" s="7"/>
    </row>
    <row r="44012" spans="8:8" x14ac:dyDescent="0.2">
      <c r="H44012" s="7"/>
    </row>
    <row r="44013" spans="8:8" x14ac:dyDescent="0.2">
      <c r="H44013" s="7"/>
    </row>
    <row r="44014" spans="8:8" x14ac:dyDescent="0.2">
      <c r="H44014" s="7"/>
    </row>
    <row r="44015" spans="8:8" x14ac:dyDescent="0.2">
      <c r="H44015" s="7"/>
    </row>
    <row r="44016" spans="8:8" x14ac:dyDescent="0.2">
      <c r="H44016" s="7"/>
    </row>
    <row r="44017" spans="8:8" x14ac:dyDescent="0.2">
      <c r="H44017" s="7"/>
    </row>
    <row r="44018" spans="8:8" x14ac:dyDescent="0.2">
      <c r="H44018" s="7"/>
    </row>
    <row r="44019" spans="8:8" x14ac:dyDescent="0.2">
      <c r="H44019" s="7"/>
    </row>
    <row r="44020" spans="8:8" x14ac:dyDescent="0.2">
      <c r="H44020" s="7"/>
    </row>
    <row r="44021" spans="8:8" x14ac:dyDescent="0.2">
      <c r="H44021" s="7"/>
    </row>
    <row r="44022" spans="8:8" x14ac:dyDescent="0.2">
      <c r="H44022" s="7"/>
    </row>
    <row r="44023" spans="8:8" x14ac:dyDescent="0.2">
      <c r="H44023" s="7"/>
    </row>
    <row r="44024" spans="8:8" x14ac:dyDescent="0.2">
      <c r="H44024" s="7"/>
    </row>
    <row r="44025" spans="8:8" x14ac:dyDescent="0.2">
      <c r="H44025" s="7"/>
    </row>
    <row r="44026" spans="8:8" x14ac:dyDescent="0.2">
      <c r="H44026" s="7"/>
    </row>
    <row r="44027" spans="8:8" x14ac:dyDescent="0.2">
      <c r="H44027" s="7"/>
    </row>
    <row r="44028" spans="8:8" x14ac:dyDescent="0.2">
      <c r="H44028" s="7"/>
    </row>
    <row r="44029" spans="8:8" x14ac:dyDescent="0.2">
      <c r="H44029" s="7"/>
    </row>
    <row r="44030" spans="8:8" x14ac:dyDescent="0.2">
      <c r="H44030" s="7"/>
    </row>
    <row r="44031" spans="8:8" x14ac:dyDescent="0.2">
      <c r="H44031" s="7"/>
    </row>
    <row r="44032" spans="8:8" x14ac:dyDescent="0.2">
      <c r="H44032" s="7"/>
    </row>
    <row r="44033" spans="8:8" x14ac:dyDescent="0.2">
      <c r="H44033" s="7"/>
    </row>
    <row r="44034" spans="8:8" x14ac:dyDescent="0.2">
      <c r="H44034" s="7"/>
    </row>
    <row r="44035" spans="8:8" x14ac:dyDescent="0.2">
      <c r="H44035" s="7"/>
    </row>
    <row r="44036" spans="8:8" x14ac:dyDescent="0.2">
      <c r="H44036" s="7"/>
    </row>
    <row r="44037" spans="8:8" x14ac:dyDescent="0.2">
      <c r="H44037" s="7"/>
    </row>
    <row r="44038" spans="8:8" x14ac:dyDescent="0.2">
      <c r="H44038" s="7"/>
    </row>
    <row r="44039" spans="8:8" x14ac:dyDescent="0.2">
      <c r="H44039" s="7"/>
    </row>
    <row r="44040" spans="8:8" x14ac:dyDescent="0.2">
      <c r="H44040" s="7"/>
    </row>
    <row r="44041" spans="8:8" x14ac:dyDescent="0.2">
      <c r="H44041" s="7"/>
    </row>
    <row r="44042" spans="8:8" x14ac:dyDescent="0.2">
      <c r="H44042" s="7"/>
    </row>
    <row r="44043" spans="8:8" x14ac:dyDescent="0.2">
      <c r="H44043" s="7"/>
    </row>
    <row r="44044" spans="8:8" x14ac:dyDescent="0.2">
      <c r="H44044" s="7"/>
    </row>
    <row r="44045" spans="8:8" x14ac:dyDescent="0.2">
      <c r="H44045" s="7"/>
    </row>
    <row r="44046" spans="8:8" x14ac:dyDescent="0.2">
      <c r="H44046" s="7"/>
    </row>
    <row r="44047" spans="8:8" x14ac:dyDescent="0.2">
      <c r="H44047" s="7"/>
    </row>
    <row r="44048" spans="8:8" x14ac:dyDescent="0.2">
      <c r="H44048" s="7"/>
    </row>
    <row r="44049" spans="8:8" x14ac:dyDescent="0.2">
      <c r="H44049" s="7"/>
    </row>
    <row r="44050" spans="8:8" x14ac:dyDescent="0.2">
      <c r="H44050" s="7"/>
    </row>
    <row r="44051" spans="8:8" x14ac:dyDescent="0.2">
      <c r="H44051" s="7"/>
    </row>
    <row r="44052" spans="8:8" x14ac:dyDescent="0.2">
      <c r="H44052" s="7"/>
    </row>
    <row r="44053" spans="8:8" x14ac:dyDescent="0.2">
      <c r="H44053" s="7"/>
    </row>
    <row r="44054" spans="8:8" x14ac:dyDescent="0.2">
      <c r="H44054" s="7"/>
    </row>
    <row r="44055" spans="8:8" x14ac:dyDescent="0.2">
      <c r="H44055" s="7"/>
    </row>
    <row r="44056" spans="8:8" x14ac:dyDescent="0.2">
      <c r="H44056" s="7"/>
    </row>
    <row r="44057" spans="8:8" x14ac:dyDescent="0.2">
      <c r="H44057" s="7"/>
    </row>
    <row r="44058" spans="8:8" x14ac:dyDescent="0.2">
      <c r="H44058" s="7"/>
    </row>
    <row r="44059" spans="8:8" x14ac:dyDescent="0.2">
      <c r="H44059" s="7"/>
    </row>
    <row r="44060" spans="8:8" x14ac:dyDescent="0.2">
      <c r="H44060" s="7"/>
    </row>
    <row r="44061" spans="8:8" x14ac:dyDescent="0.2">
      <c r="H44061" s="7"/>
    </row>
    <row r="44062" spans="8:8" x14ac:dyDescent="0.2">
      <c r="H44062" s="7"/>
    </row>
    <row r="44063" spans="8:8" x14ac:dyDescent="0.2">
      <c r="H44063" s="7"/>
    </row>
    <row r="44064" spans="8:8" x14ac:dyDescent="0.2">
      <c r="H44064" s="7"/>
    </row>
    <row r="44065" spans="8:8" x14ac:dyDescent="0.2">
      <c r="H44065" s="7"/>
    </row>
    <row r="44066" spans="8:8" x14ac:dyDescent="0.2">
      <c r="H44066" s="7"/>
    </row>
    <row r="44067" spans="8:8" x14ac:dyDescent="0.2">
      <c r="H44067" s="7"/>
    </row>
    <row r="44068" spans="8:8" x14ac:dyDescent="0.2">
      <c r="H44068" s="7"/>
    </row>
    <row r="44069" spans="8:8" x14ac:dyDescent="0.2">
      <c r="H44069" s="7"/>
    </row>
    <row r="44070" spans="8:8" x14ac:dyDescent="0.2">
      <c r="H44070" s="7"/>
    </row>
    <row r="44071" spans="8:8" x14ac:dyDescent="0.2">
      <c r="H44071" s="7"/>
    </row>
    <row r="44072" spans="8:8" x14ac:dyDescent="0.2">
      <c r="H44072" s="7"/>
    </row>
    <row r="44073" spans="8:8" x14ac:dyDescent="0.2">
      <c r="H44073" s="7"/>
    </row>
    <row r="44074" spans="8:8" x14ac:dyDescent="0.2">
      <c r="H44074" s="7"/>
    </row>
    <row r="44075" spans="8:8" x14ac:dyDescent="0.2">
      <c r="H44075" s="7"/>
    </row>
    <row r="44076" spans="8:8" x14ac:dyDescent="0.2">
      <c r="H44076" s="7"/>
    </row>
    <row r="44077" spans="8:8" x14ac:dyDescent="0.2">
      <c r="H44077" s="7"/>
    </row>
    <row r="44078" spans="8:8" x14ac:dyDescent="0.2">
      <c r="H44078" s="7"/>
    </row>
    <row r="44079" spans="8:8" x14ac:dyDescent="0.2">
      <c r="H44079" s="7"/>
    </row>
    <row r="44080" spans="8:8" x14ac:dyDescent="0.2">
      <c r="H44080" s="7"/>
    </row>
    <row r="44081" spans="8:8" x14ac:dyDescent="0.2">
      <c r="H44081" s="7"/>
    </row>
    <row r="44082" spans="8:8" x14ac:dyDescent="0.2">
      <c r="H44082" s="7"/>
    </row>
    <row r="44083" spans="8:8" x14ac:dyDescent="0.2">
      <c r="H44083" s="7"/>
    </row>
    <row r="44084" spans="8:8" x14ac:dyDescent="0.2">
      <c r="H44084" s="7"/>
    </row>
    <row r="44085" spans="8:8" x14ac:dyDescent="0.2">
      <c r="H44085" s="7"/>
    </row>
    <row r="44086" spans="8:8" x14ac:dyDescent="0.2">
      <c r="H44086" s="7"/>
    </row>
    <row r="44087" spans="8:8" x14ac:dyDescent="0.2">
      <c r="H44087" s="7"/>
    </row>
    <row r="44088" spans="8:8" x14ac:dyDescent="0.2">
      <c r="H44088" s="7"/>
    </row>
    <row r="44089" spans="8:8" x14ac:dyDescent="0.2">
      <c r="H44089" s="7"/>
    </row>
    <row r="44090" spans="8:8" x14ac:dyDescent="0.2">
      <c r="H44090" s="7"/>
    </row>
    <row r="44091" spans="8:8" x14ac:dyDescent="0.2">
      <c r="H44091" s="7"/>
    </row>
    <row r="44092" spans="8:8" x14ac:dyDescent="0.2">
      <c r="H44092" s="7"/>
    </row>
    <row r="44093" spans="8:8" x14ac:dyDescent="0.2">
      <c r="H44093" s="7"/>
    </row>
    <row r="44094" spans="8:8" x14ac:dyDescent="0.2">
      <c r="H44094" s="7"/>
    </row>
    <row r="44095" spans="8:8" x14ac:dyDescent="0.2">
      <c r="H44095" s="7"/>
    </row>
    <row r="44096" spans="8:8" x14ac:dyDescent="0.2">
      <c r="H44096" s="7"/>
    </row>
    <row r="44097" spans="8:8" x14ac:dyDescent="0.2">
      <c r="H44097" s="7"/>
    </row>
    <row r="44098" spans="8:8" x14ac:dyDescent="0.2">
      <c r="H44098" s="7"/>
    </row>
    <row r="44099" spans="8:8" x14ac:dyDescent="0.2">
      <c r="H44099" s="7"/>
    </row>
    <row r="44100" spans="8:8" x14ac:dyDescent="0.2">
      <c r="H44100" s="7"/>
    </row>
    <row r="44101" spans="8:8" x14ac:dyDescent="0.2">
      <c r="H44101" s="7"/>
    </row>
    <row r="44102" spans="8:8" x14ac:dyDescent="0.2">
      <c r="H44102" s="7"/>
    </row>
    <row r="44103" spans="8:8" x14ac:dyDescent="0.2">
      <c r="H44103" s="7"/>
    </row>
    <row r="44104" spans="8:8" x14ac:dyDescent="0.2">
      <c r="H44104" s="7"/>
    </row>
    <row r="44105" spans="8:8" x14ac:dyDescent="0.2">
      <c r="H44105" s="7"/>
    </row>
    <row r="44106" spans="8:8" x14ac:dyDescent="0.2">
      <c r="H44106" s="7"/>
    </row>
    <row r="44107" spans="8:8" x14ac:dyDescent="0.2">
      <c r="H44107" s="7"/>
    </row>
    <row r="44108" spans="8:8" x14ac:dyDescent="0.2">
      <c r="H44108" s="7"/>
    </row>
    <row r="44109" spans="8:8" x14ac:dyDescent="0.2">
      <c r="H44109" s="7"/>
    </row>
    <row r="44110" spans="8:8" x14ac:dyDescent="0.2">
      <c r="H44110" s="7"/>
    </row>
    <row r="44111" spans="8:8" x14ac:dyDescent="0.2">
      <c r="H44111" s="7"/>
    </row>
    <row r="44112" spans="8:8" x14ac:dyDescent="0.2">
      <c r="H44112" s="7"/>
    </row>
    <row r="44113" spans="8:8" x14ac:dyDescent="0.2">
      <c r="H44113" s="7"/>
    </row>
    <row r="44114" spans="8:8" x14ac:dyDescent="0.2">
      <c r="H44114" s="7"/>
    </row>
    <row r="44115" spans="8:8" x14ac:dyDescent="0.2">
      <c r="H44115" s="7"/>
    </row>
    <row r="44116" spans="8:8" x14ac:dyDescent="0.2">
      <c r="H44116" s="7"/>
    </row>
    <row r="44117" spans="8:8" x14ac:dyDescent="0.2">
      <c r="H44117" s="7"/>
    </row>
    <row r="44118" spans="8:8" x14ac:dyDescent="0.2">
      <c r="H44118" s="7"/>
    </row>
    <row r="44119" spans="8:8" x14ac:dyDescent="0.2">
      <c r="H44119" s="7"/>
    </row>
    <row r="44120" spans="8:8" x14ac:dyDescent="0.2">
      <c r="H44120" s="7"/>
    </row>
    <row r="44121" spans="8:8" x14ac:dyDescent="0.2">
      <c r="H44121" s="7"/>
    </row>
    <row r="44122" spans="8:8" x14ac:dyDescent="0.2">
      <c r="H44122" s="7"/>
    </row>
    <row r="44123" spans="8:8" x14ac:dyDescent="0.2">
      <c r="H44123" s="7"/>
    </row>
    <row r="44124" spans="8:8" x14ac:dyDescent="0.2">
      <c r="H44124" s="7"/>
    </row>
    <row r="44125" spans="8:8" x14ac:dyDescent="0.2">
      <c r="H44125" s="7"/>
    </row>
    <row r="44126" spans="8:8" x14ac:dyDescent="0.2">
      <c r="H44126" s="7"/>
    </row>
    <row r="44127" spans="8:8" x14ac:dyDescent="0.2">
      <c r="H44127" s="7"/>
    </row>
    <row r="44128" spans="8:8" x14ac:dyDescent="0.2">
      <c r="H44128" s="7"/>
    </row>
    <row r="44129" spans="8:8" x14ac:dyDescent="0.2">
      <c r="H44129" s="7"/>
    </row>
    <row r="44130" spans="8:8" x14ac:dyDescent="0.2">
      <c r="H44130" s="7"/>
    </row>
    <row r="44131" spans="8:8" x14ac:dyDescent="0.2">
      <c r="H44131" s="7"/>
    </row>
    <row r="44132" spans="8:8" x14ac:dyDescent="0.2">
      <c r="H44132" s="7"/>
    </row>
    <row r="44133" spans="8:8" x14ac:dyDescent="0.2">
      <c r="H44133" s="7"/>
    </row>
    <row r="44134" spans="8:8" x14ac:dyDescent="0.2">
      <c r="H44134" s="7"/>
    </row>
    <row r="44135" spans="8:8" x14ac:dyDescent="0.2">
      <c r="H44135" s="7"/>
    </row>
    <row r="44136" spans="8:8" x14ac:dyDescent="0.2">
      <c r="H44136" s="7"/>
    </row>
    <row r="44137" spans="8:8" x14ac:dyDescent="0.2">
      <c r="H44137" s="7"/>
    </row>
    <row r="44138" spans="8:8" x14ac:dyDescent="0.2">
      <c r="H44138" s="7"/>
    </row>
    <row r="44139" spans="8:8" x14ac:dyDescent="0.2">
      <c r="H44139" s="7"/>
    </row>
    <row r="44140" spans="8:8" x14ac:dyDescent="0.2">
      <c r="H44140" s="7"/>
    </row>
    <row r="44141" spans="8:8" x14ac:dyDescent="0.2">
      <c r="H44141" s="7"/>
    </row>
    <row r="44142" spans="8:8" x14ac:dyDescent="0.2">
      <c r="H44142" s="7"/>
    </row>
    <row r="44143" spans="8:8" x14ac:dyDescent="0.2">
      <c r="H44143" s="7"/>
    </row>
    <row r="44144" spans="8:8" x14ac:dyDescent="0.2">
      <c r="H44144" s="7"/>
    </row>
    <row r="44145" spans="8:8" x14ac:dyDescent="0.2">
      <c r="H44145" s="7"/>
    </row>
    <row r="44146" spans="8:8" x14ac:dyDescent="0.2">
      <c r="H44146" s="7"/>
    </row>
    <row r="44147" spans="8:8" x14ac:dyDescent="0.2">
      <c r="H44147" s="7"/>
    </row>
    <row r="44148" spans="8:8" x14ac:dyDescent="0.2">
      <c r="H44148" s="7"/>
    </row>
    <row r="44149" spans="8:8" x14ac:dyDescent="0.2">
      <c r="H44149" s="7"/>
    </row>
    <row r="44150" spans="8:8" x14ac:dyDescent="0.2">
      <c r="H44150" s="7"/>
    </row>
    <row r="44151" spans="8:8" x14ac:dyDescent="0.2">
      <c r="H44151" s="7"/>
    </row>
    <row r="44152" spans="8:8" x14ac:dyDescent="0.2">
      <c r="H44152" s="7"/>
    </row>
    <row r="44153" spans="8:8" x14ac:dyDescent="0.2">
      <c r="H44153" s="7"/>
    </row>
    <row r="44154" spans="8:8" x14ac:dyDescent="0.2">
      <c r="H44154" s="7"/>
    </row>
    <row r="44155" spans="8:8" x14ac:dyDescent="0.2">
      <c r="H44155" s="7"/>
    </row>
    <row r="44156" spans="8:8" x14ac:dyDescent="0.2">
      <c r="H44156" s="7"/>
    </row>
    <row r="44157" spans="8:8" x14ac:dyDescent="0.2">
      <c r="H44157" s="7"/>
    </row>
    <row r="44158" spans="8:8" x14ac:dyDescent="0.2">
      <c r="H44158" s="7"/>
    </row>
    <row r="44159" spans="8:8" x14ac:dyDescent="0.2">
      <c r="H44159" s="7"/>
    </row>
    <row r="44160" spans="8:8" x14ac:dyDescent="0.2">
      <c r="H44160" s="7"/>
    </row>
    <row r="44161" spans="8:8" x14ac:dyDescent="0.2">
      <c r="H44161" s="7"/>
    </row>
    <row r="44162" spans="8:8" x14ac:dyDescent="0.2">
      <c r="H44162" s="7"/>
    </row>
    <row r="44163" spans="8:8" x14ac:dyDescent="0.2">
      <c r="H44163" s="7"/>
    </row>
    <row r="44164" spans="8:8" x14ac:dyDescent="0.2">
      <c r="H44164" s="7"/>
    </row>
    <row r="44165" spans="8:8" x14ac:dyDescent="0.2">
      <c r="H44165" s="7"/>
    </row>
    <row r="44166" spans="8:8" x14ac:dyDescent="0.2">
      <c r="H44166" s="7"/>
    </row>
    <row r="44167" spans="8:8" x14ac:dyDescent="0.2">
      <c r="H44167" s="7"/>
    </row>
    <row r="44168" spans="8:8" x14ac:dyDescent="0.2">
      <c r="H44168" s="7"/>
    </row>
    <row r="44169" spans="8:8" x14ac:dyDescent="0.2">
      <c r="H44169" s="7"/>
    </row>
    <row r="44170" spans="8:8" x14ac:dyDescent="0.2">
      <c r="H44170" s="7"/>
    </row>
    <row r="44171" spans="8:8" x14ac:dyDescent="0.2">
      <c r="H44171" s="7"/>
    </row>
    <row r="44172" spans="8:8" x14ac:dyDescent="0.2">
      <c r="H44172" s="7"/>
    </row>
    <row r="44173" spans="8:8" x14ac:dyDescent="0.2">
      <c r="H44173" s="7"/>
    </row>
    <row r="44174" spans="8:8" x14ac:dyDescent="0.2">
      <c r="H44174" s="7"/>
    </row>
    <row r="44175" spans="8:8" x14ac:dyDescent="0.2">
      <c r="H44175" s="7"/>
    </row>
    <row r="44176" spans="8:8" x14ac:dyDescent="0.2">
      <c r="H44176" s="7"/>
    </row>
    <row r="44177" spans="8:8" x14ac:dyDescent="0.2">
      <c r="H44177" s="7"/>
    </row>
    <row r="44178" spans="8:8" x14ac:dyDescent="0.2">
      <c r="H44178" s="7"/>
    </row>
    <row r="44179" spans="8:8" x14ac:dyDescent="0.2">
      <c r="H44179" s="7"/>
    </row>
    <row r="44180" spans="8:8" x14ac:dyDescent="0.2">
      <c r="H44180" s="7"/>
    </row>
    <row r="44181" spans="8:8" x14ac:dyDescent="0.2">
      <c r="H44181" s="7"/>
    </row>
    <row r="44182" spans="8:8" x14ac:dyDescent="0.2">
      <c r="H44182" s="7"/>
    </row>
    <row r="44183" spans="8:8" x14ac:dyDescent="0.2">
      <c r="H44183" s="7"/>
    </row>
    <row r="44184" spans="8:8" x14ac:dyDescent="0.2">
      <c r="H44184" s="7"/>
    </row>
    <row r="44185" spans="8:8" x14ac:dyDescent="0.2">
      <c r="H44185" s="7"/>
    </row>
    <row r="44186" spans="8:8" x14ac:dyDescent="0.2">
      <c r="H44186" s="7"/>
    </row>
    <row r="44187" spans="8:8" x14ac:dyDescent="0.2">
      <c r="H44187" s="7"/>
    </row>
    <row r="44188" spans="8:8" x14ac:dyDescent="0.2">
      <c r="H44188" s="7"/>
    </row>
    <row r="44189" spans="8:8" x14ac:dyDescent="0.2">
      <c r="H44189" s="7"/>
    </row>
    <row r="44190" spans="8:8" x14ac:dyDescent="0.2">
      <c r="H44190" s="7"/>
    </row>
    <row r="44191" spans="8:8" x14ac:dyDescent="0.2">
      <c r="H44191" s="7"/>
    </row>
    <row r="44192" spans="8:8" x14ac:dyDescent="0.2">
      <c r="H44192" s="7"/>
    </row>
    <row r="44193" spans="8:8" x14ac:dyDescent="0.2">
      <c r="H44193" s="7"/>
    </row>
    <row r="44194" spans="8:8" x14ac:dyDescent="0.2">
      <c r="H44194" s="7"/>
    </row>
    <row r="44195" spans="8:8" x14ac:dyDescent="0.2">
      <c r="H44195" s="7"/>
    </row>
    <row r="44196" spans="8:8" x14ac:dyDescent="0.2">
      <c r="H44196" s="7"/>
    </row>
    <row r="44197" spans="8:8" x14ac:dyDescent="0.2">
      <c r="H44197" s="7"/>
    </row>
    <row r="44198" spans="8:8" x14ac:dyDescent="0.2">
      <c r="H44198" s="7"/>
    </row>
    <row r="44199" spans="8:8" x14ac:dyDescent="0.2">
      <c r="H44199" s="7"/>
    </row>
    <row r="44200" spans="8:8" x14ac:dyDescent="0.2">
      <c r="H44200" s="7"/>
    </row>
    <row r="44201" spans="8:8" x14ac:dyDescent="0.2">
      <c r="H44201" s="7"/>
    </row>
    <row r="44202" spans="8:8" x14ac:dyDescent="0.2">
      <c r="H44202" s="7"/>
    </row>
    <row r="44203" spans="8:8" x14ac:dyDescent="0.2">
      <c r="H44203" s="7"/>
    </row>
    <row r="44204" spans="8:8" x14ac:dyDescent="0.2">
      <c r="H44204" s="7"/>
    </row>
    <row r="44205" spans="8:8" x14ac:dyDescent="0.2">
      <c r="H44205" s="7"/>
    </row>
    <row r="44206" spans="8:8" x14ac:dyDescent="0.2">
      <c r="H44206" s="7"/>
    </row>
    <row r="44207" spans="8:8" x14ac:dyDescent="0.2">
      <c r="H44207" s="7"/>
    </row>
    <row r="44208" spans="8:8" x14ac:dyDescent="0.2">
      <c r="H44208" s="7"/>
    </row>
    <row r="44209" spans="8:8" x14ac:dyDescent="0.2">
      <c r="H44209" s="7"/>
    </row>
    <row r="44210" spans="8:8" x14ac:dyDescent="0.2">
      <c r="H44210" s="7"/>
    </row>
    <row r="44211" spans="8:8" x14ac:dyDescent="0.2">
      <c r="H44211" s="7"/>
    </row>
    <row r="44212" spans="8:8" x14ac:dyDescent="0.2">
      <c r="H44212" s="7"/>
    </row>
    <row r="44213" spans="8:8" x14ac:dyDescent="0.2">
      <c r="H44213" s="7"/>
    </row>
    <row r="44214" spans="8:8" x14ac:dyDescent="0.2">
      <c r="H44214" s="7"/>
    </row>
    <row r="44215" spans="8:8" x14ac:dyDescent="0.2">
      <c r="H44215" s="7"/>
    </row>
    <row r="44216" spans="8:8" x14ac:dyDescent="0.2">
      <c r="H44216" s="7"/>
    </row>
    <row r="44217" spans="8:8" x14ac:dyDescent="0.2">
      <c r="H44217" s="7"/>
    </row>
    <row r="44218" spans="8:8" x14ac:dyDescent="0.2">
      <c r="H44218" s="7"/>
    </row>
    <row r="44219" spans="8:8" x14ac:dyDescent="0.2">
      <c r="H44219" s="7"/>
    </row>
    <row r="44220" spans="8:8" x14ac:dyDescent="0.2">
      <c r="H44220" s="7"/>
    </row>
    <row r="44221" spans="8:8" x14ac:dyDescent="0.2">
      <c r="H44221" s="7"/>
    </row>
    <row r="44222" spans="8:8" x14ac:dyDescent="0.2">
      <c r="H44222" s="7"/>
    </row>
    <row r="44223" spans="8:8" x14ac:dyDescent="0.2">
      <c r="H44223" s="7"/>
    </row>
    <row r="44224" spans="8:8" x14ac:dyDescent="0.2">
      <c r="H44224" s="7"/>
    </row>
    <row r="44225" spans="8:8" x14ac:dyDescent="0.2">
      <c r="H44225" s="7"/>
    </row>
    <row r="44226" spans="8:8" x14ac:dyDescent="0.2">
      <c r="H44226" s="7"/>
    </row>
    <row r="44227" spans="8:8" x14ac:dyDescent="0.2">
      <c r="H44227" s="7"/>
    </row>
    <row r="44228" spans="8:8" x14ac:dyDescent="0.2">
      <c r="H44228" s="7"/>
    </row>
    <row r="44229" spans="8:8" x14ac:dyDescent="0.2">
      <c r="H44229" s="7"/>
    </row>
    <row r="44230" spans="8:8" x14ac:dyDescent="0.2">
      <c r="H44230" s="7"/>
    </row>
    <row r="44231" spans="8:8" x14ac:dyDescent="0.2">
      <c r="H44231" s="7"/>
    </row>
    <row r="44232" spans="8:8" x14ac:dyDescent="0.2">
      <c r="H44232" s="7"/>
    </row>
    <row r="44233" spans="8:8" x14ac:dyDescent="0.2">
      <c r="H44233" s="7"/>
    </row>
    <row r="44234" spans="8:8" x14ac:dyDescent="0.2">
      <c r="H44234" s="7"/>
    </row>
    <row r="44235" spans="8:8" x14ac:dyDescent="0.2">
      <c r="H44235" s="7"/>
    </row>
    <row r="44236" spans="8:8" x14ac:dyDescent="0.2">
      <c r="H44236" s="7"/>
    </row>
    <row r="44237" spans="8:8" x14ac:dyDescent="0.2">
      <c r="H44237" s="7"/>
    </row>
    <row r="44238" spans="8:8" x14ac:dyDescent="0.2">
      <c r="H44238" s="7"/>
    </row>
    <row r="44239" spans="8:8" x14ac:dyDescent="0.2">
      <c r="H44239" s="7"/>
    </row>
    <row r="44240" spans="8:8" x14ac:dyDescent="0.2">
      <c r="H44240" s="7"/>
    </row>
    <row r="44241" spans="8:8" x14ac:dyDescent="0.2">
      <c r="H44241" s="7"/>
    </row>
    <row r="44242" spans="8:8" x14ac:dyDescent="0.2">
      <c r="H44242" s="7"/>
    </row>
    <row r="44243" spans="8:8" x14ac:dyDescent="0.2">
      <c r="H44243" s="7"/>
    </row>
    <row r="44244" spans="8:8" x14ac:dyDescent="0.2">
      <c r="H44244" s="7"/>
    </row>
    <row r="44245" spans="8:8" x14ac:dyDescent="0.2">
      <c r="H44245" s="7"/>
    </row>
    <row r="44246" spans="8:8" x14ac:dyDescent="0.2">
      <c r="H44246" s="7"/>
    </row>
    <row r="44247" spans="8:8" x14ac:dyDescent="0.2">
      <c r="H44247" s="7"/>
    </row>
    <row r="44248" spans="8:8" x14ac:dyDescent="0.2">
      <c r="H44248" s="7"/>
    </row>
    <row r="44249" spans="8:8" x14ac:dyDescent="0.2">
      <c r="H44249" s="7"/>
    </row>
    <row r="44250" spans="8:8" x14ac:dyDescent="0.2">
      <c r="H44250" s="7"/>
    </row>
    <row r="44251" spans="8:8" x14ac:dyDescent="0.2">
      <c r="H44251" s="7"/>
    </row>
    <row r="44252" spans="8:8" x14ac:dyDescent="0.2">
      <c r="H44252" s="7"/>
    </row>
    <row r="44253" spans="8:8" x14ac:dyDescent="0.2">
      <c r="H44253" s="7"/>
    </row>
    <row r="44254" spans="8:8" x14ac:dyDescent="0.2">
      <c r="H44254" s="7"/>
    </row>
    <row r="44255" spans="8:8" x14ac:dyDescent="0.2">
      <c r="H44255" s="7"/>
    </row>
    <row r="44256" spans="8:8" x14ac:dyDescent="0.2">
      <c r="H44256" s="7"/>
    </row>
    <row r="44257" spans="8:8" x14ac:dyDescent="0.2">
      <c r="H44257" s="7"/>
    </row>
    <row r="44258" spans="8:8" x14ac:dyDescent="0.2">
      <c r="H44258" s="7"/>
    </row>
    <row r="44259" spans="8:8" x14ac:dyDescent="0.2">
      <c r="H44259" s="7"/>
    </row>
    <row r="44260" spans="8:8" x14ac:dyDescent="0.2">
      <c r="H44260" s="7"/>
    </row>
    <row r="44261" spans="8:8" x14ac:dyDescent="0.2">
      <c r="H44261" s="7"/>
    </row>
    <row r="44262" spans="8:8" x14ac:dyDescent="0.2">
      <c r="H44262" s="7"/>
    </row>
    <row r="44263" spans="8:8" x14ac:dyDescent="0.2">
      <c r="H44263" s="7"/>
    </row>
    <row r="44264" spans="8:8" x14ac:dyDescent="0.2">
      <c r="H44264" s="7"/>
    </row>
    <row r="44265" spans="8:8" x14ac:dyDescent="0.2">
      <c r="H44265" s="7"/>
    </row>
    <row r="44266" spans="8:8" x14ac:dyDescent="0.2">
      <c r="H44266" s="7"/>
    </row>
    <row r="44267" spans="8:8" x14ac:dyDescent="0.2">
      <c r="H44267" s="7"/>
    </row>
    <row r="44268" spans="8:8" x14ac:dyDescent="0.2">
      <c r="H44268" s="7"/>
    </row>
    <row r="44269" spans="8:8" x14ac:dyDescent="0.2">
      <c r="H44269" s="7"/>
    </row>
    <row r="44270" spans="8:8" x14ac:dyDescent="0.2">
      <c r="H44270" s="7"/>
    </row>
    <row r="44271" spans="8:8" x14ac:dyDescent="0.2">
      <c r="H44271" s="7"/>
    </row>
    <row r="44272" spans="8:8" x14ac:dyDescent="0.2">
      <c r="H44272" s="7"/>
    </row>
    <row r="44273" spans="8:8" x14ac:dyDescent="0.2">
      <c r="H44273" s="7"/>
    </row>
    <row r="44274" spans="8:8" x14ac:dyDescent="0.2">
      <c r="H44274" s="7"/>
    </row>
    <row r="44275" spans="8:8" x14ac:dyDescent="0.2">
      <c r="H44275" s="7"/>
    </row>
    <row r="44276" spans="8:8" x14ac:dyDescent="0.2">
      <c r="H44276" s="7"/>
    </row>
    <row r="44277" spans="8:8" x14ac:dyDescent="0.2">
      <c r="H44277" s="7"/>
    </row>
    <row r="44278" spans="8:8" x14ac:dyDescent="0.2">
      <c r="H44278" s="7"/>
    </row>
    <row r="44279" spans="8:8" x14ac:dyDescent="0.2">
      <c r="H44279" s="7"/>
    </row>
    <row r="44280" spans="8:8" x14ac:dyDescent="0.2">
      <c r="H44280" s="7"/>
    </row>
    <row r="44281" spans="8:8" x14ac:dyDescent="0.2">
      <c r="H44281" s="7"/>
    </row>
    <row r="44282" spans="8:8" x14ac:dyDescent="0.2">
      <c r="H44282" s="7"/>
    </row>
    <row r="44283" spans="8:8" x14ac:dyDescent="0.2">
      <c r="H44283" s="7"/>
    </row>
    <row r="44284" spans="8:8" x14ac:dyDescent="0.2">
      <c r="H44284" s="7"/>
    </row>
    <row r="44285" spans="8:8" x14ac:dyDescent="0.2">
      <c r="H44285" s="7"/>
    </row>
    <row r="44286" spans="8:8" x14ac:dyDescent="0.2">
      <c r="H44286" s="7"/>
    </row>
    <row r="44287" spans="8:8" x14ac:dyDescent="0.2">
      <c r="H44287" s="7"/>
    </row>
    <row r="44288" spans="8:8" x14ac:dyDescent="0.2">
      <c r="H44288" s="7"/>
    </row>
    <row r="44289" spans="8:8" x14ac:dyDescent="0.2">
      <c r="H44289" s="7"/>
    </row>
    <row r="44290" spans="8:8" x14ac:dyDescent="0.2">
      <c r="H44290" s="7"/>
    </row>
    <row r="44291" spans="8:8" x14ac:dyDescent="0.2">
      <c r="H44291" s="7"/>
    </row>
    <row r="44292" spans="8:8" x14ac:dyDescent="0.2">
      <c r="H44292" s="7"/>
    </row>
    <row r="44293" spans="8:8" x14ac:dyDescent="0.2">
      <c r="H44293" s="7"/>
    </row>
    <row r="44294" spans="8:8" x14ac:dyDescent="0.2">
      <c r="H44294" s="7"/>
    </row>
    <row r="44295" spans="8:8" x14ac:dyDescent="0.2">
      <c r="H44295" s="7"/>
    </row>
    <row r="44296" spans="8:8" x14ac:dyDescent="0.2">
      <c r="H44296" s="7"/>
    </row>
    <row r="44297" spans="8:8" x14ac:dyDescent="0.2">
      <c r="H44297" s="7"/>
    </row>
    <row r="44298" spans="8:8" x14ac:dyDescent="0.2">
      <c r="H44298" s="7"/>
    </row>
    <row r="44299" spans="8:8" x14ac:dyDescent="0.2">
      <c r="H44299" s="7"/>
    </row>
    <row r="44300" spans="8:8" x14ac:dyDescent="0.2">
      <c r="H44300" s="7"/>
    </row>
    <row r="44301" spans="8:8" x14ac:dyDescent="0.2">
      <c r="H44301" s="7"/>
    </row>
    <row r="44302" spans="8:8" x14ac:dyDescent="0.2">
      <c r="H44302" s="7"/>
    </row>
    <row r="44303" spans="8:8" x14ac:dyDescent="0.2">
      <c r="H44303" s="7"/>
    </row>
    <row r="44304" spans="8:8" x14ac:dyDescent="0.2">
      <c r="H44304" s="7"/>
    </row>
    <row r="44305" spans="8:8" x14ac:dyDescent="0.2">
      <c r="H44305" s="7"/>
    </row>
    <row r="44306" spans="8:8" x14ac:dyDescent="0.2">
      <c r="H44306" s="7"/>
    </row>
    <row r="44307" spans="8:8" x14ac:dyDescent="0.2">
      <c r="H44307" s="7"/>
    </row>
    <row r="44308" spans="8:8" x14ac:dyDescent="0.2">
      <c r="H44308" s="7"/>
    </row>
    <row r="44309" spans="8:8" x14ac:dyDescent="0.2">
      <c r="H44309" s="7"/>
    </row>
    <row r="44310" spans="8:8" x14ac:dyDescent="0.2">
      <c r="H44310" s="7"/>
    </row>
    <row r="44311" spans="8:8" x14ac:dyDescent="0.2">
      <c r="H44311" s="7"/>
    </row>
    <row r="44312" spans="8:8" x14ac:dyDescent="0.2">
      <c r="H44312" s="7"/>
    </row>
    <row r="44313" spans="8:8" x14ac:dyDescent="0.2">
      <c r="H44313" s="7"/>
    </row>
    <row r="44314" spans="8:8" x14ac:dyDescent="0.2">
      <c r="H44314" s="7"/>
    </row>
    <row r="44315" spans="8:8" x14ac:dyDescent="0.2">
      <c r="H44315" s="7"/>
    </row>
    <row r="44316" spans="8:8" x14ac:dyDescent="0.2">
      <c r="H44316" s="7"/>
    </row>
    <row r="44317" spans="8:8" x14ac:dyDescent="0.2">
      <c r="H44317" s="7"/>
    </row>
    <row r="44318" spans="8:8" x14ac:dyDescent="0.2">
      <c r="H44318" s="7"/>
    </row>
    <row r="44319" spans="8:8" x14ac:dyDescent="0.2">
      <c r="H44319" s="7"/>
    </row>
    <row r="44320" spans="8:8" x14ac:dyDescent="0.2">
      <c r="H44320" s="7"/>
    </row>
    <row r="44321" spans="8:8" x14ac:dyDescent="0.2">
      <c r="H44321" s="7"/>
    </row>
    <row r="44322" spans="8:8" x14ac:dyDescent="0.2">
      <c r="H44322" s="7"/>
    </row>
    <row r="44323" spans="8:8" x14ac:dyDescent="0.2">
      <c r="H44323" s="7"/>
    </row>
    <row r="44324" spans="8:8" x14ac:dyDescent="0.2">
      <c r="H44324" s="7"/>
    </row>
    <row r="44325" spans="8:8" x14ac:dyDescent="0.2">
      <c r="H44325" s="7"/>
    </row>
    <row r="44326" spans="8:8" x14ac:dyDescent="0.2">
      <c r="H44326" s="7"/>
    </row>
    <row r="44327" spans="8:8" x14ac:dyDescent="0.2">
      <c r="H44327" s="7"/>
    </row>
    <row r="44328" spans="8:8" x14ac:dyDescent="0.2">
      <c r="H44328" s="7"/>
    </row>
    <row r="44329" spans="8:8" x14ac:dyDescent="0.2">
      <c r="H44329" s="7"/>
    </row>
    <row r="44330" spans="8:8" x14ac:dyDescent="0.2">
      <c r="H44330" s="7"/>
    </row>
    <row r="44331" spans="8:8" x14ac:dyDescent="0.2">
      <c r="H44331" s="7"/>
    </row>
    <row r="44332" spans="8:8" x14ac:dyDescent="0.2">
      <c r="H44332" s="7"/>
    </row>
    <row r="44333" spans="8:8" x14ac:dyDescent="0.2">
      <c r="H44333" s="7"/>
    </row>
    <row r="44334" spans="8:8" x14ac:dyDescent="0.2">
      <c r="H44334" s="7"/>
    </row>
    <row r="44335" spans="8:8" x14ac:dyDescent="0.2">
      <c r="H44335" s="7"/>
    </row>
    <row r="44336" spans="8:8" x14ac:dyDescent="0.2">
      <c r="H44336" s="7"/>
    </row>
    <row r="44337" spans="8:8" x14ac:dyDescent="0.2">
      <c r="H44337" s="7"/>
    </row>
    <row r="44338" spans="8:8" x14ac:dyDescent="0.2">
      <c r="H44338" s="7"/>
    </row>
    <row r="44339" spans="8:8" x14ac:dyDescent="0.2">
      <c r="H44339" s="7"/>
    </row>
    <row r="44340" spans="8:8" x14ac:dyDescent="0.2">
      <c r="H44340" s="7"/>
    </row>
    <row r="44341" spans="8:8" x14ac:dyDescent="0.2">
      <c r="H44341" s="7"/>
    </row>
    <row r="44342" spans="8:8" x14ac:dyDescent="0.2">
      <c r="H44342" s="7"/>
    </row>
    <row r="44343" spans="8:8" x14ac:dyDescent="0.2">
      <c r="H44343" s="7"/>
    </row>
    <row r="44344" spans="8:8" x14ac:dyDescent="0.2">
      <c r="H44344" s="7"/>
    </row>
    <row r="44345" spans="8:8" x14ac:dyDescent="0.2">
      <c r="H44345" s="7"/>
    </row>
    <row r="44346" spans="8:8" x14ac:dyDescent="0.2">
      <c r="H44346" s="7"/>
    </row>
    <row r="44347" spans="8:8" x14ac:dyDescent="0.2">
      <c r="H44347" s="7"/>
    </row>
    <row r="44348" spans="8:8" x14ac:dyDescent="0.2">
      <c r="H44348" s="7"/>
    </row>
    <row r="44349" spans="8:8" x14ac:dyDescent="0.2">
      <c r="H44349" s="7"/>
    </row>
    <row r="44350" spans="8:8" x14ac:dyDescent="0.2">
      <c r="H44350" s="7"/>
    </row>
    <row r="44351" spans="8:8" x14ac:dyDescent="0.2">
      <c r="H44351" s="7"/>
    </row>
    <row r="44352" spans="8:8" x14ac:dyDescent="0.2">
      <c r="H44352" s="7"/>
    </row>
    <row r="44353" spans="8:8" x14ac:dyDescent="0.2">
      <c r="H44353" s="7"/>
    </row>
    <row r="44354" spans="8:8" x14ac:dyDescent="0.2">
      <c r="H44354" s="7"/>
    </row>
    <row r="44355" spans="8:8" x14ac:dyDescent="0.2">
      <c r="H44355" s="7"/>
    </row>
    <row r="44356" spans="8:8" x14ac:dyDescent="0.2">
      <c r="H44356" s="7"/>
    </row>
    <row r="44357" spans="8:8" x14ac:dyDescent="0.2">
      <c r="H44357" s="7"/>
    </row>
    <row r="44358" spans="8:8" x14ac:dyDescent="0.2">
      <c r="H44358" s="7"/>
    </row>
    <row r="44359" spans="8:8" x14ac:dyDescent="0.2">
      <c r="H44359" s="7"/>
    </row>
    <row r="44360" spans="8:8" x14ac:dyDescent="0.2">
      <c r="H44360" s="7"/>
    </row>
    <row r="44361" spans="8:8" x14ac:dyDescent="0.2">
      <c r="H44361" s="7"/>
    </row>
    <row r="44362" spans="8:8" x14ac:dyDescent="0.2">
      <c r="H44362" s="7"/>
    </row>
    <row r="44363" spans="8:8" x14ac:dyDescent="0.2">
      <c r="H44363" s="7"/>
    </row>
    <row r="44364" spans="8:8" x14ac:dyDescent="0.2">
      <c r="H44364" s="7"/>
    </row>
    <row r="44365" spans="8:8" x14ac:dyDescent="0.2">
      <c r="H44365" s="7"/>
    </row>
    <row r="44366" spans="8:8" x14ac:dyDescent="0.2">
      <c r="H44366" s="7"/>
    </row>
    <row r="44367" spans="8:8" x14ac:dyDescent="0.2">
      <c r="H44367" s="7"/>
    </row>
    <row r="44368" spans="8:8" x14ac:dyDescent="0.2">
      <c r="H44368" s="7"/>
    </row>
    <row r="44369" spans="8:8" x14ac:dyDescent="0.2">
      <c r="H44369" s="7"/>
    </row>
    <row r="44370" spans="8:8" x14ac:dyDescent="0.2">
      <c r="H44370" s="7"/>
    </row>
    <row r="44371" spans="8:8" x14ac:dyDescent="0.2">
      <c r="H44371" s="7"/>
    </row>
    <row r="44372" spans="8:8" x14ac:dyDescent="0.2">
      <c r="H44372" s="7"/>
    </row>
    <row r="44373" spans="8:8" x14ac:dyDescent="0.2">
      <c r="H44373" s="7"/>
    </row>
    <row r="44374" spans="8:8" x14ac:dyDescent="0.2">
      <c r="H44374" s="7"/>
    </row>
    <row r="44375" spans="8:8" x14ac:dyDescent="0.2">
      <c r="H44375" s="7"/>
    </row>
    <row r="44376" spans="8:8" x14ac:dyDescent="0.2">
      <c r="H44376" s="7"/>
    </row>
    <row r="44377" spans="8:8" x14ac:dyDescent="0.2">
      <c r="H44377" s="7"/>
    </row>
    <row r="44378" spans="8:8" x14ac:dyDescent="0.2">
      <c r="H44378" s="7"/>
    </row>
    <row r="44379" spans="8:8" x14ac:dyDescent="0.2">
      <c r="H44379" s="7"/>
    </row>
    <row r="44380" spans="8:8" x14ac:dyDescent="0.2">
      <c r="H44380" s="7"/>
    </row>
    <row r="44381" spans="8:8" x14ac:dyDescent="0.2">
      <c r="H44381" s="7"/>
    </row>
    <row r="44382" spans="8:8" x14ac:dyDescent="0.2">
      <c r="H44382" s="7"/>
    </row>
    <row r="44383" spans="8:8" x14ac:dyDescent="0.2">
      <c r="H44383" s="7"/>
    </row>
    <row r="44384" spans="8:8" x14ac:dyDescent="0.2">
      <c r="H44384" s="7"/>
    </row>
    <row r="44385" spans="8:8" x14ac:dyDescent="0.2">
      <c r="H44385" s="7"/>
    </row>
    <row r="44386" spans="8:8" x14ac:dyDescent="0.2">
      <c r="H44386" s="7"/>
    </row>
    <row r="44387" spans="8:8" x14ac:dyDescent="0.2">
      <c r="H44387" s="7"/>
    </row>
    <row r="44388" spans="8:8" x14ac:dyDescent="0.2">
      <c r="H44388" s="7"/>
    </row>
    <row r="44389" spans="8:8" x14ac:dyDescent="0.2">
      <c r="H44389" s="7"/>
    </row>
    <row r="44390" spans="8:8" x14ac:dyDescent="0.2">
      <c r="H44390" s="7"/>
    </row>
    <row r="44391" spans="8:8" x14ac:dyDescent="0.2">
      <c r="H44391" s="7"/>
    </row>
    <row r="44392" spans="8:8" x14ac:dyDescent="0.2">
      <c r="H44392" s="7"/>
    </row>
    <row r="44393" spans="8:8" x14ac:dyDescent="0.2">
      <c r="H44393" s="7"/>
    </row>
    <row r="44394" spans="8:8" x14ac:dyDescent="0.2">
      <c r="H44394" s="7"/>
    </row>
    <row r="44395" spans="8:8" x14ac:dyDescent="0.2">
      <c r="H44395" s="7"/>
    </row>
    <row r="44396" spans="8:8" x14ac:dyDescent="0.2">
      <c r="H44396" s="7"/>
    </row>
    <row r="44397" spans="8:8" x14ac:dyDescent="0.2">
      <c r="H44397" s="7"/>
    </row>
    <row r="44398" spans="8:8" x14ac:dyDescent="0.2">
      <c r="H44398" s="7"/>
    </row>
    <row r="44399" spans="8:8" x14ac:dyDescent="0.2">
      <c r="H44399" s="7"/>
    </row>
    <row r="44400" spans="8:8" x14ac:dyDescent="0.2">
      <c r="H44400" s="7"/>
    </row>
    <row r="44401" spans="8:8" x14ac:dyDescent="0.2">
      <c r="H44401" s="7"/>
    </row>
    <row r="44402" spans="8:8" x14ac:dyDescent="0.2">
      <c r="H44402" s="7"/>
    </row>
    <row r="44403" spans="8:8" x14ac:dyDescent="0.2">
      <c r="H44403" s="7"/>
    </row>
    <row r="44404" spans="8:8" x14ac:dyDescent="0.2">
      <c r="H44404" s="7"/>
    </row>
    <row r="44405" spans="8:8" x14ac:dyDescent="0.2">
      <c r="H44405" s="7"/>
    </row>
    <row r="44406" spans="8:8" x14ac:dyDescent="0.2">
      <c r="H44406" s="7"/>
    </row>
    <row r="44407" spans="8:8" x14ac:dyDescent="0.2">
      <c r="H44407" s="7"/>
    </row>
    <row r="44408" spans="8:8" x14ac:dyDescent="0.2">
      <c r="H44408" s="7"/>
    </row>
    <row r="44409" spans="8:8" x14ac:dyDescent="0.2">
      <c r="H44409" s="7"/>
    </row>
    <row r="44410" spans="8:8" x14ac:dyDescent="0.2">
      <c r="H44410" s="7"/>
    </row>
    <row r="44411" spans="8:8" x14ac:dyDescent="0.2">
      <c r="H44411" s="7"/>
    </row>
    <row r="44412" spans="8:8" x14ac:dyDescent="0.2">
      <c r="H44412" s="7"/>
    </row>
    <row r="44413" spans="8:8" x14ac:dyDescent="0.2">
      <c r="H44413" s="7"/>
    </row>
    <row r="44414" spans="8:8" x14ac:dyDescent="0.2">
      <c r="H44414" s="7"/>
    </row>
    <row r="44415" spans="8:8" x14ac:dyDescent="0.2">
      <c r="H44415" s="7"/>
    </row>
    <row r="44416" spans="8:8" x14ac:dyDescent="0.2">
      <c r="H44416" s="7"/>
    </row>
    <row r="44417" spans="8:8" x14ac:dyDescent="0.2">
      <c r="H44417" s="7"/>
    </row>
    <row r="44418" spans="8:8" x14ac:dyDescent="0.2">
      <c r="H44418" s="7"/>
    </row>
    <row r="44419" spans="8:8" x14ac:dyDescent="0.2">
      <c r="H44419" s="7"/>
    </row>
    <row r="44420" spans="8:8" x14ac:dyDescent="0.2">
      <c r="H44420" s="7"/>
    </row>
    <row r="44421" spans="8:8" x14ac:dyDescent="0.2">
      <c r="H44421" s="7"/>
    </row>
    <row r="44422" spans="8:8" x14ac:dyDescent="0.2">
      <c r="H44422" s="7"/>
    </row>
    <row r="44423" spans="8:8" x14ac:dyDescent="0.2">
      <c r="H44423" s="7"/>
    </row>
    <row r="44424" spans="8:8" x14ac:dyDescent="0.2">
      <c r="H44424" s="7"/>
    </row>
    <row r="44425" spans="8:8" x14ac:dyDescent="0.2">
      <c r="H44425" s="7"/>
    </row>
    <row r="44426" spans="8:8" x14ac:dyDescent="0.2">
      <c r="H44426" s="7"/>
    </row>
    <row r="44427" spans="8:8" x14ac:dyDescent="0.2">
      <c r="H44427" s="7"/>
    </row>
    <row r="44428" spans="8:8" x14ac:dyDescent="0.2">
      <c r="H44428" s="7"/>
    </row>
    <row r="44429" spans="8:8" x14ac:dyDescent="0.2">
      <c r="H44429" s="7"/>
    </row>
    <row r="44430" spans="8:8" x14ac:dyDescent="0.2">
      <c r="H44430" s="7"/>
    </row>
    <row r="44431" spans="8:8" x14ac:dyDescent="0.2">
      <c r="H44431" s="7"/>
    </row>
    <row r="44432" spans="8:8" x14ac:dyDescent="0.2">
      <c r="H44432" s="7"/>
    </row>
    <row r="44433" spans="8:8" x14ac:dyDescent="0.2">
      <c r="H44433" s="7"/>
    </row>
    <row r="44434" spans="8:8" x14ac:dyDescent="0.2">
      <c r="H44434" s="7"/>
    </row>
    <row r="44435" spans="8:8" x14ac:dyDescent="0.2">
      <c r="H44435" s="7"/>
    </row>
    <row r="44436" spans="8:8" x14ac:dyDescent="0.2">
      <c r="H44436" s="7"/>
    </row>
    <row r="44437" spans="8:8" x14ac:dyDescent="0.2">
      <c r="H44437" s="7"/>
    </row>
    <row r="44438" spans="8:8" x14ac:dyDescent="0.2">
      <c r="H44438" s="7"/>
    </row>
    <row r="44439" spans="8:8" x14ac:dyDescent="0.2">
      <c r="H44439" s="7"/>
    </row>
    <row r="44440" spans="8:8" x14ac:dyDescent="0.2">
      <c r="H44440" s="7"/>
    </row>
    <row r="44441" spans="8:8" x14ac:dyDescent="0.2">
      <c r="H44441" s="7"/>
    </row>
    <row r="44442" spans="8:8" x14ac:dyDescent="0.2">
      <c r="H44442" s="7"/>
    </row>
    <row r="44443" spans="8:8" x14ac:dyDescent="0.2">
      <c r="H44443" s="7"/>
    </row>
    <row r="44444" spans="8:8" x14ac:dyDescent="0.2">
      <c r="H44444" s="7"/>
    </row>
    <row r="44445" spans="8:8" x14ac:dyDescent="0.2">
      <c r="H44445" s="7"/>
    </row>
    <row r="44446" spans="8:8" x14ac:dyDescent="0.2">
      <c r="H44446" s="7"/>
    </row>
    <row r="44447" spans="8:8" x14ac:dyDescent="0.2">
      <c r="H44447" s="7"/>
    </row>
    <row r="44448" spans="8:8" x14ac:dyDescent="0.2">
      <c r="H44448" s="7"/>
    </row>
    <row r="44449" spans="8:8" x14ac:dyDescent="0.2">
      <c r="H44449" s="7"/>
    </row>
    <row r="44450" spans="8:8" x14ac:dyDescent="0.2">
      <c r="H44450" s="7"/>
    </row>
    <row r="44451" spans="8:8" x14ac:dyDescent="0.2">
      <c r="H44451" s="7"/>
    </row>
    <row r="44452" spans="8:8" x14ac:dyDescent="0.2">
      <c r="H44452" s="7"/>
    </row>
    <row r="44453" spans="8:8" x14ac:dyDescent="0.2">
      <c r="H44453" s="7"/>
    </row>
    <row r="44454" spans="8:8" x14ac:dyDescent="0.2">
      <c r="H44454" s="7"/>
    </row>
    <row r="44455" spans="8:8" x14ac:dyDescent="0.2">
      <c r="H44455" s="7"/>
    </row>
    <row r="44456" spans="8:8" x14ac:dyDescent="0.2">
      <c r="H44456" s="7"/>
    </row>
    <row r="44457" spans="8:8" x14ac:dyDescent="0.2">
      <c r="H44457" s="7"/>
    </row>
    <row r="44458" spans="8:8" x14ac:dyDescent="0.2">
      <c r="H44458" s="7"/>
    </row>
    <row r="44459" spans="8:8" x14ac:dyDescent="0.2">
      <c r="H44459" s="7"/>
    </row>
    <row r="44460" spans="8:8" x14ac:dyDescent="0.2">
      <c r="H44460" s="7"/>
    </row>
    <row r="44461" spans="8:8" x14ac:dyDescent="0.2">
      <c r="H44461" s="7"/>
    </row>
    <row r="44462" spans="8:8" x14ac:dyDescent="0.2">
      <c r="H44462" s="7"/>
    </row>
    <row r="44463" spans="8:8" x14ac:dyDescent="0.2">
      <c r="H44463" s="7"/>
    </row>
    <row r="44464" spans="8:8" x14ac:dyDescent="0.2">
      <c r="H44464" s="7"/>
    </row>
    <row r="44465" spans="8:8" x14ac:dyDescent="0.2">
      <c r="H44465" s="7"/>
    </row>
    <row r="44466" spans="8:8" x14ac:dyDescent="0.2">
      <c r="H44466" s="7"/>
    </row>
    <row r="44467" spans="8:8" x14ac:dyDescent="0.2">
      <c r="H44467" s="7"/>
    </row>
    <row r="44468" spans="8:8" x14ac:dyDescent="0.2">
      <c r="H44468" s="7"/>
    </row>
    <row r="44469" spans="8:8" x14ac:dyDescent="0.2">
      <c r="H44469" s="7"/>
    </row>
    <row r="44470" spans="8:8" x14ac:dyDescent="0.2">
      <c r="H44470" s="7"/>
    </row>
    <row r="44471" spans="8:8" x14ac:dyDescent="0.2">
      <c r="H44471" s="7"/>
    </row>
    <row r="44472" spans="8:8" x14ac:dyDescent="0.2">
      <c r="H44472" s="7"/>
    </row>
    <row r="44473" spans="8:8" x14ac:dyDescent="0.2">
      <c r="H44473" s="7"/>
    </row>
    <row r="44474" spans="8:8" x14ac:dyDescent="0.2">
      <c r="H44474" s="7"/>
    </row>
    <row r="44475" spans="8:8" x14ac:dyDescent="0.2">
      <c r="H44475" s="7"/>
    </row>
    <row r="44476" spans="8:8" x14ac:dyDescent="0.2">
      <c r="H44476" s="7"/>
    </row>
    <row r="44477" spans="8:8" x14ac:dyDescent="0.2">
      <c r="H44477" s="7"/>
    </row>
    <row r="44478" spans="8:8" x14ac:dyDescent="0.2">
      <c r="H44478" s="7"/>
    </row>
    <row r="44479" spans="8:8" x14ac:dyDescent="0.2">
      <c r="H44479" s="7"/>
    </row>
    <row r="44480" spans="8:8" x14ac:dyDescent="0.2">
      <c r="H44480" s="7"/>
    </row>
    <row r="44481" spans="8:8" x14ac:dyDescent="0.2">
      <c r="H44481" s="7"/>
    </row>
    <row r="44482" spans="8:8" x14ac:dyDescent="0.2">
      <c r="H44482" s="7"/>
    </row>
    <row r="44483" spans="8:8" x14ac:dyDescent="0.2">
      <c r="H44483" s="7"/>
    </row>
    <row r="44484" spans="8:8" x14ac:dyDescent="0.2">
      <c r="H44484" s="7"/>
    </row>
    <row r="44485" spans="8:8" x14ac:dyDescent="0.2">
      <c r="H44485" s="7"/>
    </row>
    <row r="44486" spans="8:8" x14ac:dyDescent="0.2">
      <c r="H44486" s="7"/>
    </row>
    <row r="44487" spans="8:8" x14ac:dyDescent="0.2">
      <c r="H44487" s="7"/>
    </row>
    <row r="44488" spans="8:8" x14ac:dyDescent="0.2">
      <c r="H44488" s="7"/>
    </row>
    <row r="44489" spans="8:8" x14ac:dyDescent="0.2">
      <c r="H44489" s="7"/>
    </row>
    <row r="44490" spans="8:8" x14ac:dyDescent="0.2">
      <c r="H44490" s="7"/>
    </row>
    <row r="44491" spans="8:8" x14ac:dyDescent="0.2">
      <c r="H44491" s="7"/>
    </row>
    <row r="44492" spans="8:8" x14ac:dyDescent="0.2">
      <c r="H44492" s="7"/>
    </row>
    <row r="44493" spans="8:8" x14ac:dyDescent="0.2">
      <c r="H44493" s="7"/>
    </row>
    <row r="44494" spans="8:8" x14ac:dyDescent="0.2">
      <c r="H44494" s="7"/>
    </row>
    <row r="44495" spans="8:8" x14ac:dyDescent="0.2">
      <c r="H44495" s="7"/>
    </row>
    <row r="44496" spans="8:8" x14ac:dyDescent="0.2">
      <c r="H44496" s="7"/>
    </row>
    <row r="44497" spans="8:8" x14ac:dyDescent="0.2">
      <c r="H44497" s="7"/>
    </row>
    <row r="44498" spans="8:8" x14ac:dyDescent="0.2">
      <c r="H44498" s="7"/>
    </row>
    <row r="44499" spans="8:8" x14ac:dyDescent="0.2">
      <c r="H44499" s="7"/>
    </row>
    <row r="44500" spans="8:8" x14ac:dyDescent="0.2">
      <c r="H44500" s="7"/>
    </row>
    <row r="44501" spans="8:8" x14ac:dyDescent="0.2">
      <c r="H44501" s="7"/>
    </row>
    <row r="44502" spans="8:8" x14ac:dyDescent="0.2">
      <c r="H44502" s="7"/>
    </row>
    <row r="44503" spans="8:8" x14ac:dyDescent="0.2">
      <c r="H44503" s="7"/>
    </row>
    <row r="44504" spans="8:8" x14ac:dyDescent="0.2">
      <c r="H44504" s="7"/>
    </row>
    <row r="44505" spans="8:8" x14ac:dyDescent="0.2">
      <c r="H44505" s="7"/>
    </row>
    <row r="44506" spans="8:8" x14ac:dyDescent="0.2">
      <c r="H44506" s="7"/>
    </row>
    <row r="44507" spans="8:8" x14ac:dyDescent="0.2">
      <c r="H44507" s="7"/>
    </row>
    <row r="44508" spans="8:8" x14ac:dyDescent="0.2">
      <c r="H44508" s="7"/>
    </row>
    <row r="44509" spans="8:8" x14ac:dyDescent="0.2">
      <c r="H44509" s="7"/>
    </row>
    <row r="44510" spans="8:8" x14ac:dyDescent="0.2">
      <c r="H44510" s="7"/>
    </row>
    <row r="44511" spans="8:8" x14ac:dyDescent="0.2">
      <c r="H44511" s="7"/>
    </row>
    <row r="44512" spans="8:8" x14ac:dyDescent="0.2">
      <c r="H44512" s="7"/>
    </row>
    <row r="44513" spans="8:8" x14ac:dyDescent="0.2">
      <c r="H44513" s="7"/>
    </row>
    <row r="44514" spans="8:8" x14ac:dyDescent="0.2">
      <c r="H44514" s="7"/>
    </row>
    <row r="44515" spans="8:8" x14ac:dyDescent="0.2">
      <c r="H44515" s="7"/>
    </row>
    <row r="44516" spans="8:8" x14ac:dyDescent="0.2">
      <c r="H44516" s="7"/>
    </row>
    <row r="44517" spans="8:8" x14ac:dyDescent="0.2">
      <c r="H44517" s="7"/>
    </row>
    <row r="44518" spans="8:8" x14ac:dyDescent="0.2">
      <c r="H44518" s="7"/>
    </row>
    <row r="44519" spans="8:8" x14ac:dyDescent="0.2">
      <c r="H44519" s="7"/>
    </row>
    <row r="44520" spans="8:8" x14ac:dyDescent="0.2">
      <c r="H44520" s="7"/>
    </row>
    <row r="44521" spans="8:8" x14ac:dyDescent="0.2">
      <c r="H44521" s="7"/>
    </row>
    <row r="44522" spans="8:8" x14ac:dyDescent="0.2">
      <c r="H44522" s="7"/>
    </row>
    <row r="44523" spans="8:8" x14ac:dyDescent="0.2">
      <c r="H44523" s="7"/>
    </row>
    <row r="44524" spans="8:8" x14ac:dyDescent="0.2">
      <c r="H44524" s="7"/>
    </row>
    <row r="44525" spans="8:8" x14ac:dyDescent="0.2">
      <c r="H44525" s="7"/>
    </row>
    <row r="44526" spans="8:8" x14ac:dyDescent="0.2">
      <c r="H44526" s="7"/>
    </row>
    <row r="44527" spans="8:8" x14ac:dyDescent="0.2">
      <c r="H44527" s="7"/>
    </row>
    <row r="44528" spans="8:8" x14ac:dyDescent="0.2">
      <c r="H44528" s="7"/>
    </row>
    <row r="44529" spans="8:8" x14ac:dyDescent="0.2">
      <c r="H44529" s="7"/>
    </row>
    <row r="44530" spans="8:8" x14ac:dyDescent="0.2">
      <c r="H44530" s="7"/>
    </row>
    <row r="44531" spans="8:8" x14ac:dyDescent="0.2">
      <c r="H44531" s="7"/>
    </row>
    <row r="44532" spans="8:8" x14ac:dyDescent="0.2">
      <c r="H44532" s="7"/>
    </row>
    <row r="44533" spans="8:8" x14ac:dyDescent="0.2">
      <c r="H44533" s="7"/>
    </row>
    <row r="44534" spans="8:8" x14ac:dyDescent="0.2">
      <c r="H44534" s="7"/>
    </row>
    <row r="44535" spans="8:8" x14ac:dyDescent="0.2">
      <c r="H44535" s="7"/>
    </row>
    <row r="44536" spans="8:8" x14ac:dyDescent="0.2">
      <c r="H44536" s="7"/>
    </row>
    <row r="44537" spans="8:8" x14ac:dyDescent="0.2">
      <c r="H44537" s="7"/>
    </row>
    <row r="44538" spans="8:8" x14ac:dyDescent="0.2">
      <c r="H44538" s="7"/>
    </row>
    <row r="44539" spans="8:8" x14ac:dyDescent="0.2">
      <c r="H44539" s="7"/>
    </row>
    <row r="44540" spans="8:8" x14ac:dyDescent="0.2">
      <c r="H44540" s="7"/>
    </row>
    <row r="44541" spans="8:8" x14ac:dyDescent="0.2">
      <c r="H44541" s="7"/>
    </row>
    <row r="44542" spans="8:8" x14ac:dyDescent="0.2">
      <c r="H44542" s="7"/>
    </row>
    <row r="44543" spans="8:8" x14ac:dyDescent="0.2">
      <c r="H44543" s="7"/>
    </row>
    <row r="44544" spans="8:8" x14ac:dyDescent="0.2">
      <c r="H44544" s="7"/>
    </row>
    <row r="44545" spans="8:8" x14ac:dyDescent="0.2">
      <c r="H44545" s="7"/>
    </row>
    <row r="44546" spans="8:8" x14ac:dyDescent="0.2">
      <c r="H44546" s="7"/>
    </row>
    <row r="44547" spans="8:8" x14ac:dyDescent="0.2">
      <c r="H44547" s="7"/>
    </row>
    <row r="44548" spans="8:8" x14ac:dyDescent="0.2">
      <c r="H44548" s="7"/>
    </row>
    <row r="44549" spans="8:8" x14ac:dyDescent="0.2">
      <c r="H44549" s="7"/>
    </row>
    <row r="44550" spans="8:8" x14ac:dyDescent="0.2">
      <c r="H44550" s="7"/>
    </row>
    <row r="44551" spans="8:8" x14ac:dyDescent="0.2">
      <c r="H44551" s="7"/>
    </row>
    <row r="44552" spans="8:8" x14ac:dyDescent="0.2">
      <c r="H44552" s="7"/>
    </row>
    <row r="44553" spans="8:8" x14ac:dyDescent="0.2">
      <c r="H44553" s="7"/>
    </row>
    <row r="44554" spans="8:8" x14ac:dyDescent="0.2">
      <c r="H44554" s="7"/>
    </row>
    <row r="44555" spans="8:8" x14ac:dyDescent="0.2">
      <c r="H44555" s="7"/>
    </row>
    <row r="44556" spans="8:8" x14ac:dyDescent="0.2">
      <c r="H44556" s="7"/>
    </row>
    <row r="44557" spans="8:8" x14ac:dyDescent="0.2">
      <c r="H44557" s="7"/>
    </row>
    <row r="44558" spans="8:8" x14ac:dyDescent="0.2">
      <c r="H44558" s="7"/>
    </row>
    <row r="44559" spans="8:8" x14ac:dyDescent="0.2">
      <c r="H44559" s="7"/>
    </row>
    <row r="44560" spans="8:8" x14ac:dyDescent="0.2">
      <c r="H44560" s="7"/>
    </row>
    <row r="44561" spans="8:8" x14ac:dyDescent="0.2">
      <c r="H44561" s="7"/>
    </row>
    <row r="44562" spans="8:8" x14ac:dyDescent="0.2">
      <c r="H44562" s="7"/>
    </row>
    <row r="44563" spans="8:8" x14ac:dyDescent="0.2">
      <c r="H44563" s="7"/>
    </row>
    <row r="44564" spans="8:8" x14ac:dyDescent="0.2">
      <c r="H44564" s="7"/>
    </row>
    <row r="44565" spans="8:8" x14ac:dyDescent="0.2">
      <c r="H44565" s="7"/>
    </row>
    <row r="44566" spans="8:8" x14ac:dyDescent="0.2">
      <c r="H44566" s="7"/>
    </row>
    <row r="44567" spans="8:8" x14ac:dyDescent="0.2">
      <c r="H44567" s="7"/>
    </row>
    <row r="44568" spans="8:8" x14ac:dyDescent="0.2">
      <c r="H44568" s="7"/>
    </row>
    <row r="44569" spans="8:8" x14ac:dyDescent="0.2">
      <c r="H44569" s="7"/>
    </row>
    <row r="44570" spans="8:8" x14ac:dyDescent="0.2">
      <c r="H44570" s="7"/>
    </row>
    <row r="44571" spans="8:8" x14ac:dyDescent="0.2">
      <c r="H44571" s="7"/>
    </row>
    <row r="44572" spans="8:8" x14ac:dyDescent="0.2">
      <c r="H44572" s="7"/>
    </row>
    <row r="44573" spans="8:8" x14ac:dyDescent="0.2">
      <c r="H44573" s="7"/>
    </row>
    <row r="44574" spans="8:8" x14ac:dyDescent="0.2">
      <c r="H44574" s="7"/>
    </row>
    <row r="44575" spans="8:8" x14ac:dyDescent="0.2">
      <c r="H44575" s="7"/>
    </row>
    <row r="44576" spans="8:8" x14ac:dyDescent="0.2">
      <c r="H44576" s="7"/>
    </row>
    <row r="44577" spans="8:8" x14ac:dyDescent="0.2">
      <c r="H44577" s="7"/>
    </row>
    <row r="44578" spans="8:8" x14ac:dyDescent="0.2">
      <c r="H44578" s="7"/>
    </row>
    <row r="44579" spans="8:8" x14ac:dyDescent="0.2">
      <c r="H44579" s="7"/>
    </row>
    <row r="44580" spans="8:8" x14ac:dyDescent="0.2">
      <c r="H44580" s="7"/>
    </row>
    <row r="44581" spans="8:8" x14ac:dyDescent="0.2">
      <c r="H44581" s="7"/>
    </row>
    <row r="44582" spans="8:8" x14ac:dyDescent="0.2">
      <c r="H44582" s="7"/>
    </row>
    <row r="44583" spans="8:8" x14ac:dyDescent="0.2">
      <c r="H44583" s="7"/>
    </row>
    <row r="44584" spans="8:8" x14ac:dyDescent="0.2">
      <c r="H44584" s="7"/>
    </row>
    <row r="44585" spans="8:8" x14ac:dyDescent="0.2">
      <c r="H44585" s="7"/>
    </row>
    <row r="44586" spans="8:8" x14ac:dyDescent="0.2">
      <c r="H44586" s="7"/>
    </row>
    <row r="44587" spans="8:8" x14ac:dyDescent="0.2">
      <c r="H44587" s="7"/>
    </row>
    <row r="44588" spans="8:8" x14ac:dyDescent="0.2">
      <c r="H44588" s="7"/>
    </row>
    <row r="44589" spans="8:8" x14ac:dyDescent="0.2">
      <c r="H44589" s="7"/>
    </row>
    <row r="44590" spans="8:8" x14ac:dyDescent="0.2">
      <c r="H44590" s="7"/>
    </row>
    <row r="44591" spans="8:8" x14ac:dyDescent="0.2">
      <c r="H44591" s="7"/>
    </row>
    <row r="44592" spans="8:8" x14ac:dyDescent="0.2">
      <c r="H44592" s="7"/>
    </row>
    <row r="44593" spans="8:8" x14ac:dyDescent="0.2">
      <c r="H44593" s="7"/>
    </row>
    <row r="44594" spans="8:8" x14ac:dyDescent="0.2">
      <c r="H44594" s="7"/>
    </row>
    <row r="44595" spans="8:8" x14ac:dyDescent="0.2">
      <c r="H44595" s="7"/>
    </row>
    <row r="44596" spans="8:8" x14ac:dyDescent="0.2">
      <c r="H44596" s="7"/>
    </row>
    <row r="44597" spans="8:8" x14ac:dyDescent="0.2">
      <c r="H44597" s="7"/>
    </row>
    <row r="44598" spans="8:8" x14ac:dyDescent="0.2">
      <c r="H44598" s="7"/>
    </row>
    <row r="44599" spans="8:8" x14ac:dyDescent="0.2">
      <c r="H44599" s="7"/>
    </row>
    <row r="44600" spans="8:8" x14ac:dyDescent="0.2">
      <c r="H44600" s="7"/>
    </row>
    <row r="44601" spans="8:8" x14ac:dyDescent="0.2">
      <c r="H44601" s="7"/>
    </row>
    <row r="44602" spans="8:8" x14ac:dyDescent="0.2">
      <c r="H44602" s="7"/>
    </row>
    <row r="44603" spans="8:8" x14ac:dyDescent="0.2">
      <c r="H44603" s="7"/>
    </row>
    <row r="44604" spans="8:8" x14ac:dyDescent="0.2">
      <c r="H44604" s="7"/>
    </row>
    <row r="44605" spans="8:8" x14ac:dyDescent="0.2">
      <c r="H44605" s="7"/>
    </row>
    <row r="44606" spans="8:8" x14ac:dyDescent="0.2">
      <c r="H44606" s="7"/>
    </row>
    <row r="44607" spans="8:8" x14ac:dyDescent="0.2">
      <c r="H44607" s="7"/>
    </row>
    <row r="44608" spans="8:8" x14ac:dyDescent="0.2">
      <c r="H44608" s="7"/>
    </row>
    <row r="44609" spans="8:8" x14ac:dyDescent="0.2">
      <c r="H44609" s="7"/>
    </row>
    <row r="44610" spans="8:8" x14ac:dyDescent="0.2">
      <c r="H44610" s="7"/>
    </row>
    <row r="44611" spans="8:8" x14ac:dyDescent="0.2">
      <c r="H44611" s="7"/>
    </row>
    <row r="44612" spans="8:8" x14ac:dyDescent="0.2">
      <c r="H44612" s="7"/>
    </row>
    <row r="44613" spans="8:8" x14ac:dyDescent="0.2">
      <c r="H44613" s="7"/>
    </row>
    <row r="44614" spans="8:8" x14ac:dyDescent="0.2">
      <c r="H44614" s="7"/>
    </row>
    <row r="44615" spans="8:8" x14ac:dyDescent="0.2">
      <c r="H44615" s="7"/>
    </row>
    <row r="44616" spans="8:8" x14ac:dyDescent="0.2">
      <c r="H44616" s="7"/>
    </row>
    <row r="44617" spans="8:8" x14ac:dyDescent="0.2">
      <c r="H44617" s="7"/>
    </row>
    <row r="44618" spans="8:8" x14ac:dyDescent="0.2">
      <c r="H44618" s="7"/>
    </row>
    <row r="44619" spans="8:8" x14ac:dyDescent="0.2">
      <c r="H44619" s="7"/>
    </row>
    <row r="44620" spans="8:8" x14ac:dyDescent="0.2">
      <c r="H44620" s="7"/>
    </row>
    <row r="44621" spans="8:8" x14ac:dyDescent="0.2">
      <c r="H44621" s="7"/>
    </row>
    <row r="44622" spans="8:8" x14ac:dyDescent="0.2">
      <c r="H44622" s="7"/>
    </row>
    <row r="44623" spans="8:8" x14ac:dyDescent="0.2">
      <c r="H44623" s="7"/>
    </row>
    <row r="44624" spans="8:8" x14ac:dyDescent="0.2">
      <c r="H44624" s="7"/>
    </row>
    <row r="44625" spans="8:8" x14ac:dyDescent="0.2">
      <c r="H44625" s="7"/>
    </row>
    <row r="44626" spans="8:8" x14ac:dyDescent="0.2">
      <c r="H44626" s="7"/>
    </row>
    <row r="44627" spans="8:8" x14ac:dyDescent="0.2">
      <c r="H44627" s="7"/>
    </row>
    <row r="44628" spans="8:8" x14ac:dyDescent="0.2">
      <c r="H44628" s="7"/>
    </row>
    <row r="44629" spans="8:8" x14ac:dyDescent="0.2">
      <c r="H44629" s="7"/>
    </row>
    <row r="44630" spans="8:8" x14ac:dyDescent="0.2">
      <c r="H44630" s="7"/>
    </row>
    <row r="44631" spans="8:8" x14ac:dyDescent="0.2">
      <c r="H44631" s="7"/>
    </row>
    <row r="44632" spans="8:8" x14ac:dyDescent="0.2">
      <c r="H44632" s="7"/>
    </row>
    <row r="44633" spans="8:8" x14ac:dyDescent="0.2">
      <c r="H44633" s="7"/>
    </row>
    <row r="44634" spans="8:8" x14ac:dyDescent="0.2">
      <c r="H44634" s="7"/>
    </row>
    <row r="44635" spans="8:8" x14ac:dyDescent="0.2">
      <c r="H44635" s="7"/>
    </row>
    <row r="44636" spans="8:8" x14ac:dyDescent="0.2">
      <c r="H44636" s="7"/>
    </row>
    <row r="44637" spans="8:8" x14ac:dyDescent="0.2">
      <c r="H44637" s="7"/>
    </row>
    <row r="44638" spans="8:8" x14ac:dyDescent="0.2">
      <c r="H44638" s="7"/>
    </row>
    <row r="44639" spans="8:8" x14ac:dyDescent="0.2">
      <c r="H44639" s="7"/>
    </row>
    <row r="44640" spans="8:8" x14ac:dyDescent="0.2">
      <c r="H44640" s="7"/>
    </row>
    <row r="44641" spans="8:8" x14ac:dyDescent="0.2">
      <c r="H44641" s="7"/>
    </row>
    <row r="44642" spans="8:8" x14ac:dyDescent="0.2">
      <c r="H44642" s="7"/>
    </row>
    <row r="44643" spans="8:8" x14ac:dyDescent="0.2">
      <c r="H44643" s="7"/>
    </row>
    <row r="44644" spans="8:8" x14ac:dyDescent="0.2">
      <c r="H44644" s="7"/>
    </row>
    <row r="44645" spans="8:8" x14ac:dyDescent="0.2">
      <c r="H44645" s="7"/>
    </row>
    <row r="44646" spans="8:8" x14ac:dyDescent="0.2">
      <c r="H44646" s="7"/>
    </row>
    <row r="44647" spans="8:8" x14ac:dyDescent="0.2">
      <c r="H44647" s="7"/>
    </row>
    <row r="44648" spans="8:8" x14ac:dyDescent="0.2">
      <c r="H44648" s="7"/>
    </row>
    <row r="44649" spans="8:8" x14ac:dyDescent="0.2">
      <c r="H44649" s="7"/>
    </row>
    <row r="44650" spans="8:8" x14ac:dyDescent="0.2">
      <c r="H44650" s="7"/>
    </row>
    <row r="44651" spans="8:8" x14ac:dyDescent="0.2">
      <c r="H44651" s="7"/>
    </row>
    <row r="44652" spans="8:8" x14ac:dyDescent="0.2">
      <c r="H44652" s="7"/>
    </row>
    <row r="44653" spans="8:8" x14ac:dyDescent="0.2">
      <c r="H44653" s="7"/>
    </row>
    <row r="44654" spans="8:8" x14ac:dyDescent="0.2">
      <c r="H44654" s="7"/>
    </row>
    <row r="44655" spans="8:8" x14ac:dyDescent="0.2">
      <c r="H44655" s="7"/>
    </row>
    <row r="44656" spans="8:8" x14ac:dyDescent="0.2">
      <c r="H44656" s="7"/>
    </row>
    <row r="44657" spans="8:8" x14ac:dyDescent="0.2">
      <c r="H44657" s="7"/>
    </row>
    <row r="44658" spans="8:8" x14ac:dyDescent="0.2">
      <c r="H44658" s="7"/>
    </row>
    <row r="44659" spans="8:8" x14ac:dyDescent="0.2">
      <c r="H44659" s="7"/>
    </row>
    <row r="44660" spans="8:8" x14ac:dyDescent="0.2">
      <c r="H44660" s="7"/>
    </row>
    <row r="44661" spans="8:8" x14ac:dyDescent="0.2">
      <c r="H44661" s="7"/>
    </row>
    <row r="44662" spans="8:8" x14ac:dyDescent="0.2">
      <c r="H44662" s="7"/>
    </row>
    <row r="44663" spans="8:8" x14ac:dyDescent="0.2">
      <c r="H44663" s="7"/>
    </row>
    <row r="44664" spans="8:8" x14ac:dyDescent="0.2">
      <c r="H44664" s="7"/>
    </row>
    <row r="44665" spans="8:8" x14ac:dyDescent="0.2">
      <c r="H44665" s="7"/>
    </row>
    <row r="44666" spans="8:8" x14ac:dyDescent="0.2">
      <c r="H44666" s="7"/>
    </row>
    <row r="44667" spans="8:8" x14ac:dyDescent="0.2">
      <c r="H44667" s="7"/>
    </row>
    <row r="44668" spans="8:8" x14ac:dyDescent="0.2">
      <c r="H44668" s="7"/>
    </row>
    <row r="44669" spans="8:8" x14ac:dyDescent="0.2">
      <c r="H44669" s="7"/>
    </row>
    <row r="44670" spans="8:8" x14ac:dyDescent="0.2">
      <c r="H44670" s="7"/>
    </row>
    <row r="44671" spans="8:8" x14ac:dyDescent="0.2">
      <c r="H44671" s="7"/>
    </row>
    <row r="44672" spans="8:8" x14ac:dyDescent="0.2">
      <c r="H44672" s="7"/>
    </row>
    <row r="44673" spans="8:8" x14ac:dyDescent="0.2">
      <c r="H44673" s="7"/>
    </row>
    <row r="44674" spans="8:8" x14ac:dyDescent="0.2">
      <c r="H44674" s="7"/>
    </row>
    <row r="44675" spans="8:8" x14ac:dyDescent="0.2">
      <c r="H44675" s="7"/>
    </row>
    <row r="44676" spans="8:8" x14ac:dyDescent="0.2">
      <c r="H44676" s="7"/>
    </row>
    <row r="44677" spans="8:8" x14ac:dyDescent="0.2">
      <c r="H44677" s="7"/>
    </row>
    <row r="44678" spans="8:8" x14ac:dyDescent="0.2">
      <c r="H44678" s="7"/>
    </row>
    <row r="44679" spans="8:8" x14ac:dyDescent="0.2">
      <c r="H44679" s="7"/>
    </row>
    <row r="44680" spans="8:8" x14ac:dyDescent="0.2">
      <c r="H44680" s="7"/>
    </row>
    <row r="44681" spans="8:8" x14ac:dyDescent="0.2">
      <c r="H44681" s="7"/>
    </row>
    <row r="44682" spans="8:8" x14ac:dyDescent="0.2">
      <c r="H44682" s="7"/>
    </row>
    <row r="44683" spans="8:8" x14ac:dyDescent="0.2">
      <c r="H44683" s="7"/>
    </row>
    <row r="44684" spans="8:8" x14ac:dyDescent="0.2">
      <c r="H44684" s="7"/>
    </row>
    <row r="44685" spans="8:8" x14ac:dyDescent="0.2">
      <c r="H44685" s="7"/>
    </row>
    <row r="44686" spans="8:8" x14ac:dyDescent="0.2">
      <c r="H44686" s="7"/>
    </row>
    <row r="44687" spans="8:8" x14ac:dyDescent="0.2">
      <c r="H44687" s="7"/>
    </row>
    <row r="44688" spans="8:8" x14ac:dyDescent="0.2">
      <c r="H44688" s="7"/>
    </row>
    <row r="44689" spans="8:8" x14ac:dyDescent="0.2">
      <c r="H44689" s="7"/>
    </row>
    <row r="44690" spans="8:8" x14ac:dyDescent="0.2">
      <c r="H44690" s="7"/>
    </row>
    <row r="44691" spans="8:8" x14ac:dyDescent="0.2">
      <c r="H44691" s="7"/>
    </row>
    <row r="44692" spans="8:8" x14ac:dyDescent="0.2">
      <c r="H44692" s="7"/>
    </row>
    <row r="44693" spans="8:8" x14ac:dyDescent="0.2">
      <c r="H44693" s="7"/>
    </row>
    <row r="44694" spans="8:8" x14ac:dyDescent="0.2">
      <c r="H44694" s="7"/>
    </row>
    <row r="44695" spans="8:8" x14ac:dyDescent="0.2">
      <c r="H44695" s="7"/>
    </row>
    <row r="44696" spans="8:8" x14ac:dyDescent="0.2">
      <c r="H44696" s="7"/>
    </row>
    <row r="44697" spans="8:8" x14ac:dyDescent="0.2">
      <c r="H44697" s="7"/>
    </row>
    <row r="44698" spans="8:8" x14ac:dyDescent="0.2">
      <c r="H44698" s="7"/>
    </row>
    <row r="44699" spans="8:8" x14ac:dyDescent="0.2">
      <c r="H44699" s="7"/>
    </row>
    <row r="44700" spans="8:8" x14ac:dyDescent="0.2">
      <c r="H44700" s="7"/>
    </row>
    <row r="44701" spans="8:8" x14ac:dyDescent="0.2">
      <c r="H44701" s="7"/>
    </row>
    <row r="44702" spans="8:8" x14ac:dyDescent="0.2">
      <c r="H44702" s="7"/>
    </row>
    <row r="44703" spans="8:8" x14ac:dyDescent="0.2">
      <c r="H44703" s="7"/>
    </row>
    <row r="44704" spans="8:8" x14ac:dyDescent="0.2">
      <c r="H44704" s="7"/>
    </row>
    <row r="44705" spans="8:8" x14ac:dyDescent="0.2">
      <c r="H44705" s="7"/>
    </row>
    <row r="44706" spans="8:8" x14ac:dyDescent="0.2">
      <c r="H44706" s="7"/>
    </row>
    <row r="44707" spans="8:8" x14ac:dyDescent="0.2">
      <c r="H44707" s="7"/>
    </row>
    <row r="44708" spans="8:8" x14ac:dyDescent="0.2">
      <c r="H44708" s="7"/>
    </row>
    <row r="44709" spans="8:8" x14ac:dyDescent="0.2">
      <c r="H44709" s="7"/>
    </row>
    <row r="44710" spans="8:8" x14ac:dyDescent="0.2">
      <c r="H44710" s="7"/>
    </row>
    <row r="44711" spans="8:8" x14ac:dyDescent="0.2">
      <c r="H44711" s="7"/>
    </row>
    <row r="44712" spans="8:8" x14ac:dyDescent="0.2">
      <c r="H44712" s="7"/>
    </row>
    <row r="44713" spans="8:8" x14ac:dyDescent="0.2">
      <c r="H44713" s="7"/>
    </row>
    <row r="44714" spans="8:8" x14ac:dyDescent="0.2">
      <c r="H44714" s="7"/>
    </row>
    <row r="44715" spans="8:8" x14ac:dyDescent="0.2">
      <c r="H44715" s="7"/>
    </row>
    <row r="44716" spans="8:8" x14ac:dyDescent="0.2">
      <c r="H44716" s="7"/>
    </row>
    <row r="44717" spans="8:8" x14ac:dyDescent="0.2">
      <c r="H44717" s="7"/>
    </row>
    <row r="44718" spans="8:8" x14ac:dyDescent="0.2">
      <c r="H44718" s="7"/>
    </row>
    <row r="44719" spans="8:8" x14ac:dyDescent="0.2">
      <c r="H44719" s="7"/>
    </row>
    <row r="44720" spans="8:8" x14ac:dyDescent="0.2">
      <c r="H44720" s="7"/>
    </row>
    <row r="44721" spans="8:8" x14ac:dyDescent="0.2">
      <c r="H44721" s="7"/>
    </row>
    <row r="44722" spans="8:8" x14ac:dyDescent="0.2">
      <c r="H44722" s="7"/>
    </row>
    <row r="44723" spans="8:8" x14ac:dyDescent="0.2">
      <c r="H44723" s="7"/>
    </row>
    <row r="44724" spans="8:8" x14ac:dyDescent="0.2">
      <c r="H44724" s="7"/>
    </row>
    <row r="44725" spans="8:8" x14ac:dyDescent="0.2">
      <c r="H44725" s="7"/>
    </row>
    <row r="44726" spans="8:8" x14ac:dyDescent="0.2">
      <c r="H44726" s="7"/>
    </row>
    <row r="44727" spans="8:8" x14ac:dyDescent="0.2">
      <c r="H44727" s="7"/>
    </row>
    <row r="44728" spans="8:8" x14ac:dyDescent="0.2">
      <c r="H44728" s="7"/>
    </row>
    <row r="44729" spans="8:8" x14ac:dyDescent="0.2">
      <c r="H44729" s="7"/>
    </row>
    <row r="44730" spans="8:8" x14ac:dyDescent="0.2">
      <c r="H44730" s="7"/>
    </row>
    <row r="44731" spans="8:8" x14ac:dyDescent="0.2">
      <c r="H44731" s="7"/>
    </row>
    <row r="44732" spans="8:8" x14ac:dyDescent="0.2">
      <c r="H44732" s="7"/>
    </row>
    <row r="44733" spans="8:8" x14ac:dyDescent="0.2">
      <c r="H44733" s="7"/>
    </row>
    <row r="44734" spans="8:8" x14ac:dyDescent="0.2">
      <c r="H44734" s="7"/>
    </row>
    <row r="44735" spans="8:8" x14ac:dyDescent="0.2">
      <c r="H44735" s="7"/>
    </row>
    <row r="44736" spans="8:8" x14ac:dyDescent="0.2">
      <c r="H44736" s="7"/>
    </row>
    <row r="44737" spans="8:8" x14ac:dyDescent="0.2">
      <c r="H44737" s="7"/>
    </row>
    <row r="44738" spans="8:8" x14ac:dyDescent="0.2">
      <c r="H44738" s="7"/>
    </row>
    <row r="44739" spans="8:8" x14ac:dyDescent="0.2">
      <c r="H44739" s="7"/>
    </row>
    <row r="44740" spans="8:8" x14ac:dyDescent="0.2">
      <c r="H44740" s="7"/>
    </row>
    <row r="44741" spans="8:8" x14ac:dyDescent="0.2">
      <c r="H44741" s="7"/>
    </row>
    <row r="44742" spans="8:8" x14ac:dyDescent="0.2">
      <c r="H44742" s="7"/>
    </row>
    <row r="44743" spans="8:8" x14ac:dyDescent="0.2">
      <c r="H44743" s="7"/>
    </row>
    <row r="44744" spans="8:8" x14ac:dyDescent="0.2">
      <c r="H44744" s="7"/>
    </row>
    <row r="44745" spans="8:8" x14ac:dyDescent="0.2">
      <c r="H44745" s="7"/>
    </row>
    <row r="44746" spans="8:8" x14ac:dyDescent="0.2">
      <c r="H44746" s="7"/>
    </row>
    <row r="44747" spans="8:8" x14ac:dyDescent="0.2">
      <c r="H44747" s="7"/>
    </row>
    <row r="44748" spans="8:8" x14ac:dyDescent="0.2">
      <c r="H44748" s="7"/>
    </row>
    <row r="44749" spans="8:8" x14ac:dyDescent="0.2">
      <c r="H44749" s="7"/>
    </row>
    <row r="44750" spans="8:8" x14ac:dyDescent="0.2">
      <c r="H44750" s="7"/>
    </row>
    <row r="44751" spans="8:8" x14ac:dyDescent="0.2">
      <c r="H44751" s="7"/>
    </row>
    <row r="44752" spans="8:8" x14ac:dyDescent="0.2">
      <c r="H44752" s="7"/>
    </row>
    <row r="44753" spans="8:8" x14ac:dyDescent="0.2">
      <c r="H44753" s="7"/>
    </row>
    <row r="44754" spans="8:8" x14ac:dyDescent="0.2">
      <c r="H44754" s="7"/>
    </row>
    <row r="44755" spans="8:8" x14ac:dyDescent="0.2">
      <c r="H44755" s="7"/>
    </row>
    <row r="44756" spans="8:8" x14ac:dyDescent="0.2">
      <c r="H44756" s="7"/>
    </row>
    <row r="44757" spans="8:8" x14ac:dyDescent="0.2">
      <c r="H44757" s="7"/>
    </row>
    <row r="44758" spans="8:8" x14ac:dyDescent="0.2">
      <c r="H44758" s="7"/>
    </row>
    <row r="44759" spans="8:8" x14ac:dyDescent="0.2">
      <c r="H44759" s="7"/>
    </row>
    <row r="44760" spans="8:8" x14ac:dyDescent="0.2">
      <c r="H44760" s="7"/>
    </row>
    <row r="44761" spans="8:8" x14ac:dyDescent="0.2">
      <c r="H44761" s="7"/>
    </row>
    <row r="44762" spans="8:8" x14ac:dyDescent="0.2">
      <c r="H44762" s="7"/>
    </row>
    <row r="44763" spans="8:8" x14ac:dyDescent="0.2">
      <c r="H44763" s="7"/>
    </row>
    <row r="44764" spans="8:8" x14ac:dyDescent="0.2">
      <c r="H44764" s="7"/>
    </row>
    <row r="44765" spans="8:8" x14ac:dyDescent="0.2">
      <c r="H44765" s="7"/>
    </row>
    <row r="44766" spans="8:8" x14ac:dyDescent="0.2">
      <c r="H44766" s="7"/>
    </row>
    <row r="44767" spans="8:8" x14ac:dyDescent="0.2">
      <c r="H44767" s="7"/>
    </row>
    <row r="44768" spans="8:8" x14ac:dyDescent="0.2">
      <c r="H44768" s="7"/>
    </row>
    <row r="44769" spans="8:8" x14ac:dyDescent="0.2">
      <c r="H44769" s="7"/>
    </row>
    <row r="44770" spans="8:8" x14ac:dyDescent="0.2">
      <c r="H44770" s="7"/>
    </row>
    <row r="44771" spans="8:8" x14ac:dyDescent="0.2">
      <c r="H44771" s="7"/>
    </row>
    <row r="44772" spans="8:8" x14ac:dyDescent="0.2">
      <c r="H44772" s="7"/>
    </row>
    <row r="44773" spans="8:8" x14ac:dyDescent="0.2">
      <c r="H44773" s="7"/>
    </row>
    <row r="44774" spans="8:8" x14ac:dyDescent="0.2">
      <c r="H44774" s="7"/>
    </row>
    <row r="44775" spans="8:8" x14ac:dyDescent="0.2">
      <c r="H44775" s="7"/>
    </row>
    <row r="44776" spans="8:8" x14ac:dyDescent="0.2">
      <c r="H44776" s="7"/>
    </row>
    <row r="44777" spans="8:8" x14ac:dyDescent="0.2">
      <c r="H44777" s="7"/>
    </row>
    <row r="44778" spans="8:8" x14ac:dyDescent="0.2">
      <c r="H44778" s="7"/>
    </row>
    <row r="44779" spans="8:8" x14ac:dyDescent="0.2">
      <c r="H44779" s="7"/>
    </row>
    <row r="44780" spans="8:8" x14ac:dyDescent="0.2">
      <c r="H44780" s="7"/>
    </row>
    <row r="44781" spans="8:8" x14ac:dyDescent="0.2">
      <c r="H44781" s="7"/>
    </row>
    <row r="44782" spans="8:8" x14ac:dyDescent="0.2">
      <c r="H44782" s="7"/>
    </row>
    <row r="44783" spans="8:8" x14ac:dyDescent="0.2">
      <c r="H44783" s="7"/>
    </row>
    <row r="44784" spans="8:8" x14ac:dyDescent="0.2">
      <c r="H44784" s="7"/>
    </row>
    <row r="44785" spans="8:8" x14ac:dyDescent="0.2">
      <c r="H44785" s="7"/>
    </row>
    <row r="44786" spans="8:8" x14ac:dyDescent="0.2">
      <c r="H44786" s="7"/>
    </row>
    <row r="44787" spans="8:8" x14ac:dyDescent="0.2">
      <c r="H44787" s="7"/>
    </row>
    <row r="44788" spans="8:8" x14ac:dyDescent="0.2">
      <c r="H44788" s="7"/>
    </row>
    <row r="44789" spans="8:8" x14ac:dyDescent="0.2">
      <c r="H44789" s="7"/>
    </row>
    <row r="44790" spans="8:8" x14ac:dyDescent="0.2">
      <c r="H44790" s="7"/>
    </row>
    <row r="44791" spans="8:8" x14ac:dyDescent="0.2">
      <c r="H44791" s="7"/>
    </row>
    <row r="44792" spans="8:8" x14ac:dyDescent="0.2">
      <c r="H44792" s="7"/>
    </row>
    <row r="44793" spans="8:8" x14ac:dyDescent="0.2">
      <c r="H44793" s="7"/>
    </row>
    <row r="44794" spans="8:8" x14ac:dyDescent="0.2">
      <c r="H44794" s="7"/>
    </row>
    <row r="44795" spans="8:8" x14ac:dyDescent="0.2">
      <c r="H44795" s="7"/>
    </row>
    <row r="44796" spans="8:8" x14ac:dyDescent="0.2">
      <c r="H44796" s="7"/>
    </row>
    <row r="44797" spans="8:8" x14ac:dyDescent="0.2">
      <c r="H44797" s="7"/>
    </row>
    <row r="44798" spans="8:8" x14ac:dyDescent="0.2">
      <c r="H44798" s="7"/>
    </row>
    <row r="44799" spans="8:8" x14ac:dyDescent="0.2">
      <c r="H44799" s="7"/>
    </row>
    <row r="44800" spans="8:8" x14ac:dyDescent="0.2">
      <c r="H44800" s="7"/>
    </row>
    <row r="44801" spans="8:8" x14ac:dyDescent="0.2">
      <c r="H44801" s="7"/>
    </row>
    <row r="44802" spans="8:8" x14ac:dyDescent="0.2">
      <c r="H44802" s="7"/>
    </row>
    <row r="44803" spans="8:8" x14ac:dyDescent="0.2">
      <c r="H44803" s="7"/>
    </row>
    <row r="44804" spans="8:8" x14ac:dyDescent="0.2">
      <c r="H44804" s="7"/>
    </row>
    <row r="44805" spans="8:8" x14ac:dyDescent="0.2">
      <c r="H44805" s="7"/>
    </row>
    <row r="44806" spans="8:8" x14ac:dyDescent="0.2">
      <c r="H44806" s="7"/>
    </row>
    <row r="44807" spans="8:8" x14ac:dyDescent="0.2">
      <c r="H44807" s="7"/>
    </row>
    <row r="44808" spans="8:8" x14ac:dyDescent="0.2">
      <c r="H44808" s="7"/>
    </row>
    <row r="44809" spans="8:8" x14ac:dyDescent="0.2">
      <c r="H44809" s="7"/>
    </row>
    <row r="44810" spans="8:8" x14ac:dyDescent="0.2">
      <c r="H44810" s="7"/>
    </row>
    <row r="44811" spans="8:8" x14ac:dyDescent="0.2">
      <c r="H44811" s="7"/>
    </row>
    <row r="44812" spans="8:8" x14ac:dyDescent="0.2">
      <c r="H44812" s="7"/>
    </row>
    <row r="44813" spans="8:8" x14ac:dyDescent="0.2">
      <c r="H44813" s="7"/>
    </row>
    <row r="44814" spans="8:8" x14ac:dyDescent="0.2">
      <c r="H44814" s="7"/>
    </row>
    <row r="44815" spans="8:8" x14ac:dyDescent="0.2">
      <c r="H44815" s="7"/>
    </row>
    <row r="44816" spans="8:8" x14ac:dyDescent="0.2">
      <c r="H44816" s="7"/>
    </row>
    <row r="44817" spans="8:8" x14ac:dyDescent="0.2">
      <c r="H44817" s="7"/>
    </row>
    <row r="44818" spans="8:8" x14ac:dyDescent="0.2">
      <c r="H44818" s="7"/>
    </row>
    <row r="44819" spans="8:8" x14ac:dyDescent="0.2">
      <c r="H44819" s="7"/>
    </row>
    <row r="44820" spans="8:8" x14ac:dyDescent="0.2">
      <c r="H44820" s="7"/>
    </row>
    <row r="44821" spans="8:8" x14ac:dyDescent="0.2">
      <c r="H44821" s="7"/>
    </row>
    <row r="44822" spans="8:8" x14ac:dyDescent="0.2">
      <c r="H44822" s="7"/>
    </row>
    <row r="44823" spans="8:8" x14ac:dyDescent="0.2">
      <c r="H44823" s="7"/>
    </row>
    <row r="44824" spans="8:8" x14ac:dyDescent="0.2">
      <c r="H44824" s="7"/>
    </row>
    <row r="44825" spans="8:8" x14ac:dyDescent="0.2">
      <c r="H44825" s="7"/>
    </row>
    <row r="44826" spans="8:8" x14ac:dyDescent="0.2">
      <c r="H44826" s="7"/>
    </row>
    <row r="44827" spans="8:8" x14ac:dyDescent="0.2">
      <c r="H44827" s="7"/>
    </row>
    <row r="44828" spans="8:8" x14ac:dyDescent="0.2">
      <c r="H44828" s="7"/>
    </row>
    <row r="44829" spans="8:8" x14ac:dyDescent="0.2">
      <c r="H44829" s="7"/>
    </row>
    <row r="44830" spans="8:8" x14ac:dyDescent="0.2">
      <c r="H44830" s="7"/>
    </row>
    <row r="44831" spans="8:8" x14ac:dyDescent="0.2">
      <c r="H44831" s="7"/>
    </row>
    <row r="44832" spans="8:8" x14ac:dyDescent="0.2">
      <c r="H44832" s="7"/>
    </row>
    <row r="44833" spans="8:8" x14ac:dyDescent="0.2">
      <c r="H44833" s="7"/>
    </row>
    <row r="44834" spans="8:8" x14ac:dyDescent="0.2">
      <c r="H44834" s="7"/>
    </row>
    <row r="44835" spans="8:8" x14ac:dyDescent="0.2">
      <c r="H44835" s="7"/>
    </row>
    <row r="44836" spans="8:8" x14ac:dyDescent="0.2">
      <c r="H44836" s="7"/>
    </row>
    <row r="44837" spans="8:8" x14ac:dyDescent="0.2">
      <c r="H44837" s="7"/>
    </row>
    <row r="44838" spans="8:8" x14ac:dyDescent="0.2">
      <c r="H44838" s="7"/>
    </row>
    <row r="44839" spans="8:8" x14ac:dyDescent="0.2">
      <c r="H44839" s="7"/>
    </row>
    <row r="44840" spans="8:8" x14ac:dyDescent="0.2">
      <c r="H44840" s="7"/>
    </row>
    <row r="44841" spans="8:8" x14ac:dyDescent="0.2">
      <c r="H44841" s="7"/>
    </row>
    <row r="44842" spans="8:8" x14ac:dyDescent="0.2">
      <c r="H44842" s="7"/>
    </row>
    <row r="44843" spans="8:8" x14ac:dyDescent="0.2">
      <c r="H44843" s="7"/>
    </row>
    <row r="44844" spans="8:8" x14ac:dyDescent="0.2">
      <c r="H44844" s="7"/>
    </row>
    <row r="44845" spans="8:8" x14ac:dyDescent="0.2">
      <c r="H44845" s="7"/>
    </row>
    <row r="44846" spans="8:8" x14ac:dyDescent="0.2">
      <c r="H44846" s="7"/>
    </row>
    <row r="44847" spans="8:8" x14ac:dyDescent="0.2">
      <c r="H44847" s="7"/>
    </row>
    <row r="44848" spans="8:8" x14ac:dyDescent="0.2">
      <c r="H44848" s="7"/>
    </row>
    <row r="44849" spans="8:8" x14ac:dyDescent="0.2">
      <c r="H44849" s="7"/>
    </row>
    <row r="44850" spans="8:8" x14ac:dyDescent="0.2">
      <c r="H44850" s="7"/>
    </row>
    <row r="44851" spans="8:8" x14ac:dyDescent="0.2">
      <c r="H44851" s="7"/>
    </row>
    <row r="44852" spans="8:8" x14ac:dyDescent="0.2">
      <c r="H44852" s="7"/>
    </row>
    <row r="44853" spans="8:8" x14ac:dyDescent="0.2">
      <c r="H44853" s="7"/>
    </row>
    <row r="44854" spans="8:8" x14ac:dyDescent="0.2">
      <c r="H44854" s="7"/>
    </row>
    <row r="44855" spans="8:8" x14ac:dyDescent="0.2">
      <c r="H44855" s="7"/>
    </row>
    <row r="44856" spans="8:8" x14ac:dyDescent="0.2">
      <c r="H44856" s="7"/>
    </row>
    <row r="44857" spans="8:8" x14ac:dyDescent="0.2">
      <c r="H44857" s="7"/>
    </row>
    <row r="44858" spans="8:8" x14ac:dyDescent="0.2">
      <c r="H44858" s="7"/>
    </row>
    <row r="44859" spans="8:8" x14ac:dyDescent="0.2">
      <c r="H44859" s="7"/>
    </row>
    <row r="44860" spans="8:8" x14ac:dyDescent="0.2">
      <c r="H44860" s="7"/>
    </row>
    <row r="44861" spans="8:8" x14ac:dyDescent="0.2">
      <c r="H44861" s="7"/>
    </row>
    <row r="44862" spans="8:8" x14ac:dyDescent="0.2">
      <c r="H44862" s="7"/>
    </row>
    <row r="44863" spans="8:8" x14ac:dyDescent="0.2">
      <c r="H44863" s="7"/>
    </row>
    <row r="44864" spans="8:8" x14ac:dyDescent="0.2">
      <c r="H44864" s="7"/>
    </row>
    <row r="44865" spans="8:8" x14ac:dyDescent="0.2">
      <c r="H44865" s="7"/>
    </row>
    <row r="44866" spans="8:8" x14ac:dyDescent="0.2">
      <c r="H44866" s="7"/>
    </row>
    <row r="44867" spans="8:8" x14ac:dyDescent="0.2">
      <c r="H44867" s="7"/>
    </row>
    <row r="44868" spans="8:8" x14ac:dyDescent="0.2">
      <c r="H44868" s="7"/>
    </row>
    <row r="44869" spans="8:8" x14ac:dyDescent="0.2">
      <c r="H44869" s="7"/>
    </row>
    <row r="44870" spans="8:8" x14ac:dyDescent="0.2">
      <c r="H44870" s="7"/>
    </row>
    <row r="44871" spans="8:8" x14ac:dyDescent="0.2">
      <c r="H44871" s="7"/>
    </row>
    <row r="44872" spans="8:8" x14ac:dyDescent="0.2">
      <c r="H44872" s="7"/>
    </row>
    <row r="44873" spans="8:8" x14ac:dyDescent="0.2">
      <c r="H44873" s="7"/>
    </row>
    <row r="44874" spans="8:8" x14ac:dyDescent="0.2">
      <c r="H44874" s="7"/>
    </row>
    <row r="44875" spans="8:8" x14ac:dyDescent="0.2">
      <c r="H44875" s="7"/>
    </row>
    <row r="44876" spans="8:8" x14ac:dyDescent="0.2">
      <c r="H44876" s="7"/>
    </row>
    <row r="44877" spans="8:8" x14ac:dyDescent="0.2">
      <c r="H44877" s="7"/>
    </row>
    <row r="44878" spans="8:8" x14ac:dyDescent="0.2">
      <c r="H44878" s="7"/>
    </row>
    <row r="44879" spans="8:8" x14ac:dyDescent="0.2">
      <c r="H44879" s="7"/>
    </row>
    <row r="44880" spans="8:8" x14ac:dyDescent="0.2">
      <c r="H44880" s="7"/>
    </row>
    <row r="44881" spans="8:8" x14ac:dyDescent="0.2">
      <c r="H44881" s="7"/>
    </row>
    <row r="44882" spans="8:8" x14ac:dyDescent="0.2">
      <c r="H44882" s="7"/>
    </row>
    <row r="44883" spans="8:8" x14ac:dyDescent="0.2">
      <c r="H44883" s="7"/>
    </row>
    <row r="44884" spans="8:8" x14ac:dyDescent="0.2">
      <c r="H44884" s="7"/>
    </row>
    <row r="44885" spans="8:8" x14ac:dyDescent="0.2">
      <c r="H44885" s="7"/>
    </row>
    <row r="44886" spans="8:8" x14ac:dyDescent="0.2">
      <c r="H44886" s="7"/>
    </row>
    <row r="44887" spans="8:8" x14ac:dyDescent="0.2">
      <c r="H44887" s="7"/>
    </row>
    <row r="44888" spans="8:8" x14ac:dyDescent="0.2">
      <c r="H44888" s="7"/>
    </row>
    <row r="44889" spans="8:8" x14ac:dyDescent="0.2">
      <c r="H44889" s="7"/>
    </row>
    <row r="44890" spans="8:8" x14ac:dyDescent="0.2">
      <c r="H44890" s="7"/>
    </row>
    <row r="44891" spans="8:8" x14ac:dyDescent="0.2">
      <c r="H44891" s="7"/>
    </row>
    <row r="44892" spans="8:8" x14ac:dyDescent="0.2">
      <c r="H44892" s="7"/>
    </row>
    <row r="44893" spans="8:8" x14ac:dyDescent="0.2">
      <c r="H44893" s="7"/>
    </row>
    <row r="44894" spans="8:8" x14ac:dyDescent="0.2">
      <c r="H44894" s="7"/>
    </row>
    <row r="44895" spans="8:8" x14ac:dyDescent="0.2">
      <c r="H44895" s="7"/>
    </row>
    <row r="44896" spans="8:8" x14ac:dyDescent="0.2">
      <c r="H44896" s="7"/>
    </row>
    <row r="44897" spans="8:8" x14ac:dyDescent="0.2">
      <c r="H44897" s="7"/>
    </row>
    <row r="44898" spans="8:8" x14ac:dyDescent="0.2">
      <c r="H44898" s="7"/>
    </row>
    <row r="44899" spans="8:8" x14ac:dyDescent="0.2">
      <c r="H44899" s="7"/>
    </row>
    <row r="44900" spans="8:8" x14ac:dyDescent="0.2">
      <c r="H44900" s="7"/>
    </row>
    <row r="44901" spans="8:8" x14ac:dyDescent="0.2">
      <c r="H44901" s="7"/>
    </row>
    <row r="44902" spans="8:8" x14ac:dyDescent="0.2">
      <c r="H44902" s="7"/>
    </row>
    <row r="44903" spans="8:8" x14ac:dyDescent="0.2">
      <c r="H44903" s="7"/>
    </row>
    <row r="44904" spans="8:8" x14ac:dyDescent="0.2">
      <c r="H44904" s="7"/>
    </row>
    <row r="44905" spans="8:8" x14ac:dyDescent="0.2">
      <c r="H44905" s="7"/>
    </row>
    <row r="44906" spans="8:8" x14ac:dyDescent="0.2">
      <c r="H44906" s="7"/>
    </row>
    <row r="44907" spans="8:8" x14ac:dyDescent="0.2">
      <c r="H44907" s="7"/>
    </row>
    <row r="44908" spans="8:8" x14ac:dyDescent="0.2">
      <c r="H44908" s="7"/>
    </row>
    <row r="44909" spans="8:8" x14ac:dyDescent="0.2">
      <c r="H44909" s="7"/>
    </row>
    <row r="44910" spans="8:8" x14ac:dyDescent="0.2">
      <c r="H44910" s="7"/>
    </row>
    <row r="44911" spans="8:8" x14ac:dyDescent="0.2">
      <c r="H44911" s="7"/>
    </row>
    <row r="44912" spans="8:8" x14ac:dyDescent="0.2">
      <c r="H44912" s="7"/>
    </row>
    <row r="44913" spans="8:8" x14ac:dyDescent="0.2">
      <c r="H44913" s="7"/>
    </row>
    <row r="44914" spans="8:8" x14ac:dyDescent="0.2">
      <c r="H44914" s="7"/>
    </row>
    <row r="44915" spans="8:8" x14ac:dyDescent="0.2">
      <c r="H44915" s="7"/>
    </row>
    <row r="44916" spans="8:8" x14ac:dyDescent="0.2">
      <c r="H44916" s="7"/>
    </row>
    <row r="44917" spans="8:8" x14ac:dyDescent="0.2">
      <c r="H44917" s="7"/>
    </row>
    <row r="44918" spans="8:8" x14ac:dyDescent="0.2">
      <c r="H44918" s="7"/>
    </row>
    <row r="44919" spans="8:8" x14ac:dyDescent="0.2">
      <c r="H44919" s="7"/>
    </row>
    <row r="44920" spans="8:8" x14ac:dyDescent="0.2">
      <c r="H44920" s="7"/>
    </row>
    <row r="44921" spans="8:8" x14ac:dyDescent="0.2">
      <c r="H44921" s="7"/>
    </row>
    <row r="44922" spans="8:8" x14ac:dyDescent="0.2">
      <c r="H44922" s="7"/>
    </row>
    <row r="44923" spans="8:8" x14ac:dyDescent="0.2">
      <c r="H44923" s="7"/>
    </row>
    <row r="44924" spans="8:8" x14ac:dyDescent="0.2">
      <c r="H44924" s="7"/>
    </row>
    <row r="44925" spans="8:8" x14ac:dyDescent="0.2">
      <c r="H44925" s="7"/>
    </row>
    <row r="44926" spans="8:8" x14ac:dyDescent="0.2">
      <c r="H44926" s="7"/>
    </row>
    <row r="44927" spans="8:8" x14ac:dyDescent="0.2">
      <c r="H44927" s="7"/>
    </row>
    <row r="44928" spans="8:8" x14ac:dyDescent="0.2">
      <c r="H44928" s="7"/>
    </row>
    <row r="44929" spans="8:8" x14ac:dyDescent="0.2">
      <c r="H44929" s="7"/>
    </row>
    <row r="44930" spans="8:8" x14ac:dyDescent="0.2">
      <c r="H44930" s="7"/>
    </row>
    <row r="44931" spans="8:8" x14ac:dyDescent="0.2">
      <c r="H44931" s="7"/>
    </row>
    <row r="44932" spans="8:8" x14ac:dyDescent="0.2">
      <c r="H44932" s="7"/>
    </row>
    <row r="44933" spans="8:8" x14ac:dyDescent="0.2">
      <c r="H44933" s="7"/>
    </row>
    <row r="44934" spans="8:8" x14ac:dyDescent="0.2">
      <c r="H44934" s="7"/>
    </row>
    <row r="44935" spans="8:8" x14ac:dyDescent="0.2">
      <c r="H44935" s="7"/>
    </row>
    <row r="44936" spans="8:8" x14ac:dyDescent="0.2">
      <c r="H44936" s="7"/>
    </row>
    <row r="44937" spans="8:8" x14ac:dyDescent="0.2">
      <c r="H44937" s="7"/>
    </row>
    <row r="44938" spans="8:8" x14ac:dyDescent="0.2">
      <c r="H44938" s="7"/>
    </row>
    <row r="44939" spans="8:8" x14ac:dyDescent="0.2">
      <c r="H44939" s="7"/>
    </row>
    <row r="44940" spans="8:8" x14ac:dyDescent="0.2">
      <c r="H44940" s="7"/>
    </row>
    <row r="44941" spans="8:8" x14ac:dyDescent="0.2">
      <c r="H44941" s="7"/>
    </row>
    <row r="44942" spans="8:8" x14ac:dyDescent="0.2">
      <c r="H44942" s="7"/>
    </row>
    <row r="44943" spans="8:8" x14ac:dyDescent="0.2">
      <c r="H44943" s="7"/>
    </row>
    <row r="44944" spans="8:8" x14ac:dyDescent="0.2">
      <c r="H44944" s="7"/>
    </row>
    <row r="44945" spans="8:8" x14ac:dyDescent="0.2">
      <c r="H44945" s="7"/>
    </row>
    <row r="44946" spans="8:8" x14ac:dyDescent="0.2">
      <c r="H44946" s="7"/>
    </row>
    <row r="44947" spans="8:8" x14ac:dyDescent="0.2">
      <c r="H44947" s="7"/>
    </row>
    <row r="44948" spans="8:8" x14ac:dyDescent="0.2">
      <c r="H44948" s="7"/>
    </row>
    <row r="44949" spans="8:8" x14ac:dyDescent="0.2">
      <c r="H44949" s="7"/>
    </row>
    <row r="44950" spans="8:8" x14ac:dyDescent="0.2">
      <c r="H44950" s="7"/>
    </row>
    <row r="44951" spans="8:8" x14ac:dyDescent="0.2">
      <c r="H44951" s="7"/>
    </row>
    <row r="44952" spans="8:8" x14ac:dyDescent="0.2">
      <c r="H44952" s="7"/>
    </row>
    <row r="44953" spans="8:8" x14ac:dyDescent="0.2">
      <c r="H44953" s="7"/>
    </row>
    <row r="44954" spans="8:8" x14ac:dyDescent="0.2">
      <c r="H44954" s="7"/>
    </row>
    <row r="44955" spans="8:8" x14ac:dyDescent="0.2">
      <c r="H44955" s="7"/>
    </row>
    <row r="44956" spans="8:8" x14ac:dyDescent="0.2">
      <c r="H44956" s="7"/>
    </row>
    <row r="44957" spans="8:8" x14ac:dyDescent="0.2">
      <c r="H44957" s="7"/>
    </row>
    <row r="44958" spans="8:8" x14ac:dyDescent="0.2">
      <c r="H44958" s="7"/>
    </row>
    <row r="44959" spans="8:8" x14ac:dyDescent="0.2">
      <c r="H44959" s="7"/>
    </row>
    <row r="44960" spans="8:8" x14ac:dyDescent="0.2">
      <c r="H44960" s="7"/>
    </row>
    <row r="44961" spans="8:8" x14ac:dyDescent="0.2">
      <c r="H44961" s="7"/>
    </row>
    <row r="44962" spans="8:8" x14ac:dyDescent="0.2">
      <c r="H44962" s="7"/>
    </row>
    <row r="44963" spans="8:8" x14ac:dyDescent="0.2">
      <c r="H44963" s="7"/>
    </row>
    <row r="44964" spans="8:8" x14ac:dyDescent="0.2">
      <c r="H44964" s="7"/>
    </row>
    <row r="44965" spans="8:8" x14ac:dyDescent="0.2">
      <c r="H44965" s="7"/>
    </row>
    <row r="44966" spans="8:8" x14ac:dyDescent="0.2">
      <c r="H44966" s="7"/>
    </row>
    <row r="44967" spans="8:8" x14ac:dyDescent="0.2">
      <c r="H44967" s="7"/>
    </row>
    <row r="44968" spans="8:8" x14ac:dyDescent="0.2">
      <c r="H44968" s="7"/>
    </row>
    <row r="44969" spans="8:8" x14ac:dyDescent="0.2">
      <c r="H44969" s="7"/>
    </row>
    <row r="44970" spans="8:8" x14ac:dyDescent="0.2">
      <c r="H44970" s="7"/>
    </row>
    <row r="44971" spans="8:8" x14ac:dyDescent="0.2">
      <c r="H44971" s="7"/>
    </row>
    <row r="44972" spans="8:8" x14ac:dyDescent="0.2">
      <c r="H44972" s="7"/>
    </row>
    <row r="44973" spans="8:8" x14ac:dyDescent="0.2">
      <c r="H44973" s="7"/>
    </row>
    <row r="44974" spans="8:8" x14ac:dyDescent="0.2">
      <c r="H44974" s="7"/>
    </row>
    <row r="44975" spans="8:8" x14ac:dyDescent="0.2">
      <c r="H44975" s="7"/>
    </row>
    <row r="44976" spans="8:8" x14ac:dyDescent="0.2">
      <c r="H44976" s="7"/>
    </row>
    <row r="44977" spans="8:8" x14ac:dyDescent="0.2">
      <c r="H44977" s="7"/>
    </row>
    <row r="44978" spans="8:8" x14ac:dyDescent="0.2">
      <c r="H44978" s="7"/>
    </row>
    <row r="44979" spans="8:8" x14ac:dyDescent="0.2">
      <c r="H44979" s="7"/>
    </row>
    <row r="44980" spans="8:8" x14ac:dyDescent="0.2">
      <c r="H44980" s="7"/>
    </row>
    <row r="44981" spans="8:8" x14ac:dyDescent="0.2">
      <c r="H44981" s="7"/>
    </row>
    <row r="44982" spans="8:8" x14ac:dyDescent="0.2">
      <c r="H44982" s="7"/>
    </row>
    <row r="44983" spans="8:8" x14ac:dyDescent="0.2">
      <c r="H44983" s="7"/>
    </row>
    <row r="44984" spans="8:8" x14ac:dyDescent="0.2">
      <c r="H44984" s="7"/>
    </row>
    <row r="44985" spans="8:8" x14ac:dyDescent="0.2">
      <c r="H44985" s="7"/>
    </row>
    <row r="44986" spans="8:8" x14ac:dyDescent="0.2">
      <c r="H44986" s="7"/>
    </row>
    <row r="44987" spans="8:8" x14ac:dyDescent="0.2">
      <c r="H44987" s="7"/>
    </row>
    <row r="44988" spans="8:8" x14ac:dyDescent="0.2">
      <c r="H44988" s="7"/>
    </row>
    <row r="44989" spans="8:8" x14ac:dyDescent="0.2">
      <c r="H44989" s="7"/>
    </row>
    <row r="44990" spans="8:8" x14ac:dyDescent="0.2">
      <c r="H44990" s="7"/>
    </row>
    <row r="44991" spans="8:8" x14ac:dyDescent="0.2">
      <c r="H44991" s="7"/>
    </row>
    <row r="44992" spans="8:8" x14ac:dyDescent="0.2">
      <c r="H44992" s="7"/>
    </row>
    <row r="44993" spans="8:8" x14ac:dyDescent="0.2">
      <c r="H44993" s="7"/>
    </row>
    <row r="44994" spans="8:8" x14ac:dyDescent="0.2">
      <c r="H44994" s="7"/>
    </row>
    <row r="44995" spans="8:8" x14ac:dyDescent="0.2">
      <c r="H44995" s="7"/>
    </row>
    <row r="44996" spans="8:8" x14ac:dyDescent="0.2">
      <c r="H44996" s="7"/>
    </row>
    <row r="44997" spans="8:8" x14ac:dyDescent="0.2">
      <c r="H44997" s="7"/>
    </row>
    <row r="44998" spans="8:8" x14ac:dyDescent="0.2">
      <c r="H44998" s="7"/>
    </row>
    <row r="44999" spans="8:8" x14ac:dyDescent="0.2">
      <c r="H44999" s="7"/>
    </row>
    <row r="45000" spans="8:8" x14ac:dyDescent="0.2">
      <c r="H45000" s="7"/>
    </row>
    <row r="45001" spans="8:8" x14ac:dyDescent="0.2">
      <c r="H45001" s="7"/>
    </row>
    <row r="45002" spans="8:8" x14ac:dyDescent="0.2">
      <c r="H45002" s="7"/>
    </row>
    <row r="45003" spans="8:8" x14ac:dyDescent="0.2">
      <c r="H45003" s="7"/>
    </row>
    <row r="45004" spans="8:8" x14ac:dyDescent="0.2">
      <c r="H45004" s="7"/>
    </row>
    <row r="45005" spans="8:8" x14ac:dyDescent="0.2">
      <c r="H45005" s="7"/>
    </row>
    <row r="45006" spans="8:8" x14ac:dyDescent="0.2">
      <c r="H45006" s="7"/>
    </row>
    <row r="45007" spans="8:8" x14ac:dyDescent="0.2">
      <c r="H45007" s="7"/>
    </row>
    <row r="45008" spans="8:8" x14ac:dyDescent="0.2">
      <c r="H45008" s="7"/>
    </row>
    <row r="45009" spans="8:8" x14ac:dyDescent="0.2">
      <c r="H45009" s="7"/>
    </row>
    <row r="45010" spans="8:8" x14ac:dyDescent="0.2">
      <c r="H45010" s="7"/>
    </row>
    <row r="45011" spans="8:8" x14ac:dyDescent="0.2">
      <c r="H45011" s="7"/>
    </row>
    <row r="45012" spans="8:8" x14ac:dyDescent="0.2">
      <c r="H45012" s="7"/>
    </row>
    <row r="45013" spans="8:8" x14ac:dyDescent="0.2">
      <c r="H45013" s="7"/>
    </row>
    <row r="45014" spans="8:8" x14ac:dyDescent="0.2">
      <c r="H45014" s="7"/>
    </row>
    <row r="45015" spans="8:8" x14ac:dyDescent="0.2">
      <c r="H45015" s="7"/>
    </row>
    <row r="45016" spans="8:8" x14ac:dyDescent="0.2">
      <c r="H45016" s="7"/>
    </row>
    <row r="45017" spans="8:8" x14ac:dyDescent="0.2">
      <c r="H45017" s="7"/>
    </row>
    <row r="45018" spans="8:8" x14ac:dyDescent="0.2">
      <c r="H45018" s="7"/>
    </row>
    <row r="45019" spans="8:8" x14ac:dyDescent="0.2">
      <c r="H45019" s="7"/>
    </row>
    <row r="45020" spans="8:8" x14ac:dyDescent="0.2">
      <c r="H45020" s="7"/>
    </row>
    <row r="45021" spans="8:8" x14ac:dyDescent="0.2">
      <c r="H45021" s="7"/>
    </row>
    <row r="45022" spans="8:8" x14ac:dyDescent="0.2">
      <c r="H45022" s="7"/>
    </row>
    <row r="45023" spans="8:8" x14ac:dyDescent="0.2">
      <c r="H45023" s="7"/>
    </row>
    <row r="45024" spans="8:8" x14ac:dyDescent="0.2">
      <c r="H45024" s="7"/>
    </row>
    <row r="45025" spans="8:8" x14ac:dyDescent="0.2">
      <c r="H45025" s="7"/>
    </row>
    <row r="45026" spans="8:8" x14ac:dyDescent="0.2">
      <c r="H45026" s="7"/>
    </row>
    <row r="45027" spans="8:8" x14ac:dyDescent="0.2">
      <c r="H45027" s="7"/>
    </row>
    <row r="45028" spans="8:8" x14ac:dyDescent="0.2">
      <c r="H45028" s="7"/>
    </row>
    <row r="45029" spans="8:8" x14ac:dyDescent="0.2">
      <c r="H45029" s="7"/>
    </row>
    <row r="45030" spans="8:8" x14ac:dyDescent="0.2">
      <c r="H45030" s="7"/>
    </row>
    <row r="45031" spans="8:8" x14ac:dyDescent="0.2">
      <c r="H45031" s="7"/>
    </row>
    <row r="45032" spans="8:8" x14ac:dyDescent="0.2">
      <c r="H45032" s="7"/>
    </row>
    <row r="45033" spans="8:8" x14ac:dyDescent="0.2">
      <c r="H45033" s="7"/>
    </row>
    <row r="45034" spans="8:8" x14ac:dyDescent="0.2">
      <c r="H45034" s="7"/>
    </row>
    <row r="45035" spans="8:8" x14ac:dyDescent="0.2">
      <c r="H45035" s="7"/>
    </row>
    <row r="45036" spans="8:8" x14ac:dyDescent="0.2">
      <c r="H45036" s="7"/>
    </row>
    <row r="45037" spans="8:8" x14ac:dyDescent="0.2">
      <c r="H45037" s="7"/>
    </row>
    <row r="45038" spans="8:8" x14ac:dyDescent="0.2">
      <c r="H45038" s="7"/>
    </row>
    <row r="45039" spans="8:8" x14ac:dyDescent="0.2">
      <c r="H45039" s="7"/>
    </row>
    <row r="45040" spans="8:8" x14ac:dyDescent="0.2">
      <c r="H45040" s="7"/>
    </row>
    <row r="45041" spans="8:8" x14ac:dyDescent="0.2">
      <c r="H45041" s="7"/>
    </row>
    <row r="45042" spans="8:8" x14ac:dyDescent="0.2">
      <c r="H45042" s="7"/>
    </row>
    <row r="45043" spans="8:8" x14ac:dyDescent="0.2">
      <c r="H45043" s="7"/>
    </row>
    <row r="45044" spans="8:8" x14ac:dyDescent="0.2">
      <c r="H45044" s="7"/>
    </row>
    <row r="45045" spans="8:8" x14ac:dyDescent="0.2">
      <c r="H45045" s="7"/>
    </row>
    <row r="45046" spans="8:8" x14ac:dyDescent="0.2">
      <c r="H45046" s="7"/>
    </row>
    <row r="45047" spans="8:8" x14ac:dyDescent="0.2">
      <c r="H45047" s="7"/>
    </row>
    <row r="45048" spans="8:8" x14ac:dyDescent="0.2">
      <c r="H45048" s="7"/>
    </row>
    <row r="45049" spans="8:8" x14ac:dyDescent="0.2">
      <c r="H45049" s="7"/>
    </row>
    <row r="45050" spans="8:8" x14ac:dyDescent="0.2">
      <c r="H45050" s="7"/>
    </row>
    <row r="45051" spans="8:8" x14ac:dyDescent="0.2">
      <c r="H45051" s="7"/>
    </row>
    <row r="45052" spans="8:8" x14ac:dyDescent="0.2">
      <c r="H45052" s="7"/>
    </row>
    <row r="45053" spans="8:8" x14ac:dyDescent="0.2">
      <c r="H45053" s="7"/>
    </row>
    <row r="45054" spans="8:8" x14ac:dyDescent="0.2">
      <c r="H45054" s="7"/>
    </row>
    <row r="45055" spans="8:8" x14ac:dyDescent="0.2">
      <c r="H45055" s="7"/>
    </row>
    <row r="45056" spans="8:8" x14ac:dyDescent="0.2">
      <c r="H45056" s="7"/>
    </row>
    <row r="45057" spans="8:8" x14ac:dyDescent="0.2">
      <c r="H45057" s="7"/>
    </row>
    <row r="45058" spans="8:8" x14ac:dyDescent="0.2">
      <c r="H45058" s="7"/>
    </row>
    <row r="45059" spans="8:8" x14ac:dyDescent="0.2">
      <c r="H45059" s="7"/>
    </row>
    <row r="45060" spans="8:8" x14ac:dyDescent="0.2">
      <c r="H45060" s="7"/>
    </row>
    <row r="45061" spans="8:8" x14ac:dyDescent="0.2">
      <c r="H45061" s="7"/>
    </row>
    <row r="45062" spans="8:8" x14ac:dyDescent="0.2">
      <c r="H45062" s="7"/>
    </row>
    <row r="45063" spans="8:8" x14ac:dyDescent="0.2">
      <c r="H45063" s="7"/>
    </row>
    <row r="45064" spans="8:8" x14ac:dyDescent="0.2">
      <c r="H45064" s="7"/>
    </row>
    <row r="45065" spans="8:8" x14ac:dyDescent="0.2">
      <c r="H45065" s="7"/>
    </row>
    <row r="45066" spans="8:8" x14ac:dyDescent="0.2">
      <c r="H45066" s="7"/>
    </row>
    <row r="45067" spans="8:8" x14ac:dyDescent="0.2">
      <c r="H45067" s="7"/>
    </row>
    <row r="45068" spans="8:8" x14ac:dyDescent="0.2">
      <c r="H45068" s="7"/>
    </row>
    <row r="45069" spans="8:8" x14ac:dyDescent="0.2">
      <c r="H45069" s="7"/>
    </row>
    <row r="45070" spans="8:8" x14ac:dyDescent="0.2">
      <c r="H45070" s="7"/>
    </row>
    <row r="45071" spans="8:8" x14ac:dyDescent="0.2">
      <c r="H45071" s="7"/>
    </row>
    <row r="45072" spans="8:8" x14ac:dyDescent="0.2">
      <c r="H45072" s="7"/>
    </row>
    <row r="45073" spans="8:8" x14ac:dyDescent="0.2">
      <c r="H45073" s="7"/>
    </row>
    <row r="45074" spans="8:8" x14ac:dyDescent="0.2">
      <c r="H45074" s="7"/>
    </row>
    <row r="45075" spans="8:8" x14ac:dyDescent="0.2">
      <c r="H45075" s="7"/>
    </row>
    <row r="45076" spans="8:8" x14ac:dyDescent="0.2">
      <c r="H45076" s="7"/>
    </row>
    <row r="45077" spans="8:8" x14ac:dyDescent="0.2">
      <c r="H45077" s="7"/>
    </row>
    <row r="45078" spans="8:8" x14ac:dyDescent="0.2">
      <c r="H45078" s="7"/>
    </row>
    <row r="45079" spans="8:8" x14ac:dyDescent="0.2">
      <c r="H45079" s="7"/>
    </row>
    <row r="45080" spans="8:8" x14ac:dyDescent="0.2">
      <c r="H45080" s="7"/>
    </row>
    <row r="45081" spans="8:8" x14ac:dyDescent="0.2">
      <c r="H45081" s="7"/>
    </row>
    <row r="45082" spans="8:8" x14ac:dyDescent="0.2">
      <c r="H45082" s="7"/>
    </row>
    <row r="45083" spans="8:8" x14ac:dyDescent="0.2">
      <c r="H45083" s="7"/>
    </row>
    <row r="45084" spans="8:8" x14ac:dyDescent="0.2">
      <c r="H45084" s="7"/>
    </row>
    <row r="45085" spans="8:8" x14ac:dyDescent="0.2">
      <c r="H45085" s="7"/>
    </row>
    <row r="45086" spans="8:8" x14ac:dyDescent="0.2">
      <c r="H45086" s="7"/>
    </row>
    <row r="45087" spans="8:8" x14ac:dyDescent="0.2">
      <c r="H45087" s="7"/>
    </row>
    <row r="45088" spans="8:8" x14ac:dyDescent="0.2">
      <c r="H45088" s="7"/>
    </row>
    <row r="45089" spans="8:8" x14ac:dyDescent="0.2">
      <c r="H45089" s="7"/>
    </row>
    <row r="45090" spans="8:8" x14ac:dyDescent="0.2">
      <c r="H45090" s="7"/>
    </row>
    <row r="45091" spans="8:8" x14ac:dyDescent="0.2">
      <c r="H45091" s="7"/>
    </row>
    <row r="45092" spans="8:8" x14ac:dyDescent="0.2">
      <c r="H45092" s="7"/>
    </row>
    <row r="45093" spans="8:8" x14ac:dyDescent="0.2">
      <c r="H45093" s="7"/>
    </row>
    <row r="45094" spans="8:8" x14ac:dyDescent="0.2">
      <c r="H45094" s="7"/>
    </row>
    <row r="45095" spans="8:8" x14ac:dyDescent="0.2">
      <c r="H45095" s="7"/>
    </row>
    <row r="45096" spans="8:8" x14ac:dyDescent="0.2">
      <c r="H45096" s="7"/>
    </row>
    <row r="45097" spans="8:8" x14ac:dyDescent="0.2">
      <c r="H45097" s="7"/>
    </row>
    <row r="45098" spans="8:8" x14ac:dyDescent="0.2">
      <c r="H45098" s="7"/>
    </row>
    <row r="45099" spans="8:8" x14ac:dyDescent="0.2">
      <c r="H45099" s="7"/>
    </row>
    <row r="45100" spans="8:8" x14ac:dyDescent="0.2">
      <c r="H45100" s="7"/>
    </row>
    <row r="45101" spans="8:8" x14ac:dyDescent="0.2">
      <c r="H45101" s="7"/>
    </row>
    <row r="45102" spans="8:8" x14ac:dyDescent="0.2">
      <c r="H45102" s="7"/>
    </row>
    <row r="45103" spans="8:8" x14ac:dyDescent="0.2">
      <c r="H45103" s="7"/>
    </row>
    <row r="45104" spans="8:8" x14ac:dyDescent="0.2">
      <c r="H45104" s="7"/>
    </row>
    <row r="45105" spans="8:8" x14ac:dyDescent="0.2">
      <c r="H45105" s="7"/>
    </row>
    <row r="45106" spans="8:8" x14ac:dyDescent="0.2">
      <c r="H45106" s="7"/>
    </row>
    <row r="45107" spans="8:8" x14ac:dyDescent="0.2">
      <c r="H45107" s="7"/>
    </row>
    <row r="45108" spans="8:8" x14ac:dyDescent="0.2">
      <c r="H45108" s="7"/>
    </row>
    <row r="45109" spans="8:8" x14ac:dyDescent="0.2">
      <c r="H45109" s="7"/>
    </row>
    <row r="45110" spans="8:8" x14ac:dyDescent="0.2">
      <c r="H45110" s="7"/>
    </row>
    <row r="45111" spans="8:8" x14ac:dyDescent="0.2">
      <c r="H45111" s="7"/>
    </row>
    <row r="45112" spans="8:8" x14ac:dyDescent="0.2">
      <c r="H45112" s="7"/>
    </row>
    <row r="45113" spans="8:8" x14ac:dyDescent="0.2">
      <c r="H45113" s="7"/>
    </row>
    <row r="45114" spans="8:8" x14ac:dyDescent="0.2">
      <c r="H45114" s="7"/>
    </row>
    <row r="45115" spans="8:8" x14ac:dyDescent="0.2">
      <c r="H45115" s="7"/>
    </row>
    <row r="45116" spans="8:8" x14ac:dyDescent="0.2">
      <c r="H45116" s="7"/>
    </row>
    <row r="45117" spans="8:8" x14ac:dyDescent="0.2">
      <c r="H45117" s="7"/>
    </row>
    <row r="45118" spans="8:8" x14ac:dyDescent="0.2">
      <c r="H45118" s="7"/>
    </row>
    <row r="45119" spans="8:8" x14ac:dyDescent="0.2">
      <c r="H45119" s="7"/>
    </row>
    <row r="45120" spans="8:8" x14ac:dyDescent="0.2">
      <c r="H45120" s="7"/>
    </row>
    <row r="45121" spans="8:8" x14ac:dyDescent="0.2">
      <c r="H45121" s="7"/>
    </row>
    <row r="45122" spans="8:8" x14ac:dyDescent="0.2">
      <c r="H45122" s="7"/>
    </row>
    <row r="45123" spans="8:8" x14ac:dyDescent="0.2">
      <c r="H45123" s="7"/>
    </row>
    <row r="45124" spans="8:8" x14ac:dyDescent="0.2">
      <c r="H45124" s="7"/>
    </row>
    <row r="45125" spans="8:8" x14ac:dyDescent="0.2">
      <c r="H45125" s="7"/>
    </row>
    <row r="45126" spans="8:8" x14ac:dyDescent="0.2">
      <c r="H45126" s="7"/>
    </row>
    <row r="45127" spans="8:8" x14ac:dyDescent="0.2">
      <c r="H45127" s="7"/>
    </row>
    <row r="45128" spans="8:8" x14ac:dyDescent="0.2">
      <c r="H45128" s="7"/>
    </row>
    <row r="45129" spans="8:8" x14ac:dyDescent="0.2">
      <c r="H45129" s="7"/>
    </row>
    <row r="45130" spans="8:8" x14ac:dyDescent="0.2">
      <c r="H45130" s="7"/>
    </row>
    <row r="45131" spans="8:8" x14ac:dyDescent="0.2">
      <c r="H45131" s="7"/>
    </row>
    <row r="45132" spans="8:8" x14ac:dyDescent="0.2">
      <c r="H45132" s="7"/>
    </row>
    <row r="45133" spans="8:8" x14ac:dyDescent="0.2">
      <c r="H45133" s="7"/>
    </row>
    <row r="45134" spans="8:8" x14ac:dyDescent="0.2">
      <c r="H45134" s="7"/>
    </row>
    <row r="45135" spans="8:8" x14ac:dyDescent="0.2">
      <c r="H45135" s="7"/>
    </row>
    <row r="45136" spans="8:8" x14ac:dyDescent="0.2">
      <c r="H45136" s="7"/>
    </row>
    <row r="45137" spans="8:8" x14ac:dyDescent="0.2">
      <c r="H45137" s="7"/>
    </row>
    <row r="45138" spans="8:8" x14ac:dyDescent="0.2">
      <c r="H45138" s="7"/>
    </row>
    <row r="45139" spans="8:8" x14ac:dyDescent="0.2">
      <c r="H45139" s="7"/>
    </row>
    <row r="45140" spans="8:8" x14ac:dyDescent="0.2">
      <c r="H45140" s="7"/>
    </row>
    <row r="45141" spans="8:8" x14ac:dyDescent="0.2">
      <c r="H45141" s="7"/>
    </row>
    <row r="45142" spans="8:8" x14ac:dyDescent="0.2">
      <c r="H45142" s="7"/>
    </row>
    <row r="45143" spans="8:8" x14ac:dyDescent="0.2">
      <c r="H45143" s="7"/>
    </row>
    <row r="45144" spans="8:8" x14ac:dyDescent="0.2">
      <c r="H45144" s="7"/>
    </row>
    <row r="45145" spans="8:8" x14ac:dyDescent="0.2">
      <c r="H45145" s="7"/>
    </row>
    <row r="45146" spans="8:8" x14ac:dyDescent="0.2">
      <c r="H45146" s="7"/>
    </row>
    <row r="45147" spans="8:8" x14ac:dyDescent="0.2">
      <c r="H45147" s="7"/>
    </row>
    <row r="45148" spans="8:8" x14ac:dyDescent="0.2">
      <c r="H45148" s="7"/>
    </row>
    <row r="45149" spans="8:8" x14ac:dyDescent="0.2">
      <c r="H45149" s="7"/>
    </row>
    <row r="45150" spans="8:8" x14ac:dyDescent="0.2">
      <c r="H45150" s="7"/>
    </row>
    <row r="45151" spans="8:8" x14ac:dyDescent="0.2">
      <c r="H45151" s="7"/>
    </row>
    <row r="45152" spans="8:8" x14ac:dyDescent="0.2">
      <c r="H45152" s="7"/>
    </row>
    <row r="45153" spans="8:8" x14ac:dyDescent="0.2">
      <c r="H45153" s="7"/>
    </row>
    <row r="45154" spans="8:8" x14ac:dyDescent="0.2">
      <c r="H45154" s="7"/>
    </row>
    <row r="45155" spans="8:8" x14ac:dyDescent="0.2">
      <c r="H45155" s="7"/>
    </row>
    <row r="45156" spans="8:8" x14ac:dyDescent="0.2">
      <c r="H45156" s="7"/>
    </row>
    <row r="45157" spans="8:8" x14ac:dyDescent="0.2">
      <c r="H45157" s="7"/>
    </row>
    <row r="45158" spans="8:8" x14ac:dyDescent="0.2">
      <c r="H45158" s="7"/>
    </row>
    <row r="45159" spans="8:8" x14ac:dyDescent="0.2">
      <c r="H45159" s="7"/>
    </row>
    <row r="45160" spans="8:8" x14ac:dyDescent="0.2">
      <c r="H45160" s="7"/>
    </row>
    <row r="45161" spans="8:8" x14ac:dyDescent="0.2">
      <c r="H45161" s="7"/>
    </row>
    <row r="45162" spans="8:8" x14ac:dyDescent="0.2">
      <c r="H45162" s="7"/>
    </row>
    <row r="45163" spans="8:8" x14ac:dyDescent="0.2">
      <c r="H45163" s="7"/>
    </row>
    <row r="45164" spans="8:8" x14ac:dyDescent="0.2">
      <c r="H45164" s="7"/>
    </row>
    <row r="45165" spans="8:8" x14ac:dyDescent="0.2">
      <c r="H45165" s="7"/>
    </row>
    <row r="45166" spans="8:8" x14ac:dyDescent="0.2">
      <c r="H45166" s="7"/>
    </row>
    <row r="45167" spans="8:8" x14ac:dyDescent="0.2">
      <c r="H45167" s="7"/>
    </row>
    <row r="45168" spans="8:8" x14ac:dyDescent="0.2">
      <c r="H45168" s="7"/>
    </row>
    <row r="45169" spans="8:8" x14ac:dyDescent="0.2">
      <c r="H45169" s="7"/>
    </row>
    <row r="45170" spans="8:8" x14ac:dyDescent="0.2">
      <c r="H45170" s="7"/>
    </row>
    <row r="45171" spans="8:8" x14ac:dyDescent="0.2">
      <c r="H45171" s="7"/>
    </row>
    <row r="45172" spans="8:8" x14ac:dyDescent="0.2">
      <c r="H45172" s="7"/>
    </row>
    <row r="45173" spans="8:8" x14ac:dyDescent="0.2">
      <c r="H45173" s="7"/>
    </row>
    <row r="45174" spans="8:8" x14ac:dyDescent="0.2">
      <c r="H45174" s="7"/>
    </row>
    <row r="45175" spans="8:8" x14ac:dyDescent="0.2">
      <c r="H45175" s="7"/>
    </row>
    <row r="45176" spans="8:8" x14ac:dyDescent="0.2">
      <c r="H45176" s="7"/>
    </row>
    <row r="45177" spans="8:8" x14ac:dyDescent="0.2">
      <c r="H45177" s="7"/>
    </row>
    <row r="45178" spans="8:8" x14ac:dyDescent="0.2">
      <c r="H45178" s="7"/>
    </row>
    <row r="45179" spans="8:8" x14ac:dyDescent="0.2">
      <c r="H45179" s="7"/>
    </row>
    <row r="45180" spans="8:8" x14ac:dyDescent="0.2">
      <c r="H45180" s="7"/>
    </row>
    <row r="45181" spans="8:8" x14ac:dyDescent="0.2">
      <c r="H45181" s="7"/>
    </row>
    <row r="45182" spans="8:8" x14ac:dyDescent="0.2">
      <c r="H45182" s="7"/>
    </row>
    <row r="45183" spans="8:8" x14ac:dyDescent="0.2">
      <c r="H45183" s="7"/>
    </row>
    <row r="45184" spans="8:8" x14ac:dyDescent="0.2">
      <c r="H45184" s="7"/>
    </row>
    <row r="45185" spans="8:8" x14ac:dyDescent="0.2">
      <c r="H45185" s="7"/>
    </row>
    <row r="45186" spans="8:8" x14ac:dyDescent="0.2">
      <c r="H45186" s="7"/>
    </row>
    <row r="45187" spans="8:8" x14ac:dyDescent="0.2">
      <c r="H45187" s="7"/>
    </row>
    <row r="45188" spans="8:8" x14ac:dyDescent="0.2">
      <c r="H45188" s="7"/>
    </row>
    <row r="45189" spans="8:8" x14ac:dyDescent="0.2">
      <c r="H45189" s="7"/>
    </row>
    <row r="45190" spans="8:8" x14ac:dyDescent="0.2">
      <c r="H45190" s="7"/>
    </row>
    <row r="45191" spans="8:8" x14ac:dyDescent="0.2">
      <c r="H45191" s="7"/>
    </row>
    <row r="45192" spans="8:8" x14ac:dyDescent="0.2">
      <c r="H45192" s="7"/>
    </row>
    <row r="45193" spans="8:8" x14ac:dyDescent="0.2">
      <c r="H45193" s="7"/>
    </row>
    <row r="45194" spans="8:8" x14ac:dyDescent="0.2">
      <c r="H45194" s="7"/>
    </row>
    <row r="45195" spans="8:8" x14ac:dyDescent="0.2">
      <c r="H45195" s="7"/>
    </row>
    <row r="45196" spans="8:8" x14ac:dyDescent="0.2">
      <c r="H45196" s="7"/>
    </row>
    <row r="45197" spans="8:8" x14ac:dyDescent="0.2">
      <c r="H45197" s="7"/>
    </row>
    <row r="45198" spans="8:8" x14ac:dyDescent="0.2">
      <c r="H45198" s="7"/>
    </row>
    <row r="45199" spans="8:8" x14ac:dyDescent="0.2">
      <c r="H45199" s="7"/>
    </row>
    <row r="45200" spans="8:8" x14ac:dyDescent="0.2">
      <c r="H45200" s="7"/>
    </row>
    <row r="45201" spans="8:8" x14ac:dyDescent="0.2">
      <c r="H45201" s="7"/>
    </row>
    <row r="45202" spans="8:8" x14ac:dyDescent="0.2">
      <c r="H45202" s="7"/>
    </row>
    <row r="45203" spans="8:8" x14ac:dyDescent="0.2">
      <c r="H45203" s="7"/>
    </row>
    <row r="45204" spans="8:8" x14ac:dyDescent="0.2">
      <c r="H45204" s="7"/>
    </row>
    <row r="45205" spans="8:8" x14ac:dyDescent="0.2">
      <c r="H45205" s="7"/>
    </row>
    <row r="45206" spans="8:8" x14ac:dyDescent="0.2">
      <c r="H45206" s="7"/>
    </row>
    <row r="45207" spans="8:8" x14ac:dyDescent="0.2">
      <c r="H45207" s="7"/>
    </row>
    <row r="45208" spans="8:8" x14ac:dyDescent="0.2">
      <c r="H45208" s="7"/>
    </row>
    <row r="45209" spans="8:8" x14ac:dyDescent="0.2">
      <c r="H45209" s="7"/>
    </row>
    <row r="45210" spans="8:8" x14ac:dyDescent="0.2">
      <c r="H45210" s="7"/>
    </row>
    <row r="45211" spans="8:8" x14ac:dyDescent="0.2">
      <c r="H45211" s="7"/>
    </row>
    <row r="45212" spans="8:8" x14ac:dyDescent="0.2">
      <c r="H45212" s="7"/>
    </row>
    <row r="45213" spans="8:8" x14ac:dyDescent="0.2">
      <c r="H45213" s="7"/>
    </row>
    <row r="45214" spans="8:8" x14ac:dyDescent="0.2">
      <c r="H45214" s="7"/>
    </row>
    <row r="45215" spans="8:8" x14ac:dyDescent="0.2">
      <c r="H45215" s="7"/>
    </row>
    <row r="45216" spans="8:8" x14ac:dyDescent="0.2">
      <c r="H45216" s="7"/>
    </row>
    <row r="45217" spans="8:8" x14ac:dyDescent="0.2">
      <c r="H45217" s="7"/>
    </row>
    <row r="45218" spans="8:8" x14ac:dyDescent="0.2">
      <c r="H45218" s="7"/>
    </row>
    <row r="45219" spans="8:8" x14ac:dyDescent="0.2">
      <c r="H45219" s="7"/>
    </row>
    <row r="45220" spans="8:8" x14ac:dyDescent="0.2">
      <c r="H45220" s="7"/>
    </row>
    <row r="45221" spans="8:8" x14ac:dyDescent="0.2">
      <c r="H45221" s="7"/>
    </row>
    <row r="45222" spans="8:8" x14ac:dyDescent="0.2">
      <c r="H45222" s="7"/>
    </row>
    <row r="45223" spans="8:8" x14ac:dyDescent="0.2">
      <c r="H45223" s="7"/>
    </row>
    <row r="45224" spans="8:8" x14ac:dyDescent="0.2">
      <c r="H45224" s="7"/>
    </row>
    <row r="45225" spans="8:8" x14ac:dyDescent="0.2">
      <c r="H45225" s="7"/>
    </row>
    <row r="45226" spans="8:8" x14ac:dyDescent="0.2">
      <c r="H45226" s="7"/>
    </row>
    <row r="45227" spans="8:8" x14ac:dyDescent="0.2">
      <c r="H45227" s="7"/>
    </row>
    <row r="45228" spans="8:8" x14ac:dyDescent="0.2">
      <c r="H45228" s="7"/>
    </row>
    <row r="45229" spans="8:8" x14ac:dyDescent="0.2">
      <c r="H45229" s="7"/>
    </row>
    <row r="45230" spans="8:8" x14ac:dyDescent="0.2">
      <c r="H45230" s="7"/>
    </row>
    <row r="45231" spans="8:8" x14ac:dyDescent="0.2">
      <c r="H45231" s="7"/>
    </row>
    <row r="45232" spans="8:8" x14ac:dyDescent="0.2">
      <c r="H45232" s="7"/>
    </row>
    <row r="45233" spans="8:8" x14ac:dyDescent="0.2">
      <c r="H45233" s="7"/>
    </row>
    <row r="45234" spans="8:8" x14ac:dyDescent="0.2">
      <c r="H45234" s="7"/>
    </row>
    <row r="45235" spans="8:8" x14ac:dyDescent="0.2">
      <c r="H45235" s="7"/>
    </row>
    <row r="45236" spans="8:8" x14ac:dyDescent="0.2">
      <c r="H45236" s="7"/>
    </row>
    <row r="45237" spans="8:8" x14ac:dyDescent="0.2">
      <c r="H45237" s="7"/>
    </row>
    <row r="45238" spans="8:8" x14ac:dyDescent="0.2">
      <c r="H45238" s="7"/>
    </row>
    <row r="45239" spans="8:8" x14ac:dyDescent="0.2">
      <c r="H45239" s="7"/>
    </row>
    <row r="45240" spans="8:8" x14ac:dyDescent="0.2">
      <c r="H45240" s="7"/>
    </row>
    <row r="45241" spans="8:8" x14ac:dyDescent="0.2">
      <c r="H45241" s="7"/>
    </row>
    <row r="45242" spans="8:8" x14ac:dyDescent="0.2">
      <c r="H45242" s="7"/>
    </row>
    <row r="45243" spans="8:8" x14ac:dyDescent="0.2">
      <c r="H45243" s="7"/>
    </row>
    <row r="45244" spans="8:8" x14ac:dyDescent="0.2">
      <c r="H45244" s="7"/>
    </row>
    <row r="45245" spans="8:8" x14ac:dyDescent="0.2">
      <c r="H45245" s="7"/>
    </row>
    <row r="45246" spans="8:8" x14ac:dyDescent="0.2">
      <c r="H45246" s="7"/>
    </row>
    <row r="45247" spans="8:8" x14ac:dyDescent="0.2">
      <c r="H45247" s="7"/>
    </row>
    <row r="45248" spans="8:8" x14ac:dyDescent="0.2">
      <c r="H45248" s="7"/>
    </row>
    <row r="45249" spans="8:8" x14ac:dyDescent="0.2">
      <c r="H45249" s="7"/>
    </row>
    <row r="45250" spans="8:8" x14ac:dyDescent="0.2">
      <c r="H45250" s="7"/>
    </row>
    <row r="45251" spans="8:8" x14ac:dyDescent="0.2">
      <c r="H45251" s="7"/>
    </row>
    <row r="45252" spans="8:8" x14ac:dyDescent="0.2">
      <c r="H45252" s="7"/>
    </row>
    <row r="45253" spans="8:8" x14ac:dyDescent="0.2">
      <c r="H45253" s="7"/>
    </row>
    <row r="45254" spans="8:8" x14ac:dyDescent="0.2">
      <c r="H45254" s="7"/>
    </row>
    <row r="45255" spans="8:8" x14ac:dyDescent="0.2">
      <c r="H45255" s="7"/>
    </row>
    <row r="45256" spans="8:8" x14ac:dyDescent="0.2">
      <c r="H45256" s="7"/>
    </row>
    <row r="45257" spans="8:8" x14ac:dyDescent="0.2">
      <c r="H45257" s="7"/>
    </row>
    <row r="45258" spans="8:8" x14ac:dyDescent="0.2">
      <c r="H45258" s="7"/>
    </row>
    <row r="45259" spans="8:8" x14ac:dyDescent="0.2">
      <c r="H45259" s="7"/>
    </row>
    <row r="45260" spans="8:8" x14ac:dyDescent="0.2">
      <c r="H45260" s="7"/>
    </row>
    <row r="45261" spans="8:8" x14ac:dyDescent="0.2">
      <c r="H45261" s="7"/>
    </row>
    <row r="45262" spans="8:8" x14ac:dyDescent="0.2">
      <c r="H45262" s="7"/>
    </row>
    <row r="45263" spans="8:8" x14ac:dyDescent="0.2">
      <c r="H45263" s="7"/>
    </row>
    <row r="45264" spans="8:8" x14ac:dyDescent="0.2">
      <c r="H45264" s="7"/>
    </row>
    <row r="45265" spans="8:8" x14ac:dyDescent="0.2">
      <c r="H45265" s="7"/>
    </row>
    <row r="45266" spans="8:8" x14ac:dyDescent="0.2">
      <c r="H45266" s="7"/>
    </row>
    <row r="45267" spans="8:8" x14ac:dyDescent="0.2">
      <c r="H45267" s="7"/>
    </row>
    <row r="45268" spans="8:8" x14ac:dyDescent="0.2">
      <c r="H45268" s="7"/>
    </row>
    <row r="45269" spans="8:8" x14ac:dyDescent="0.2">
      <c r="H45269" s="7"/>
    </row>
    <row r="45270" spans="8:8" x14ac:dyDescent="0.2">
      <c r="H45270" s="7"/>
    </row>
    <row r="45271" spans="8:8" x14ac:dyDescent="0.2">
      <c r="H45271" s="7"/>
    </row>
    <row r="45272" spans="8:8" x14ac:dyDescent="0.2">
      <c r="H45272" s="7"/>
    </row>
    <row r="45273" spans="8:8" x14ac:dyDescent="0.2">
      <c r="H45273" s="7"/>
    </row>
    <row r="45274" spans="8:8" x14ac:dyDescent="0.2">
      <c r="H45274" s="7"/>
    </row>
    <row r="45275" spans="8:8" x14ac:dyDescent="0.2">
      <c r="H45275" s="7"/>
    </row>
    <row r="45276" spans="8:8" x14ac:dyDescent="0.2">
      <c r="H45276" s="7"/>
    </row>
    <row r="45277" spans="8:8" x14ac:dyDescent="0.2">
      <c r="H45277" s="7"/>
    </row>
    <row r="45278" spans="8:8" x14ac:dyDescent="0.2">
      <c r="H45278" s="7"/>
    </row>
    <row r="45279" spans="8:8" x14ac:dyDescent="0.2">
      <c r="H45279" s="7"/>
    </row>
    <row r="45280" spans="8:8" x14ac:dyDescent="0.2">
      <c r="H45280" s="7"/>
    </row>
    <row r="45281" spans="8:8" x14ac:dyDescent="0.2">
      <c r="H45281" s="7"/>
    </row>
    <row r="45282" spans="8:8" x14ac:dyDescent="0.2">
      <c r="H45282" s="7"/>
    </row>
    <row r="45283" spans="8:8" x14ac:dyDescent="0.2">
      <c r="H45283" s="7"/>
    </row>
    <row r="45284" spans="8:8" x14ac:dyDescent="0.2">
      <c r="H45284" s="7"/>
    </row>
    <row r="45285" spans="8:8" x14ac:dyDescent="0.2">
      <c r="H45285" s="7"/>
    </row>
    <row r="45286" spans="8:8" x14ac:dyDescent="0.2">
      <c r="H45286" s="7"/>
    </row>
    <row r="45287" spans="8:8" x14ac:dyDescent="0.2">
      <c r="H45287" s="7"/>
    </row>
    <row r="45288" spans="8:8" x14ac:dyDescent="0.2">
      <c r="H45288" s="7"/>
    </row>
    <row r="45289" spans="8:8" x14ac:dyDescent="0.2">
      <c r="H45289" s="7"/>
    </row>
    <row r="45290" spans="8:8" x14ac:dyDescent="0.2">
      <c r="H45290" s="7"/>
    </row>
    <row r="45291" spans="8:8" x14ac:dyDescent="0.2">
      <c r="H45291" s="7"/>
    </row>
    <row r="45292" spans="8:8" x14ac:dyDescent="0.2">
      <c r="H45292" s="7"/>
    </row>
    <row r="45293" spans="8:8" x14ac:dyDescent="0.2">
      <c r="H45293" s="7"/>
    </row>
    <row r="45294" spans="8:8" x14ac:dyDescent="0.2">
      <c r="H45294" s="7"/>
    </row>
    <row r="45295" spans="8:8" x14ac:dyDescent="0.2">
      <c r="H45295" s="7"/>
    </row>
    <row r="45296" spans="8:8" x14ac:dyDescent="0.2">
      <c r="H45296" s="7"/>
    </row>
    <row r="45297" spans="8:8" x14ac:dyDescent="0.2">
      <c r="H45297" s="7"/>
    </row>
    <row r="45298" spans="8:8" x14ac:dyDescent="0.2">
      <c r="H45298" s="7"/>
    </row>
    <row r="45299" spans="8:8" x14ac:dyDescent="0.2">
      <c r="H45299" s="7"/>
    </row>
    <row r="45300" spans="8:8" x14ac:dyDescent="0.2">
      <c r="H45300" s="7"/>
    </row>
    <row r="45301" spans="8:8" x14ac:dyDescent="0.2">
      <c r="H45301" s="7"/>
    </row>
    <row r="45302" spans="8:8" x14ac:dyDescent="0.2">
      <c r="H45302" s="7"/>
    </row>
    <row r="45303" spans="8:8" x14ac:dyDescent="0.2">
      <c r="H45303" s="7"/>
    </row>
    <row r="45304" spans="8:8" x14ac:dyDescent="0.2">
      <c r="H45304" s="7"/>
    </row>
    <row r="45305" spans="8:8" x14ac:dyDescent="0.2">
      <c r="H45305" s="7"/>
    </row>
    <row r="45306" spans="8:8" x14ac:dyDescent="0.2">
      <c r="H45306" s="7"/>
    </row>
    <row r="45307" spans="8:8" x14ac:dyDescent="0.2">
      <c r="H45307" s="7"/>
    </row>
    <row r="45308" spans="8:8" x14ac:dyDescent="0.2">
      <c r="H45308" s="7"/>
    </row>
    <row r="45309" spans="8:8" x14ac:dyDescent="0.2">
      <c r="H45309" s="7"/>
    </row>
    <row r="45310" spans="8:8" x14ac:dyDescent="0.2">
      <c r="H45310" s="7"/>
    </row>
    <row r="45311" spans="8:8" x14ac:dyDescent="0.2">
      <c r="H45311" s="7"/>
    </row>
    <row r="45312" spans="8:8" x14ac:dyDescent="0.2">
      <c r="H45312" s="7"/>
    </row>
    <row r="45313" spans="8:8" x14ac:dyDescent="0.2">
      <c r="H45313" s="7"/>
    </row>
    <row r="45314" spans="8:8" x14ac:dyDescent="0.2">
      <c r="H45314" s="7"/>
    </row>
    <row r="45315" spans="8:8" x14ac:dyDescent="0.2">
      <c r="H45315" s="7"/>
    </row>
    <row r="45316" spans="8:8" x14ac:dyDescent="0.2">
      <c r="H45316" s="7"/>
    </row>
    <row r="45317" spans="8:8" x14ac:dyDescent="0.2">
      <c r="H45317" s="7"/>
    </row>
    <row r="45318" spans="8:8" x14ac:dyDescent="0.2">
      <c r="H45318" s="7"/>
    </row>
    <row r="45319" spans="8:8" x14ac:dyDescent="0.2">
      <c r="H45319" s="7"/>
    </row>
    <row r="45320" spans="8:8" x14ac:dyDescent="0.2">
      <c r="H45320" s="7"/>
    </row>
    <row r="45321" spans="8:8" x14ac:dyDescent="0.2">
      <c r="H45321" s="7"/>
    </row>
    <row r="45322" spans="8:8" x14ac:dyDescent="0.2">
      <c r="H45322" s="7"/>
    </row>
    <row r="45323" spans="8:8" x14ac:dyDescent="0.2">
      <c r="H45323" s="7"/>
    </row>
    <row r="45324" spans="8:8" x14ac:dyDescent="0.2">
      <c r="H45324" s="7"/>
    </row>
    <row r="45325" spans="8:8" x14ac:dyDescent="0.2">
      <c r="H45325" s="7"/>
    </row>
    <row r="45326" spans="8:8" x14ac:dyDescent="0.2">
      <c r="H45326" s="7"/>
    </row>
    <row r="45327" spans="8:8" x14ac:dyDescent="0.2">
      <c r="H45327" s="7"/>
    </row>
    <row r="45328" spans="8:8" x14ac:dyDescent="0.2">
      <c r="H45328" s="7"/>
    </row>
    <row r="45329" spans="8:8" x14ac:dyDescent="0.2">
      <c r="H45329" s="7"/>
    </row>
    <row r="45330" spans="8:8" x14ac:dyDescent="0.2">
      <c r="H45330" s="7"/>
    </row>
    <row r="45331" spans="8:8" x14ac:dyDescent="0.2">
      <c r="H45331" s="7"/>
    </row>
    <row r="45332" spans="8:8" x14ac:dyDescent="0.2">
      <c r="H45332" s="7"/>
    </row>
    <row r="45333" spans="8:8" x14ac:dyDescent="0.2">
      <c r="H45333" s="7"/>
    </row>
    <row r="45334" spans="8:8" x14ac:dyDescent="0.2">
      <c r="H45334" s="7"/>
    </row>
    <row r="45335" spans="8:8" x14ac:dyDescent="0.2">
      <c r="H45335" s="7"/>
    </row>
    <row r="45336" spans="8:8" x14ac:dyDescent="0.2">
      <c r="H45336" s="7"/>
    </row>
    <row r="45337" spans="8:8" x14ac:dyDescent="0.2">
      <c r="H45337" s="7"/>
    </row>
    <row r="45338" spans="8:8" x14ac:dyDescent="0.2">
      <c r="H45338" s="7"/>
    </row>
    <row r="45339" spans="8:8" x14ac:dyDescent="0.2">
      <c r="H45339" s="7"/>
    </row>
    <row r="45340" spans="8:8" x14ac:dyDescent="0.2">
      <c r="H45340" s="7"/>
    </row>
    <row r="45341" spans="8:8" x14ac:dyDescent="0.2">
      <c r="H45341" s="7"/>
    </row>
    <row r="45342" spans="8:8" x14ac:dyDescent="0.2">
      <c r="H45342" s="7"/>
    </row>
    <row r="45343" spans="8:8" x14ac:dyDescent="0.2">
      <c r="H45343" s="7"/>
    </row>
    <row r="45344" spans="8:8" x14ac:dyDescent="0.2">
      <c r="H45344" s="7"/>
    </row>
    <row r="45345" spans="8:8" x14ac:dyDescent="0.2">
      <c r="H45345" s="7"/>
    </row>
    <row r="45346" spans="8:8" x14ac:dyDescent="0.2">
      <c r="H45346" s="7"/>
    </row>
    <row r="45347" spans="8:8" x14ac:dyDescent="0.2">
      <c r="H45347" s="7"/>
    </row>
    <row r="45348" spans="8:8" x14ac:dyDescent="0.2">
      <c r="H45348" s="7"/>
    </row>
    <row r="45349" spans="8:8" x14ac:dyDescent="0.2">
      <c r="H45349" s="7"/>
    </row>
    <row r="45350" spans="8:8" x14ac:dyDescent="0.2">
      <c r="H45350" s="7"/>
    </row>
    <row r="45351" spans="8:8" x14ac:dyDescent="0.2">
      <c r="H45351" s="7"/>
    </row>
    <row r="45352" spans="8:8" x14ac:dyDescent="0.2">
      <c r="H45352" s="7"/>
    </row>
    <row r="45353" spans="8:8" x14ac:dyDescent="0.2">
      <c r="H45353" s="7"/>
    </row>
    <row r="45354" spans="8:8" x14ac:dyDescent="0.2">
      <c r="H45354" s="7"/>
    </row>
    <row r="45355" spans="8:8" x14ac:dyDescent="0.2">
      <c r="H45355" s="7"/>
    </row>
    <row r="45356" spans="8:8" x14ac:dyDescent="0.2">
      <c r="H45356" s="7"/>
    </row>
    <row r="45357" spans="8:8" x14ac:dyDescent="0.2">
      <c r="H45357" s="7"/>
    </row>
    <row r="45358" spans="8:8" x14ac:dyDescent="0.2">
      <c r="H45358" s="7"/>
    </row>
    <row r="45359" spans="8:8" x14ac:dyDescent="0.2">
      <c r="H45359" s="7"/>
    </row>
    <row r="45360" spans="8:8" x14ac:dyDescent="0.2">
      <c r="H45360" s="7"/>
    </row>
    <row r="45361" spans="8:8" x14ac:dyDescent="0.2">
      <c r="H45361" s="7"/>
    </row>
    <row r="45362" spans="8:8" x14ac:dyDescent="0.2">
      <c r="H45362" s="7"/>
    </row>
    <row r="45363" spans="8:8" x14ac:dyDescent="0.2">
      <c r="H45363" s="7"/>
    </row>
    <row r="45364" spans="8:8" x14ac:dyDescent="0.2">
      <c r="H45364" s="7"/>
    </row>
    <row r="45365" spans="8:8" x14ac:dyDescent="0.2">
      <c r="H45365" s="7"/>
    </row>
    <row r="45366" spans="8:8" x14ac:dyDescent="0.2">
      <c r="H45366" s="7"/>
    </row>
    <row r="45367" spans="8:8" x14ac:dyDescent="0.2">
      <c r="H45367" s="7"/>
    </row>
    <row r="45368" spans="8:8" x14ac:dyDescent="0.2">
      <c r="H45368" s="7"/>
    </row>
    <row r="45369" spans="8:8" x14ac:dyDescent="0.2">
      <c r="H45369" s="7"/>
    </row>
    <row r="45370" spans="8:8" x14ac:dyDescent="0.2">
      <c r="H45370" s="7"/>
    </row>
    <row r="45371" spans="8:8" x14ac:dyDescent="0.2">
      <c r="H45371" s="7"/>
    </row>
    <row r="45372" spans="8:8" x14ac:dyDescent="0.2">
      <c r="H45372" s="7"/>
    </row>
    <row r="45373" spans="8:8" x14ac:dyDescent="0.2">
      <c r="H45373" s="7"/>
    </row>
    <row r="45374" spans="8:8" x14ac:dyDescent="0.2">
      <c r="H45374" s="7"/>
    </row>
    <row r="45375" spans="8:8" x14ac:dyDescent="0.2">
      <c r="H45375" s="7"/>
    </row>
    <row r="45376" spans="8:8" x14ac:dyDescent="0.2">
      <c r="H45376" s="7"/>
    </row>
    <row r="45377" spans="8:8" x14ac:dyDescent="0.2">
      <c r="H45377" s="7"/>
    </row>
    <row r="45378" spans="8:8" x14ac:dyDescent="0.2">
      <c r="H45378" s="7"/>
    </row>
    <row r="45379" spans="8:8" x14ac:dyDescent="0.2">
      <c r="H45379" s="7"/>
    </row>
    <row r="45380" spans="8:8" x14ac:dyDescent="0.2">
      <c r="H45380" s="7"/>
    </row>
    <row r="45381" spans="8:8" x14ac:dyDescent="0.2">
      <c r="H45381" s="7"/>
    </row>
    <row r="45382" spans="8:8" x14ac:dyDescent="0.2">
      <c r="H45382" s="7"/>
    </row>
    <row r="45383" spans="8:8" x14ac:dyDescent="0.2">
      <c r="H45383" s="7"/>
    </row>
    <row r="45384" spans="8:8" x14ac:dyDescent="0.2">
      <c r="H45384" s="7"/>
    </row>
    <row r="45385" spans="8:8" x14ac:dyDescent="0.2">
      <c r="H45385" s="7"/>
    </row>
    <row r="45386" spans="8:8" x14ac:dyDescent="0.2">
      <c r="H45386" s="7"/>
    </row>
    <row r="45387" spans="8:8" x14ac:dyDescent="0.2">
      <c r="H45387" s="7"/>
    </row>
    <row r="45388" spans="8:8" x14ac:dyDescent="0.2">
      <c r="H45388" s="7"/>
    </row>
    <row r="45389" spans="8:8" x14ac:dyDescent="0.2">
      <c r="H45389" s="7"/>
    </row>
    <row r="45390" spans="8:8" x14ac:dyDescent="0.2">
      <c r="H45390" s="7"/>
    </row>
    <row r="45391" spans="8:8" x14ac:dyDescent="0.2">
      <c r="H45391" s="7"/>
    </row>
    <row r="45392" spans="8:8" x14ac:dyDescent="0.2">
      <c r="H45392" s="7"/>
    </row>
    <row r="45393" spans="8:8" x14ac:dyDescent="0.2">
      <c r="H45393" s="7"/>
    </row>
    <row r="45394" spans="8:8" x14ac:dyDescent="0.2">
      <c r="H45394" s="7"/>
    </row>
    <row r="45395" spans="8:8" x14ac:dyDescent="0.2">
      <c r="H45395" s="7"/>
    </row>
    <row r="45396" spans="8:8" x14ac:dyDescent="0.2">
      <c r="H45396" s="7"/>
    </row>
    <row r="45397" spans="8:8" x14ac:dyDescent="0.2">
      <c r="H45397" s="7"/>
    </row>
    <row r="45398" spans="8:8" x14ac:dyDescent="0.2">
      <c r="H45398" s="7"/>
    </row>
    <row r="45399" spans="8:8" x14ac:dyDescent="0.2">
      <c r="H45399" s="7"/>
    </row>
    <row r="45400" spans="8:8" x14ac:dyDescent="0.2">
      <c r="H45400" s="7"/>
    </row>
    <row r="45401" spans="8:8" x14ac:dyDescent="0.2">
      <c r="H45401" s="7"/>
    </row>
    <row r="45402" spans="8:8" x14ac:dyDescent="0.2">
      <c r="H45402" s="7"/>
    </row>
    <row r="45403" spans="8:8" x14ac:dyDescent="0.2">
      <c r="H45403" s="7"/>
    </row>
    <row r="45404" spans="8:8" x14ac:dyDescent="0.2">
      <c r="H45404" s="7"/>
    </row>
    <row r="45405" spans="8:8" x14ac:dyDescent="0.2">
      <c r="H45405" s="7"/>
    </row>
    <row r="45406" spans="8:8" x14ac:dyDescent="0.2">
      <c r="H45406" s="7"/>
    </row>
    <row r="45407" spans="8:8" x14ac:dyDescent="0.2">
      <c r="H45407" s="7"/>
    </row>
    <row r="45408" spans="8:8" x14ac:dyDescent="0.2">
      <c r="H45408" s="7"/>
    </row>
    <row r="45409" spans="8:8" x14ac:dyDescent="0.2">
      <c r="H45409" s="7"/>
    </row>
    <row r="45410" spans="8:8" x14ac:dyDescent="0.2">
      <c r="H45410" s="7"/>
    </row>
    <row r="45411" spans="8:8" x14ac:dyDescent="0.2">
      <c r="H45411" s="7"/>
    </row>
    <row r="45412" spans="8:8" x14ac:dyDescent="0.2">
      <c r="H45412" s="7"/>
    </row>
    <row r="45413" spans="8:8" x14ac:dyDescent="0.2">
      <c r="H45413" s="7"/>
    </row>
    <row r="45414" spans="8:8" x14ac:dyDescent="0.2">
      <c r="H45414" s="7"/>
    </row>
    <row r="45415" spans="8:8" x14ac:dyDescent="0.2">
      <c r="H45415" s="7"/>
    </row>
    <row r="45416" spans="8:8" x14ac:dyDescent="0.2">
      <c r="H45416" s="7"/>
    </row>
    <row r="45417" spans="8:8" x14ac:dyDescent="0.2">
      <c r="H45417" s="7"/>
    </row>
    <row r="45418" spans="8:8" x14ac:dyDescent="0.2">
      <c r="H45418" s="7"/>
    </row>
    <row r="45419" spans="8:8" x14ac:dyDescent="0.2">
      <c r="H45419" s="7"/>
    </row>
    <row r="45420" spans="8:8" x14ac:dyDescent="0.2">
      <c r="H45420" s="7"/>
    </row>
    <row r="45421" spans="8:8" x14ac:dyDescent="0.2">
      <c r="H45421" s="7"/>
    </row>
    <row r="45422" spans="8:8" x14ac:dyDescent="0.2">
      <c r="H45422" s="7"/>
    </row>
    <row r="45423" spans="8:8" x14ac:dyDescent="0.2">
      <c r="H45423" s="7"/>
    </row>
    <row r="45424" spans="8:8" x14ac:dyDescent="0.2">
      <c r="H45424" s="7"/>
    </row>
    <row r="45425" spans="8:8" x14ac:dyDescent="0.2">
      <c r="H45425" s="7"/>
    </row>
    <row r="45426" spans="8:8" x14ac:dyDescent="0.2">
      <c r="H45426" s="7"/>
    </row>
    <row r="45427" spans="8:8" x14ac:dyDescent="0.2">
      <c r="H45427" s="7"/>
    </row>
    <row r="45428" spans="8:8" x14ac:dyDescent="0.2">
      <c r="H45428" s="7"/>
    </row>
    <row r="45429" spans="8:8" x14ac:dyDescent="0.2">
      <c r="H45429" s="7"/>
    </row>
    <row r="45430" spans="8:8" x14ac:dyDescent="0.2">
      <c r="H45430" s="7"/>
    </row>
    <row r="45431" spans="8:8" x14ac:dyDescent="0.2">
      <c r="H45431" s="7"/>
    </row>
    <row r="45432" spans="8:8" x14ac:dyDescent="0.2">
      <c r="H45432" s="7"/>
    </row>
    <row r="45433" spans="8:8" x14ac:dyDescent="0.2">
      <c r="H45433" s="7"/>
    </row>
    <row r="45434" spans="8:8" x14ac:dyDescent="0.2">
      <c r="H45434" s="7"/>
    </row>
    <row r="45435" spans="8:8" x14ac:dyDescent="0.2">
      <c r="H45435" s="7"/>
    </row>
    <row r="45436" spans="8:8" x14ac:dyDescent="0.2">
      <c r="H45436" s="7"/>
    </row>
    <row r="45437" spans="8:8" x14ac:dyDescent="0.2">
      <c r="H45437" s="7"/>
    </row>
    <row r="45438" spans="8:8" x14ac:dyDescent="0.2">
      <c r="H45438" s="7"/>
    </row>
    <row r="45439" spans="8:8" x14ac:dyDescent="0.2">
      <c r="H45439" s="7"/>
    </row>
    <row r="45440" spans="8:8" x14ac:dyDescent="0.2">
      <c r="H45440" s="7"/>
    </row>
    <row r="45441" spans="8:8" x14ac:dyDescent="0.2">
      <c r="H45441" s="7"/>
    </row>
    <row r="45442" spans="8:8" x14ac:dyDescent="0.2">
      <c r="H45442" s="7"/>
    </row>
    <row r="45443" spans="8:8" x14ac:dyDescent="0.2">
      <c r="H45443" s="7"/>
    </row>
    <row r="45444" spans="8:8" x14ac:dyDescent="0.2">
      <c r="H45444" s="7"/>
    </row>
    <row r="45445" spans="8:8" x14ac:dyDescent="0.2">
      <c r="H45445" s="7"/>
    </row>
    <row r="45446" spans="8:8" x14ac:dyDescent="0.2">
      <c r="H45446" s="7"/>
    </row>
    <row r="45447" spans="8:8" x14ac:dyDescent="0.2">
      <c r="H45447" s="7"/>
    </row>
    <row r="45448" spans="8:8" x14ac:dyDescent="0.2">
      <c r="H45448" s="7"/>
    </row>
    <row r="45449" spans="8:8" x14ac:dyDescent="0.2">
      <c r="H45449" s="7"/>
    </row>
    <row r="45450" spans="8:8" x14ac:dyDescent="0.2">
      <c r="H45450" s="7"/>
    </row>
    <row r="45451" spans="8:8" x14ac:dyDescent="0.2">
      <c r="H45451" s="7"/>
    </row>
    <row r="45452" spans="8:8" x14ac:dyDescent="0.2">
      <c r="H45452" s="7"/>
    </row>
    <row r="45453" spans="8:8" x14ac:dyDescent="0.2">
      <c r="H45453" s="7"/>
    </row>
    <row r="45454" spans="8:8" x14ac:dyDescent="0.2">
      <c r="H45454" s="7"/>
    </row>
    <row r="45455" spans="8:8" x14ac:dyDescent="0.2">
      <c r="H45455" s="7"/>
    </row>
    <row r="45456" spans="8:8" x14ac:dyDescent="0.2">
      <c r="H45456" s="7"/>
    </row>
    <row r="45457" spans="8:8" x14ac:dyDescent="0.2">
      <c r="H45457" s="7"/>
    </row>
    <row r="45458" spans="8:8" x14ac:dyDescent="0.2">
      <c r="H45458" s="7"/>
    </row>
    <row r="45459" spans="8:8" x14ac:dyDescent="0.2">
      <c r="H45459" s="7"/>
    </row>
    <row r="45460" spans="8:8" x14ac:dyDescent="0.2">
      <c r="H45460" s="7"/>
    </row>
    <row r="45461" spans="8:8" x14ac:dyDescent="0.2">
      <c r="H45461" s="7"/>
    </row>
    <row r="45462" spans="8:8" x14ac:dyDescent="0.2">
      <c r="H45462" s="7"/>
    </row>
    <row r="45463" spans="8:8" x14ac:dyDescent="0.2">
      <c r="H45463" s="7"/>
    </row>
    <row r="45464" spans="8:8" x14ac:dyDescent="0.2">
      <c r="H45464" s="7"/>
    </row>
    <row r="45465" spans="8:8" x14ac:dyDescent="0.2">
      <c r="H45465" s="7"/>
    </row>
    <row r="45466" spans="8:8" x14ac:dyDescent="0.2">
      <c r="H45466" s="7"/>
    </row>
    <row r="45467" spans="8:8" x14ac:dyDescent="0.2">
      <c r="H45467" s="7"/>
    </row>
    <row r="45468" spans="8:8" x14ac:dyDescent="0.2">
      <c r="H45468" s="7"/>
    </row>
    <row r="45469" spans="8:8" x14ac:dyDescent="0.2">
      <c r="H45469" s="7"/>
    </row>
    <row r="45470" spans="8:8" x14ac:dyDescent="0.2">
      <c r="H45470" s="7"/>
    </row>
    <row r="45471" spans="8:8" x14ac:dyDescent="0.2">
      <c r="H45471" s="7"/>
    </row>
    <row r="45472" spans="8:8" x14ac:dyDescent="0.2">
      <c r="H45472" s="7"/>
    </row>
    <row r="45473" spans="8:8" x14ac:dyDescent="0.2">
      <c r="H45473" s="7"/>
    </row>
    <row r="45474" spans="8:8" x14ac:dyDescent="0.2">
      <c r="H45474" s="7"/>
    </row>
    <row r="45475" spans="8:8" x14ac:dyDescent="0.2">
      <c r="H45475" s="7"/>
    </row>
    <row r="45476" spans="8:8" x14ac:dyDescent="0.2">
      <c r="H45476" s="7"/>
    </row>
    <row r="45477" spans="8:8" x14ac:dyDescent="0.2">
      <c r="H45477" s="7"/>
    </row>
    <row r="45478" spans="8:8" x14ac:dyDescent="0.2">
      <c r="H45478" s="7"/>
    </row>
    <row r="45479" spans="8:8" x14ac:dyDescent="0.2">
      <c r="H45479" s="7"/>
    </row>
    <row r="45480" spans="8:8" x14ac:dyDescent="0.2">
      <c r="H45480" s="7"/>
    </row>
    <row r="45481" spans="8:8" x14ac:dyDescent="0.2">
      <c r="H45481" s="7"/>
    </row>
    <row r="45482" spans="8:8" x14ac:dyDescent="0.2">
      <c r="H45482" s="7"/>
    </row>
    <row r="45483" spans="8:8" x14ac:dyDescent="0.2">
      <c r="H45483" s="7"/>
    </row>
    <row r="45484" spans="8:8" x14ac:dyDescent="0.2">
      <c r="H45484" s="7"/>
    </row>
    <row r="45485" spans="8:8" x14ac:dyDescent="0.2">
      <c r="H45485" s="7"/>
    </row>
    <row r="45486" spans="8:8" x14ac:dyDescent="0.2">
      <c r="H45486" s="7"/>
    </row>
    <row r="45487" spans="8:8" x14ac:dyDescent="0.2">
      <c r="H45487" s="7"/>
    </row>
    <row r="45488" spans="8:8" x14ac:dyDescent="0.2">
      <c r="H45488" s="7"/>
    </row>
    <row r="45489" spans="8:8" x14ac:dyDescent="0.2">
      <c r="H45489" s="7"/>
    </row>
    <row r="45490" spans="8:8" x14ac:dyDescent="0.2">
      <c r="H45490" s="7"/>
    </row>
    <row r="45491" spans="8:8" x14ac:dyDescent="0.2">
      <c r="H45491" s="7"/>
    </row>
    <row r="45492" spans="8:8" x14ac:dyDescent="0.2">
      <c r="H45492" s="7"/>
    </row>
    <row r="45493" spans="8:8" x14ac:dyDescent="0.2">
      <c r="H45493" s="7"/>
    </row>
    <row r="45494" spans="8:8" x14ac:dyDescent="0.2">
      <c r="H45494" s="7"/>
    </row>
    <row r="45495" spans="8:8" x14ac:dyDescent="0.2">
      <c r="H45495" s="7"/>
    </row>
    <row r="45496" spans="8:8" x14ac:dyDescent="0.2">
      <c r="H45496" s="7"/>
    </row>
    <row r="45497" spans="8:8" x14ac:dyDescent="0.2">
      <c r="H45497" s="7"/>
    </row>
    <row r="45498" spans="8:8" x14ac:dyDescent="0.2">
      <c r="H45498" s="7"/>
    </row>
    <row r="45499" spans="8:8" x14ac:dyDescent="0.2">
      <c r="H45499" s="7"/>
    </row>
    <row r="45500" spans="8:8" x14ac:dyDescent="0.2">
      <c r="H45500" s="7"/>
    </row>
    <row r="45501" spans="8:8" x14ac:dyDescent="0.2">
      <c r="H45501" s="7"/>
    </row>
    <row r="45502" spans="8:8" x14ac:dyDescent="0.2">
      <c r="H45502" s="7"/>
    </row>
    <row r="45503" spans="8:8" x14ac:dyDescent="0.2">
      <c r="H45503" s="7"/>
    </row>
    <row r="45504" spans="8:8" x14ac:dyDescent="0.2">
      <c r="H45504" s="7"/>
    </row>
    <row r="45505" spans="8:8" x14ac:dyDescent="0.2">
      <c r="H45505" s="7"/>
    </row>
    <row r="45506" spans="8:8" x14ac:dyDescent="0.2">
      <c r="H45506" s="7"/>
    </row>
    <row r="45507" spans="8:8" x14ac:dyDescent="0.2">
      <c r="H45507" s="7"/>
    </row>
    <row r="45508" spans="8:8" x14ac:dyDescent="0.2">
      <c r="H45508" s="7"/>
    </row>
    <row r="45509" spans="8:8" x14ac:dyDescent="0.2">
      <c r="H45509" s="7"/>
    </row>
    <row r="45510" spans="8:8" x14ac:dyDescent="0.2">
      <c r="H45510" s="7"/>
    </row>
    <row r="45511" spans="8:8" x14ac:dyDescent="0.2">
      <c r="H45511" s="7"/>
    </row>
    <row r="45512" spans="8:8" x14ac:dyDescent="0.2">
      <c r="H45512" s="7"/>
    </row>
    <row r="45513" spans="8:8" x14ac:dyDescent="0.2">
      <c r="H45513" s="7"/>
    </row>
    <row r="45514" spans="8:8" x14ac:dyDescent="0.2">
      <c r="H45514" s="7"/>
    </row>
    <row r="45515" spans="8:8" x14ac:dyDescent="0.2">
      <c r="H45515" s="7"/>
    </row>
    <row r="45516" spans="8:8" x14ac:dyDescent="0.2">
      <c r="H45516" s="7"/>
    </row>
    <row r="45517" spans="8:8" x14ac:dyDescent="0.2">
      <c r="H45517" s="7"/>
    </row>
    <row r="45518" spans="8:8" x14ac:dyDescent="0.2">
      <c r="H45518" s="7"/>
    </row>
    <row r="45519" spans="8:8" x14ac:dyDescent="0.2">
      <c r="H45519" s="7"/>
    </row>
    <row r="45520" spans="8:8" x14ac:dyDescent="0.2">
      <c r="H45520" s="7"/>
    </row>
    <row r="45521" spans="8:8" x14ac:dyDescent="0.2">
      <c r="H45521" s="7"/>
    </row>
    <row r="45522" spans="8:8" x14ac:dyDescent="0.2">
      <c r="H45522" s="7"/>
    </row>
    <row r="45523" spans="8:8" x14ac:dyDescent="0.2">
      <c r="H45523" s="7"/>
    </row>
    <row r="45524" spans="8:8" x14ac:dyDescent="0.2">
      <c r="H45524" s="7"/>
    </row>
    <row r="45525" spans="8:8" x14ac:dyDescent="0.2">
      <c r="H45525" s="7"/>
    </row>
    <row r="45526" spans="8:8" x14ac:dyDescent="0.2">
      <c r="H45526" s="7"/>
    </row>
    <row r="45527" spans="8:8" x14ac:dyDescent="0.2">
      <c r="H45527" s="7"/>
    </row>
    <row r="45528" spans="8:8" x14ac:dyDescent="0.2">
      <c r="H45528" s="7"/>
    </row>
    <row r="45529" spans="8:8" x14ac:dyDescent="0.2">
      <c r="H45529" s="7"/>
    </row>
    <row r="45530" spans="8:8" x14ac:dyDescent="0.2">
      <c r="H45530" s="7"/>
    </row>
    <row r="45531" spans="8:8" x14ac:dyDescent="0.2">
      <c r="H45531" s="7"/>
    </row>
    <row r="45532" spans="8:8" x14ac:dyDescent="0.2">
      <c r="H45532" s="7"/>
    </row>
    <row r="45533" spans="8:8" x14ac:dyDescent="0.2">
      <c r="H45533" s="7"/>
    </row>
    <row r="45534" spans="8:8" x14ac:dyDescent="0.2">
      <c r="H45534" s="7"/>
    </row>
    <row r="45535" spans="8:8" x14ac:dyDescent="0.2">
      <c r="H45535" s="7"/>
    </row>
    <row r="45536" spans="8:8" x14ac:dyDescent="0.2">
      <c r="H45536" s="7"/>
    </row>
    <row r="45537" spans="8:8" x14ac:dyDescent="0.2">
      <c r="H45537" s="7"/>
    </row>
    <row r="45538" spans="8:8" x14ac:dyDescent="0.2">
      <c r="H45538" s="7"/>
    </row>
    <row r="45539" spans="8:8" x14ac:dyDescent="0.2">
      <c r="H45539" s="7"/>
    </row>
    <row r="45540" spans="8:8" x14ac:dyDescent="0.2">
      <c r="H45540" s="7"/>
    </row>
    <row r="45541" spans="8:8" x14ac:dyDescent="0.2">
      <c r="H45541" s="7"/>
    </row>
    <row r="45542" spans="8:8" x14ac:dyDescent="0.2">
      <c r="H45542" s="7"/>
    </row>
    <row r="45543" spans="8:8" x14ac:dyDescent="0.2">
      <c r="H45543" s="7"/>
    </row>
    <row r="45544" spans="8:8" x14ac:dyDescent="0.2">
      <c r="H45544" s="7"/>
    </row>
    <row r="45545" spans="8:8" x14ac:dyDescent="0.2">
      <c r="H45545" s="7"/>
    </row>
    <row r="45546" spans="8:8" x14ac:dyDescent="0.2">
      <c r="H45546" s="7"/>
    </row>
    <row r="45547" spans="8:8" x14ac:dyDescent="0.2">
      <c r="H45547" s="7"/>
    </row>
    <row r="45548" spans="8:8" x14ac:dyDescent="0.2">
      <c r="H45548" s="7"/>
    </row>
    <row r="45549" spans="8:8" x14ac:dyDescent="0.2">
      <c r="H45549" s="7"/>
    </row>
    <row r="45550" spans="8:8" x14ac:dyDescent="0.2">
      <c r="H45550" s="7"/>
    </row>
    <row r="45551" spans="8:8" x14ac:dyDescent="0.2">
      <c r="H45551" s="7"/>
    </row>
    <row r="45552" spans="8:8" x14ac:dyDescent="0.2">
      <c r="H45552" s="7"/>
    </row>
    <row r="45553" spans="8:8" x14ac:dyDescent="0.2">
      <c r="H45553" s="7"/>
    </row>
    <row r="45554" spans="8:8" x14ac:dyDescent="0.2">
      <c r="H45554" s="7"/>
    </row>
    <row r="45555" spans="8:8" x14ac:dyDescent="0.2">
      <c r="H45555" s="7"/>
    </row>
    <row r="45556" spans="8:8" x14ac:dyDescent="0.2">
      <c r="H45556" s="7"/>
    </row>
    <row r="45557" spans="8:8" x14ac:dyDescent="0.2">
      <c r="H45557" s="7"/>
    </row>
    <row r="45558" spans="8:8" x14ac:dyDescent="0.2">
      <c r="H45558" s="7"/>
    </row>
    <row r="45559" spans="8:8" x14ac:dyDescent="0.2">
      <c r="H45559" s="7"/>
    </row>
    <row r="45560" spans="8:8" x14ac:dyDescent="0.2">
      <c r="H45560" s="7"/>
    </row>
    <row r="45561" spans="8:8" x14ac:dyDescent="0.2">
      <c r="H45561" s="7"/>
    </row>
    <row r="45562" spans="8:8" x14ac:dyDescent="0.2">
      <c r="H45562" s="7"/>
    </row>
    <row r="45563" spans="8:8" x14ac:dyDescent="0.2">
      <c r="H45563" s="7"/>
    </row>
    <row r="45564" spans="8:8" x14ac:dyDescent="0.2">
      <c r="H45564" s="7"/>
    </row>
    <row r="45565" spans="8:8" x14ac:dyDescent="0.2">
      <c r="H45565" s="7"/>
    </row>
    <row r="45566" spans="8:8" x14ac:dyDescent="0.2">
      <c r="H45566" s="7"/>
    </row>
    <row r="45567" spans="8:8" x14ac:dyDescent="0.2">
      <c r="H45567" s="7"/>
    </row>
    <row r="45568" spans="8:8" x14ac:dyDescent="0.2">
      <c r="H45568" s="7"/>
    </row>
    <row r="45569" spans="8:8" x14ac:dyDescent="0.2">
      <c r="H45569" s="7"/>
    </row>
    <row r="45570" spans="8:8" x14ac:dyDescent="0.2">
      <c r="H45570" s="7"/>
    </row>
    <row r="45571" spans="8:8" x14ac:dyDescent="0.2">
      <c r="H45571" s="7"/>
    </row>
    <row r="45572" spans="8:8" x14ac:dyDescent="0.2">
      <c r="H45572" s="7"/>
    </row>
    <row r="45573" spans="8:8" x14ac:dyDescent="0.2">
      <c r="H45573" s="7"/>
    </row>
    <row r="45574" spans="8:8" x14ac:dyDescent="0.2">
      <c r="H45574" s="7"/>
    </row>
    <row r="45575" spans="8:8" x14ac:dyDescent="0.2">
      <c r="H45575" s="7"/>
    </row>
    <row r="45576" spans="8:8" x14ac:dyDescent="0.2">
      <c r="H45576" s="7"/>
    </row>
    <row r="45577" spans="8:8" x14ac:dyDescent="0.2">
      <c r="H45577" s="7"/>
    </row>
    <row r="45578" spans="8:8" x14ac:dyDescent="0.2">
      <c r="H45578" s="7"/>
    </row>
    <row r="45579" spans="8:8" x14ac:dyDescent="0.2">
      <c r="H45579" s="7"/>
    </row>
    <row r="45580" spans="8:8" x14ac:dyDescent="0.2">
      <c r="H45580" s="7"/>
    </row>
    <row r="45581" spans="8:8" x14ac:dyDescent="0.2">
      <c r="H45581" s="7"/>
    </row>
    <row r="45582" spans="8:8" x14ac:dyDescent="0.2">
      <c r="H45582" s="7"/>
    </row>
    <row r="45583" spans="8:8" x14ac:dyDescent="0.2">
      <c r="H45583" s="7"/>
    </row>
    <row r="45584" spans="8:8" x14ac:dyDescent="0.2">
      <c r="H45584" s="7"/>
    </row>
    <row r="45585" spans="8:8" x14ac:dyDescent="0.2">
      <c r="H45585" s="7"/>
    </row>
    <row r="45586" spans="8:8" x14ac:dyDescent="0.2">
      <c r="H45586" s="7"/>
    </row>
    <row r="45587" spans="8:8" x14ac:dyDescent="0.2">
      <c r="H45587" s="7"/>
    </row>
    <row r="45588" spans="8:8" x14ac:dyDescent="0.2">
      <c r="H45588" s="7"/>
    </row>
    <row r="45589" spans="8:8" x14ac:dyDescent="0.2">
      <c r="H45589" s="7"/>
    </row>
    <row r="45590" spans="8:8" x14ac:dyDescent="0.2">
      <c r="H45590" s="7"/>
    </row>
    <row r="45591" spans="8:8" x14ac:dyDescent="0.2">
      <c r="H45591" s="7"/>
    </row>
    <row r="45592" spans="8:8" x14ac:dyDescent="0.2">
      <c r="H45592" s="7"/>
    </row>
    <row r="45593" spans="8:8" x14ac:dyDescent="0.2">
      <c r="H45593" s="7"/>
    </row>
    <row r="45594" spans="8:8" x14ac:dyDescent="0.2">
      <c r="H45594" s="7"/>
    </row>
    <row r="45595" spans="8:8" x14ac:dyDescent="0.2">
      <c r="H45595" s="7"/>
    </row>
    <row r="45596" spans="8:8" x14ac:dyDescent="0.2">
      <c r="H45596" s="7"/>
    </row>
    <row r="45597" spans="8:8" x14ac:dyDescent="0.2">
      <c r="H45597" s="7"/>
    </row>
    <row r="45598" spans="8:8" x14ac:dyDescent="0.2">
      <c r="H45598" s="7"/>
    </row>
    <row r="45599" spans="8:8" x14ac:dyDescent="0.2">
      <c r="H45599" s="7"/>
    </row>
    <row r="45600" spans="8:8" x14ac:dyDescent="0.2">
      <c r="H45600" s="7"/>
    </row>
    <row r="45601" spans="8:8" x14ac:dyDescent="0.2">
      <c r="H45601" s="7"/>
    </row>
    <row r="45602" spans="8:8" x14ac:dyDescent="0.2">
      <c r="H45602" s="7"/>
    </row>
    <row r="45603" spans="8:8" x14ac:dyDescent="0.2">
      <c r="H45603" s="7"/>
    </row>
    <row r="45604" spans="8:8" x14ac:dyDescent="0.2">
      <c r="H45604" s="7"/>
    </row>
    <row r="45605" spans="8:8" x14ac:dyDescent="0.2">
      <c r="H45605" s="7"/>
    </row>
    <row r="45606" spans="8:8" x14ac:dyDescent="0.2">
      <c r="H45606" s="7"/>
    </row>
    <row r="45607" spans="8:8" x14ac:dyDescent="0.2">
      <c r="H45607" s="7"/>
    </row>
    <row r="45608" spans="8:8" x14ac:dyDescent="0.2">
      <c r="H45608" s="7"/>
    </row>
    <row r="45609" spans="8:8" x14ac:dyDescent="0.2">
      <c r="H45609" s="7"/>
    </row>
    <row r="45610" spans="8:8" x14ac:dyDescent="0.2">
      <c r="H45610" s="7"/>
    </row>
    <row r="45611" spans="8:8" x14ac:dyDescent="0.2">
      <c r="H45611" s="7"/>
    </row>
    <row r="45612" spans="8:8" x14ac:dyDescent="0.2">
      <c r="H45612" s="7"/>
    </row>
    <row r="45613" spans="8:8" x14ac:dyDescent="0.2">
      <c r="H45613" s="7"/>
    </row>
    <row r="45614" spans="8:8" x14ac:dyDescent="0.2">
      <c r="H45614" s="7"/>
    </row>
    <row r="45615" spans="8:8" x14ac:dyDescent="0.2">
      <c r="H45615" s="7"/>
    </row>
    <row r="45616" spans="8:8" x14ac:dyDescent="0.2">
      <c r="H45616" s="7"/>
    </row>
    <row r="45617" spans="8:8" x14ac:dyDescent="0.2">
      <c r="H45617" s="7"/>
    </row>
    <row r="45618" spans="8:8" x14ac:dyDescent="0.2">
      <c r="H45618" s="7"/>
    </row>
    <row r="45619" spans="8:8" x14ac:dyDescent="0.2">
      <c r="H45619" s="7"/>
    </row>
    <row r="45620" spans="8:8" x14ac:dyDescent="0.2">
      <c r="H45620" s="7"/>
    </row>
    <row r="45621" spans="8:8" x14ac:dyDescent="0.2">
      <c r="H45621" s="7"/>
    </row>
    <row r="45622" spans="8:8" x14ac:dyDescent="0.2">
      <c r="H45622" s="7"/>
    </row>
    <row r="45623" spans="8:8" x14ac:dyDescent="0.2">
      <c r="H45623" s="7"/>
    </row>
    <row r="45624" spans="8:8" x14ac:dyDescent="0.2">
      <c r="H45624" s="7"/>
    </row>
    <row r="45625" spans="8:8" x14ac:dyDescent="0.2">
      <c r="H45625" s="7"/>
    </row>
    <row r="45626" spans="8:8" x14ac:dyDescent="0.2">
      <c r="H45626" s="7"/>
    </row>
    <row r="45627" spans="8:8" x14ac:dyDescent="0.2">
      <c r="H45627" s="7"/>
    </row>
    <row r="45628" spans="8:8" x14ac:dyDescent="0.2">
      <c r="H45628" s="7"/>
    </row>
    <row r="45629" spans="8:8" x14ac:dyDescent="0.2">
      <c r="H45629" s="7"/>
    </row>
    <row r="45630" spans="8:8" x14ac:dyDescent="0.2">
      <c r="H45630" s="7"/>
    </row>
    <row r="45631" spans="8:8" x14ac:dyDescent="0.2">
      <c r="H45631" s="7"/>
    </row>
    <row r="45632" spans="8:8" x14ac:dyDescent="0.2">
      <c r="H45632" s="7"/>
    </row>
    <row r="45633" spans="8:8" x14ac:dyDescent="0.2">
      <c r="H45633" s="7"/>
    </row>
    <row r="45634" spans="8:8" x14ac:dyDescent="0.2">
      <c r="H45634" s="7"/>
    </row>
    <row r="45635" spans="8:8" x14ac:dyDescent="0.2">
      <c r="H45635" s="7"/>
    </row>
    <row r="45636" spans="8:8" x14ac:dyDescent="0.2">
      <c r="H45636" s="7"/>
    </row>
    <row r="45637" spans="8:8" x14ac:dyDescent="0.2">
      <c r="H45637" s="7"/>
    </row>
    <row r="45638" spans="8:8" x14ac:dyDescent="0.2">
      <c r="H45638" s="7"/>
    </row>
    <row r="45639" spans="8:8" x14ac:dyDescent="0.2">
      <c r="H45639" s="7"/>
    </row>
    <row r="45640" spans="8:8" x14ac:dyDescent="0.2">
      <c r="H45640" s="7"/>
    </row>
    <row r="45641" spans="8:8" x14ac:dyDescent="0.2">
      <c r="H45641" s="7"/>
    </row>
    <row r="45642" spans="8:8" x14ac:dyDescent="0.2">
      <c r="H45642" s="7"/>
    </row>
    <row r="45643" spans="8:8" x14ac:dyDescent="0.2">
      <c r="H45643" s="7"/>
    </row>
    <row r="45644" spans="8:8" x14ac:dyDescent="0.2">
      <c r="H45644" s="7"/>
    </row>
    <row r="45645" spans="8:8" x14ac:dyDescent="0.2">
      <c r="H45645" s="7"/>
    </row>
    <row r="45646" spans="8:8" x14ac:dyDescent="0.2">
      <c r="H45646" s="7"/>
    </row>
    <row r="45647" spans="8:8" x14ac:dyDescent="0.2">
      <c r="H45647" s="7"/>
    </row>
    <row r="45648" spans="8:8" x14ac:dyDescent="0.2">
      <c r="H45648" s="7"/>
    </row>
    <row r="45649" spans="8:8" x14ac:dyDescent="0.2">
      <c r="H45649" s="7"/>
    </row>
    <row r="45650" spans="8:8" x14ac:dyDescent="0.2">
      <c r="H45650" s="7"/>
    </row>
    <row r="45651" spans="8:8" x14ac:dyDescent="0.2">
      <c r="H45651" s="7"/>
    </row>
    <row r="45652" spans="8:8" x14ac:dyDescent="0.2">
      <c r="H45652" s="7"/>
    </row>
    <row r="45653" spans="8:8" x14ac:dyDescent="0.2">
      <c r="H45653" s="7"/>
    </row>
    <row r="45654" spans="8:8" x14ac:dyDescent="0.2">
      <c r="H45654" s="7"/>
    </row>
    <row r="45655" spans="8:8" x14ac:dyDescent="0.2">
      <c r="H45655" s="7"/>
    </row>
    <row r="45656" spans="8:8" x14ac:dyDescent="0.2">
      <c r="H45656" s="7"/>
    </row>
    <row r="45657" spans="8:8" x14ac:dyDescent="0.2">
      <c r="H45657" s="7"/>
    </row>
    <row r="45658" spans="8:8" x14ac:dyDescent="0.2">
      <c r="H45658" s="7"/>
    </row>
    <row r="45659" spans="8:8" x14ac:dyDescent="0.2">
      <c r="H45659" s="7"/>
    </row>
    <row r="45660" spans="8:8" x14ac:dyDescent="0.2">
      <c r="H45660" s="7"/>
    </row>
    <row r="45661" spans="8:8" x14ac:dyDescent="0.2">
      <c r="H45661" s="7"/>
    </row>
    <row r="45662" spans="8:8" x14ac:dyDescent="0.2">
      <c r="H45662" s="7"/>
    </row>
    <row r="45663" spans="8:8" x14ac:dyDescent="0.2">
      <c r="H45663" s="7"/>
    </row>
    <row r="45664" spans="8:8" x14ac:dyDescent="0.2">
      <c r="H45664" s="7"/>
    </row>
    <row r="45665" spans="8:8" x14ac:dyDescent="0.2">
      <c r="H45665" s="7"/>
    </row>
    <row r="45666" spans="8:8" x14ac:dyDescent="0.2">
      <c r="H45666" s="7"/>
    </row>
    <row r="45667" spans="8:8" x14ac:dyDescent="0.2">
      <c r="H45667" s="7"/>
    </row>
    <row r="45668" spans="8:8" x14ac:dyDescent="0.2">
      <c r="H45668" s="7"/>
    </row>
    <row r="45669" spans="8:8" x14ac:dyDescent="0.2">
      <c r="H45669" s="7"/>
    </row>
    <row r="45670" spans="8:8" x14ac:dyDescent="0.2">
      <c r="H45670" s="7"/>
    </row>
    <row r="45671" spans="8:8" x14ac:dyDescent="0.2">
      <c r="H45671" s="7"/>
    </row>
    <row r="45672" spans="8:8" x14ac:dyDescent="0.2">
      <c r="H45672" s="7"/>
    </row>
    <row r="45673" spans="8:8" x14ac:dyDescent="0.2">
      <c r="H45673" s="7"/>
    </row>
    <row r="45674" spans="8:8" x14ac:dyDescent="0.2">
      <c r="H45674" s="7"/>
    </row>
    <row r="45675" spans="8:8" x14ac:dyDescent="0.2">
      <c r="H45675" s="7"/>
    </row>
    <row r="45676" spans="8:8" x14ac:dyDescent="0.2">
      <c r="H45676" s="7"/>
    </row>
    <row r="45677" spans="8:8" x14ac:dyDescent="0.2">
      <c r="H45677" s="7"/>
    </row>
    <row r="45678" spans="8:8" x14ac:dyDescent="0.2">
      <c r="H45678" s="7"/>
    </row>
    <row r="45679" spans="8:8" x14ac:dyDescent="0.2">
      <c r="H45679" s="7"/>
    </row>
    <row r="45680" spans="8:8" x14ac:dyDescent="0.2">
      <c r="H45680" s="7"/>
    </row>
    <row r="45681" spans="8:8" x14ac:dyDescent="0.2">
      <c r="H45681" s="7"/>
    </row>
    <row r="45682" spans="8:8" x14ac:dyDescent="0.2">
      <c r="H45682" s="7"/>
    </row>
    <row r="45683" spans="8:8" x14ac:dyDescent="0.2">
      <c r="H45683" s="7"/>
    </row>
    <row r="45684" spans="8:8" x14ac:dyDescent="0.2">
      <c r="H45684" s="7"/>
    </row>
    <row r="45685" spans="8:8" x14ac:dyDescent="0.2">
      <c r="H45685" s="7"/>
    </row>
    <row r="45686" spans="8:8" x14ac:dyDescent="0.2">
      <c r="H45686" s="7"/>
    </row>
    <row r="45687" spans="8:8" x14ac:dyDescent="0.2">
      <c r="H45687" s="7"/>
    </row>
    <row r="45688" spans="8:8" x14ac:dyDescent="0.2">
      <c r="H45688" s="7"/>
    </row>
    <row r="45689" spans="8:8" x14ac:dyDescent="0.2">
      <c r="H45689" s="7"/>
    </row>
    <row r="45690" spans="8:8" x14ac:dyDescent="0.2">
      <c r="H45690" s="7"/>
    </row>
    <row r="45691" spans="8:8" x14ac:dyDescent="0.2">
      <c r="H45691" s="7"/>
    </row>
    <row r="45692" spans="8:8" x14ac:dyDescent="0.2">
      <c r="H45692" s="7"/>
    </row>
    <row r="45693" spans="8:8" x14ac:dyDescent="0.2">
      <c r="H45693" s="7"/>
    </row>
    <row r="45694" spans="8:8" x14ac:dyDescent="0.2">
      <c r="H45694" s="7"/>
    </row>
    <row r="45695" spans="8:8" x14ac:dyDescent="0.2">
      <c r="H45695" s="7"/>
    </row>
    <row r="45696" spans="8:8" x14ac:dyDescent="0.2">
      <c r="H45696" s="7"/>
    </row>
    <row r="45697" spans="8:8" x14ac:dyDescent="0.2">
      <c r="H45697" s="7"/>
    </row>
    <row r="45698" spans="8:8" x14ac:dyDescent="0.2">
      <c r="H45698" s="7"/>
    </row>
    <row r="45699" spans="8:8" x14ac:dyDescent="0.2">
      <c r="H45699" s="7"/>
    </row>
    <row r="45700" spans="8:8" x14ac:dyDescent="0.2">
      <c r="H45700" s="7"/>
    </row>
    <row r="45701" spans="8:8" x14ac:dyDescent="0.2">
      <c r="H45701" s="7"/>
    </row>
    <row r="45702" spans="8:8" x14ac:dyDescent="0.2">
      <c r="H45702" s="7"/>
    </row>
    <row r="45703" spans="8:8" x14ac:dyDescent="0.2">
      <c r="H45703" s="7"/>
    </row>
    <row r="45704" spans="8:8" x14ac:dyDescent="0.2">
      <c r="H45704" s="7"/>
    </row>
    <row r="45705" spans="8:8" x14ac:dyDescent="0.2">
      <c r="H45705" s="7"/>
    </row>
    <row r="45706" spans="8:8" x14ac:dyDescent="0.2">
      <c r="H45706" s="7"/>
    </row>
    <row r="45707" spans="8:8" x14ac:dyDescent="0.2">
      <c r="H45707" s="7"/>
    </row>
    <row r="45708" spans="8:8" x14ac:dyDescent="0.2">
      <c r="H45708" s="7"/>
    </row>
    <row r="45709" spans="8:8" x14ac:dyDescent="0.2">
      <c r="H45709" s="7"/>
    </row>
    <row r="45710" spans="8:8" x14ac:dyDescent="0.2">
      <c r="H45710" s="7"/>
    </row>
    <row r="45711" spans="8:8" x14ac:dyDescent="0.2">
      <c r="H45711" s="7"/>
    </row>
    <row r="45712" spans="8:8" x14ac:dyDescent="0.2">
      <c r="H45712" s="7"/>
    </row>
    <row r="45713" spans="8:8" x14ac:dyDescent="0.2">
      <c r="H45713" s="7"/>
    </row>
    <row r="45714" spans="8:8" x14ac:dyDescent="0.2">
      <c r="H45714" s="7"/>
    </row>
    <row r="45715" spans="8:8" x14ac:dyDescent="0.2">
      <c r="H45715" s="7"/>
    </row>
    <row r="45716" spans="8:8" x14ac:dyDescent="0.2">
      <c r="H45716" s="7"/>
    </row>
    <row r="45717" spans="8:8" x14ac:dyDescent="0.2">
      <c r="H45717" s="7"/>
    </row>
    <row r="45718" spans="8:8" x14ac:dyDescent="0.2">
      <c r="H45718" s="7"/>
    </row>
    <row r="45719" spans="8:8" x14ac:dyDescent="0.2">
      <c r="H45719" s="7"/>
    </row>
    <row r="45720" spans="8:8" x14ac:dyDescent="0.2">
      <c r="H45720" s="7"/>
    </row>
    <row r="45721" spans="8:8" x14ac:dyDescent="0.2">
      <c r="H45721" s="7"/>
    </row>
    <row r="45722" spans="8:8" x14ac:dyDescent="0.2">
      <c r="H45722" s="7"/>
    </row>
    <row r="45723" spans="8:8" x14ac:dyDescent="0.2">
      <c r="H45723" s="7"/>
    </row>
    <row r="45724" spans="8:8" x14ac:dyDescent="0.2">
      <c r="H45724" s="7"/>
    </row>
    <row r="45725" spans="8:8" x14ac:dyDescent="0.2">
      <c r="H45725" s="7"/>
    </row>
    <row r="45726" spans="8:8" x14ac:dyDescent="0.2">
      <c r="H45726" s="7"/>
    </row>
    <row r="45727" spans="8:8" x14ac:dyDescent="0.2">
      <c r="H45727" s="7"/>
    </row>
    <row r="45728" spans="8:8" x14ac:dyDescent="0.2">
      <c r="H45728" s="7"/>
    </row>
    <row r="45729" spans="8:8" x14ac:dyDescent="0.2">
      <c r="H45729" s="7"/>
    </row>
    <row r="45730" spans="8:8" x14ac:dyDescent="0.2">
      <c r="H45730" s="7"/>
    </row>
    <row r="45731" spans="8:8" x14ac:dyDescent="0.2">
      <c r="H45731" s="7"/>
    </row>
    <row r="45732" spans="8:8" x14ac:dyDescent="0.2">
      <c r="H45732" s="7"/>
    </row>
    <row r="45733" spans="8:8" x14ac:dyDescent="0.2">
      <c r="H45733" s="7"/>
    </row>
    <row r="45734" spans="8:8" x14ac:dyDescent="0.2">
      <c r="H45734" s="7"/>
    </row>
    <row r="45735" spans="8:8" x14ac:dyDescent="0.2">
      <c r="H45735" s="7"/>
    </row>
    <row r="45736" spans="8:8" x14ac:dyDescent="0.2">
      <c r="H45736" s="7"/>
    </row>
    <row r="45737" spans="8:8" x14ac:dyDescent="0.2">
      <c r="H45737" s="7"/>
    </row>
    <row r="45738" spans="8:8" x14ac:dyDescent="0.2">
      <c r="H45738" s="7"/>
    </row>
    <row r="45739" spans="8:8" x14ac:dyDescent="0.2">
      <c r="H45739" s="7"/>
    </row>
    <row r="45740" spans="8:8" x14ac:dyDescent="0.2">
      <c r="H45740" s="7"/>
    </row>
    <row r="45741" spans="8:8" x14ac:dyDescent="0.2">
      <c r="H45741" s="7"/>
    </row>
    <row r="45742" spans="8:8" x14ac:dyDescent="0.2">
      <c r="H45742" s="7"/>
    </row>
    <row r="45743" spans="8:8" x14ac:dyDescent="0.2">
      <c r="H45743" s="7"/>
    </row>
    <row r="45744" spans="8:8" x14ac:dyDescent="0.2">
      <c r="H45744" s="7"/>
    </row>
    <row r="45745" spans="8:8" x14ac:dyDescent="0.2">
      <c r="H45745" s="7"/>
    </row>
    <row r="45746" spans="8:8" x14ac:dyDescent="0.2">
      <c r="H45746" s="7"/>
    </row>
    <row r="45747" spans="8:8" x14ac:dyDescent="0.2">
      <c r="H45747" s="7"/>
    </row>
    <row r="45748" spans="8:8" x14ac:dyDescent="0.2">
      <c r="H45748" s="7"/>
    </row>
    <row r="45749" spans="8:8" x14ac:dyDescent="0.2">
      <c r="H45749" s="7"/>
    </row>
    <row r="45750" spans="8:8" x14ac:dyDescent="0.2">
      <c r="H45750" s="7"/>
    </row>
    <row r="45751" spans="8:8" x14ac:dyDescent="0.2">
      <c r="H45751" s="7"/>
    </row>
    <row r="45752" spans="8:8" x14ac:dyDescent="0.2">
      <c r="H45752" s="7"/>
    </row>
    <row r="45753" spans="8:8" x14ac:dyDescent="0.2">
      <c r="H45753" s="7"/>
    </row>
    <row r="45754" spans="8:8" x14ac:dyDescent="0.2">
      <c r="H45754" s="7"/>
    </row>
    <row r="45755" spans="8:8" x14ac:dyDescent="0.2">
      <c r="H45755" s="7"/>
    </row>
    <row r="45756" spans="8:8" x14ac:dyDescent="0.2">
      <c r="H45756" s="7"/>
    </row>
    <row r="45757" spans="8:8" x14ac:dyDescent="0.2">
      <c r="H45757" s="7"/>
    </row>
    <row r="45758" spans="8:8" x14ac:dyDescent="0.2">
      <c r="H45758" s="7"/>
    </row>
    <row r="45759" spans="8:8" x14ac:dyDescent="0.2">
      <c r="H45759" s="7"/>
    </row>
    <row r="45760" spans="8:8" x14ac:dyDescent="0.2">
      <c r="H45760" s="7"/>
    </row>
    <row r="45761" spans="8:8" x14ac:dyDescent="0.2">
      <c r="H45761" s="7"/>
    </row>
    <row r="45762" spans="8:8" x14ac:dyDescent="0.2">
      <c r="H45762" s="7"/>
    </row>
    <row r="45763" spans="8:8" x14ac:dyDescent="0.2">
      <c r="H45763" s="7"/>
    </row>
    <row r="45764" spans="8:8" x14ac:dyDescent="0.2">
      <c r="H45764" s="7"/>
    </row>
    <row r="45765" spans="8:8" x14ac:dyDescent="0.2">
      <c r="H45765" s="7"/>
    </row>
    <row r="45766" spans="8:8" x14ac:dyDescent="0.2">
      <c r="H45766" s="7"/>
    </row>
    <row r="45767" spans="8:8" x14ac:dyDescent="0.2">
      <c r="H45767" s="7"/>
    </row>
    <row r="45768" spans="8:8" x14ac:dyDescent="0.2">
      <c r="H45768" s="7"/>
    </row>
    <row r="45769" spans="8:8" x14ac:dyDescent="0.2">
      <c r="H45769" s="7"/>
    </row>
    <row r="45770" spans="8:8" x14ac:dyDescent="0.2">
      <c r="H45770" s="7"/>
    </row>
    <row r="45771" spans="8:8" x14ac:dyDescent="0.2">
      <c r="H45771" s="7"/>
    </row>
    <row r="45772" spans="8:8" x14ac:dyDescent="0.2">
      <c r="H45772" s="7"/>
    </row>
    <row r="45773" spans="8:8" x14ac:dyDescent="0.2">
      <c r="H45773" s="7"/>
    </row>
    <row r="45774" spans="8:8" x14ac:dyDescent="0.2">
      <c r="H45774" s="7"/>
    </row>
    <row r="45775" spans="8:8" x14ac:dyDescent="0.2">
      <c r="H45775" s="7"/>
    </row>
    <row r="45776" spans="8:8" x14ac:dyDescent="0.2">
      <c r="H45776" s="7"/>
    </row>
    <row r="45777" spans="8:8" x14ac:dyDescent="0.2">
      <c r="H45777" s="7"/>
    </row>
    <row r="45778" spans="8:8" x14ac:dyDescent="0.2">
      <c r="H45778" s="7"/>
    </row>
    <row r="45779" spans="8:8" x14ac:dyDescent="0.2">
      <c r="H45779" s="7"/>
    </row>
    <row r="45780" spans="8:8" x14ac:dyDescent="0.2">
      <c r="H45780" s="7"/>
    </row>
    <row r="45781" spans="8:8" x14ac:dyDescent="0.2">
      <c r="H45781" s="7"/>
    </row>
    <row r="45782" spans="8:8" x14ac:dyDescent="0.2">
      <c r="H45782" s="7"/>
    </row>
    <row r="45783" spans="8:8" x14ac:dyDescent="0.2">
      <c r="H45783" s="7"/>
    </row>
    <row r="45784" spans="8:8" x14ac:dyDescent="0.2">
      <c r="H45784" s="7"/>
    </row>
    <row r="45785" spans="8:8" x14ac:dyDescent="0.2">
      <c r="H45785" s="7"/>
    </row>
    <row r="45786" spans="8:8" x14ac:dyDescent="0.2">
      <c r="H45786" s="7"/>
    </row>
    <row r="45787" spans="8:8" x14ac:dyDescent="0.2">
      <c r="H45787" s="7"/>
    </row>
    <row r="45788" spans="8:8" x14ac:dyDescent="0.2">
      <c r="H45788" s="7"/>
    </row>
    <row r="45789" spans="8:8" x14ac:dyDescent="0.2">
      <c r="H45789" s="7"/>
    </row>
    <row r="45790" spans="8:8" x14ac:dyDescent="0.2">
      <c r="H45790" s="7"/>
    </row>
    <row r="45791" spans="8:8" x14ac:dyDescent="0.2">
      <c r="H45791" s="7"/>
    </row>
    <row r="45792" spans="8:8" x14ac:dyDescent="0.2">
      <c r="H45792" s="7"/>
    </row>
    <row r="45793" spans="8:8" x14ac:dyDescent="0.2">
      <c r="H45793" s="7"/>
    </row>
    <row r="45794" spans="8:8" x14ac:dyDescent="0.2">
      <c r="H45794" s="7"/>
    </row>
    <row r="45795" spans="8:8" x14ac:dyDescent="0.2">
      <c r="H45795" s="7"/>
    </row>
    <row r="45796" spans="8:8" x14ac:dyDescent="0.2">
      <c r="H45796" s="7"/>
    </row>
    <row r="45797" spans="8:8" x14ac:dyDescent="0.2">
      <c r="H45797" s="7"/>
    </row>
    <row r="45798" spans="8:8" x14ac:dyDescent="0.2">
      <c r="H45798" s="7"/>
    </row>
    <row r="45799" spans="8:8" x14ac:dyDescent="0.2">
      <c r="H45799" s="7"/>
    </row>
    <row r="45800" spans="8:8" x14ac:dyDescent="0.2">
      <c r="H45800" s="7"/>
    </row>
    <row r="45801" spans="8:8" x14ac:dyDescent="0.2">
      <c r="H45801" s="7"/>
    </row>
    <row r="45802" spans="8:8" x14ac:dyDescent="0.2">
      <c r="H45802" s="7"/>
    </row>
    <row r="45803" spans="8:8" x14ac:dyDescent="0.2">
      <c r="H45803" s="7"/>
    </row>
    <row r="45804" spans="8:8" x14ac:dyDescent="0.2">
      <c r="H45804" s="7"/>
    </row>
    <row r="45805" spans="8:8" x14ac:dyDescent="0.2">
      <c r="H45805" s="7"/>
    </row>
    <row r="45806" spans="8:8" x14ac:dyDescent="0.2">
      <c r="H45806" s="7"/>
    </row>
    <row r="45807" spans="8:8" x14ac:dyDescent="0.2">
      <c r="H45807" s="7"/>
    </row>
    <row r="45808" spans="8:8" x14ac:dyDescent="0.2">
      <c r="H45808" s="7"/>
    </row>
    <row r="45809" spans="8:8" x14ac:dyDescent="0.2">
      <c r="H45809" s="7"/>
    </row>
    <row r="45810" spans="8:8" x14ac:dyDescent="0.2">
      <c r="H45810" s="7"/>
    </row>
    <row r="45811" spans="8:8" x14ac:dyDescent="0.2">
      <c r="H45811" s="7"/>
    </row>
    <row r="45812" spans="8:8" x14ac:dyDescent="0.2">
      <c r="H45812" s="7"/>
    </row>
    <row r="45813" spans="8:8" x14ac:dyDescent="0.2">
      <c r="H45813" s="7"/>
    </row>
    <row r="45814" spans="8:8" x14ac:dyDescent="0.2">
      <c r="H45814" s="7"/>
    </row>
    <row r="45815" spans="8:8" x14ac:dyDescent="0.2">
      <c r="H45815" s="7"/>
    </row>
    <row r="45816" spans="8:8" x14ac:dyDescent="0.2">
      <c r="H45816" s="7"/>
    </row>
    <row r="45817" spans="8:8" x14ac:dyDescent="0.2">
      <c r="H45817" s="7"/>
    </row>
    <row r="45818" spans="8:8" x14ac:dyDescent="0.2">
      <c r="H45818" s="7"/>
    </row>
    <row r="45819" spans="8:8" x14ac:dyDescent="0.2">
      <c r="H45819" s="7"/>
    </row>
    <row r="45820" spans="8:8" x14ac:dyDescent="0.2">
      <c r="H45820" s="7"/>
    </row>
    <row r="45821" spans="8:8" x14ac:dyDescent="0.2">
      <c r="H45821" s="7"/>
    </row>
    <row r="45822" spans="8:8" x14ac:dyDescent="0.2">
      <c r="H45822" s="7"/>
    </row>
    <row r="45823" spans="8:8" x14ac:dyDescent="0.2">
      <c r="H45823" s="7"/>
    </row>
    <row r="45824" spans="8:8" x14ac:dyDescent="0.2">
      <c r="H45824" s="7"/>
    </row>
    <row r="45825" spans="8:8" x14ac:dyDescent="0.2">
      <c r="H45825" s="7"/>
    </row>
    <row r="45826" spans="8:8" x14ac:dyDescent="0.2">
      <c r="H45826" s="7"/>
    </row>
    <row r="45827" spans="8:8" x14ac:dyDescent="0.2">
      <c r="H45827" s="7"/>
    </row>
    <row r="45828" spans="8:8" x14ac:dyDescent="0.2">
      <c r="H45828" s="7"/>
    </row>
    <row r="45829" spans="8:8" x14ac:dyDescent="0.2">
      <c r="H45829" s="7"/>
    </row>
    <row r="45830" spans="8:8" x14ac:dyDescent="0.2">
      <c r="H45830" s="7"/>
    </row>
    <row r="45831" spans="8:8" x14ac:dyDescent="0.2">
      <c r="H45831" s="7"/>
    </row>
    <row r="45832" spans="8:8" x14ac:dyDescent="0.2">
      <c r="H45832" s="7"/>
    </row>
    <row r="45833" spans="8:8" x14ac:dyDescent="0.2">
      <c r="H45833" s="7"/>
    </row>
    <row r="45834" spans="8:8" x14ac:dyDescent="0.2">
      <c r="H45834" s="7"/>
    </row>
    <row r="45835" spans="8:8" x14ac:dyDescent="0.2">
      <c r="H45835" s="7"/>
    </row>
    <row r="45836" spans="8:8" x14ac:dyDescent="0.2">
      <c r="H45836" s="7"/>
    </row>
    <row r="45837" spans="8:8" x14ac:dyDescent="0.2">
      <c r="H45837" s="7"/>
    </row>
    <row r="45838" spans="8:8" x14ac:dyDescent="0.2">
      <c r="H45838" s="7"/>
    </row>
    <row r="45839" spans="8:8" x14ac:dyDescent="0.2">
      <c r="H45839" s="7"/>
    </row>
    <row r="45840" spans="8:8" x14ac:dyDescent="0.2">
      <c r="H45840" s="7"/>
    </row>
    <row r="45841" spans="8:8" x14ac:dyDescent="0.2">
      <c r="H45841" s="7"/>
    </row>
    <row r="45842" spans="8:8" x14ac:dyDescent="0.2">
      <c r="H45842" s="7"/>
    </row>
    <row r="45843" spans="8:8" x14ac:dyDescent="0.2">
      <c r="H45843" s="7"/>
    </row>
    <row r="45844" spans="8:8" x14ac:dyDescent="0.2">
      <c r="H45844" s="7"/>
    </row>
    <row r="45845" spans="8:8" x14ac:dyDescent="0.2">
      <c r="H45845" s="7"/>
    </row>
    <row r="45846" spans="8:8" x14ac:dyDescent="0.2">
      <c r="H45846" s="7"/>
    </row>
    <row r="45847" spans="8:8" x14ac:dyDescent="0.2">
      <c r="H45847" s="7"/>
    </row>
    <row r="45848" spans="8:8" x14ac:dyDescent="0.2">
      <c r="H45848" s="7"/>
    </row>
    <row r="45849" spans="8:8" x14ac:dyDescent="0.2">
      <c r="H45849" s="7"/>
    </row>
    <row r="45850" spans="8:8" x14ac:dyDescent="0.2">
      <c r="H45850" s="7"/>
    </row>
    <row r="45851" spans="8:8" x14ac:dyDescent="0.2">
      <c r="H45851" s="7"/>
    </row>
    <row r="45852" spans="8:8" x14ac:dyDescent="0.2">
      <c r="H45852" s="7"/>
    </row>
    <row r="45853" spans="8:8" x14ac:dyDescent="0.2">
      <c r="H45853" s="7"/>
    </row>
    <row r="45854" spans="8:8" x14ac:dyDescent="0.2">
      <c r="H45854" s="7"/>
    </row>
    <row r="45855" spans="8:8" x14ac:dyDescent="0.2">
      <c r="H45855" s="7"/>
    </row>
    <row r="45856" spans="8:8" x14ac:dyDescent="0.2">
      <c r="H45856" s="7"/>
    </row>
    <row r="45857" spans="8:8" x14ac:dyDescent="0.2">
      <c r="H45857" s="7"/>
    </row>
    <row r="45858" spans="8:8" x14ac:dyDescent="0.2">
      <c r="H45858" s="7"/>
    </row>
    <row r="45859" spans="8:8" x14ac:dyDescent="0.2">
      <c r="H45859" s="7"/>
    </row>
    <row r="45860" spans="8:8" x14ac:dyDescent="0.2">
      <c r="H45860" s="7"/>
    </row>
    <row r="45861" spans="8:8" x14ac:dyDescent="0.2">
      <c r="H45861" s="7"/>
    </row>
    <row r="45862" spans="8:8" x14ac:dyDescent="0.2">
      <c r="H45862" s="7"/>
    </row>
    <row r="45863" spans="8:8" x14ac:dyDescent="0.2">
      <c r="H45863" s="7"/>
    </row>
    <row r="45864" spans="8:8" x14ac:dyDescent="0.2">
      <c r="H45864" s="7"/>
    </row>
    <row r="45865" spans="8:8" x14ac:dyDescent="0.2">
      <c r="H45865" s="7"/>
    </row>
    <row r="45866" spans="8:8" x14ac:dyDescent="0.2">
      <c r="H45866" s="7"/>
    </row>
    <row r="45867" spans="8:8" x14ac:dyDescent="0.2">
      <c r="H45867" s="7"/>
    </row>
    <row r="45868" spans="8:8" x14ac:dyDescent="0.2">
      <c r="H45868" s="7"/>
    </row>
    <row r="45869" spans="8:8" x14ac:dyDescent="0.2">
      <c r="H45869" s="7"/>
    </row>
    <row r="45870" spans="8:8" x14ac:dyDescent="0.2">
      <c r="H45870" s="7"/>
    </row>
    <row r="45871" spans="8:8" x14ac:dyDescent="0.2">
      <c r="H45871" s="7"/>
    </row>
    <row r="45872" spans="8:8" x14ac:dyDescent="0.2">
      <c r="H45872" s="7"/>
    </row>
    <row r="45873" spans="8:8" x14ac:dyDescent="0.2">
      <c r="H45873" s="7"/>
    </row>
    <row r="45874" spans="8:8" x14ac:dyDescent="0.2">
      <c r="H45874" s="7"/>
    </row>
    <row r="45875" spans="8:8" x14ac:dyDescent="0.2">
      <c r="H45875" s="7"/>
    </row>
    <row r="45876" spans="8:8" x14ac:dyDescent="0.2">
      <c r="H45876" s="7"/>
    </row>
    <row r="45877" spans="8:8" x14ac:dyDescent="0.2">
      <c r="H45877" s="7"/>
    </row>
    <row r="45878" spans="8:8" x14ac:dyDescent="0.2">
      <c r="H45878" s="7"/>
    </row>
    <row r="45879" spans="8:8" x14ac:dyDescent="0.2">
      <c r="H45879" s="7"/>
    </row>
    <row r="45880" spans="8:8" x14ac:dyDescent="0.2">
      <c r="H45880" s="7"/>
    </row>
    <row r="45881" spans="8:8" x14ac:dyDescent="0.2">
      <c r="H45881" s="7"/>
    </row>
    <row r="45882" spans="8:8" x14ac:dyDescent="0.2">
      <c r="H45882" s="7"/>
    </row>
    <row r="45883" spans="8:8" x14ac:dyDescent="0.2">
      <c r="H45883" s="7"/>
    </row>
    <row r="45884" spans="8:8" x14ac:dyDescent="0.2">
      <c r="H45884" s="7"/>
    </row>
    <row r="45885" spans="8:8" x14ac:dyDescent="0.2">
      <c r="H45885" s="7"/>
    </row>
    <row r="45886" spans="8:8" x14ac:dyDescent="0.2">
      <c r="H45886" s="7"/>
    </row>
    <row r="45887" spans="8:8" x14ac:dyDescent="0.2">
      <c r="H45887" s="7"/>
    </row>
    <row r="45888" spans="8:8" x14ac:dyDescent="0.2">
      <c r="H45888" s="7"/>
    </row>
    <row r="45889" spans="8:8" x14ac:dyDescent="0.2">
      <c r="H45889" s="7"/>
    </row>
    <row r="45890" spans="8:8" x14ac:dyDescent="0.2">
      <c r="H45890" s="7"/>
    </row>
    <row r="45891" spans="8:8" x14ac:dyDescent="0.2">
      <c r="H45891" s="7"/>
    </row>
    <row r="45892" spans="8:8" x14ac:dyDescent="0.2">
      <c r="H45892" s="7"/>
    </row>
    <row r="45893" spans="8:8" x14ac:dyDescent="0.2">
      <c r="H45893" s="7"/>
    </row>
    <row r="45894" spans="8:8" x14ac:dyDescent="0.2">
      <c r="H45894" s="7"/>
    </row>
    <row r="45895" spans="8:8" x14ac:dyDescent="0.2">
      <c r="H45895" s="7"/>
    </row>
    <row r="45896" spans="8:8" x14ac:dyDescent="0.2">
      <c r="H45896" s="7"/>
    </row>
    <row r="45897" spans="8:8" x14ac:dyDescent="0.2">
      <c r="H45897" s="7"/>
    </row>
    <row r="45898" spans="8:8" x14ac:dyDescent="0.2">
      <c r="H45898" s="7"/>
    </row>
    <row r="45899" spans="8:8" x14ac:dyDescent="0.2">
      <c r="H45899" s="7"/>
    </row>
    <row r="45900" spans="8:8" x14ac:dyDescent="0.2">
      <c r="H45900" s="7"/>
    </row>
    <row r="45901" spans="8:8" x14ac:dyDescent="0.2">
      <c r="H45901" s="7"/>
    </row>
    <row r="45902" spans="8:8" x14ac:dyDescent="0.2">
      <c r="H45902" s="7"/>
    </row>
    <row r="45903" spans="8:8" x14ac:dyDescent="0.2">
      <c r="H45903" s="7"/>
    </row>
    <row r="45904" spans="8:8" x14ac:dyDescent="0.2">
      <c r="H45904" s="7"/>
    </row>
    <row r="45905" spans="8:8" x14ac:dyDescent="0.2">
      <c r="H45905" s="7"/>
    </row>
    <row r="45906" spans="8:8" x14ac:dyDescent="0.2">
      <c r="H45906" s="7"/>
    </row>
    <row r="45907" spans="8:8" x14ac:dyDescent="0.2">
      <c r="H45907" s="7"/>
    </row>
    <row r="45908" spans="8:8" x14ac:dyDescent="0.2">
      <c r="H45908" s="7"/>
    </row>
    <row r="45909" spans="8:8" x14ac:dyDescent="0.2">
      <c r="H45909" s="7"/>
    </row>
    <row r="45910" spans="8:8" x14ac:dyDescent="0.2">
      <c r="H45910" s="7"/>
    </row>
    <row r="45911" spans="8:8" x14ac:dyDescent="0.2">
      <c r="H45911" s="7"/>
    </row>
    <row r="45912" spans="8:8" x14ac:dyDescent="0.2">
      <c r="H45912" s="7"/>
    </row>
    <row r="45913" spans="8:8" x14ac:dyDescent="0.2">
      <c r="H45913" s="7"/>
    </row>
    <row r="45914" spans="8:8" x14ac:dyDescent="0.2">
      <c r="H45914" s="7"/>
    </row>
    <row r="45915" spans="8:8" x14ac:dyDescent="0.2">
      <c r="H45915" s="7"/>
    </row>
    <row r="45916" spans="8:8" x14ac:dyDescent="0.2">
      <c r="H45916" s="7"/>
    </row>
    <row r="45917" spans="8:8" x14ac:dyDescent="0.2">
      <c r="H45917" s="7"/>
    </row>
    <row r="45918" spans="8:8" x14ac:dyDescent="0.2">
      <c r="H45918" s="7"/>
    </row>
    <row r="45919" spans="8:8" x14ac:dyDescent="0.2">
      <c r="H45919" s="7"/>
    </row>
    <row r="45920" spans="8:8" x14ac:dyDescent="0.2">
      <c r="H45920" s="7"/>
    </row>
    <row r="45921" spans="8:8" x14ac:dyDescent="0.2">
      <c r="H45921" s="7"/>
    </row>
    <row r="45922" spans="8:8" x14ac:dyDescent="0.2">
      <c r="H45922" s="7"/>
    </row>
    <row r="45923" spans="8:8" x14ac:dyDescent="0.2">
      <c r="H45923" s="7"/>
    </row>
    <row r="45924" spans="8:8" x14ac:dyDescent="0.2">
      <c r="H45924" s="7"/>
    </row>
    <row r="45925" spans="8:8" x14ac:dyDescent="0.2">
      <c r="H45925" s="7"/>
    </row>
    <row r="45926" spans="8:8" x14ac:dyDescent="0.2">
      <c r="H45926" s="7"/>
    </row>
    <row r="45927" spans="8:8" x14ac:dyDescent="0.2">
      <c r="H45927" s="7"/>
    </row>
    <row r="45928" spans="8:8" x14ac:dyDescent="0.2">
      <c r="H45928" s="7"/>
    </row>
    <row r="45929" spans="8:8" x14ac:dyDescent="0.2">
      <c r="H45929" s="7"/>
    </row>
    <row r="45930" spans="8:8" x14ac:dyDescent="0.2">
      <c r="H45930" s="7"/>
    </row>
    <row r="45931" spans="8:8" x14ac:dyDescent="0.2">
      <c r="H45931" s="7"/>
    </row>
    <row r="45932" spans="8:8" x14ac:dyDescent="0.2">
      <c r="H45932" s="7"/>
    </row>
    <row r="45933" spans="8:8" x14ac:dyDescent="0.2">
      <c r="H45933" s="7"/>
    </row>
    <row r="45934" spans="8:8" x14ac:dyDescent="0.2">
      <c r="H45934" s="7"/>
    </row>
    <row r="45935" spans="8:8" x14ac:dyDescent="0.2">
      <c r="H45935" s="7"/>
    </row>
    <row r="45936" spans="8:8" x14ac:dyDescent="0.2">
      <c r="H45936" s="7"/>
    </row>
    <row r="45937" spans="8:8" x14ac:dyDescent="0.2">
      <c r="H45937" s="7"/>
    </row>
    <row r="45938" spans="8:8" x14ac:dyDescent="0.2">
      <c r="H45938" s="7"/>
    </row>
    <row r="45939" spans="8:8" x14ac:dyDescent="0.2">
      <c r="H45939" s="7"/>
    </row>
    <row r="45940" spans="8:8" x14ac:dyDescent="0.2">
      <c r="H45940" s="7"/>
    </row>
    <row r="45941" spans="8:8" x14ac:dyDescent="0.2">
      <c r="H45941" s="7"/>
    </row>
    <row r="45942" spans="8:8" x14ac:dyDescent="0.2">
      <c r="H45942" s="7"/>
    </row>
    <row r="45943" spans="8:8" x14ac:dyDescent="0.2">
      <c r="H45943" s="7"/>
    </row>
    <row r="45944" spans="8:8" x14ac:dyDescent="0.2">
      <c r="H45944" s="7"/>
    </row>
    <row r="45945" spans="8:8" x14ac:dyDescent="0.2">
      <c r="H45945" s="7"/>
    </row>
    <row r="45946" spans="8:8" x14ac:dyDescent="0.2">
      <c r="H45946" s="7"/>
    </row>
    <row r="45947" spans="8:8" x14ac:dyDescent="0.2">
      <c r="H45947" s="7"/>
    </row>
    <row r="45948" spans="8:8" x14ac:dyDescent="0.2">
      <c r="H45948" s="7"/>
    </row>
    <row r="45949" spans="8:8" x14ac:dyDescent="0.2">
      <c r="H45949" s="7"/>
    </row>
    <row r="45950" spans="8:8" x14ac:dyDescent="0.2">
      <c r="H45950" s="7"/>
    </row>
    <row r="45951" spans="8:8" x14ac:dyDescent="0.2">
      <c r="H45951" s="7"/>
    </row>
    <row r="45952" spans="8:8" x14ac:dyDescent="0.2">
      <c r="H45952" s="7"/>
    </row>
    <row r="45953" spans="8:8" x14ac:dyDescent="0.2">
      <c r="H45953" s="7"/>
    </row>
    <row r="45954" spans="8:8" x14ac:dyDescent="0.2">
      <c r="H45954" s="7"/>
    </row>
    <row r="45955" spans="8:8" x14ac:dyDescent="0.2">
      <c r="H45955" s="7"/>
    </row>
    <row r="45956" spans="8:8" x14ac:dyDescent="0.2">
      <c r="H45956" s="7"/>
    </row>
    <row r="45957" spans="8:8" x14ac:dyDescent="0.2">
      <c r="H45957" s="7"/>
    </row>
    <row r="45958" spans="8:8" x14ac:dyDescent="0.2">
      <c r="H45958" s="7"/>
    </row>
    <row r="45959" spans="8:8" x14ac:dyDescent="0.2">
      <c r="H45959" s="7"/>
    </row>
    <row r="45960" spans="8:8" x14ac:dyDescent="0.2">
      <c r="H45960" s="7"/>
    </row>
    <row r="45961" spans="8:8" x14ac:dyDescent="0.2">
      <c r="H45961" s="7"/>
    </row>
    <row r="45962" spans="8:8" x14ac:dyDescent="0.2">
      <c r="H45962" s="7"/>
    </row>
    <row r="45963" spans="8:8" x14ac:dyDescent="0.2">
      <c r="H45963" s="7"/>
    </row>
    <row r="45964" spans="8:8" x14ac:dyDescent="0.2">
      <c r="H45964" s="7"/>
    </row>
    <row r="45965" spans="8:8" x14ac:dyDescent="0.2">
      <c r="H45965" s="7"/>
    </row>
    <row r="45966" spans="8:8" x14ac:dyDescent="0.2">
      <c r="H45966" s="7"/>
    </row>
    <row r="45967" spans="8:8" x14ac:dyDescent="0.2">
      <c r="H45967" s="7"/>
    </row>
    <row r="45968" spans="8:8" x14ac:dyDescent="0.2">
      <c r="H45968" s="7"/>
    </row>
    <row r="45969" spans="8:8" x14ac:dyDescent="0.2">
      <c r="H45969" s="7"/>
    </row>
    <row r="45970" spans="8:8" x14ac:dyDescent="0.2">
      <c r="H45970" s="7"/>
    </row>
    <row r="45971" spans="8:8" x14ac:dyDescent="0.2">
      <c r="H45971" s="7"/>
    </row>
    <row r="45972" spans="8:8" x14ac:dyDescent="0.2">
      <c r="H45972" s="7"/>
    </row>
    <row r="45973" spans="8:8" x14ac:dyDescent="0.2">
      <c r="H45973" s="7"/>
    </row>
    <row r="45974" spans="8:8" x14ac:dyDescent="0.2">
      <c r="H45974" s="7"/>
    </row>
    <row r="45975" spans="8:8" x14ac:dyDescent="0.2">
      <c r="H45975" s="7"/>
    </row>
    <row r="45976" spans="8:8" x14ac:dyDescent="0.2">
      <c r="H45976" s="7"/>
    </row>
    <row r="45977" spans="8:8" x14ac:dyDescent="0.2">
      <c r="H45977" s="7"/>
    </row>
    <row r="45978" spans="8:8" x14ac:dyDescent="0.2">
      <c r="H45978" s="7"/>
    </row>
    <row r="45979" spans="8:8" x14ac:dyDescent="0.2">
      <c r="H45979" s="7"/>
    </row>
    <row r="45980" spans="8:8" x14ac:dyDescent="0.2">
      <c r="H45980" s="7"/>
    </row>
    <row r="45981" spans="8:8" x14ac:dyDescent="0.2">
      <c r="H45981" s="7"/>
    </row>
    <row r="45982" spans="8:8" x14ac:dyDescent="0.2">
      <c r="H45982" s="7"/>
    </row>
    <row r="45983" spans="8:8" x14ac:dyDescent="0.2">
      <c r="H45983" s="7"/>
    </row>
    <row r="45984" spans="8:8" x14ac:dyDescent="0.2">
      <c r="H45984" s="7"/>
    </row>
    <row r="45985" spans="8:8" x14ac:dyDescent="0.2">
      <c r="H45985" s="7"/>
    </row>
    <row r="45986" spans="8:8" x14ac:dyDescent="0.2">
      <c r="H45986" s="7"/>
    </row>
    <row r="45987" spans="8:8" x14ac:dyDescent="0.2">
      <c r="H45987" s="7"/>
    </row>
    <row r="45988" spans="8:8" x14ac:dyDescent="0.2">
      <c r="H45988" s="7"/>
    </row>
    <row r="45989" spans="8:8" x14ac:dyDescent="0.2">
      <c r="H45989" s="7"/>
    </row>
    <row r="45990" spans="8:8" x14ac:dyDescent="0.2">
      <c r="H45990" s="7"/>
    </row>
    <row r="45991" spans="8:8" x14ac:dyDescent="0.2">
      <c r="H45991" s="7"/>
    </row>
    <row r="45992" spans="8:8" x14ac:dyDescent="0.2">
      <c r="H45992" s="7"/>
    </row>
    <row r="45993" spans="8:8" x14ac:dyDescent="0.2">
      <c r="H45993" s="7"/>
    </row>
    <row r="45994" spans="8:8" x14ac:dyDescent="0.2">
      <c r="H45994" s="7"/>
    </row>
    <row r="45995" spans="8:8" x14ac:dyDescent="0.2">
      <c r="H45995" s="7"/>
    </row>
    <row r="45996" spans="8:8" x14ac:dyDescent="0.2">
      <c r="H45996" s="7"/>
    </row>
    <row r="45997" spans="8:8" x14ac:dyDescent="0.2">
      <c r="H45997" s="7"/>
    </row>
    <row r="45998" spans="8:8" x14ac:dyDescent="0.2">
      <c r="H45998" s="7"/>
    </row>
    <row r="45999" spans="8:8" x14ac:dyDescent="0.2">
      <c r="H45999" s="7"/>
    </row>
    <row r="46000" spans="8:8" x14ac:dyDescent="0.2">
      <c r="H46000" s="7"/>
    </row>
    <row r="46001" spans="8:8" x14ac:dyDescent="0.2">
      <c r="H46001" s="7"/>
    </row>
    <row r="46002" spans="8:8" x14ac:dyDescent="0.2">
      <c r="H46002" s="7"/>
    </row>
    <row r="46003" spans="8:8" x14ac:dyDescent="0.2">
      <c r="H46003" s="7"/>
    </row>
    <row r="46004" spans="8:8" x14ac:dyDescent="0.2">
      <c r="H46004" s="7"/>
    </row>
    <row r="46005" spans="8:8" x14ac:dyDescent="0.2">
      <c r="H46005" s="7"/>
    </row>
    <row r="46006" spans="8:8" x14ac:dyDescent="0.2">
      <c r="H46006" s="7"/>
    </row>
    <row r="46007" spans="8:8" x14ac:dyDescent="0.2">
      <c r="H46007" s="7"/>
    </row>
    <row r="46008" spans="8:8" x14ac:dyDescent="0.2">
      <c r="H46008" s="7"/>
    </row>
    <row r="46009" spans="8:8" x14ac:dyDescent="0.2">
      <c r="H46009" s="7"/>
    </row>
    <row r="46010" spans="8:8" x14ac:dyDescent="0.2">
      <c r="H46010" s="7"/>
    </row>
    <row r="46011" spans="8:8" x14ac:dyDescent="0.2">
      <c r="H46011" s="7"/>
    </row>
    <row r="46012" spans="8:8" x14ac:dyDescent="0.2">
      <c r="H46012" s="7"/>
    </row>
    <row r="46013" spans="8:8" x14ac:dyDescent="0.2">
      <c r="H46013" s="7"/>
    </row>
    <row r="46014" spans="8:8" x14ac:dyDescent="0.2">
      <c r="H46014" s="7"/>
    </row>
    <row r="46015" spans="8:8" x14ac:dyDescent="0.2">
      <c r="H46015" s="7"/>
    </row>
    <row r="46016" spans="8:8" x14ac:dyDescent="0.2">
      <c r="H46016" s="7"/>
    </row>
    <row r="46017" spans="8:8" x14ac:dyDescent="0.2">
      <c r="H46017" s="7"/>
    </row>
    <row r="46018" spans="8:8" x14ac:dyDescent="0.2">
      <c r="H46018" s="7"/>
    </row>
    <row r="46019" spans="8:8" x14ac:dyDescent="0.2">
      <c r="H46019" s="7"/>
    </row>
    <row r="46020" spans="8:8" x14ac:dyDescent="0.2">
      <c r="H46020" s="7"/>
    </row>
    <row r="46021" spans="8:8" x14ac:dyDescent="0.2">
      <c r="H46021" s="7"/>
    </row>
    <row r="46022" spans="8:8" x14ac:dyDescent="0.2">
      <c r="H46022" s="7"/>
    </row>
    <row r="46023" spans="8:8" x14ac:dyDescent="0.2">
      <c r="H46023" s="7"/>
    </row>
    <row r="46024" spans="8:8" x14ac:dyDescent="0.2">
      <c r="H46024" s="7"/>
    </row>
    <row r="46025" spans="8:8" x14ac:dyDescent="0.2">
      <c r="H46025" s="7"/>
    </row>
    <row r="46026" spans="8:8" x14ac:dyDescent="0.2">
      <c r="H46026" s="7"/>
    </row>
    <row r="46027" spans="8:8" x14ac:dyDescent="0.2">
      <c r="H46027" s="7"/>
    </row>
    <row r="46028" spans="8:8" x14ac:dyDescent="0.2">
      <c r="H46028" s="7"/>
    </row>
    <row r="46029" spans="8:8" x14ac:dyDescent="0.2">
      <c r="H46029" s="7"/>
    </row>
    <row r="46030" spans="8:8" x14ac:dyDescent="0.2">
      <c r="H46030" s="7"/>
    </row>
    <row r="46031" spans="8:8" x14ac:dyDescent="0.2">
      <c r="H46031" s="7"/>
    </row>
    <row r="46032" spans="8:8" x14ac:dyDescent="0.2">
      <c r="H46032" s="7"/>
    </row>
    <row r="46033" spans="8:8" x14ac:dyDescent="0.2">
      <c r="H46033" s="7"/>
    </row>
    <row r="46034" spans="8:8" x14ac:dyDescent="0.2">
      <c r="H46034" s="7"/>
    </row>
    <row r="46035" spans="8:8" x14ac:dyDescent="0.2">
      <c r="H46035" s="7"/>
    </row>
    <row r="46036" spans="8:8" x14ac:dyDescent="0.2">
      <c r="H46036" s="7"/>
    </row>
    <row r="46037" spans="8:8" x14ac:dyDescent="0.2">
      <c r="H46037" s="7"/>
    </row>
    <row r="46038" spans="8:8" x14ac:dyDescent="0.2">
      <c r="H46038" s="7"/>
    </row>
    <row r="46039" spans="8:8" x14ac:dyDescent="0.2">
      <c r="H46039" s="7"/>
    </row>
    <row r="46040" spans="8:8" x14ac:dyDescent="0.2">
      <c r="H46040" s="7"/>
    </row>
    <row r="46041" spans="8:8" x14ac:dyDescent="0.2">
      <c r="H46041" s="7"/>
    </row>
    <row r="46042" spans="8:8" x14ac:dyDescent="0.2">
      <c r="H46042" s="7"/>
    </row>
    <row r="46043" spans="8:8" x14ac:dyDescent="0.2">
      <c r="H46043" s="7"/>
    </row>
    <row r="46044" spans="8:8" x14ac:dyDescent="0.2">
      <c r="H46044" s="7"/>
    </row>
    <row r="46045" spans="8:8" x14ac:dyDescent="0.2">
      <c r="H46045" s="7"/>
    </row>
    <row r="46046" spans="8:8" x14ac:dyDescent="0.2">
      <c r="H46046" s="7"/>
    </row>
    <row r="46047" spans="8:8" x14ac:dyDescent="0.2">
      <c r="H46047" s="7"/>
    </row>
    <row r="46048" spans="8:8" x14ac:dyDescent="0.2">
      <c r="H46048" s="7"/>
    </row>
    <row r="46049" spans="8:8" x14ac:dyDescent="0.2">
      <c r="H46049" s="7"/>
    </row>
    <row r="46050" spans="8:8" x14ac:dyDescent="0.2">
      <c r="H46050" s="7"/>
    </row>
    <row r="46051" spans="8:8" x14ac:dyDescent="0.2">
      <c r="H46051" s="7"/>
    </row>
    <row r="46052" spans="8:8" x14ac:dyDescent="0.2">
      <c r="H46052" s="7"/>
    </row>
    <row r="46053" spans="8:8" x14ac:dyDescent="0.2">
      <c r="H46053" s="7"/>
    </row>
    <row r="46054" spans="8:8" x14ac:dyDescent="0.2">
      <c r="H46054" s="7"/>
    </row>
    <row r="46055" spans="8:8" x14ac:dyDescent="0.2">
      <c r="H46055" s="7"/>
    </row>
    <row r="46056" spans="8:8" x14ac:dyDescent="0.2">
      <c r="H46056" s="7"/>
    </row>
    <row r="46057" spans="8:8" x14ac:dyDescent="0.2">
      <c r="H46057" s="7"/>
    </row>
    <row r="46058" spans="8:8" x14ac:dyDescent="0.2">
      <c r="H46058" s="7"/>
    </row>
    <row r="46059" spans="8:8" x14ac:dyDescent="0.2">
      <c r="H46059" s="7"/>
    </row>
    <row r="46060" spans="8:8" x14ac:dyDescent="0.2">
      <c r="H46060" s="7"/>
    </row>
    <row r="46061" spans="8:8" x14ac:dyDescent="0.2">
      <c r="H46061" s="7"/>
    </row>
    <row r="46062" spans="8:8" x14ac:dyDescent="0.2">
      <c r="H46062" s="7"/>
    </row>
    <row r="46063" spans="8:8" x14ac:dyDescent="0.2">
      <c r="H46063" s="7"/>
    </row>
    <row r="46064" spans="8:8" x14ac:dyDescent="0.2">
      <c r="H46064" s="7"/>
    </row>
    <row r="46065" spans="8:8" x14ac:dyDescent="0.2">
      <c r="H46065" s="7"/>
    </row>
    <row r="46066" spans="8:8" x14ac:dyDescent="0.2">
      <c r="H46066" s="7"/>
    </row>
    <row r="46067" spans="8:8" x14ac:dyDescent="0.2">
      <c r="H46067" s="7"/>
    </row>
    <row r="46068" spans="8:8" x14ac:dyDescent="0.2">
      <c r="H46068" s="7"/>
    </row>
    <row r="46069" spans="8:8" x14ac:dyDescent="0.2">
      <c r="H46069" s="7"/>
    </row>
    <row r="46070" spans="8:8" x14ac:dyDescent="0.2">
      <c r="H46070" s="7"/>
    </row>
    <row r="46071" spans="8:8" x14ac:dyDescent="0.2">
      <c r="H46071" s="7"/>
    </row>
    <row r="46072" spans="8:8" x14ac:dyDescent="0.2">
      <c r="H46072" s="7"/>
    </row>
    <row r="46073" spans="8:8" x14ac:dyDescent="0.2">
      <c r="H46073" s="7"/>
    </row>
    <row r="46074" spans="8:8" x14ac:dyDescent="0.2">
      <c r="H46074" s="7"/>
    </row>
    <row r="46075" spans="8:8" x14ac:dyDescent="0.2">
      <c r="H46075" s="7"/>
    </row>
    <row r="46076" spans="8:8" x14ac:dyDescent="0.2">
      <c r="H46076" s="7"/>
    </row>
    <row r="46077" spans="8:8" x14ac:dyDescent="0.2">
      <c r="H46077" s="7"/>
    </row>
    <row r="46078" spans="8:8" x14ac:dyDescent="0.2">
      <c r="H46078" s="7"/>
    </row>
    <row r="46079" spans="8:8" x14ac:dyDescent="0.2">
      <c r="H46079" s="7"/>
    </row>
    <row r="46080" spans="8:8" x14ac:dyDescent="0.2">
      <c r="H46080" s="7"/>
    </row>
    <row r="46081" spans="8:8" x14ac:dyDescent="0.2">
      <c r="H46081" s="7"/>
    </row>
    <row r="46082" spans="8:8" x14ac:dyDescent="0.2">
      <c r="H46082" s="7"/>
    </row>
    <row r="46083" spans="8:8" x14ac:dyDescent="0.2">
      <c r="H46083" s="7"/>
    </row>
    <row r="46084" spans="8:8" x14ac:dyDescent="0.2">
      <c r="H46084" s="7"/>
    </row>
    <row r="46085" spans="8:8" x14ac:dyDescent="0.2">
      <c r="H46085" s="7"/>
    </row>
    <row r="46086" spans="8:8" x14ac:dyDescent="0.2">
      <c r="H46086" s="7"/>
    </row>
    <row r="46087" spans="8:8" x14ac:dyDescent="0.2">
      <c r="H46087" s="7"/>
    </row>
    <row r="46088" spans="8:8" x14ac:dyDescent="0.2">
      <c r="H46088" s="7"/>
    </row>
    <row r="46089" spans="8:8" x14ac:dyDescent="0.2">
      <c r="H46089" s="7"/>
    </row>
    <row r="46090" spans="8:8" x14ac:dyDescent="0.2">
      <c r="H46090" s="7"/>
    </row>
    <row r="46091" spans="8:8" x14ac:dyDescent="0.2">
      <c r="H46091" s="7"/>
    </row>
    <row r="46092" spans="8:8" x14ac:dyDescent="0.2">
      <c r="H46092" s="7"/>
    </row>
    <row r="46093" spans="8:8" x14ac:dyDescent="0.2">
      <c r="H46093" s="7"/>
    </row>
    <row r="46094" spans="8:8" x14ac:dyDescent="0.2">
      <c r="H46094" s="7"/>
    </row>
    <row r="46095" spans="8:8" x14ac:dyDescent="0.2">
      <c r="H46095" s="7"/>
    </row>
    <row r="46096" spans="8:8" x14ac:dyDescent="0.2">
      <c r="H46096" s="7"/>
    </row>
    <row r="46097" spans="8:8" x14ac:dyDescent="0.2">
      <c r="H46097" s="7"/>
    </row>
    <row r="46098" spans="8:8" x14ac:dyDescent="0.2">
      <c r="H46098" s="7"/>
    </row>
    <row r="46099" spans="8:8" x14ac:dyDescent="0.2">
      <c r="H46099" s="7"/>
    </row>
    <row r="46100" spans="8:8" x14ac:dyDescent="0.2">
      <c r="H46100" s="7"/>
    </row>
    <row r="46101" spans="8:8" x14ac:dyDescent="0.2">
      <c r="H46101" s="7"/>
    </row>
    <row r="46102" spans="8:8" x14ac:dyDescent="0.2">
      <c r="H46102" s="7"/>
    </row>
    <row r="46103" spans="8:8" x14ac:dyDescent="0.2">
      <c r="H46103" s="7"/>
    </row>
    <row r="46104" spans="8:8" x14ac:dyDescent="0.2">
      <c r="H46104" s="7"/>
    </row>
    <row r="46105" spans="8:8" x14ac:dyDescent="0.2">
      <c r="H46105" s="7"/>
    </row>
    <row r="46106" spans="8:8" x14ac:dyDescent="0.2">
      <c r="H46106" s="7"/>
    </row>
    <row r="46107" spans="8:8" x14ac:dyDescent="0.2">
      <c r="H46107" s="7"/>
    </row>
    <row r="46108" spans="8:8" x14ac:dyDescent="0.2">
      <c r="H46108" s="7"/>
    </row>
    <row r="46109" spans="8:8" x14ac:dyDescent="0.2">
      <c r="H46109" s="7"/>
    </row>
    <row r="46110" spans="8:8" x14ac:dyDescent="0.2">
      <c r="H46110" s="7"/>
    </row>
    <row r="46111" spans="8:8" x14ac:dyDescent="0.2">
      <c r="H46111" s="7"/>
    </row>
    <row r="46112" spans="8:8" x14ac:dyDescent="0.2">
      <c r="H46112" s="7"/>
    </row>
    <row r="46113" spans="8:8" x14ac:dyDescent="0.2">
      <c r="H46113" s="7"/>
    </row>
    <row r="46114" spans="8:8" x14ac:dyDescent="0.2">
      <c r="H46114" s="7"/>
    </row>
    <row r="46115" spans="8:8" x14ac:dyDescent="0.2">
      <c r="H46115" s="7"/>
    </row>
    <row r="46116" spans="8:8" x14ac:dyDescent="0.2">
      <c r="H46116" s="7"/>
    </row>
    <row r="46117" spans="8:8" x14ac:dyDescent="0.2">
      <c r="H46117" s="7"/>
    </row>
    <row r="46118" spans="8:8" x14ac:dyDescent="0.2">
      <c r="H46118" s="7"/>
    </row>
    <row r="46119" spans="8:8" x14ac:dyDescent="0.2">
      <c r="H46119" s="7"/>
    </row>
    <row r="46120" spans="8:8" x14ac:dyDescent="0.2">
      <c r="H46120" s="7"/>
    </row>
    <row r="46121" spans="8:8" x14ac:dyDescent="0.2">
      <c r="H46121" s="7"/>
    </row>
    <row r="46122" spans="8:8" x14ac:dyDescent="0.2">
      <c r="H46122" s="7"/>
    </row>
    <row r="46123" spans="8:8" x14ac:dyDescent="0.2">
      <c r="H46123" s="7"/>
    </row>
    <row r="46124" spans="8:8" x14ac:dyDescent="0.2">
      <c r="H46124" s="7"/>
    </row>
    <row r="46125" spans="8:8" x14ac:dyDescent="0.2">
      <c r="H46125" s="7"/>
    </row>
    <row r="46126" spans="8:8" x14ac:dyDescent="0.2">
      <c r="H46126" s="7"/>
    </row>
    <row r="46127" spans="8:8" x14ac:dyDescent="0.2">
      <c r="H46127" s="7"/>
    </row>
    <row r="46128" spans="8:8" x14ac:dyDescent="0.2">
      <c r="H46128" s="7"/>
    </row>
    <row r="46129" spans="8:8" x14ac:dyDescent="0.2">
      <c r="H46129" s="7"/>
    </row>
    <row r="46130" spans="8:8" x14ac:dyDescent="0.2">
      <c r="H46130" s="7"/>
    </row>
    <row r="46131" spans="8:8" x14ac:dyDescent="0.2">
      <c r="H46131" s="7"/>
    </row>
    <row r="46132" spans="8:8" x14ac:dyDescent="0.2">
      <c r="H46132" s="7"/>
    </row>
    <row r="46133" spans="8:8" x14ac:dyDescent="0.2">
      <c r="H46133" s="7"/>
    </row>
    <row r="46134" spans="8:8" x14ac:dyDescent="0.2">
      <c r="H46134" s="7"/>
    </row>
    <row r="46135" spans="8:8" x14ac:dyDescent="0.2">
      <c r="H46135" s="7"/>
    </row>
    <row r="46136" spans="8:8" x14ac:dyDescent="0.2">
      <c r="H46136" s="7"/>
    </row>
    <row r="46137" spans="8:8" x14ac:dyDescent="0.2">
      <c r="H46137" s="7"/>
    </row>
    <row r="46138" spans="8:8" x14ac:dyDescent="0.2">
      <c r="H46138" s="7"/>
    </row>
    <row r="46139" spans="8:8" x14ac:dyDescent="0.2">
      <c r="H46139" s="7"/>
    </row>
    <row r="46140" spans="8:8" x14ac:dyDescent="0.2">
      <c r="H46140" s="7"/>
    </row>
    <row r="46141" spans="8:8" x14ac:dyDescent="0.2">
      <c r="H46141" s="7"/>
    </row>
    <row r="46142" spans="8:8" x14ac:dyDescent="0.2">
      <c r="H46142" s="7"/>
    </row>
    <row r="46143" spans="8:8" x14ac:dyDescent="0.2">
      <c r="H46143" s="7"/>
    </row>
    <row r="46144" spans="8:8" x14ac:dyDescent="0.2">
      <c r="H46144" s="7"/>
    </row>
    <row r="46145" spans="8:8" x14ac:dyDescent="0.2">
      <c r="H46145" s="7"/>
    </row>
    <row r="46146" spans="8:8" x14ac:dyDescent="0.2">
      <c r="H46146" s="7"/>
    </row>
    <row r="46147" spans="8:8" x14ac:dyDescent="0.2">
      <c r="H46147" s="7"/>
    </row>
    <row r="46148" spans="8:8" x14ac:dyDescent="0.2">
      <c r="H46148" s="7"/>
    </row>
    <row r="46149" spans="8:8" x14ac:dyDescent="0.2">
      <c r="H46149" s="7"/>
    </row>
    <row r="46150" spans="8:8" x14ac:dyDescent="0.2">
      <c r="H46150" s="7"/>
    </row>
    <row r="46151" spans="8:8" x14ac:dyDescent="0.2">
      <c r="H46151" s="7"/>
    </row>
    <row r="46152" spans="8:8" x14ac:dyDescent="0.2">
      <c r="H46152" s="7"/>
    </row>
    <row r="46153" spans="8:8" x14ac:dyDescent="0.2">
      <c r="H46153" s="7"/>
    </row>
    <row r="46154" spans="8:8" x14ac:dyDescent="0.2">
      <c r="H46154" s="7"/>
    </row>
    <row r="46155" spans="8:8" x14ac:dyDescent="0.2">
      <c r="H46155" s="7"/>
    </row>
    <row r="46156" spans="8:8" x14ac:dyDescent="0.2">
      <c r="H46156" s="7"/>
    </row>
    <row r="46157" spans="8:8" x14ac:dyDescent="0.2">
      <c r="H46157" s="7"/>
    </row>
    <row r="46158" spans="8:8" x14ac:dyDescent="0.2">
      <c r="H46158" s="7"/>
    </row>
    <row r="46159" spans="8:8" x14ac:dyDescent="0.2">
      <c r="H46159" s="7"/>
    </row>
    <row r="46160" spans="8:8" x14ac:dyDescent="0.2">
      <c r="H46160" s="7"/>
    </row>
    <row r="46161" spans="8:8" x14ac:dyDescent="0.2">
      <c r="H46161" s="7"/>
    </row>
    <row r="46162" spans="8:8" x14ac:dyDescent="0.2">
      <c r="H46162" s="7"/>
    </row>
    <row r="46163" spans="8:8" x14ac:dyDescent="0.2">
      <c r="H46163" s="7"/>
    </row>
    <row r="46164" spans="8:8" x14ac:dyDescent="0.2">
      <c r="H46164" s="7"/>
    </row>
    <row r="46165" spans="8:8" x14ac:dyDescent="0.2">
      <c r="H46165" s="7"/>
    </row>
    <row r="46166" spans="8:8" x14ac:dyDescent="0.2">
      <c r="H46166" s="7"/>
    </row>
    <row r="46167" spans="8:8" x14ac:dyDescent="0.2">
      <c r="H46167" s="7"/>
    </row>
    <row r="46168" spans="8:8" x14ac:dyDescent="0.2">
      <c r="H46168" s="7"/>
    </row>
    <row r="46169" spans="8:8" x14ac:dyDescent="0.2">
      <c r="H46169" s="7"/>
    </row>
    <row r="46170" spans="8:8" x14ac:dyDescent="0.2">
      <c r="H46170" s="7"/>
    </row>
    <row r="46171" spans="8:8" x14ac:dyDescent="0.2">
      <c r="H46171" s="7"/>
    </row>
    <row r="46172" spans="8:8" x14ac:dyDescent="0.2">
      <c r="H46172" s="7"/>
    </row>
    <row r="46173" spans="8:8" x14ac:dyDescent="0.2">
      <c r="H46173" s="7"/>
    </row>
    <row r="46174" spans="8:8" x14ac:dyDescent="0.2">
      <c r="H46174" s="7"/>
    </row>
    <row r="46175" spans="8:8" x14ac:dyDescent="0.2">
      <c r="H46175" s="7"/>
    </row>
    <row r="46176" spans="8:8" x14ac:dyDescent="0.2">
      <c r="H46176" s="7"/>
    </row>
    <row r="46177" spans="8:8" x14ac:dyDescent="0.2">
      <c r="H46177" s="7"/>
    </row>
    <row r="46178" spans="8:8" x14ac:dyDescent="0.2">
      <c r="H46178" s="7"/>
    </row>
    <row r="46179" spans="8:8" x14ac:dyDescent="0.2">
      <c r="H46179" s="7"/>
    </row>
    <row r="46180" spans="8:8" x14ac:dyDescent="0.2">
      <c r="H46180" s="7"/>
    </row>
    <row r="46181" spans="8:8" x14ac:dyDescent="0.2">
      <c r="H46181" s="7"/>
    </row>
    <row r="46182" spans="8:8" x14ac:dyDescent="0.2">
      <c r="H46182" s="7"/>
    </row>
    <row r="46183" spans="8:8" x14ac:dyDescent="0.2">
      <c r="H46183" s="7"/>
    </row>
    <row r="46184" spans="8:8" x14ac:dyDescent="0.2">
      <c r="H46184" s="7"/>
    </row>
    <row r="46185" spans="8:8" x14ac:dyDescent="0.2">
      <c r="H46185" s="7"/>
    </row>
    <row r="46186" spans="8:8" x14ac:dyDescent="0.2">
      <c r="H46186" s="7"/>
    </row>
    <row r="46187" spans="8:8" x14ac:dyDescent="0.2">
      <c r="H46187" s="7"/>
    </row>
    <row r="46188" spans="8:8" x14ac:dyDescent="0.2">
      <c r="H46188" s="7"/>
    </row>
    <row r="46189" spans="8:8" x14ac:dyDescent="0.2">
      <c r="H46189" s="7"/>
    </row>
    <row r="46190" spans="8:8" x14ac:dyDescent="0.2">
      <c r="H46190" s="7"/>
    </row>
    <row r="46191" spans="8:8" x14ac:dyDescent="0.2">
      <c r="H46191" s="7"/>
    </row>
    <row r="46192" spans="8:8" x14ac:dyDescent="0.2">
      <c r="H46192" s="7"/>
    </row>
    <row r="46193" spans="8:8" x14ac:dyDescent="0.2">
      <c r="H46193" s="7"/>
    </row>
    <row r="46194" spans="8:8" x14ac:dyDescent="0.2">
      <c r="H46194" s="7"/>
    </row>
    <row r="46195" spans="8:8" x14ac:dyDescent="0.2">
      <c r="H46195" s="7"/>
    </row>
    <row r="46196" spans="8:8" x14ac:dyDescent="0.2">
      <c r="H46196" s="7"/>
    </row>
    <row r="46197" spans="8:8" x14ac:dyDescent="0.2">
      <c r="H46197" s="7"/>
    </row>
    <row r="46198" spans="8:8" x14ac:dyDescent="0.2">
      <c r="H46198" s="7"/>
    </row>
    <row r="46199" spans="8:8" x14ac:dyDescent="0.2">
      <c r="H46199" s="7"/>
    </row>
    <row r="46200" spans="8:8" x14ac:dyDescent="0.2">
      <c r="H46200" s="7"/>
    </row>
    <row r="46201" spans="8:8" x14ac:dyDescent="0.2">
      <c r="H46201" s="7"/>
    </row>
    <row r="46202" spans="8:8" x14ac:dyDescent="0.2">
      <c r="H46202" s="7"/>
    </row>
    <row r="46203" spans="8:8" x14ac:dyDescent="0.2">
      <c r="H46203" s="7"/>
    </row>
    <row r="46204" spans="8:8" x14ac:dyDescent="0.2">
      <c r="H46204" s="7"/>
    </row>
    <row r="46205" spans="8:8" x14ac:dyDescent="0.2">
      <c r="H46205" s="7"/>
    </row>
    <row r="46206" spans="8:8" x14ac:dyDescent="0.2">
      <c r="H46206" s="7"/>
    </row>
    <row r="46207" spans="8:8" x14ac:dyDescent="0.2">
      <c r="H46207" s="7"/>
    </row>
    <row r="46208" spans="8:8" x14ac:dyDescent="0.2">
      <c r="H46208" s="7"/>
    </row>
    <row r="46209" spans="8:8" x14ac:dyDescent="0.2">
      <c r="H46209" s="7"/>
    </row>
    <row r="46210" spans="8:8" x14ac:dyDescent="0.2">
      <c r="H46210" s="7"/>
    </row>
    <row r="46211" spans="8:8" x14ac:dyDescent="0.2">
      <c r="H46211" s="7"/>
    </row>
    <row r="46212" spans="8:8" x14ac:dyDescent="0.2">
      <c r="H46212" s="7"/>
    </row>
    <row r="46213" spans="8:8" x14ac:dyDescent="0.2">
      <c r="H46213" s="7"/>
    </row>
    <row r="46214" spans="8:8" x14ac:dyDescent="0.2">
      <c r="H46214" s="7"/>
    </row>
    <row r="46215" spans="8:8" x14ac:dyDescent="0.2">
      <c r="H46215" s="7"/>
    </row>
    <row r="46216" spans="8:8" x14ac:dyDescent="0.2">
      <c r="H46216" s="7"/>
    </row>
    <row r="46217" spans="8:8" x14ac:dyDescent="0.2">
      <c r="H46217" s="7"/>
    </row>
    <row r="46218" spans="8:8" x14ac:dyDescent="0.2">
      <c r="H46218" s="7"/>
    </row>
    <row r="46219" spans="8:8" x14ac:dyDescent="0.2">
      <c r="H46219" s="7"/>
    </row>
    <row r="46220" spans="8:8" x14ac:dyDescent="0.2">
      <c r="H46220" s="7"/>
    </row>
    <row r="46221" spans="8:8" x14ac:dyDescent="0.2">
      <c r="H46221" s="7"/>
    </row>
    <row r="46222" spans="8:8" x14ac:dyDescent="0.2">
      <c r="H46222" s="7"/>
    </row>
    <row r="46223" spans="8:8" x14ac:dyDescent="0.2">
      <c r="H46223" s="7"/>
    </row>
    <row r="46224" spans="8:8" x14ac:dyDescent="0.2">
      <c r="H46224" s="7"/>
    </row>
    <row r="46225" spans="8:8" x14ac:dyDescent="0.2">
      <c r="H46225" s="7"/>
    </row>
    <row r="46226" spans="8:8" x14ac:dyDescent="0.2">
      <c r="H46226" s="7"/>
    </row>
    <row r="46227" spans="8:8" x14ac:dyDescent="0.2">
      <c r="H46227" s="7"/>
    </row>
    <row r="46228" spans="8:8" x14ac:dyDescent="0.2">
      <c r="H46228" s="7"/>
    </row>
    <row r="46229" spans="8:8" x14ac:dyDescent="0.2">
      <c r="H46229" s="7"/>
    </row>
    <row r="46230" spans="8:8" x14ac:dyDescent="0.2">
      <c r="H46230" s="7"/>
    </row>
    <row r="46231" spans="8:8" x14ac:dyDescent="0.2">
      <c r="H46231" s="7"/>
    </row>
    <row r="46232" spans="8:8" x14ac:dyDescent="0.2">
      <c r="H46232" s="7"/>
    </row>
    <row r="46233" spans="8:8" x14ac:dyDescent="0.2">
      <c r="H46233" s="7"/>
    </row>
    <row r="46234" spans="8:8" x14ac:dyDescent="0.2">
      <c r="H46234" s="7"/>
    </row>
    <row r="46235" spans="8:8" x14ac:dyDescent="0.2">
      <c r="H46235" s="7"/>
    </row>
    <row r="46236" spans="8:8" x14ac:dyDescent="0.2">
      <c r="H46236" s="7"/>
    </row>
    <row r="46237" spans="8:8" x14ac:dyDescent="0.2">
      <c r="H46237" s="7"/>
    </row>
    <row r="46238" spans="8:8" x14ac:dyDescent="0.2">
      <c r="H46238" s="7"/>
    </row>
    <row r="46239" spans="8:8" x14ac:dyDescent="0.2">
      <c r="H46239" s="7"/>
    </row>
    <row r="46240" spans="8:8" x14ac:dyDescent="0.2">
      <c r="H46240" s="7"/>
    </row>
    <row r="46241" spans="8:8" x14ac:dyDescent="0.2">
      <c r="H46241" s="7"/>
    </row>
    <row r="46242" spans="8:8" x14ac:dyDescent="0.2">
      <c r="H46242" s="7"/>
    </row>
    <row r="46243" spans="8:8" x14ac:dyDescent="0.2">
      <c r="H46243" s="7"/>
    </row>
    <row r="46244" spans="8:8" x14ac:dyDescent="0.2">
      <c r="H46244" s="7"/>
    </row>
    <row r="46245" spans="8:8" x14ac:dyDescent="0.2">
      <c r="H46245" s="7"/>
    </row>
    <row r="46246" spans="8:8" x14ac:dyDescent="0.2">
      <c r="H46246" s="7"/>
    </row>
    <row r="46247" spans="8:8" x14ac:dyDescent="0.2">
      <c r="H46247" s="7"/>
    </row>
    <row r="46248" spans="8:8" x14ac:dyDescent="0.2">
      <c r="H46248" s="7"/>
    </row>
    <row r="46249" spans="8:8" x14ac:dyDescent="0.2">
      <c r="H46249" s="7"/>
    </row>
    <row r="46250" spans="8:8" x14ac:dyDescent="0.2">
      <c r="H46250" s="7"/>
    </row>
    <row r="46251" spans="8:8" x14ac:dyDescent="0.2">
      <c r="H46251" s="7"/>
    </row>
    <row r="46252" spans="8:8" x14ac:dyDescent="0.2">
      <c r="H46252" s="7"/>
    </row>
    <row r="46253" spans="8:8" x14ac:dyDescent="0.2">
      <c r="H46253" s="7"/>
    </row>
    <row r="46254" spans="8:8" x14ac:dyDescent="0.2">
      <c r="H46254" s="7"/>
    </row>
    <row r="46255" spans="8:8" x14ac:dyDescent="0.2">
      <c r="H46255" s="7"/>
    </row>
    <row r="46256" spans="8:8" x14ac:dyDescent="0.2">
      <c r="H46256" s="7"/>
    </row>
    <row r="46257" spans="8:8" x14ac:dyDescent="0.2">
      <c r="H46257" s="7"/>
    </row>
    <row r="46258" spans="8:8" x14ac:dyDescent="0.2">
      <c r="H46258" s="7"/>
    </row>
    <row r="46259" spans="8:8" x14ac:dyDescent="0.2">
      <c r="H46259" s="7"/>
    </row>
    <row r="46260" spans="8:8" x14ac:dyDescent="0.2">
      <c r="H46260" s="7"/>
    </row>
    <row r="46261" spans="8:8" x14ac:dyDescent="0.2">
      <c r="H46261" s="7"/>
    </row>
    <row r="46262" spans="8:8" x14ac:dyDescent="0.2">
      <c r="H46262" s="7"/>
    </row>
    <row r="46263" spans="8:8" x14ac:dyDescent="0.2">
      <c r="H46263" s="7"/>
    </row>
    <row r="46264" spans="8:8" x14ac:dyDescent="0.2">
      <c r="H46264" s="7"/>
    </row>
    <row r="46265" spans="8:8" x14ac:dyDescent="0.2">
      <c r="H46265" s="7"/>
    </row>
    <row r="46266" spans="8:8" x14ac:dyDescent="0.2">
      <c r="H46266" s="7"/>
    </row>
    <row r="46267" spans="8:8" x14ac:dyDescent="0.2">
      <c r="H46267" s="7"/>
    </row>
    <row r="46268" spans="8:8" x14ac:dyDescent="0.2">
      <c r="H46268" s="7"/>
    </row>
    <row r="46269" spans="8:8" x14ac:dyDescent="0.2">
      <c r="H46269" s="7"/>
    </row>
    <row r="46270" spans="8:8" x14ac:dyDescent="0.2">
      <c r="H46270" s="7"/>
    </row>
    <row r="46271" spans="8:8" x14ac:dyDescent="0.2">
      <c r="H46271" s="7"/>
    </row>
    <row r="46272" spans="8:8" x14ac:dyDescent="0.2">
      <c r="H46272" s="7"/>
    </row>
    <row r="46273" spans="8:8" x14ac:dyDescent="0.2">
      <c r="H46273" s="7"/>
    </row>
    <row r="46274" spans="8:8" x14ac:dyDescent="0.2">
      <c r="H46274" s="7"/>
    </row>
    <row r="46275" spans="8:8" x14ac:dyDescent="0.2">
      <c r="H46275" s="7"/>
    </row>
    <row r="46276" spans="8:8" x14ac:dyDescent="0.2">
      <c r="H46276" s="7"/>
    </row>
    <row r="46277" spans="8:8" x14ac:dyDescent="0.2">
      <c r="H46277" s="7"/>
    </row>
    <row r="46278" spans="8:8" x14ac:dyDescent="0.2">
      <c r="H46278" s="7"/>
    </row>
    <row r="46279" spans="8:8" x14ac:dyDescent="0.2">
      <c r="H46279" s="7"/>
    </row>
    <row r="46280" spans="8:8" x14ac:dyDescent="0.2">
      <c r="H46280" s="7"/>
    </row>
    <row r="46281" spans="8:8" x14ac:dyDescent="0.2">
      <c r="H46281" s="7"/>
    </row>
    <row r="46282" spans="8:8" x14ac:dyDescent="0.2">
      <c r="H46282" s="7"/>
    </row>
    <row r="46283" spans="8:8" x14ac:dyDescent="0.2">
      <c r="H46283" s="7"/>
    </row>
    <row r="46284" spans="8:8" x14ac:dyDescent="0.2">
      <c r="H46284" s="7"/>
    </row>
    <row r="46285" spans="8:8" x14ac:dyDescent="0.2">
      <c r="H46285" s="7"/>
    </row>
    <row r="46286" spans="8:8" x14ac:dyDescent="0.2">
      <c r="H46286" s="7"/>
    </row>
    <row r="46287" spans="8:8" x14ac:dyDescent="0.2">
      <c r="H46287" s="7"/>
    </row>
    <row r="46288" spans="8:8" x14ac:dyDescent="0.2">
      <c r="H46288" s="7"/>
    </row>
    <row r="46289" spans="8:8" x14ac:dyDescent="0.2">
      <c r="H46289" s="7"/>
    </row>
    <row r="46290" spans="8:8" x14ac:dyDescent="0.2">
      <c r="H46290" s="7"/>
    </row>
    <row r="46291" spans="8:8" x14ac:dyDescent="0.2">
      <c r="H46291" s="7"/>
    </row>
    <row r="46292" spans="8:8" x14ac:dyDescent="0.2">
      <c r="H46292" s="7"/>
    </row>
    <row r="46293" spans="8:8" x14ac:dyDescent="0.2">
      <c r="H46293" s="7"/>
    </row>
    <row r="46294" spans="8:8" x14ac:dyDescent="0.2">
      <c r="H46294" s="7"/>
    </row>
    <row r="46295" spans="8:8" x14ac:dyDescent="0.2">
      <c r="H46295" s="7"/>
    </row>
    <row r="46296" spans="8:8" x14ac:dyDescent="0.2">
      <c r="H46296" s="7"/>
    </row>
    <row r="46297" spans="8:8" x14ac:dyDescent="0.2">
      <c r="H46297" s="7"/>
    </row>
    <row r="46298" spans="8:8" x14ac:dyDescent="0.2">
      <c r="H46298" s="7"/>
    </row>
    <row r="46299" spans="8:8" x14ac:dyDescent="0.2">
      <c r="H46299" s="7"/>
    </row>
    <row r="46300" spans="8:8" x14ac:dyDescent="0.2">
      <c r="H46300" s="7"/>
    </row>
    <row r="46301" spans="8:8" x14ac:dyDescent="0.2">
      <c r="H46301" s="7"/>
    </row>
    <row r="46302" spans="8:8" x14ac:dyDescent="0.2">
      <c r="H46302" s="7"/>
    </row>
    <row r="46303" spans="8:8" x14ac:dyDescent="0.2">
      <c r="H46303" s="7"/>
    </row>
    <row r="46304" spans="8:8" x14ac:dyDescent="0.2">
      <c r="H46304" s="7"/>
    </row>
    <row r="46305" spans="8:8" x14ac:dyDescent="0.2">
      <c r="H46305" s="7"/>
    </row>
    <row r="46306" spans="8:8" x14ac:dyDescent="0.2">
      <c r="H46306" s="7"/>
    </row>
    <row r="46307" spans="8:8" x14ac:dyDescent="0.2">
      <c r="H46307" s="7"/>
    </row>
    <row r="46308" spans="8:8" x14ac:dyDescent="0.2">
      <c r="H46308" s="7"/>
    </row>
    <row r="46309" spans="8:8" x14ac:dyDescent="0.2">
      <c r="H46309" s="7"/>
    </row>
    <row r="46310" spans="8:8" x14ac:dyDescent="0.2">
      <c r="H46310" s="7"/>
    </row>
    <row r="46311" spans="8:8" x14ac:dyDescent="0.2">
      <c r="H46311" s="7"/>
    </row>
    <row r="46312" spans="8:8" x14ac:dyDescent="0.2">
      <c r="H46312" s="7"/>
    </row>
    <row r="46313" spans="8:8" x14ac:dyDescent="0.2">
      <c r="H46313" s="7"/>
    </row>
    <row r="46314" spans="8:8" x14ac:dyDescent="0.2">
      <c r="H46314" s="7"/>
    </row>
    <row r="46315" spans="8:8" x14ac:dyDescent="0.2">
      <c r="H46315" s="7"/>
    </row>
    <row r="46316" spans="8:8" x14ac:dyDescent="0.2">
      <c r="H46316" s="7"/>
    </row>
    <row r="46317" spans="8:8" x14ac:dyDescent="0.2">
      <c r="H46317" s="7"/>
    </row>
    <row r="46318" spans="8:8" x14ac:dyDescent="0.2">
      <c r="H46318" s="7"/>
    </row>
    <row r="46319" spans="8:8" x14ac:dyDescent="0.2">
      <c r="H46319" s="7"/>
    </row>
    <row r="46320" spans="8:8" x14ac:dyDescent="0.2">
      <c r="H46320" s="7"/>
    </row>
    <row r="46321" spans="8:8" x14ac:dyDescent="0.2">
      <c r="H46321" s="7"/>
    </row>
    <row r="46322" spans="8:8" x14ac:dyDescent="0.2">
      <c r="H46322" s="7"/>
    </row>
    <row r="46323" spans="8:8" x14ac:dyDescent="0.2">
      <c r="H46323" s="7"/>
    </row>
    <row r="46324" spans="8:8" x14ac:dyDescent="0.2">
      <c r="H46324" s="7"/>
    </row>
    <row r="46325" spans="8:8" x14ac:dyDescent="0.2">
      <c r="H46325" s="7"/>
    </row>
    <row r="46326" spans="8:8" x14ac:dyDescent="0.2">
      <c r="H46326" s="7"/>
    </row>
    <row r="46327" spans="8:8" x14ac:dyDescent="0.2">
      <c r="H46327" s="7"/>
    </row>
    <row r="46328" spans="8:8" x14ac:dyDescent="0.2">
      <c r="H46328" s="7"/>
    </row>
    <row r="46329" spans="8:8" x14ac:dyDescent="0.2">
      <c r="H46329" s="7"/>
    </row>
    <row r="46330" spans="8:8" x14ac:dyDescent="0.2">
      <c r="H46330" s="7"/>
    </row>
    <row r="46331" spans="8:8" x14ac:dyDescent="0.2">
      <c r="H46331" s="7"/>
    </row>
    <row r="46332" spans="8:8" x14ac:dyDescent="0.2">
      <c r="H46332" s="7"/>
    </row>
    <row r="46333" spans="8:8" x14ac:dyDescent="0.2">
      <c r="H46333" s="7"/>
    </row>
    <row r="46334" spans="8:8" x14ac:dyDescent="0.2">
      <c r="H46334" s="7"/>
    </row>
    <row r="46335" spans="8:8" x14ac:dyDescent="0.2">
      <c r="H46335" s="7"/>
    </row>
    <row r="46336" spans="8:8" x14ac:dyDescent="0.2">
      <c r="H46336" s="7"/>
    </row>
    <row r="46337" spans="8:8" x14ac:dyDescent="0.2">
      <c r="H46337" s="7"/>
    </row>
    <row r="46338" spans="8:8" x14ac:dyDescent="0.2">
      <c r="H46338" s="7"/>
    </row>
    <row r="46339" spans="8:8" x14ac:dyDescent="0.2">
      <c r="H46339" s="7"/>
    </row>
    <row r="46340" spans="8:8" x14ac:dyDescent="0.2">
      <c r="H46340" s="7"/>
    </row>
    <row r="46341" spans="8:8" x14ac:dyDescent="0.2">
      <c r="H46341" s="7"/>
    </row>
    <row r="46342" spans="8:8" x14ac:dyDescent="0.2">
      <c r="H46342" s="7"/>
    </row>
    <row r="46343" spans="8:8" x14ac:dyDescent="0.2">
      <c r="H46343" s="7"/>
    </row>
    <row r="46344" spans="8:8" x14ac:dyDescent="0.2">
      <c r="H46344" s="7"/>
    </row>
    <row r="46345" spans="8:8" x14ac:dyDescent="0.2">
      <c r="H46345" s="7"/>
    </row>
    <row r="46346" spans="8:8" x14ac:dyDescent="0.2">
      <c r="H46346" s="7"/>
    </row>
    <row r="46347" spans="8:8" x14ac:dyDescent="0.2">
      <c r="H46347" s="7"/>
    </row>
    <row r="46348" spans="8:8" x14ac:dyDescent="0.2">
      <c r="H46348" s="7"/>
    </row>
    <row r="46349" spans="8:8" x14ac:dyDescent="0.2">
      <c r="H46349" s="7"/>
    </row>
    <row r="46350" spans="8:8" x14ac:dyDescent="0.2">
      <c r="H46350" s="7"/>
    </row>
    <row r="46351" spans="8:8" x14ac:dyDescent="0.2">
      <c r="H46351" s="7"/>
    </row>
    <row r="46352" spans="8:8" x14ac:dyDescent="0.2">
      <c r="H46352" s="7"/>
    </row>
    <row r="46353" spans="8:8" x14ac:dyDescent="0.2">
      <c r="H46353" s="7"/>
    </row>
    <row r="46354" spans="8:8" x14ac:dyDescent="0.2">
      <c r="H46354" s="7"/>
    </row>
    <row r="46355" spans="8:8" x14ac:dyDescent="0.2">
      <c r="H46355" s="7"/>
    </row>
    <row r="46356" spans="8:8" x14ac:dyDescent="0.2">
      <c r="H46356" s="7"/>
    </row>
    <row r="46357" spans="8:8" x14ac:dyDescent="0.2">
      <c r="H46357" s="7"/>
    </row>
    <row r="46358" spans="8:8" x14ac:dyDescent="0.2">
      <c r="H46358" s="7"/>
    </row>
    <row r="46359" spans="8:8" x14ac:dyDescent="0.2">
      <c r="H46359" s="7"/>
    </row>
    <row r="46360" spans="8:8" x14ac:dyDescent="0.2">
      <c r="H46360" s="7"/>
    </row>
    <row r="46361" spans="8:8" x14ac:dyDescent="0.2">
      <c r="H46361" s="7"/>
    </row>
    <row r="46362" spans="8:8" x14ac:dyDescent="0.2">
      <c r="H46362" s="7"/>
    </row>
    <row r="46363" spans="8:8" x14ac:dyDescent="0.2">
      <c r="H46363" s="7"/>
    </row>
    <row r="46364" spans="8:8" x14ac:dyDescent="0.2">
      <c r="H46364" s="7"/>
    </row>
    <row r="46365" spans="8:8" x14ac:dyDescent="0.2">
      <c r="H46365" s="7"/>
    </row>
    <row r="46366" spans="8:8" x14ac:dyDescent="0.2">
      <c r="H46366" s="7"/>
    </row>
    <row r="46367" spans="8:8" x14ac:dyDescent="0.2">
      <c r="H46367" s="7"/>
    </row>
    <row r="46368" spans="8:8" x14ac:dyDescent="0.2">
      <c r="H46368" s="7"/>
    </row>
    <row r="46369" spans="8:8" x14ac:dyDescent="0.2">
      <c r="H46369" s="7"/>
    </row>
    <row r="46370" spans="8:8" x14ac:dyDescent="0.2">
      <c r="H46370" s="7"/>
    </row>
    <row r="46371" spans="8:8" x14ac:dyDescent="0.2">
      <c r="H46371" s="7"/>
    </row>
    <row r="46372" spans="8:8" x14ac:dyDescent="0.2">
      <c r="H46372" s="7"/>
    </row>
    <row r="46373" spans="8:8" x14ac:dyDescent="0.2">
      <c r="H46373" s="7"/>
    </row>
    <row r="46374" spans="8:8" x14ac:dyDescent="0.2">
      <c r="H46374" s="7"/>
    </row>
    <row r="46375" spans="8:8" x14ac:dyDescent="0.2">
      <c r="H46375" s="7"/>
    </row>
    <row r="46376" spans="8:8" x14ac:dyDescent="0.2">
      <c r="H46376" s="7"/>
    </row>
    <row r="46377" spans="8:8" x14ac:dyDescent="0.2">
      <c r="H46377" s="7"/>
    </row>
    <row r="46378" spans="8:8" x14ac:dyDescent="0.2">
      <c r="H46378" s="7"/>
    </row>
    <row r="46379" spans="8:8" x14ac:dyDescent="0.2">
      <c r="H46379" s="7"/>
    </row>
    <row r="46380" spans="8:8" x14ac:dyDescent="0.2">
      <c r="H46380" s="7"/>
    </row>
    <row r="46381" spans="8:8" x14ac:dyDescent="0.2">
      <c r="H46381" s="7"/>
    </row>
    <row r="46382" spans="8:8" x14ac:dyDescent="0.2">
      <c r="H46382" s="7"/>
    </row>
    <row r="46383" spans="8:8" x14ac:dyDescent="0.2">
      <c r="H46383" s="7"/>
    </row>
    <row r="46384" spans="8:8" x14ac:dyDescent="0.2">
      <c r="H46384" s="7"/>
    </row>
    <row r="46385" spans="8:8" x14ac:dyDescent="0.2">
      <c r="H46385" s="7"/>
    </row>
    <row r="46386" spans="8:8" x14ac:dyDescent="0.2">
      <c r="H46386" s="7"/>
    </row>
    <row r="46387" spans="8:8" x14ac:dyDescent="0.2">
      <c r="H46387" s="7"/>
    </row>
    <row r="46388" spans="8:8" x14ac:dyDescent="0.2">
      <c r="H46388" s="7"/>
    </row>
    <row r="46389" spans="8:8" x14ac:dyDescent="0.2">
      <c r="H46389" s="7"/>
    </row>
    <row r="46390" spans="8:8" x14ac:dyDescent="0.2">
      <c r="H46390" s="7"/>
    </row>
    <row r="46391" spans="8:8" x14ac:dyDescent="0.2">
      <c r="H46391" s="7"/>
    </row>
    <row r="46392" spans="8:8" x14ac:dyDescent="0.2">
      <c r="H46392" s="7"/>
    </row>
    <row r="46393" spans="8:8" x14ac:dyDescent="0.2">
      <c r="H46393" s="7"/>
    </row>
    <row r="46394" spans="8:8" x14ac:dyDescent="0.2">
      <c r="H46394" s="7"/>
    </row>
    <row r="46395" spans="8:8" x14ac:dyDescent="0.2">
      <c r="H46395" s="7"/>
    </row>
    <row r="46396" spans="8:8" x14ac:dyDescent="0.2">
      <c r="H46396" s="7"/>
    </row>
    <row r="46397" spans="8:8" x14ac:dyDescent="0.2">
      <c r="H46397" s="7"/>
    </row>
    <row r="46398" spans="8:8" x14ac:dyDescent="0.2">
      <c r="H46398" s="7"/>
    </row>
    <row r="46399" spans="8:8" x14ac:dyDescent="0.2">
      <c r="H46399" s="7"/>
    </row>
    <row r="46400" spans="8:8" x14ac:dyDescent="0.2">
      <c r="H46400" s="7"/>
    </row>
    <row r="46401" spans="8:8" x14ac:dyDescent="0.2">
      <c r="H46401" s="7"/>
    </row>
    <row r="46402" spans="8:8" x14ac:dyDescent="0.2">
      <c r="H46402" s="7"/>
    </row>
    <row r="46403" spans="8:8" x14ac:dyDescent="0.2">
      <c r="H46403" s="7"/>
    </row>
    <row r="46404" spans="8:8" x14ac:dyDescent="0.2">
      <c r="H46404" s="7"/>
    </row>
    <row r="46405" spans="8:8" x14ac:dyDescent="0.2">
      <c r="H46405" s="7"/>
    </row>
    <row r="46406" spans="8:8" x14ac:dyDescent="0.2">
      <c r="H46406" s="7"/>
    </row>
    <row r="46407" spans="8:8" x14ac:dyDescent="0.2">
      <c r="H46407" s="7"/>
    </row>
    <row r="46408" spans="8:8" x14ac:dyDescent="0.2">
      <c r="H46408" s="7"/>
    </row>
    <row r="46409" spans="8:8" x14ac:dyDescent="0.2">
      <c r="H46409" s="7"/>
    </row>
    <row r="46410" spans="8:8" x14ac:dyDescent="0.2">
      <c r="H46410" s="7"/>
    </row>
    <row r="46411" spans="8:8" x14ac:dyDescent="0.2">
      <c r="H46411" s="7"/>
    </row>
    <row r="46412" spans="8:8" x14ac:dyDescent="0.2">
      <c r="H46412" s="7"/>
    </row>
    <row r="46413" spans="8:8" x14ac:dyDescent="0.2">
      <c r="H46413" s="7"/>
    </row>
    <row r="46414" spans="8:8" x14ac:dyDescent="0.2">
      <c r="H46414" s="7"/>
    </row>
    <row r="46415" spans="8:8" x14ac:dyDescent="0.2">
      <c r="H46415" s="7"/>
    </row>
    <row r="46416" spans="8:8" x14ac:dyDescent="0.2">
      <c r="H46416" s="7"/>
    </row>
    <row r="46417" spans="8:8" x14ac:dyDescent="0.2">
      <c r="H46417" s="7"/>
    </row>
    <row r="46418" spans="8:8" x14ac:dyDescent="0.2">
      <c r="H46418" s="7"/>
    </row>
    <row r="46419" spans="8:8" x14ac:dyDescent="0.2">
      <c r="H46419" s="7"/>
    </row>
    <row r="46420" spans="8:8" x14ac:dyDescent="0.2">
      <c r="H46420" s="7"/>
    </row>
    <row r="46421" spans="8:8" x14ac:dyDescent="0.2">
      <c r="H46421" s="7"/>
    </row>
    <row r="46422" spans="8:8" x14ac:dyDescent="0.2">
      <c r="H46422" s="7"/>
    </row>
    <row r="46423" spans="8:8" x14ac:dyDescent="0.2">
      <c r="H46423" s="7"/>
    </row>
    <row r="46424" spans="8:8" x14ac:dyDescent="0.2">
      <c r="H46424" s="7"/>
    </row>
    <row r="46425" spans="8:8" x14ac:dyDescent="0.2">
      <c r="H46425" s="7"/>
    </row>
    <row r="46426" spans="8:8" x14ac:dyDescent="0.2">
      <c r="H46426" s="7"/>
    </row>
    <row r="46427" spans="8:8" x14ac:dyDescent="0.2">
      <c r="H46427" s="7"/>
    </row>
    <row r="46428" spans="8:8" x14ac:dyDescent="0.2">
      <c r="H46428" s="7"/>
    </row>
    <row r="46429" spans="8:8" x14ac:dyDescent="0.2">
      <c r="H46429" s="7"/>
    </row>
    <row r="46430" spans="8:8" x14ac:dyDescent="0.2">
      <c r="H46430" s="7"/>
    </row>
    <row r="46431" spans="8:8" x14ac:dyDescent="0.2">
      <c r="H46431" s="7"/>
    </row>
    <row r="46432" spans="8:8" x14ac:dyDescent="0.2">
      <c r="H46432" s="7"/>
    </row>
    <row r="46433" spans="8:8" x14ac:dyDescent="0.2">
      <c r="H46433" s="7"/>
    </row>
    <row r="46434" spans="8:8" x14ac:dyDescent="0.2">
      <c r="H46434" s="7"/>
    </row>
    <row r="46435" spans="8:8" x14ac:dyDescent="0.2">
      <c r="H46435" s="7"/>
    </row>
    <row r="46436" spans="8:8" x14ac:dyDescent="0.2">
      <c r="H46436" s="7"/>
    </row>
    <row r="46437" spans="8:8" x14ac:dyDescent="0.2">
      <c r="H46437" s="7"/>
    </row>
    <row r="46438" spans="8:8" x14ac:dyDescent="0.2">
      <c r="H46438" s="7"/>
    </row>
    <row r="46439" spans="8:8" x14ac:dyDescent="0.2">
      <c r="H46439" s="7"/>
    </row>
    <row r="46440" spans="8:8" x14ac:dyDescent="0.2">
      <c r="H46440" s="7"/>
    </row>
    <row r="46441" spans="8:8" x14ac:dyDescent="0.2">
      <c r="H46441" s="7"/>
    </row>
    <row r="46442" spans="8:8" x14ac:dyDescent="0.2">
      <c r="H46442" s="7"/>
    </row>
    <row r="46443" spans="8:8" x14ac:dyDescent="0.2">
      <c r="H46443" s="7"/>
    </row>
    <row r="46444" spans="8:8" x14ac:dyDescent="0.2">
      <c r="H46444" s="7"/>
    </row>
    <row r="46445" spans="8:8" x14ac:dyDescent="0.2">
      <c r="H46445" s="7"/>
    </row>
    <row r="46446" spans="8:8" x14ac:dyDescent="0.2">
      <c r="H46446" s="7"/>
    </row>
    <row r="46447" spans="8:8" x14ac:dyDescent="0.2">
      <c r="H46447" s="7"/>
    </row>
    <row r="46448" spans="8:8" x14ac:dyDescent="0.2">
      <c r="H46448" s="7"/>
    </row>
    <row r="46449" spans="8:8" x14ac:dyDescent="0.2">
      <c r="H46449" s="7"/>
    </row>
    <row r="46450" spans="8:8" x14ac:dyDescent="0.2">
      <c r="H46450" s="7"/>
    </row>
    <row r="46451" spans="8:8" x14ac:dyDescent="0.2">
      <c r="H46451" s="7"/>
    </row>
    <row r="46452" spans="8:8" x14ac:dyDescent="0.2">
      <c r="H46452" s="7"/>
    </row>
    <row r="46453" spans="8:8" x14ac:dyDescent="0.2">
      <c r="H46453" s="7"/>
    </row>
    <row r="46454" spans="8:8" x14ac:dyDescent="0.2">
      <c r="H46454" s="7"/>
    </row>
    <row r="46455" spans="8:8" x14ac:dyDescent="0.2">
      <c r="H46455" s="7"/>
    </row>
    <row r="46456" spans="8:8" x14ac:dyDescent="0.2">
      <c r="H46456" s="7"/>
    </row>
    <row r="46457" spans="8:8" x14ac:dyDescent="0.2">
      <c r="H46457" s="7"/>
    </row>
    <row r="46458" spans="8:8" x14ac:dyDescent="0.2">
      <c r="H46458" s="7"/>
    </row>
    <row r="46459" spans="8:8" x14ac:dyDescent="0.2">
      <c r="H46459" s="7"/>
    </row>
    <row r="46460" spans="8:8" x14ac:dyDescent="0.2">
      <c r="H46460" s="7"/>
    </row>
    <row r="46461" spans="8:8" x14ac:dyDescent="0.2">
      <c r="H46461" s="7"/>
    </row>
    <row r="46462" spans="8:8" x14ac:dyDescent="0.2">
      <c r="H46462" s="7"/>
    </row>
    <row r="46463" spans="8:8" x14ac:dyDescent="0.2">
      <c r="H46463" s="7"/>
    </row>
    <row r="46464" spans="8:8" x14ac:dyDescent="0.2">
      <c r="H46464" s="7"/>
    </row>
    <row r="46465" spans="8:8" x14ac:dyDescent="0.2">
      <c r="H46465" s="7"/>
    </row>
    <row r="46466" spans="8:8" x14ac:dyDescent="0.2">
      <c r="H46466" s="7"/>
    </row>
    <row r="46467" spans="8:8" x14ac:dyDescent="0.2">
      <c r="H46467" s="7"/>
    </row>
    <row r="46468" spans="8:8" x14ac:dyDescent="0.2">
      <c r="H46468" s="7"/>
    </row>
    <row r="46469" spans="8:8" x14ac:dyDescent="0.2">
      <c r="H46469" s="7"/>
    </row>
    <row r="46470" spans="8:8" x14ac:dyDescent="0.2">
      <c r="H46470" s="7"/>
    </row>
    <row r="46471" spans="8:8" x14ac:dyDescent="0.2">
      <c r="H46471" s="7"/>
    </row>
    <row r="46472" spans="8:8" x14ac:dyDescent="0.2">
      <c r="H46472" s="7"/>
    </row>
    <row r="46473" spans="8:8" x14ac:dyDescent="0.2">
      <c r="H46473" s="7"/>
    </row>
    <row r="46474" spans="8:8" x14ac:dyDescent="0.2">
      <c r="H46474" s="7"/>
    </row>
    <row r="46475" spans="8:8" x14ac:dyDescent="0.2">
      <c r="H46475" s="7"/>
    </row>
    <row r="46476" spans="8:8" x14ac:dyDescent="0.2">
      <c r="H46476" s="7"/>
    </row>
    <row r="46477" spans="8:8" x14ac:dyDescent="0.2">
      <c r="H46477" s="7"/>
    </row>
    <row r="46478" spans="8:8" x14ac:dyDescent="0.2">
      <c r="H46478" s="7"/>
    </row>
    <row r="46479" spans="8:8" x14ac:dyDescent="0.2">
      <c r="H46479" s="7"/>
    </row>
    <row r="46480" spans="8:8" x14ac:dyDescent="0.2">
      <c r="H46480" s="7"/>
    </row>
    <row r="46481" spans="8:8" x14ac:dyDescent="0.2">
      <c r="H46481" s="7"/>
    </row>
    <row r="46482" spans="8:8" x14ac:dyDescent="0.2">
      <c r="H46482" s="7"/>
    </row>
    <row r="46483" spans="8:8" x14ac:dyDescent="0.2">
      <c r="H46483" s="7"/>
    </row>
    <row r="46484" spans="8:8" x14ac:dyDescent="0.2">
      <c r="H46484" s="7"/>
    </row>
    <row r="46485" spans="8:8" x14ac:dyDescent="0.2">
      <c r="H46485" s="7"/>
    </row>
    <row r="46486" spans="8:8" x14ac:dyDescent="0.2">
      <c r="H46486" s="7"/>
    </row>
    <row r="46487" spans="8:8" x14ac:dyDescent="0.2">
      <c r="H46487" s="7"/>
    </row>
    <row r="46488" spans="8:8" x14ac:dyDescent="0.2">
      <c r="H46488" s="7"/>
    </row>
    <row r="46489" spans="8:8" x14ac:dyDescent="0.2">
      <c r="H46489" s="7"/>
    </row>
    <row r="46490" spans="8:8" x14ac:dyDescent="0.2">
      <c r="H46490" s="7"/>
    </row>
    <row r="46491" spans="8:8" x14ac:dyDescent="0.2">
      <c r="H46491" s="7"/>
    </row>
    <row r="46492" spans="8:8" x14ac:dyDescent="0.2">
      <c r="H46492" s="7"/>
    </row>
    <row r="46493" spans="8:8" x14ac:dyDescent="0.2">
      <c r="H46493" s="7"/>
    </row>
    <row r="46494" spans="8:8" x14ac:dyDescent="0.2">
      <c r="H46494" s="7"/>
    </row>
    <row r="46495" spans="8:8" x14ac:dyDescent="0.2">
      <c r="H46495" s="7"/>
    </row>
    <row r="46496" spans="8:8" x14ac:dyDescent="0.2">
      <c r="H46496" s="7"/>
    </row>
    <row r="46497" spans="8:8" x14ac:dyDescent="0.2">
      <c r="H46497" s="7"/>
    </row>
    <row r="46498" spans="8:8" x14ac:dyDescent="0.2">
      <c r="H46498" s="7"/>
    </row>
    <row r="46499" spans="8:8" x14ac:dyDescent="0.2">
      <c r="H46499" s="7"/>
    </row>
    <row r="46500" spans="8:8" x14ac:dyDescent="0.2">
      <c r="H46500" s="7"/>
    </row>
    <row r="46501" spans="8:8" x14ac:dyDescent="0.2">
      <c r="H46501" s="7"/>
    </row>
    <row r="46502" spans="8:8" x14ac:dyDescent="0.2">
      <c r="H46502" s="7"/>
    </row>
    <row r="46503" spans="8:8" x14ac:dyDescent="0.2">
      <c r="H46503" s="7"/>
    </row>
    <row r="46504" spans="8:8" x14ac:dyDescent="0.2">
      <c r="H46504" s="7"/>
    </row>
    <row r="46505" spans="8:8" x14ac:dyDescent="0.2">
      <c r="H46505" s="7"/>
    </row>
    <row r="46506" spans="8:8" x14ac:dyDescent="0.2">
      <c r="H46506" s="7"/>
    </row>
    <row r="46507" spans="8:8" x14ac:dyDescent="0.2">
      <c r="H46507" s="7"/>
    </row>
    <row r="46508" spans="8:8" x14ac:dyDescent="0.2">
      <c r="H46508" s="7"/>
    </row>
    <row r="46509" spans="8:8" x14ac:dyDescent="0.2">
      <c r="H46509" s="7"/>
    </row>
    <row r="46510" spans="8:8" x14ac:dyDescent="0.2">
      <c r="H46510" s="7"/>
    </row>
    <row r="46511" spans="8:8" x14ac:dyDescent="0.2">
      <c r="H46511" s="7"/>
    </row>
    <row r="46512" spans="8:8" x14ac:dyDescent="0.2">
      <c r="H46512" s="7"/>
    </row>
    <row r="46513" spans="8:8" x14ac:dyDescent="0.2">
      <c r="H46513" s="7"/>
    </row>
    <row r="46514" spans="8:8" x14ac:dyDescent="0.2">
      <c r="H46514" s="7"/>
    </row>
    <row r="46515" spans="8:8" x14ac:dyDescent="0.2">
      <c r="H46515" s="7"/>
    </row>
    <row r="46516" spans="8:8" x14ac:dyDescent="0.2">
      <c r="H46516" s="7"/>
    </row>
    <row r="46517" spans="8:8" x14ac:dyDescent="0.2">
      <c r="H46517" s="7"/>
    </row>
    <row r="46518" spans="8:8" x14ac:dyDescent="0.2">
      <c r="H46518" s="7"/>
    </row>
    <row r="46519" spans="8:8" x14ac:dyDescent="0.2">
      <c r="H46519" s="7"/>
    </row>
    <row r="46520" spans="8:8" x14ac:dyDescent="0.2">
      <c r="H46520" s="7"/>
    </row>
    <row r="46521" spans="8:8" x14ac:dyDescent="0.2">
      <c r="H46521" s="7"/>
    </row>
    <row r="46522" spans="8:8" x14ac:dyDescent="0.2">
      <c r="H46522" s="7"/>
    </row>
    <row r="46523" spans="8:8" x14ac:dyDescent="0.2">
      <c r="H46523" s="7"/>
    </row>
    <row r="46524" spans="8:8" x14ac:dyDescent="0.2">
      <c r="H46524" s="7"/>
    </row>
    <row r="46525" spans="8:8" x14ac:dyDescent="0.2">
      <c r="H46525" s="7"/>
    </row>
    <row r="46526" spans="8:8" x14ac:dyDescent="0.2">
      <c r="H46526" s="7"/>
    </row>
    <row r="46527" spans="8:8" x14ac:dyDescent="0.2">
      <c r="H46527" s="7"/>
    </row>
    <row r="46528" spans="8:8" x14ac:dyDescent="0.2">
      <c r="H46528" s="7"/>
    </row>
    <row r="46529" spans="8:8" x14ac:dyDescent="0.2">
      <c r="H46529" s="7"/>
    </row>
    <row r="46530" spans="8:8" x14ac:dyDescent="0.2">
      <c r="H46530" s="7"/>
    </row>
    <row r="46531" spans="8:8" x14ac:dyDescent="0.2">
      <c r="H46531" s="7"/>
    </row>
    <row r="46532" spans="8:8" x14ac:dyDescent="0.2">
      <c r="H46532" s="7"/>
    </row>
    <row r="46533" spans="8:8" x14ac:dyDescent="0.2">
      <c r="H46533" s="7"/>
    </row>
    <row r="46534" spans="8:8" x14ac:dyDescent="0.2">
      <c r="H46534" s="7"/>
    </row>
    <row r="46535" spans="8:8" x14ac:dyDescent="0.2">
      <c r="H46535" s="7"/>
    </row>
    <row r="46536" spans="8:8" x14ac:dyDescent="0.2">
      <c r="H46536" s="7"/>
    </row>
    <row r="46537" spans="8:8" x14ac:dyDescent="0.2">
      <c r="H46537" s="7"/>
    </row>
    <row r="46538" spans="8:8" x14ac:dyDescent="0.2">
      <c r="H46538" s="7"/>
    </row>
    <row r="46539" spans="8:8" x14ac:dyDescent="0.2">
      <c r="H46539" s="7"/>
    </row>
    <row r="46540" spans="8:8" x14ac:dyDescent="0.2">
      <c r="H46540" s="7"/>
    </row>
    <row r="46541" spans="8:8" x14ac:dyDescent="0.2">
      <c r="H46541" s="7"/>
    </row>
    <row r="46542" spans="8:8" x14ac:dyDescent="0.2">
      <c r="H46542" s="7"/>
    </row>
    <row r="46543" spans="8:8" x14ac:dyDescent="0.2">
      <c r="H46543" s="7"/>
    </row>
    <row r="46544" spans="8:8" x14ac:dyDescent="0.2">
      <c r="H46544" s="7"/>
    </row>
    <row r="46545" spans="8:8" x14ac:dyDescent="0.2">
      <c r="H46545" s="7"/>
    </row>
    <row r="46546" spans="8:8" x14ac:dyDescent="0.2">
      <c r="H46546" s="7"/>
    </row>
    <row r="46547" spans="8:8" x14ac:dyDescent="0.2">
      <c r="H46547" s="7"/>
    </row>
    <row r="46548" spans="8:8" x14ac:dyDescent="0.2">
      <c r="H46548" s="7"/>
    </row>
    <row r="46549" spans="8:8" x14ac:dyDescent="0.2">
      <c r="H46549" s="7"/>
    </row>
    <row r="46550" spans="8:8" x14ac:dyDescent="0.2">
      <c r="H46550" s="7"/>
    </row>
    <row r="46551" spans="8:8" x14ac:dyDescent="0.2">
      <c r="H46551" s="7"/>
    </row>
    <row r="46552" spans="8:8" x14ac:dyDescent="0.2">
      <c r="H46552" s="7"/>
    </row>
    <row r="46553" spans="8:8" x14ac:dyDescent="0.2">
      <c r="H46553" s="7"/>
    </row>
    <row r="46554" spans="8:8" x14ac:dyDescent="0.2">
      <c r="H46554" s="7"/>
    </row>
    <row r="46555" spans="8:8" x14ac:dyDescent="0.2">
      <c r="H46555" s="7"/>
    </row>
    <row r="46556" spans="8:8" x14ac:dyDescent="0.2">
      <c r="H46556" s="7"/>
    </row>
    <row r="46557" spans="8:8" x14ac:dyDescent="0.2">
      <c r="H46557" s="7"/>
    </row>
    <row r="46558" spans="8:8" x14ac:dyDescent="0.2">
      <c r="H46558" s="7"/>
    </row>
    <row r="46559" spans="8:8" x14ac:dyDescent="0.2">
      <c r="H46559" s="7"/>
    </row>
    <row r="46560" spans="8:8" x14ac:dyDescent="0.2">
      <c r="H46560" s="7"/>
    </row>
    <row r="46561" spans="8:8" x14ac:dyDescent="0.2">
      <c r="H46561" s="7"/>
    </row>
    <row r="46562" spans="8:8" x14ac:dyDescent="0.2">
      <c r="H46562" s="7"/>
    </row>
    <row r="46563" spans="8:8" x14ac:dyDescent="0.2">
      <c r="H46563" s="7"/>
    </row>
    <row r="46564" spans="8:8" x14ac:dyDescent="0.2">
      <c r="H46564" s="7"/>
    </row>
    <row r="46565" spans="8:8" x14ac:dyDescent="0.2">
      <c r="H46565" s="7"/>
    </row>
    <row r="46566" spans="8:8" x14ac:dyDescent="0.2">
      <c r="H46566" s="7"/>
    </row>
    <row r="46567" spans="8:8" x14ac:dyDescent="0.2">
      <c r="H46567" s="7"/>
    </row>
    <row r="46568" spans="8:8" x14ac:dyDescent="0.2">
      <c r="H46568" s="7"/>
    </row>
    <row r="46569" spans="8:8" x14ac:dyDescent="0.2">
      <c r="H46569" s="7"/>
    </row>
    <row r="46570" spans="8:8" x14ac:dyDescent="0.2">
      <c r="H46570" s="7"/>
    </row>
    <row r="46571" spans="8:8" x14ac:dyDescent="0.2">
      <c r="H46571" s="7"/>
    </row>
    <row r="46572" spans="8:8" x14ac:dyDescent="0.2">
      <c r="H46572" s="7"/>
    </row>
    <row r="46573" spans="8:8" x14ac:dyDescent="0.2">
      <c r="H46573" s="7"/>
    </row>
    <row r="46574" spans="8:8" x14ac:dyDescent="0.2">
      <c r="H46574" s="7"/>
    </row>
    <row r="46575" spans="8:8" x14ac:dyDescent="0.2">
      <c r="H46575" s="7"/>
    </row>
    <row r="46576" spans="8:8" x14ac:dyDescent="0.2">
      <c r="H46576" s="7"/>
    </row>
    <row r="46577" spans="8:8" x14ac:dyDescent="0.2">
      <c r="H46577" s="7"/>
    </row>
    <row r="46578" spans="8:8" x14ac:dyDescent="0.2">
      <c r="H46578" s="7"/>
    </row>
    <row r="46579" spans="8:8" x14ac:dyDescent="0.2">
      <c r="H46579" s="7"/>
    </row>
    <row r="46580" spans="8:8" x14ac:dyDescent="0.2">
      <c r="H46580" s="7"/>
    </row>
    <row r="46581" spans="8:8" x14ac:dyDescent="0.2">
      <c r="H46581" s="7"/>
    </row>
    <row r="46582" spans="8:8" x14ac:dyDescent="0.2">
      <c r="H46582" s="7"/>
    </row>
    <row r="46583" spans="8:8" x14ac:dyDescent="0.2">
      <c r="H46583" s="7"/>
    </row>
    <row r="46584" spans="8:8" x14ac:dyDescent="0.2">
      <c r="H46584" s="7"/>
    </row>
    <row r="46585" spans="8:8" x14ac:dyDescent="0.2">
      <c r="H46585" s="7"/>
    </row>
    <row r="46586" spans="8:8" x14ac:dyDescent="0.2">
      <c r="H46586" s="7"/>
    </row>
    <row r="46587" spans="8:8" x14ac:dyDescent="0.2">
      <c r="H46587" s="7"/>
    </row>
    <row r="46588" spans="8:8" x14ac:dyDescent="0.2">
      <c r="H46588" s="7"/>
    </row>
    <row r="46589" spans="8:8" x14ac:dyDescent="0.2">
      <c r="H46589" s="7"/>
    </row>
    <row r="46590" spans="8:8" x14ac:dyDescent="0.2">
      <c r="H46590" s="7"/>
    </row>
    <row r="46591" spans="8:8" x14ac:dyDescent="0.2">
      <c r="H46591" s="7"/>
    </row>
    <row r="46592" spans="8:8" x14ac:dyDescent="0.2">
      <c r="H46592" s="7"/>
    </row>
    <row r="46593" spans="8:8" x14ac:dyDescent="0.2">
      <c r="H46593" s="7"/>
    </row>
    <row r="46594" spans="8:8" x14ac:dyDescent="0.2">
      <c r="H46594" s="7"/>
    </row>
    <row r="46595" spans="8:8" x14ac:dyDescent="0.2">
      <c r="H46595" s="7"/>
    </row>
    <row r="46596" spans="8:8" x14ac:dyDescent="0.2">
      <c r="H46596" s="7"/>
    </row>
    <row r="46597" spans="8:8" x14ac:dyDescent="0.2">
      <c r="H46597" s="7"/>
    </row>
    <row r="46598" spans="8:8" x14ac:dyDescent="0.2">
      <c r="H46598" s="7"/>
    </row>
    <row r="46599" spans="8:8" x14ac:dyDescent="0.2">
      <c r="H46599" s="7"/>
    </row>
    <row r="46600" spans="8:8" x14ac:dyDescent="0.2">
      <c r="H46600" s="7"/>
    </row>
    <row r="46601" spans="8:8" x14ac:dyDescent="0.2">
      <c r="H46601" s="7"/>
    </row>
    <row r="46602" spans="8:8" x14ac:dyDescent="0.2">
      <c r="H46602" s="7"/>
    </row>
    <row r="46603" spans="8:8" x14ac:dyDescent="0.2">
      <c r="H46603" s="7"/>
    </row>
    <row r="46604" spans="8:8" x14ac:dyDescent="0.2">
      <c r="H46604" s="7"/>
    </row>
    <row r="46605" spans="8:8" x14ac:dyDescent="0.2">
      <c r="H46605" s="7"/>
    </row>
    <row r="46606" spans="8:8" x14ac:dyDescent="0.2">
      <c r="H46606" s="7"/>
    </row>
    <row r="46607" spans="8:8" x14ac:dyDescent="0.2">
      <c r="H46607" s="7"/>
    </row>
    <row r="46608" spans="8:8" x14ac:dyDescent="0.2">
      <c r="H46608" s="7"/>
    </row>
    <row r="46609" spans="8:8" x14ac:dyDescent="0.2">
      <c r="H46609" s="7"/>
    </row>
    <row r="46610" spans="8:8" x14ac:dyDescent="0.2">
      <c r="H46610" s="7"/>
    </row>
    <row r="46611" spans="8:8" x14ac:dyDescent="0.2">
      <c r="H46611" s="7"/>
    </row>
    <row r="46612" spans="8:8" x14ac:dyDescent="0.2">
      <c r="H46612" s="7"/>
    </row>
    <row r="46613" spans="8:8" x14ac:dyDescent="0.2">
      <c r="H46613" s="7"/>
    </row>
    <row r="46614" spans="8:8" x14ac:dyDescent="0.2">
      <c r="H46614" s="7"/>
    </row>
    <row r="46615" spans="8:8" x14ac:dyDescent="0.2">
      <c r="H46615" s="7"/>
    </row>
    <row r="46616" spans="8:8" x14ac:dyDescent="0.2">
      <c r="H46616" s="7"/>
    </row>
    <row r="46617" spans="8:8" x14ac:dyDescent="0.2">
      <c r="H46617" s="7"/>
    </row>
    <row r="46618" spans="8:8" x14ac:dyDescent="0.2">
      <c r="H46618" s="7"/>
    </row>
    <row r="46619" spans="8:8" x14ac:dyDescent="0.2">
      <c r="H46619" s="7"/>
    </row>
    <row r="46620" spans="8:8" x14ac:dyDescent="0.2">
      <c r="H46620" s="7"/>
    </row>
    <row r="46621" spans="8:8" x14ac:dyDescent="0.2">
      <c r="H46621" s="7"/>
    </row>
    <row r="46622" spans="8:8" x14ac:dyDescent="0.2">
      <c r="H46622" s="7"/>
    </row>
    <row r="46623" spans="8:8" x14ac:dyDescent="0.2">
      <c r="H46623" s="7"/>
    </row>
    <row r="46624" spans="8:8" x14ac:dyDescent="0.2">
      <c r="H46624" s="7"/>
    </row>
    <row r="46625" spans="8:8" x14ac:dyDescent="0.2">
      <c r="H46625" s="7"/>
    </row>
    <row r="46626" spans="8:8" x14ac:dyDescent="0.2">
      <c r="H46626" s="7"/>
    </row>
    <row r="46627" spans="8:8" x14ac:dyDescent="0.2">
      <c r="H46627" s="7"/>
    </row>
    <row r="46628" spans="8:8" x14ac:dyDescent="0.2">
      <c r="H46628" s="7"/>
    </row>
    <row r="46629" spans="8:8" x14ac:dyDescent="0.2">
      <c r="H46629" s="7"/>
    </row>
    <row r="46630" spans="8:8" x14ac:dyDescent="0.2">
      <c r="H46630" s="7"/>
    </row>
    <row r="46631" spans="8:8" x14ac:dyDescent="0.2">
      <c r="H46631" s="7"/>
    </row>
    <row r="46632" spans="8:8" x14ac:dyDescent="0.2">
      <c r="H46632" s="7"/>
    </row>
    <row r="46633" spans="8:8" x14ac:dyDescent="0.2">
      <c r="H46633" s="7"/>
    </row>
    <row r="46634" spans="8:8" x14ac:dyDescent="0.2">
      <c r="H46634" s="7"/>
    </row>
    <row r="46635" spans="8:8" x14ac:dyDescent="0.2">
      <c r="H46635" s="7"/>
    </row>
    <row r="46636" spans="8:8" x14ac:dyDescent="0.2">
      <c r="H46636" s="7"/>
    </row>
    <row r="46637" spans="8:8" x14ac:dyDescent="0.2">
      <c r="H46637" s="7"/>
    </row>
    <row r="46638" spans="8:8" x14ac:dyDescent="0.2">
      <c r="H46638" s="7"/>
    </row>
    <row r="46639" spans="8:8" x14ac:dyDescent="0.2">
      <c r="H46639" s="7"/>
    </row>
    <row r="46640" spans="8:8" x14ac:dyDescent="0.2">
      <c r="H46640" s="7"/>
    </row>
    <row r="46641" spans="8:8" x14ac:dyDescent="0.2">
      <c r="H46641" s="7"/>
    </row>
    <row r="46642" spans="8:8" x14ac:dyDescent="0.2">
      <c r="H46642" s="7"/>
    </row>
    <row r="46643" spans="8:8" x14ac:dyDescent="0.2">
      <c r="H46643" s="7"/>
    </row>
    <row r="46644" spans="8:8" x14ac:dyDescent="0.2">
      <c r="H46644" s="7"/>
    </row>
    <row r="46645" spans="8:8" x14ac:dyDescent="0.2">
      <c r="H46645" s="7"/>
    </row>
    <row r="46646" spans="8:8" x14ac:dyDescent="0.2">
      <c r="H46646" s="7"/>
    </row>
    <row r="46647" spans="8:8" x14ac:dyDescent="0.2">
      <c r="H46647" s="7"/>
    </row>
    <row r="46648" spans="8:8" x14ac:dyDescent="0.2">
      <c r="H46648" s="7"/>
    </row>
    <row r="46649" spans="8:8" x14ac:dyDescent="0.2">
      <c r="H46649" s="7"/>
    </row>
    <row r="46650" spans="8:8" x14ac:dyDescent="0.2">
      <c r="H46650" s="7"/>
    </row>
    <row r="46651" spans="8:8" x14ac:dyDescent="0.2">
      <c r="H46651" s="7"/>
    </row>
    <row r="46652" spans="8:8" x14ac:dyDescent="0.2">
      <c r="H46652" s="7"/>
    </row>
    <row r="46653" spans="8:8" x14ac:dyDescent="0.2">
      <c r="H46653" s="7"/>
    </row>
    <row r="46654" spans="8:8" x14ac:dyDescent="0.2">
      <c r="H46654" s="7"/>
    </row>
    <row r="46655" spans="8:8" x14ac:dyDescent="0.2">
      <c r="H46655" s="7"/>
    </row>
    <row r="46656" spans="8:8" x14ac:dyDescent="0.2">
      <c r="H46656" s="7"/>
    </row>
    <row r="46657" spans="8:8" x14ac:dyDescent="0.2">
      <c r="H46657" s="7"/>
    </row>
    <row r="46658" spans="8:8" x14ac:dyDescent="0.2">
      <c r="H46658" s="7"/>
    </row>
    <row r="46659" spans="8:8" x14ac:dyDescent="0.2">
      <c r="H46659" s="7"/>
    </row>
    <row r="46660" spans="8:8" x14ac:dyDescent="0.2">
      <c r="H46660" s="7"/>
    </row>
    <row r="46661" spans="8:8" x14ac:dyDescent="0.2">
      <c r="H46661" s="7"/>
    </row>
    <row r="46662" spans="8:8" x14ac:dyDescent="0.2">
      <c r="H46662" s="7"/>
    </row>
    <row r="46663" spans="8:8" x14ac:dyDescent="0.2">
      <c r="H46663" s="7"/>
    </row>
    <row r="46664" spans="8:8" x14ac:dyDescent="0.2">
      <c r="H46664" s="7"/>
    </row>
    <row r="46665" spans="8:8" x14ac:dyDescent="0.2">
      <c r="H46665" s="7"/>
    </row>
    <row r="46666" spans="8:8" x14ac:dyDescent="0.2">
      <c r="H46666" s="7"/>
    </row>
    <row r="46667" spans="8:8" x14ac:dyDescent="0.2">
      <c r="H46667" s="7"/>
    </row>
    <row r="46668" spans="8:8" x14ac:dyDescent="0.2">
      <c r="H46668" s="7"/>
    </row>
    <row r="46669" spans="8:8" x14ac:dyDescent="0.2">
      <c r="H46669" s="7"/>
    </row>
    <row r="46670" spans="8:8" x14ac:dyDescent="0.2">
      <c r="H46670" s="7"/>
    </row>
    <row r="46671" spans="8:8" x14ac:dyDescent="0.2">
      <c r="H46671" s="7"/>
    </row>
    <row r="46672" spans="8:8" x14ac:dyDescent="0.2">
      <c r="H46672" s="7"/>
    </row>
    <row r="46673" spans="8:8" x14ac:dyDescent="0.2">
      <c r="H46673" s="7"/>
    </row>
    <row r="46674" spans="8:8" x14ac:dyDescent="0.2">
      <c r="H46674" s="7"/>
    </row>
    <row r="46675" spans="8:8" x14ac:dyDescent="0.2">
      <c r="H46675" s="7"/>
    </row>
    <row r="46676" spans="8:8" x14ac:dyDescent="0.2">
      <c r="H46676" s="7"/>
    </row>
    <row r="46677" spans="8:8" x14ac:dyDescent="0.2">
      <c r="H46677" s="7"/>
    </row>
    <row r="46678" spans="8:8" x14ac:dyDescent="0.2">
      <c r="H46678" s="7"/>
    </row>
    <row r="46679" spans="8:8" x14ac:dyDescent="0.2">
      <c r="H46679" s="7"/>
    </row>
    <row r="46680" spans="8:8" x14ac:dyDescent="0.2">
      <c r="H46680" s="7"/>
    </row>
    <row r="46681" spans="8:8" x14ac:dyDescent="0.2">
      <c r="H46681" s="7"/>
    </row>
    <row r="46682" spans="8:8" x14ac:dyDescent="0.2">
      <c r="H46682" s="7"/>
    </row>
    <row r="46683" spans="8:8" x14ac:dyDescent="0.2">
      <c r="H46683" s="7"/>
    </row>
    <row r="46684" spans="8:8" x14ac:dyDescent="0.2">
      <c r="H46684" s="7"/>
    </row>
    <row r="46685" spans="8:8" x14ac:dyDescent="0.2">
      <c r="H46685" s="7"/>
    </row>
    <row r="46686" spans="8:8" x14ac:dyDescent="0.2">
      <c r="H46686" s="7"/>
    </row>
    <row r="46687" spans="8:8" x14ac:dyDescent="0.2">
      <c r="H46687" s="7"/>
    </row>
    <row r="46688" spans="8:8" x14ac:dyDescent="0.2">
      <c r="H46688" s="7"/>
    </row>
    <row r="46689" spans="8:8" x14ac:dyDescent="0.2">
      <c r="H46689" s="7"/>
    </row>
    <row r="46690" spans="8:8" x14ac:dyDescent="0.2">
      <c r="H46690" s="7"/>
    </row>
    <row r="46691" spans="8:8" x14ac:dyDescent="0.2">
      <c r="H46691" s="7"/>
    </row>
    <row r="46692" spans="8:8" x14ac:dyDescent="0.2">
      <c r="H46692" s="7"/>
    </row>
    <row r="46693" spans="8:8" x14ac:dyDescent="0.2">
      <c r="H46693" s="7"/>
    </row>
    <row r="46694" spans="8:8" x14ac:dyDescent="0.2">
      <c r="H46694" s="7"/>
    </row>
    <row r="46695" spans="8:8" x14ac:dyDescent="0.2">
      <c r="H46695" s="7"/>
    </row>
    <row r="46696" spans="8:8" x14ac:dyDescent="0.2">
      <c r="H46696" s="7"/>
    </row>
    <row r="46697" spans="8:8" x14ac:dyDescent="0.2">
      <c r="H46697" s="7"/>
    </row>
    <row r="46698" spans="8:8" x14ac:dyDescent="0.2">
      <c r="H46698" s="7"/>
    </row>
    <row r="46699" spans="8:8" x14ac:dyDescent="0.2">
      <c r="H46699" s="7"/>
    </row>
    <row r="46700" spans="8:8" x14ac:dyDescent="0.2">
      <c r="H46700" s="7"/>
    </row>
    <row r="46701" spans="8:8" x14ac:dyDescent="0.2">
      <c r="H46701" s="7"/>
    </row>
    <row r="46702" spans="8:8" x14ac:dyDescent="0.2">
      <c r="H46702" s="7"/>
    </row>
    <row r="46703" spans="8:8" x14ac:dyDescent="0.2">
      <c r="H46703" s="7"/>
    </row>
    <row r="46704" spans="8:8" x14ac:dyDescent="0.2">
      <c r="H46704" s="7"/>
    </row>
    <row r="46705" spans="8:8" x14ac:dyDescent="0.2">
      <c r="H46705" s="7"/>
    </row>
    <row r="46706" spans="8:8" x14ac:dyDescent="0.2">
      <c r="H46706" s="7"/>
    </row>
    <row r="46707" spans="8:8" x14ac:dyDescent="0.2">
      <c r="H46707" s="7"/>
    </row>
    <row r="46708" spans="8:8" x14ac:dyDescent="0.2">
      <c r="H46708" s="7"/>
    </row>
    <row r="46709" spans="8:8" x14ac:dyDescent="0.2">
      <c r="H46709" s="7"/>
    </row>
    <row r="46710" spans="8:8" x14ac:dyDescent="0.2">
      <c r="H46710" s="7"/>
    </row>
    <row r="46711" spans="8:8" x14ac:dyDescent="0.2">
      <c r="H46711" s="7"/>
    </row>
    <row r="46712" spans="8:8" x14ac:dyDescent="0.2">
      <c r="H46712" s="7"/>
    </row>
    <row r="46713" spans="8:8" x14ac:dyDescent="0.2">
      <c r="H46713" s="7"/>
    </row>
    <row r="46714" spans="8:8" x14ac:dyDescent="0.2">
      <c r="H46714" s="7"/>
    </row>
    <row r="46715" spans="8:8" x14ac:dyDescent="0.2">
      <c r="H46715" s="7"/>
    </row>
    <row r="46716" spans="8:8" x14ac:dyDescent="0.2">
      <c r="H46716" s="7"/>
    </row>
    <row r="46717" spans="8:8" x14ac:dyDescent="0.2">
      <c r="H46717" s="7"/>
    </row>
    <row r="46718" spans="8:8" x14ac:dyDescent="0.2">
      <c r="H46718" s="7"/>
    </row>
    <row r="46719" spans="8:8" x14ac:dyDescent="0.2">
      <c r="H46719" s="7"/>
    </row>
    <row r="46720" spans="8:8" x14ac:dyDescent="0.2">
      <c r="H46720" s="7"/>
    </row>
    <row r="46721" spans="8:8" x14ac:dyDescent="0.2">
      <c r="H46721" s="7"/>
    </row>
    <row r="46722" spans="8:8" x14ac:dyDescent="0.2">
      <c r="H46722" s="7"/>
    </row>
    <row r="46723" spans="8:8" x14ac:dyDescent="0.2">
      <c r="H46723" s="7"/>
    </row>
    <row r="46724" spans="8:8" x14ac:dyDescent="0.2">
      <c r="H46724" s="7"/>
    </row>
    <row r="46725" spans="8:8" x14ac:dyDescent="0.2">
      <c r="H46725" s="7"/>
    </row>
    <row r="46726" spans="8:8" x14ac:dyDescent="0.2">
      <c r="H46726" s="7"/>
    </row>
    <row r="46727" spans="8:8" x14ac:dyDescent="0.2">
      <c r="H46727" s="7"/>
    </row>
    <row r="46728" spans="8:8" x14ac:dyDescent="0.2">
      <c r="H46728" s="7"/>
    </row>
    <row r="46729" spans="8:8" x14ac:dyDescent="0.2">
      <c r="H46729" s="7"/>
    </row>
    <row r="46730" spans="8:8" x14ac:dyDescent="0.2">
      <c r="H46730" s="7"/>
    </row>
    <row r="46731" spans="8:8" x14ac:dyDescent="0.2">
      <c r="H46731" s="7"/>
    </row>
    <row r="46732" spans="8:8" x14ac:dyDescent="0.2">
      <c r="H46732" s="7"/>
    </row>
    <row r="46733" spans="8:8" x14ac:dyDescent="0.2">
      <c r="H46733" s="7"/>
    </row>
    <row r="46734" spans="8:8" x14ac:dyDescent="0.2">
      <c r="H46734" s="7"/>
    </row>
    <row r="46735" spans="8:8" x14ac:dyDescent="0.2">
      <c r="H46735" s="7"/>
    </row>
    <row r="46736" spans="8:8" x14ac:dyDescent="0.2">
      <c r="H46736" s="7"/>
    </row>
    <row r="46737" spans="8:8" x14ac:dyDescent="0.2">
      <c r="H46737" s="7"/>
    </row>
    <row r="46738" spans="8:8" x14ac:dyDescent="0.2">
      <c r="H46738" s="7"/>
    </row>
    <row r="46739" spans="8:8" x14ac:dyDescent="0.2">
      <c r="H46739" s="7"/>
    </row>
    <row r="46740" spans="8:8" x14ac:dyDescent="0.2">
      <c r="H46740" s="7"/>
    </row>
    <row r="46741" spans="8:8" x14ac:dyDescent="0.2">
      <c r="H46741" s="7"/>
    </row>
    <row r="46742" spans="8:8" x14ac:dyDescent="0.2">
      <c r="H46742" s="7"/>
    </row>
    <row r="46743" spans="8:8" x14ac:dyDescent="0.2">
      <c r="H46743" s="7"/>
    </row>
    <row r="46744" spans="8:8" x14ac:dyDescent="0.2">
      <c r="H46744" s="7"/>
    </row>
    <row r="46745" spans="8:8" x14ac:dyDescent="0.2">
      <c r="H46745" s="7"/>
    </row>
    <row r="46746" spans="8:8" x14ac:dyDescent="0.2">
      <c r="H46746" s="7"/>
    </row>
    <row r="46747" spans="8:8" x14ac:dyDescent="0.2">
      <c r="H46747" s="7"/>
    </row>
    <row r="46748" spans="8:8" x14ac:dyDescent="0.2">
      <c r="H46748" s="7"/>
    </row>
    <row r="46749" spans="8:8" x14ac:dyDescent="0.2">
      <c r="H46749" s="7"/>
    </row>
    <row r="46750" spans="8:8" x14ac:dyDescent="0.2">
      <c r="H46750" s="7"/>
    </row>
    <row r="46751" spans="8:8" x14ac:dyDescent="0.2">
      <c r="H46751" s="7"/>
    </row>
    <row r="46752" spans="8:8" x14ac:dyDescent="0.2">
      <c r="H46752" s="7"/>
    </row>
    <row r="46753" spans="8:8" x14ac:dyDescent="0.2">
      <c r="H46753" s="7"/>
    </row>
    <row r="46754" spans="8:8" x14ac:dyDescent="0.2">
      <c r="H46754" s="7"/>
    </row>
    <row r="46755" spans="8:8" x14ac:dyDescent="0.2">
      <c r="H46755" s="7"/>
    </row>
    <row r="46756" spans="8:8" x14ac:dyDescent="0.2">
      <c r="H46756" s="7"/>
    </row>
    <row r="46757" spans="8:8" x14ac:dyDescent="0.2">
      <c r="H46757" s="7"/>
    </row>
    <row r="46758" spans="8:8" x14ac:dyDescent="0.2">
      <c r="H46758" s="7"/>
    </row>
    <row r="46759" spans="8:8" x14ac:dyDescent="0.2">
      <c r="H46759" s="7"/>
    </row>
    <row r="46760" spans="8:8" x14ac:dyDescent="0.2">
      <c r="H46760" s="7"/>
    </row>
    <row r="46761" spans="8:8" x14ac:dyDescent="0.2">
      <c r="H46761" s="7"/>
    </row>
    <row r="46762" spans="8:8" x14ac:dyDescent="0.2">
      <c r="H46762" s="7"/>
    </row>
    <row r="46763" spans="8:8" x14ac:dyDescent="0.2">
      <c r="H46763" s="7"/>
    </row>
    <row r="46764" spans="8:8" x14ac:dyDescent="0.2">
      <c r="H46764" s="7"/>
    </row>
    <row r="46765" spans="8:8" x14ac:dyDescent="0.2">
      <c r="H46765" s="7"/>
    </row>
    <row r="46766" spans="8:8" x14ac:dyDescent="0.2">
      <c r="H46766" s="7"/>
    </row>
    <row r="46767" spans="8:8" x14ac:dyDescent="0.2">
      <c r="H46767" s="7"/>
    </row>
    <row r="46768" spans="8:8" x14ac:dyDescent="0.2">
      <c r="H46768" s="7"/>
    </row>
    <row r="46769" spans="8:8" x14ac:dyDescent="0.2">
      <c r="H46769" s="7"/>
    </row>
    <row r="46770" spans="8:8" x14ac:dyDescent="0.2">
      <c r="H46770" s="7"/>
    </row>
    <row r="46771" spans="8:8" x14ac:dyDescent="0.2">
      <c r="H46771" s="7"/>
    </row>
    <row r="46772" spans="8:8" x14ac:dyDescent="0.2">
      <c r="H46772" s="7"/>
    </row>
    <row r="46773" spans="8:8" x14ac:dyDescent="0.2">
      <c r="H46773" s="7"/>
    </row>
    <row r="46774" spans="8:8" x14ac:dyDescent="0.2">
      <c r="H46774" s="7"/>
    </row>
    <row r="46775" spans="8:8" x14ac:dyDescent="0.2">
      <c r="H46775" s="7"/>
    </row>
    <row r="46776" spans="8:8" x14ac:dyDescent="0.2">
      <c r="H46776" s="7"/>
    </row>
    <row r="46777" spans="8:8" x14ac:dyDescent="0.2">
      <c r="H46777" s="7"/>
    </row>
    <row r="46778" spans="8:8" x14ac:dyDescent="0.2">
      <c r="H46778" s="7"/>
    </row>
    <row r="46779" spans="8:8" x14ac:dyDescent="0.2">
      <c r="H46779" s="7"/>
    </row>
    <row r="46780" spans="8:8" x14ac:dyDescent="0.2">
      <c r="H46780" s="7"/>
    </row>
    <row r="46781" spans="8:8" x14ac:dyDescent="0.2">
      <c r="H46781" s="7"/>
    </row>
    <row r="46782" spans="8:8" x14ac:dyDescent="0.2">
      <c r="H46782" s="7"/>
    </row>
    <row r="46783" spans="8:8" x14ac:dyDescent="0.2">
      <c r="H46783" s="7"/>
    </row>
    <row r="46784" spans="8:8" x14ac:dyDescent="0.2">
      <c r="H46784" s="7"/>
    </row>
    <row r="46785" spans="8:8" x14ac:dyDescent="0.2">
      <c r="H46785" s="7"/>
    </row>
    <row r="46786" spans="8:8" x14ac:dyDescent="0.2">
      <c r="H46786" s="7"/>
    </row>
    <row r="46787" spans="8:8" x14ac:dyDescent="0.2">
      <c r="H46787" s="7"/>
    </row>
    <row r="46788" spans="8:8" x14ac:dyDescent="0.2">
      <c r="H46788" s="7"/>
    </row>
    <row r="46789" spans="8:8" x14ac:dyDescent="0.2">
      <c r="H46789" s="7"/>
    </row>
    <row r="46790" spans="8:8" x14ac:dyDescent="0.2">
      <c r="H46790" s="7"/>
    </row>
    <row r="46791" spans="8:8" x14ac:dyDescent="0.2">
      <c r="H46791" s="7"/>
    </row>
    <row r="46792" spans="8:8" x14ac:dyDescent="0.2">
      <c r="H46792" s="7"/>
    </row>
    <row r="46793" spans="8:8" x14ac:dyDescent="0.2">
      <c r="H46793" s="7"/>
    </row>
    <row r="46794" spans="8:8" x14ac:dyDescent="0.2">
      <c r="H46794" s="7"/>
    </row>
    <row r="46795" spans="8:8" x14ac:dyDescent="0.2">
      <c r="H46795" s="7"/>
    </row>
    <row r="46796" spans="8:8" x14ac:dyDescent="0.2">
      <c r="H46796" s="7"/>
    </row>
    <row r="46797" spans="8:8" x14ac:dyDescent="0.2">
      <c r="H46797" s="7"/>
    </row>
    <row r="46798" spans="8:8" x14ac:dyDescent="0.2">
      <c r="H46798" s="7"/>
    </row>
    <row r="46799" spans="8:8" x14ac:dyDescent="0.2">
      <c r="H46799" s="7"/>
    </row>
    <row r="46800" spans="8:8" x14ac:dyDescent="0.2">
      <c r="H46800" s="7"/>
    </row>
    <row r="46801" spans="8:8" x14ac:dyDescent="0.2">
      <c r="H46801" s="7"/>
    </row>
    <row r="46802" spans="8:8" x14ac:dyDescent="0.2">
      <c r="H46802" s="7"/>
    </row>
    <row r="46803" spans="8:8" x14ac:dyDescent="0.2">
      <c r="H46803" s="7"/>
    </row>
    <row r="46804" spans="8:8" x14ac:dyDescent="0.2">
      <c r="H46804" s="7"/>
    </row>
    <row r="46805" spans="8:8" x14ac:dyDescent="0.2">
      <c r="H46805" s="7"/>
    </row>
    <row r="46806" spans="8:8" x14ac:dyDescent="0.2">
      <c r="H46806" s="7"/>
    </row>
    <row r="46807" spans="8:8" x14ac:dyDescent="0.2">
      <c r="H46807" s="7"/>
    </row>
    <row r="46808" spans="8:8" x14ac:dyDescent="0.2">
      <c r="H46808" s="7"/>
    </row>
    <row r="46809" spans="8:8" x14ac:dyDescent="0.2">
      <c r="H46809" s="7"/>
    </row>
    <row r="46810" spans="8:8" x14ac:dyDescent="0.2">
      <c r="H46810" s="7"/>
    </row>
    <row r="46811" spans="8:8" x14ac:dyDescent="0.2">
      <c r="H46811" s="7"/>
    </row>
    <row r="46812" spans="8:8" x14ac:dyDescent="0.2">
      <c r="H46812" s="7"/>
    </row>
    <row r="46813" spans="8:8" x14ac:dyDescent="0.2">
      <c r="H46813" s="7"/>
    </row>
    <row r="46814" spans="8:8" x14ac:dyDescent="0.2">
      <c r="H46814" s="7"/>
    </row>
    <row r="46815" spans="8:8" x14ac:dyDescent="0.2">
      <c r="H46815" s="7"/>
    </row>
    <row r="46816" spans="8:8" x14ac:dyDescent="0.2">
      <c r="H46816" s="7"/>
    </row>
    <row r="46817" spans="8:8" x14ac:dyDescent="0.2">
      <c r="H46817" s="7"/>
    </row>
    <row r="46818" spans="8:8" x14ac:dyDescent="0.2">
      <c r="H46818" s="7"/>
    </row>
    <row r="46819" spans="8:8" x14ac:dyDescent="0.2">
      <c r="H46819" s="7"/>
    </row>
    <row r="46820" spans="8:8" x14ac:dyDescent="0.2">
      <c r="H46820" s="7"/>
    </row>
    <row r="46821" spans="8:8" x14ac:dyDescent="0.2">
      <c r="H46821" s="7"/>
    </row>
    <row r="46822" spans="8:8" x14ac:dyDescent="0.2">
      <c r="H46822" s="7"/>
    </row>
    <row r="46823" spans="8:8" x14ac:dyDescent="0.2">
      <c r="H46823" s="7"/>
    </row>
    <row r="46824" spans="8:8" x14ac:dyDescent="0.2">
      <c r="H46824" s="7"/>
    </row>
    <row r="46825" spans="8:8" x14ac:dyDescent="0.2">
      <c r="H46825" s="7"/>
    </row>
    <row r="46826" spans="8:8" x14ac:dyDescent="0.2">
      <c r="H46826" s="7"/>
    </row>
    <row r="46827" spans="8:8" x14ac:dyDescent="0.2">
      <c r="H46827" s="7"/>
    </row>
    <row r="46828" spans="8:8" x14ac:dyDescent="0.2">
      <c r="H46828" s="7"/>
    </row>
    <row r="46829" spans="8:8" x14ac:dyDescent="0.2">
      <c r="H46829" s="7"/>
    </row>
    <row r="46830" spans="8:8" x14ac:dyDescent="0.2">
      <c r="H46830" s="7"/>
    </row>
    <row r="46831" spans="8:8" x14ac:dyDescent="0.2">
      <c r="H46831" s="7"/>
    </row>
    <row r="46832" spans="8:8" x14ac:dyDescent="0.2">
      <c r="H46832" s="7"/>
    </row>
    <row r="46833" spans="8:8" x14ac:dyDescent="0.2">
      <c r="H46833" s="7"/>
    </row>
    <row r="46834" spans="8:8" x14ac:dyDescent="0.2">
      <c r="H46834" s="7"/>
    </row>
    <row r="46835" spans="8:8" x14ac:dyDescent="0.2">
      <c r="H46835" s="7"/>
    </row>
    <row r="46836" spans="8:8" x14ac:dyDescent="0.2">
      <c r="H46836" s="7"/>
    </row>
    <row r="46837" spans="8:8" x14ac:dyDescent="0.2">
      <c r="H46837" s="7"/>
    </row>
    <row r="46838" spans="8:8" x14ac:dyDescent="0.2">
      <c r="H46838" s="7"/>
    </row>
    <row r="46839" spans="8:8" x14ac:dyDescent="0.2">
      <c r="H46839" s="7"/>
    </row>
    <row r="46840" spans="8:8" x14ac:dyDescent="0.2">
      <c r="H46840" s="7"/>
    </row>
    <row r="46841" spans="8:8" x14ac:dyDescent="0.2">
      <c r="H46841" s="7"/>
    </row>
    <row r="46842" spans="8:8" x14ac:dyDescent="0.2">
      <c r="H46842" s="7"/>
    </row>
    <row r="46843" spans="8:8" x14ac:dyDescent="0.2">
      <c r="H46843" s="7"/>
    </row>
    <row r="46844" spans="8:8" x14ac:dyDescent="0.2">
      <c r="H46844" s="7"/>
    </row>
    <row r="46845" spans="8:8" x14ac:dyDescent="0.2">
      <c r="H46845" s="7"/>
    </row>
    <row r="46846" spans="8:8" x14ac:dyDescent="0.2">
      <c r="H46846" s="7"/>
    </row>
    <row r="46847" spans="8:8" x14ac:dyDescent="0.2">
      <c r="H46847" s="7"/>
    </row>
    <row r="46848" spans="8:8" x14ac:dyDescent="0.2">
      <c r="H46848" s="7"/>
    </row>
    <row r="46849" spans="8:8" x14ac:dyDescent="0.2">
      <c r="H46849" s="7"/>
    </row>
    <row r="46850" spans="8:8" x14ac:dyDescent="0.2">
      <c r="H46850" s="7"/>
    </row>
    <row r="46851" spans="8:8" x14ac:dyDescent="0.2">
      <c r="H46851" s="7"/>
    </row>
    <row r="46852" spans="8:8" x14ac:dyDescent="0.2">
      <c r="H46852" s="7"/>
    </row>
    <row r="46853" spans="8:8" x14ac:dyDescent="0.2">
      <c r="H46853" s="7"/>
    </row>
    <row r="46854" spans="8:8" x14ac:dyDescent="0.2">
      <c r="H46854" s="7"/>
    </row>
    <row r="46855" spans="8:8" x14ac:dyDescent="0.2">
      <c r="H46855" s="7"/>
    </row>
    <row r="46856" spans="8:8" x14ac:dyDescent="0.2">
      <c r="H46856" s="7"/>
    </row>
    <row r="46857" spans="8:8" x14ac:dyDescent="0.2">
      <c r="H46857" s="7"/>
    </row>
    <row r="46858" spans="8:8" x14ac:dyDescent="0.2">
      <c r="H46858" s="7"/>
    </row>
    <row r="46859" spans="8:8" x14ac:dyDescent="0.2">
      <c r="H46859" s="7"/>
    </row>
    <row r="46860" spans="8:8" x14ac:dyDescent="0.2">
      <c r="H46860" s="7"/>
    </row>
    <row r="46861" spans="8:8" x14ac:dyDescent="0.2">
      <c r="H46861" s="7"/>
    </row>
    <row r="46862" spans="8:8" x14ac:dyDescent="0.2">
      <c r="H46862" s="7"/>
    </row>
    <row r="46863" spans="8:8" x14ac:dyDescent="0.2">
      <c r="H46863" s="7"/>
    </row>
    <row r="46864" spans="8:8" x14ac:dyDescent="0.2">
      <c r="H46864" s="7"/>
    </row>
    <row r="46865" spans="8:8" x14ac:dyDescent="0.2">
      <c r="H46865" s="7"/>
    </row>
    <row r="46866" spans="8:8" x14ac:dyDescent="0.2">
      <c r="H46866" s="7"/>
    </row>
    <row r="46867" spans="8:8" x14ac:dyDescent="0.2">
      <c r="H46867" s="7"/>
    </row>
    <row r="46868" spans="8:8" x14ac:dyDescent="0.2">
      <c r="H46868" s="7"/>
    </row>
    <row r="46869" spans="8:8" x14ac:dyDescent="0.2">
      <c r="H46869" s="7"/>
    </row>
    <row r="46870" spans="8:8" x14ac:dyDescent="0.2">
      <c r="H46870" s="7"/>
    </row>
    <row r="46871" spans="8:8" x14ac:dyDescent="0.2">
      <c r="H46871" s="7"/>
    </row>
    <row r="46872" spans="8:8" x14ac:dyDescent="0.2">
      <c r="H46872" s="7"/>
    </row>
    <row r="46873" spans="8:8" x14ac:dyDescent="0.2">
      <c r="H46873" s="7"/>
    </row>
    <row r="46874" spans="8:8" x14ac:dyDescent="0.2">
      <c r="H46874" s="7"/>
    </row>
    <row r="46875" spans="8:8" x14ac:dyDescent="0.2">
      <c r="H46875" s="7"/>
    </row>
    <row r="46876" spans="8:8" x14ac:dyDescent="0.2">
      <c r="H46876" s="7"/>
    </row>
    <row r="46877" spans="8:8" x14ac:dyDescent="0.2">
      <c r="H46877" s="7"/>
    </row>
    <row r="46878" spans="8:8" x14ac:dyDescent="0.2">
      <c r="H46878" s="7"/>
    </row>
    <row r="46879" spans="8:8" x14ac:dyDescent="0.2">
      <c r="H46879" s="7"/>
    </row>
    <row r="46880" spans="8:8" x14ac:dyDescent="0.2">
      <c r="H46880" s="7"/>
    </row>
    <row r="46881" spans="8:8" x14ac:dyDescent="0.2">
      <c r="H46881" s="7"/>
    </row>
    <row r="46882" spans="8:8" x14ac:dyDescent="0.2">
      <c r="H46882" s="7"/>
    </row>
    <row r="46883" spans="8:8" x14ac:dyDescent="0.2">
      <c r="H46883" s="7"/>
    </row>
    <row r="46884" spans="8:8" x14ac:dyDescent="0.2">
      <c r="H46884" s="7"/>
    </row>
    <row r="46885" spans="8:8" x14ac:dyDescent="0.2">
      <c r="H46885" s="7"/>
    </row>
    <row r="46886" spans="8:8" x14ac:dyDescent="0.2">
      <c r="H46886" s="7"/>
    </row>
    <row r="46887" spans="8:8" x14ac:dyDescent="0.2">
      <c r="H46887" s="7"/>
    </row>
    <row r="46888" spans="8:8" x14ac:dyDescent="0.2">
      <c r="H46888" s="7"/>
    </row>
    <row r="46889" spans="8:8" x14ac:dyDescent="0.2">
      <c r="H46889" s="7"/>
    </row>
    <row r="46890" spans="8:8" x14ac:dyDescent="0.2">
      <c r="H46890" s="7"/>
    </row>
    <row r="46891" spans="8:8" x14ac:dyDescent="0.2">
      <c r="H46891" s="7"/>
    </row>
    <row r="46892" spans="8:8" x14ac:dyDescent="0.2">
      <c r="H46892" s="7"/>
    </row>
    <row r="46893" spans="8:8" x14ac:dyDescent="0.2">
      <c r="H46893" s="7"/>
    </row>
    <row r="46894" spans="8:8" x14ac:dyDescent="0.2">
      <c r="H46894" s="7"/>
    </row>
    <row r="46895" spans="8:8" x14ac:dyDescent="0.2">
      <c r="H46895" s="7"/>
    </row>
    <row r="46896" spans="8:8" x14ac:dyDescent="0.2">
      <c r="H46896" s="7"/>
    </row>
    <row r="46897" spans="8:8" x14ac:dyDescent="0.2">
      <c r="H46897" s="7"/>
    </row>
    <row r="46898" spans="8:8" x14ac:dyDescent="0.2">
      <c r="H46898" s="7"/>
    </row>
    <row r="46899" spans="8:8" x14ac:dyDescent="0.2">
      <c r="H46899" s="7"/>
    </row>
    <row r="46900" spans="8:8" x14ac:dyDescent="0.2">
      <c r="H46900" s="7"/>
    </row>
    <row r="46901" spans="8:8" x14ac:dyDescent="0.2">
      <c r="H46901" s="7"/>
    </row>
    <row r="46902" spans="8:8" x14ac:dyDescent="0.2">
      <c r="H46902" s="7"/>
    </row>
    <row r="46903" spans="8:8" x14ac:dyDescent="0.2">
      <c r="H46903" s="7"/>
    </row>
    <row r="46904" spans="8:8" x14ac:dyDescent="0.2">
      <c r="H46904" s="7"/>
    </row>
    <row r="46905" spans="8:8" x14ac:dyDescent="0.2">
      <c r="H46905" s="7"/>
    </row>
    <row r="46906" spans="8:8" x14ac:dyDescent="0.2">
      <c r="H46906" s="7"/>
    </row>
    <row r="46907" spans="8:8" x14ac:dyDescent="0.2">
      <c r="H46907" s="7"/>
    </row>
    <row r="46908" spans="8:8" x14ac:dyDescent="0.2">
      <c r="H46908" s="7"/>
    </row>
    <row r="46909" spans="8:8" x14ac:dyDescent="0.2">
      <c r="H46909" s="7"/>
    </row>
    <row r="46910" spans="8:8" x14ac:dyDescent="0.2">
      <c r="H46910" s="7"/>
    </row>
    <row r="46911" spans="8:8" x14ac:dyDescent="0.2">
      <c r="H46911" s="7"/>
    </row>
    <row r="46912" spans="8:8" x14ac:dyDescent="0.2">
      <c r="H46912" s="7"/>
    </row>
    <row r="46913" spans="8:8" x14ac:dyDescent="0.2">
      <c r="H46913" s="7"/>
    </row>
    <row r="46914" spans="8:8" x14ac:dyDescent="0.2">
      <c r="H46914" s="7"/>
    </row>
    <row r="46915" spans="8:8" x14ac:dyDescent="0.2">
      <c r="H46915" s="7"/>
    </row>
    <row r="46916" spans="8:8" x14ac:dyDescent="0.2">
      <c r="H46916" s="7"/>
    </row>
    <row r="46917" spans="8:8" x14ac:dyDescent="0.2">
      <c r="H46917" s="7"/>
    </row>
    <row r="46918" spans="8:8" x14ac:dyDescent="0.2">
      <c r="H46918" s="7"/>
    </row>
    <row r="46919" spans="8:8" x14ac:dyDescent="0.2">
      <c r="H46919" s="7"/>
    </row>
    <row r="46920" spans="8:8" x14ac:dyDescent="0.2">
      <c r="H46920" s="7"/>
    </row>
    <row r="46921" spans="8:8" x14ac:dyDescent="0.2">
      <c r="H46921" s="7"/>
    </row>
    <row r="46922" spans="8:8" x14ac:dyDescent="0.2">
      <c r="H46922" s="7"/>
    </row>
    <row r="46923" spans="8:8" x14ac:dyDescent="0.2">
      <c r="H46923" s="7"/>
    </row>
    <row r="46924" spans="8:8" x14ac:dyDescent="0.2">
      <c r="H46924" s="7"/>
    </row>
    <row r="46925" spans="8:8" x14ac:dyDescent="0.2">
      <c r="H46925" s="7"/>
    </row>
    <row r="46926" spans="8:8" x14ac:dyDescent="0.2">
      <c r="H46926" s="7"/>
    </row>
    <row r="46927" spans="8:8" x14ac:dyDescent="0.2">
      <c r="H46927" s="7"/>
    </row>
    <row r="46928" spans="8:8" x14ac:dyDescent="0.2">
      <c r="H46928" s="7"/>
    </row>
    <row r="46929" spans="8:8" x14ac:dyDescent="0.2">
      <c r="H46929" s="7"/>
    </row>
    <row r="46930" spans="8:8" x14ac:dyDescent="0.2">
      <c r="H46930" s="7"/>
    </row>
    <row r="46931" spans="8:8" x14ac:dyDescent="0.2">
      <c r="H46931" s="7"/>
    </row>
    <row r="46932" spans="8:8" x14ac:dyDescent="0.2">
      <c r="H46932" s="7"/>
    </row>
    <row r="46933" spans="8:8" x14ac:dyDescent="0.2">
      <c r="H46933" s="7"/>
    </row>
    <row r="46934" spans="8:8" x14ac:dyDescent="0.2">
      <c r="H46934" s="7"/>
    </row>
    <row r="46935" spans="8:8" x14ac:dyDescent="0.2">
      <c r="H46935" s="7"/>
    </row>
    <row r="46936" spans="8:8" x14ac:dyDescent="0.2">
      <c r="H46936" s="7"/>
    </row>
    <row r="46937" spans="8:8" x14ac:dyDescent="0.2">
      <c r="H46937" s="7"/>
    </row>
    <row r="46938" spans="8:8" x14ac:dyDescent="0.2">
      <c r="H46938" s="7"/>
    </row>
    <row r="46939" spans="8:8" x14ac:dyDescent="0.2">
      <c r="H46939" s="7"/>
    </row>
    <row r="46940" spans="8:8" x14ac:dyDescent="0.2">
      <c r="H46940" s="7"/>
    </row>
    <row r="46941" spans="8:8" x14ac:dyDescent="0.2">
      <c r="H46941" s="7"/>
    </row>
    <row r="46942" spans="8:8" x14ac:dyDescent="0.2">
      <c r="H46942" s="7"/>
    </row>
    <row r="46943" spans="8:8" x14ac:dyDescent="0.2">
      <c r="H46943" s="7"/>
    </row>
    <row r="46944" spans="8:8" x14ac:dyDescent="0.2">
      <c r="H46944" s="7"/>
    </row>
    <row r="46945" spans="8:8" x14ac:dyDescent="0.2">
      <c r="H46945" s="7"/>
    </row>
    <row r="46946" spans="8:8" x14ac:dyDescent="0.2">
      <c r="H46946" s="7"/>
    </row>
    <row r="46947" spans="8:8" x14ac:dyDescent="0.2">
      <c r="H46947" s="7"/>
    </row>
    <row r="46948" spans="8:8" x14ac:dyDescent="0.2">
      <c r="H46948" s="7"/>
    </row>
    <row r="46949" spans="8:8" x14ac:dyDescent="0.2">
      <c r="H46949" s="7"/>
    </row>
    <row r="46950" spans="8:8" x14ac:dyDescent="0.2">
      <c r="H46950" s="7"/>
    </row>
    <row r="46951" spans="8:8" x14ac:dyDescent="0.2">
      <c r="H46951" s="7"/>
    </row>
    <row r="46952" spans="8:8" x14ac:dyDescent="0.2">
      <c r="H46952" s="7"/>
    </row>
    <row r="46953" spans="8:8" x14ac:dyDescent="0.2">
      <c r="H46953" s="7"/>
    </row>
    <row r="46954" spans="8:8" x14ac:dyDescent="0.2">
      <c r="H46954" s="7"/>
    </row>
    <row r="46955" spans="8:8" x14ac:dyDescent="0.2">
      <c r="H46955" s="7"/>
    </row>
    <row r="46956" spans="8:8" x14ac:dyDescent="0.2">
      <c r="H46956" s="7"/>
    </row>
    <row r="46957" spans="8:8" x14ac:dyDescent="0.2">
      <c r="H46957" s="7"/>
    </row>
    <row r="46958" spans="8:8" x14ac:dyDescent="0.2">
      <c r="H46958" s="7"/>
    </row>
    <row r="46959" spans="8:8" x14ac:dyDescent="0.2">
      <c r="H46959" s="7"/>
    </row>
    <row r="46960" spans="8:8" x14ac:dyDescent="0.2">
      <c r="H46960" s="7"/>
    </row>
    <row r="46961" spans="8:8" x14ac:dyDescent="0.2">
      <c r="H46961" s="7"/>
    </row>
    <row r="46962" spans="8:8" x14ac:dyDescent="0.2">
      <c r="H46962" s="7"/>
    </row>
    <row r="46963" spans="8:8" x14ac:dyDescent="0.2">
      <c r="H46963" s="7"/>
    </row>
    <row r="46964" spans="8:8" x14ac:dyDescent="0.2">
      <c r="H46964" s="7"/>
    </row>
    <row r="46965" spans="8:8" x14ac:dyDescent="0.2">
      <c r="H46965" s="7"/>
    </row>
    <row r="46966" spans="8:8" x14ac:dyDescent="0.2">
      <c r="H46966" s="7"/>
    </row>
    <row r="46967" spans="8:8" x14ac:dyDescent="0.2">
      <c r="H46967" s="7"/>
    </row>
    <row r="46968" spans="8:8" x14ac:dyDescent="0.2">
      <c r="H46968" s="7"/>
    </row>
    <row r="46969" spans="8:8" x14ac:dyDescent="0.2">
      <c r="H46969" s="7"/>
    </row>
    <row r="46970" spans="8:8" x14ac:dyDescent="0.2">
      <c r="H46970" s="7"/>
    </row>
    <row r="46971" spans="8:8" x14ac:dyDescent="0.2">
      <c r="H46971" s="7"/>
    </row>
    <row r="46972" spans="8:8" x14ac:dyDescent="0.2">
      <c r="H46972" s="7"/>
    </row>
    <row r="46973" spans="8:8" x14ac:dyDescent="0.2">
      <c r="H46973" s="7"/>
    </row>
    <row r="46974" spans="8:8" x14ac:dyDescent="0.2">
      <c r="H46974" s="7"/>
    </row>
    <row r="46975" spans="8:8" x14ac:dyDescent="0.2">
      <c r="H46975" s="7"/>
    </row>
    <row r="46976" spans="8:8" x14ac:dyDescent="0.2">
      <c r="H46976" s="7"/>
    </row>
    <row r="46977" spans="8:8" x14ac:dyDescent="0.2">
      <c r="H46977" s="7"/>
    </row>
    <row r="46978" spans="8:8" x14ac:dyDescent="0.2">
      <c r="H46978" s="7"/>
    </row>
    <row r="46979" spans="8:8" x14ac:dyDescent="0.2">
      <c r="H46979" s="7"/>
    </row>
    <row r="46980" spans="8:8" x14ac:dyDescent="0.2">
      <c r="H46980" s="7"/>
    </row>
    <row r="46981" spans="8:8" x14ac:dyDescent="0.2">
      <c r="H46981" s="7"/>
    </row>
    <row r="46982" spans="8:8" x14ac:dyDescent="0.2">
      <c r="H46982" s="7"/>
    </row>
    <row r="46983" spans="8:8" x14ac:dyDescent="0.2">
      <c r="H46983" s="7"/>
    </row>
    <row r="46984" spans="8:8" x14ac:dyDescent="0.2">
      <c r="H46984" s="7"/>
    </row>
    <row r="46985" spans="8:8" x14ac:dyDescent="0.2">
      <c r="H46985" s="7"/>
    </row>
    <row r="46986" spans="8:8" x14ac:dyDescent="0.2">
      <c r="H46986" s="7"/>
    </row>
    <row r="46987" spans="8:8" x14ac:dyDescent="0.2">
      <c r="H46987" s="7"/>
    </row>
    <row r="46988" spans="8:8" x14ac:dyDescent="0.2">
      <c r="H46988" s="7"/>
    </row>
    <row r="46989" spans="8:8" x14ac:dyDescent="0.2">
      <c r="H46989" s="7"/>
    </row>
    <row r="46990" spans="8:8" x14ac:dyDescent="0.2">
      <c r="H46990" s="7"/>
    </row>
    <row r="46991" spans="8:8" x14ac:dyDescent="0.2">
      <c r="H46991" s="7"/>
    </row>
    <row r="46992" spans="8:8" x14ac:dyDescent="0.2">
      <c r="H46992" s="7"/>
    </row>
    <row r="46993" spans="8:8" x14ac:dyDescent="0.2">
      <c r="H46993" s="7"/>
    </row>
    <row r="46994" spans="8:8" x14ac:dyDescent="0.2">
      <c r="H46994" s="7"/>
    </row>
    <row r="46995" spans="8:8" x14ac:dyDescent="0.2">
      <c r="H46995" s="7"/>
    </row>
    <row r="46996" spans="8:8" x14ac:dyDescent="0.2">
      <c r="H46996" s="7"/>
    </row>
    <row r="46997" spans="8:8" x14ac:dyDescent="0.2">
      <c r="H46997" s="7"/>
    </row>
    <row r="46998" spans="8:8" x14ac:dyDescent="0.2">
      <c r="H46998" s="7"/>
    </row>
    <row r="46999" spans="8:8" x14ac:dyDescent="0.2">
      <c r="H46999" s="7"/>
    </row>
    <row r="47000" spans="8:8" x14ac:dyDescent="0.2">
      <c r="H47000" s="7"/>
    </row>
    <row r="47001" spans="8:8" x14ac:dyDescent="0.2">
      <c r="H47001" s="7"/>
    </row>
    <row r="47002" spans="8:8" x14ac:dyDescent="0.2">
      <c r="H47002" s="7"/>
    </row>
    <row r="47003" spans="8:8" x14ac:dyDescent="0.2">
      <c r="H47003" s="7"/>
    </row>
    <row r="47004" spans="8:8" x14ac:dyDescent="0.2">
      <c r="H47004" s="7"/>
    </row>
    <row r="47005" spans="8:8" x14ac:dyDescent="0.2">
      <c r="H47005" s="7"/>
    </row>
    <row r="47006" spans="8:8" x14ac:dyDescent="0.2">
      <c r="H47006" s="7"/>
    </row>
    <row r="47007" spans="8:8" x14ac:dyDescent="0.2">
      <c r="H47007" s="7"/>
    </row>
    <row r="47008" spans="8:8" x14ac:dyDescent="0.2">
      <c r="H47008" s="7"/>
    </row>
    <row r="47009" spans="8:8" x14ac:dyDescent="0.2">
      <c r="H47009" s="7"/>
    </row>
    <row r="47010" spans="8:8" x14ac:dyDescent="0.2">
      <c r="H47010" s="7"/>
    </row>
    <row r="47011" spans="8:8" x14ac:dyDescent="0.2">
      <c r="H47011" s="7"/>
    </row>
    <row r="47012" spans="8:8" x14ac:dyDescent="0.2">
      <c r="H47012" s="7"/>
    </row>
    <row r="47013" spans="8:8" x14ac:dyDescent="0.2">
      <c r="H47013" s="7"/>
    </row>
    <row r="47014" spans="8:8" x14ac:dyDescent="0.2">
      <c r="H47014" s="7"/>
    </row>
    <row r="47015" spans="8:8" x14ac:dyDescent="0.2">
      <c r="H47015" s="7"/>
    </row>
    <row r="47016" spans="8:8" x14ac:dyDescent="0.2">
      <c r="H47016" s="7"/>
    </row>
    <row r="47017" spans="8:8" x14ac:dyDescent="0.2">
      <c r="H47017" s="7"/>
    </row>
    <row r="47018" spans="8:8" x14ac:dyDescent="0.2">
      <c r="H47018" s="7"/>
    </row>
    <row r="47019" spans="8:8" x14ac:dyDescent="0.2">
      <c r="H47019" s="7"/>
    </row>
    <row r="47020" spans="8:8" x14ac:dyDescent="0.2">
      <c r="H47020" s="7"/>
    </row>
    <row r="47021" spans="8:8" x14ac:dyDescent="0.2">
      <c r="H47021" s="7"/>
    </row>
    <row r="47022" spans="8:8" x14ac:dyDescent="0.2">
      <c r="H47022" s="7"/>
    </row>
    <row r="47023" spans="8:8" x14ac:dyDescent="0.2">
      <c r="H47023" s="7"/>
    </row>
    <row r="47024" spans="8:8" x14ac:dyDescent="0.2">
      <c r="H47024" s="7"/>
    </row>
    <row r="47025" spans="8:8" x14ac:dyDescent="0.2">
      <c r="H47025" s="7"/>
    </row>
    <row r="47026" spans="8:8" x14ac:dyDescent="0.2">
      <c r="H47026" s="7"/>
    </row>
    <row r="47027" spans="8:8" x14ac:dyDescent="0.2">
      <c r="H47027" s="7"/>
    </row>
    <row r="47028" spans="8:8" x14ac:dyDescent="0.2">
      <c r="H47028" s="7"/>
    </row>
    <row r="47029" spans="8:8" x14ac:dyDescent="0.2">
      <c r="H47029" s="7"/>
    </row>
    <row r="47030" spans="8:8" x14ac:dyDescent="0.2">
      <c r="H47030" s="7"/>
    </row>
    <row r="47031" spans="8:8" x14ac:dyDescent="0.2">
      <c r="H47031" s="7"/>
    </row>
    <row r="47032" spans="8:8" x14ac:dyDescent="0.2">
      <c r="H47032" s="7"/>
    </row>
    <row r="47033" spans="8:8" x14ac:dyDescent="0.2">
      <c r="H47033" s="7"/>
    </row>
    <row r="47034" spans="8:8" x14ac:dyDescent="0.2">
      <c r="H47034" s="7"/>
    </row>
    <row r="47035" spans="8:8" x14ac:dyDescent="0.2">
      <c r="H47035" s="7"/>
    </row>
    <row r="47036" spans="8:8" x14ac:dyDescent="0.2">
      <c r="H47036" s="7"/>
    </row>
    <row r="47037" spans="8:8" x14ac:dyDescent="0.2">
      <c r="H47037" s="7"/>
    </row>
    <row r="47038" spans="8:8" x14ac:dyDescent="0.2">
      <c r="H47038" s="7"/>
    </row>
    <row r="47039" spans="8:8" x14ac:dyDescent="0.2">
      <c r="H47039" s="7"/>
    </row>
    <row r="47040" spans="8:8" x14ac:dyDescent="0.2">
      <c r="H47040" s="7"/>
    </row>
    <row r="47041" spans="8:8" x14ac:dyDescent="0.2">
      <c r="H47041" s="7"/>
    </row>
    <row r="47042" spans="8:8" x14ac:dyDescent="0.2">
      <c r="H47042" s="7"/>
    </row>
    <row r="47043" spans="8:8" x14ac:dyDescent="0.2">
      <c r="H47043" s="7"/>
    </row>
    <row r="47044" spans="8:8" x14ac:dyDescent="0.2">
      <c r="H47044" s="7"/>
    </row>
    <row r="47045" spans="8:8" x14ac:dyDescent="0.2">
      <c r="H47045" s="7"/>
    </row>
    <row r="47046" spans="8:8" x14ac:dyDescent="0.2">
      <c r="H47046" s="7"/>
    </row>
    <row r="47047" spans="8:8" x14ac:dyDescent="0.2">
      <c r="H47047" s="7"/>
    </row>
    <row r="47048" spans="8:8" x14ac:dyDescent="0.2">
      <c r="H47048" s="7"/>
    </row>
    <row r="47049" spans="8:8" x14ac:dyDescent="0.2">
      <c r="H47049" s="7"/>
    </row>
    <row r="47050" spans="8:8" x14ac:dyDescent="0.2">
      <c r="H47050" s="7"/>
    </row>
    <row r="47051" spans="8:8" x14ac:dyDescent="0.2">
      <c r="H47051" s="7"/>
    </row>
    <row r="47052" spans="8:8" x14ac:dyDescent="0.2">
      <c r="H47052" s="7"/>
    </row>
    <row r="47053" spans="8:8" x14ac:dyDescent="0.2">
      <c r="H47053" s="7"/>
    </row>
    <row r="47054" spans="8:8" x14ac:dyDescent="0.2">
      <c r="H47054" s="7"/>
    </row>
    <row r="47055" spans="8:8" x14ac:dyDescent="0.2">
      <c r="H47055" s="7"/>
    </row>
    <row r="47056" spans="8:8" x14ac:dyDescent="0.2">
      <c r="H47056" s="7"/>
    </row>
    <row r="47057" spans="8:8" x14ac:dyDescent="0.2">
      <c r="H47057" s="7"/>
    </row>
    <row r="47058" spans="8:8" x14ac:dyDescent="0.2">
      <c r="H47058" s="7"/>
    </row>
    <row r="47059" spans="8:8" x14ac:dyDescent="0.2">
      <c r="H47059" s="7"/>
    </row>
    <row r="47060" spans="8:8" x14ac:dyDescent="0.2">
      <c r="H47060" s="7"/>
    </row>
    <row r="47061" spans="8:8" x14ac:dyDescent="0.2">
      <c r="H47061" s="7"/>
    </row>
    <row r="47062" spans="8:8" x14ac:dyDescent="0.2">
      <c r="H47062" s="7"/>
    </row>
    <row r="47063" spans="8:8" x14ac:dyDescent="0.2">
      <c r="H47063" s="7"/>
    </row>
    <row r="47064" spans="8:8" x14ac:dyDescent="0.2">
      <c r="H47064" s="7"/>
    </row>
    <row r="47065" spans="8:8" x14ac:dyDescent="0.2">
      <c r="H47065" s="7"/>
    </row>
    <row r="47066" spans="8:8" x14ac:dyDescent="0.2">
      <c r="H47066" s="7"/>
    </row>
    <row r="47067" spans="8:8" x14ac:dyDescent="0.2">
      <c r="H47067" s="7"/>
    </row>
    <row r="47068" spans="8:8" x14ac:dyDescent="0.2">
      <c r="H47068" s="7"/>
    </row>
    <row r="47069" spans="8:8" x14ac:dyDescent="0.2">
      <c r="H47069" s="7"/>
    </row>
    <row r="47070" spans="8:8" x14ac:dyDescent="0.2">
      <c r="H47070" s="7"/>
    </row>
    <row r="47071" spans="8:8" x14ac:dyDescent="0.2">
      <c r="H47071" s="7"/>
    </row>
    <row r="47072" spans="8:8" x14ac:dyDescent="0.2">
      <c r="H47072" s="7"/>
    </row>
    <row r="47073" spans="8:8" x14ac:dyDescent="0.2">
      <c r="H47073" s="7"/>
    </row>
    <row r="47074" spans="8:8" x14ac:dyDescent="0.2">
      <c r="H47074" s="7"/>
    </row>
    <row r="47075" spans="8:8" x14ac:dyDescent="0.2">
      <c r="H47075" s="7"/>
    </row>
    <row r="47076" spans="8:8" x14ac:dyDescent="0.2">
      <c r="H47076" s="7"/>
    </row>
    <row r="47077" spans="8:8" x14ac:dyDescent="0.2">
      <c r="H47077" s="7"/>
    </row>
    <row r="47078" spans="8:8" x14ac:dyDescent="0.2">
      <c r="H47078" s="7"/>
    </row>
    <row r="47079" spans="8:8" x14ac:dyDescent="0.2">
      <c r="H47079" s="7"/>
    </row>
    <row r="47080" spans="8:8" x14ac:dyDescent="0.2">
      <c r="H47080" s="7"/>
    </row>
    <row r="47081" spans="8:8" x14ac:dyDescent="0.2">
      <c r="H47081" s="7"/>
    </row>
    <row r="47082" spans="8:8" x14ac:dyDescent="0.2">
      <c r="H47082" s="7"/>
    </row>
    <row r="47083" spans="8:8" x14ac:dyDescent="0.2">
      <c r="H47083" s="7"/>
    </row>
    <row r="47084" spans="8:8" x14ac:dyDescent="0.2">
      <c r="H47084" s="7"/>
    </row>
    <row r="47085" spans="8:8" x14ac:dyDescent="0.2">
      <c r="H47085" s="7"/>
    </row>
    <row r="47086" spans="8:8" x14ac:dyDescent="0.2">
      <c r="H47086" s="7"/>
    </row>
    <row r="47087" spans="8:8" x14ac:dyDescent="0.2">
      <c r="H47087" s="7"/>
    </row>
    <row r="47088" spans="8:8" x14ac:dyDescent="0.2">
      <c r="H47088" s="7"/>
    </row>
    <row r="47089" spans="8:8" x14ac:dyDescent="0.2">
      <c r="H47089" s="7"/>
    </row>
    <row r="47090" spans="8:8" x14ac:dyDescent="0.2">
      <c r="H47090" s="7"/>
    </row>
    <row r="47091" spans="8:8" x14ac:dyDescent="0.2">
      <c r="H47091" s="7"/>
    </row>
    <row r="47092" spans="8:8" x14ac:dyDescent="0.2">
      <c r="H47092" s="7"/>
    </row>
    <row r="47093" spans="8:8" x14ac:dyDescent="0.2">
      <c r="H47093" s="7"/>
    </row>
    <row r="47094" spans="8:8" x14ac:dyDescent="0.2">
      <c r="H47094" s="7"/>
    </row>
    <row r="47095" spans="8:8" x14ac:dyDescent="0.2">
      <c r="H47095" s="7"/>
    </row>
    <row r="47096" spans="8:8" x14ac:dyDescent="0.2">
      <c r="H47096" s="7"/>
    </row>
    <row r="47097" spans="8:8" x14ac:dyDescent="0.2">
      <c r="H47097" s="7"/>
    </row>
    <row r="47098" spans="8:8" x14ac:dyDescent="0.2">
      <c r="H47098" s="7"/>
    </row>
    <row r="47099" spans="8:8" x14ac:dyDescent="0.2">
      <c r="H47099" s="7"/>
    </row>
    <row r="47100" spans="8:8" x14ac:dyDescent="0.2">
      <c r="H47100" s="7"/>
    </row>
    <row r="47101" spans="8:8" x14ac:dyDescent="0.2">
      <c r="H47101" s="7"/>
    </row>
    <row r="47102" spans="8:8" x14ac:dyDescent="0.2">
      <c r="H47102" s="7"/>
    </row>
    <row r="47103" spans="8:8" x14ac:dyDescent="0.2">
      <c r="H47103" s="7"/>
    </row>
    <row r="47104" spans="8:8" x14ac:dyDescent="0.2">
      <c r="H47104" s="7"/>
    </row>
    <row r="47105" spans="8:8" x14ac:dyDescent="0.2">
      <c r="H47105" s="7"/>
    </row>
    <row r="47106" spans="8:8" x14ac:dyDescent="0.2">
      <c r="H47106" s="7"/>
    </row>
    <row r="47107" spans="8:8" x14ac:dyDescent="0.2">
      <c r="H47107" s="7"/>
    </row>
    <row r="47108" spans="8:8" x14ac:dyDescent="0.2">
      <c r="H47108" s="7"/>
    </row>
    <row r="47109" spans="8:8" x14ac:dyDescent="0.2">
      <c r="H47109" s="7"/>
    </row>
    <row r="47110" spans="8:8" x14ac:dyDescent="0.2">
      <c r="H47110" s="7"/>
    </row>
    <row r="47111" spans="8:8" x14ac:dyDescent="0.2">
      <c r="H47111" s="7"/>
    </row>
    <row r="47112" spans="8:8" x14ac:dyDescent="0.2">
      <c r="H47112" s="7"/>
    </row>
    <row r="47113" spans="8:8" x14ac:dyDescent="0.2">
      <c r="H47113" s="7"/>
    </row>
    <row r="47114" spans="8:8" x14ac:dyDescent="0.2">
      <c r="H47114" s="7"/>
    </row>
    <row r="47115" spans="8:8" x14ac:dyDescent="0.2">
      <c r="H47115" s="7"/>
    </row>
    <row r="47116" spans="8:8" x14ac:dyDescent="0.2">
      <c r="H47116" s="7"/>
    </row>
    <row r="47117" spans="8:8" x14ac:dyDescent="0.2">
      <c r="H47117" s="7"/>
    </row>
    <row r="47118" spans="8:8" x14ac:dyDescent="0.2">
      <c r="H47118" s="7"/>
    </row>
    <row r="47119" spans="8:8" x14ac:dyDescent="0.2">
      <c r="H47119" s="7"/>
    </row>
    <row r="47120" spans="8:8" x14ac:dyDescent="0.2">
      <c r="H47120" s="7"/>
    </row>
    <row r="47121" spans="8:8" x14ac:dyDescent="0.2">
      <c r="H47121" s="7"/>
    </row>
    <row r="47122" spans="8:8" x14ac:dyDescent="0.2">
      <c r="H47122" s="7"/>
    </row>
    <row r="47123" spans="8:8" x14ac:dyDescent="0.2">
      <c r="H47123" s="7"/>
    </row>
    <row r="47124" spans="8:8" x14ac:dyDescent="0.2">
      <c r="H47124" s="7"/>
    </row>
    <row r="47125" spans="8:8" x14ac:dyDescent="0.2">
      <c r="H47125" s="7"/>
    </row>
    <row r="47126" spans="8:8" x14ac:dyDescent="0.2">
      <c r="H47126" s="7"/>
    </row>
    <row r="47127" spans="8:8" x14ac:dyDescent="0.2">
      <c r="H47127" s="7"/>
    </row>
    <row r="47128" spans="8:8" x14ac:dyDescent="0.2">
      <c r="H47128" s="7"/>
    </row>
    <row r="47129" spans="8:8" x14ac:dyDescent="0.2">
      <c r="H47129" s="7"/>
    </row>
    <row r="47130" spans="8:8" x14ac:dyDescent="0.2">
      <c r="H47130" s="7"/>
    </row>
    <row r="47131" spans="8:8" x14ac:dyDescent="0.2">
      <c r="H47131" s="7"/>
    </row>
    <row r="47132" spans="8:8" x14ac:dyDescent="0.2">
      <c r="H47132" s="7"/>
    </row>
    <row r="47133" spans="8:8" x14ac:dyDescent="0.2">
      <c r="H47133" s="7"/>
    </row>
    <row r="47134" spans="8:8" x14ac:dyDescent="0.2">
      <c r="H47134" s="7"/>
    </row>
    <row r="47135" spans="8:8" x14ac:dyDescent="0.2">
      <c r="H47135" s="7"/>
    </row>
    <row r="47136" spans="8:8" x14ac:dyDescent="0.2">
      <c r="H47136" s="7"/>
    </row>
    <row r="47137" spans="8:8" x14ac:dyDescent="0.2">
      <c r="H47137" s="7"/>
    </row>
    <row r="47138" spans="8:8" x14ac:dyDescent="0.2">
      <c r="H47138" s="7"/>
    </row>
    <row r="47139" spans="8:8" x14ac:dyDescent="0.2">
      <c r="H47139" s="7"/>
    </row>
    <row r="47140" spans="8:8" x14ac:dyDescent="0.2">
      <c r="H47140" s="7"/>
    </row>
    <row r="47141" spans="8:8" x14ac:dyDescent="0.2">
      <c r="H47141" s="7"/>
    </row>
    <row r="47142" spans="8:8" x14ac:dyDescent="0.2">
      <c r="H47142" s="7"/>
    </row>
    <row r="47143" spans="8:8" x14ac:dyDescent="0.2">
      <c r="H47143" s="7"/>
    </row>
    <row r="47144" spans="8:8" x14ac:dyDescent="0.2">
      <c r="H47144" s="7"/>
    </row>
    <row r="47145" spans="8:8" x14ac:dyDescent="0.2">
      <c r="H47145" s="7"/>
    </row>
    <row r="47146" spans="8:8" x14ac:dyDescent="0.2">
      <c r="H47146" s="7"/>
    </row>
    <row r="47147" spans="8:8" x14ac:dyDescent="0.2">
      <c r="H47147" s="7"/>
    </row>
    <row r="47148" spans="8:8" x14ac:dyDescent="0.2">
      <c r="H47148" s="7"/>
    </row>
    <row r="47149" spans="8:8" x14ac:dyDescent="0.2">
      <c r="H47149" s="7"/>
    </row>
    <row r="47150" spans="8:8" x14ac:dyDescent="0.2">
      <c r="H47150" s="7"/>
    </row>
    <row r="47151" spans="8:8" x14ac:dyDescent="0.2">
      <c r="H47151" s="7"/>
    </row>
    <row r="47152" spans="8:8" x14ac:dyDescent="0.2">
      <c r="H47152" s="7"/>
    </row>
    <row r="47153" spans="8:8" x14ac:dyDescent="0.2">
      <c r="H47153" s="7"/>
    </row>
    <row r="47154" spans="8:8" x14ac:dyDescent="0.2">
      <c r="H47154" s="7"/>
    </row>
    <row r="47155" spans="8:8" x14ac:dyDescent="0.2">
      <c r="H47155" s="7"/>
    </row>
    <row r="47156" spans="8:8" x14ac:dyDescent="0.2">
      <c r="H47156" s="7"/>
    </row>
    <row r="47157" spans="8:8" x14ac:dyDescent="0.2">
      <c r="H47157" s="7"/>
    </row>
    <row r="47158" spans="8:8" x14ac:dyDescent="0.2">
      <c r="H47158" s="7"/>
    </row>
    <row r="47159" spans="8:8" x14ac:dyDescent="0.2">
      <c r="H47159" s="7"/>
    </row>
    <row r="47160" spans="8:8" x14ac:dyDescent="0.2">
      <c r="H47160" s="7"/>
    </row>
    <row r="47161" spans="8:8" x14ac:dyDescent="0.2">
      <c r="H47161" s="7"/>
    </row>
    <row r="47162" spans="8:8" x14ac:dyDescent="0.2">
      <c r="H47162" s="7"/>
    </row>
    <row r="47163" spans="8:8" x14ac:dyDescent="0.2">
      <c r="H47163" s="7"/>
    </row>
    <row r="47164" spans="8:8" x14ac:dyDescent="0.2">
      <c r="H47164" s="7"/>
    </row>
    <row r="47165" spans="8:8" x14ac:dyDescent="0.2">
      <c r="H47165" s="7"/>
    </row>
    <row r="47166" spans="8:8" x14ac:dyDescent="0.2">
      <c r="H47166" s="7"/>
    </row>
    <row r="47167" spans="8:8" x14ac:dyDescent="0.2">
      <c r="H47167" s="7"/>
    </row>
    <row r="47168" spans="8:8" x14ac:dyDescent="0.2">
      <c r="H47168" s="7"/>
    </row>
    <row r="47169" spans="8:8" x14ac:dyDescent="0.2">
      <c r="H47169" s="7"/>
    </row>
    <row r="47170" spans="8:8" x14ac:dyDescent="0.2">
      <c r="H47170" s="7"/>
    </row>
    <row r="47171" spans="8:8" x14ac:dyDescent="0.2">
      <c r="H47171" s="7"/>
    </row>
    <row r="47172" spans="8:8" x14ac:dyDescent="0.2">
      <c r="H47172" s="7"/>
    </row>
    <row r="47173" spans="8:8" x14ac:dyDescent="0.2">
      <c r="H47173" s="7"/>
    </row>
    <row r="47174" spans="8:8" x14ac:dyDescent="0.2">
      <c r="H47174" s="7"/>
    </row>
    <row r="47175" spans="8:8" x14ac:dyDescent="0.2">
      <c r="H47175" s="7"/>
    </row>
    <row r="47176" spans="8:8" x14ac:dyDescent="0.2">
      <c r="H47176" s="7"/>
    </row>
    <row r="47177" spans="8:8" x14ac:dyDescent="0.2">
      <c r="H47177" s="7"/>
    </row>
    <row r="47178" spans="8:8" x14ac:dyDescent="0.2">
      <c r="H47178" s="7"/>
    </row>
    <row r="47179" spans="8:8" x14ac:dyDescent="0.2">
      <c r="H47179" s="7"/>
    </row>
    <row r="47180" spans="8:8" x14ac:dyDescent="0.2">
      <c r="H47180" s="7"/>
    </row>
    <row r="47181" spans="8:8" x14ac:dyDescent="0.2">
      <c r="H47181" s="7"/>
    </row>
    <row r="47182" spans="8:8" x14ac:dyDescent="0.2">
      <c r="H47182" s="7"/>
    </row>
    <row r="47183" spans="8:8" x14ac:dyDescent="0.2">
      <c r="H47183" s="7"/>
    </row>
    <row r="47184" spans="8:8" x14ac:dyDescent="0.2">
      <c r="H47184" s="7"/>
    </row>
    <row r="47185" spans="8:8" x14ac:dyDescent="0.2">
      <c r="H47185" s="7"/>
    </row>
    <row r="47186" spans="8:8" x14ac:dyDescent="0.2">
      <c r="H47186" s="7"/>
    </row>
    <row r="47187" spans="8:8" x14ac:dyDescent="0.2">
      <c r="H47187" s="7"/>
    </row>
    <row r="47188" spans="8:8" x14ac:dyDescent="0.2">
      <c r="H47188" s="7"/>
    </row>
    <row r="47189" spans="8:8" x14ac:dyDescent="0.2">
      <c r="H47189" s="7"/>
    </row>
    <row r="47190" spans="8:8" x14ac:dyDescent="0.2">
      <c r="H47190" s="7"/>
    </row>
    <row r="47191" spans="8:8" x14ac:dyDescent="0.2">
      <c r="H47191" s="7"/>
    </row>
    <row r="47192" spans="8:8" x14ac:dyDescent="0.2">
      <c r="H47192" s="7"/>
    </row>
    <row r="47193" spans="8:8" x14ac:dyDescent="0.2">
      <c r="H47193" s="7"/>
    </row>
    <row r="47194" spans="8:8" x14ac:dyDescent="0.2">
      <c r="H47194" s="7"/>
    </row>
    <row r="47195" spans="8:8" x14ac:dyDescent="0.2">
      <c r="H47195" s="7"/>
    </row>
    <row r="47196" spans="8:8" x14ac:dyDescent="0.2">
      <c r="H47196" s="7"/>
    </row>
    <row r="47197" spans="8:8" x14ac:dyDescent="0.2">
      <c r="H47197" s="7"/>
    </row>
    <row r="47198" spans="8:8" x14ac:dyDescent="0.2">
      <c r="H47198" s="7"/>
    </row>
    <row r="47199" spans="8:8" x14ac:dyDescent="0.2">
      <c r="H47199" s="7"/>
    </row>
    <row r="47200" spans="8:8" x14ac:dyDescent="0.2">
      <c r="H47200" s="7"/>
    </row>
    <row r="47201" spans="8:8" x14ac:dyDescent="0.2">
      <c r="H47201" s="7"/>
    </row>
    <row r="47202" spans="8:8" x14ac:dyDescent="0.2">
      <c r="H47202" s="7"/>
    </row>
    <row r="47203" spans="8:8" x14ac:dyDescent="0.2">
      <c r="H47203" s="7"/>
    </row>
    <row r="47204" spans="8:8" x14ac:dyDescent="0.2">
      <c r="H47204" s="7"/>
    </row>
    <row r="47205" spans="8:8" x14ac:dyDescent="0.2">
      <c r="H47205" s="7"/>
    </row>
    <row r="47206" spans="8:8" x14ac:dyDescent="0.2">
      <c r="H47206" s="7"/>
    </row>
    <row r="47207" spans="8:8" x14ac:dyDescent="0.2">
      <c r="H47207" s="7"/>
    </row>
    <row r="47208" spans="8:8" x14ac:dyDescent="0.2">
      <c r="H47208" s="7"/>
    </row>
    <row r="47209" spans="8:8" x14ac:dyDescent="0.2">
      <c r="H47209" s="7"/>
    </row>
    <row r="47210" spans="8:8" x14ac:dyDescent="0.2">
      <c r="H47210" s="7"/>
    </row>
    <row r="47211" spans="8:8" x14ac:dyDescent="0.2">
      <c r="H47211" s="7"/>
    </row>
    <row r="47212" spans="8:8" x14ac:dyDescent="0.2">
      <c r="H47212" s="7"/>
    </row>
    <row r="47213" spans="8:8" x14ac:dyDescent="0.2">
      <c r="H47213" s="7"/>
    </row>
    <row r="47214" spans="8:8" x14ac:dyDescent="0.2">
      <c r="H47214" s="7"/>
    </row>
    <row r="47215" spans="8:8" x14ac:dyDescent="0.2">
      <c r="H47215" s="7"/>
    </row>
    <row r="47216" spans="8:8" x14ac:dyDescent="0.2">
      <c r="H47216" s="7"/>
    </row>
    <row r="47217" spans="8:8" x14ac:dyDescent="0.2">
      <c r="H47217" s="7"/>
    </row>
    <row r="47218" spans="8:8" x14ac:dyDescent="0.2">
      <c r="H47218" s="7"/>
    </row>
    <row r="47219" spans="8:8" x14ac:dyDescent="0.2">
      <c r="H47219" s="7"/>
    </row>
    <row r="47220" spans="8:8" x14ac:dyDescent="0.2">
      <c r="H47220" s="7"/>
    </row>
    <row r="47221" spans="8:8" x14ac:dyDescent="0.2">
      <c r="H47221" s="7"/>
    </row>
    <row r="47222" spans="8:8" x14ac:dyDescent="0.2">
      <c r="H47222" s="7"/>
    </row>
    <row r="47223" spans="8:8" x14ac:dyDescent="0.2">
      <c r="H47223" s="7"/>
    </row>
    <row r="47224" spans="8:8" x14ac:dyDescent="0.2">
      <c r="H47224" s="7"/>
    </row>
    <row r="47225" spans="8:8" x14ac:dyDescent="0.2">
      <c r="H47225" s="7"/>
    </row>
    <row r="47226" spans="8:8" x14ac:dyDescent="0.2">
      <c r="H47226" s="7"/>
    </row>
    <row r="47227" spans="8:8" x14ac:dyDescent="0.2">
      <c r="H47227" s="7"/>
    </row>
    <row r="47228" spans="8:8" x14ac:dyDescent="0.2">
      <c r="H47228" s="7"/>
    </row>
    <row r="47229" spans="8:8" x14ac:dyDescent="0.2">
      <c r="H47229" s="7"/>
    </row>
    <row r="47230" spans="8:8" x14ac:dyDescent="0.2">
      <c r="H47230" s="7"/>
    </row>
    <row r="47231" spans="8:8" x14ac:dyDescent="0.2">
      <c r="H47231" s="7"/>
    </row>
    <row r="47232" spans="8:8" x14ac:dyDescent="0.2">
      <c r="H47232" s="7"/>
    </row>
    <row r="47233" spans="8:8" x14ac:dyDescent="0.2">
      <c r="H47233" s="7"/>
    </row>
    <row r="47234" spans="8:8" x14ac:dyDescent="0.2">
      <c r="H47234" s="7"/>
    </row>
    <row r="47235" spans="8:8" x14ac:dyDescent="0.2">
      <c r="H47235" s="7"/>
    </row>
    <row r="47236" spans="8:8" x14ac:dyDescent="0.2">
      <c r="H47236" s="7"/>
    </row>
    <row r="47237" spans="8:8" x14ac:dyDescent="0.2">
      <c r="H47237" s="7"/>
    </row>
    <row r="47238" spans="8:8" x14ac:dyDescent="0.2">
      <c r="H47238" s="7"/>
    </row>
    <row r="47239" spans="8:8" x14ac:dyDescent="0.2">
      <c r="H47239" s="7"/>
    </row>
    <row r="47240" spans="8:8" x14ac:dyDescent="0.2">
      <c r="H47240" s="7"/>
    </row>
    <row r="47241" spans="8:8" x14ac:dyDescent="0.2">
      <c r="H47241" s="7"/>
    </row>
    <row r="47242" spans="8:8" x14ac:dyDescent="0.2">
      <c r="H47242" s="7"/>
    </row>
    <row r="47243" spans="8:8" x14ac:dyDescent="0.2">
      <c r="H47243" s="7"/>
    </row>
    <row r="47244" spans="8:8" x14ac:dyDescent="0.2">
      <c r="H47244" s="7"/>
    </row>
    <row r="47245" spans="8:8" x14ac:dyDescent="0.2">
      <c r="H47245" s="7"/>
    </row>
    <row r="47246" spans="8:8" x14ac:dyDescent="0.2">
      <c r="H47246" s="7"/>
    </row>
    <row r="47247" spans="8:8" x14ac:dyDescent="0.2">
      <c r="H47247" s="7"/>
    </row>
    <row r="47248" spans="8:8" x14ac:dyDescent="0.2">
      <c r="H47248" s="7"/>
    </row>
    <row r="47249" spans="8:8" x14ac:dyDescent="0.2">
      <c r="H47249" s="7"/>
    </row>
    <row r="47250" spans="8:8" x14ac:dyDescent="0.2">
      <c r="H47250" s="7"/>
    </row>
    <row r="47251" spans="8:8" x14ac:dyDescent="0.2">
      <c r="H47251" s="7"/>
    </row>
    <row r="47252" spans="8:8" x14ac:dyDescent="0.2">
      <c r="H47252" s="7"/>
    </row>
    <row r="47253" spans="8:8" x14ac:dyDescent="0.2">
      <c r="H47253" s="7"/>
    </row>
    <row r="47254" spans="8:8" x14ac:dyDescent="0.2">
      <c r="H47254" s="7"/>
    </row>
    <row r="47255" spans="8:8" x14ac:dyDescent="0.2">
      <c r="H47255" s="7"/>
    </row>
    <row r="47256" spans="8:8" x14ac:dyDescent="0.2">
      <c r="H47256" s="7"/>
    </row>
    <row r="47257" spans="8:8" x14ac:dyDescent="0.2">
      <c r="H47257" s="7"/>
    </row>
    <row r="47258" spans="8:8" x14ac:dyDescent="0.2">
      <c r="H47258" s="7"/>
    </row>
    <row r="47259" spans="8:8" x14ac:dyDescent="0.2">
      <c r="H47259" s="7"/>
    </row>
    <row r="47260" spans="8:8" x14ac:dyDescent="0.2">
      <c r="H47260" s="7"/>
    </row>
    <row r="47261" spans="8:8" x14ac:dyDescent="0.2">
      <c r="H47261" s="7"/>
    </row>
    <row r="47262" spans="8:8" x14ac:dyDescent="0.2">
      <c r="H47262" s="7"/>
    </row>
    <row r="47263" spans="8:8" x14ac:dyDescent="0.2">
      <c r="H47263" s="7"/>
    </row>
    <row r="47264" spans="8:8" x14ac:dyDescent="0.2">
      <c r="H47264" s="7"/>
    </row>
    <row r="47265" spans="8:8" x14ac:dyDescent="0.2">
      <c r="H47265" s="7"/>
    </row>
    <row r="47266" spans="8:8" x14ac:dyDescent="0.2">
      <c r="H47266" s="7"/>
    </row>
    <row r="47267" spans="8:8" x14ac:dyDescent="0.2">
      <c r="H47267" s="7"/>
    </row>
    <row r="47268" spans="8:8" x14ac:dyDescent="0.2">
      <c r="H47268" s="7"/>
    </row>
    <row r="47269" spans="8:8" x14ac:dyDescent="0.2">
      <c r="H47269" s="7"/>
    </row>
    <row r="47270" spans="8:8" x14ac:dyDescent="0.2">
      <c r="H47270" s="7"/>
    </row>
    <row r="47271" spans="8:8" x14ac:dyDescent="0.2">
      <c r="H47271" s="7"/>
    </row>
    <row r="47272" spans="8:8" x14ac:dyDescent="0.2">
      <c r="H47272" s="7"/>
    </row>
    <row r="47273" spans="8:8" x14ac:dyDescent="0.2">
      <c r="H47273" s="7"/>
    </row>
    <row r="47274" spans="8:8" x14ac:dyDescent="0.2">
      <c r="H47274" s="7"/>
    </row>
    <row r="47275" spans="8:8" x14ac:dyDescent="0.2">
      <c r="H47275" s="7"/>
    </row>
    <row r="47276" spans="8:8" x14ac:dyDescent="0.2">
      <c r="H47276" s="7"/>
    </row>
    <row r="47277" spans="8:8" x14ac:dyDescent="0.2">
      <c r="H47277" s="7"/>
    </row>
    <row r="47278" spans="8:8" x14ac:dyDescent="0.2">
      <c r="H47278" s="7"/>
    </row>
    <row r="47279" spans="8:8" x14ac:dyDescent="0.2">
      <c r="H47279" s="7"/>
    </row>
    <row r="47280" spans="8:8" x14ac:dyDescent="0.2">
      <c r="H47280" s="7"/>
    </row>
    <row r="47281" spans="8:8" x14ac:dyDescent="0.2">
      <c r="H47281" s="7"/>
    </row>
    <row r="47282" spans="8:8" x14ac:dyDescent="0.2">
      <c r="H47282" s="7"/>
    </row>
    <row r="47283" spans="8:8" x14ac:dyDescent="0.2">
      <c r="H47283" s="7"/>
    </row>
    <row r="47284" spans="8:8" x14ac:dyDescent="0.2">
      <c r="H47284" s="7"/>
    </row>
    <row r="47285" spans="8:8" x14ac:dyDescent="0.2">
      <c r="H47285" s="7"/>
    </row>
    <row r="47286" spans="8:8" x14ac:dyDescent="0.2">
      <c r="H47286" s="7"/>
    </row>
    <row r="47287" spans="8:8" x14ac:dyDescent="0.2">
      <c r="H47287" s="7"/>
    </row>
    <row r="47288" spans="8:8" x14ac:dyDescent="0.2">
      <c r="H47288" s="7"/>
    </row>
    <row r="47289" spans="8:8" x14ac:dyDescent="0.2">
      <c r="H47289" s="7"/>
    </row>
    <row r="47290" spans="8:8" x14ac:dyDescent="0.2">
      <c r="H47290" s="7"/>
    </row>
    <row r="47291" spans="8:8" x14ac:dyDescent="0.2">
      <c r="H47291" s="7"/>
    </row>
    <row r="47292" spans="8:8" x14ac:dyDescent="0.2">
      <c r="H47292" s="7"/>
    </row>
    <row r="47293" spans="8:8" x14ac:dyDescent="0.2">
      <c r="H47293" s="7"/>
    </row>
    <row r="47294" spans="8:8" x14ac:dyDescent="0.2">
      <c r="H47294" s="7"/>
    </row>
    <row r="47295" spans="8:8" x14ac:dyDescent="0.2">
      <c r="H47295" s="7"/>
    </row>
    <row r="47296" spans="8:8" x14ac:dyDescent="0.2">
      <c r="H47296" s="7"/>
    </row>
    <row r="47297" spans="8:8" x14ac:dyDescent="0.2">
      <c r="H47297" s="7"/>
    </row>
    <row r="47298" spans="8:8" x14ac:dyDescent="0.2">
      <c r="H47298" s="7"/>
    </row>
    <row r="47299" spans="8:8" x14ac:dyDescent="0.2">
      <c r="H47299" s="7"/>
    </row>
    <row r="47300" spans="8:8" x14ac:dyDescent="0.2">
      <c r="H47300" s="7"/>
    </row>
    <row r="47301" spans="8:8" x14ac:dyDescent="0.2">
      <c r="H47301" s="7"/>
    </row>
    <row r="47302" spans="8:8" x14ac:dyDescent="0.2">
      <c r="H47302" s="7"/>
    </row>
    <row r="47303" spans="8:8" x14ac:dyDescent="0.2">
      <c r="H47303" s="7"/>
    </row>
    <row r="47304" spans="8:8" x14ac:dyDescent="0.2">
      <c r="H47304" s="7"/>
    </row>
    <row r="47305" spans="8:8" x14ac:dyDescent="0.2">
      <c r="H47305" s="7"/>
    </row>
    <row r="47306" spans="8:8" x14ac:dyDescent="0.2">
      <c r="H47306" s="7"/>
    </row>
    <row r="47307" spans="8:8" x14ac:dyDescent="0.2">
      <c r="H47307" s="7"/>
    </row>
    <row r="47308" spans="8:8" x14ac:dyDescent="0.2">
      <c r="H47308" s="7"/>
    </row>
    <row r="47309" spans="8:8" x14ac:dyDescent="0.2">
      <c r="H47309" s="7"/>
    </row>
    <row r="47310" spans="8:8" x14ac:dyDescent="0.2">
      <c r="H47310" s="7"/>
    </row>
    <row r="47311" spans="8:8" x14ac:dyDescent="0.2">
      <c r="H47311" s="7"/>
    </row>
    <row r="47312" spans="8:8" x14ac:dyDescent="0.2">
      <c r="H47312" s="7"/>
    </row>
    <row r="47313" spans="8:8" x14ac:dyDescent="0.2">
      <c r="H47313" s="7"/>
    </row>
    <row r="47314" spans="8:8" x14ac:dyDescent="0.2">
      <c r="H47314" s="7"/>
    </row>
    <row r="47315" spans="8:8" x14ac:dyDescent="0.2">
      <c r="H47315" s="7"/>
    </row>
    <row r="47316" spans="8:8" x14ac:dyDescent="0.2">
      <c r="H47316" s="7"/>
    </row>
    <row r="47317" spans="8:8" x14ac:dyDescent="0.2">
      <c r="H47317" s="7"/>
    </row>
    <row r="47318" spans="8:8" x14ac:dyDescent="0.2">
      <c r="H47318" s="7"/>
    </row>
    <row r="47319" spans="8:8" x14ac:dyDescent="0.2">
      <c r="H47319" s="7"/>
    </row>
    <row r="47320" spans="8:8" x14ac:dyDescent="0.2">
      <c r="H47320" s="7"/>
    </row>
    <row r="47321" spans="8:8" x14ac:dyDescent="0.2">
      <c r="H47321" s="7"/>
    </row>
    <row r="47322" spans="8:8" x14ac:dyDescent="0.2">
      <c r="H47322" s="7"/>
    </row>
    <row r="47323" spans="8:8" x14ac:dyDescent="0.2">
      <c r="H47323" s="7"/>
    </row>
    <row r="47324" spans="8:8" x14ac:dyDescent="0.2">
      <c r="H47324" s="7"/>
    </row>
    <row r="47325" spans="8:8" x14ac:dyDescent="0.2">
      <c r="H47325" s="7"/>
    </row>
    <row r="47326" spans="8:8" x14ac:dyDescent="0.2">
      <c r="H47326" s="7"/>
    </row>
    <row r="47327" spans="8:8" x14ac:dyDescent="0.2">
      <c r="H47327" s="7"/>
    </row>
    <row r="47328" spans="8:8" x14ac:dyDescent="0.2">
      <c r="H47328" s="7"/>
    </row>
    <row r="47329" spans="8:8" x14ac:dyDescent="0.2">
      <c r="H47329" s="7"/>
    </row>
    <row r="47330" spans="8:8" x14ac:dyDescent="0.2">
      <c r="H47330" s="7"/>
    </row>
    <row r="47331" spans="8:8" x14ac:dyDescent="0.2">
      <c r="H47331" s="7"/>
    </row>
    <row r="47332" spans="8:8" x14ac:dyDescent="0.2">
      <c r="H47332" s="7"/>
    </row>
    <row r="47333" spans="8:8" x14ac:dyDescent="0.2">
      <c r="H47333" s="7"/>
    </row>
    <row r="47334" spans="8:8" x14ac:dyDescent="0.2">
      <c r="H47334" s="7"/>
    </row>
    <row r="47335" spans="8:8" x14ac:dyDescent="0.2">
      <c r="H47335" s="7"/>
    </row>
    <row r="47336" spans="8:8" x14ac:dyDescent="0.2">
      <c r="H47336" s="7"/>
    </row>
    <row r="47337" spans="8:8" x14ac:dyDescent="0.2">
      <c r="H47337" s="7"/>
    </row>
    <row r="47338" spans="8:8" x14ac:dyDescent="0.2">
      <c r="H47338" s="7"/>
    </row>
    <row r="47339" spans="8:8" x14ac:dyDescent="0.2">
      <c r="H47339" s="7"/>
    </row>
    <row r="47340" spans="8:8" x14ac:dyDescent="0.2">
      <c r="H47340" s="7"/>
    </row>
    <row r="47341" spans="8:8" x14ac:dyDescent="0.2">
      <c r="H47341" s="7"/>
    </row>
    <row r="47342" spans="8:8" x14ac:dyDescent="0.2">
      <c r="H47342" s="7"/>
    </row>
    <row r="47343" spans="8:8" x14ac:dyDescent="0.2">
      <c r="H47343" s="7"/>
    </row>
    <row r="47344" spans="8:8" x14ac:dyDescent="0.2">
      <c r="H47344" s="7"/>
    </row>
    <row r="47345" spans="8:8" x14ac:dyDescent="0.2">
      <c r="H47345" s="7"/>
    </row>
    <row r="47346" spans="8:8" x14ac:dyDescent="0.2">
      <c r="H47346" s="7"/>
    </row>
    <row r="47347" spans="8:8" x14ac:dyDescent="0.2">
      <c r="H47347" s="7"/>
    </row>
    <row r="47348" spans="8:8" x14ac:dyDescent="0.2">
      <c r="H47348" s="7"/>
    </row>
    <row r="47349" spans="8:8" x14ac:dyDescent="0.2">
      <c r="H47349" s="7"/>
    </row>
    <row r="47350" spans="8:8" x14ac:dyDescent="0.2">
      <c r="H47350" s="7"/>
    </row>
    <row r="47351" spans="8:8" x14ac:dyDescent="0.2">
      <c r="H47351" s="7"/>
    </row>
    <row r="47352" spans="8:8" x14ac:dyDescent="0.2">
      <c r="H47352" s="7"/>
    </row>
    <row r="47353" spans="8:8" x14ac:dyDescent="0.2">
      <c r="H47353" s="7"/>
    </row>
    <row r="47354" spans="8:8" x14ac:dyDescent="0.2">
      <c r="H47354" s="7"/>
    </row>
    <row r="47355" spans="8:8" x14ac:dyDescent="0.2">
      <c r="H47355" s="7"/>
    </row>
    <row r="47356" spans="8:8" x14ac:dyDescent="0.2">
      <c r="H47356" s="7"/>
    </row>
    <row r="47357" spans="8:8" x14ac:dyDescent="0.2">
      <c r="H47357" s="7"/>
    </row>
    <row r="47358" spans="8:8" x14ac:dyDescent="0.2">
      <c r="H47358" s="7"/>
    </row>
    <row r="47359" spans="8:8" x14ac:dyDescent="0.2">
      <c r="H47359" s="7"/>
    </row>
    <row r="47360" spans="8:8" x14ac:dyDescent="0.2">
      <c r="H47360" s="7"/>
    </row>
    <row r="47361" spans="8:8" x14ac:dyDescent="0.2">
      <c r="H47361" s="7"/>
    </row>
    <row r="47362" spans="8:8" x14ac:dyDescent="0.2">
      <c r="H47362" s="7"/>
    </row>
    <row r="47363" spans="8:8" x14ac:dyDescent="0.2">
      <c r="H47363" s="7"/>
    </row>
    <row r="47364" spans="8:8" x14ac:dyDescent="0.2">
      <c r="H47364" s="7"/>
    </row>
    <row r="47365" spans="8:8" x14ac:dyDescent="0.2">
      <c r="H47365" s="7"/>
    </row>
    <row r="47366" spans="8:8" x14ac:dyDescent="0.2">
      <c r="H47366" s="7"/>
    </row>
    <row r="47367" spans="8:8" x14ac:dyDescent="0.2">
      <c r="H47367" s="7"/>
    </row>
    <row r="47368" spans="8:8" x14ac:dyDescent="0.2">
      <c r="H47368" s="7"/>
    </row>
    <row r="47369" spans="8:8" x14ac:dyDescent="0.2">
      <c r="H47369" s="7"/>
    </row>
    <row r="47370" spans="8:8" x14ac:dyDescent="0.2">
      <c r="H47370" s="7"/>
    </row>
    <row r="47371" spans="8:8" x14ac:dyDescent="0.2">
      <c r="H47371" s="7"/>
    </row>
    <row r="47372" spans="8:8" x14ac:dyDescent="0.2">
      <c r="H47372" s="7"/>
    </row>
    <row r="47373" spans="8:8" x14ac:dyDescent="0.2">
      <c r="H47373" s="7"/>
    </row>
    <row r="47374" spans="8:8" x14ac:dyDescent="0.2">
      <c r="H47374" s="7"/>
    </row>
    <row r="47375" spans="8:8" x14ac:dyDescent="0.2">
      <c r="H47375" s="7"/>
    </row>
    <row r="47376" spans="8:8" x14ac:dyDescent="0.2">
      <c r="H47376" s="7"/>
    </row>
    <row r="47377" spans="8:8" x14ac:dyDescent="0.2">
      <c r="H47377" s="7"/>
    </row>
    <row r="47378" spans="8:8" x14ac:dyDescent="0.2">
      <c r="H47378" s="7"/>
    </row>
    <row r="47379" spans="8:8" x14ac:dyDescent="0.2">
      <c r="H47379" s="7"/>
    </row>
    <row r="47380" spans="8:8" x14ac:dyDescent="0.2">
      <c r="H47380" s="7"/>
    </row>
    <row r="47381" spans="8:8" x14ac:dyDescent="0.2">
      <c r="H47381" s="7"/>
    </row>
    <row r="47382" spans="8:8" x14ac:dyDescent="0.2">
      <c r="H47382" s="7"/>
    </row>
    <row r="47383" spans="8:8" x14ac:dyDescent="0.2">
      <c r="H47383" s="7"/>
    </row>
    <row r="47384" spans="8:8" x14ac:dyDescent="0.2">
      <c r="H47384" s="7"/>
    </row>
    <row r="47385" spans="8:8" x14ac:dyDescent="0.2">
      <c r="H47385" s="7"/>
    </row>
    <row r="47386" spans="8:8" x14ac:dyDescent="0.2">
      <c r="H47386" s="7"/>
    </row>
    <row r="47387" spans="8:8" x14ac:dyDescent="0.2">
      <c r="H47387" s="7"/>
    </row>
    <row r="47388" spans="8:8" x14ac:dyDescent="0.2">
      <c r="H47388" s="7"/>
    </row>
    <row r="47389" spans="8:8" x14ac:dyDescent="0.2">
      <c r="H47389" s="7"/>
    </row>
    <row r="47390" spans="8:8" x14ac:dyDescent="0.2">
      <c r="H47390" s="7"/>
    </row>
    <row r="47391" spans="8:8" x14ac:dyDescent="0.2">
      <c r="H47391" s="7"/>
    </row>
    <row r="47392" spans="8:8" x14ac:dyDescent="0.2">
      <c r="H47392" s="7"/>
    </row>
    <row r="47393" spans="8:8" x14ac:dyDescent="0.2">
      <c r="H47393" s="7"/>
    </row>
    <row r="47394" spans="8:8" x14ac:dyDescent="0.2">
      <c r="H47394" s="7"/>
    </row>
    <row r="47395" spans="8:8" x14ac:dyDescent="0.2">
      <c r="H47395" s="7"/>
    </row>
    <row r="47396" spans="8:8" x14ac:dyDescent="0.2">
      <c r="H47396" s="7"/>
    </row>
    <row r="47397" spans="8:8" x14ac:dyDescent="0.2">
      <c r="H47397" s="7"/>
    </row>
    <row r="47398" spans="8:8" x14ac:dyDescent="0.2">
      <c r="H47398" s="7"/>
    </row>
    <row r="47399" spans="8:8" x14ac:dyDescent="0.2">
      <c r="H47399" s="7"/>
    </row>
    <row r="47400" spans="8:8" x14ac:dyDescent="0.2">
      <c r="H47400" s="7"/>
    </row>
    <row r="47401" spans="8:8" x14ac:dyDescent="0.2">
      <c r="H47401" s="7"/>
    </row>
    <row r="47402" spans="8:8" x14ac:dyDescent="0.2">
      <c r="H47402" s="7"/>
    </row>
    <row r="47403" spans="8:8" x14ac:dyDescent="0.2">
      <c r="H47403" s="7"/>
    </row>
    <row r="47404" spans="8:8" x14ac:dyDescent="0.2">
      <c r="H47404" s="7"/>
    </row>
    <row r="47405" spans="8:8" x14ac:dyDescent="0.2">
      <c r="H47405" s="7"/>
    </row>
    <row r="47406" spans="8:8" x14ac:dyDescent="0.2">
      <c r="H47406" s="7"/>
    </row>
    <row r="47407" spans="8:8" x14ac:dyDescent="0.2">
      <c r="H47407" s="7"/>
    </row>
    <row r="47408" spans="8:8" x14ac:dyDescent="0.2">
      <c r="H47408" s="7"/>
    </row>
    <row r="47409" spans="8:8" x14ac:dyDescent="0.2">
      <c r="H47409" s="7"/>
    </row>
    <row r="47410" spans="8:8" x14ac:dyDescent="0.2">
      <c r="H47410" s="7"/>
    </row>
    <row r="47411" spans="8:8" x14ac:dyDescent="0.2">
      <c r="H47411" s="7"/>
    </row>
    <row r="47412" spans="8:8" x14ac:dyDescent="0.2">
      <c r="H47412" s="7"/>
    </row>
    <row r="47413" spans="8:8" x14ac:dyDescent="0.2">
      <c r="H47413" s="7"/>
    </row>
    <row r="47414" spans="8:8" x14ac:dyDescent="0.2">
      <c r="H47414" s="7"/>
    </row>
    <row r="47415" spans="8:8" x14ac:dyDescent="0.2">
      <c r="H47415" s="7"/>
    </row>
    <row r="47416" spans="8:8" x14ac:dyDescent="0.2">
      <c r="H47416" s="7"/>
    </row>
    <row r="47417" spans="8:8" x14ac:dyDescent="0.2">
      <c r="H47417" s="7"/>
    </row>
    <row r="47418" spans="8:8" x14ac:dyDescent="0.2">
      <c r="H47418" s="7"/>
    </row>
    <row r="47419" spans="8:8" x14ac:dyDescent="0.2">
      <c r="H47419" s="7"/>
    </row>
    <row r="47420" spans="8:8" x14ac:dyDescent="0.2">
      <c r="H47420" s="7"/>
    </row>
    <row r="47421" spans="8:8" x14ac:dyDescent="0.2">
      <c r="H47421" s="7"/>
    </row>
    <row r="47422" spans="8:8" x14ac:dyDescent="0.2">
      <c r="H47422" s="7"/>
    </row>
    <row r="47423" spans="8:8" x14ac:dyDescent="0.2">
      <c r="H47423" s="7"/>
    </row>
    <row r="47424" spans="8:8" x14ac:dyDescent="0.2">
      <c r="H47424" s="7"/>
    </row>
    <row r="47425" spans="8:8" x14ac:dyDescent="0.2">
      <c r="H47425" s="7"/>
    </row>
    <row r="47426" spans="8:8" x14ac:dyDescent="0.2">
      <c r="H47426" s="7"/>
    </row>
    <row r="47427" spans="8:8" x14ac:dyDescent="0.2">
      <c r="H47427" s="7"/>
    </row>
    <row r="47428" spans="8:8" x14ac:dyDescent="0.2">
      <c r="H47428" s="7"/>
    </row>
    <row r="47429" spans="8:8" x14ac:dyDescent="0.2">
      <c r="H47429" s="7"/>
    </row>
    <row r="47430" spans="8:8" x14ac:dyDescent="0.2">
      <c r="H47430" s="7"/>
    </row>
    <row r="47431" spans="8:8" x14ac:dyDescent="0.2">
      <c r="H47431" s="7"/>
    </row>
    <row r="47432" spans="8:8" x14ac:dyDescent="0.2">
      <c r="H47432" s="7"/>
    </row>
    <row r="47433" spans="8:8" x14ac:dyDescent="0.2">
      <c r="H47433" s="7"/>
    </row>
    <row r="47434" spans="8:8" x14ac:dyDescent="0.2">
      <c r="H47434" s="7"/>
    </row>
    <row r="47435" spans="8:8" x14ac:dyDescent="0.2">
      <c r="H47435" s="7"/>
    </row>
    <row r="47436" spans="8:8" x14ac:dyDescent="0.2">
      <c r="H47436" s="7"/>
    </row>
    <row r="47437" spans="8:8" x14ac:dyDescent="0.2">
      <c r="H47437" s="7"/>
    </row>
    <row r="47438" spans="8:8" x14ac:dyDescent="0.2">
      <c r="H47438" s="7"/>
    </row>
    <row r="47439" spans="8:8" x14ac:dyDescent="0.2">
      <c r="H47439" s="7"/>
    </row>
    <row r="47440" spans="8:8" x14ac:dyDescent="0.2">
      <c r="H47440" s="7"/>
    </row>
    <row r="47441" spans="8:8" x14ac:dyDescent="0.2">
      <c r="H47441" s="7"/>
    </row>
    <row r="47442" spans="8:8" x14ac:dyDescent="0.2">
      <c r="H47442" s="7"/>
    </row>
    <row r="47443" spans="8:8" x14ac:dyDescent="0.2">
      <c r="H47443" s="7"/>
    </row>
    <row r="47444" spans="8:8" x14ac:dyDescent="0.2">
      <c r="H47444" s="7"/>
    </row>
    <row r="47445" spans="8:8" x14ac:dyDescent="0.2">
      <c r="H47445" s="7"/>
    </row>
    <row r="47446" spans="8:8" x14ac:dyDescent="0.2">
      <c r="H47446" s="7"/>
    </row>
    <row r="47447" spans="8:8" x14ac:dyDescent="0.2">
      <c r="H47447" s="7"/>
    </row>
    <row r="47448" spans="8:8" x14ac:dyDescent="0.2">
      <c r="H47448" s="7"/>
    </row>
    <row r="47449" spans="8:8" x14ac:dyDescent="0.2">
      <c r="H47449" s="7"/>
    </row>
    <row r="47450" spans="8:8" x14ac:dyDescent="0.2">
      <c r="H47450" s="7"/>
    </row>
    <row r="47451" spans="8:8" x14ac:dyDescent="0.2">
      <c r="H47451" s="7"/>
    </row>
    <row r="47452" spans="8:8" x14ac:dyDescent="0.2">
      <c r="H47452" s="7"/>
    </row>
    <row r="47453" spans="8:8" x14ac:dyDescent="0.2">
      <c r="H47453" s="7"/>
    </row>
    <row r="47454" spans="8:8" x14ac:dyDescent="0.2">
      <c r="H47454" s="7"/>
    </row>
    <row r="47455" spans="8:8" x14ac:dyDescent="0.2">
      <c r="H47455" s="7"/>
    </row>
    <row r="47456" spans="8:8" x14ac:dyDescent="0.2">
      <c r="H47456" s="7"/>
    </row>
    <row r="47457" spans="8:8" x14ac:dyDescent="0.2">
      <c r="H47457" s="7"/>
    </row>
    <row r="47458" spans="8:8" x14ac:dyDescent="0.2">
      <c r="H47458" s="7"/>
    </row>
    <row r="47459" spans="8:8" x14ac:dyDescent="0.2">
      <c r="H47459" s="7"/>
    </row>
    <row r="47460" spans="8:8" x14ac:dyDescent="0.2">
      <c r="H47460" s="7"/>
    </row>
    <row r="47461" spans="8:8" x14ac:dyDescent="0.2">
      <c r="H47461" s="7"/>
    </row>
    <row r="47462" spans="8:8" x14ac:dyDescent="0.2">
      <c r="H47462" s="7"/>
    </row>
    <row r="47463" spans="8:8" x14ac:dyDescent="0.2">
      <c r="H47463" s="7"/>
    </row>
    <row r="47464" spans="8:8" x14ac:dyDescent="0.2">
      <c r="H47464" s="7"/>
    </row>
    <row r="47465" spans="8:8" x14ac:dyDescent="0.2">
      <c r="H47465" s="7"/>
    </row>
    <row r="47466" spans="8:8" x14ac:dyDescent="0.2">
      <c r="H47466" s="7"/>
    </row>
    <row r="47467" spans="8:8" x14ac:dyDescent="0.2">
      <c r="H47467" s="7"/>
    </row>
    <row r="47468" spans="8:8" x14ac:dyDescent="0.2">
      <c r="H47468" s="7"/>
    </row>
    <row r="47469" spans="8:8" x14ac:dyDescent="0.2">
      <c r="H47469" s="7"/>
    </row>
    <row r="47470" spans="8:8" x14ac:dyDescent="0.2">
      <c r="H47470" s="7"/>
    </row>
    <row r="47471" spans="8:8" x14ac:dyDescent="0.2">
      <c r="H47471" s="7"/>
    </row>
    <row r="47472" spans="8:8" x14ac:dyDescent="0.2">
      <c r="H47472" s="7"/>
    </row>
    <row r="47473" spans="8:8" x14ac:dyDescent="0.2">
      <c r="H47473" s="7"/>
    </row>
    <row r="47474" spans="8:8" x14ac:dyDescent="0.2">
      <c r="H47474" s="7"/>
    </row>
    <row r="47475" spans="8:8" x14ac:dyDescent="0.2">
      <c r="H47475" s="7"/>
    </row>
    <row r="47476" spans="8:8" x14ac:dyDescent="0.2">
      <c r="H47476" s="7"/>
    </row>
    <row r="47477" spans="8:8" x14ac:dyDescent="0.2">
      <c r="H47477" s="7"/>
    </row>
    <row r="47478" spans="8:8" x14ac:dyDescent="0.2">
      <c r="H47478" s="7"/>
    </row>
    <row r="47479" spans="8:8" x14ac:dyDescent="0.2">
      <c r="H47479" s="7"/>
    </row>
    <row r="47480" spans="8:8" x14ac:dyDescent="0.2">
      <c r="H47480" s="7"/>
    </row>
    <row r="47481" spans="8:8" x14ac:dyDescent="0.2">
      <c r="H47481" s="7"/>
    </row>
    <row r="47482" spans="8:8" x14ac:dyDescent="0.2">
      <c r="H47482" s="7"/>
    </row>
    <row r="47483" spans="8:8" x14ac:dyDescent="0.2">
      <c r="H47483" s="7"/>
    </row>
    <row r="47484" spans="8:8" x14ac:dyDescent="0.2">
      <c r="H47484" s="7"/>
    </row>
    <row r="47485" spans="8:8" x14ac:dyDescent="0.2">
      <c r="H47485" s="7"/>
    </row>
    <row r="47486" spans="8:8" x14ac:dyDescent="0.2">
      <c r="H47486" s="7"/>
    </row>
    <row r="47487" spans="8:8" x14ac:dyDescent="0.2">
      <c r="H47487" s="7"/>
    </row>
    <row r="47488" spans="8:8" x14ac:dyDescent="0.2">
      <c r="H47488" s="7"/>
    </row>
    <row r="47489" spans="8:8" x14ac:dyDescent="0.2">
      <c r="H47489" s="7"/>
    </row>
    <row r="47490" spans="8:8" x14ac:dyDescent="0.2">
      <c r="H47490" s="7"/>
    </row>
    <row r="47491" spans="8:8" x14ac:dyDescent="0.2">
      <c r="H47491" s="7"/>
    </row>
    <row r="47492" spans="8:8" x14ac:dyDescent="0.2">
      <c r="H47492" s="7"/>
    </row>
    <row r="47493" spans="8:8" x14ac:dyDescent="0.2">
      <c r="H47493" s="7"/>
    </row>
    <row r="47494" spans="8:8" x14ac:dyDescent="0.2">
      <c r="H47494" s="7"/>
    </row>
    <row r="47495" spans="8:8" x14ac:dyDescent="0.2">
      <c r="H47495" s="7"/>
    </row>
    <row r="47496" spans="8:8" x14ac:dyDescent="0.2">
      <c r="H47496" s="7"/>
    </row>
    <row r="47497" spans="8:8" x14ac:dyDescent="0.2">
      <c r="H47497" s="7"/>
    </row>
    <row r="47498" spans="8:8" x14ac:dyDescent="0.2">
      <c r="H47498" s="7"/>
    </row>
    <row r="47499" spans="8:8" x14ac:dyDescent="0.2">
      <c r="H47499" s="7"/>
    </row>
    <row r="47500" spans="8:8" x14ac:dyDescent="0.2">
      <c r="H47500" s="7"/>
    </row>
    <row r="47501" spans="8:8" x14ac:dyDescent="0.2">
      <c r="H47501" s="7"/>
    </row>
    <row r="47502" spans="8:8" x14ac:dyDescent="0.2">
      <c r="H47502" s="7"/>
    </row>
    <row r="47503" spans="8:8" x14ac:dyDescent="0.2">
      <c r="H47503" s="7"/>
    </row>
    <row r="47504" spans="8:8" x14ac:dyDescent="0.2">
      <c r="H47504" s="7"/>
    </row>
    <row r="47505" spans="8:8" x14ac:dyDescent="0.2">
      <c r="H47505" s="7"/>
    </row>
    <row r="47506" spans="8:8" x14ac:dyDescent="0.2">
      <c r="H47506" s="7"/>
    </row>
    <row r="47507" spans="8:8" x14ac:dyDescent="0.2">
      <c r="H47507" s="7"/>
    </row>
    <row r="47508" spans="8:8" x14ac:dyDescent="0.2">
      <c r="H47508" s="7"/>
    </row>
    <row r="47509" spans="8:8" x14ac:dyDescent="0.2">
      <c r="H47509" s="7"/>
    </row>
    <row r="47510" spans="8:8" x14ac:dyDescent="0.2">
      <c r="H47510" s="7"/>
    </row>
    <row r="47511" spans="8:8" x14ac:dyDescent="0.2">
      <c r="H47511" s="7"/>
    </row>
    <row r="47512" spans="8:8" x14ac:dyDescent="0.2">
      <c r="H47512" s="7"/>
    </row>
    <row r="47513" spans="8:8" x14ac:dyDescent="0.2">
      <c r="H47513" s="7"/>
    </row>
    <row r="47514" spans="8:8" x14ac:dyDescent="0.2">
      <c r="H47514" s="7"/>
    </row>
    <row r="47515" spans="8:8" x14ac:dyDescent="0.2">
      <c r="H47515" s="7"/>
    </row>
    <row r="47516" spans="8:8" x14ac:dyDescent="0.2">
      <c r="H47516" s="7"/>
    </row>
    <row r="47517" spans="8:8" x14ac:dyDescent="0.2">
      <c r="H47517" s="7"/>
    </row>
    <row r="47518" spans="8:8" x14ac:dyDescent="0.2">
      <c r="H47518" s="7"/>
    </row>
    <row r="47519" spans="8:8" x14ac:dyDescent="0.2">
      <c r="H47519" s="7"/>
    </row>
    <row r="47520" spans="8:8" x14ac:dyDescent="0.2">
      <c r="H47520" s="7"/>
    </row>
    <row r="47521" spans="8:8" x14ac:dyDescent="0.2">
      <c r="H47521" s="7"/>
    </row>
    <row r="47522" spans="8:8" x14ac:dyDescent="0.2">
      <c r="H47522" s="7"/>
    </row>
    <row r="47523" spans="8:8" x14ac:dyDescent="0.2">
      <c r="H47523" s="7"/>
    </row>
    <row r="47524" spans="8:8" x14ac:dyDescent="0.2">
      <c r="H47524" s="7"/>
    </row>
    <row r="47525" spans="8:8" x14ac:dyDescent="0.2">
      <c r="H47525" s="7"/>
    </row>
    <row r="47526" spans="8:8" x14ac:dyDescent="0.2">
      <c r="H47526" s="7"/>
    </row>
    <row r="47527" spans="8:8" x14ac:dyDescent="0.2">
      <c r="H47527" s="7"/>
    </row>
    <row r="47528" spans="8:8" x14ac:dyDescent="0.2">
      <c r="H47528" s="7"/>
    </row>
    <row r="47529" spans="8:8" x14ac:dyDescent="0.2">
      <c r="H47529" s="7"/>
    </row>
    <row r="47530" spans="8:8" x14ac:dyDescent="0.2">
      <c r="H47530" s="7"/>
    </row>
    <row r="47531" spans="8:8" x14ac:dyDescent="0.2">
      <c r="H47531" s="7"/>
    </row>
    <row r="47532" spans="8:8" x14ac:dyDescent="0.2">
      <c r="H47532" s="7"/>
    </row>
    <row r="47533" spans="8:8" x14ac:dyDescent="0.2">
      <c r="H47533" s="7"/>
    </row>
    <row r="47534" spans="8:8" x14ac:dyDescent="0.2">
      <c r="H47534" s="7"/>
    </row>
    <row r="47535" spans="8:8" x14ac:dyDescent="0.2">
      <c r="H47535" s="7"/>
    </row>
    <row r="47536" spans="8:8" x14ac:dyDescent="0.2">
      <c r="H47536" s="7"/>
    </row>
    <row r="47537" spans="8:8" x14ac:dyDescent="0.2">
      <c r="H47537" s="7"/>
    </row>
    <row r="47538" spans="8:8" x14ac:dyDescent="0.2">
      <c r="H47538" s="7"/>
    </row>
    <row r="47539" spans="8:8" x14ac:dyDescent="0.2">
      <c r="H47539" s="7"/>
    </row>
    <row r="47540" spans="8:8" x14ac:dyDescent="0.2">
      <c r="H47540" s="7"/>
    </row>
    <row r="47541" spans="8:8" x14ac:dyDescent="0.2">
      <c r="H47541" s="7"/>
    </row>
    <row r="47542" spans="8:8" x14ac:dyDescent="0.2">
      <c r="H47542" s="7"/>
    </row>
    <row r="47543" spans="8:8" x14ac:dyDescent="0.2">
      <c r="H47543" s="7"/>
    </row>
    <row r="47544" spans="8:8" x14ac:dyDescent="0.2">
      <c r="H47544" s="7"/>
    </row>
    <row r="47545" spans="8:8" x14ac:dyDescent="0.2">
      <c r="H47545" s="7"/>
    </row>
    <row r="47546" spans="8:8" x14ac:dyDescent="0.2">
      <c r="H47546" s="7"/>
    </row>
    <row r="47547" spans="8:8" x14ac:dyDescent="0.2">
      <c r="H47547" s="7"/>
    </row>
    <row r="47548" spans="8:8" x14ac:dyDescent="0.2">
      <c r="H47548" s="7"/>
    </row>
    <row r="47549" spans="8:8" x14ac:dyDescent="0.2">
      <c r="H47549" s="7"/>
    </row>
    <row r="47550" spans="8:8" x14ac:dyDescent="0.2">
      <c r="H47550" s="7"/>
    </row>
    <row r="47551" spans="8:8" x14ac:dyDescent="0.2">
      <c r="H47551" s="7"/>
    </row>
    <row r="47552" spans="8:8" x14ac:dyDescent="0.2">
      <c r="H47552" s="7"/>
    </row>
    <row r="47553" spans="8:8" x14ac:dyDescent="0.2">
      <c r="H47553" s="7"/>
    </row>
    <row r="47554" spans="8:8" x14ac:dyDescent="0.2">
      <c r="H47554" s="7"/>
    </row>
    <row r="47555" spans="8:8" x14ac:dyDescent="0.2">
      <c r="H47555" s="7"/>
    </row>
    <row r="47556" spans="8:8" x14ac:dyDescent="0.2">
      <c r="H47556" s="7"/>
    </row>
    <row r="47557" spans="8:8" x14ac:dyDescent="0.2">
      <c r="H47557" s="7"/>
    </row>
    <row r="47558" spans="8:8" x14ac:dyDescent="0.2">
      <c r="H47558" s="7"/>
    </row>
    <row r="47559" spans="8:8" x14ac:dyDescent="0.2">
      <c r="H47559" s="7"/>
    </row>
    <row r="47560" spans="8:8" x14ac:dyDescent="0.2">
      <c r="H47560" s="7"/>
    </row>
    <row r="47561" spans="8:8" x14ac:dyDescent="0.2">
      <c r="H47561" s="7"/>
    </row>
    <row r="47562" spans="8:8" x14ac:dyDescent="0.2">
      <c r="H47562" s="7"/>
    </row>
    <row r="47563" spans="8:8" x14ac:dyDescent="0.2">
      <c r="H47563" s="7"/>
    </row>
    <row r="47564" spans="8:8" x14ac:dyDescent="0.2">
      <c r="H47564" s="7"/>
    </row>
    <row r="47565" spans="8:8" x14ac:dyDescent="0.2">
      <c r="H47565" s="7"/>
    </row>
    <row r="47566" spans="8:8" x14ac:dyDescent="0.2">
      <c r="H47566" s="7"/>
    </row>
    <row r="47567" spans="8:8" x14ac:dyDescent="0.2">
      <c r="H47567" s="7"/>
    </row>
    <row r="47568" spans="8:8" x14ac:dyDescent="0.2">
      <c r="H47568" s="7"/>
    </row>
    <row r="47569" spans="8:8" x14ac:dyDescent="0.2">
      <c r="H47569" s="7"/>
    </row>
    <row r="47570" spans="8:8" x14ac:dyDescent="0.2">
      <c r="H47570" s="7"/>
    </row>
    <row r="47571" spans="8:8" x14ac:dyDescent="0.2">
      <c r="H47571" s="7"/>
    </row>
    <row r="47572" spans="8:8" x14ac:dyDescent="0.2">
      <c r="H47572" s="7"/>
    </row>
    <row r="47573" spans="8:8" x14ac:dyDescent="0.2">
      <c r="H47573" s="7"/>
    </row>
    <row r="47574" spans="8:8" x14ac:dyDescent="0.2">
      <c r="H47574" s="7"/>
    </row>
    <row r="47575" spans="8:8" x14ac:dyDescent="0.2">
      <c r="H47575" s="7"/>
    </row>
    <row r="47576" spans="8:8" x14ac:dyDescent="0.2">
      <c r="H47576" s="7"/>
    </row>
    <row r="47577" spans="8:8" x14ac:dyDescent="0.2">
      <c r="H47577" s="7"/>
    </row>
    <row r="47578" spans="8:8" x14ac:dyDescent="0.2">
      <c r="H47578" s="7"/>
    </row>
    <row r="47579" spans="8:8" x14ac:dyDescent="0.2">
      <c r="H47579" s="7"/>
    </row>
    <row r="47580" spans="8:8" x14ac:dyDescent="0.2">
      <c r="H47580" s="7"/>
    </row>
    <row r="47581" spans="8:8" x14ac:dyDescent="0.2">
      <c r="H47581" s="7"/>
    </row>
    <row r="47582" spans="8:8" x14ac:dyDescent="0.2">
      <c r="H47582" s="7"/>
    </row>
    <row r="47583" spans="8:8" x14ac:dyDescent="0.2">
      <c r="H47583" s="7"/>
    </row>
    <row r="47584" spans="8:8" x14ac:dyDescent="0.2">
      <c r="H47584" s="7"/>
    </row>
    <row r="47585" spans="8:8" x14ac:dyDescent="0.2">
      <c r="H47585" s="7"/>
    </row>
    <row r="47586" spans="8:8" x14ac:dyDescent="0.2">
      <c r="H47586" s="7"/>
    </row>
    <row r="47587" spans="8:8" x14ac:dyDescent="0.2">
      <c r="H47587" s="7"/>
    </row>
    <row r="47588" spans="8:8" x14ac:dyDescent="0.2">
      <c r="H47588" s="7"/>
    </row>
    <row r="47589" spans="8:8" x14ac:dyDescent="0.2">
      <c r="H47589" s="7"/>
    </row>
    <row r="47590" spans="8:8" x14ac:dyDescent="0.2">
      <c r="H47590" s="7"/>
    </row>
    <row r="47591" spans="8:8" x14ac:dyDescent="0.2">
      <c r="H47591" s="7"/>
    </row>
    <row r="47592" spans="8:8" x14ac:dyDescent="0.2">
      <c r="H47592" s="7"/>
    </row>
    <row r="47593" spans="8:8" x14ac:dyDescent="0.2">
      <c r="H47593" s="7"/>
    </row>
    <row r="47594" spans="8:8" x14ac:dyDescent="0.2">
      <c r="H47594" s="7"/>
    </row>
    <row r="47595" spans="8:8" x14ac:dyDescent="0.2">
      <c r="H47595" s="7"/>
    </row>
    <row r="47596" spans="8:8" x14ac:dyDescent="0.2">
      <c r="H47596" s="7"/>
    </row>
    <row r="47597" spans="8:8" x14ac:dyDescent="0.2">
      <c r="H47597" s="7"/>
    </row>
    <row r="47598" spans="8:8" x14ac:dyDescent="0.2">
      <c r="H47598" s="7"/>
    </row>
    <row r="47599" spans="8:8" x14ac:dyDescent="0.2">
      <c r="H47599" s="7"/>
    </row>
    <row r="47600" spans="8:8" x14ac:dyDescent="0.2">
      <c r="H47600" s="7"/>
    </row>
    <row r="47601" spans="8:8" x14ac:dyDescent="0.2">
      <c r="H47601" s="7"/>
    </row>
    <row r="47602" spans="8:8" x14ac:dyDescent="0.2">
      <c r="H47602" s="7"/>
    </row>
    <row r="47603" spans="8:8" x14ac:dyDescent="0.2">
      <c r="H47603" s="7"/>
    </row>
    <row r="47604" spans="8:8" x14ac:dyDescent="0.2">
      <c r="H47604" s="7"/>
    </row>
    <row r="47605" spans="8:8" x14ac:dyDescent="0.2">
      <c r="H47605" s="7"/>
    </row>
    <row r="47606" spans="8:8" x14ac:dyDescent="0.2">
      <c r="H47606" s="7"/>
    </row>
    <row r="47607" spans="8:8" x14ac:dyDescent="0.2">
      <c r="H47607" s="7"/>
    </row>
    <row r="47608" spans="8:8" x14ac:dyDescent="0.2">
      <c r="H47608" s="7"/>
    </row>
    <row r="47609" spans="8:8" x14ac:dyDescent="0.2">
      <c r="H47609" s="7"/>
    </row>
    <row r="47610" spans="8:8" x14ac:dyDescent="0.2">
      <c r="H47610" s="7"/>
    </row>
    <row r="47611" spans="8:8" x14ac:dyDescent="0.2">
      <c r="H47611" s="7"/>
    </row>
    <row r="47612" spans="8:8" x14ac:dyDescent="0.2">
      <c r="H47612" s="7"/>
    </row>
    <row r="47613" spans="8:8" x14ac:dyDescent="0.2">
      <c r="H47613" s="7"/>
    </row>
    <row r="47614" spans="8:8" x14ac:dyDescent="0.2">
      <c r="H47614" s="7"/>
    </row>
    <row r="47615" spans="8:8" x14ac:dyDescent="0.2">
      <c r="H47615" s="7"/>
    </row>
    <row r="47616" spans="8:8" x14ac:dyDescent="0.2">
      <c r="H47616" s="7"/>
    </row>
    <row r="47617" spans="8:8" x14ac:dyDescent="0.2">
      <c r="H47617" s="7"/>
    </row>
    <row r="47618" spans="8:8" x14ac:dyDescent="0.2">
      <c r="H47618" s="7"/>
    </row>
    <row r="47619" spans="8:8" x14ac:dyDescent="0.2">
      <c r="H47619" s="7"/>
    </row>
    <row r="47620" spans="8:8" x14ac:dyDescent="0.2">
      <c r="H47620" s="7"/>
    </row>
    <row r="47621" spans="8:8" x14ac:dyDescent="0.2">
      <c r="H47621" s="7"/>
    </row>
    <row r="47622" spans="8:8" x14ac:dyDescent="0.2">
      <c r="H47622" s="7"/>
    </row>
    <row r="47623" spans="8:8" x14ac:dyDescent="0.2">
      <c r="H47623" s="7"/>
    </row>
    <row r="47624" spans="8:8" x14ac:dyDescent="0.2">
      <c r="H47624" s="7"/>
    </row>
    <row r="47625" spans="8:8" x14ac:dyDescent="0.2">
      <c r="H47625" s="7"/>
    </row>
    <row r="47626" spans="8:8" x14ac:dyDescent="0.2">
      <c r="H47626" s="7"/>
    </row>
    <row r="47627" spans="8:8" x14ac:dyDescent="0.2">
      <c r="H47627" s="7"/>
    </row>
    <row r="47628" spans="8:8" x14ac:dyDescent="0.2">
      <c r="H47628" s="7"/>
    </row>
    <row r="47629" spans="8:8" x14ac:dyDescent="0.2">
      <c r="H47629" s="7"/>
    </row>
    <row r="47630" spans="8:8" x14ac:dyDescent="0.2">
      <c r="H47630" s="7"/>
    </row>
    <row r="47631" spans="8:8" x14ac:dyDescent="0.2">
      <c r="H47631" s="7"/>
    </row>
    <row r="47632" spans="8:8" x14ac:dyDescent="0.2">
      <c r="H47632" s="7"/>
    </row>
    <row r="47633" spans="8:8" x14ac:dyDescent="0.2">
      <c r="H47633" s="7"/>
    </row>
    <row r="47634" spans="8:8" x14ac:dyDescent="0.2">
      <c r="H47634" s="7"/>
    </row>
    <row r="47635" spans="8:8" x14ac:dyDescent="0.2">
      <c r="H47635" s="7"/>
    </row>
    <row r="47636" spans="8:8" x14ac:dyDescent="0.2">
      <c r="H47636" s="7"/>
    </row>
    <row r="47637" spans="8:8" x14ac:dyDescent="0.2">
      <c r="H47637" s="7"/>
    </row>
    <row r="47638" spans="8:8" x14ac:dyDescent="0.2">
      <c r="H47638" s="7"/>
    </row>
    <row r="47639" spans="8:8" x14ac:dyDescent="0.2">
      <c r="H47639" s="7"/>
    </row>
    <row r="47640" spans="8:8" x14ac:dyDescent="0.2">
      <c r="H47640" s="7"/>
    </row>
    <row r="47641" spans="8:8" x14ac:dyDescent="0.2">
      <c r="H47641" s="7"/>
    </row>
    <row r="47642" spans="8:8" x14ac:dyDescent="0.2">
      <c r="H47642" s="7"/>
    </row>
    <row r="47643" spans="8:8" x14ac:dyDescent="0.2">
      <c r="H47643" s="7"/>
    </row>
    <row r="47644" spans="8:8" x14ac:dyDescent="0.2">
      <c r="H47644" s="7"/>
    </row>
    <row r="47645" spans="8:8" x14ac:dyDescent="0.2">
      <c r="H47645" s="7"/>
    </row>
    <row r="47646" spans="8:8" x14ac:dyDescent="0.2">
      <c r="H47646" s="7"/>
    </row>
    <row r="47647" spans="8:8" x14ac:dyDescent="0.2">
      <c r="H47647" s="7"/>
    </row>
    <row r="47648" spans="8:8" x14ac:dyDescent="0.2">
      <c r="H47648" s="7"/>
    </row>
    <row r="47649" spans="8:8" x14ac:dyDescent="0.2">
      <c r="H47649" s="7"/>
    </row>
    <row r="47650" spans="8:8" x14ac:dyDescent="0.2">
      <c r="H47650" s="7"/>
    </row>
    <row r="47651" spans="8:8" x14ac:dyDescent="0.2">
      <c r="H47651" s="7"/>
    </row>
    <row r="47652" spans="8:8" x14ac:dyDescent="0.2">
      <c r="H47652" s="7"/>
    </row>
    <row r="47653" spans="8:8" x14ac:dyDescent="0.2">
      <c r="H47653" s="7"/>
    </row>
    <row r="47654" spans="8:8" x14ac:dyDescent="0.2">
      <c r="H47654" s="7"/>
    </row>
    <row r="47655" spans="8:8" x14ac:dyDescent="0.2">
      <c r="H47655" s="7"/>
    </row>
    <row r="47656" spans="8:8" x14ac:dyDescent="0.2">
      <c r="H47656" s="7"/>
    </row>
    <row r="47657" spans="8:8" x14ac:dyDescent="0.2">
      <c r="H47657" s="7"/>
    </row>
    <row r="47658" spans="8:8" x14ac:dyDescent="0.2">
      <c r="H47658" s="7"/>
    </row>
    <row r="47659" spans="8:8" x14ac:dyDescent="0.2">
      <c r="H47659" s="7"/>
    </row>
    <row r="47660" spans="8:8" x14ac:dyDescent="0.2">
      <c r="H47660" s="7"/>
    </row>
    <row r="47661" spans="8:8" x14ac:dyDescent="0.2">
      <c r="H47661" s="7"/>
    </row>
    <row r="47662" spans="8:8" x14ac:dyDescent="0.2">
      <c r="H47662" s="7"/>
    </row>
    <row r="47663" spans="8:8" x14ac:dyDescent="0.2">
      <c r="H47663" s="7"/>
    </row>
    <row r="47664" spans="8:8" x14ac:dyDescent="0.2">
      <c r="H47664" s="7"/>
    </row>
    <row r="47665" spans="8:8" x14ac:dyDescent="0.2">
      <c r="H47665" s="7"/>
    </row>
    <row r="47666" spans="8:8" x14ac:dyDescent="0.2">
      <c r="H47666" s="7"/>
    </row>
    <row r="47667" spans="8:8" x14ac:dyDescent="0.2">
      <c r="H47667" s="7"/>
    </row>
    <row r="47668" spans="8:8" x14ac:dyDescent="0.2">
      <c r="H47668" s="7"/>
    </row>
    <row r="47669" spans="8:8" x14ac:dyDescent="0.2">
      <c r="H47669" s="7"/>
    </row>
    <row r="47670" spans="8:8" x14ac:dyDescent="0.2">
      <c r="H47670" s="7"/>
    </row>
    <row r="47671" spans="8:8" x14ac:dyDescent="0.2">
      <c r="H47671" s="7"/>
    </row>
    <row r="47672" spans="8:8" x14ac:dyDescent="0.2">
      <c r="H47672" s="7"/>
    </row>
    <row r="47673" spans="8:8" x14ac:dyDescent="0.2">
      <c r="H47673" s="7"/>
    </row>
    <row r="47674" spans="8:8" x14ac:dyDescent="0.2">
      <c r="H47674" s="7"/>
    </row>
    <row r="47675" spans="8:8" x14ac:dyDescent="0.2">
      <c r="H47675" s="7"/>
    </row>
    <row r="47676" spans="8:8" x14ac:dyDescent="0.2">
      <c r="H47676" s="7"/>
    </row>
    <row r="47677" spans="8:8" x14ac:dyDescent="0.2">
      <c r="H47677" s="7"/>
    </row>
    <row r="47678" spans="8:8" x14ac:dyDescent="0.2">
      <c r="H47678" s="7"/>
    </row>
    <row r="47679" spans="8:8" x14ac:dyDescent="0.2">
      <c r="H47679" s="7"/>
    </row>
    <row r="47680" spans="8:8" x14ac:dyDescent="0.2">
      <c r="H47680" s="7"/>
    </row>
    <row r="47681" spans="8:8" x14ac:dyDescent="0.2">
      <c r="H47681" s="7"/>
    </row>
    <row r="47682" spans="8:8" x14ac:dyDescent="0.2">
      <c r="H47682" s="7"/>
    </row>
    <row r="47683" spans="8:8" x14ac:dyDescent="0.2">
      <c r="H47683" s="7"/>
    </row>
    <row r="47684" spans="8:8" x14ac:dyDescent="0.2">
      <c r="H47684" s="7"/>
    </row>
    <row r="47685" spans="8:8" x14ac:dyDescent="0.2">
      <c r="H47685" s="7"/>
    </row>
    <row r="47686" spans="8:8" x14ac:dyDescent="0.2">
      <c r="H47686" s="7"/>
    </row>
    <row r="47687" spans="8:8" x14ac:dyDescent="0.2">
      <c r="H47687" s="7"/>
    </row>
    <row r="47688" spans="8:8" x14ac:dyDescent="0.2">
      <c r="H47688" s="7"/>
    </row>
    <row r="47689" spans="8:8" x14ac:dyDescent="0.2">
      <c r="H47689" s="7"/>
    </row>
    <row r="47690" spans="8:8" x14ac:dyDescent="0.2">
      <c r="H47690" s="7"/>
    </row>
    <row r="47691" spans="8:8" x14ac:dyDescent="0.2">
      <c r="H47691" s="7"/>
    </row>
    <row r="47692" spans="8:8" x14ac:dyDescent="0.2">
      <c r="H47692" s="7"/>
    </row>
    <row r="47693" spans="8:8" x14ac:dyDescent="0.2">
      <c r="H47693" s="7"/>
    </row>
    <row r="47694" spans="8:8" x14ac:dyDescent="0.2">
      <c r="H47694" s="7"/>
    </row>
    <row r="47695" spans="8:8" x14ac:dyDescent="0.2">
      <c r="H47695" s="7"/>
    </row>
    <row r="47696" spans="8:8" x14ac:dyDescent="0.2">
      <c r="H47696" s="7"/>
    </row>
    <row r="47697" spans="8:8" x14ac:dyDescent="0.2">
      <c r="H47697" s="7"/>
    </row>
    <row r="47698" spans="8:8" x14ac:dyDescent="0.2">
      <c r="H47698" s="7"/>
    </row>
    <row r="47699" spans="8:8" x14ac:dyDescent="0.2">
      <c r="H47699" s="7"/>
    </row>
    <row r="47700" spans="8:8" x14ac:dyDescent="0.2">
      <c r="H47700" s="7"/>
    </row>
    <row r="47701" spans="8:8" x14ac:dyDescent="0.2">
      <c r="H47701" s="7"/>
    </row>
    <row r="47702" spans="8:8" x14ac:dyDescent="0.2">
      <c r="H47702" s="7"/>
    </row>
    <row r="47703" spans="8:8" x14ac:dyDescent="0.2">
      <c r="H47703" s="7"/>
    </row>
    <row r="47704" spans="8:8" x14ac:dyDescent="0.2">
      <c r="H47704" s="7"/>
    </row>
    <row r="47705" spans="8:8" x14ac:dyDescent="0.2">
      <c r="H47705" s="7"/>
    </row>
    <row r="47706" spans="8:8" x14ac:dyDescent="0.2">
      <c r="H47706" s="7"/>
    </row>
    <row r="47707" spans="8:8" x14ac:dyDescent="0.2">
      <c r="H47707" s="7"/>
    </row>
    <row r="47708" spans="8:8" x14ac:dyDescent="0.2">
      <c r="H47708" s="7"/>
    </row>
    <row r="47709" spans="8:8" x14ac:dyDescent="0.2">
      <c r="H47709" s="7"/>
    </row>
    <row r="47710" spans="8:8" x14ac:dyDescent="0.2">
      <c r="H47710" s="7"/>
    </row>
    <row r="47711" spans="8:8" x14ac:dyDescent="0.2">
      <c r="H47711" s="7"/>
    </row>
    <row r="47712" spans="8:8" x14ac:dyDescent="0.2">
      <c r="H47712" s="7"/>
    </row>
    <row r="47713" spans="8:8" x14ac:dyDescent="0.2">
      <c r="H47713" s="7"/>
    </row>
    <row r="47714" spans="8:8" x14ac:dyDescent="0.2">
      <c r="H47714" s="7"/>
    </row>
    <row r="47715" spans="8:8" x14ac:dyDescent="0.2">
      <c r="H47715" s="7"/>
    </row>
    <row r="47716" spans="8:8" x14ac:dyDescent="0.2">
      <c r="H47716" s="7"/>
    </row>
    <row r="47717" spans="8:8" x14ac:dyDescent="0.2">
      <c r="H47717" s="7"/>
    </row>
    <row r="47718" spans="8:8" x14ac:dyDescent="0.2">
      <c r="H47718" s="7"/>
    </row>
    <row r="47719" spans="8:8" x14ac:dyDescent="0.2">
      <c r="H47719" s="7"/>
    </row>
    <row r="47720" spans="8:8" x14ac:dyDescent="0.2">
      <c r="H47720" s="7"/>
    </row>
    <row r="47721" spans="8:8" x14ac:dyDescent="0.2">
      <c r="H47721" s="7"/>
    </row>
    <row r="47722" spans="8:8" x14ac:dyDescent="0.2">
      <c r="H47722" s="7"/>
    </row>
    <row r="47723" spans="8:8" x14ac:dyDescent="0.2">
      <c r="H47723" s="7"/>
    </row>
    <row r="47724" spans="8:8" x14ac:dyDescent="0.2">
      <c r="H47724" s="7"/>
    </row>
    <row r="47725" spans="8:8" x14ac:dyDescent="0.2">
      <c r="H47725" s="7"/>
    </row>
    <row r="47726" spans="8:8" x14ac:dyDescent="0.2">
      <c r="H47726" s="7"/>
    </row>
    <row r="47727" spans="8:8" x14ac:dyDescent="0.2">
      <c r="H47727" s="7"/>
    </row>
    <row r="47728" spans="8:8" x14ac:dyDescent="0.2">
      <c r="H47728" s="7"/>
    </row>
    <row r="47729" spans="8:8" x14ac:dyDescent="0.2">
      <c r="H47729" s="7"/>
    </row>
    <row r="47730" spans="8:8" x14ac:dyDescent="0.2">
      <c r="H47730" s="7"/>
    </row>
    <row r="47731" spans="8:8" x14ac:dyDescent="0.2">
      <c r="H47731" s="7"/>
    </row>
    <row r="47732" spans="8:8" x14ac:dyDescent="0.2">
      <c r="H47732" s="7"/>
    </row>
    <row r="47733" spans="8:8" x14ac:dyDescent="0.2">
      <c r="H47733" s="7"/>
    </row>
    <row r="47734" spans="8:8" x14ac:dyDescent="0.2">
      <c r="H47734" s="7"/>
    </row>
    <row r="47735" spans="8:8" x14ac:dyDescent="0.2">
      <c r="H47735" s="7"/>
    </row>
    <row r="47736" spans="8:8" x14ac:dyDescent="0.2">
      <c r="H47736" s="7"/>
    </row>
    <row r="47737" spans="8:8" x14ac:dyDescent="0.2">
      <c r="H47737" s="7"/>
    </row>
    <row r="47738" spans="8:8" x14ac:dyDescent="0.2">
      <c r="H47738" s="7"/>
    </row>
    <row r="47739" spans="8:8" x14ac:dyDescent="0.2">
      <c r="H47739" s="7"/>
    </row>
    <row r="47740" spans="8:8" x14ac:dyDescent="0.2">
      <c r="H47740" s="7"/>
    </row>
    <row r="47741" spans="8:8" x14ac:dyDescent="0.2">
      <c r="H47741" s="7"/>
    </row>
    <row r="47742" spans="8:8" x14ac:dyDescent="0.2">
      <c r="H47742" s="7"/>
    </row>
    <row r="47743" spans="8:8" x14ac:dyDescent="0.2">
      <c r="H47743" s="7"/>
    </row>
    <row r="47744" spans="8:8" x14ac:dyDescent="0.2">
      <c r="H47744" s="7"/>
    </row>
    <row r="47745" spans="8:8" x14ac:dyDescent="0.2">
      <c r="H47745" s="7"/>
    </row>
    <row r="47746" spans="8:8" x14ac:dyDescent="0.2">
      <c r="H47746" s="7"/>
    </row>
    <row r="47747" spans="8:8" x14ac:dyDescent="0.2">
      <c r="H47747" s="7"/>
    </row>
    <row r="47748" spans="8:8" x14ac:dyDescent="0.2">
      <c r="H47748" s="7"/>
    </row>
    <row r="47749" spans="8:8" x14ac:dyDescent="0.2">
      <c r="H47749" s="7"/>
    </row>
    <row r="47750" spans="8:8" x14ac:dyDescent="0.2">
      <c r="H47750" s="7"/>
    </row>
    <row r="47751" spans="8:8" x14ac:dyDescent="0.2">
      <c r="H47751" s="7"/>
    </row>
    <row r="47752" spans="8:8" x14ac:dyDescent="0.2">
      <c r="H47752" s="7"/>
    </row>
    <row r="47753" spans="8:8" x14ac:dyDescent="0.2">
      <c r="H47753" s="7"/>
    </row>
    <row r="47754" spans="8:8" x14ac:dyDescent="0.2">
      <c r="H47754" s="7"/>
    </row>
    <row r="47755" spans="8:8" x14ac:dyDescent="0.2">
      <c r="H47755" s="7"/>
    </row>
    <row r="47756" spans="8:8" x14ac:dyDescent="0.2">
      <c r="H47756" s="7"/>
    </row>
    <row r="47757" spans="8:8" x14ac:dyDescent="0.2">
      <c r="H47757" s="7"/>
    </row>
    <row r="47758" spans="8:8" x14ac:dyDescent="0.2">
      <c r="H47758" s="7"/>
    </row>
    <row r="47759" spans="8:8" x14ac:dyDescent="0.2">
      <c r="H47759" s="7"/>
    </row>
    <row r="47760" spans="8:8" x14ac:dyDescent="0.2">
      <c r="H47760" s="7"/>
    </row>
    <row r="47761" spans="8:8" x14ac:dyDescent="0.2">
      <c r="H47761" s="7"/>
    </row>
    <row r="47762" spans="8:8" x14ac:dyDescent="0.2">
      <c r="H47762" s="7"/>
    </row>
    <row r="47763" spans="8:8" x14ac:dyDescent="0.2">
      <c r="H47763" s="7"/>
    </row>
    <row r="47764" spans="8:8" x14ac:dyDescent="0.2">
      <c r="H47764" s="7"/>
    </row>
    <row r="47765" spans="8:8" x14ac:dyDescent="0.2">
      <c r="H47765" s="7"/>
    </row>
    <row r="47766" spans="8:8" x14ac:dyDescent="0.2">
      <c r="H47766" s="7"/>
    </row>
    <row r="47767" spans="8:8" x14ac:dyDescent="0.2">
      <c r="H47767" s="7"/>
    </row>
    <row r="47768" spans="8:8" x14ac:dyDescent="0.2">
      <c r="H47768" s="7"/>
    </row>
    <row r="47769" spans="8:8" x14ac:dyDescent="0.2">
      <c r="H47769" s="7"/>
    </row>
    <row r="47770" spans="8:8" x14ac:dyDescent="0.2">
      <c r="H47770" s="7"/>
    </row>
    <row r="47771" spans="8:8" x14ac:dyDescent="0.2">
      <c r="H47771" s="7"/>
    </row>
    <row r="47772" spans="8:8" x14ac:dyDescent="0.2">
      <c r="H47772" s="7"/>
    </row>
    <row r="47773" spans="8:8" x14ac:dyDescent="0.2">
      <c r="H47773" s="7"/>
    </row>
    <row r="47774" spans="8:8" x14ac:dyDescent="0.2">
      <c r="H47774" s="7"/>
    </row>
    <row r="47775" spans="8:8" x14ac:dyDescent="0.2">
      <c r="H47775" s="7"/>
    </row>
    <row r="47776" spans="8:8" x14ac:dyDescent="0.2">
      <c r="H47776" s="7"/>
    </row>
    <row r="47777" spans="8:8" x14ac:dyDescent="0.2">
      <c r="H47777" s="7"/>
    </row>
    <row r="47778" spans="8:8" x14ac:dyDescent="0.2">
      <c r="H47778" s="7"/>
    </row>
    <row r="47779" spans="8:8" x14ac:dyDescent="0.2">
      <c r="H47779" s="7"/>
    </row>
    <row r="47780" spans="8:8" x14ac:dyDescent="0.2">
      <c r="H47780" s="7"/>
    </row>
    <row r="47781" spans="8:8" x14ac:dyDescent="0.2">
      <c r="H47781" s="7"/>
    </row>
    <row r="47782" spans="8:8" x14ac:dyDescent="0.2">
      <c r="H47782" s="7"/>
    </row>
    <row r="47783" spans="8:8" x14ac:dyDescent="0.2">
      <c r="H47783" s="7"/>
    </row>
    <row r="47784" spans="8:8" x14ac:dyDescent="0.2">
      <c r="H47784" s="7"/>
    </row>
    <row r="47785" spans="8:8" x14ac:dyDescent="0.2">
      <c r="H47785" s="7"/>
    </row>
    <row r="47786" spans="8:8" x14ac:dyDescent="0.2">
      <c r="H47786" s="7"/>
    </row>
    <row r="47787" spans="8:8" x14ac:dyDescent="0.2">
      <c r="H47787" s="7"/>
    </row>
    <row r="47788" spans="8:8" x14ac:dyDescent="0.2">
      <c r="H47788" s="7"/>
    </row>
    <row r="47789" spans="8:8" x14ac:dyDescent="0.2">
      <c r="H47789" s="7"/>
    </row>
    <row r="47790" spans="8:8" x14ac:dyDescent="0.2">
      <c r="H47790" s="7"/>
    </row>
    <row r="47791" spans="8:8" x14ac:dyDescent="0.2">
      <c r="H47791" s="7"/>
    </row>
    <row r="47792" spans="8:8" x14ac:dyDescent="0.2">
      <c r="H47792" s="7"/>
    </row>
    <row r="47793" spans="8:8" x14ac:dyDescent="0.2">
      <c r="H47793" s="7"/>
    </row>
    <row r="47794" spans="8:8" x14ac:dyDescent="0.2">
      <c r="H47794" s="7"/>
    </row>
    <row r="47795" spans="8:8" x14ac:dyDescent="0.2">
      <c r="H47795" s="7"/>
    </row>
    <row r="47796" spans="8:8" x14ac:dyDescent="0.2">
      <c r="H47796" s="7"/>
    </row>
    <row r="47797" spans="8:8" x14ac:dyDescent="0.2">
      <c r="H47797" s="7"/>
    </row>
    <row r="47798" spans="8:8" x14ac:dyDescent="0.2">
      <c r="H47798" s="7"/>
    </row>
    <row r="47799" spans="8:8" x14ac:dyDescent="0.2">
      <c r="H47799" s="7"/>
    </row>
    <row r="47800" spans="8:8" x14ac:dyDescent="0.2">
      <c r="H47800" s="7"/>
    </row>
    <row r="47801" spans="8:8" x14ac:dyDescent="0.2">
      <c r="H47801" s="7"/>
    </row>
    <row r="47802" spans="8:8" x14ac:dyDescent="0.2">
      <c r="H47802" s="7"/>
    </row>
    <row r="47803" spans="8:8" x14ac:dyDescent="0.2">
      <c r="H47803" s="7"/>
    </row>
    <row r="47804" spans="8:8" x14ac:dyDescent="0.2">
      <c r="H47804" s="7"/>
    </row>
    <row r="47805" spans="8:8" x14ac:dyDescent="0.2">
      <c r="H47805" s="7"/>
    </row>
    <row r="47806" spans="8:8" x14ac:dyDescent="0.2">
      <c r="H47806" s="7"/>
    </row>
    <row r="47807" spans="8:8" x14ac:dyDescent="0.2">
      <c r="H47807" s="7"/>
    </row>
    <row r="47808" spans="8:8" x14ac:dyDescent="0.2">
      <c r="H47808" s="7"/>
    </row>
    <row r="47809" spans="8:8" x14ac:dyDescent="0.2">
      <c r="H47809" s="7"/>
    </row>
    <row r="47810" spans="8:8" x14ac:dyDescent="0.2">
      <c r="H47810" s="7"/>
    </row>
    <row r="47811" spans="8:8" x14ac:dyDescent="0.2">
      <c r="H47811" s="7"/>
    </row>
    <row r="47812" spans="8:8" x14ac:dyDescent="0.2">
      <c r="H47812" s="7"/>
    </row>
    <row r="47813" spans="8:8" x14ac:dyDescent="0.2">
      <c r="H47813" s="7"/>
    </row>
    <row r="47814" spans="8:8" x14ac:dyDescent="0.2">
      <c r="H47814" s="7"/>
    </row>
    <row r="47815" spans="8:8" x14ac:dyDescent="0.2">
      <c r="H47815" s="7"/>
    </row>
    <row r="47816" spans="8:8" x14ac:dyDescent="0.2">
      <c r="H47816" s="7"/>
    </row>
    <row r="47817" spans="8:8" x14ac:dyDescent="0.2">
      <c r="H47817" s="7"/>
    </row>
    <row r="47818" spans="8:8" x14ac:dyDescent="0.2">
      <c r="H47818" s="7"/>
    </row>
    <row r="47819" spans="8:8" x14ac:dyDescent="0.2">
      <c r="H47819" s="7"/>
    </row>
    <row r="47820" spans="8:8" x14ac:dyDescent="0.2">
      <c r="H47820" s="7"/>
    </row>
    <row r="47821" spans="8:8" x14ac:dyDescent="0.2">
      <c r="H47821" s="7"/>
    </row>
    <row r="47822" spans="8:8" x14ac:dyDescent="0.2">
      <c r="H47822" s="7"/>
    </row>
    <row r="47823" spans="8:8" x14ac:dyDescent="0.2">
      <c r="H47823" s="7"/>
    </row>
    <row r="47824" spans="8:8" x14ac:dyDescent="0.2">
      <c r="H47824" s="7"/>
    </row>
    <row r="47825" spans="8:8" x14ac:dyDescent="0.2">
      <c r="H47825" s="7"/>
    </row>
    <row r="47826" spans="8:8" x14ac:dyDescent="0.2">
      <c r="H47826" s="7"/>
    </row>
    <row r="47827" spans="8:8" x14ac:dyDescent="0.2">
      <c r="H47827" s="7"/>
    </row>
    <row r="47828" spans="8:8" x14ac:dyDescent="0.2">
      <c r="H47828" s="7"/>
    </row>
    <row r="47829" spans="8:8" x14ac:dyDescent="0.2">
      <c r="H47829" s="7"/>
    </row>
    <row r="47830" spans="8:8" x14ac:dyDescent="0.2">
      <c r="H47830" s="7"/>
    </row>
    <row r="47831" spans="8:8" x14ac:dyDescent="0.2">
      <c r="H47831" s="7"/>
    </row>
    <row r="47832" spans="8:8" x14ac:dyDescent="0.2">
      <c r="H47832" s="7"/>
    </row>
    <row r="47833" spans="8:8" x14ac:dyDescent="0.2">
      <c r="H47833" s="7"/>
    </row>
    <row r="47834" spans="8:8" x14ac:dyDescent="0.2">
      <c r="H47834" s="7"/>
    </row>
    <row r="47835" spans="8:8" x14ac:dyDescent="0.2">
      <c r="H47835" s="7"/>
    </row>
    <row r="47836" spans="8:8" x14ac:dyDescent="0.2">
      <c r="H47836" s="7"/>
    </row>
    <row r="47837" spans="8:8" x14ac:dyDescent="0.2">
      <c r="H47837" s="7"/>
    </row>
    <row r="47838" spans="8:8" x14ac:dyDescent="0.2">
      <c r="H47838" s="7"/>
    </row>
    <row r="47839" spans="8:8" x14ac:dyDescent="0.2">
      <c r="H47839" s="7"/>
    </row>
    <row r="47840" spans="8:8" x14ac:dyDescent="0.2">
      <c r="H47840" s="7"/>
    </row>
    <row r="47841" spans="8:8" x14ac:dyDescent="0.2">
      <c r="H47841" s="7"/>
    </row>
    <row r="47842" spans="8:8" x14ac:dyDescent="0.2">
      <c r="H47842" s="7"/>
    </row>
    <row r="47843" spans="8:8" x14ac:dyDescent="0.2">
      <c r="H47843" s="7"/>
    </row>
    <row r="47844" spans="8:8" x14ac:dyDescent="0.2">
      <c r="H47844" s="7"/>
    </row>
    <row r="47845" spans="8:8" x14ac:dyDescent="0.2">
      <c r="H47845" s="7"/>
    </row>
    <row r="47846" spans="8:8" x14ac:dyDescent="0.2">
      <c r="H47846" s="7"/>
    </row>
    <row r="47847" spans="8:8" x14ac:dyDescent="0.2">
      <c r="H47847" s="7"/>
    </row>
    <row r="47848" spans="8:8" x14ac:dyDescent="0.2">
      <c r="H47848" s="7"/>
    </row>
    <row r="47849" spans="8:8" x14ac:dyDescent="0.2">
      <c r="H47849" s="7"/>
    </row>
    <row r="47850" spans="8:8" x14ac:dyDescent="0.2">
      <c r="H47850" s="7"/>
    </row>
    <row r="47851" spans="8:8" x14ac:dyDescent="0.2">
      <c r="H47851" s="7"/>
    </row>
    <row r="47852" spans="8:8" x14ac:dyDescent="0.2">
      <c r="H47852" s="7"/>
    </row>
    <row r="47853" spans="8:8" x14ac:dyDescent="0.2">
      <c r="H47853" s="7"/>
    </row>
    <row r="47854" spans="8:8" x14ac:dyDescent="0.2">
      <c r="H47854" s="7"/>
    </row>
    <row r="47855" spans="8:8" x14ac:dyDescent="0.2">
      <c r="H47855" s="7"/>
    </row>
    <row r="47856" spans="8:8" x14ac:dyDescent="0.2">
      <c r="H47856" s="7"/>
    </row>
    <row r="47857" spans="8:8" x14ac:dyDescent="0.2">
      <c r="H47857" s="7"/>
    </row>
    <row r="47858" spans="8:8" x14ac:dyDescent="0.2">
      <c r="H47858" s="7"/>
    </row>
    <row r="47859" spans="8:8" x14ac:dyDescent="0.2">
      <c r="H47859" s="7"/>
    </row>
    <row r="47860" spans="8:8" x14ac:dyDescent="0.2">
      <c r="H47860" s="7"/>
    </row>
    <row r="47861" spans="8:8" x14ac:dyDescent="0.2">
      <c r="H47861" s="7"/>
    </row>
    <row r="47862" spans="8:8" x14ac:dyDescent="0.2">
      <c r="H47862" s="7"/>
    </row>
    <row r="47863" spans="8:8" x14ac:dyDescent="0.2">
      <c r="H47863" s="7"/>
    </row>
    <row r="47864" spans="8:8" x14ac:dyDescent="0.2">
      <c r="H47864" s="7"/>
    </row>
    <row r="47865" spans="8:8" x14ac:dyDescent="0.2">
      <c r="H47865" s="7"/>
    </row>
    <row r="47866" spans="8:8" x14ac:dyDescent="0.2">
      <c r="H47866" s="7"/>
    </row>
    <row r="47867" spans="8:8" x14ac:dyDescent="0.2">
      <c r="H47867" s="7"/>
    </row>
    <row r="47868" spans="8:8" x14ac:dyDescent="0.2">
      <c r="H47868" s="7"/>
    </row>
    <row r="47869" spans="8:8" x14ac:dyDescent="0.2">
      <c r="H47869" s="7"/>
    </row>
    <row r="47870" spans="8:8" x14ac:dyDescent="0.2">
      <c r="H47870" s="7"/>
    </row>
    <row r="47871" spans="8:8" x14ac:dyDescent="0.2">
      <c r="H47871" s="7"/>
    </row>
    <row r="47872" spans="8:8" x14ac:dyDescent="0.2">
      <c r="H47872" s="7"/>
    </row>
    <row r="47873" spans="8:8" x14ac:dyDescent="0.2">
      <c r="H47873" s="7"/>
    </row>
    <row r="47874" spans="8:8" x14ac:dyDescent="0.2">
      <c r="H47874" s="7"/>
    </row>
    <row r="47875" spans="8:8" x14ac:dyDescent="0.2">
      <c r="H47875" s="7"/>
    </row>
    <row r="47876" spans="8:8" x14ac:dyDescent="0.2">
      <c r="H47876" s="7"/>
    </row>
    <row r="47877" spans="8:8" x14ac:dyDescent="0.2">
      <c r="H47877" s="7"/>
    </row>
    <row r="47878" spans="8:8" x14ac:dyDescent="0.2">
      <c r="H47878" s="7"/>
    </row>
    <row r="47879" spans="8:8" x14ac:dyDescent="0.2">
      <c r="H47879" s="7"/>
    </row>
    <row r="47880" spans="8:8" x14ac:dyDescent="0.2">
      <c r="H47880" s="7"/>
    </row>
    <row r="47881" spans="8:8" x14ac:dyDescent="0.2">
      <c r="H47881" s="7"/>
    </row>
    <row r="47882" spans="8:8" x14ac:dyDescent="0.2">
      <c r="H47882" s="7"/>
    </row>
    <row r="47883" spans="8:8" x14ac:dyDescent="0.2">
      <c r="H47883" s="7"/>
    </row>
    <row r="47884" spans="8:8" x14ac:dyDescent="0.2">
      <c r="H47884" s="7"/>
    </row>
    <row r="47885" spans="8:8" x14ac:dyDescent="0.2">
      <c r="H47885" s="7"/>
    </row>
    <row r="47886" spans="8:8" x14ac:dyDescent="0.2">
      <c r="H47886" s="7"/>
    </row>
    <row r="47887" spans="8:8" x14ac:dyDescent="0.2">
      <c r="H47887" s="7"/>
    </row>
    <row r="47888" spans="8:8" x14ac:dyDescent="0.2">
      <c r="H47888" s="7"/>
    </row>
    <row r="47889" spans="8:8" x14ac:dyDescent="0.2">
      <c r="H47889" s="7"/>
    </row>
    <row r="47890" spans="8:8" x14ac:dyDescent="0.2">
      <c r="H47890" s="7"/>
    </row>
    <row r="47891" spans="8:8" x14ac:dyDescent="0.2">
      <c r="H47891" s="7"/>
    </row>
    <row r="47892" spans="8:8" x14ac:dyDescent="0.2">
      <c r="H47892" s="7"/>
    </row>
    <row r="47893" spans="8:8" x14ac:dyDescent="0.2">
      <c r="H47893" s="7"/>
    </row>
    <row r="47894" spans="8:8" x14ac:dyDescent="0.2">
      <c r="H47894" s="7"/>
    </row>
    <row r="47895" spans="8:8" x14ac:dyDescent="0.2">
      <c r="H47895" s="7"/>
    </row>
    <row r="47896" spans="8:8" x14ac:dyDescent="0.2">
      <c r="H47896" s="7"/>
    </row>
    <row r="47897" spans="8:8" x14ac:dyDescent="0.2">
      <c r="H47897" s="7"/>
    </row>
    <row r="47898" spans="8:8" x14ac:dyDescent="0.2">
      <c r="H47898" s="7"/>
    </row>
    <row r="47899" spans="8:8" x14ac:dyDescent="0.2">
      <c r="H47899" s="7"/>
    </row>
    <row r="47900" spans="8:8" x14ac:dyDescent="0.2">
      <c r="H47900" s="7"/>
    </row>
    <row r="47901" spans="8:8" x14ac:dyDescent="0.2">
      <c r="H47901" s="7"/>
    </row>
    <row r="47902" spans="8:8" x14ac:dyDescent="0.2">
      <c r="H47902" s="7"/>
    </row>
    <row r="47903" spans="8:8" x14ac:dyDescent="0.2">
      <c r="H47903" s="7"/>
    </row>
    <row r="47904" spans="8:8" x14ac:dyDescent="0.2">
      <c r="H47904" s="7"/>
    </row>
    <row r="47905" spans="8:8" x14ac:dyDescent="0.2">
      <c r="H47905" s="7"/>
    </row>
    <row r="47906" spans="8:8" x14ac:dyDescent="0.2">
      <c r="H47906" s="7"/>
    </row>
    <row r="47907" spans="8:8" x14ac:dyDescent="0.2">
      <c r="H47907" s="7"/>
    </row>
    <row r="47908" spans="8:8" x14ac:dyDescent="0.2">
      <c r="H47908" s="7"/>
    </row>
    <row r="47909" spans="8:8" x14ac:dyDescent="0.2">
      <c r="H47909" s="7"/>
    </row>
    <row r="47910" spans="8:8" x14ac:dyDescent="0.2">
      <c r="H47910" s="7"/>
    </row>
    <row r="47911" spans="8:8" x14ac:dyDescent="0.2">
      <c r="H47911" s="7"/>
    </row>
    <row r="47912" spans="8:8" x14ac:dyDescent="0.2">
      <c r="H47912" s="7"/>
    </row>
    <row r="47913" spans="8:8" x14ac:dyDescent="0.2">
      <c r="H47913" s="7"/>
    </row>
    <row r="47914" spans="8:8" x14ac:dyDescent="0.2">
      <c r="H47914" s="7"/>
    </row>
    <row r="47915" spans="8:8" x14ac:dyDescent="0.2">
      <c r="H47915" s="7"/>
    </row>
    <row r="47916" spans="8:8" x14ac:dyDescent="0.2">
      <c r="H47916" s="7"/>
    </row>
    <row r="47917" spans="8:8" x14ac:dyDescent="0.2">
      <c r="H47917" s="7"/>
    </row>
    <row r="47918" spans="8:8" x14ac:dyDescent="0.2">
      <c r="H47918" s="7"/>
    </row>
    <row r="47919" spans="8:8" x14ac:dyDescent="0.2">
      <c r="H47919" s="7"/>
    </row>
    <row r="47920" spans="8:8" x14ac:dyDescent="0.2">
      <c r="H47920" s="7"/>
    </row>
    <row r="47921" spans="8:8" x14ac:dyDescent="0.2">
      <c r="H47921" s="7"/>
    </row>
    <row r="47922" spans="8:8" x14ac:dyDescent="0.2">
      <c r="H47922" s="7"/>
    </row>
    <row r="47923" spans="8:8" x14ac:dyDescent="0.2">
      <c r="H47923" s="7"/>
    </row>
    <row r="47924" spans="8:8" x14ac:dyDescent="0.2">
      <c r="H47924" s="7"/>
    </row>
    <row r="47925" spans="8:8" x14ac:dyDescent="0.2">
      <c r="H47925" s="7"/>
    </row>
    <row r="47926" spans="8:8" x14ac:dyDescent="0.2">
      <c r="H47926" s="7"/>
    </row>
    <row r="47927" spans="8:8" x14ac:dyDescent="0.2">
      <c r="H47927" s="7"/>
    </row>
    <row r="47928" spans="8:8" x14ac:dyDescent="0.2">
      <c r="H47928" s="7"/>
    </row>
    <row r="47929" spans="8:8" x14ac:dyDescent="0.2">
      <c r="H47929" s="7"/>
    </row>
    <row r="47930" spans="8:8" x14ac:dyDescent="0.2">
      <c r="H47930" s="7"/>
    </row>
    <row r="47931" spans="8:8" x14ac:dyDescent="0.2">
      <c r="H47931" s="7"/>
    </row>
    <row r="47932" spans="8:8" x14ac:dyDescent="0.2">
      <c r="H47932" s="7"/>
    </row>
    <row r="47933" spans="8:8" x14ac:dyDescent="0.2">
      <c r="H47933" s="7"/>
    </row>
    <row r="47934" spans="8:8" x14ac:dyDescent="0.2">
      <c r="H47934" s="7"/>
    </row>
    <row r="47935" spans="8:8" x14ac:dyDescent="0.2">
      <c r="H47935" s="7"/>
    </row>
    <row r="47936" spans="8:8" x14ac:dyDescent="0.2">
      <c r="H47936" s="7"/>
    </row>
    <row r="47937" spans="8:8" x14ac:dyDescent="0.2">
      <c r="H47937" s="7"/>
    </row>
    <row r="47938" spans="8:8" x14ac:dyDescent="0.2">
      <c r="H47938" s="7"/>
    </row>
    <row r="47939" spans="8:8" x14ac:dyDescent="0.2">
      <c r="H47939" s="7"/>
    </row>
    <row r="47940" spans="8:8" x14ac:dyDescent="0.2">
      <c r="H47940" s="7"/>
    </row>
    <row r="47941" spans="8:8" x14ac:dyDescent="0.2">
      <c r="H47941" s="7"/>
    </row>
    <row r="47942" spans="8:8" x14ac:dyDescent="0.2">
      <c r="H47942" s="7"/>
    </row>
    <row r="47943" spans="8:8" x14ac:dyDescent="0.2">
      <c r="H47943" s="7"/>
    </row>
    <row r="47944" spans="8:8" x14ac:dyDescent="0.2">
      <c r="H47944" s="7"/>
    </row>
    <row r="47945" spans="8:8" x14ac:dyDescent="0.2">
      <c r="H47945" s="7"/>
    </row>
    <row r="47946" spans="8:8" x14ac:dyDescent="0.2">
      <c r="H47946" s="7"/>
    </row>
    <row r="47947" spans="8:8" x14ac:dyDescent="0.2">
      <c r="H47947" s="7"/>
    </row>
    <row r="47948" spans="8:8" x14ac:dyDescent="0.2">
      <c r="H47948" s="7"/>
    </row>
    <row r="47949" spans="8:8" x14ac:dyDescent="0.2">
      <c r="H47949" s="7"/>
    </row>
    <row r="47950" spans="8:8" x14ac:dyDescent="0.2">
      <c r="H47950" s="7"/>
    </row>
    <row r="47951" spans="8:8" x14ac:dyDescent="0.2">
      <c r="H47951" s="7"/>
    </row>
    <row r="47952" spans="8:8" x14ac:dyDescent="0.2">
      <c r="H47952" s="7"/>
    </row>
    <row r="47953" spans="8:8" x14ac:dyDescent="0.2">
      <c r="H47953" s="7"/>
    </row>
    <row r="47954" spans="8:8" x14ac:dyDescent="0.2">
      <c r="H47954" s="7"/>
    </row>
    <row r="47955" spans="8:8" x14ac:dyDescent="0.2">
      <c r="H47955" s="7"/>
    </row>
    <row r="47956" spans="8:8" x14ac:dyDescent="0.2">
      <c r="H47956" s="7"/>
    </row>
    <row r="47957" spans="8:8" x14ac:dyDescent="0.2">
      <c r="H47957" s="7"/>
    </row>
    <row r="47958" spans="8:8" x14ac:dyDescent="0.2">
      <c r="H47958" s="7"/>
    </row>
    <row r="47959" spans="8:8" x14ac:dyDescent="0.2">
      <c r="H47959" s="7"/>
    </row>
    <row r="47960" spans="8:8" x14ac:dyDescent="0.2">
      <c r="H47960" s="7"/>
    </row>
    <row r="47961" spans="8:8" x14ac:dyDescent="0.2">
      <c r="H47961" s="7"/>
    </row>
    <row r="47962" spans="8:8" x14ac:dyDescent="0.2">
      <c r="H47962" s="7"/>
    </row>
    <row r="47963" spans="8:8" x14ac:dyDescent="0.2">
      <c r="H47963" s="7"/>
    </row>
    <row r="47964" spans="8:8" x14ac:dyDescent="0.2">
      <c r="H47964" s="7"/>
    </row>
    <row r="47965" spans="8:8" x14ac:dyDescent="0.2">
      <c r="H47965" s="7"/>
    </row>
    <row r="47966" spans="8:8" x14ac:dyDescent="0.2">
      <c r="H47966" s="7"/>
    </row>
    <row r="47967" spans="8:8" x14ac:dyDescent="0.2">
      <c r="H47967" s="7"/>
    </row>
    <row r="47968" spans="8:8" x14ac:dyDescent="0.2">
      <c r="H47968" s="7"/>
    </row>
    <row r="47969" spans="8:8" x14ac:dyDescent="0.2">
      <c r="H47969" s="7"/>
    </row>
    <row r="47970" spans="8:8" x14ac:dyDescent="0.2">
      <c r="H47970" s="7"/>
    </row>
    <row r="47971" spans="8:8" x14ac:dyDescent="0.2">
      <c r="H47971" s="7"/>
    </row>
    <row r="47972" spans="8:8" x14ac:dyDescent="0.2">
      <c r="H47972" s="7"/>
    </row>
    <row r="47973" spans="8:8" x14ac:dyDescent="0.2">
      <c r="H47973" s="7"/>
    </row>
    <row r="47974" spans="8:8" x14ac:dyDescent="0.2">
      <c r="H47974" s="7"/>
    </row>
    <row r="47975" spans="8:8" x14ac:dyDescent="0.2">
      <c r="H47975" s="7"/>
    </row>
    <row r="47976" spans="8:8" x14ac:dyDescent="0.2">
      <c r="H47976" s="7"/>
    </row>
    <row r="47977" spans="8:8" x14ac:dyDescent="0.2">
      <c r="H47977" s="7"/>
    </row>
    <row r="47978" spans="8:8" x14ac:dyDescent="0.2">
      <c r="H47978" s="7"/>
    </row>
    <row r="47979" spans="8:8" x14ac:dyDescent="0.2">
      <c r="H47979" s="7"/>
    </row>
    <row r="47980" spans="8:8" x14ac:dyDescent="0.2">
      <c r="H47980" s="7"/>
    </row>
    <row r="47981" spans="8:8" x14ac:dyDescent="0.2">
      <c r="H47981" s="7"/>
    </row>
    <row r="47982" spans="8:8" x14ac:dyDescent="0.2">
      <c r="H47982" s="7"/>
    </row>
    <row r="47983" spans="8:8" x14ac:dyDescent="0.2">
      <c r="H47983" s="7"/>
    </row>
    <row r="47984" spans="8:8" x14ac:dyDescent="0.2">
      <c r="H47984" s="7"/>
    </row>
    <row r="47985" spans="8:8" x14ac:dyDescent="0.2">
      <c r="H47985" s="7"/>
    </row>
    <row r="47986" spans="8:8" x14ac:dyDescent="0.2">
      <c r="H47986" s="7"/>
    </row>
    <row r="47987" spans="8:8" x14ac:dyDescent="0.2">
      <c r="H47987" s="7"/>
    </row>
    <row r="47988" spans="8:8" x14ac:dyDescent="0.2">
      <c r="H47988" s="7"/>
    </row>
    <row r="47989" spans="8:8" x14ac:dyDescent="0.2">
      <c r="H47989" s="7"/>
    </row>
    <row r="47990" spans="8:8" x14ac:dyDescent="0.2">
      <c r="H47990" s="7"/>
    </row>
    <row r="47991" spans="8:8" x14ac:dyDescent="0.2">
      <c r="H47991" s="7"/>
    </row>
    <row r="47992" spans="8:8" x14ac:dyDescent="0.2">
      <c r="H47992" s="7"/>
    </row>
    <row r="47993" spans="8:8" x14ac:dyDescent="0.2">
      <c r="H47993" s="7"/>
    </row>
    <row r="47994" spans="8:8" x14ac:dyDescent="0.2">
      <c r="H47994" s="7"/>
    </row>
    <row r="47995" spans="8:8" x14ac:dyDescent="0.2">
      <c r="H47995" s="7"/>
    </row>
    <row r="47996" spans="8:8" x14ac:dyDescent="0.2">
      <c r="H47996" s="7"/>
    </row>
    <row r="47997" spans="8:8" x14ac:dyDescent="0.2">
      <c r="H47997" s="7"/>
    </row>
    <row r="47998" spans="8:8" x14ac:dyDescent="0.2">
      <c r="H47998" s="7"/>
    </row>
    <row r="47999" spans="8:8" x14ac:dyDescent="0.2">
      <c r="H47999" s="7"/>
    </row>
    <row r="48000" spans="8:8" x14ac:dyDescent="0.2">
      <c r="H48000" s="7"/>
    </row>
    <row r="48001" spans="8:8" x14ac:dyDescent="0.2">
      <c r="H48001" s="7"/>
    </row>
    <row r="48002" spans="8:8" x14ac:dyDescent="0.2">
      <c r="H48002" s="7"/>
    </row>
    <row r="48003" spans="8:8" x14ac:dyDescent="0.2">
      <c r="H48003" s="7"/>
    </row>
    <row r="48004" spans="8:8" x14ac:dyDescent="0.2">
      <c r="H48004" s="7"/>
    </row>
    <row r="48005" spans="8:8" x14ac:dyDescent="0.2">
      <c r="H48005" s="7"/>
    </row>
    <row r="48006" spans="8:8" x14ac:dyDescent="0.2">
      <c r="H48006" s="7"/>
    </row>
    <row r="48007" spans="8:8" x14ac:dyDescent="0.2">
      <c r="H48007" s="7"/>
    </row>
    <row r="48008" spans="8:8" x14ac:dyDescent="0.2">
      <c r="H48008" s="7"/>
    </row>
    <row r="48009" spans="8:8" x14ac:dyDescent="0.2">
      <c r="H48009" s="7"/>
    </row>
    <row r="48010" spans="8:8" x14ac:dyDescent="0.2">
      <c r="H48010" s="7"/>
    </row>
    <row r="48011" spans="8:8" x14ac:dyDescent="0.2">
      <c r="H48011" s="7"/>
    </row>
    <row r="48012" spans="8:8" x14ac:dyDescent="0.2">
      <c r="H48012" s="7"/>
    </row>
    <row r="48013" spans="8:8" x14ac:dyDescent="0.2">
      <c r="H48013" s="7"/>
    </row>
    <row r="48014" spans="8:8" x14ac:dyDescent="0.2">
      <c r="H48014" s="7"/>
    </row>
    <row r="48015" spans="8:8" x14ac:dyDescent="0.2">
      <c r="H48015" s="7"/>
    </row>
    <row r="48016" spans="8:8" x14ac:dyDescent="0.2">
      <c r="H48016" s="7"/>
    </row>
    <row r="48017" spans="8:8" x14ac:dyDescent="0.2">
      <c r="H48017" s="7"/>
    </row>
    <row r="48018" spans="8:8" x14ac:dyDescent="0.2">
      <c r="H48018" s="7"/>
    </row>
    <row r="48019" spans="8:8" x14ac:dyDescent="0.2">
      <c r="H48019" s="7"/>
    </row>
    <row r="48020" spans="8:8" x14ac:dyDescent="0.2">
      <c r="H48020" s="7"/>
    </row>
    <row r="48021" spans="8:8" x14ac:dyDescent="0.2">
      <c r="H48021" s="7"/>
    </row>
    <row r="48022" spans="8:8" x14ac:dyDescent="0.2">
      <c r="H48022" s="7"/>
    </row>
    <row r="48023" spans="8:8" x14ac:dyDescent="0.2">
      <c r="H48023" s="7"/>
    </row>
    <row r="48024" spans="8:8" x14ac:dyDescent="0.2">
      <c r="H48024" s="7"/>
    </row>
    <row r="48025" spans="8:8" x14ac:dyDescent="0.2">
      <c r="H48025" s="7"/>
    </row>
    <row r="48026" spans="8:8" x14ac:dyDescent="0.2">
      <c r="H48026" s="7"/>
    </row>
    <row r="48027" spans="8:8" x14ac:dyDescent="0.2">
      <c r="H48027" s="7"/>
    </row>
    <row r="48028" spans="8:8" x14ac:dyDescent="0.2">
      <c r="H48028" s="7"/>
    </row>
    <row r="48029" spans="8:8" x14ac:dyDescent="0.2">
      <c r="H48029" s="7"/>
    </row>
    <row r="48030" spans="8:8" x14ac:dyDescent="0.2">
      <c r="H48030" s="7"/>
    </row>
    <row r="48031" spans="8:8" x14ac:dyDescent="0.2">
      <c r="H48031" s="7"/>
    </row>
    <row r="48032" spans="8:8" x14ac:dyDescent="0.2">
      <c r="H48032" s="7"/>
    </row>
    <row r="48033" spans="8:8" x14ac:dyDescent="0.2">
      <c r="H48033" s="7"/>
    </row>
    <row r="48034" spans="8:8" x14ac:dyDescent="0.2">
      <c r="H48034" s="7"/>
    </row>
    <row r="48035" spans="8:8" x14ac:dyDescent="0.2">
      <c r="H48035" s="7"/>
    </row>
    <row r="48036" spans="8:8" x14ac:dyDescent="0.2">
      <c r="H48036" s="7"/>
    </row>
    <row r="48037" spans="8:8" x14ac:dyDescent="0.2">
      <c r="H48037" s="7"/>
    </row>
    <row r="48038" spans="8:8" x14ac:dyDescent="0.2">
      <c r="H48038" s="7"/>
    </row>
    <row r="48039" spans="8:8" x14ac:dyDescent="0.2">
      <c r="H48039" s="7"/>
    </row>
    <row r="48040" spans="8:8" x14ac:dyDescent="0.2">
      <c r="H48040" s="7"/>
    </row>
    <row r="48041" spans="8:8" x14ac:dyDescent="0.2">
      <c r="H48041" s="7"/>
    </row>
    <row r="48042" spans="8:8" x14ac:dyDescent="0.2">
      <c r="H48042" s="7"/>
    </row>
    <row r="48043" spans="8:8" x14ac:dyDescent="0.2">
      <c r="H48043" s="7"/>
    </row>
    <row r="48044" spans="8:8" x14ac:dyDescent="0.2">
      <c r="H48044" s="7"/>
    </row>
    <row r="48045" spans="8:8" x14ac:dyDescent="0.2">
      <c r="H48045" s="7"/>
    </row>
    <row r="48046" spans="8:8" x14ac:dyDescent="0.2">
      <c r="H48046" s="7"/>
    </row>
    <row r="48047" spans="8:8" x14ac:dyDescent="0.2">
      <c r="H48047" s="7"/>
    </row>
    <row r="48048" spans="8:8" x14ac:dyDescent="0.2">
      <c r="H48048" s="7"/>
    </row>
    <row r="48049" spans="8:8" x14ac:dyDescent="0.2">
      <c r="H48049" s="7"/>
    </row>
    <row r="48050" spans="8:8" x14ac:dyDescent="0.2">
      <c r="H48050" s="7"/>
    </row>
    <row r="48051" spans="8:8" x14ac:dyDescent="0.2">
      <c r="H48051" s="7"/>
    </row>
    <row r="48052" spans="8:8" x14ac:dyDescent="0.2">
      <c r="H48052" s="7"/>
    </row>
    <row r="48053" spans="8:8" x14ac:dyDescent="0.2">
      <c r="H48053" s="7"/>
    </row>
    <row r="48054" spans="8:8" x14ac:dyDescent="0.2">
      <c r="H48054" s="7"/>
    </row>
    <row r="48055" spans="8:8" x14ac:dyDescent="0.2">
      <c r="H48055" s="7"/>
    </row>
    <row r="48056" spans="8:8" x14ac:dyDescent="0.2">
      <c r="H48056" s="7"/>
    </row>
    <row r="48057" spans="8:8" x14ac:dyDescent="0.2">
      <c r="H48057" s="7"/>
    </row>
    <row r="48058" spans="8:8" x14ac:dyDescent="0.2">
      <c r="H48058" s="7"/>
    </row>
    <row r="48059" spans="8:8" x14ac:dyDescent="0.2">
      <c r="H48059" s="7"/>
    </row>
    <row r="48060" spans="8:8" x14ac:dyDescent="0.2">
      <c r="H48060" s="7"/>
    </row>
    <row r="48061" spans="8:8" x14ac:dyDescent="0.2">
      <c r="H48061" s="7"/>
    </row>
    <row r="48062" spans="8:8" x14ac:dyDescent="0.2">
      <c r="H48062" s="7"/>
    </row>
    <row r="48063" spans="8:8" x14ac:dyDescent="0.2">
      <c r="H48063" s="7"/>
    </row>
    <row r="48064" spans="8:8" x14ac:dyDescent="0.2">
      <c r="H48064" s="7"/>
    </row>
    <row r="48065" spans="8:8" x14ac:dyDescent="0.2">
      <c r="H48065" s="7"/>
    </row>
    <row r="48066" spans="8:8" x14ac:dyDescent="0.2">
      <c r="H48066" s="7"/>
    </row>
    <row r="48067" spans="8:8" x14ac:dyDescent="0.2">
      <c r="H48067" s="7"/>
    </row>
    <row r="48068" spans="8:8" x14ac:dyDescent="0.2">
      <c r="H48068" s="7"/>
    </row>
    <row r="48069" spans="8:8" x14ac:dyDescent="0.2">
      <c r="H48069" s="7"/>
    </row>
    <row r="48070" spans="8:8" x14ac:dyDescent="0.2">
      <c r="H48070" s="7"/>
    </row>
    <row r="48071" spans="8:8" x14ac:dyDescent="0.2">
      <c r="H48071" s="7"/>
    </row>
    <row r="48072" spans="8:8" x14ac:dyDescent="0.2">
      <c r="H48072" s="7"/>
    </row>
    <row r="48073" spans="8:8" x14ac:dyDescent="0.2">
      <c r="H48073" s="7"/>
    </row>
    <row r="48074" spans="8:8" x14ac:dyDescent="0.2">
      <c r="H48074" s="7"/>
    </row>
    <row r="48075" spans="8:8" x14ac:dyDescent="0.2">
      <c r="H48075" s="7"/>
    </row>
    <row r="48076" spans="8:8" x14ac:dyDescent="0.2">
      <c r="H48076" s="7"/>
    </row>
    <row r="48077" spans="8:8" x14ac:dyDescent="0.2">
      <c r="H48077" s="7"/>
    </row>
    <row r="48078" spans="8:8" x14ac:dyDescent="0.2">
      <c r="H48078" s="7"/>
    </row>
    <row r="48079" spans="8:8" x14ac:dyDescent="0.2">
      <c r="H48079" s="7"/>
    </row>
    <row r="48080" spans="8:8" x14ac:dyDescent="0.2">
      <c r="H48080" s="7"/>
    </row>
    <row r="48081" spans="8:8" x14ac:dyDescent="0.2">
      <c r="H48081" s="7"/>
    </row>
    <row r="48082" spans="8:8" x14ac:dyDescent="0.2">
      <c r="H48082" s="7"/>
    </row>
    <row r="48083" spans="8:8" x14ac:dyDescent="0.2">
      <c r="H48083" s="7"/>
    </row>
    <row r="48084" spans="8:8" x14ac:dyDescent="0.2">
      <c r="H48084" s="7"/>
    </row>
    <row r="48085" spans="8:8" x14ac:dyDescent="0.2">
      <c r="H48085" s="7"/>
    </row>
    <row r="48086" spans="8:8" x14ac:dyDescent="0.2">
      <c r="H48086" s="7"/>
    </row>
    <row r="48087" spans="8:8" x14ac:dyDescent="0.2">
      <c r="H48087" s="7"/>
    </row>
    <row r="48088" spans="8:8" x14ac:dyDescent="0.2">
      <c r="H48088" s="7"/>
    </row>
    <row r="48089" spans="8:8" x14ac:dyDescent="0.2">
      <c r="H48089" s="7"/>
    </row>
    <row r="48090" spans="8:8" x14ac:dyDescent="0.2">
      <c r="H48090" s="7"/>
    </row>
    <row r="48091" spans="8:8" x14ac:dyDescent="0.2">
      <c r="H48091" s="7"/>
    </row>
    <row r="48092" spans="8:8" x14ac:dyDescent="0.2">
      <c r="H48092" s="7"/>
    </row>
    <row r="48093" spans="8:8" x14ac:dyDescent="0.2">
      <c r="H48093" s="7"/>
    </row>
    <row r="48094" spans="8:8" x14ac:dyDescent="0.2">
      <c r="H48094" s="7"/>
    </row>
    <row r="48095" spans="8:8" x14ac:dyDescent="0.2">
      <c r="H48095" s="7"/>
    </row>
    <row r="48096" spans="8:8" x14ac:dyDescent="0.2">
      <c r="H48096" s="7"/>
    </row>
    <row r="48097" spans="8:8" x14ac:dyDescent="0.2">
      <c r="H48097" s="7"/>
    </row>
    <row r="48098" spans="8:8" x14ac:dyDescent="0.2">
      <c r="H48098" s="7"/>
    </row>
    <row r="48099" spans="8:8" x14ac:dyDescent="0.2">
      <c r="H48099" s="7"/>
    </row>
    <row r="48100" spans="8:8" x14ac:dyDescent="0.2">
      <c r="H48100" s="7"/>
    </row>
    <row r="48101" spans="8:8" x14ac:dyDescent="0.2">
      <c r="H48101" s="7"/>
    </row>
    <row r="48102" spans="8:8" x14ac:dyDescent="0.2">
      <c r="H48102" s="7"/>
    </row>
    <row r="48103" spans="8:8" x14ac:dyDescent="0.2">
      <c r="H48103" s="7"/>
    </row>
    <row r="48104" spans="8:8" x14ac:dyDescent="0.2">
      <c r="H48104" s="7"/>
    </row>
    <row r="48105" spans="8:8" x14ac:dyDescent="0.2">
      <c r="H48105" s="7"/>
    </row>
    <row r="48106" spans="8:8" x14ac:dyDescent="0.2">
      <c r="H48106" s="7"/>
    </row>
    <row r="48107" spans="8:8" x14ac:dyDescent="0.2">
      <c r="H48107" s="7"/>
    </row>
    <row r="48108" spans="8:8" x14ac:dyDescent="0.2">
      <c r="H48108" s="7"/>
    </row>
    <row r="48109" spans="8:8" x14ac:dyDescent="0.2">
      <c r="H48109" s="7"/>
    </row>
    <row r="48110" spans="8:8" x14ac:dyDescent="0.2">
      <c r="H48110" s="7"/>
    </row>
    <row r="48111" spans="8:8" x14ac:dyDescent="0.2">
      <c r="H48111" s="7"/>
    </row>
    <row r="48112" spans="8:8" x14ac:dyDescent="0.2">
      <c r="H48112" s="7"/>
    </row>
    <row r="48113" spans="8:8" x14ac:dyDescent="0.2">
      <c r="H48113" s="7"/>
    </row>
    <row r="48114" spans="8:8" x14ac:dyDescent="0.2">
      <c r="H48114" s="7"/>
    </row>
    <row r="48115" spans="8:8" x14ac:dyDescent="0.2">
      <c r="H48115" s="7"/>
    </row>
    <row r="48116" spans="8:8" x14ac:dyDescent="0.2">
      <c r="H48116" s="7"/>
    </row>
    <row r="48117" spans="8:8" x14ac:dyDescent="0.2">
      <c r="H48117" s="7"/>
    </row>
    <row r="48118" spans="8:8" x14ac:dyDescent="0.2">
      <c r="H48118" s="7"/>
    </row>
    <row r="48119" spans="8:8" x14ac:dyDescent="0.2">
      <c r="H48119" s="7"/>
    </row>
    <row r="48120" spans="8:8" x14ac:dyDescent="0.2">
      <c r="H48120" s="7"/>
    </row>
    <row r="48121" spans="8:8" x14ac:dyDescent="0.2">
      <c r="H48121" s="7"/>
    </row>
    <row r="48122" spans="8:8" x14ac:dyDescent="0.2">
      <c r="H48122" s="7"/>
    </row>
    <row r="48123" spans="8:8" x14ac:dyDescent="0.2">
      <c r="H48123" s="7"/>
    </row>
    <row r="48124" spans="8:8" x14ac:dyDescent="0.2">
      <c r="H48124" s="7"/>
    </row>
    <row r="48125" spans="8:8" x14ac:dyDescent="0.2">
      <c r="H48125" s="7"/>
    </row>
    <row r="48126" spans="8:8" x14ac:dyDescent="0.2">
      <c r="H48126" s="7"/>
    </row>
    <row r="48127" spans="8:8" x14ac:dyDescent="0.2">
      <c r="H48127" s="7"/>
    </row>
    <row r="48128" spans="8:8" x14ac:dyDescent="0.2">
      <c r="H48128" s="7"/>
    </row>
    <row r="48129" spans="8:8" x14ac:dyDescent="0.2">
      <c r="H48129" s="7"/>
    </row>
    <row r="48130" spans="8:8" x14ac:dyDescent="0.2">
      <c r="H48130" s="7"/>
    </row>
    <row r="48131" spans="8:8" x14ac:dyDescent="0.2">
      <c r="H48131" s="7"/>
    </row>
    <row r="48132" spans="8:8" x14ac:dyDescent="0.2">
      <c r="H48132" s="7"/>
    </row>
    <row r="48133" spans="8:8" x14ac:dyDescent="0.2">
      <c r="H48133" s="7"/>
    </row>
    <row r="48134" spans="8:8" x14ac:dyDescent="0.2">
      <c r="H48134" s="7"/>
    </row>
    <row r="48135" spans="8:8" x14ac:dyDescent="0.2">
      <c r="H48135" s="7"/>
    </row>
    <row r="48136" spans="8:8" x14ac:dyDescent="0.2">
      <c r="H48136" s="7"/>
    </row>
    <row r="48137" spans="8:8" x14ac:dyDescent="0.2">
      <c r="H48137" s="7"/>
    </row>
    <row r="48138" spans="8:8" x14ac:dyDescent="0.2">
      <c r="H48138" s="7"/>
    </row>
    <row r="48139" spans="8:8" x14ac:dyDescent="0.2">
      <c r="H48139" s="7"/>
    </row>
    <row r="48140" spans="8:8" x14ac:dyDescent="0.2">
      <c r="H48140" s="7"/>
    </row>
    <row r="48141" spans="8:8" x14ac:dyDescent="0.2">
      <c r="H48141" s="7"/>
    </row>
    <row r="48142" spans="8:8" x14ac:dyDescent="0.2">
      <c r="H48142" s="7"/>
    </row>
    <row r="48143" spans="8:8" x14ac:dyDescent="0.2">
      <c r="H48143" s="7"/>
    </row>
    <row r="48144" spans="8:8" x14ac:dyDescent="0.2">
      <c r="H48144" s="7"/>
    </row>
    <row r="48145" spans="8:8" x14ac:dyDescent="0.2">
      <c r="H48145" s="7"/>
    </row>
    <row r="48146" spans="8:8" x14ac:dyDescent="0.2">
      <c r="H48146" s="7"/>
    </row>
    <row r="48147" spans="8:8" x14ac:dyDescent="0.2">
      <c r="H48147" s="7"/>
    </row>
    <row r="48148" spans="8:8" x14ac:dyDescent="0.2">
      <c r="H48148" s="7"/>
    </row>
    <row r="48149" spans="8:8" x14ac:dyDescent="0.2">
      <c r="H48149" s="7"/>
    </row>
    <row r="48150" spans="8:8" x14ac:dyDescent="0.2">
      <c r="H48150" s="7"/>
    </row>
    <row r="48151" spans="8:8" x14ac:dyDescent="0.2">
      <c r="H48151" s="7"/>
    </row>
    <row r="48152" spans="8:8" x14ac:dyDescent="0.2">
      <c r="H48152" s="7"/>
    </row>
    <row r="48153" spans="8:8" x14ac:dyDescent="0.2">
      <c r="H48153" s="7"/>
    </row>
    <row r="48154" spans="8:8" x14ac:dyDescent="0.2">
      <c r="H48154" s="7"/>
    </row>
    <row r="48155" spans="8:8" x14ac:dyDescent="0.2">
      <c r="H48155" s="7"/>
    </row>
    <row r="48156" spans="8:8" x14ac:dyDescent="0.2">
      <c r="H48156" s="7"/>
    </row>
    <row r="48157" spans="8:8" x14ac:dyDescent="0.2">
      <c r="H48157" s="7"/>
    </row>
    <row r="48158" spans="8:8" x14ac:dyDescent="0.2">
      <c r="H48158" s="7"/>
    </row>
    <row r="48159" spans="8:8" x14ac:dyDescent="0.2">
      <c r="H48159" s="7"/>
    </row>
    <row r="48160" spans="8:8" x14ac:dyDescent="0.2">
      <c r="H48160" s="7"/>
    </row>
    <row r="48161" spans="8:8" x14ac:dyDescent="0.2">
      <c r="H48161" s="7"/>
    </row>
    <row r="48162" spans="8:8" x14ac:dyDescent="0.2">
      <c r="H48162" s="7"/>
    </row>
    <row r="48163" spans="8:8" x14ac:dyDescent="0.2">
      <c r="H48163" s="7"/>
    </row>
    <row r="48164" spans="8:8" x14ac:dyDescent="0.2">
      <c r="H48164" s="7"/>
    </row>
    <row r="48165" spans="8:8" x14ac:dyDescent="0.2">
      <c r="H48165" s="7"/>
    </row>
    <row r="48166" spans="8:8" x14ac:dyDescent="0.2">
      <c r="H48166" s="7"/>
    </row>
    <row r="48167" spans="8:8" x14ac:dyDescent="0.2">
      <c r="H48167" s="7"/>
    </row>
    <row r="48168" spans="8:8" x14ac:dyDescent="0.2">
      <c r="H48168" s="7"/>
    </row>
    <row r="48169" spans="8:8" x14ac:dyDescent="0.2">
      <c r="H48169" s="7"/>
    </row>
    <row r="48170" spans="8:8" x14ac:dyDescent="0.2">
      <c r="H48170" s="7"/>
    </row>
    <row r="48171" spans="8:8" x14ac:dyDescent="0.2">
      <c r="H48171" s="7"/>
    </row>
    <row r="48172" spans="8:8" x14ac:dyDescent="0.2">
      <c r="H48172" s="7"/>
    </row>
    <row r="48173" spans="8:8" x14ac:dyDescent="0.2">
      <c r="H48173" s="7"/>
    </row>
    <row r="48174" spans="8:8" x14ac:dyDescent="0.2">
      <c r="H48174" s="7"/>
    </row>
    <row r="48175" spans="8:8" x14ac:dyDescent="0.2">
      <c r="H48175" s="7"/>
    </row>
    <row r="48176" spans="8:8" x14ac:dyDescent="0.2">
      <c r="H48176" s="7"/>
    </row>
    <row r="48177" spans="8:8" x14ac:dyDescent="0.2">
      <c r="H48177" s="7"/>
    </row>
    <row r="48178" spans="8:8" x14ac:dyDescent="0.2">
      <c r="H48178" s="7"/>
    </row>
    <row r="48179" spans="8:8" x14ac:dyDescent="0.2">
      <c r="H48179" s="7"/>
    </row>
    <row r="48180" spans="8:8" x14ac:dyDescent="0.2">
      <c r="H48180" s="7"/>
    </row>
    <row r="48181" spans="8:8" x14ac:dyDescent="0.2">
      <c r="H48181" s="7"/>
    </row>
    <row r="48182" spans="8:8" x14ac:dyDescent="0.2">
      <c r="H48182" s="7"/>
    </row>
    <row r="48183" spans="8:8" x14ac:dyDescent="0.2">
      <c r="H48183" s="7"/>
    </row>
    <row r="48184" spans="8:8" x14ac:dyDescent="0.2">
      <c r="H48184" s="7"/>
    </row>
    <row r="48185" spans="8:8" x14ac:dyDescent="0.2">
      <c r="H48185" s="7"/>
    </row>
    <row r="48186" spans="8:8" x14ac:dyDescent="0.2">
      <c r="H48186" s="7"/>
    </row>
    <row r="48187" spans="8:8" x14ac:dyDescent="0.2">
      <c r="H48187" s="7"/>
    </row>
    <row r="48188" spans="8:8" x14ac:dyDescent="0.2">
      <c r="H48188" s="7"/>
    </row>
    <row r="48189" spans="8:8" x14ac:dyDescent="0.2">
      <c r="H48189" s="7"/>
    </row>
    <row r="48190" spans="8:8" x14ac:dyDescent="0.2">
      <c r="H48190" s="7"/>
    </row>
    <row r="48191" spans="8:8" x14ac:dyDescent="0.2">
      <c r="H48191" s="7"/>
    </row>
    <row r="48192" spans="8:8" x14ac:dyDescent="0.2">
      <c r="H48192" s="7"/>
    </row>
    <row r="48193" spans="8:8" x14ac:dyDescent="0.2">
      <c r="H48193" s="7"/>
    </row>
    <row r="48194" spans="8:8" x14ac:dyDescent="0.2">
      <c r="H48194" s="7"/>
    </row>
    <row r="48195" spans="8:8" x14ac:dyDescent="0.2">
      <c r="H48195" s="7"/>
    </row>
    <row r="48196" spans="8:8" x14ac:dyDescent="0.2">
      <c r="H48196" s="7"/>
    </row>
    <row r="48197" spans="8:8" x14ac:dyDescent="0.2">
      <c r="H48197" s="7"/>
    </row>
    <row r="48198" spans="8:8" x14ac:dyDescent="0.2">
      <c r="H48198" s="7"/>
    </row>
    <row r="48199" spans="8:8" x14ac:dyDescent="0.2">
      <c r="H48199" s="7"/>
    </row>
    <row r="48200" spans="8:8" x14ac:dyDescent="0.2">
      <c r="H48200" s="7"/>
    </row>
    <row r="48201" spans="8:8" x14ac:dyDescent="0.2">
      <c r="H48201" s="7"/>
    </row>
    <row r="48202" spans="8:8" x14ac:dyDescent="0.2">
      <c r="H48202" s="7"/>
    </row>
    <row r="48203" spans="8:8" x14ac:dyDescent="0.2">
      <c r="H48203" s="7"/>
    </row>
    <row r="48204" spans="8:8" x14ac:dyDescent="0.2">
      <c r="H48204" s="7"/>
    </row>
    <row r="48205" spans="8:8" x14ac:dyDescent="0.2">
      <c r="H48205" s="7"/>
    </row>
    <row r="48206" spans="8:8" x14ac:dyDescent="0.2">
      <c r="H48206" s="7"/>
    </row>
    <row r="48207" spans="8:8" x14ac:dyDescent="0.2">
      <c r="H48207" s="7"/>
    </row>
    <row r="48208" spans="8:8" x14ac:dyDescent="0.2">
      <c r="H48208" s="7"/>
    </row>
    <row r="48209" spans="8:8" x14ac:dyDescent="0.2">
      <c r="H48209" s="7"/>
    </row>
    <row r="48210" spans="8:8" x14ac:dyDescent="0.2">
      <c r="H48210" s="7"/>
    </row>
    <row r="48211" spans="8:8" x14ac:dyDescent="0.2">
      <c r="H48211" s="7"/>
    </row>
    <row r="48212" spans="8:8" x14ac:dyDescent="0.2">
      <c r="H48212" s="7"/>
    </row>
    <row r="48213" spans="8:8" x14ac:dyDescent="0.2">
      <c r="H48213" s="7"/>
    </row>
    <row r="48214" spans="8:8" x14ac:dyDescent="0.2">
      <c r="H48214" s="7"/>
    </row>
    <row r="48215" spans="8:8" x14ac:dyDescent="0.2">
      <c r="H48215" s="7"/>
    </row>
    <row r="48216" spans="8:8" x14ac:dyDescent="0.2">
      <c r="H48216" s="7"/>
    </row>
    <row r="48217" spans="8:8" x14ac:dyDescent="0.2">
      <c r="H48217" s="7"/>
    </row>
    <row r="48218" spans="8:8" x14ac:dyDescent="0.2">
      <c r="H48218" s="7"/>
    </row>
    <row r="48219" spans="8:8" x14ac:dyDescent="0.2">
      <c r="H48219" s="7"/>
    </row>
    <row r="48220" spans="8:8" x14ac:dyDescent="0.2">
      <c r="H48220" s="7"/>
    </row>
    <row r="48221" spans="8:8" x14ac:dyDescent="0.2">
      <c r="H48221" s="7"/>
    </row>
    <row r="48222" spans="8:8" x14ac:dyDescent="0.2">
      <c r="H48222" s="7"/>
    </row>
    <row r="48223" spans="8:8" x14ac:dyDescent="0.2">
      <c r="H48223" s="7"/>
    </row>
    <row r="48224" spans="8:8" x14ac:dyDescent="0.2">
      <c r="H48224" s="7"/>
    </row>
    <row r="48225" spans="8:8" x14ac:dyDescent="0.2">
      <c r="H48225" s="7"/>
    </row>
    <row r="48226" spans="8:8" x14ac:dyDescent="0.2">
      <c r="H48226" s="7"/>
    </row>
    <row r="48227" spans="8:8" x14ac:dyDescent="0.2">
      <c r="H48227" s="7"/>
    </row>
    <row r="48228" spans="8:8" x14ac:dyDescent="0.2">
      <c r="H48228" s="7"/>
    </row>
    <row r="48229" spans="8:8" x14ac:dyDescent="0.2">
      <c r="H48229" s="7"/>
    </row>
    <row r="48230" spans="8:8" x14ac:dyDescent="0.2">
      <c r="H48230" s="7"/>
    </row>
    <row r="48231" spans="8:8" x14ac:dyDescent="0.2">
      <c r="H48231" s="7"/>
    </row>
    <row r="48232" spans="8:8" x14ac:dyDescent="0.2">
      <c r="H48232" s="7"/>
    </row>
    <row r="48233" spans="8:8" x14ac:dyDescent="0.2">
      <c r="H48233" s="7"/>
    </row>
    <row r="48234" spans="8:8" x14ac:dyDescent="0.2">
      <c r="H48234" s="7"/>
    </row>
    <row r="48235" spans="8:8" x14ac:dyDescent="0.2">
      <c r="H48235" s="7"/>
    </row>
    <row r="48236" spans="8:8" x14ac:dyDescent="0.2">
      <c r="H48236" s="7"/>
    </row>
    <row r="48237" spans="8:8" x14ac:dyDescent="0.2">
      <c r="H48237" s="7"/>
    </row>
    <row r="48238" spans="8:8" x14ac:dyDescent="0.2">
      <c r="H48238" s="7"/>
    </row>
    <row r="48239" spans="8:8" x14ac:dyDescent="0.2">
      <c r="H48239" s="7"/>
    </row>
    <row r="48240" spans="8:8" x14ac:dyDescent="0.2">
      <c r="H48240" s="7"/>
    </row>
    <row r="48241" spans="8:8" x14ac:dyDescent="0.2">
      <c r="H48241" s="7"/>
    </row>
    <row r="48242" spans="8:8" x14ac:dyDescent="0.2">
      <c r="H48242" s="7"/>
    </row>
    <row r="48243" spans="8:8" x14ac:dyDescent="0.2">
      <c r="H48243" s="7"/>
    </row>
    <row r="48244" spans="8:8" x14ac:dyDescent="0.2">
      <c r="H48244" s="7"/>
    </row>
    <row r="48245" spans="8:8" x14ac:dyDescent="0.2">
      <c r="H48245" s="7"/>
    </row>
    <row r="48246" spans="8:8" x14ac:dyDescent="0.2">
      <c r="H48246" s="7"/>
    </row>
    <row r="48247" spans="8:8" x14ac:dyDescent="0.2">
      <c r="H48247" s="7"/>
    </row>
    <row r="48248" spans="8:8" x14ac:dyDescent="0.2">
      <c r="H48248" s="7"/>
    </row>
    <row r="48249" spans="8:8" x14ac:dyDescent="0.2">
      <c r="H48249" s="7"/>
    </row>
    <row r="48250" spans="8:8" x14ac:dyDescent="0.2">
      <c r="H48250" s="7"/>
    </row>
    <row r="48251" spans="8:8" x14ac:dyDescent="0.2">
      <c r="H48251" s="7"/>
    </row>
    <row r="48252" spans="8:8" x14ac:dyDescent="0.2">
      <c r="H48252" s="7"/>
    </row>
    <row r="48253" spans="8:8" x14ac:dyDescent="0.2">
      <c r="H48253" s="7"/>
    </row>
    <row r="48254" spans="8:8" x14ac:dyDescent="0.2">
      <c r="H48254" s="7"/>
    </row>
    <row r="48255" spans="8:8" x14ac:dyDescent="0.2">
      <c r="H48255" s="7"/>
    </row>
    <row r="48256" spans="8:8" x14ac:dyDescent="0.2">
      <c r="H48256" s="7"/>
    </row>
    <row r="48257" spans="8:8" x14ac:dyDescent="0.2">
      <c r="H48257" s="7"/>
    </row>
    <row r="48258" spans="8:8" x14ac:dyDescent="0.2">
      <c r="H48258" s="7"/>
    </row>
    <row r="48259" spans="8:8" x14ac:dyDescent="0.2">
      <c r="H48259" s="7"/>
    </row>
    <row r="48260" spans="8:8" x14ac:dyDescent="0.2">
      <c r="H48260" s="7"/>
    </row>
    <row r="48261" spans="8:8" x14ac:dyDescent="0.2">
      <c r="H48261" s="7"/>
    </row>
    <row r="48262" spans="8:8" x14ac:dyDescent="0.2">
      <c r="H48262" s="7"/>
    </row>
    <row r="48263" spans="8:8" x14ac:dyDescent="0.2">
      <c r="H48263" s="7"/>
    </row>
    <row r="48264" spans="8:8" x14ac:dyDescent="0.2">
      <c r="H48264" s="7"/>
    </row>
    <row r="48265" spans="8:8" x14ac:dyDescent="0.2">
      <c r="H48265" s="7"/>
    </row>
    <row r="48266" spans="8:8" x14ac:dyDescent="0.2">
      <c r="H48266" s="7"/>
    </row>
    <row r="48267" spans="8:8" x14ac:dyDescent="0.2">
      <c r="H48267" s="7"/>
    </row>
    <row r="48268" spans="8:8" x14ac:dyDescent="0.2">
      <c r="H48268" s="7"/>
    </row>
    <row r="48269" spans="8:8" x14ac:dyDescent="0.2">
      <c r="H48269" s="7"/>
    </row>
    <row r="48270" spans="8:8" x14ac:dyDescent="0.2">
      <c r="H48270" s="7"/>
    </row>
    <row r="48271" spans="8:8" x14ac:dyDescent="0.2">
      <c r="H48271" s="7"/>
    </row>
    <row r="48272" spans="8:8" x14ac:dyDescent="0.2">
      <c r="H48272" s="7"/>
    </row>
    <row r="48273" spans="8:8" x14ac:dyDescent="0.2">
      <c r="H48273" s="7"/>
    </row>
    <row r="48274" spans="8:8" x14ac:dyDescent="0.2">
      <c r="H48274" s="7"/>
    </row>
    <row r="48275" spans="8:8" x14ac:dyDescent="0.2">
      <c r="H48275" s="7"/>
    </row>
    <row r="48276" spans="8:8" x14ac:dyDescent="0.2">
      <c r="H48276" s="7"/>
    </row>
    <row r="48277" spans="8:8" x14ac:dyDescent="0.2">
      <c r="H48277" s="7"/>
    </row>
    <row r="48278" spans="8:8" x14ac:dyDescent="0.2">
      <c r="H48278" s="7"/>
    </row>
    <row r="48279" spans="8:8" x14ac:dyDescent="0.2">
      <c r="H48279" s="7"/>
    </row>
    <row r="48280" spans="8:8" x14ac:dyDescent="0.2">
      <c r="H48280" s="7"/>
    </row>
    <row r="48281" spans="8:8" x14ac:dyDescent="0.2">
      <c r="H48281" s="7"/>
    </row>
    <row r="48282" spans="8:8" x14ac:dyDescent="0.2">
      <c r="H48282" s="7"/>
    </row>
    <row r="48283" spans="8:8" x14ac:dyDescent="0.2">
      <c r="H48283" s="7"/>
    </row>
    <row r="48284" spans="8:8" x14ac:dyDescent="0.2">
      <c r="H48284" s="7"/>
    </row>
    <row r="48285" spans="8:8" x14ac:dyDescent="0.2">
      <c r="H48285" s="7"/>
    </row>
    <row r="48286" spans="8:8" x14ac:dyDescent="0.2">
      <c r="H48286" s="7"/>
    </row>
    <row r="48287" spans="8:8" x14ac:dyDescent="0.2">
      <c r="H48287" s="7"/>
    </row>
    <row r="48288" spans="8:8" x14ac:dyDescent="0.2">
      <c r="H48288" s="7"/>
    </row>
    <row r="48289" spans="8:8" x14ac:dyDescent="0.2">
      <c r="H48289" s="7"/>
    </row>
    <row r="48290" spans="8:8" x14ac:dyDescent="0.2">
      <c r="H48290" s="7"/>
    </row>
    <row r="48291" spans="8:8" x14ac:dyDescent="0.2">
      <c r="H48291" s="7"/>
    </row>
    <row r="48292" spans="8:8" x14ac:dyDescent="0.2">
      <c r="H48292" s="7"/>
    </row>
    <row r="48293" spans="8:8" x14ac:dyDescent="0.2">
      <c r="H48293" s="7"/>
    </row>
    <row r="48294" spans="8:8" x14ac:dyDescent="0.2">
      <c r="H48294" s="7"/>
    </row>
    <row r="48295" spans="8:8" x14ac:dyDescent="0.2">
      <c r="H48295" s="7"/>
    </row>
    <row r="48296" spans="8:8" x14ac:dyDescent="0.2">
      <c r="H48296" s="7"/>
    </row>
    <row r="48297" spans="8:8" x14ac:dyDescent="0.2">
      <c r="H48297" s="7"/>
    </row>
    <row r="48298" spans="8:8" x14ac:dyDescent="0.2">
      <c r="H48298" s="7"/>
    </row>
    <row r="48299" spans="8:8" x14ac:dyDescent="0.2">
      <c r="H48299" s="7"/>
    </row>
    <row r="48300" spans="8:8" x14ac:dyDescent="0.2">
      <c r="H48300" s="7"/>
    </row>
    <row r="48301" spans="8:8" x14ac:dyDescent="0.2">
      <c r="H48301" s="7"/>
    </row>
    <row r="48302" spans="8:8" x14ac:dyDescent="0.2">
      <c r="H48302" s="7"/>
    </row>
    <row r="48303" spans="8:8" x14ac:dyDescent="0.2">
      <c r="H48303" s="7"/>
    </row>
    <row r="48304" spans="8:8" x14ac:dyDescent="0.2">
      <c r="H48304" s="7"/>
    </row>
    <row r="48305" spans="8:8" x14ac:dyDescent="0.2">
      <c r="H48305" s="7"/>
    </row>
    <row r="48306" spans="8:8" x14ac:dyDescent="0.2">
      <c r="H48306" s="7"/>
    </row>
    <row r="48307" spans="8:8" x14ac:dyDescent="0.2">
      <c r="H48307" s="7"/>
    </row>
    <row r="48308" spans="8:8" x14ac:dyDescent="0.2">
      <c r="H48308" s="7"/>
    </row>
    <row r="48309" spans="8:8" x14ac:dyDescent="0.2">
      <c r="H48309" s="7"/>
    </row>
    <row r="48310" spans="8:8" x14ac:dyDescent="0.2">
      <c r="H48310" s="7"/>
    </row>
    <row r="48311" spans="8:8" x14ac:dyDescent="0.2">
      <c r="H48311" s="7"/>
    </row>
    <row r="48312" spans="8:8" x14ac:dyDescent="0.2">
      <c r="H48312" s="7"/>
    </row>
    <row r="48313" spans="8:8" x14ac:dyDescent="0.2">
      <c r="H48313" s="7"/>
    </row>
    <row r="48314" spans="8:8" x14ac:dyDescent="0.2">
      <c r="H48314" s="7"/>
    </row>
    <row r="48315" spans="8:8" x14ac:dyDescent="0.2">
      <c r="H48315" s="7"/>
    </row>
    <row r="48316" spans="8:8" x14ac:dyDescent="0.2">
      <c r="H48316" s="7"/>
    </row>
    <row r="48317" spans="8:8" x14ac:dyDescent="0.2">
      <c r="H48317" s="7"/>
    </row>
    <row r="48318" spans="8:8" x14ac:dyDescent="0.2">
      <c r="H48318" s="7"/>
    </row>
    <row r="48319" spans="8:8" x14ac:dyDescent="0.2">
      <c r="H48319" s="7"/>
    </row>
    <row r="48320" spans="8:8" x14ac:dyDescent="0.2">
      <c r="H48320" s="7"/>
    </row>
    <row r="48321" spans="8:8" x14ac:dyDescent="0.2">
      <c r="H48321" s="7"/>
    </row>
    <row r="48322" spans="8:8" x14ac:dyDescent="0.2">
      <c r="H48322" s="7"/>
    </row>
    <row r="48323" spans="8:8" x14ac:dyDescent="0.2">
      <c r="H48323" s="7"/>
    </row>
    <row r="48324" spans="8:8" x14ac:dyDescent="0.2">
      <c r="H48324" s="7"/>
    </row>
    <row r="48325" spans="8:8" x14ac:dyDescent="0.2">
      <c r="H48325" s="7"/>
    </row>
    <row r="48326" spans="8:8" x14ac:dyDescent="0.2">
      <c r="H48326" s="7"/>
    </row>
    <row r="48327" spans="8:8" x14ac:dyDescent="0.2">
      <c r="H48327" s="7"/>
    </row>
    <row r="48328" spans="8:8" x14ac:dyDescent="0.2">
      <c r="H48328" s="7"/>
    </row>
    <row r="48329" spans="8:8" x14ac:dyDescent="0.2">
      <c r="H48329" s="7"/>
    </row>
    <row r="48330" spans="8:8" x14ac:dyDescent="0.2">
      <c r="H48330" s="7"/>
    </row>
    <row r="48331" spans="8:8" x14ac:dyDescent="0.2">
      <c r="H48331" s="7"/>
    </row>
    <row r="48332" spans="8:8" x14ac:dyDescent="0.2">
      <c r="H48332" s="7"/>
    </row>
    <row r="48333" spans="8:8" x14ac:dyDescent="0.2">
      <c r="H48333" s="7"/>
    </row>
    <row r="48334" spans="8:8" x14ac:dyDescent="0.2">
      <c r="H48334" s="7"/>
    </row>
    <row r="48335" spans="8:8" x14ac:dyDescent="0.2">
      <c r="H48335" s="7"/>
    </row>
    <row r="48336" spans="8:8" x14ac:dyDescent="0.2">
      <c r="H48336" s="7"/>
    </row>
    <row r="48337" spans="8:8" x14ac:dyDescent="0.2">
      <c r="H48337" s="7"/>
    </row>
    <row r="48338" spans="8:8" x14ac:dyDescent="0.2">
      <c r="H48338" s="7"/>
    </row>
    <row r="48339" spans="8:8" x14ac:dyDescent="0.2">
      <c r="H48339" s="7"/>
    </row>
    <row r="48340" spans="8:8" x14ac:dyDescent="0.2">
      <c r="H48340" s="7"/>
    </row>
    <row r="48341" spans="8:8" x14ac:dyDescent="0.2">
      <c r="H48341" s="7"/>
    </row>
    <row r="48342" spans="8:8" x14ac:dyDescent="0.2">
      <c r="H48342" s="7"/>
    </row>
    <row r="48343" spans="8:8" x14ac:dyDescent="0.2">
      <c r="H48343" s="7"/>
    </row>
    <row r="48344" spans="8:8" x14ac:dyDescent="0.2">
      <c r="H48344" s="7"/>
    </row>
    <row r="48345" spans="8:8" x14ac:dyDescent="0.2">
      <c r="H48345" s="7"/>
    </row>
    <row r="48346" spans="8:8" x14ac:dyDescent="0.2">
      <c r="H48346" s="7"/>
    </row>
    <row r="48347" spans="8:8" x14ac:dyDescent="0.2">
      <c r="H48347" s="7"/>
    </row>
    <row r="48348" spans="8:8" x14ac:dyDescent="0.2">
      <c r="H48348" s="7"/>
    </row>
    <row r="48349" spans="8:8" x14ac:dyDescent="0.2">
      <c r="H48349" s="7"/>
    </row>
    <row r="48350" spans="8:8" x14ac:dyDescent="0.2">
      <c r="H48350" s="7"/>
    </row>
    <row r="48351" spans="8:8" x14ac:dyDescent="0.2">
      <c r="H48351" s="7"/>
    </row>
    <row r="48352" spans="8:8" x14ac:dyDescent="0.2">
      <c r="H48352" s="7"/>
    </row>
    <row r="48353" spans="8:8" x14ac:dyDescent="0.2">
      <c r="H48353" s="7"/>
    </row>
    <row r="48354" spans="8:8" x14ac:dyDescent="0.2">
      <c r="H48354" s="7"/>
    </row>
    <row r="48355" spans="8:8" x14ac:dyDescent="0.2">
      <c r="H48355" s="7"/>
    </row>
    <row r="48356" spans="8:8" x14ac:dyDescent="0.2">
      <c r="H48356" s="7"/>
    </row>
    <row r="48357" spans="8:8" x14ac:dyDescent="0.2">
      <c r="H48357" s="7"/>
    </row>
    <row r="48358" spans="8:8" x14ac:dyDescent="0.2">
      <c r="H48358" s="7"/>
    </row>
    <row r="48359" spans="8:8" x14ac:dyDescent="0.2">
      <c r="H48359" s="7"/>
    </row>
    <row r="48360" spans="8:8" x14ac:dyDescent="0.2">
      <c r="H48360" s="7"/>
    </row>
    <row r="48361" spans="8:8" x14ac:dyDescent="0.2">
      <c r="H48361" s="7"/>
    </row>
    <row r="48362" spans="8:8" x14ac:dyDescent="0.2">
      <c r="H48362" s="7"/>
    </row>
    <row r="48363" spans="8:8" x14ac:dyDescent="0.2">
      <c r="H48363" s="7"/>
    </row>
    <row r="48364" spans="8:8" x14ac:dyDescent="0.2">
      <c r="H48364" s="7"/>
    </row>
    <row r="48365" spans="8:8" x14ac:dyDescent="0.2">
      <c r="H48365" s="7"/>
    </row>
    <row r="48366" spans="8:8" x14ac:dyDescent="0.2">
      <c r="H48366" s="7"/>
    </row>
    <row r="48367" spans="8:8" x14ac:dyDescent="0.2">
      <c r="H48367" s="7"/>
    </row>
    <row r="48368" spans="8:8" x14ac:dyDescent="0.2">
      <c r="H48368" s="7"/>
    </row>
    <row r="48369" spans="8:8" x14ac:dyDescent="0.2">
      <c r="H48369" s="7"/>
    </row>
    <row r="48370" spans="8:8" x14ac:dyDescent="0.2">
      <c r="H48370" s="7"/>
    </row>
    <row r="48371" spans="8:8" x14ac:dyDescent="0.2">
      <c r="H48371" s="7"/>
    </row>
    <row r="48372" spans="8:8" x14ac:dyDescent="0.2">
      <c r="H48372" s="7"/>
    </row>
    <row r="48373" spans="8:8" x14ac:dyDescent="0.2">
      <c r="H48373" s="7"/>
    </row>
    <row r="48374" spans="8:8" x14ac:dyDescent="0.2">
      <c r="H48374" s="7"/>
    </row>
    <row r="48375" spans="8:8" x14ac:dyDescent="0.2">
      <c r="H48375" s="7"/>
    </row>
    <row r="48376" spans="8:8" x14ac:dyDescent="0.2">
      <c r="H48376" s="7"/>
    </row>
    <row r="48377" spans="8:8" x14ac:dyDescent="0.2">
      <c r="H48377" s="7"/>
    </row>
    <row r="48378" spans="8:8" x14ac:dyDescent="0.2">
      <c r="H48378" s="7"/>
    </row>
    <row r="48379" spans="8:8" x14ac:dyDescent="0.2">
      <c r="H48379" s="7"/>
    </row>
    <row r="48380" spans="8:8" x14ac:dyDescent="0.2">
      <c r="H48380" s="7"/>
    </row>
    <row r="48381" spans="8:8" x14ac:dyDescent="0.2">
      <c r="H48381" s="7"/>
    </row>
    <row r="48382" spans="8:8" x14ac:dyDescent="0.2">
      <c r="H48382" s="7"/>
    </row>
    <row r="48383" spans="8:8" x14ac:dyDescent="0.2">
      <c r="H48383" s="7"/>
    </row>
    <row r="48384" spans="8:8" x14ac:dyDescent="0.2">
      <c r="H48384" s="7"/>
    </row>
    <row r="48385" spans="8:8" x14ac:dyDescent="0.2">
      <c r="H48385" s="7"/>
    </row>
    <row r="48386" spans="8:8" x14ac:dyDescent="0.2">
      <c r="H48386" s="7"/>
    </row>
    <row r="48387" spans="8:8" x14ac:dyDescent="0.2">
      <c r="H48387" s="7"/>
    </row>
    <row r="48388" spans="8:8" x14ac:dyDescent="0.2">
      <c r="H48388" s="7"/>
    </row>
    <row r="48389" spans="8:8" x14ac:dyDescent="0.2">
      <c r="H48389" s="7"/>
    </row>
    <row r="48390" spans="8:8" x14ac:dyDescent="0.2">
      <c r="H48390" s="7"/>
    </row>
    <row r="48391" spans="8:8" x14ac:dyDescent="0.2">
      <c r="H48391" s="7"/>
    </row>
    <row r="48392" spans="8:8" x14ac:dyDescent="0.2">
      <c r="H48392" s="7"/>
    </row>
    <row r="48393" spans="8:8" x14ac:dyDescent="0.2">
      <c r="H48393" s="7"/>
    </row>
    <row r="48394" spans="8:8" x14ac:dyDescent="0.2">
      <c r="H48394" s="7"/>
    </row>
    <row r="48395" spans="8:8" x14ac:dyDescent="0.2">
      <c r="H48395" s="7"/>
    </row>
    <row r="48396" spans="8:8" x14ac:dyDescent="0.2">
      <c r="H48396" s="7"/>
    </row>
    <row r="48397" spans="8:8" x14ac:dyDescent="0.2">
      <c r="H48397" s="7"/>
    </row>
    <row r="48398" spans="8:8" x14ac:dyDescent="0.2">
      <c r="H48398" s="7"/>
    </row>
    <row r="48399" spans="8:8" x14ac:dyDescent="0.2">
      <c r="H48399" s="7"/>
    </row>
    <row r="48400" spans="8:8" x14ac:dyDescent="0.2">
      <c r="H48400" s="7"/>
    </row>
    <row r="48401" spans="8:8" x14ac:dyDescent="0.2">
      <c r="H48401" s="7"/>
    </row>
    <row r="48402" spans="8:8" x14ac:dyDescent="0.2">
      <c r="H48402" s="7"/>
    </row>
    <row r="48403" spans="8:8" x14ac:dyDescent="0.2">
      <c r="H48403" s="7"/>
    </row>
    <row r="48404" spans="8:8" x14ac:dyDescent="0.2">
      <c r="H48404" s="7"/>
    </row>
    <row r="48405" spans="8:8" x14ac:dyDescent="0.2">
      <c r="H48405" s="7"/>
    </row>
    <row r="48406" spans="8:8" x14ac:dyDescent="0.2">
      <c r="H48406" s="7"/>
    </row>
    <row r="48407" spans="8:8" x14ac:dyDescent="0.2">
      <c r="H48407" s="7"/>
    </row>
    <row r="48408" spans="8:8" x14ac:dyDescent="0.2">
      <c r="H48408" s="7"/>
    </row>
    <row r="48409" spans="8:8" x14ac:dyDescent="0.2">
      <c r="H48409" s="7"/>
    </row>
    <row r="48410" spans="8:8" x14ac:dyDescent="0.2">
      <c r="H48410" s="7"/>
    </row>
    <row r="48411" spans="8:8" x14ac:dyDescent="0.2">
      <c r="H48411" s="7"/>
    </row>
    <row r="48412" spans="8:8" x14ac:dyDescent="0.2">
      <c r="H48412" s="7"/>
    </row>
    <row r="48413" spans="8:8" x14ac:dyDescent="0.2">
      <c r="H48413" s="7"/>
    </row>
    <row r="48414" spans="8:8" x14ac:dyDescent="0.2">
      <c r="H48414" s="7"/>
    </row>
    <row r="48415" spans="8:8" x14ac:dyDescent="0.2">
      <c r="H48415" s="7"/>
    </row>
    <row r="48416" spans="8:8" x14ac:dyDescent="0.2">
      <c r="H48416" s="7"/>
    </row>
    <row r="48417" spans="8:8" x14ac:dyDescent="0.2">
      <c r="H48417" s="7"/>
    </row>
    <row r="48418" spans="8:8" x14ac:dyDescent="0.2">
      <c r="H48418" s="7"/>
    </row>
    <row r="48419" spans="8:8" x14ac:dyDescent="0.2">
      <c r="H48419" s="7"/>
    </row>
    <row r="48420" spans="8:8" x14ac:dyDescent="0.2">
      <c r="H48420" s="7"/>
    </row>
    <row r="48421" spans="8:8" x14ac:dyDescent="0.2">
      <c r="H48421" s="7"/>
    </row>
    <row r="48422" spans="8:8" x14ac:dyDescent="0.2">
      <c r="H48422" s="7"/>
    </row>
    <row r="48423" spans="8:8" x14ac:dyDescent="0.2">
      <c r="H48423" s="7"/>
    </row>
    <row r="48424" spans="8:8" x14ac:dyDescent="0.2">
      <c r="H48424" s="7"/>
    </row>
    <row r="48425" spans="8:8" x14ac:dyDescent="0.2">
      <c r="H48425" s="7"/>
    </row>
    <row r="48426" spans="8:8" x14ac:dyDescent="0.2">
      <c r="H48426" s="7"/>
    </row>
    <row r="48427" spans="8:8" x14ac:dyDescent="0.2">
      <c r="H48427" s="7"/>
    </row>
    <row r="48428" spans="8:8" x14ac:dyDescent="0.2">
      <c r="H48428" s="7"/>
    </row>
    <row r="48429" spans="8:8" x14ac:dyDescent="0.2">
      <c r="H48429" s="7"/>
    </row>
    <row r="48430" spans="8:8" x14ac:dyDescent="0.2">
      <c r="H48430" s="7"/>
    </row>
    <row r="48431" spans="8:8" x14ac:dyDescent="0.2">
      <c r="H48431" s="7"/>
    </row>
    <row r="48432" spans="8:8" x14ac:dyDescent="0.2">
      <c r="H48432" s="7"/>
    </row>
    <row r="48433" spans="8:8" x14ac:dyDescent="0.2">
      <c r="H48433" s="7"/>
    </row>
    <row r="48434" spans="8:8" x14ac:dyDescent="0.2">
      <c r="H48434" s="7"/>
    </row>
    <row r="48435" spans="8:8" x14ac:dyDescent="0.2">
      <c r="H48435" s="7"/>
    </row>
    <row r="48436" spans="8:8" x14ac:dyDescent="0.2">
      <c r="H48436" s="7"/>
    </row>
    <row r="48437" spans="8:8" x14ac:dyDescent="0.2">
      <c r="H48437" s="7"/>
    </row>
    <row r="48438" spans="8:8" x14ac:dyDescent="0.2">
      <c r="H48438" s="7"/>
    </row>
    <row r="48439" spans="8:8" x14ac:dyDescent="0.2">
      <c r="H48439" s="7"/>
    </row>
    <row r="48440" spans="8:8" x14ac:dyDescent="0.2">
      <c r="H48440" s="7"/>
    </row>
    <row r="48441" spans="8:8" x14ac:dyDescent="0.2">
      <c r="H48441" s="7"/>
    </row>
    <row r="48442" spans="8:8" x14ac:dyDescent="0.2">
      <c r="H48442" s="7"/>
    </row>
    <row r="48443" spans="8:8" x14ac:dyDescent="0.2">
      <c r="H48443" s="7"/>
    </row>
    <row r="48444" spans="8:8" x14ac:dyDescent="0.2">
      <c r="H48444" s="7"/>
    </row>
    <row r="48445" spans="8:8" x14ac:dyDescent="0.2">
      <c r="H48445" s="7"/>
    </row>
    <row r="48446" spans="8:8" x14ac:dyDescent="0.2">
      <c r="H48446" s="7"/>
    </row>
    <row r="48447" spans="8:8" x14ac:dyDescent="0.2">
      <c r="H48447" s="7"/>
    </row>
    <row r="48448" spans="8:8" x14ac:dyDescent="0.2">
      <c r="H48448" s="7"/>
    </row>
    <row r="48449" spans="8:8" x14ac:dyDescent="0.2">
      <c r="H48449" s="7"/>
    </row>
    <row r="48450" spans="8:8" x14ac:dyDescent="0.2">
      <c r="H48450" s="7"/>
    </row>
    <row r="48451" spans="8:8" x14ac:dyDescent="0.2">
      <c r="H48451" s="7"/>
    </row>
    <row r="48452" spans="8:8" x14ac:dyDescent="0.2">
      <c r="H48452" s="7"/>
    </row>
    <row r="48453" spans="8:8" x14ac:dyDescent="0.2">
      <c r="H48453" s="7"/>
    </row>
    <row r="48454" spans="8:8" x14ac:dyDescent="0.2">
      <c r="H48454" s="7"/>
    </row>
    <row r="48455" spans="8:8" x14ac:dyDescent="0.2">
      <c r="H48455" s="7"/>
    </row>
    <row r="48456" spans="8:8" x14ac:dyDescent="0.2">
      <c r="H48456" s="7"/>
    </row>
    <row r="48457" spans="8:8" x14ac:dyDescent="0.2">
      <c r="H48457" s="7"/>
    </row>
    <row r="48458" spans="8:8" x14ac:dyDescent="0.2">
      <c r="H48458" s="7"/>
    </row>
    <row r="48459" spans="8:8" x14ac:dyDescent="0.2">
      <c r="H48459" s="7"/>
    </row>
    <row r="48460" spans="8:8" x14ac:dyDescent="0.2">
      <c r="H48460" s="7"/>
    </row>
    <row r="48461" spans="8:8" x14ac:dyDescent="0.2">
      <c r="H48461" s="7"/>
    </row>
    <row r="48462" spans="8:8" x14ac:dyDescent="0.2">
      <c r="H48462" s="7"/>
    </row>
    <row r="48463" spans="8:8" x14ac:dyDescent="0.2">
      <c r="H48463" s="7"/>
    </row>
    <row r="48464" spans="8:8" x14ac:dyDescent="0.2">
      <c r="H48464" s="7"/>
    </row>
    <row r="48465" spans="8:8" x14ac:dyDescent="0.2">
      <c r="H48465" s="7"/>
    </row>
    <row r="48466" spans="8:8" x14ac:dyDescent="0.2">
      <c r="H48466" s="7"/>
    </row>
    <row r="48467" spans="8:8" x14ac:dyDescent="0.2">
      <c r="H48467" s="7"/>
    </row>
    <row r="48468" spans="8:8" x14ac:dyDescent="0.2">
      <c r="H48468" s="7"/>
    </row>
    <row r="48469" spans="8:8" x14ac:dyDescent="0.2">
      <c r="H48469" s="7"/>
    </row>
    <row r="48470" spans="8:8" x14ac:dyDescent="0.2">
      <c r="H48470" s="7"/>
    </row>
    <row r="48471" spans="8:8" x14ac:dyDescent="0.2">
      <c r="H48471" s="7"/>
    </row>
    <row r="48472" spans="8:8" x14ac:dyDescent="0.2">
      <c r="H48472" s="7"/>
    </row>
    <row r="48473" spans="8:8" x14ac:dyDescent="0.2">
      <c r="H48473" s="7"/>
    </row>
    <row r="48474" spans="8:8" x14ac:dyDescent="0.2">
      <c r="H48474" s="7"/>
    </row>
    <row r="48475" spans="8:8" x14ac:dyDescent="0.2">
      <c r="H48475" s="7"/>
    </row>
    <row r="48476" spans="8:8" x14ac:dyDescent="0.2">
      <c r="H48476" s="7"/>
    </row>
    <row r="48477" spans="8:8" x14ac:dyDescent="0.2">
      <c r="H48477" s="7"/>
    </row>
    <row r="48478" spans="8:8" x14ac:dyDescent="0.2">
      <c r="H48478" s="7"/>
    </row>
    <row r="48479" spans="8:8" x14ac:dyDescent="0.2">
      <c r="H48479" s="7"/>
    </row>
    <row r="48480" spans="8:8" x14ac:dyDescent="0.2">
      <c r="H48480" s="7"/>
    </row>
    <row r="48481" spans="8:8" x14ac:dyDescent="0.2">
      <c r="H48481" s="7"/>
    </row>
    <row r="48482" spans="8:8" x14ac:dyDescent="0.2">
      <c r="H48482" s="7"/>
    </row>
    <row r="48483" spans="8:8" x14ac:dyDescent="0.2">
      <c r="H48483" s="7"/>
    </row>
    <row r="48484" spans="8:8" x14ac:dyDescent="0.2">
      <c r="H48484" s="7"/>
    </row>
    <row r="48485" spans="8:8" x14ac:dyDescent="0.2">
      <c r="H48485" s="7"/>
    </row>
    <row r="48486" spans="8:8" x14ac:dyDescent="0.2">
      <c r="H48486" s="7"/>
    </row>
    <row r="48487" spans="8:8" x14ac:dyDescent="0.2">
      <c r="H48487" s="7"/>
    </row>
    <row r="48488" spans="8:8" x14ac:dyDescent="0.2">
      <c r="H48488" s="7"/>
    </row>
    <row r="48489" spans="8:8" x14ac:dyDescent="0.2">
      <c r="H48489" s="7"/>
    </row>
    <row r="48490" spans="8:8" x14ac:dyDescent="0.2">
      <c r="H48490" s="7"/>
    </row>
    <row r="48491" spans="8:8" x14ac:dyDescent="0.2">
      <c r="H48491" s="7"/>
    </row>
    <row r="48492" spans="8:8" x14ac:dyDescent="0.2">
      <c r="H48492" s="7"/>
    </row>
    <row r="48493" spans="8:8" x14ac:dyDescent="0.2">
      <c r="H48493" s="7"/>
    </row>
    <row r="48494" spans="8:8" x14ac:dyDescent="0.2">
      <c r="H48494" s="7"/>
    </row>
    <row r="48495" spans="8:8" x14ac:dyDescent="0.2">
      <c r="H48495" s="7"/>
    </row>
    <row r="48496" spans="8:8" x14ac:dyDescent="0.2">
      <c r="H48496" s="7"/>
    </row>
    <row r="48497" spans="8:8" x14ac:dyDescent="0.2">
      <c r="H48497" s="7"/>
    </row>
    <row r="48498" spans="8:8" x14ac:dyDescent="0.2">
      <c r="H48498" s="7"/>
    </row>
    <row r="48499" spans="8:8" x14ac:dyDescent="0.2">
      <c r="H48499" s="7"/>
    </row>
    <row r="48500" spans="8:8" x14ac:dyDescent="0.2">
      <c r="H48500" s="7"/>
    </row>
    <row r="48501" spans="8:8" x14ac:dyDescent="0.2">
      <c r="H48501" s="7"/>
    </row>
    <row r="48502" spans="8:8" x14ac:dyDescent="0.2">
      <c r="H48502" s="7"/>
    </row>
    <row r="48503" spans="8:8" x14ac:dyDescent="0.2">
      <c r="H48503" s="7"/>
    </row>
    <row r="48504" spans="8:8" x14ac:dyDescent="0.2">
      <c r="H48504" s="7"/>
    </row>
    <row r="48505" spans="8:8" x14ac:dyDescent="0.2">
      <c r="H48505" s="7"/>
    </row>
    <row r="48506" spans="8:8" x14ac:dyDescent="0.2">
      <c r="H48506" s="7"/>
    </row>
    <row r="48507" spans="8:8" x14ac:dyDescent="0.2">
      <c r="H48507" s="7"/>
    </row>
    <row r="48508" spans="8:8" x14ac:dyDescent="0.2">
      <c r="H48508" s="7"/>
    </row>
    <row r="48509" spans="8:8" x14ac:dyDescent="0.2">
      <c r="H48509" s="7"/>
    </row>
    <row r="48510" spans="8:8" x14ac:dyDescent="0.2">
      <c r="H48510" s="7"/>
    </row>
    <row r="48511" spans="8:8" x14ac:dyDescent="0.2">
      <c r="H48511" s="7"/>
    </row>
    <row r="48512" spans="8:8" x14ac:dyDescent="0.2">
      <c r="H48512" s="7"/>
    </row>
    <row r="48513" spans="8:8" x14ac:dyDescent="0.2">
      <c r="H48513" s="7"/>
    </row>
    <row r="48514" spans="8:8" x14ac:dyDescent="0.2">
      <c r="H48514" s="7"/>
    </row>
    <row r="48515" spans="8:8" x14ac:dyDescent="0.2">
      <c r="H48515" s="7"/>
    </row>
    <row r="48516" spans="8:8" x14ac:dyDescent="0.2">
      <c r="H48516" s="7"/>
    </row>
    <row r="48517" spans="8:8" x14ac:dyDescent="0.2">
      <c r="H48517" s="7"/>
    </row>
    <row r="48518" spans="8:8" x14ac:dyDescent="0.2">
      <c r="H48518" s="7"/>
    </row>
    <row r="48519" spans="8:8" x14ac:dyDescent="0.2">
      <c r="H48519" s="7"/>
    </row>
    <row r="48520" spans="8:8" x14ac:dyDescent="0.2">
      <c r="H48520" s="7"/>
    </row>
    <row r="48521" spans="8:8" x14ac:dyDescent="0.2">
      <c r="H48521" s="7"/>
    </row>
    <row r="48522" spans="8:8" x14ac:dyDescent="0.2">
      <c r="H48522" s="7"/>
    </row>
    <row r="48523" spans="8:8" x14ac:dyDescent="0.2">
      <c r="H48523" s="7"/>
    </row>
    <row r="48524" spans="8:8" x14ac:dyDescent="0.2">
      <c r="H48524" s="7"/>
    </row>
    <row r="48525" spans="8:8" x14ac:dyDescent="0.2">
      <c r="H48525" s="7"/>
    </row>
    <row r="48526" spans="8:8" x14ac:dyDescent="0.2">
      <c r="H48526" s="7"/>
    </row>
    <row r="48527" spans="8:8" x14ac:dyDescent="0.2">
      <c r="H48527" s="7"/>
    </row>
    <row r="48528" spans="8:8" x14ac:dyDescent="0.2">
      <c r="H48528" s="7"/>
    </row>
    <row r="48529" spans="8:8" x14ac:dyDescent="0.2">
      <c r="H48529" s="7"/>
    </row>
    <row r="48530" spans="8:8" x14ac:dyDescent="0.2">
      <c r="H48530" s="7"/>
    </row>
    <row r="48531" spans="8:8" x14ac:dyDescent="0.2">
      <c r="H48531" s="7"/>
    </row>
    <row r="48532" spans="8:8" x14ac:dyDescent="0.2">
      <c r="H48532" s="7"/>
    </row>
    <row r="48533" spans="8:8" x14ac:dyDescent="0.2">
      <c r="H48533" s="7"/>
    </row>
    <row r="48534" spans="8:8" x14ac:dyDescent="0.2">
      <c r="H48534" s="7"/>
    </row>
    <row r="48535" spans="8:8" x14ac:dyDescent="0.2">
      <c r="H48535" s="7"/>
    </row>
    <row r="48536" spans="8:8" x14ac:dyDescent="0.2">
      <c r="H48536" s="7"/>
    </row>
    <row r="48537" spans="8:8" x14ac:dyDescent="0.2">
      <c r="H48537" s="7"/>
    </row>
    <row r="48538" spans="8:8" x14ac:dyDescent="0.2">
      <c r="H48538" s="7"/>
    </row>
    <row r="48539" spans="8:8" x14ac:dyDescent="0.2">
      <c r="H48539" s="7"/>
    </row>
    <row r="48540" spans="8:8" x14ac:dyDescent="0.2">
      <c r="H48540" s="7"/>
    </row>
    <row r="48541" spans="8:8" x14ac:dyDescent="0.2">
      <c r="H48541" s="7"/>
    </row>
    <row r="48542" spans="8:8" x14ac:dyDescent="0.2">
      <c r="H48542" s="7"/>
    </row>
    <row r="48543" spans="8:8" x14ac:dyDescent="0.2">
      <c r="H48543" s="7"/>
    </row>
    <row r="48544" spans="8:8" x14ac:dyDescent="0.2">
      <c r="H48544" s="7"/>
    </row>
    <row r="48545" spans="8:8" x14ac:dyDescent="0.2">
      <c r="H48545" s="7"/>
    </row>
    <row r="48546" spans="8:8" x14ac:dyDescent="0.2">
      <c r="H48546" s="7"/>
    </row>
    <row r="48547" spans="8:8" x14ac:dyDescent="0.2">
      <c r="H48547" s="7"/>
    </row>
    <row r="48548" spans="8:8" x14ac:dyDescent="0.2">
      <c r="H48548" s="7"/>
    </row>
    <row r="48549" spans="8:8" x14ac:dyDescent="0.2">
      <c r="H48549" s="7"/>
    </row>
    <row r="48550" spans="8:8" x14ac:dyDescent="0.2">
      <c r="H48550" s="7"/>
    </row>
    <row r="48551" spans="8:8" x14ac:dyDescent="0.2">
      <c r="H48551" s="7"/>
    </row>
    <row r="48552" spans="8:8" x14ac:dyDescent="0.2">
      <c r="H48552" s="7"/>
    </row>
    <row r="48553" spans="8:8" x14ac:dyDescent="0.2">
      <c r="H48553" s="7"/>
    </row>
    <row r="48554" spans="8:8" x14ac:dyDescent="0.2">
      <c r="H48554" s="7"/>
    </row>
    <row r="48555" spans="8:8" x14ac:dyDescent="0.2">
      <c r="H48555" s="7"/>
    </row>
    <row r="48556" spans="8:8" x14ac:dyDescent="0.2">
      <c r="H48556" s="7"/>
    </row>
    <row r="48557" spans="8:8" x14ac:dyDescent="0.2">
      <c r="H48557" s="7"/>
    </row>
    <row r="48558" spans="8:8" x14ac:dyDescent="0.2">
      <c r="H48558" s="7"/>
    </row>
    <row r="48559" spans="8:8" x14ac:dyDescent="0.2">
      <c r="H48559" s="7"/>
    </row>
    <row r="48560" spans="8:8" x14ac:dyDescent="0.2">
      <c r="H48560" s="7"/>
    </row>
    <row r="48561" spans="8:8" x14ac:dyDescent="0.2">
      <c r="H48561" s="7"/>
    </row>
    <row r="48562" spans="8:8" x14ac:dyDescent="0.2">
      <c r="H48562" s="7"/>
    </row>
    <row r="48563" spans="8:8" x14ac:dyDescent="0.2">
      <c r="H48563" s="7"/>
    </row>
    <row r="48564" spans="8:8" x14ac:dyDescent="0.2">
      <c r="H48564" s="7"/>
    </row>
    <row r="48565" spans="8:8" x14ac:dyDescent="0.2">
      <c r="H48565" s="7"/>
    </row>
    <row r="48566" spans="8:8" x14ac:dyDescent="0.2">
      <c r="H48566" s="7"/>
    </row>
    <row r="48567" spans="8:8" x14ac:dyDescent="0.2">
      <c r="H48567" s="7"/>
    </row>
    <row r="48568" spans="8:8" x14ac:dyDescent="0.2">
      <c r="H48568" s="7"/>
    </row>
    <row r="48569" spans="8:8" x14ac:dyDescent="0.2">
      <c r="H48569" s="7"/>
    </row>
    <row r="48570" spans="8:8" x14ac:dyDescent="0.2">
      <c r="H48570" s="7"/>
    </row>
    <row r="48571" spans="8:8" x14ac:dyDescent="0.2">
      <c r="H48571" s="7"/>
    </row>
    <row r="48572" spans="8:8" x14ac:dyDescent="0.2">
      <c r="H48572" s="7"/>
    </row>
    <row r="48573" spans="8:8" x14ac:dyDescent="0.2">
      <c r="H48573" s="7"/>
    </row>
    <row r="48574" spans="8:8" x14ac:dyDescent="0.2">
      <c r="H48574" s="7"/>
    </row>
    <row r="48575" spans="8:8" x14ac:dyDescent="0.2">
      <c r="H48575" s="7"/>
    </row>
    <row r="48576" spans="8:8" x14ac:dyDescent="0.2">
      <c r="H48576" s="7"/>
    </row>
    <row r="48577" spans="8:8" x14ac:dyDescent="0.2">
      <c r="H48577" s="7"/>
    </row>
    <row r="48578" spans="8:8" x14ac:dyDescent="0.2">
      <c r="H48578" s="7"/>
    </row>
    <row r="48579" spans="8:8" x14ac:dyDescent="0.2">
      <c r="H48579" s="7"/>
    </row>
    <row r="48580" spans="8:8" x14ac:dyDescent="0.2">
      <c r="H48580" s="7"/>
    </row>
    <row r="48581" spans="8:8" x14ac:dyDescent="0.2">
      <c r="H48581" s="7"/>
    </row>
    <row r="48582" spans="8:8" x14ac:dyDescent="0.2">
      <c r="H48582" s="7"/>
    </row>
    <row r="48583" spans="8:8" x14ac:dyDescent="0.2">
      <c r="H48583" s="7"/>
    </row>
    <row r="48584" spans="8:8" x14ac:dyDescent="0.2">
      <c r="H48584" s="7"/>
    </row>
    <row r="48585" spans="8:8" x14ac:dyDescent="0.2">
      <c r="H48585" s="7"/>
    </row>
    <row r="48586" spans="8:8" x14ac:dyDescent="0.2">
      <c r="H48586" s="7"/>
    </row>
    <row r="48587" spans="8:8" x14ac:dyDescent="0.2">
      <c r="H48587" s="7"/>
    </row>
    <row r="48588" spans="8:8" x14ac:dyDescent="0.2">
      <c r="H48588" s="7"/>
    </row>
    <row r="48589" spans="8:8" x14ac:dyDescent="0.2">
      <c r="H48589" s="7"/>
    </row>
    <row r="48590" spans="8:8" x14ac:dyDescent="0.2">
      <c r="H48590" s="7"/>
    </row>
    <row r="48591" spans="8:8" x14ac:dyDescent="0.2">
      <c r="H48591" s="7"/>
    </row>
    <row r="48592" spans="8:8" x14ac:dyDescent="0.2">
      <c r="H48592" s="7"/>
    </row>
    <row r="48593" spans="8:8" x14ac:dyDescent="0.2">
      <c r="H48593" s="7"/>
    </row>
    <row r="48594" spans="8:8" x14ac:dyDescent="0.2">
      <c r="H48594" s="7"/>
    </row>
    <row r="48595" spans="8:8" x14ac:dyDescent="0.2">
      <c r="H48595" s="7"/>
    </row>
    <row r="48596" spans="8:8" x14ac:dyDescent="0.2">
      <c r="H48596" s="7"/>
    </row>
    <row r="48597" spans="8:8" x14ac:dyDescent="0.2">
      <c r="H48597" s="7"/>
    </row>
    <row r="48598" spans="8:8" x14ac:dyDescent="0.2">
      <c r="H48598" s="7"/>
    </row>
    <row r="48599" spans="8:8" x14ac:dyDescent="0.2">
      <c r="H48599" s="7"/>
    </row>
    <row r="48600" spans="8:8" x14ac:dyDescent="0.2">
      <c r="H48600" s="7"/>
    </row>
    <row r="48601" spans="8:8" x14ac:dyDescent="0.2">
      <c r="H48601" s="7"/>
    </row>
    <row r="48602" spans="8:8" x14ac:dyDescent="0.2">
      <c r="H48602" s="7"/>
    </row>
    <row r="48603" spans="8:8" x14ac:dyDescent="0.2">
      <c r="H48603" s="7"/>
    </row>
    <row r="48604" spans="8:8" x14ac:dyDescent="0.2">
      <c r="H48604" s="7"/>
    </row>
    <row r="48605" spans="8:8" x14ac:dyDescent="0.2">
      <c r="H48605" s="7"/>
    </row>
    <row r="48606" spans="8:8" x14ac:dyDescent="0.2">
      <c r="H48606" s="7"/>
    </row>
    <row r="48607" spans="8:8" x14ac:dyDescent="0.2">
      <c r="H48607" s="7"/>
    </row>
    <row r="48608" spans="8:8" x14ac:dyDescent="0.2">
      <c r="H48608" s="7"/>
    </row>
    <row r="48609" spans="8:8" x14ac:dyDescent="0.2">
      <c r="H48609" s="7"/>
    </row>
    <row r="48610" spans="8:8" x14ac:dyDescent="0.2">
      <c r="H48610" s="7"/>
    </row>
    <row r="48611" spans="8:8" x14ac:dyDescent="0.2">
      <c r="H48611" s="7"/>
    </row>
    <row r="48612" spans="8:8" x14ac:dyDescent="0.2">
      <c r="H48612" s="7"/>
    </row>
    <row r="48613" spans="8:8" x14ac:dyDescent="0.2">
      <c r="H48613" s="7"/>
    </row>
    <row r="48614" spans="8:8" x14ac:dyDescent="0.2">
      <c r="H48614" s="7"/>
    </row>
    <row r="48615" spans="8:8" x14ac:dyDescent="0.2">
      <c r="H48615" s="7"/>
    </row>
    <row r="48616" spans="8:8" x14ac:dyDescent="0.2">
      <c r="H48616" s="7"/>
    </row>
    <row r="48617" spans="8:8" x14ac:dyDescent="0.2">
      <c r="H48617" s="7"/>
    </row>
    <row r="48618" spans="8:8" x14ac:dyDescent="0.2">
      <c r="H48618" s="7"/>
    </row>
    <row r="48619" spans="8:8" x14ac:dyDescent="0.2">
      <c r="H48619" s="7"/>
    </row>
    <row r="48620" spans="8:8" x14ac:dyDescent="0.2">
      <c r="H48620" s="7"/>
    </row>
    <row r="48621" spans="8:8" x14ac:dyDescent="0.2">
      <c r="H48621" s="7"/>
    </row>
    <row r="48622" spans="8:8" x14ac:dyDescent="0.2">
      <c r="H48622" s="7"/>
    </row>
    <row r="48623" spans="8:8" x14ac:dyDescent="0.2">
      <c r="H48623" s="7"/>
    </row>
    <row r="48624" spans="8:8" x14ac:dyDescent="0.2">
      <c r="H48624" s="7"/>
    </row>
    <row r="48625" spans="8:8" x14ac:dyDescent="0.2">
      <c r="H48625" s="7"/>
    </row>
    <row r="48626" spans="8:8" x14ac:dyDescent="0.2">
      <c r="H48626" s="7"/>
    </row>
    <row r="48627" spans="8:8" x14ac:dyDescent="0.2">
      <c r="H48627" s="7"/>
    </row>
    <row r="48628" spans="8:8" x14ac:dyDescent="0.2">
      <c r="H48628" s="7"/>
    </row>
    <row r="48629" spans="8:8" x14ac:dyDescent="0.2">
      <c r="H48629" s="7"/>
    </row>
    <row r="48630" spans="8:8" x14ac:dyDescent="0.2">
      <c r="H48630" s="7"/>
    </row>
    <row r="48631" spans="8:8" x14ac:dyDescent="0.2">
      <c r="H48631" s="7"/>
    </row>
    <row r="48632" spans="8:8" x14ac:dyDescent="0.2">
      <c r="H48632" s="7"/>
    </row>
    <row r="48633" spans="8:8" x14ac:dyDescent="0.2">
      <c r="H48633" s="7"/>
    </row>
    <row r="48634" spans="8:8" x14ac:dyDescent="0.2">
      <c r="H48634" s="7"/>
    </row>
    <row r="48635" spans="8:8" x14ac:dyDescent="0.2">
      <c r="H48635" s="7"/>
    </row>
    <row r="48636" spans="8:8" x14ac:dyDescent="0.2">
      <c r="H48636" s="7"/>
    </row>
    <row r="48637" spans="8:8" x14ac:dyDescent="0.2">
      <c r="H48637" s="7"/>
    </row>
    <row r="48638" spans="8:8" x14ac:dyDescent="0.2">
      <c r="H48638" s="7"/>
    </row>
    <row r="48639" spans="8:8" x14ac:dyDescent="0.2">
      <c r="H48639" s="7"/>
    </row>
    <row r="48640" spans="8:8" x14ac:dyDescent="0.2">
      <c r="H48640" s="7"/>
    </row>
    <row r="48641" spans="8:8" x14ac:dyDescent="0.2">
      <c r="H48641" s="7"/>
    </row>
    <row r="48642" spans="8:8" x14ac:dyDescent="0.2">
      <c r="H48642" s="7"/>
    </row>
    <row r="48643" spans="8:8" x14ac:dyDescent="0.2">
      <c r="H48643" s="7"/>
    </row>
    <row r="48644" spans="8:8" x14ac:dyDescent="0.2">
      <c r="H48644" s="7"/>
    </row>
    <row r="48645" spans="8:8" x14ac:dyDescent="0.2">
      <c r="H48645" s="7"/>
    </row>
    <row r="48646" spans="8:8" x14ac:dyDescent="0.2">
      <c r="H48646" s="7"/>
    </row>
    <row r="48647" spans="8:8" x14ac:dyDescent="0.2">
      <c r="H48647" s="7"/>
    </row>
    <row r="48648" spans="8:8" x14ac:dyDescent="0.2">
      <c r="H48648" s="7"/>
    </row>
    <row r="48649" spans="8:8" x14ac:dyDescent="0.2">
      <c r="H48649" s="7"/>
    </row>
    <row r="48650" spans="8:8" x14ac:dyDescent="0.2">
      <c r="H48650" s="7"/>
    </row>
    <row r="48651" spans="8:8" x14ac:dyDescent="0.2">
      <c r="H48651" s="7"/>
    </row>
    <row r="48652" spans="8:8" x14ac:dyDescent="0.2">
      <c r="H48652" s="7"/>
    </row>
    <row r="48653" spans="8:8" x14ac:dyDescent="0.2">
      <c r="H48653" s="7"/>
    </row>
    <row r="48654" spans="8:8" x14ac:dyDescent="0.2">
      <c r="H48654" s="7"/>
    </row>
    <row r="48655" spans="8:8" x14ac:dyDescent="0.2">
      <c r="H48655" s="7"/>
    </row>
    <row r="48656" spans="8:8" x14ac:dyDescent="0.2">
      <c r="H48656" s="7"/>
    </row>
    <row r="48657" spans="8:8" x14ac:dyDescent="0.2">
      <c r="H48657" s="7"/>
    </row>
    <row r="48658" spans="8:8" x14ac:dyDescent="0.2">
      <c r="H48658" s="7"/>
    </row>
    <row r="48659" spans="8:8" x14ac:dyDescent="0.2">
      <c r="H48659" s="7"/>
    </row>
    <row r="48660" spans="8:8" x14ac:dyDescent="0.2">
      <c r="H48660" s="7"/>
    </row>
    <row r="48661" spans="8:8" x14ac:dyDescent="0.2">
      <c r="H48661" s="7"/>
    </row>
    <row r="48662" spans="8:8" x14ac:dyDescent="0.2">
      <c r="H48662" s="7"/>
    </row>
    <row r="48663" spans="8:8" x14ac:dyDescent="0.2">
      <c r="H48663" s="7"/>
    </row>
    <row r="48664" spans="8:8" x14ac:dyDescent="0.2">
      <c r="H48664" s="7"/>
    </row>
    <row r="48665" spans="8:8" x14ac:dyDescent="0.2">
      <c r="H48665" s="7"/>
    </row>
    <row r="48666" spans="8:8" x14ac:dyDescent="0.2">
      <c r="H48666" s="7"/>
    </row>
    <row r="48667" spans="8:8" x14ac:dyDescent="0.2">
      <c r="H48667" s="7"/>
    </row>
    <row r="48668" spans="8:8" x14ac:dyDescent="0.2">
      <c r="H48668" s="7"/>
    </row>
    <row r="48669" spans="8:8" x14ac:dyDescent="0.2">
      <c r="H48669" s="7"/>
    </row>
    <row r="48670" spans="8:8" x14ac:dyDescent="0.2">
      <c r="H48670" s="7"/>
    </row>
    <row r="48671" spans="8:8" x14ac:dyDescent="0.2">
      <c r="H48671" s="7"/>
    </row>
    <row r="48672" spans="8:8" x14ac:dyDescent="0.2">
      <c r="H48672" s="7"/>
    </row>
    <row r="48673" spans="8:8" x14ac:dyDescent="0.2">
      <c r="H48673" s="7"/>
    </row>
    <row r="48674" spans="8:8" x14ac:dyDescent="0.2">
      <c r="H48674" s="7"/>
    </row>
    <row r="48675" spans="8:8" x14ac:dyDescent="0.2">
      <c r="H48675" s="7"/>
    </row>
    <row r="48676" spans="8:8" x14ac:dyDescent="0.2">
      <c r="H48676" s="7"/>
    </row>
    <row r="48677" spans="8:8" x14ac:dyDescent="0.2">
      <c r="H48677" s="7"/>
    </row>
    <row r="48678" spans="8:8" x14ac:dyDescent="0.2">
      <c r="H48678" s="7"/>
    </row>
    <row r="48679" spans="8:8" x14ac:dyDescent="0.2">
      <c r="H48679" s="7"/>
    </row>
    <row r="48680" spans="8:8" x14ac:dyDescent="0.2">
      <c r="H48680" s="7"/>
    </row>
    <row r="48681" spans="8:8" x14ac:dyDescent="0.2">
      <c r="H48681" s="7"/>
    </row>
    <row r="48682" spans="8:8" x14ac:dyDescent="0.2">
      <c r="H48682" s="7"/>
    </row>
    <row r="48683" spans="8:8" x14ac:dyDescent="0.2">
      <c r="H48683" s="7"/>
    </row>
    <row r="48684" spans="8:8" x14ac:dyDescent="0.2">
      <c r="H48684" s="7"/>
    </row>
    <row r="48685" spans="8:8" x14ac:dyDescent="0.2">
      <c r="H48685" s="7"/>
    </row>
    <row r="48686" spans="8:8" x14ac:dyDescent="0.2">
      <c r="H48686" s="7"/>
    </row>
    <row r="48687" spans="8:8" x14ac:dyDescent="0.2">
      <c r="H48687" s="7"/>
    </row>
    <row r="48688" spans="8:8" x14ac:dyDescent="0.2">
      <c r="H48688" s="7"/>
    </row>
    <row r="48689" spans="8:8" x14ac:dyDescent="0.2">
      <c r="H48689" s="7"/>
    </row>
    <row r="48690" spans="8:8" x14ac:dyDescent="0.2">
      <c r="H48690" s="7"/>
    </row>
    <row r="48691" spans="8:8" x14ac:dyDescent="0.2">
      <c r="H48691" s="7"/>
    </row>
    <row r="48692" spans="8:8" x14ac:dyDescent="0.2">
      <c r="H48692" s="7"/>
    </row>
    <row r="48693" spans="8:8" x14ac:dyDescent="0.2">
      <c r="H48693" s="7"/>
    </row>
    <row r="48694" spans="8:8" x14ac:dyDescent="0.2">
      <c r="H48694" s="7"/>
    </row>
    <row r="48695" spans="8:8" x14ac:dyDescent="0.2">
      <c r="H48695" s="7"/>
    </row>
    <row r="48696" spans="8:8" x14ac:dyDescent="0.2">
      <c r="H48696" s="7"/>
    </row>
    <row r="48697" spans="8:8" x14ac:dyDescent="0.2">
      <c r="H48697" s="7"/>
    </row>
    <row r="48698" spans="8:8" x14ac:dyDescent="0.2">
      <c r="H48698" s="7"/>
    </row>
    <row r="48699" spans="8:8" x14ac:dyDescent="0.2">
      <c r="H48699" s="7"/>
    </row>
    <row r="48700" spans="8:8" x14ac:dyDescent="0.2">
      <c r="H48700" s="7"/>
    </row>
    <row r="48701" spans="8:8" x14ac:dyDescent="0.2">
      <c r="H48701" s="7"/>
    </row>
    <row r="48702" spans="8:8" x14ac:dyDescent="0.2">
      <c r="H48702" s="7"/>
    </row>
    <row r="48703" spans="8:8" x14ac:dyDescent="0.2">
      <c r="H48703" s="7"/>
    </row>
    <row r="48704" spans="8:8" x14ac:dyDescent="0.2">
      <c r="H48704" s="7"/>
    </row>
    <row r="48705" spans="8:8" x14ac:dyDescent="0.2">
      <c r="H48705" s="7"/>
    </row>
    <row r="48706" spans="8:8" x14ac:dyDescent="0.2">
      <c r="H48706" s="7"/>
    </row>
    <row r="48707" spans="8:8" x14ac:dyDescent="0.2">
      <c r="H48707" s="7"/>
    </row>
    <row r="48708" spans="8:8" x14ac:dyDescent="0.2">
      <c r="H48708" s="7"/>
    </row>
    <row r="48709" spans="8:8" x14ac:dyDescent="0.2">
      <c r="H48709" s="7"/>
    </row>
    <row r="48710" spans="8:8" x14ac:dyDescent="0.2">
      <c r="H48710" s="7"/>
    </row>
    <row r="48711" spans="8:8" x14ac:dyDescent="0.2">
      <c r="H48711" s="7"/>
    </row>
    <row r="48712" spans="8:8" x14ac:dyDescent="0.2">
      <c r="H48712" s="7"/>
    </row>
    <row r="48713" spans="8:8" x14ac:dyDescent="0.2">
      <c r="H48713" s="7"/>
    </row>
    <row r="48714" spans="8:8" x14ac:dyDescent="0.2">
      <c r="H48714" s="7"/>
    </row>
    <row r="48715" spans="8:8" x14ac:dyDescent="0.2">
      <c r="H48715" s="7"/>
    </row>
    <row r="48716" spans="8:8" x14ac:dyDescent="0.2">
      <c r="H48716" s="7"/>
    </row>
    <row r="48717" spans="8:8" x14ac:dyDescent="0.2">
      <c r="H48717" s="7"/>
    </row>
    <row r="48718" spans="8:8" x14ac:dyDescent="0.2">
      <c r="H48718" s="7"/>
    </row>
    <row r="48719" spans="8:8" x14ac:dyDescent="0.2">
      <c r="H48719" s="7"/>
    </row>
    <row r="48720" spans="8:8" x14ac:dyDescent="0.2">
      <c r="H48720" s="7"/>
    </row>
    <row r="48721" spans="8:8" x14ac:dyDescent="0.2">
      <c r="H48721" s="7"/>
    </row>
    <row r="48722" spans="8:8" x14ac:dyDescent="0.2">
      <c r="H48722" s="7"/>
    </row>
    <row r="48723" spans="8:8" x14ac:dyDescent="0.2">
      <c r="H48723" s="7"/>
    </row>
    <row r="48724" spans="8:8" x14ac:dyDescent="0.2">
      <c r="H48724" s="7"/>
    </row>
    <row r="48725" spans="8:8" x14ac:dyDescent="0.2">
      <c r="H48725" s="7"/>
    </row>
    <row r="48726" spans="8:8" x14ac:dyDescent="0.2">
      <c r="H48726" s="7"/>
    </row>
    <row r="48727" spans="8:8" x14ac:dyDescent="0.2">
      <c r="H48727" s="7"/>
    </row>
    <row r="48728" spans="8:8" x14ac:dyDescent="0.2">
      <c r="H48728" s="7"/>
    </row>
    <row r="48729" spans="8:8" x14ac:dyDescent="0.2">
      <c r="H48729" s="7"/>
    </row>
    <row r="48730" spans="8:8" x14ac:dyDescent="0.2">
      <c r="H48730" s="7"/>
    </row>
    <row r="48731" spans="8:8" x14ac:dyDescent="0.2">
      <c r="H48731" s="7"/>
    </row>
    <row r="48732" spans="8:8" x14ac:dyDescent="0.2">
      <c r="H48732" s="7"/>
    </row>
    <row r="48733" spans="8:8" x14ac:dyDescent="0.2">
      <c r="H48733" s="7"/>
    </row>
    <row r="48734" spans="8:8" x14ac:dyDescent="0.2">
      <c r="H48734" s="7"/>
    </row>
    <row r="48735" spans="8:8" x14ac:dyDescent="0.2">
      <c r="H48735" s="7"/>
    </row>
    <row r="48736" spans="8:8" x14ac:dyDescent="0.2">
      <c r="H48736" s="7"/>
    </row>
    <row r="48737" spans="8:8" x14ac:dyDescent="0.2">
      <c r="H48737" s="7"/>
    </row>
    <row r="48738" spans="8:8" x14ac:dyDescent="0.2">
      <c r="H48738" s="7"/>
    </row>
    <row r="48739" spans="8:8" x14ac:dyDescent="0.2">
      <c r="H48739" s="7"/>
    </row>
    <row r="48740" spans="8:8" x14ac:dyDescent="0.2">
      <c r="H48740" s="7"/>
    </row>
    <row r="48741" spans="8:8" x14ac:dyDescent="0.2">
      <c r="H48741" s="7"/>
    </row>
    <row r="48742" spans="8:8" x14ac:dyDescent="0.2">
      <c r="H48742" s="7"/>
    </row>
    <row r="48743" spans="8:8" x14ac:dyDescent="0.2">
      <c r="H48743" s="7"/>
    </row>
    <row r="48744" spans="8:8" x14ac:dyDescent="0.2">
      <c r="H48744" s="7"/>
    </row>
    <row r="48745" spans="8:8" x14ac:dyDescent="0.2">
      <c r="H48745" s="7"/>
    </row>
    <row r="48746" spans="8:8" x14ac:dyDescent="0.2">
      <c r="H48746" s="7"/>
    </row>
    <row r="48747" spans="8:8" x14ac:dyDescent="0.2">
      <c r="H48747" s="7"/>
    </row>
    <row r="48748" spans="8:8" x14ac:dyDescent="0.2">
      <c r="H48748" s="7"/>
    </row>
    <row r="48749" spans="8:8" x14ac:dyDescent="0.2">
      <c r="H48749" s="7"/>
    </row>
    <row r="48750" spans="8:8" x14ac:dyDescent="0.2">
      <c r="H48750" s="7"/>
    </row>
    <row r="48751" spans="8:8" x14ac:dyDescent="0.2">
      <c r="H48751" s="7"/>
    </row>
    <row r="48752" spans="8:8" x14ac:dyDescent="0.2">
      <c r="H48752" s="7"/>
    </row>
    <row r="48753" spans="8:8" x14ac:dyDescent="0.2">
      <c r="H48753" s="7"/>
    </row>
    <row r="48754" spans="8:8" x14ac:dyDescent="0.2">
      <c r="H48754" s="7"/>
    </row>
    <row r="48755" spans="8:8" x14ac:dyDescent="0.2">
      <c r="H48755" s="7"/>
    </row>
    <row r="48756" spans="8:8" x14ac:dyDescent="0.2">
      <c r="H48756" s="7"/>
    </row>
    <row r="48757" spans="8:8" x14ac:dyDescent="0.2">
      <c r="H48757" s="7"/>
    </row>
    <row r="48758" spans="8:8" x14ac:dyDescent="0.2">
      <c r="H48758" s="7"/>
    </row>
    <row r="48759" spans="8:8" x14ac:dyDescent="0.2">
      <c r="H48759" s="7"/>
    </row>
    <row r="48760" spans="8:8" x14ac:dyDescent="0.2">
      <c r="H48760" s="7"/>
    </row>
    <row r="48761" spans="8:8" x14ac:dyDescent="0.2">
      <c r="H48761" s="7"/>
    </row>
    <row r="48762" spans="8:8" x14ac:dyDescent="0.2">
      <c r="H48762" s="7"/>
    </row>
    <row r="48763" spans="8:8" x14ac:dyDescent="0.2">
      <c r="H48763" s="7"/>
    </row>
    <row r="48764" spans="8:8" x14ac:dyDescent="0.2">
      <c r="H48764" s="7"/>
    </row>
    <row r="48765" spans="8:8" x14ac:dyDescent="0.2">
      <c r="H48765" s="7"/>
    </row>
    <row r="48766" spans="8:8" x14ac:dyDescent="0.2">
      <c r="H48766" s="7"/>
    </row>
    <row r="48767" spans="8:8" x14ac:dyDescent="0.2">
      <c r="H48767" s="7"/>
    </row>
    <row r="48768" spans="8:8" x14ac:dyDescent="0.2">
      <c r="H48768" s="7"/>
    </row>
    <row r="48769" spans="8:8" x14ac:dyDescent="0.2">
      <c r="H48769" s="7"/>
    </row>
    <row r="48770" spans="8:8" x14ac:dyDescent="0.2">
      <c r="H48770" s="7"/>
    </row>
    <row r="48771" spans="8:8" x14ac:dyDescent="0.2">
      <c r="H48771" s="7"/>
    </row>
    <row r="48772" spans="8:8" x14ac:dyDescent="0.2">
      <c r="H48772" s="7"/>
    </row>
    <row r="48773" spans="8:8" x14ac:dyDescent="0.2">
      <c r="H48773" s="7"/>
    </row>
    <row r="48774" spans="8:8" x14ac:dyDescent="0.2">
      <c r="H48774" s="7"/>
    </row>
    <row r="48775" spans="8:8" x14ac:dyDescent="0.2">
      <c r="H48775" s="7"/>
    </row>
    <row r="48776" spans="8:8" x14ac:dyDescent="0.2">
      <c r="H48776" s="7"/>
    </row>
    <row r="48777" spans="8:8" x14ac:dyDescent="0.2">
      <c r="H48777" s="7"/>
    </row>
    <row r="48778" spans="8:8" x14ac:dyDescent="0.2">
      <c r="H48778" s="7"/>
    </row>
    <row r="48779" spans="8:8" x14ac:dyDescent="0.2">
      <c r="H48779" s="7"/>
    </row>
    <row r="48780" spans="8:8" x14ac:dyDescent="0.2">
      <c r="H48780" s="7"/>
    </row>
    <row r="48781" spans="8:8" x14ac:dyDescent="0.2">
      <c r="H48781" s="7"/>
    </row>
    <row r="48782" spans="8:8" x14ac:dyDescent="0.2">
      <c r="H48782" s="7"/>
    </row>
    <row r="48783" spans="8:8" x14ac:dyDescent="0.2">
      <c r="H48783" s="7"/>
    </row>
    <row r="48784" spans="8:8" x14ac:dyDescent="0.2">
      <c r="H48784" s="7"/>
    </row>
    <row r="48785" spans="8:8" x14ac:dyDescent="0.2">
      <c r="H48785" s="7"/>
    </row>
    <row r="48786" spans="8:8" x14ac:dyDescent="0.2">
      <c r="H48786" s="7"/>
    </row>
    <row r="48787" spans="8:8" x14ac:dyDescent="0.2">
      <c r="H48787" s="7"/>
    </row>
    <row r="48788" spans="8:8" x14ac:dyDescent="0.2">
      <c r="H48788" s="7"/>
    </row>
    <row r="48789" spans="8:8" x14ac:dyDescent="0.2">
      <c r="H48789" s="7"/>
    </row>
    <row r="48790" spans="8:8" x14ac:dyDescent="0.2">
      <c r="H48790" s="7"/>
    </row>
    <row r="48791" spans="8:8" x14ac:dyDescent="0.2">
      <c r="H48791" s="7"/>
    </row>
    <row r="48792" spans="8:8" x14ac:dyDescent="0.2">
      <c r="H48792" s="7"/>
    </row>
    <row r="48793" spans="8:8" x14ac:dyDescent="0.2">
      <c r="H48793" s="7"/>
    </row>
    <row r="48794" spans="8:8" x14ac:dyDescent="0.2">
      <c r="H48794" s="7"/>
    </row>
    <row r="48795" spans="8:8" x14ac:dyDescent="0.2">
      <c r="H48795" s="7"/>
    </row>
    <row r="48796" spans="8:8" x14ac:dyDescent="0.2">
      <c r="H48796" s="7"/>
    </row>
    <row r="48797" spans="8:8" x14ac:dyDescent="0.2">
      <c r="H48797" s="7"/>
    </row>
    <row r="48798" spans="8:8" x14ac:dyDescent="0.2">
      <c r="H48798" s="7"/>
    </row>
    <row r="48799" spans="8:8" x14ac:dyDescent="0.2">
      <c r="H48799" s="7"/>
    </row>
    <row r="48800" spans="8:8" x14ac:dyDescent="0.2">
      <c r="H48800" s="7"/>
    </row>
    <row r="48801" spans="8:8" x14ac:dyDescent="0.2">
      <c r="H48801" s="7"/>
    </row>
    <row r="48802" spans="8:8" x14ac:dyDescent="0.2">
      <c r="H48802" s="7"/>
    </row>
    <row r="48803" spans="8:8" x14ac:dyDescent="0.2">
      <c r="H48803" s="7"/>
    </row>
    <row r="48804" spans="8:8" x14ac:dyDescent="0.2">
      <c r="H48804" s="7"/>
    </row>
    <row r="48805" spans="8:8" x14ac:dyDescent="0.2">
      <c r="H48805" s="7"/>
    </row>
    <row r="48806" spans="8:8" x14ac:dyDescent="0.2">
      <c r="H48806" s="7"/>
    </row>
    <row r="48807" spans="8:8" x14ac:dyDescent="0.2">
      <c r="H48807" s="7"/>
    </row>
    <row r="48808" spans="8:8" x14ac:dyDescent="0.2">
      <c r="H48808" s="7"/>
    </row>
    <row r="48809" spans="8:8" x14ac:dyDescent="0.2">
      <c r="H48809" s="7"/>
    </row>
    <row r="48810" spans="8:8" x14ac:dyDescent="0.2">
      <c r="H48810" s="7"/>
    </row>
    <row r="48811" spans="8:8" x14ac:dyDescent="0.2">
      <c r="H48811" s="7"/>
    </row>
    <row r="48812" spans="8:8" x14ac:dyDescent="0.2">
      <c r="H48812" s="7"/>
    </row>
    <row r="48813" spans="8:8" x14ac:dyDescent="0.2">
      <c r="H48813" s="7"/>
    </row>
    <row r="48814" spans="8:8" x14ac:dyDescent="0.2">
      <c r="H48814" s="7"/>
    </row>
    <row r="48815" spans="8:8" x14ac:dyDescent="0.2">
      <c r="H48815" s="7"/>
    </row>
    <row r="48816" spans="8:8" x14ac:dyDescent="0.2">
      <c r="H48816" s="7"/>
    </row>
    <row r="48817" spans="8:8" x14ac:dyDescent="0.2">
      <c r="H48817" s="7"/>
    </row>
    <row r="48818" spans="8:8" x14ac:dyDescent="0.2">
      <c r="H48818" s="7"/>
    </row>
    <row r="48819" spans="8:8" x14ac:dyDescent="0.2">
      <c r="H48819" s="7"/>
    </row>
    <row r="48820" spans="8:8" x14ac:dyDescent="0.2">
      <c r="H48820" s="7"/>
    </row>
    <row r="48821" spans="8:8" x14ac:dyDescent="0.2">
      <c r="H48821" s="7"/>
    </row>
    <row r="48822" spans="8:8" x14ac:dyDescent="0.2">
      <c r="H48822" s="7"/>
    </row>
    <row r="48823" spans="8:8" x14ac:dyDescent="0.2">
      <c r="H48823" s="7"/>
    </row>
    <row r="48824" spans="8:8" x14ac:dyDescent="0.2">
      <c r="H48824" s="7"/>
    </row>
    <row r="48825" spans="8:8" x14ac:dyDescent="0.2">
      <c r="H48825" s="7"/>
    </row>
    <row r="48826" spans="8:8" x14ac:dyDescent="0.2">
      <c r="H48826" s="7"/>
    </row>
    <row r="48827" spans="8:8" x14ac:dyDescent="0.2">
      <c r="H48827" s="7"/>
    </row>
    <row r="48828" spans="8:8" x14ac:dyDescent="0.2">
      <c r="H48828" s="7"/>
    </row>
    <row r="48829" spans="8:8" x14ac:dyDescent="0.2">
      <c r="H48829" s="7"/>
    </row>
    <row r="48830" spans="8:8" x14ac:dyDescent="0.2">
      <c r="H48830" s="7"/>
    </row>
    <row r="48831" spans="8:8" x14ac:dyDescent="0.2">
      <c r="H48831" s="7"/>
    </row>
    <row r="48832" spans="8:8" x14ac:dyDescent="0.2">
      <c r="H48832" s="7"/>
    </row>
    <row r="48833" spans="8:8" x14ac:dyDescent="0.2">
      <c r="H48833" s="7"/>
    </row>
    <row r="48834" spans="8:8" x14ac:dyDescent="0.2">
      <c r="H48834" s="7"/>
    </row>
    <row r="48835" spans="8:8" x14ac:dyDescent="0.2">
      <c r="H48835" s="7"/>
    </row>
    <row r="48836" spans="8:8" x14ac:dyDescent="0.2">
      <c r="H48836" s="7"/>
    </row>
    <row r="48837" spans="8:8" x14ac:dyDescent="0.2">
      <c r="H48837" s="7"/>
    </row>
    <row r="48838" spans="8:8" x14ac:dyDescent="0.2">
      <c r="H48838" s="7"/>
    </row>
    <row r="48839" spans="8:8" x14ac:dyDescent="0.2">
      <c r="H48839" s="7"/>
    </row>
    <row r="48840" spans="8:8" x14ac:dyDescent="0.2">
      <c r="H48840" s="7"/>
    </row>
    <row r="48841" spans="8:8" x14ac:dyDescent="0.2">
      <c r="H48841" s="7"/>
    </row>
    <row r="48842" spans="8:8" x14ac:dyDescent="0.2">
      <c r="H48842" s="7"/>
    </row>
    <row r="48843" spans="8:8" x14ac:dyDescent="0.2">
      <c r="H48843" s="7"/>
    </row>
    <row r="48844" spans="8:8" x14ac:dyDescent="0.2">
      <c r="H48844" s="7"/>
    </row>
    <row r="48845" spans="8:8" x14ac:dyDescent="0.2">
      <c r="H48845" s="7"/>
    </row>
    <row r="48846" spans="8:8" x14ac:dyDescent="0.2">
      <c r="H48846" s="7"/>
    </row>
    <row r="48847" spans="8:8" x14ac:dyDescent="0.2">
      <c r="H48847" s="7"/>
    </row>
    <row r="48848" spans="8:8" x14ac:dyDescent="0.2">
      <c r="H48848" s="7"/>
    </row>
    <row r="48849" spans="8:8" x14ac:dyDescent="0.2">
      <c r="H48849" s="7"/>
    </row>
    <row r="48850" spans="8:8" x14ac:dyDescent="0.2">
      <c r="H48850" s="7"/>
    </row>
    <row r="48851" spans="8:8" x14ac:dyDescent="0.2">
      <c r="H48851" s="7"/>
    </row>
    <row r="48852" spans="8:8" x14ac:dyDescent="0.2">
      <c r="H48852" s="7"/>
    </row>
    <row r="48853" spans="8:8" x14ac:dyDescent="0.2">
      <c r="H48853" s="7"/>
    </row>
    <row r="48854" spans="8:8" x14ac:dyDescent="0.2">
      <c r="H48854" s="7"/>
    </row>
    <row r="48855" spans="8:8" x14ac:dyDescent="0.2">
      <c r="H48855" s="7"/>
    </row>
    <row r="48856" spans="8:8" x14ac:dyDescent="0.2">
      <c r="H48856" s="7"/>
    </row>
    <row r="48857" spans="8:8" x14ac:dyDescent="0.2">
      <c r="H48857" s="7"/>
    </row>
    <row r="48858" spans="8:8" x14ac:dyDescent="0.2">
      <c r="H48858" s="7"/>
    </row>
    <row r="48859" spans="8:8" x14ac:dyDescent="0.2">
      <c r="H48859" s="7"/>
    </row>
    <row r="48860" spans="8:8" x14ac:dyDescent="0.2">
      <c r="H48860" s="7"/>
    </row>
    <row r="48861" spans="8:8" x14ac:dyDescent="0.2">
      <c r="H48861" s="7"/>
    </row>
    <row r="48862" spans="8:8" x14ac:dyDescent="0.2">
      <c r="H48862" s="7"/>
    </row>
    <row r="48863" spans="8:8" x14ac:dyDescent="0.2">
      <c r="H48863" s="7"/>
    </row>
    <row r="48864" spans="8:8" x14ac:dyDescent="0.2">
      <c r="H48864" s="7"/>
    </row>
    <row r="48865" spans="8:8" x14ac:dyDescent="0.2">
      <c r="H48865" s="7"/>
    </row>
    <row r="48866" spans="8:8" x14ac:dyDescent="0.2">
      <c r="H48866" s="7"/>
    </row>
    <row r="48867" spans="8:8" x14ac:dyDescent="0.2">
      <c r="H48867" s="7"/>
    </row>
    <row r="48868" spans="8:8" x14ac:dyDescent="0.2">
      <c r="H48868" s="7"/>
    </row>
    <row r="48869" spans="8:8" x14ac:dyDescent="0.2">
      <c r="H48869" s="7"/>
    </row>
    <row r="48870" spans="8:8" x14ac:dyDescent="0.2">
      <c r="H48870" s="7"/>
    </row>
    <row r="48871" spans="8:8" x14ac:dyDescent="0.2">
      <c r="H48871" s="7"/>
    </row>
    <row r="48872" spans="8:8" x14ac:dyDescent="0.2">
      <c r="H48872" s="7"/>
    </row>
    <row r="48873" spans="8:8" x14ac:dyDescent="0.2">
      <c r="H48873" s="7"/>
    </row>
    <row r="48874" spans="8:8" x14ac:dyDescent="0.2">
      <c r="H48874" s="7"/>
    </row>
    <row r="48875" spans="8:8" x14ac:dyDescent="0.2">
      <c r="H48875" s="7"/>
    </row>
    <row r="48876" spans="8:8" x14ac:dyDescent="0.2">
      <c r="H48876" s="7"/>
    </row>
    <row r="48877" spans="8:8" x14ac:dyDescent="0.2">
      <c r="H48877" s="7"/>
    </row>
    <row r="48878" spans="8:8" x14ac:dyDescent="0.2">
      <c r="H48878" s="7"/>
    </row>
    <row r="48879" spans="8:8" x14ac:dyDescent="0.2">
      <c r="H48879" s="7"/>
    </row>
    <row r="48880" spans="8:8" x14ac:dyDescent="0.2">
      <c r="H48880" s="7"/>
    </row>
    <row r="48881" spans="8:8" x14ac:dyDescent="0.2">
      <c r="H48881" s="7"/>
    </row>
    <row r="48882" spans="8:8" x14ac:dyDescent="0.2">
      <c r="H48882" s="7"/>
    </row>
    <row r="48883" spans="8:8" x14ac:dyDescent="0.2">
      <c r="H48883" s="7"/>
    </row>
    <row r="48884" spans="8:8" x14ac:dyDescent="0.2">
      <c r="H48884" s="7"/>
    </row>
    <row r="48885" spans="8:8" x14ac:dyDescent="0.2">
      <c r="H48885" s="7"/>
    </row>
    <row r="48886" spans="8:8" x14ac:dyDescent="0.2">
      <c r="H48886" s="7"/>
    </row>
    <row r="48887" spans="8:8" x14ac:dyDescent="0.2">
      <c r="H48887" s="7"/>
    </row>
    <row r="48888" spans="8:8" x14ac:dyDescent="0.2">
      <c r="H48888" s="7"/>
    </row>
    <row r="48889" spans="8:8" x14ac:dyDescent="0.2">
      <c r="H48889" s="7"/>
    </row>
    <row r="48890" spans="8:8" x14ac:dyDescent="0.2">
      <c r="H48890" s="7"/>
    </row>
    <row r="48891" spans="8:8" x14ac:dyDescent="0.2">
      <c r="H48891" s="7"/>
    </row>
    <row r="48892" spans="8:8" x14ac:dyDescent="0.2">
      <c r="H48892" s="7"/>
    </row>
    <row r="48893" spans="8:8" x14ac:dyDescent="0.2">
      <c r="H48893" s="7"/>
    </row>
    <row r="48894" spans="8:8" x14ac:dyDescent="0.2">
      <c r="H48894" s="7"/>
    </row>
    <row r="48895" spans="8:8" x14ac:dyDescent="0.2">
      <c r="H48895" s="7"/>
    </row>
    <row r="48896" spans="8:8" x14ac:dyDescent="0.2">
      <c r="H48896" s="7"/>
    </row>
    <row r="48897" spans="8:8" x14ac:dyDescent="0.2">
      <c r="H48897" s="7"/>
    </row>
    <row r="48898" spans="8:8" x14ac:dyDescent="0.2">
      <c r="H48898" s="7"/>
    </row>
    <row r="48899" spans="8:8" x14ac:dyDescent="0.2">
      <c r="H48899" s="7"/>
    </row>
    <row r="48900" spans="8:8" x14ac:dyDescent="0.2">
      <c r="H48900" s="7"/>
    </row>
    <row r="48901" spans="8:8" x14ac:dyDescent="0.2">
      <c r="H48901" s="7"/>
    </row>
    <row r="48902" spans="8:8" x14ac:dyDescent="0.2">
      <c r="H48902" s="7"/>
    </row>
    <row r="48903" spans="8:8" x14ac:dyDescent="0.2">
      <c r="H48903" s="7"/>
    </row>
    <row r="48904" spans="8:8" x14ac:dyDescent="0.2">
      <c r="H48904" s="7"/>
    </row>
    <row r="48905" spans="8:8" x14ac:dyDescent="0.2">
      <c r="H48905" s="7"/>
    </row>
    <row r="48906" spans="8:8" x14ac:dyDescent="0.2">
      <c r="H48906" s="7"/>
    </row>
    <row r="48907" spans="8:8" x14ac:dyDescent="0.2">
      <c r="H48907" s="7"/>
    </row>
    <row r="48908" spans="8:8" x14ac:dyDescent="0.2">
      <c r="H48908" s="7"/>
    </row>
    <row r="48909" spans="8:8" x14ac:dyDescent="0.2">
      <c r="H48909" s="7"/>
    </row>
    <row r="48910" spans="8:8" x14ac:dyDescent="0.2">
      <c r="H48910" s="7"/>
    </row>
    <row r="48911" spans="8:8" x14ac:dyDescent="0.2">
      <c r="H48911" s="7"/>
    </row>
    <row r="48912" spans="8:8" x14ac:dyDescent="0.2">
      <c r="H48912" s="7"/>
    </row>
    <row r="48913" spans="8:8" x14ac:dyDescent="0.2">
      <c r="H48913" s="7"/>
    </row>
    <row r="48914" spans="8:8" x14ac:dyDescent="0.2">
      <c r="H48914" s="7"/>
    </row>
    <row r="48915" spans="8:8" x14ac:dyDescent="0.2">
      <c r="H48915" s="7"/>
    </row>
    <row r="48916" spans="8:8" x14ac:dyDescent="0.2">
      <c r="H48916" s="7"/>
    </row>
    <row r="48917" spans="8:8" x14ac:dyDescent="0.2">
      <c r="H48917" s="7"/>
    </row>
    <row r="48918" spans="8:8" x14ac:dyDescent="0.2">
      <c r="H48918" s="7"/>
    </row>
    <row r="48919" spans="8:8" x14ac:dyDescent="0.2">
      <c r="H48919" s="7"/>
    </row>
    <row r="48920" spans="8:8" x14ac:dyDescent="0.2">
      <c r="H48920" s="7"/>
    </row>
    <row r="48921" spans="8:8" x14ac:dyDescent="0.2">
      <c r="H48921" s="7"/>
    </row>
    <row r="48922" spans="8:8" x14ac:dyDescent="0.2">
      <c r="H48922" s="7"/>
    </row>
    <row r="48923" spans="8:8" x14ac:dyDescent="0.2">
      <c r="H48923" s="7"/>
    </row>
    <row r="48924" spans="8:8" x14ac:dyDescent="0.2">
      <c r="H48924" s="7"/>
    </row>
    <row r="48925" spans="8:8" x14ac:dyDescent="0.2">
      <c r="H48925" s="7"/>
    </row>
    <row r="48926" spans="8:8" x14ac:dyDescent="0.2">
      <c r="H48926" s="7"/>
    </row>
    <row r="48927" spans="8:8" x14ac:dyDescent="0.2">
      <c r="H48927" s="7"/>
    </row>
    <row r="48928" spans="8:8" x14ac:dyDescent="0.2">
      <c r="H48928" s="7"/>
    </row>
    <row r="48929" spans="8:8" x14ac:dyDescent="0.2">
      <c r="H48929" s="7"/>
    </row>
    <row r="48930" spans="8:8" x14ac:dyDescent="0.2">
      <c r="H48930" s="7"/>
    </row>
    <row r="48931" spans="8:8" x14ac:dyDescent="0.2">
      <c r="H48931" s="7"/>
    </row>
    <row r="48932" spans="8:8" x14ac:dyDescent="0.2">
      <c r="H48932" s="7"/>
    </row>
    <row r="48933" spans="8:8" x14ac:dyDescent="0.2">
      <c r="H48933" s="7"/>
    </row>
    <row r="48934" spans="8:8" x14ac:dyDescent="0.2">
      <c r="H48934" s="7"/>
    </row>
    <row r="48935" spans="8:8" x14ac:dyDescent="0.2">
      <c r="H48935" s="7"/>
    </row>
    <row r="48936" spans="8:8" x14ac:dyDescent="0.2">
      <c r="H48936" s="7"/>
    </row>
    <row r="48937" spans="8:8" x14ac:dyDescent="0.2">
      <c r="H48937" s="7"/>
    </row>
    <row r="48938" spans="8:8" x14ac:dyDescent="0.2">
      <c r="H48938" s="7"/>
    </row>
    <row r="48939" spans="8:8" x14ac:dyDescent="0.2">
      <c r="H48939" s="7"/>
    </row>
    <row r="48940" spans="8:8" x14ac:dyDescent="0.2">
      <c r="H48940" s="7"/>
    </row>
    <row r="48941" spans="8:8" x14ac:dyDescent="0.2">
      <c r="H48941" s="7"/>
    </row>
    <row r="48942" spans="8:8" x14ac:dyDescent="0.2">
      <c r="H48942" s="7"/>
    </row>
    <row r="48943" spans="8:8" x14ac:dyDescent="0.2">
      <c r="H48943" s="7"/>
    </row>
    <row r="48944" spans="8:8" x14ac:dyDescent="0.2">
      <c r="H48944" s="7"/>
    </row>
    <row r="48945" spans="8:8" x14ac:dyDescent="0.2">
      <c r="H48945" s="7"/>
    </row>
    <row r="48946" spans="8:8" x14ac:dyDescent="0.2">
      <c r="H48946" s="7"/>
    </row>
    <row r="48947" spans="8:8" x14ac:dyDescent="0.2">
      <c r="H48947" s="7"/>
    </row>
    <row r="48948" spans="8:8" x14ac:dyDescent="0.2">
      <c r="H48948" s="7"/>
    </row>
    <row r="48949" spans="8:8" x14ac:dyDescent="0.2">
      <c r="H48949" s="7"/>
    </row>
    <row r="48950" spans="8:8" x14ac:dyDescent="0.2">
      <c r="H48950" s="7"/>
    </row>
    <row r="48951" spans="8:8" x14ac:dyDescent="0.2">
      <c r="H48951" s="7"/>
    </row>
    <row r="48952" spans="8:8" x14ac:dyDescent="0.2">
      <c r="H48952" s="7"/>
    </row>
    <row r="48953" spans="8:8" x14ac:dyDescent="0.2">
      <c r="H48953" s="7"/>
    </row>
    <row r="48954" spans="8:8" x14ac:dyDescent="0.2">
      <c r="H48954" s="7"/>
    </row>
    <row r="48955" spans="8:8" x14ac:dyDescent="0.2">
      <c r="H48955" s="7"/>
    </row>
    <row r="48956" spans="8:8" x14ac:dyDescent="0.2">
      <c r="H48956" s="7"/>
    </row>
    <row r="48957" spans="8:8" x14ac:dyDescent="0.2">
      <c r="H48957" s="7"/>
    </row>
    <row r="48958" spans="8:8" x14ac:dyDescent="0.2">
      <c r="H48958" s="7"/>
    </row>
    <row r="48959" spans="8:8" x14ac:dyDescent="0.2">
      <c r="H48959" s="7"/>
    </row>
    <row r="48960" spans="8:8" x14ac:dyDescent="0.2">
      <c r="H48960" s="7"/>
    </row>
    <row r="48961" spans="8:8" x14ac:dyDescent="0.2">
      <c r="H48961" s="7"/>
    </row>
    <row r="48962" spans="8:8" x14ac:dyDescent="0.2">
      <c r="H48962" s="7"/>
    </row>
    <row r="48963" spans="8:8" x14ac:dyDescent="0.2">
      <c r="H48963" s="7"/>
    </row>
    <row r="48964" spans="8:8" x14ac:dyDescent="0.2">
      <c r="H48964" s="7"/>
    </row>
    <row r="48965" spans="8:8" x14ac:dyDescent="0.2">
      <c r="H48965" s="7"/>
    </row>
    <row r="48966" spans="8:8" x14ac:dyDescent="0.2">
      <c r="H48966" s="7"/>
    </row>
    <row r="48967" spans="8:8" x14ac:dyDescent="0.2">
      <c r="H48967" s="7"/>
    </row>
    <row r="48968" spans="8:8" x14ac:dyDescent="0.2">
      <c r="H48968" s="7"/>
    </row>
    <row r="48969" spans="8:8" x14ac:dyDescent="0.2">
      <c r="H48969" s="7"/>
    </row>
    <row r="48970" spans="8:8" x14ac:dyDescent="0.2">
      <c r="H48970" s="7"/>
    </row>
    <row r="48971" spans="8:8" x14ac:dyDescent="0.2">
      <c r="H48971" s="7"/>
    </row>
    <row r="48972" spans="8:8" x14ac:dyDescent="0.2">
      <c r="H48972" s="7"/>
    </row>
    <row r="48973" spans="8:8" x14ac:dyDescent="0.2">
      <c r="H48973" s="7"/>
    </row>
    <row r="48974" spans="8:8" x14ac:dyDescent="0.2">
      <c r="H48974" s="7"/>
    </row>
    <row r="48975" spans="8:8" x14ac:dyDescent="0.2">
      <c r="H48975" s="7"/>
    </row>
    <row r="48976" spans="8:8" x14ac:dyDescent="0.2">
      <c r="H48976" s="7"/>
    </row>
    <row r="48977" spans="8:8" x14ac:dyDescent="0.2">
      <c r="H48977" s="7"/>
    </row>
    <row r="48978" spans="8:8" x14ac:dyDescent="0.2">
      <c r="H48978" s="7"/>
    </row>
    <row r="48979" spans="8:8" x14ac:dyDescent="0.2">
      <c r="H48979" s="7"/>
    </row>
    <row r="48980" spans="8:8" x14ac:dyDescent="0.2">
      <c r="H48980" s="7"/>
    </row>
    <row r="48981" spans="8:8" x14ac:dyDescent="0.2">
      <c r="H48981" s="7"/>
    </row>
    <row r="48982" spans="8:8" x14ac:dyDescent="0.2">
      <c r="H48982" s="7"/>
    </row>
    <row r="48983" spans="8:8" x14ac:dyDescent="0.2">
      <c r="H48983" s="7"/>
    </row>
    <row r="48984" spans="8:8" x14ac:dyDescent="0.2">
      <c r="H48984" s="7"/>
    </row>
    <row r="48985" spans="8:8" x14ac:dyDescent="0.2">
      <c r="H48985" s="7"/>
    </row>
    <row r="48986" spans="8:8" x14ac:dyDescent="0.2">
      <c r="H48986" s="7"/>
    </row>
    <row r="48987" spans="8:8" x14ac:dyDescent="0.2">
      <c r="H48987" s="7"/>
    </row>
    <row r="48988" spans="8:8" x14ac:dyDescent="0.2">
      <c r="H48988" s="7"/>
    </row>
    <row r="48989" spans="8:8" x14ac:dyDescent="0.2">
      <c r="H48989" s="7"/>
    </row>
    <row r="48990" spans="8:8" x14ac:dyDescent="0.2">
      <c r="H48990" s="7"/>
    </row>
    <row r="48991" spans="8:8" x14ac:dyDescent="0.2">
      <c r="H48991" s="7"/>
    </row>
    <row r="48992" spans="8:8" x14ac:dyDescent="0.2">
      <c r="H48992" s="7"/>
    </row>
    <row r="48993" spans="8:8" x14ac:dyDescent="0.2">
      <c r="H48993" s="7"/>
    </row>
    <row r="48994" spans="8:8" x14ac:dyDescent="0.2">
      <c r="H48994" s="7"/>
    </row>
    <row r="48995" spans="8:8" x14ac:dyDescent="0.2">
      <c r="H48995" s="7"/>
    </row>
    <row r="48996" spans="8:8" x14ac:dyDescent="0.2">
      <c r="H48996" s="7"/>
    </row>
    <row r="48997" spans="8:8" x14ac:dyDescent="0.2">
      <c r="H48997" s="7"/>
    </row>
    <row r="48998" spans="8:8" x14ac:dyDescent="0.2">
      <c r="H48998" s="7"/>
    </row>
    <row r="48999" spans="8:8" x14ac:dyDescent="0.2">
      <c r="H48999" s="7"/>
    </row>
    <row r="49000" spans="8:8" x14ac:dyDescent="0.2">
      <c r="H49000" s="7"/>
    </row>
    <row r="49001" spans="8:8" x14ac:dyDescent="0.2">
      <c r="H49001" s="7"/>
    </row>
    <row r="49002" spans="8:8" x14ac:dyDescent="0.2">
      <c r="H49002" s="7"/>
    </row>
    <row r="49003" spans="8:8" x14ac:dyDescent="0.2">
      <c r="H49003" s="7"/>
    </row>
    <row r="49004" spans="8:8" x14ac:dyDescent="0.2">
      <c r="H49004" s="7"/>
    </row>
    <row r="49005" spans="8:8" x14ac:dyDescent="0.2">
      <c r="H49005" s="7"/>
    </row>
    <row r="49006" spans="8:8" x14ac:dyDescent="0.2">
      <c r="H49006" s="7"/>
    </row>
    <row r="49007" spans="8:8" x14ac:dyDescent="0.2">
      <c r="H49007" s="7"/>
    </row>
    <row r="49008" spans="8:8" x14ac:dyDescent="0.2">
      <c r="H49008" s="7"/>
    </row>
    <row r="49009" spans="8:8" x14ac:dyDescent="0.2">
      <c r="H49009" s="7"/>
    </row>
    <row r="49010" spans="8:8" x14ac:dyDescent="0.2">
      <c r="H49010" s="7"/>
    </row>
    <row r="49011" spans="8:8" x14ac:dyDescent="0.2">
      <c r="H49011" s="7"/>
    </row>
    <row r="49012" spans="8:8" x14ac:dyDescent="0.2">
      <c r="H49012" s="7"/>
    </row>
    <row r="49013" spans="8:8" x14ac:dyDescent="0.2">
      <c r="H49013" s="7"/>
    </row>
    <row r="49014" spans="8:8" x14ac:dyDescent="0.2">
      <c r="H49014" s="7"/>
    </row>
    <row r="49015" spans="8:8" x14ac:dyDescent="0.2">
      <c r="H49015" s="7"/>
    </row>
    <row r="49016" spans="8:8" x14ac:dyDescent="0.2">
      <c r="H49016" s="7"/>
    </row>
    <row r="49017" spans="8:8" x14ac:dyDescent="0.2">
      <c r="H49017" s="7"/>
    </row>
    <row r="49018" spans="8:8" x14ac:dyDescent="0.2">
      <c r="H49018" s="7"/>
    </row>
    <row r="49019" spans="8:8" x14ac:dyDescent="0.2">
      <c r="H49019" s="7"/>
    </row>
    <row r="49020" spans="8:8" x14ac:dyDescent="0.2">
      <c r="H49020" s="7"/>
    </row>
    <row r="49021" spans="8:8" x14ac:dyDescent="0.2">
      <c r="H49021" s="7"/>
    </row>
    <row r="49022" spans="8:8" x14ac:dyDescent="0.2">
      <c r="H49022" s="7"/>
    </row>
    <row r="49023" spans="8:8" x14ac:dyDescent="0.2">
      <c r="H49023" s="7"/>
    </row>
    <row r="49024" spans="8:8" x14ac:dyDescent="0.2">
      <c r="H49024" s="7"/>
    </row>
    <row r="49025" spans="8:8" x14ac:dyDescent="0.2">
      <c r="H49025" s="7"/>
    </row>
    <row r="49026" spans="8:8" x14ac:dyDescent="0.2">
      <c r="H49026" s="7"/>
    </row>
    <row r="49027" spans="8:8" x14ac:dyDescent="0.2">
      <c r="H49027" s="7"/>
    </row>
    <row r="49028" spans="8:8" x14ac:dyDescent="0.2">
      <c r="H49028" s="7"/>
    </row>
    <row r="49029" spans="8:8" x14ac:dyDescent="0.2">
      <c r="H49029" s="7"/>
    </row>
    <row r="49030" spans="8:8" x14ac:dyDescent="0.2">
      <c r="H49030" s="7"/>
    </row>
    <row r="49031" spans="8:8" x14ac:dyDescent="0.2">
      <c r="H49031" s="7"/>
    </row>
    <row r="49032" spans="8:8" x14ac:dyDescent="0.2">
      <c r="H49032" s="7"/>
    </row>
    <row r="49033" spans="8:8" x14ac:dyDescent="0.2">
      <c r="H49033" s="7"/>
    </row>
    <row r="49034" spans="8:8" x14ac:dyDescent="0.2">
      <c r="H49034" s="7"/>
    </row>
    <row r="49035" spans="8:8" x14ac:dyDescent="0.2">
      <c r="H49035" s="7"/>
    </row>
    <row r="49036" spans="8:8" x14ac:dyDescent="0.2">
      <c r="H49036" s="7"/>
    </row>
    <row r="49037" spans="8:8" x14ac:dyDescent="0.2">
      <c r="H49037" s="7"/>
    </row>
    <row r="49038" spans="8:8" x14ac:dyDescent="0.2">
      <c r="H49038" s="7"/>
    </row>
    <row r="49039" spans="8:8" x14ac:dyDescent="0.2">
      <c r="H49039" s="7"/>
    </row>
    <row r="49040" spans="8:8" x14ac:dyDescent="0.2">
      <c r="H49040" s="7"/>
    </row>
    <row r="49041" spans="8:8" x14ac:dyDescent="0.2">
      <c r="H49041" s="7"/>
    </row>
    <row r="49042" spans="8:8" x14ac:dyDescent="0.2">
      <c r="H49042" s="7"/>
    </row>
    <row r="49043" spans="8:8" x14ac:dyDescent="0.2">
      <c r="H49043" s="7"/>
    </row>
    <row r="49044" spans="8:8" x14ac:dyDescent="0.2">
      <c r="H49044" s="7"/>
    </row>
    <row r="49045" spans="8:8" x14ac:dyDescent="0.2">
      <c r="H49045" s="7"/>
    </row>
    <row r="49046" spans="8:8" x14ac:dyDescent="0.2">
      <c r="H49046" s="7"/>
    </row>
    <row r="49047" spans="8:8" x14ac:dyDescent="0.2">
      <c r="H49047" s="7"/>
    </row>
    <row r="49048" spans="8:8" x14ac:dyDescent="0.2">
      <c r="H49048" s="7"/>
    </row>
    <row r="49049" spans="8:8" x14ac:dyDescent="0.2">
      <c r="H49049" s="7"/>
    </row>
    <row r="49050" spans="8:8" x14ac:dyDescent="0.2">
      <c r="H49050" s="7"/>
    </row>
    <row r="49051" spans="8:8" x14ac:dyDescent="0.2">
      <c r="H49051" s="7"/>
    </row>
    <row r="49052" spans="8:8" x14ac:dyDescent="0.2">
      <c r="H49052" s="7"/>
    </row>
    <row r="49053" spans="8:8" x14ac:dyDescent="0.2">
      <c r="H49053" s="7"/>
    </row>
    <row r="49054" spans="8:8" x14ac:dyDescent="0.2">
      <c r="H49054" s="7"/>
    </row>
    <row r="49055" spans="8:8" x14ac:dyDescent="0.2">
      <c r="H49055" s="7"/>
    </row>
    <row r="49056" spans="8:8" x14ac:dyDescent="0.2">
      <c r="H49056" s="7"/>
    </row>
    <row r="49057" spans="8:8" x14ac:dyDescent="0.2">
      <c r="H49057" s="7"/>
    </row>
    <row r="49058" spans="8:8" x14ac:dyDescent="0.2">
      <c r="H49058" s="7"/>
    </row>
    <row r="49059" spans="8:8" x14ac:dyDescent="0.2">
      <c r="H49059" s="7"/>
    </row>
    <row r="49060" spans="8:8" x14ac:dyDescent="0.2">
      <c r="H49060" s="7"/>
    </row>
    <row r="49061" spans="8:8" x14ac:dyDescent="0.2">
      <c r="H49061" s="7"/>
    </row>
    <row r="49062" spans="8:8" x14ac:dyDescent="0.2">
      <c r="H49062" s="7"/>
    </row>
    <row r="49063" spans="8:8" x14ac:dyDescent="0.2">
      <c r="H49063" s="7"/>
    </row>
    <row r="49064" spans="8:8" x14ac:dyDescent="0.2">
      <c r="H49064" s="7"/>
    </row>
    <row r="49065" spans="8:8" x14ac:dyDescent="0.2">
      <c r="H49065" s="7"/>
    </row>
    <row r="49066" spans="8:8" x14ac:dyDescent="0.2">
      <c r="H49066" s="7"/>
    </row>
    <row r="49067" spans="8:8" x14ac:dyDescent="0.2">
      <c r="H49067" s="7"/>
    </row>
    <row r="49068" spans="8:8" x14ac:dyDescent="0.2">
      <c r="H49068" s="7"/>
    </row>
    <row r="49069" spans="8:8" x14ac:dyDescent="0.2">
      <c r="H49069" s="7"/>
    </row>
    <row r="49070" spans="8:8" x14ac:dyDescent="0.2">
      <c r="H49070" s="7"/>
    </row>
    <row r="49071" spans="8:8" x14ac:dyDescent="0.2">
      <c r="H49071" s="7"/>
    </row>
    <row r="49072" spans="8:8" x14ac:dyDescent="0.2">
      <c r="H49072" s="7"/>
    </row>
    <row r="49073" spans="8:8" x14ac:dyDescent="0.2">
      <c r="H49073" s="7"/>
    </row>
    <row r="49074" spans="8:8" x14ac:dyDescent="0.2">
      <c r="H49074" s="7"/>
    </row>
    <row r="49075" spans="8:8" x14ac:dyDescent="0.2">
      <c r="H49075" s="7"/>
    </row>
    <row r="49076" spans="8:8" x14ac:dyDescent="0.2">
      <c r="H49076" s="7"/>
    </row>
    <row r="49077" spans="8:8" x14ac:dyDescent="0.2">
      <c r="H49077" s="7"/>
    </row>
    <row r="49078" spans="8:8" x14ac:dyDescent="0.2">
      <c r="H49078" s="7"/>
    </row>
    <row r="49079" spans="8:8" x14ac:dyDescent="0.2">
      <c r="H49079" s="7"/>
    </row>
    <row r="49080" spans="8:8" x14ac:dyDescent="0.2">
      <c r="H49080" s="7"/>
    </row>
    <row r="49081" spans="8:8" x14ac:dyDescent="0.2">
      <c r="H49081" s="7"/>
    </row>
    <row r="49082" spans="8:8" x14ac:dyDescent="0.2">
      <c r="H49082" s="7"/>
    </row>
    <row r="49083" spans="8:8" x14ac:dyDescent="0.2">
      <c r="H49083" s="7"/>
    </row>
    <row r="49084" spans="8:8" x14ac:dyDescent="0.2">
      <c r="H49084" s="7"/>
    </row>
    <row r="49085" spans="8:8" x14ac:dyDescent="0.2">
      <c r="H49085" s="7"/>
    </row>
    <row r="49086" spans="8:8" x14ac:dyDescent="0.2">
      <c r="H49086" s="7"/>
    </row>
    <row r="49087" spans="8:8" x14ac:dyDescent="0.2">
      <c r="H49087" s="7"/>
    </row>
    <row r="49088" spans="8:8" x14ac:dyDescent="0.2">
      <c r="H49088" s="7"/>
    </row>
    <row r="49089" spans="8:8" x14ac:dyDescent="0.2">
      <c r="H49089" s="7"/>
    </row>
    <row r="49090" spans="8:8" x14ac:dyDescent="0.2">
      <c r="H49090" s="7"/>
    </row>
    <row r="49091" spans="8:8" x14ac:dyDescent="0.2">
      <c r="H49091" s="7"/>
    </row>
    <row r="49092" spans="8:8" x14ac:dyDescent="0.2">
      <c r="H49092" s="7"/>
    </row>
    <row r="49093" spans="8:8" x14ac:dyDescent="0.2">
      <c r="H49093" s="7"/>
    </row>
    <row r="49094" spans="8:8" x14ac:dyDescent="0.2">
      <c r="H49094" s="7"/>
    </row>
    <row r="49095" spans="8:8" x14ac:dyDescent="0.2">
      <c r="H49095" s="7"/>
    </row>
    <row r="49096" spans="8:8" x14ac:dyDescent="0.2">
      <c r="H49096" s="7"/>
    </row>
    <row r="49097" spans="8:8" x14ac:dyDescent="0.2">
      <c r="H49097" s="7"/>
    </row>
    <row r="49098" spans="8:8" x14ac:dyDescent="0.2">
      <c r="H49098" s="7"/>
    </row>
    <row r="49099" spans="8:8" x14ac:dyDescent="0.2">
      <c r="H49099" s="7"/>
    </row>
    <row r="49100" spans="8:8" x14ac:dyDescent="0.2">
      <c r="H49100" s="7"/>
    </row>
    <row r="49101" spans="8:8" x14ac:dyDescent="0.2">
      <c r="H49101" s="7"/>
    </row>
    <row r="49102" spans="8:8" x14ac:dyDescent="0.2">
      <c r="H49102" s="7"/>
    </row>
    <row r="49103" spans="8:8" x14ac:dyDescent="0.2">
      <c r="H49103" s="7"/>
    </row>
    <row r="49104" spans="8:8" x14ac:dyDescent="0.2">
      <c r="H49104" s="7"/>
    </row>
    <row r="49105" spans="8:8" x14ac:dyDescent="0.2">
      <c r="H49105" s="7"/>
    </row>
    <row r="49106" spans="8:8" x14ac:dyDescent="0.2">
      <c r="H49106" s="7"/>
    </row>
    <row r="49107" spans="8:8" x14ac:dyDescent="0.2">
      <c r="H49107" s="7"/>
    </row>
    <row r="49108" spans="8:8" x14ac:dyDescent="0.2">
      <c r="H49108" s="7"/>
    </row>
    <row r="49109" spans="8:8" x14ac:dyDescent="0.2">
      <c r="H49109" s="7"/>
    </row>
    <row r="49110" spans="8:8" x14ac:dyDescent="0.2">
      <c r="H49110" s="7"/>
    </row>
    <row r="49111" spans="8:8" x14ac:dyDescent="0.2">
      <c r="H49111" s="7"/>
    </row>
    <row r="49112" spans="8:8" x14ac:dyDescent="0.2">
      <c r="H49112" s="7"/>
    </row>
    <row r="49113" spans="8:8" x14ac:dyDescent="0.2">
      <c r="H49113" s="7"/>
    </row>
    <row r="49114" spans="8:8" x14ac:dyDescent="0.2">
      <c r="H49114" s="7"/>
    </row>
    <row r="49115" spans="8:8" x14ac:dyDescent="0.2">
      <c r="H49115" s="7"/>
    </row>
    <row r="49116" spans="8:8" x14ac:dyDescent="0.2">
      <c r="H49116" s="7"/>
    </row>
    <row r="49117" spans="8:8" x14ac:dyDescent="0.2">
      <c r="H49117" s="7"/>
    </row>
    <row r="49118" spans="8:8" x14ac:dyDescent="0.2">
      <c r="H49118" s="7"/>
    </row>
    <row r="49119" spans="8:8" x14ac:dyDescent="0.2">
      <c r="H49119" s="7"/>
    </row>
    <row r="49120" spans="8:8" x14ac:dyDescent="0.2">
      <c r="H49120" s="7"/>
    </row>
    <row r="49121" spans="8:8" x14ac:dyDescent="0.2">
      <c r="H49121" s="7"/>
    </row>
    <row r="49122" spans="8:8" x14ac:dyDescent="0.2">
      <c r="H49122" s="7"/>
    </row>
    <row r="49123" spans="8:8" x14ac:dyDescent="0.2">
      <c r="H49123" s="7"/>
    </row>
    <row r="49124" spans="8:8" x14ac:dyDescent="0.2">
      <c r="H49124" s="7"/>
    </row>
    <row r="49125" spans="8:8" x14ac:dyDescent="0.2">
      <c r="H49125" s="7"/>
    </row>
    <row r="49126" spans="8:8" x14ac:dyDescent="0.2">
      <c r="H49126" s="7"/>
    </row>
    <row r="49127" spans="8:8" x14ac:dyDescent="0.2">
      <c r="H49127" s="7"/>
    </row>
    <row r="49128" spans="8:8" x14ac:dyDescent="0.2">
      <c r="H49128" s="7"/>
    </row>
    <row r="49129" spans="8:8" x14ac:dyDescent="0.2">
      <c r="H49129" s="7"/>
    </row>
    <row r="49130" spans="8:8" x14ac:dyDescent="0.2">
      <c r="H49130" s="7"/>
    </row>
    <row r="49131" spans="8:8" x14ac:dyDescent="0.2">
      <c r="H49131" s="7"/>
    </row>
    <row r="49132" spans="8:8" x14ac:dyDescent="0.2">
      <c r="H49132" s="7"/>
    </row>
    <row r="49133" spans="8:8" x14ac:dyDescent="0.2">
      <c r="H49133" s="7"/>
    </row>
    <row r="49134" spans="8:8" x14ac:dyDescent="0.2">
      <c r="H49134" s="7"/>
    </row>
    <row r="49135" spans="8:8" x14ac:dyDescent="0.2">
      <c r="H49135" s="7"/>
    </row>
    <row r="49136" spans="8:8" x14ac:dyDescent="0.2">
      <c r="H49136" s="7"/>
    </row>
    <row r="49137" spans="8:8" x14ac:dyDescent="0.2">
      <c r="H49137" s="7"/>
    </row>
    <row r="49138" spans="8:8" x14ac:dyDescent="0.2">
      <c r="H49138" s="7"/>
    </row>
    <row r="49139" spans="8:8" x14ac:dyDescent="0.2">
      <c r="H49139" s="7"/>
    </row>
    <row r="49140" spans="8:8" x14ac:dyDescent="0.2">
      <c r="H49140" s="7"/>
    </row>
    <row r="49141" spans="8:8" x14ac:dyDescent="0.2">
      <c r="H49141" s="7"/>
    </row>
    <row r="49142" spans="8:8" x14ac:dyDescent="0.2">
      <c r="H49142" s="7"/>
    </row>
    <row r="49143" spans="8:8" x14ac:dyDescent="0.2">
      <c r="H49143" s="7"/>
    </row>
    <row r="49144" spans="8:8" x14ac:dyDescent="0.2">
      <c r="H49144" s="7"/>
    </row>
    <row r="49145" spans="8:8" x14ac:dyDescent="0.2">
      <c r="H49145" s="7"/>
    </row>
    <row r="49146" spans="8:8" x14ac:dyDescent="0.2">
      <c r="H49146" s="7"/>
    </row>
    <row r="49147" spans="8:8" x14ac:dyDescent="0.2">
      <c r="H49147" s="7"/>
    </row>
    <row r="49148" spans="8:8" x14ac:dyDescent="0.2">
      <c r="H49148" s="7"/>
    </row>
    <row r="49149" spans="8:8" x14ac:dyDescent="0.2">
      <c r="H49149" s="7"/>
    </row>
    <row r="49150" spans="8:8" x14ac:dyDescent="0.2">
      <c r="H49150" s="7"/>
    </row>
    <row r="49151" spans="8:8" x14ac:dyDescent="0.2">
      <c r="H49151" s="7"/>
    </row>
    <row r="49152" spans="8:8" x14ac:dyDescent="0.2">
      <c r="H49152" s="7"/>
    </row>
    <row r="49153" spans="8:8" x14ac:dyDescent="0.2">
      <c r="H49153" s="7"/>
    </row>
    <row r="49154" spans="8:8" x14ac:dyDescent="0.2">
      <c r="H49154" s="7"/>
    </row>
    <row r="49155" spans="8:8" x14ac:dyDescent="0.2">
      <c r="H49155" s="7"/>
    </row>
    <row r="49156" spans="8:8" x14ac:dyDescent="0.2">
      <c r="H49156" s="7"/>
    </row>
    <row r="49157" spans="8:8" x14ac:dyDescent="0.2">
      <c r="H49157" s="7"/>
    </row>
    <row r="49158" spans="8:8" x14ac:dyDescent="0.2">
      <c r="H49158" s="7"/>
    </row>
    <row r="49159" spans="8:8" x14ac:dyDescent="0.2">
      <c r="H49159" s="7"/>
    </row>
    <row r="49160" spans="8:8" x14ac:dyDescent="0.2">
      <c r="H49160" s="7"/>
    </row>
    <row r="49161" spans="8:8" x14ac:dyDescent="0.2">
      <c r="H49161" s="7"/>
    </row>
    <row r="49162" spans="8:8" x14ac:dyDescent="0.2">
      <c r="H49162" s="7"/>
    </row>
    <row r="49163" spans="8:8" x14ac:dyDescent="0.2">
      <c r="H49163" s="7"/>
    </row>
    <row r="49164" spans="8:8" x14ac:dyDescent="0.2">
      <c r="H49164" s="7"/>
    </row>
    <row r="49165" spans="8:8" x14ac:dyDescent="0.2">
      <c r="H49165" s="7"/>
    </row>
    <row r="49166" spans="8:8" x14ac:dyDescent="0.2">
      <c r="H49166" s="7"/>
    </row>
    <row r="49167" spans="8:8" x14ac:dyDescent="0.2">
      <c r="H49167" s="7"/>
    </row>
    <row r="49168" spans="8:8" x14ac:dyDescent="0.2">
      <c r="H49168" s="7"/>
    </row>
    <row r="49169" spans="8:8" x14ac:dyDescent="0.2">
      <c r="H49169" s="7"/>
    </row>
    <row r="49170" spans="8:8" x14ac:dyDescent="0.2">
      <c r="H49170" s="7"/>
    </row>
    <row r="49171" spans="8:8" x14ac:dyDescent="0.2">
      <c r="H49171" s="7"/>
    </row>
    <row r="49172" spans="8:8" x14ac:dyDescent="0.2">
      <c r="H49172" s="7"/>
    </row>
    <row r="49173" spans="8:8" x14ac:dyDescent="0.2">
      <c r="H49173" s="7"/>
    </row>
    <row r="49174" spans="8:8" x14ac:dyDescent="0.2">
      <c r="H49174" s="7"/>
    </row>
    <row r="49175" spans="8:8" x14ac:dyDescent="0.2">
      <c r="H49175" s="7"/>
    </row>
    <row r="49176" spans="8:8" x14ac:dyDescent="0.2">
      <c r="H49176" s="7"/>
    </row>
    <row r="49177" spans="8:8" x14ac:dyDescent="0.2">
      <c r="H49177" s="7"/>
    </row>
    <row r="49178" spans="8:8" x14ac:dyDescent="0.2">
      <c r="H49178" s="7"/>
    </row>
    <row r="49179" spans="8:8" x14ac:dyDescent="0.2">
      <c r="H49179" s="7"/>
    </row>
    <row r="49180" spans="8:8" x14ac:dyDescent="0.2">
      <c r="H49180" s="7"/>
    </row>
    <row r="49181" spans="8:8" x14ac:dyDescent="0.2">
      <c r="H49181" s="7"/>
    </row>
    <row r="49182" spans="8:8" x14ac:dyDescent="0.2">
      <c r="H49182" s="7"/>
    </row>
    <row r="49183" spans="8:8" x14ac:dyDescent="0.2">
      <c r="H49183" s="7"/>
    </row>
    <row r="49184" spans="8:8" x14ac:dyDescent="0.2">
      <c r="H49184" s="7"/>
    </row>
    <row r="49185" spans="8:8" x14ac:dyDescent="0.2">
      <c r="H49185" s="7"/>
    </row>
    <row r="49186" spans="8:8" x14ac:dyDescent="0.2">
      <c r="H49186" s="7"/>
    </row>
    <row r="49187" spans="8:8" x14ac:dyDescent="0.2">
      <c r="H49187" s="7"/>
    </row>
    <row r="49188" spans="8:8" x14ac:dyDescent="0.2">
      <c r="H49188" s="7"/>
    </row>
    <row r="49189" spans="8:8" x14ac:dyDescent="0.2">
      <c r="H49189" s="7"/>
    </row>
    <row r="49190" spans="8:8" x14ac:dyDescent="0.2">
      <c r="H49190" s="7"/>
    </row>
    <row r="49191" spans="8:8" x14ac:dyDescent="0.2">
      <c r="H49191" s="7"/>
    </row>
    <row r="49192" spans="8:8" x14ac:dyDescent="0.2">
      <c r="H49192" s="7"/>
    </row>
    <row r="49193" spans="8:8" x14ac:dyDescent="0.2">
      <c r="H49193" s="7"/>
    </row>
    <row r="49194" spans="8:8" x14ac:dyDescent="0.2">
      <c r="H49194" s="7"/>
    </row>
    <row r="49195" spans="8:8" x14ac:dyDescent="0.2">
      <c r="H49195" s="7"/>
    </row>
    <row r="49196" spans="8:8" x14ac:dyDescent="0.2">
      <c r="H49196" s="7"/>
    </row>
    <row r="49197" spans="8:8" x14ac:dyDescent="0.2">
      <c r="H49197" s="7"/>
    </row>
    <row r="49198" spans="8:8" x14ac:dyDescent="0.2">
      <c r="H49198" s="7"/>
    </row>
    <row r="49199" spans="8:8" x14ac:dyDescent="0.2">
      <c r="H49199" s="7"/>
    </row>
    <row r="49200" spans="8:8" x14ac:dyDescent="0.2">
      <c r="H49200" s="7"/>
    </row>
    <row r="49201" spans="8:8" x14ac:dyDescent="0.2">
      <c r="H49201" s="7"/>
    </row>
    <row r="49202" spans="8:8" x14ac:dyDescent="0.2">
      <c r="H49202" s="7"/>
    </row>
    <row r="49203" spans="8:8" x14ac:dyDescent="0.2">
      <c r="H49203" s="7"/>
    </row>
    <row r="49204" spans="8:8" x14ac:dyDescent="0.2">
      <c r="H49204" s="7"/>
    </row>
    <row r="49205" spans="8:8" x14ac:dyDescent="0.2">
      <c r="H49205" s="7"/>
    </row>
    <row r="49206" spans="8:8" x14ac:dyDescent="0.2">
      <c r="H49206" s="7"/>
    </row>
    <row r="49207" spans="8:8" x14ac:dyDescent="0.2">
      <c r="H49207" s="7"/>
    </row>
    <row r="49208" spans="8:8" x14ac:dyDescent="0.2">
      <c r="H49208" s="7"/>
    </row>
    <row r="49209" spans="8:8" x14ac:dyDescent="0.2">
      <c r="H49209" s="7"/>
    </row>
    <row r="49210" spans="8:8" x14ac:dyDescent="0.2">
      <c r="H49210" s="7"/>
    </row>
    <row r="49211" spans="8:8" x14ac:dyDescent="0.2">
      <c r="H49211" s="7"/>
    </row>
    <row r="49212" spans="8:8" x14ac:dyDescent="0.2">
      <c r="H49212" s="7"/>
    </row>
    <row r="49213" spans="8:8" x14ac:dyDescent="0.2">
      <c r="H49213" s="7"/>
    </row>
    <row r="49214" spans="8:8" x14ac:dyDescent="0.2">
      <c r="H49214" s="7"/>
    </row>
    <row r="49215" spans="8:8" x14ac:dyDescent="0.2">
      <c r="H49215" s="7"/>
    </row>
    <row r="49216" spans="8:8" x14ac:dyDescent="0.2">
      <c r="H49216" s="7"/>
    </row>
    <row r="49217" spans="8:8" x14ac:dyDescent="0.2">
      <c r="H49217" s="7"/>
    </row>
    <row r="49218" spans="8:8" x14ac:dyDescent="0.2">
      <c r="H49218" s="7"/>
    </row>
    <row r="49219" spans="8:8" x14ac:dyDescent="0.2">
      <c r="H49219" s="7"/>
    </row>
    <row r="49220" spans="8:8" x14ac:dyDescent="0.2">
      <c r="H49220" s="7"/>
    </row>
    <row r="49221" spans="8:8" x14ac:dyDescent="0.2">
      <c r="H49221" s="7"/>
    </row>
    <row r="49222" spans="8:8" x14ac:dyDescent="0.2">
      <c r="H49222" s="7"/>
    </row>
    <row r="49223" spans="8:8" x14ac:dyDescent="0.2">
      <c r="H49223" s="7"/>
    </row>
    <row r="49224" spans="8:8" x14ac:dyDescent="0.2">
      <c r="H49224" s="7"/>
    </row>
    <row r="49225" spans="8:8" x14ac:dyDescent="0.2">
      <c r="H49225" s="7"/>
    </row>
    <row r="49226" spans="8:8" x14ac:dyDescent="0.2">
      <c r="H49226" s="7"/>
    </row>
    <row r="49227" spans="8:8" x14ac:dyDescent="0.2">
      <c r="H49227" s="7"/>
    </row>
    <row r="49228" spans="8:8" x14ac:dyDescent="0.2">
      <c r="H49228" s="7"/>
    </row>
    <row r="49229" spans="8:8" x14ac:dyDescent="0.2">
      <c r="H49229" s="7"/>
    </row>
    <row r="49230" spans="8:8" x14ac:dyDescent="0.2">
      <c r="H49230" s="7"/>
    </row>
    <row r="49231" spans="8:8" x14ac:dyDescent="0.2">
      <c r="H49231" s="7"/>
    </row>
    <row r="49232" spans="8:8" x14ac:dyDescent="0.2">
      <c r="H49232" s="7"/>
    </row>
    <row r="49233" spans="8:8" x14ac:dyDescent="0.2">
      <c r="H49233" s="7"/>
    </row>
    <row r="49234" spans="8:8" x14ac:dyDescent="0.2">
      <c r="H49234" s="7"/>
    </row>
    <row r="49235" spans="8:8" x14ac:dyDescent="0.2">
      <c r="H49235" s="7"/>
    </row>
    <row r="49236" spans="8:8" x14ac:dyDescent="0.2">
      <c r="H49236" s="7"/>
    </row>
    <row r="49237" spans="8:8" x14ac:dyDescent="0.2">
      <c r="H49237" s="7"/>
    </row>
    <row r="49238" spans="8:8" x14ac:dyDescent="0.2">
      <c r="H49238" s="7"/>
    </row>
    <row r="49239" spans="8:8" x14ac:dyDescent="0.2">
      <c r="H49239" s="7"/>
    </row>
    <row r="49240" spans="8:8" x14ac:dyDescent="0.2">
      <c r="H49240" s="7"/>
    </row>
    <row r="49241" spans="8:8" x14ac:dyDescent="0.2">
      <c r="H49241" s="7"/>
    </row>
    <row r="49242" spans="8:8" x14ac:dyDescent="0.2">
      <c r="H49242" s="7"/>
    </row>
    <row r="49243" spans="8:8" x14ac:dyDescent="0.2">
      <c r="H49243" s="7"/>
    </row>
    <row r="49244" spans="8:8" x14ac:dyDescent="0.2">
      <c r="H49244" s="7"/>
    </row>
    <row r="49245" spans="8:8" x14ac:dyDescent="0.2">
      <c r="H49245" s="7"/>
    </row>
    <row r="49246" spans="8:8" x14ac:dyDescent="0.2">
      <c r="H49246" s="7"/>
    </row>
    <row r="49247" spans="8:8" x14ac:dyDescent="0.2">
      <c r="H49247" s="7"/>
    </row>
    <row r="49248" spans="8:8" x14ac:dyDescent="0.2">
      <c r="H49248" s="7"/>
    </row>
    <row r="49249" spans="8:8" x14ac:dyDescent="0.2">
      <c r="H49249" s="7"/>
    </row>
    <row r="49250" spans="8:8" x14ac:dyDescent="0.2">
      <c r="H49250" s="7"/>
    </row>
    <row r="49251" spans="8:8" x14ac:dyDescent="0.2">
      <c r="H49251" s="7"/>
    </row>
    <row r="49252" spans="8:8" x14ac:dyDescent="0.2">
      <c r="H49252" s="7"/>
    </row>
    <row r="49253" spans="8:8" x14ac:dyDescent="0.2">
      <c r="H49253" s="7"/>
    </row>
    <row r="49254" spans="8:8" x14ac:dyDescent="0.2">
      <c r="H49254" s="7"/>
    </row>
    <row r="49255" spans="8:8" x14ac:dyDescent="0.2">
      <c r="H49255" s="7"/>
    </row>
    <row r="49256" spans="8:8" x14ac:dyDescent="0.2">
      <c r="H49256" s="7"/>
    </row>
    <row r="49257" spans="8:8" x14ac:dyDescent="0.2">
      <c r="H49257" s="7"/>
    </row>
    <row r="49258" spans="8:8" x14ac:dyDescent="0.2">
      <c r="H49258" s="7"/>
    </row>
    <row r="49259" spans="8:8" x14ac:dyDescent="0.2">
      <c r="H49259" s="7"/>
    </row>
    <row r="49260" spans="8:8" x14ac:dyDescent="0.2">
      <c r="H49260" s="7"/>
    </row>
    <row r="49261" spans="8:8" x14ac:dyDescent="0.2">
      <c r="H49261" s="7"/>
    </row>
    <row r="49262" spans="8:8" x14ac:dyDescent="0.2">
      <c r="H49262" s="7"/>
    </row>
    <row r="49263" spans="8:8" x14ac:dyDescent="0.2">
      <c r="H49263" s="7"/>
    </row>
    <row r="49264" spans="8:8" x14ac:dyDescent="0.2">
      <c r="H49264" s="7"/>
    </row>
    <row r="49265" spans="8:8" x14ac:dyDescent="0.2">
      <c r="H49265" s="7"/>
    </row>
    <row r="49266" spans="8:8" x14ac:dyDescent="0.2">
      <c r="H49266" s="7"/>
    </row>
    <row r="49267" spans="8:8" x14ac:dyDescent="0.2">
      <c r="H49267" s="7"/>
    </row>
    <row r="49268" spans="8:8" x14ac:dyDescent="0.2">
      <c r="H49268" s="7"/>
    </row>
    <row r="49269" spans="8:8" x14ac:dyDescent="0.2">
      <c r="H49269" s="7"/>
    </row>
    <row r="49270" spans="8:8" x14ac:dyDescent="0.2">
      <c r="H49270" s="7"/>
    </row>
    <row r="49271" spans="8:8" x14ac:dyDescent="0.2">
      <c r="H49271" s="7"/>
    </row>
    <row r="49272" spans="8:8" x14ac:dyDescent="0.2">
      <c r="H49272" s="7"/>
    </row>
    <row r="49273" spans="8:8" x14ac:dyDescent="0.2">
      <c r="H49273" s="7"/>
    </row>
    <row r="49274" spans="8:8" x14ac:dyDescent="0.2">
      <c r="H49274" s="7"/>
    </row>
    <row r="49275" spans="8:8" x14ac:dyDescent="0.2">
      <c r="H49275" s="7"/>
    </row>
    <row r="49276" spans="8:8" x14ac:dyDescent="0.2">
      <c r="H49276" s="7"/>
    </row>
    <row r="49277" spans="8:8" x14ac:dyDescent="0.2">
      <c r="H49277" s="7"/>
    </row>
    <row r="49278" spans="8:8" x14ac:dyDescent="0.2">
      <c r="H49278" s="7"/>
    </row>
    <row r="49279" spans="8:8" x14ac:dyDescent="0.2">
      <c r="H49279" s="7"/>
    </row>
    <row r="49280" spans="8:8" x14ac:dyDescent="0.2">
      <c r="H49280" s="7"/>
    </row>
    <row r="49281" spans="8:8" x14ac:dyDescent="0.2">
      <c r="H49281" s="7"/>
    </row>
    <row r="49282" spans="8:8" x14ac:dyDescent="0.2">
      <c r="H49282" s="7"/>
    </row>
    <row r="49283" spans="8:8" x14ac:dyDescent="0.2">
      <c r="H49283" s="7"/>
    </row>
    <row r="49284" spans="8:8" x14ac:dyDescent="0.2">
      <c r="H49284" s="7"/>
    </row>
    <row r="49285" spans="8:8" x14ac:dyDescent="0.2">
      <c r="H49285" s="7"/>
    </row>
    <row r="49286" spans="8:8" x14ac:dyDescent="0.2">
      <c r="H49286" s="7"/>
    </row>
    <row r="49287" spans="8:8" x14ac:dyDescent="0.2">
      <c r="H49287" s="7"/>
    </row>
    <row r="49288" spans="8:8" x14ac:dyDescent="0.2">
      <c r="H49288" s="7"/>
    </row>
    <row r="49289" spans="8:8" x14ac:dyDescent="0.2">
      <c r="H49289" s="7"/>
    </row>
    <row r="49290" spans="8:8" x14ac:dyDescent="0.2">
      <c r="H49290" s="7"/>
    </row>
    <row r="49291" spans="8:8" x14ac:dyDescent="0.2">
      <c r="H49291" s="7"/>
    </row>
    <row r="49292" spans="8:8" x14ac:dyDescent="0.2">
      <c r="H49292" s="7"/>
    </row>
    <row r="49293" spans="8:8" x14ac:dyDescent="0.2">
      <c r="H49293" s="7"/>
    </row>
    <row r="49294" spans="8:8" x14ac:dyDescent="0.2">
      <c r="H49294" s="7"/>
    </row>
    <row r="49295" spans="8:8" x14ac:dyDescent="0.2">
      <c r="H49295" s="7"/>
    </row>
    <row r="49296" spans="8:8" x14ac:dyDescent="0.2">
      <c r="H49296" s="7"/>
    </row>
    <row r="49297" spans="8:8" x14ac:dyDescent="0.2">
      <c r="H49297" s="7"/>
    </row>
    <row r="49298" spans="8:8" x14ac:dyDescent="0.2">
      <c r="H49298" s="7"/>
    </row>
    <row r="49299" spans="8:8" x14ac:dyDescent="0.2">
      <c r="H49299" s="7"/>
    </row>
    <row r="49300" spans="8:8" x14ac:dyDescent="0.2">
      <c r="H49300" s="7"/>
    </row>
    <row r="49301" spans="8:8" x14ac:dyDescent="0.2">
      <c r="H49301" s="7"/>
    </row>
    <row r="49302" spans="8:8" x14ac:dyDescent="0.2">
      <c r="H49302" s="7"/>
    </row>
    <row r="49303" spans="8:8" x14ac:dyDescent="0.2">
      <c r="H49303" s="7"/>
    </row>
    <row r="49304" spans="8:8" x14ac:dyDescent="0.2">
      <c r="H49304" s="7"/>
    </row>
    <row r="49305" spans="8:8" x14ac:dyDescent="0.2">
      <c r="H49305" s="7"/>
    </row>
    <row r="49306" spans="8:8" x14ac:dyDescent="0.2">
      <c r="H49306" s="7"/>
    </row>
    <row r="49307" spans="8:8" x14ac:dyDescent="0.2">
      <c r="H49307" s="7"/>
    </row>
    <row r="49308" spans="8:8" x14ac:dyDescent="0.2">
      <c r="H49308" s="7"/>
    </row>
    <row r="49309" spans="8:8" x14ac:dyDescent="0.2">
      <c r="H49309" s="7"/>
    </row>
    <row r="49310" spans="8:8" x14ac:dyDescent="0.2">
      <c r="H49310" s="7"/>
    </row>
    <row r="49311" spans="8:8" x14ac:dyDescent="0.2">
      <c r="H49311" s="7"/>
    </row>
    <row r="49312" spans="8:8" x14ac:dyDescent="0.2">
      <c r="H49312" s="7"/>
    </row>
    <row r="49313" spans="8:8" x14ac:dyDescent="0.2">
      <c r="H49313" s="7"/>
    </row>
    <row r="49314" spans="8:8" x14ac:dyDescent="0.2">
      <c r="H49314" s="7"/>
    </row>
    <row r="49315" spans="8:8" x14ac:dyDescent="0.2">
      <c r="H49315" s="7"/>
    </row>
    <row r="49316" spans="8:8" x14ac:dyDescent="0.2">
      <c r="H49316" s="7"/>
    </row>
    <row r="49317" spans="8:8" x14ac:dyDescent="0.2">
      <c r="H49317" s="7"/>
    </row>
    <row r="49318" spans="8:8" x14ac:dyDescent="0.2">
      <c r="H49318" s="7"/>
    </row>
    <row r="49319" spans="8:8" x14ac:dyDescent="0.2">
      <c r="H49319" s="7"/>
    </row>
    <row r="49320" spans="8:8" x14ac:dyDescent="0.2">
      <c r="H49320" s="7"/>
    </row>
    <row r="49321" spans="8:8" x14ac:dyDescent="0.2">
      <c r="H49321" s="7"/>
    </row>
    <row r="49322" spans="8:8" x14ac:dyDescent="0.2">
      <c r="H49322" s="7"/>
    </row>
    <row r="49323" spans="8:8" x14ac:dyDescent="0.2">
      <c r="H49323" s="7"/>
    </row>
    <row r="49324" spans="8:8" x14ac:dyDescent="0.2">
      <c r="H49324" s="7"/>
    </row>
    <row r="49325" spans="8:8" x14ac:dyDescent="0.2">
      <c r="H49325" s="7"/>
    </row>
    <row r="49326" spans="8:8" x14ac:dyDescent="0.2">
      <c r="H49326" s="7"/>
    </row>
    <row r="49327" spans="8:8" x14ac:dyDescent="0.2">
      <c r="H49327" s="7"/>
    </row>
    <row r="49328" spans="8:8" x14ac:dyDescent="0.2">
      <c r="H49328" s="7"/>
    </row>
    <row r="49329" spans="8:8" x14ac:dyDescent="0.2">
      <c r="H49329" s="7"/>
    </row>
    <row r="49330" spans="8:8" x14ac:dyDescent="0.2">
      <c r="H49330" s="7"/>
    </row>
    <row r="49331" spans="8:8" x14ac:dyDescent="0.2">
      <c r="H49331" s="7"/>
    </row>
    <row r="49332" spans="8:8" x14ac:dyDescent="0.2">
      <c r="H49332" s="7"/>
    </row>
    <row r="49333" spans="8:8" x14ac:dyDescent="0.2">
      <c r="H49333" s="7"/>
    </row>
    <row r="49334" spans="8:8" x14ac:dyDescent="0.2">
      <c r="H49334" s="7"/>
    </row>
    <row r="49335" spans="8:8" x14ac:dyDescent="0.2">
      <c r="H49335" s="7"/>
    </row>
    <row r="49336" spans="8:8" x14ac:dyDescent="0.2">
      <c r="H49336" s="7"/>
    </row>
    <row r="49337" spans="8:8" x14ac:dyDescent="0.2">
      <c r="H49337" s="7"/>
    </row>
    <row r="49338" spans="8:8" x14ac:dyDescent="0.2">
      <c r="H49338" s="7"/>
    </row>
    <row r="49339" spans="8:8" x14ac:dyDescent="0.2">
      <c r="H49339" s="7"/>
    </row>
    <row r="49340" spans="8:8" x14ac:dyDescent="0.2">
      <c r="H49340" s="7"/>
    </row>
    <row r="49341" spans="8:8" x14ac:dyDescent="0.2">
      <c r="H49341" s="7"/>
    </row>
    <row r="49342" spans="8:8" x14ac:dyDescent="0.2">
      <c r="H49342" s="7"/>
    </row>
    <row r="49343" spans="8:8" x14ac:dyDescent="0.2">
      <c r="H49343" s="7"/>
    </row>
    <row r="49344" spans="8:8" x14ac:dyDescent="0.2">
      <c r="H49344" s="7"/>
    </row>
    <row r="49345" spans="8:8" x14ac:dyDescent="0.2">
      <c r="H49345" s="7"/>
    </row>
    <row r="49346" spans="8:8" x14ac:dyDescent="0.2">
      <c r="H49346" s="7"/>
    </row>
    <row r="49347" spans="8:8" x14ac:dyDescent="0.2">
      <c r="H49347" s="7"/>
    </row>
    <row r="49348" spans="8:8" x14ac:dyDescent="0.2">
      <c r="H49348" s="7"/>
    </row>
    <row r="49349" spans="8:8" x14ac:dyDescent="0.2">
      <c r="H49349" s="7"/>
    </row>
    <row r="49350" spans="8:8" x14ac:dyDescent="0.2">
      <c r="H49350" s="7"/>
    </row>
    <row r="49351" spans="8:8" x14ac:dyDescent="0.2">
      <c r="H49351" s="7"/>
    </row>
    <row r="49352" spans="8:8" x14ac:dyDescent="0.2">
      <c r="H49352" s="7"/>
    </row>
    <row r="49353" spans="8:8" x14ac:dyDescent="0.2">
      <c r="H49353" s="7"/>
    </row>
    <row r="49354" spans="8:8" x14ac:dyDescent="0.2">
      <c r="H49354" s="7"/>
    </row>
    <row r="49355" spans="8:8" x14ac:dyDescent="0.2">
      <c r="H49355" s="7"/>
    </row>
    <row r="49356" spans="8:8" x14ac:dyDescent="0.2">
      <c r="H49356" s="7"/>
    </row>
    <row r="49357" spans="8:8" x14ac:dyDescent="0.2">
      <c r="H49357" s="7"/>
    </row>
    <row r="49358" spans="8:8" x14ac:dyDescent="0.2">
      <c r="H49358" s="7"/>
    </row>
    <row r="49359" spans="8:8" x14ac:dyDescent="0.2">
      <c r="H49359" s="7"/>
    </row>
    <row r="49360" spans="8:8" x14ac:dyDescent="0.2">
      <c r="H49360" s="7"/>
    </row>
    <row r="49361" spans="8:8" x14ac:dyDescent="0.2">
      <c r="H49361" s="7"/>
    </row>
    <row r="49362" spans="8:8" x14ac:dyDescent="0.2">
      <c r="H49362" s="7"/>
    </row>
    <row r="49363" spans="8:8" x14ac:dyDescent="0.2">
      <c r="H49363" s="7"/>
    </row>
    <row r="49364" spans="8:8" x14ac:dyDescent="0.2">
      <c r="H49364" s="7"/>
    </row>
    <row r="49365" spans="8:8" x14ac:dyDescent="0.2">
      <c r="H49365" s="7"/>
    </row>
    <row r="49366" spans="8:8" x14ac:dyDescent="0.2">
      <c r="H49366" s="7"/>
    </row>
    <row r="49367" spans="8:8" x14ac:dyDescent="0.2">
      <c r="H49367" s="7"/>
    </row>
    <row r="49368" spans="8:8" x14ac:dyDescent="0.2">
      <c r="H49368" s="7"/>
    </row>
    <row r="49369" spans="8:8" x14ac:dyDescent="0.2">
      <c r="H49369" s="7"/>
    </row>
    <row r="49370" spans="8:8" x14ac:dyDescent="0.2">
      <c r="H49370" s="7"/>
    </row>
    <row r="49371" spans="8:8" x14ac:dyDescent="0.2">
      <c r="H49371" s="7"/>
    </row>
    <row r="49372" spans="8:8" x14ac:dyDescent="0.2">
      <c r="H49372" s="7"/>
    </row>
    <row r="49373" spans="8:8" x14ac:dyDescent="0.2">
      <c r="H49373" s="7"/>
    </row>
    <row r="49374" spans="8:8" x14ac:dyDescent="0.2">
      <c r="H49374" s="7"/>
    </row>
    <row r="49375" spans="8:8" x14ac:dyDescent="0.2">
      <c r="H49375" s="7"/>
    </row>
    <row r="49376" spans="8:8" x14ac:dyDescent="0.2">
      <c r="H49376" s="7"/>
    </row>
    <row r="49377" spans="8:8" x14ac:dyDescent="0.2">
      <c r="H49377" s="7"/>
    </row>
    <row r="49378" spans="8:8" x14ac:dyDescent="0.2">
      <c r="H49378" s="7"/>
    </row>
    <row r="49379" spans="8:8" x14ac:dyDescent="0.2">
      <c r="H49379" s="7"/>
    </row>
    <row r="49380" spans="8:8" x14ac:dyDescent="0.2">
      <c r="H49380" s="7"/>
    </row>
    <row r="49381" spans="8:8" x14ac:dyDescent="0.2">
      <c r="H49381" s="7"/>
    </row>
    <row r="49382" spans="8:8" x14ac:dyDescent="0.2">
      <c r="H49382" s="7"/>
    </row>
    <row r="49383" spans="8:8" x14ac:dyDescent="0.2">
      <c r="H49383" s="7"/>
    </row>
    <row r="49384" spans="8:8" x14ac:dyDescent="0.2">
      <c r="H49384" s="7"/>
    </row>
    <row r="49385" spans="8:8" x14ac:dyDescent="0.2">
      <c r="H49385" s="7"/>
    </row>
    <row r="49386" spans="8:8" x14ac:dyDescent="0.2">
      <c r="H49386" s="7"/>
    </row>
    <row r="49387" spans="8:8" x14ac:dyDescent="0.2">
      <c r="H49387" s="7"/>
    </row>
    <row r="49388" spans="8:8" x14ac:dyDescent="0.2">
      <c r="H49388" s="7"/>
    </row>
    <row r="49389" spans="8:8" x14ac:dyDescent="0.2">
      <c r="H49389" s="7"/>
    </row>
    <row r="49390" spans="8:8" x14ac:dyDescent="0.2">
      <c r="H49390" s="7"/>
    </row>
    <row r="49391" spans="8:8" x14ac:dyDescent="0.2">
      <c r="H49391" s="7"/>
    </row>
    <row r="49392" spans="8:8" x14ac:dyDescent="0.2">
      <c r="H49392" s="7"/>
    </row>
    <row r="49393" spans="8:8" x14ac:dyDescent="0.2">
      <c r="H49393" s="7"/>
    </row>
    <row r="49394" spans="8:8" x14ac:dyDescent="0.2">
      <c r="H49394" s="7"/>
    </row>
    <row r="49395" spans="8:8" x14ac:dyDescent="0.2">
      <c r="H49395" s="7"/>
    </row>
    <row r="49396" spans="8:8" x14ac:dyDescent="0.2">
      <c r="H49396" s="7"/>
    </row>
    <row r="49397" spans="8:8" x14ac:dyDescent="0.2">
      <c r="H49397" s="7"/>
    </row>
    <row r="49398" spans="8:8" x14ac:dyDescent="0.2">
      <c r="H49398" s="7"/>
    </row>
    <row r="49399" spans="8:8" x14ac:dyDescent="0.2">
      <c r="H49399" s="7"/>
    </row>
    <row r="49400" spans="8:8" x14ac:dyDescent="0.2">
      <c r="H49400" s="7"/>
    </row>
    <row r="49401" spans="8:8" x14ac:dyDescent="0.2">
      <c r="H49401" s="7"/>
    </row>
    <row r="49402" spans="8:8" x14ac:dyDescent="0.2">
      <c r="H49402" s="7"/>
    </row>
    <row r="49403" spans="8:8" x14ac:dyDescent="0.2">
      <c r="H49403" s="7"/>
    </row>
    <row r="49404" spans="8:8" x14ac:dyDescent="0.2">
      <c r="H49404" s="7"/>
    </row>
    <row r="49405" spans="8:8" x14ac:dyDescent="0.2">
      <c r="H49405" s="7"/>
    </row>
    <row r="49406" spans="8:8" x14ac:dyDescent="0.2">
      <c r="H49406" s="7"/>
    </row>
    <row r="49407" spans="8:8" x14ac:dyDescent="0.2">
      <c r="H49407" s="7"/>
    </row>
    <row r="49408" spans="8:8" x14ac:dyDescent="0.2">
      <c r="H49408" s="7"/>
    </row>
    <row r="49409" spans="8:8" x14ac:dyDescent="0.2">
      <c r="H49409" s="7"/>
    </row>
    <row r="49410" spans="8:8" x14ac:dyDescent="0.2">
      <c r="H49410" s="7"/>
    </row>
    <row r="49411" spans="8:8" x14ac:dyDescent="0.2">
      <c r="H49411" s="7"/>
    </row>
    <row r="49412" spans="8:8" x14ac:dyDescent="0.2">
      <c r="H49412" s="7"/>
    </row>
    <row r="49413" spans="8:8" x14ac:dyDescent="0.2">
      <c r="H49413" s="7"/>
    </row>
    <row r="49414" spans="8:8" x14ac:dyDescent="0.2">
      <c r="H49414" s="7"/>
    </row>
    <row r="49415" spans="8:8" x14ac:dyDescent="0.2">
      <c r="H49415" s="7"/>
    </row>
    <row r="49416" spans="8:8" x14ac:dyDescent="0.2">
      <c r="H49416" s="7"/>
    </row>
    <row r="49417" spans="8:8" x14ac:dyDescent="0.2">
      <c r="H49417" s="7"/>
    </row>
    <row r="49418" spans="8:8" x14ac:dyDescent="0.2">
      <c r="H49418" s="7"/>
    </row>
    <row r="49419" spans="8:8" x14ac:dyDescent="0.2">
      <c r="H49419" s="7"/>
    </row>
    <row r="49420" spans="8:8" x14ac:dyDescent="0.2">
      <c r="H49420" s="7"/>
    </row>
    <row r="49421" spans="8:8" x14ac:dyDescent="0.2">
      <c r="H49421" s="7"/>
    </row>
    <row r="49422" spans="8:8" x14ac:dyDescent="0.2">
      <c r="H49422" s="7"/>
    </row>
    <row r="49423" spans="8:8" x14ac:dyDescent="0.2">
      <c r="H49423" s="7"/>
    </row>
    <row r="49424" spans="8:8" x14ac:dyDescent="0.2">
      <c r="H49424" s="7"/>
    </row>
    <row r="49425" spans="8:8" x14ac:dyDescent="0.2">
      <c r="H49425" s="7"/>
    </row>
    <row r="49426" spans="8:8" x14ac:dyDescent="0.2">
      <c r="H49426" s="7"/>
    </row>
    <row r="49427" spans="8:8" x14ac:dyDescent="0.2">
      <c r="H49427" s="7"/>
    </row>
    <row r="49428" spans="8:8" x14ac:dyDescent="0.2">
      <c r="H49428" s="7"/>
    </row>
    <row r="49429" spans="8:8" x14ac:dyDescent="0.2">
      <c r="H49429" s="7"/>
    </row>
    <row r="49430" spans="8:8" x14ac:dyDescent="0.2">
      <c r="H49430" s="7"/>
    </row>
    <row r="49431" spans="8:8" x14ac:dyDescent="0.2">
      <c r="H49431" s="7"/>
    </row>
    <row r="49432" spans="8:8" x14ac:dyDescent="0.2">
      <c r="H49432" s="7"/>
    </row>
    <row r="49433" spans="8:8" x14ac:dyDescent="0.2">
      <c r="H49433" s="7"/>
    </row>
    <row r="49434" spans="8:8" x14ac:dyDescent="0.2">
      <c r="H49434" s="7"/>
    </row>
    <row r="49435" spans="8:8" x14ac:dyDescent="0.2">
      <c r="H49435" s="7"/>
    </row>
    <row r="49436" spans="8:8" x14ac:dyDescent="0.2">
      <c r="H49436" s="7"/>
    </row>
    <row r="49437" spans="8:8" x14ac:dyDescent="0.2">
      <c r="H49437" s="7"/>
    </row>
    <row r="49438" spans="8:8" x14ac:dyDescent="0.2">
      <c r="H49438" s="7"/>
    </row>
    <row r="49439" spans="8:8" x14ac:dyDescent="0.2">
      <c r="H49439" s="7"/>
    </row>
    <row r="49440" spans="8:8" x14ac:dyDescent="0.2">
      <c r="H49440" s="7"/>
    </row>
    <row r="49441" spans="8:8" x14ac:dyDescent="0.2">
      <c r="H49441" s="7"/>
    </row>
    <row r="49442" spans="8:8" x14ac:dyDescent="0.2">
      <c r="H49442" s="7"/>
    </row>
    <row r="49443" spans="8:8" x14ac:dyDescent="0.2">
      <c r="H49443" s="7"/>
    </row>
    <row r="49444" spans="8:8" x14ac:dyDescent="0.2">
      <c r="H49444" s="7"/>
    </row>
    <row r="49445" spans="8:8" x14ac:dyDescent="0.2">
      <c r="H49445" s="7"/>
    </row>
    <row r="49446" spans="8:8" x14ac:dyDescent="0.2">
      <c r="H49446" s="7"/>
    </row>
    <row r="49447" spans="8:8" x14ac:dyDescent="0.2">
      <c r="H49447" s="7"/>
    </row>
    <row r="49448" spans="8:8" x14ac:dyDescent="0.2">
      <c r="H49448" s="7"/>
    </row>
    <row r="49449" spans="8:8" x14ac:dyDescent="0.2">
      <c r="H49449" s="7"/>
    </row>
    <row r="49450" spans="8:8" x14ac:dyDescent="0.2">
      <c r="H49450" s="7"/>
    </row>
    <row r="49451" spans="8:8" x14ac:dyDescent="0.2">
      <c r="H49451" s="7"/>
    </row>
    <row r="49452" spans="8:8" x14ac:dyDescent="0.2">
      <c r="H49452" s="7"/>
    </row>
    <row r="49453" spans="8:8" x14ac:dyDescent="0.2">
      <c r="H49453" s="7"/>
    </row>
    <row r="49454" spans="8:8" x14ac:dyDescent="0.2">
      <c r="H49454" s="7"/>
    </row>
    <row r="49455" spans="8:8" x14ac:dyDescent="0.2">
      <c r="H49455" s="7"/>
    </row>
    <row r="49456" spans="8:8" x14ac:dyDescent="0.2">
      <c r="H49456" s="7"/>
    </row>
    <row r="49457" spans="8:8" x14ac:dyDescent="0.2">
      <c r="H49457" s="7"/>
    </row>
    <row r="49458" spans="8:8" x14ac:dyDescent="0.2">
      <c r="H49458" s="7"/>
    </row>
    <row r="49459" spans="8:8" x14ac:dyDescent="0.2">
      <c r="H49459" s="7"/>
    </row>
    <row r="49460" spans="8:8" x14ac:dyDescent="0.2">
      <c r="H49460" s="7"/>
    </row>
    <row r="49461" spans="8:8" x14ac:dyDescent="0.2">
      <c r="H49461" s="7"/>
    </row>
    <row r="49462" spans="8:8" x14ac:dyDescent="0.2">
      <c r="H49462" s="7"/>
    </row>
    <row r="49463" spans="8:8" x14ac:dyDescent="0.2">
      <c r="H49463" s="7"/>
    </row>
    <row r="49464" spans="8:8" x14ac:dyDescent="0.2">
      <c r="H49464" s="7"/>
    </row>
    <row r="49465" spans="8:8" x14ac:dyDescent="0.2">
      <c r="H49465" s="7"/>
    </row>
    <row r="49466" spans="8:8" x14ac:dyDescent="0.2">
      <c r="H49466" s="7"/>
    </row>
    <row r="49467" spans="8:8" x14ac:dyDescent="0.2">
      <c r="H49467" s="7"/>
    </row>
    <row r="49468" spans="8:8" x14ac:dyDescent="0.2">
      <c r="H49468" s="7"/>
    </row>
    <row r="49469" spans="8:8" x14ac:dyDescent="0.2">
      <c r="H49469" s="7"/>
    </row>
    <row r="49470" spans="8:8" x14ac:dyDescent="0.2">
      <c r="H49470" s="7"/>
    </row>
    <row r="49471" spans="8:8" x14ac:dyDescent="0.2">
      <c r="H49471" s="7"/>
    </row>
    <row r="49472" spans="8:8" x14ac:dyDescent="0.2">
      <c r="H49472" s="7"/>
    </row>
    <row r="49473" spans="8:8" x14ac:dyDescent="0.2">
      <c r="H49473" s="7"/>
    </row>
    <row r="49474" spans="8:8" x14ac:dyDescent="0.2">
      <c r="H49474" s="7"/>
    </row>
    <row r="49475" spans="8:8" x14ac:dyDescent="0.2">
      <c r="H49475" s="7"/>
    </row>
    <row r="49476" spans="8:8" x14ac:dyDescent="0.2">
      <c r="H49476" s="7"/>
    </row>
    <row r="49477" spans="8:8" x14ac:dyDescent="0.2">
      <c r="H49477" s="7"/>
    </row>
    <row r="49478" spans="8:8" x14ac:dyDescent="0.2">
      <c r="H49478" s="7"/>
    </row>
    <row r="49479" spans="8:8" x14ac:dyDescent="0.2">
      <c r="H49479" s="7"/>
    </row>
    <row r="49480" spans="8:8" x14ac:dyDescent="0.2">
      <c r="H49480" s="7"/>
    </row>
    <row r="49481" spans="8:8" x14ac:dyDescent="0.2">
      <c r="H49481" s="7"/>
    </row>
    <row r="49482" spans="8:8" x14ac:dyDescent="0.2">
      <c r="H49482" s="7"/>
    </row>
    <row r="49483" spans="8:8" x14ac:dyDescent="0.2">
      <c r="H49483" s="7"/>
    </row>
    <row r="49484" spans="8:8" x14ac:dyDescent="0.2">
      <c r="H49484" s="7"/>
    </row>
    <row r="49485" spans="8:8" x14ac:dyDescent="0.2">
      <c r="H49485" s="7"/>
    </row>
    <row r="49486" spans="8:8" x14ac:dyDescent="0.2">
      <c r="H49486" s="7"/>
    </row>
    <row r="49487" spans="8:8" x14ac:dyDescent="0.2">
      <c r="H49487" s="7"/>
    </row>
    <row r="49488" spans="8:8" x14ac:dyDescent="0.2">
      <c r="H49488" s="7"/>
    </row>
    <row r="49489" spans="8:8" x14ac:dyDescent="0.2">
      <c r="H49489" s="7"/>
    </row>
    <row r="49490" spans="8:8" x14ac:dyDescent="0.2">
      <c r="H49490" s="7"/>
    </row>
    <row r="49491" spans="8:8" x14ac:dyDescent="0.2">
      <c r="H49491" s="7"/>
    </row>
    <row r="49492" spans="8:8" x14ac:dyDescent="0.2">
      <c r="H49492" s="7"/>
    </row>
    <row r="49493" spans="8:8" x14ac:dyDescent="0.2">
      <c r="H49493" s="7"/>
    </row>
    <row r="49494" spans="8:8" x14ac:dyDescent="0.2">
      <c r="H49494" s="7"/>
    </row>
    <row r="49495" spans="8:8" x14ac:dyDescent="0.2">
      <c r="H49495" s="7"/>
    </row>
    <row r="49496" spans="8:8" x14ac:dyDescent="0.2">
      <c r="H49496" s="7"/>
    </row>
    <row r="49497" spans="8:8" x14ac:dyDescent="0.2">
      <c r="H49497" s="7"/>
    </row>
    <row r="49498" spans="8:8" x14ac:dyDescent="0.2">
      <c r="H49498" s="7"/>
    </row>
    <row r="49499" spans="8:8" x14ac:dyDescent="0.2">
      <c r="H49499" s="7"/>
    </row>
    <row r="49500" spans="8:8" x14ac:dyDescent="0.2">
      <c r="H49500" s="7"/>
    </row>
    <row r="49501" spans="8:8" x14ac:dyDescent="0.2">
      <c r="H49501" s="7"/>
    </row>
    <row r="49502" spans="8:8" x14ac:dyDescent="0.2">
      <c r="H49502" s="7"/>
    </row>
    <row r="49503" spans="8:8" x14ac:dyDescent="0.2">
      <c r="H49503" s="7"/>
    </row>
    <row r="49504" spans="8:8" x14ac:dyDescent="0.2">
      <c r="H49504" s="7"/>
    </row>
    <row r="49505" spans="8:8" x14ac:dyDescent="0.2">
      <c r="H49505" s="7"/>
    </row>
    <row r="49506" spans="8:8" x14ac:dyDescent="0.2">
      <c r="H49506" s="7"/>
    </row>
    <row r="49507" spans="8:8" x14ac:dyDescent="0.2">
      <c r="H49507" s="7"/>
    </row>
    <row r="49508" spans="8:8" x14ac:dyDescent="0.2">
      <c r="H49508" s="7"/>
    </row>
    <row r="49509" spans="8:8" x14ac:dyDescent="0.2">
      <c r="H49509" s="7"/>
    </row>
    <row r="49510" spans="8:8" x14ac:dyDescent="0.2">
      <c r="H49510" s="7"/>
    </row>
    <row r="49511" spans="8:8" x14ac:dyDescent="0.2">
      <c r="H49511" s="7"/>
    </row>
    <row r="49512" spans="8:8" x14ac:dyDescent="0.2">
      <c r="H49512" s="7"/>
    </row>
    <row r="49513" spans="8:8" x14ac:dyDescent="0.2">
      <c r="H49513" s="7"/>
    </row>
    <row r="49514" spans="8:8" x14ac:dyDescent="0.2">
      <c r="H49514" s="7"/>
    </row>
    <row r="49515" spans="8:8" x14ac:dyDescent="0.2">
      <c r="H49515" s="7"/>
    </row>
    <row r="49516" spans="8:8" x14ac:dyDescent="0.2">
      <c r="H49516" s="7"/>
    </row>
    <row r="49517" spans="8:8" x14ac:dyDescent="0.2">
      <c r="H49517" s="7"/>
    </row>
    <row r="49518" spans="8:8" x14ac:dyDescent="0.2">
      <c r="H49518" s="7"/>
    </row>
    <row r="49519" spans="8:8" x14ac:dyDescent="0.2">
      <c r="H49519" s="7"/>
    </row>
    <row r="49520" spans="8:8" x14ac:dyDescent="0.2">
      <c r="H49520" s="7"/>
    </row>
    <row r="49521" spans="8:8" x14ac:dyDescent="0.2">
      <c r="H49521" s="7"/>
    </row>
    <row r="49522" spans="8:8" x14ac:dyDescent="0.2">
      <c r="H49522" s="7"/>
    </row>
    <row r="49523" spans="8:8" x14ac:dyDescent="0.2">
      <c r="H49523" s="7"/>
    </row>
    <row r="49524" spans="8:8" x14ac:dyDescent="0.2">
      <c r="H49524" s="7"/>
    </row>
    <row r="49525" spans="8:8" x14ac:dyDescent="0.2">
      <c r="H49525" s="7"/>
    </row>
    <row r="49526" spans="8:8" x14ac:dyDescent="0.2">
      <c r="H49526" s="7"/>
    </row>
    <row r="49527" spans="8:8" x14ac:dyDescent="0.2">
      <c r="H49527" s="7"/>
    </row>
    <row r="49528" spans="8:8" x14ac:dyDescent="0.2">
      <c r="H49528" s="7"/>
    </row>
    <row r="49529" spans="8:8" x14ac:dyDescent="0.2">
      <c r="H49529" s="7"/>
    </row>
    <row r="49530" spans="8:8" x14ac:dyDescent="0.2">
      <c r="H49530" s="7"/>
    </row>
    <row r="49531" spans="8:8" x14ac:dyDescent="0.2">
      <c r="H49531" s="7"/>
    </row>
    <row r="49532" spans="8:8" x14ac:dyDescent="0.2">
      <c r="H49532" s="7"/>
    </row>
    <row r="49533" spans="8:8" x14ac:dyDescent="0.2">
      <c r="H49533" s="7"/>
    </row>
    <row r="49534" spans="8:8" x14ac:dyDescent="0.2">
      <c r="H49534" s="7"/>
    </row>
    <row r="49535" spans="8:8" x14ac:dyDescent="0.2">
      <c r="H49535" s="7"/>
    </row>
    <row r="49536" spans="8:8" x14ac:dyDescent="0.2">
      <c r="H49536" s="7"/>
    </row>
    <row r="49537" spans="8:8" x14ac:dyDescent="0.2">
      <c r="H49537" s="7"/>
    </row>
    <row r="49538" spans="8:8" x14ac:dyDescent="0.2">
      <c r="H49538" s="7"/>
    </row>
    <row r="49539" spans="8:8" x14ac:dyDescent="0.2">
      <c r="H49539" s="7"/>
    </row>
    <row r="49540" spans="8:8" x14ac:dyDescent="0.2">
      <c r="H49540" s="7"/>
    </row>
    <row r="49541" spans="8:8" x14ac:dyDescent="0.2">
      <c r="H49541" s="7"/>
    </row>
    <row r="49542" spans="8:8" x14ac:dyDescent="0.2">
      <c r="H49542" s="7"/>
    </row>
    <row r="49543" spans="8:8" x14ac:dyDescent="0.2">
      <c r="H49543" s="7"/>
    </row>
    <row r="49544" spans="8:8" x14ac:dyDescent="0.2">
      <c r="H49544" s="7"/>
    </row>
    <row r="49545" spans="8:8" x14ac:dyDescent="0.2">
      <c r="H49545" s="7"/>
    </row>
    <row r="49546" spans="8:8" x14ac:dyDescent="0.2">
      <c r="H49546" s="7"/>
    </row>
    <row r="49547" spans="8:8" x14ac:dyDescent="0.2">
      <c r="H49547" s="7"/>
    </row>
    <row r="49548" spans="8:8" x14ac:dyDescent="0.2">
      <c r="H49548" s="7"/>
    </row>
    <row r="49549" spans="8:8" x14ac:dyDescent="0.2">
      <c r="H49549" s="7"/>
    </row>
    <row r="49550" spans="8:8" x14ac:dyDescent="0.2">
      <c r="H49550" s="7"/>
    </row>
    <row r="49551" spans="8:8" x14ac:dyDescent="0.2">
      <c r="H49551" s="7"/>
    </row>
    <row r="49552" spans="8:8" x14ac:dyDescent="0.2">
      <c r="H49552" s="7"/>
    </row>
    <row r="49553" spans="8:8" x14ac:dyDescent="0.2">
      <c r="H49553" s="7"/>
    </row>
    <row r="49554" spans="8:8" x14ac:dyDescent="0.2">
      <c r="H49554" s="7"/>
    </row>
    <row r="49555" spans="8:8" x14ac:dyDescent="0.2">
      <c r="H49555" s="7"/>
    </row>
    <row r="49556" spans="8:8" x14ac:dyDescent="0.2">
      <c r="H49556" s="7"/>
    </row>
    <row r="49557" spans="8:8" x14ac:dyDescent="0.2">
      <c r="H49557" s="7"/>
    </row>
    <row r="49558" spans="8:8" x14ac:dyDescent="0.2">
      <c r="H49558" s="7"/>
    </row>
    <row r="49559" spans="8:8" x14ac:dyDescent="0.2">
      <c r="H49559" s="7"/>
    </row>
    <row r="49560" spans="8:8" x14ac:dyDescent="0.2">
      <c r="H49560" s="7"/>
    </row>
    <row r="49561" spans="8:8" x14ac:dyDescent="0.2">
      <c r="H49561" s="7"/>
    </row>
    <row r="49562" spans="8:8" x14ac:dyDescent="0.2">
      <c r="H49562" s="7"/>
    </row>
    <row r="49563" spans="8:8" x14ac:dyDescent="0.2">
      <c r="H49563" s="7"/>
    </row>
    <row r="49564" spans="8:8" x14ac:dyDescent="0.2">
      <c r="H49564" s="7"/>
    </row>
    <row r="49565" spans="8:8" x14ac:dyDescent="0.2">
      <c r="H49565" s="7"/>
    </row>
    <row r="49566" spans="8:8" x14ac:dyDescent="0.2">
      <c r="H49566" s="7"/>
    </row>
    <row r="49567" spans="8:8" x14ac:dyDescent="0.2">
      <c r="H49567" s="7"/>
    </row>
    <row r="49568" spans="8:8" x14ac:dyDescent="0.2">
      <c r="H49568" s="7"/>
    </row>
    <row r="49569" spans="8:8" x14ac:dyDescent="0.2">
      <c r="H49569" s="7"/>
    </row>
    <row r="49570" spans="8:8" x14ac:dyDescent="0.2">
      <c r="H49570" s="7"/>
    </row>
    <row r="49571" spans="8:8" x14ac:dyDescent="0.2">
      <c r="H49571" s="7"/>
    </row>
    <row r="49572" spans="8:8" x14ac:dyDescent="0.2">
      <c r="H49572" s="7"/>
    </row>
    <row r="49573" spans="8:8" x14ac:dyDescent="0.2">
      <c r="H49573" s="7"/>
    </row>
    <row r="49574" spans="8:8" x14ac:dyDescent="0.2">
      <c r="H49574" s="7"/>
    </row>
    <row r="49575" spans="8:8" x14ac:dyDescent="0.2">
      <c r="H49575" s="7"/>
    </row>
    <row r="49576" spans="8:8" x14ac:dyDescent="0.2">
      <c r="H49576" s="7"/>
    </row>
    <row r="49577" spans="8:8" x14ac:dyDescent="0.2">
      <c r="H49577" s="7"/>
    </row>
    <row r="49578" spans="8:8" x14ac:dyDescent="0.2">
      <c r="H49578" s="7"/>
    </row>
    <row r="49579" spans="8:8" x14ac:dyDescent="0.2">
      <c r="H49579" s="7"/>
    </row>
    <row r="49580" spans="8:8" x14ac:dyDescent="0.2">
      <c r="H49580" s="7"/>
    </row>
    <row r="49581" spans="8:8" x14ac:dyDescent="0.2">
      <c r="H49581" s="7"/>
    </row>
    <row r="49582" spans="8:8" x14ac:dyDescent="0.2">
      <c r="H49582" s="7"/>
    </row>
    <row r="49583" spans="8:8" x14ac:dyDescent="0.2">
      <c r="H49583" s="7"/>
    </row>
    <row r="49584" spans="8:8" x14ac:dyDescent="0.2">
      <c r="H49584" s="7"/>
    </row>
    <row r="49585" spans="8:8" x14ac:dyDescent="0.2">
      <c r="H49585" s="7"/>
    </row>
    <row r="49586" spans="8:8" x14ac:dyDescent="0.2">
      <c r="H49586" s="7"/>
    </row>
    <row r="49587" spans="8:8" x14ac:dyDescent="0.2">
      <c r="H49587" s="7"/>
    </row>
    <row r="49588" spans="8:8" x14ac:dyDescent="0.2">
      <c r="H49588" s="7"/>
    </row>
    <row r="49589" spans="8:8" x14ac:dyDescent="0.2">
      <c r="H49589" s="7"/>
    </row>
    <row r="49590" spans="8:8" x14ac:dyDescent="0.2">
      <c r="H49590" s="7"/>
    </row>
    <row r="49591" spans="8:8" x14ac:dyDescent="0.2">
      <c r="H49591" s="7"/>
    </row>
    <row r="49592" spans="8:8" x14ac:dyDescent="0.2">
      <c r="H49592" s="7"/>
    </row>
    <row r="49593" spans="8:8" x14ac:dyDescent="0.2">
      <c r="H49593" s="7"/>
    </row>
    <row r="49594" spans="8:8" x14ac:dyDescent="0.2">
      <c r="H49594" s="7"/>
    </row>
    <row r="49595" spans="8:8" x14ac:dyDescent="0.2">
      <c r="H49595" s="7"/>
    </row>
    <row r="49596" spans="8:8" x14ac:dyDescent="0.2">
      <c r="H49596" s="7"/>
    </row>
    <row r="49597" spans="8:8" x14ac:dyDescent="0.2">
      <c r="H49597" s="7"/>
    </row>
    <row r="49598" spans="8:8" x14ac:dyDescent="0.2">
      <c r="H49598" s="7"/>
    </row>
    <row r="49599" spans="8:8" x14ac:dyDescent="0.2">
      <c r="H49599" s="7"/>
    </row>
    <row r="49600" spans="8:8" x14ac:dyDescent="0.2">
      <c r="H49600" s="7"/>
    </row>
    <row r="49601" spans="8:8" x14ac:dyDescent="0.2">
      <c r="H49601" s="7"/>
    </row>
    <row r="49602" spans="8:8" x14ac:dyDescent="0.2">
      <c r="H49602" s="7"/>
    </row>
    <row r="49603" spans="8:8" x14ac:dyDescent="0.2">
      <c r="H49603" s="7"/>
    </row>
    <row r="49604" spans="8:8" x14ac:dyDescent="0.2">
      <c r="H49604" s="7"/>
    </row>
    <row r="49605" spans="8:8" x14ac:dyDescent="0.2">
      <c r="H49605" s="7"/>
    </row>
    <row r="49606" spans="8:8" x14ac:dyDescent="0.2">
      <c r="H49606" s="7"/>
    </row>
    <row r="49607" spans="8:8" x14ac:dyDescent="0.2">
      <c r="H49607" s="7"/>
    </row>
    <row r="49608" spans="8:8" x14ac:dyDescent="0.2">
      <c r="H49608" s="7"/>
    </row>
    <row r="49609" spans="8:8" x14ac:dyDescent="0.2">
      <c r="H49609" s="7"/>
    </row>
    <row r="49610" spans="8:8" x14ac:dyDescent="0.2">
      <c r="H49610" s="7"/>
    </row>
    <row r="49611" spans="8:8" x14ac:dyDescent="0.2">
      <c r="H49611" s="7"/>
    </row>
    <row r="49612" spans="8:8" x14ac:dyDescent="0.2">
      <c r="H49612" s="7"/>
    </row>
    <row r="49613" spans="8:8" x14ac:dyDescent="0.2">
      <c r="H49613" s="7"/>
    </row>
    <row r="49614" spans="8:8" x14ac:dyDescent="0.2">
      <c r="H49614" s="7"/>
    </row>
    <row r="49615" spans="8:8" x14ac:dyDescent="0.2">
      <c r="H49615" s="7"/>
    </row>
    <row r="49616" spans="8:8" x14ac:dyDescent="0.2">
      <c r="H49616" s="7"/>
    </row>
    <row r="49617" spans="8:8" x14ac:dyDescent="0.2">
      <c r="H49617" s="7"/>
    </row>
    <row r="49618" spans="8:8" x14ac:dyDescent="0.2">
      <c r="H49618" s="7"/>
    </row>
    <row r="49619" spans="8:8" x14ac:dyDescent="0.2">
      <c r="H49619" s="7"/>
    </row>
    <row r="49620" spans="8:8" x14ac:dyDescent="0.2">
      <c r="H49620" s="7"/>
    </row>
    <row r="49621" spans="8:8" x14ac:dyDescent="0.2">
      <c r="H49621" s="7"/>
    </row>
    <row r="49622" spans="8:8" x14ac:dyDescent="0.2">
      <c r="H49622" s="7"/>
    </row>
    <row r="49623" spans="8:8" x14ac:dyDescent="0.2">
      <c r="H49623" s="7"/>
    </row>
    <row r="49624" spans="8:8" x14ac:dyDescent="0.2">
      <c r="H49624" s="7"/>
    </row>
    <row r="49625" spans="8:8" x14ac:dyDescent="0.2">
      <c r="H49625" s="7"/>
    </row>
    <row r="49626" spans="8:8" x14ac:dyDescent="0.2">
      <c r="H49626" s="7"/>
    </row>
    <row r="49627" spans="8:8" x14ac:dyDescent="0.2">
      <c r="H49627" s="7"/>
    </row>
    <row r="49628" spans="8:8" x14ac:dyDescent="0.2">
      <c r="H49628" s="7"/>
    </row>
    <row r="49629" spans="8:8" x14ac:dyDescent="0.2">
      <c r="H49629" s="7"/>
    </row>
    <row r="49630" spans="8:8" x14ac:dyDescent="0.2">
      <c r="H49630" s="7"/>
    </row>
    <row r="49631" spans="8:8" x14ac:dyDescent="0.2">
      <c r="H49631" s="7"/>
    </row>
    <row r="49632" spans="8:8" x14ac:dyDescent="0.2">
      <c r="H49632" s="7"/>
    </row>
    <row r="49633" spans="8:8" x14ac:dyDescent="0.2">
      <c r="H49633" s="7"/>
    </row>
    <row r="49634" spans="8:8" x14ac:dyDescent="0.2">
      <c r="H49634" s="7"/>
    </row>
    <row r="49635" spans="8:8" x14ac:dyDescent="0.2">
      <c r="H49635" s="7"/>
    </row>
    <row r="49636" spans="8:8" x14ac:dyDescent="0.2">
      <c r="H49636" s="7"/>
    </row>
    <row r="49637" spans="8:8" x14ac:dyDescent="0.2">
      <c r="H49637" s="7"/>
    </row>
    <row r="49638" spans="8:8" x14ac:dyDescent="0.2">
      <c r="H49638" s="7"/>
    </row>
    <row r="49639" spans="8:8" x14ac:dyDescent="0.2">
      <c r="H49639" s="7"/>
    </row>
    <row r="49640" spans="8:8" x14ac:dyDescent="0.2">
      <c r="H49640" s="7"/>
    </row>
    <row r="49641" spans="8:8" x14ac:dyDescent="0.2">
      <c r="H49641" s="7"/>
    </row>
    <row r="49642" spans="8:8" x14ac:dyDescent="0.2">
      <c r="H49642" s="7"/>
    </row>
    <row r="49643" spans="8:8" x14ac:dyDescent="0.2">
      <c r="H49643" s="7"/>
    </row>
    <row r="49644" spans="8:8" x14ac:dyDescent="0.2">
      <c r="H49644" s="7"/>
    </row>
    <row r="49645" spans="8:8" x14ac:dyDescent="0.2">
      <c r="H49645" s="7"/>
    </row>
    <row r="49646" spans="8:8" x14ac:dyDescent="0.2">
      <c r="H49646" s="7"/>
    </row>
    <row r="49647" spans="8:8" x14ac:dyDescent="0.2">
      <c r="H49647" s="7"/>
    </row>
    <row r="49648" spans="8:8" x14ac:dyDescent="0.2">
      <c r="H49648" s="7"/>
    </row>
    <row r="49649" spans="8:8" x14ac:dyDescent="0.2">
      <c r="H49649" s="7"/>
    </row>
    <row r="49650" spans="8:8" x14ac:dyDescent="0.2">
      <c r="H49650" s="7"/>
    </row>
    <row r="49651" spans="8:8" x14ac:dyDescent="0.2">
      <c r="H49651" s="7"/>
    </row>
    <row r="49652" spans="8:8" x14ac:dyDescent="0.2">
      <c r="H49652" s="7"/>
    </row>
    <row r="49653" spans="8:8" x14ac:dyDescent="0.2">
      <c r="H49653" s="7"/>
    </row>
    <row r="49654" spans="8:8" x14ac:dyDescent="0.2">
      <c r="H49654" s="7"/>
    </row>
    <row r="49655" spans="8:8" x14ac:dyDescent="0.2">
      <c r="H49655" s="7"/>
    </row>
    <row r="49656" spans="8:8" x14ac:dyDescent="0.2">
      <c r="H49656" s="7"/>
    </row>
    <row r="49657" spans="8:8" x14ac:dyDescent="0.2">
      <c r="H49657" s="7"/>
    </row>
    <row r="49658" spans="8:8" x14ac:dyDescent="0.2">
      <c r="H49658" s="7"/>
    </row>
    <row r="49659" spans="8:8" x14ac:dyDescent="0.2">
      <c r="H49659" s="7"/>
    </row>
    <row r="49660" spans="8:8" x14ac:dyDescent="0.2">
      <c r="H49660" s="7"/>
    </row>
    <row r="49661" spans="8:8" x14ac:dyDescent="0.2">
      <c r="H49661" s="7"/>
    </row>
    <row r="49662" spans="8:8" x14ac:dyDescent="0.2">
      <c r="H49662" s="7"/>
    </row>
    <row r="49663" spans="8:8" x14ac:dyDescent="0.2">
      <c r="H49663" s="7"/>
    </row>
    <row r="49664" spans="8:8" x14ac:dyDescent="0.2">
      <c r="H49664" s="7"/>
    </row>
    <row r="49665" spans="8:8" x14ac:dyDescent="0.2">
      <c r="H49665" s="7"/>
    </row>
    <row r="49666" spans="8:8" x14ac:dyDescent="0.2">
      <c r="H49666" s="7"/>
    </row>
    <row r="49667" spans="8:8" x14ac:dyDescent="0.2">
      <c r="H49667" s="7"/>
    </row>
    <row r="49668" spans="8:8" x14ac:dyDescent="0.2">
      <c r="H49668" s="7"/>
    </row>
    <row r="49669" spans="8:8" x14ac:dyDescent="0.2">
      <c r="H49669" s="7"/>
    </row>
    <row r="49670" spans="8:8" x14ac:dyDescent="0.2">
      <c r="H49670" s="7"/>
    </row>
    <row r="49671" spans="8:8" x14ac:dyDescent="0.2">
      <c r="H49671" s="7"/>
    </row>
    <row r="49672" spans="8:8" x14ac:dyDescent="0.2">
      <c r="H49672" s="7"/>
    </row>
    <row r="49673" spans="8:8" x14ac:dyDescent="0.2">
      <c r="H49673" s="7"/>
    </row>
    <row r="49674" spans="8:8" x14ac:dyDescent="0.2">
      <c r="H49674" s="7"/>
    </row>
    <row r="49675" spans="8:8" x14ac:dyDescent="0.2">
      <c r="H49675" s="7"/>
    </row>
    <row r="49676" spans="8:8" x14ac:dyDescent="0.2">
      <c r="H49676" s="7"/>
    </row>
    <row r="49677" spans="8:8" x14ac:dyDescent="0.2">
      <c r="H49677" s="7"/>
    </row>
    <row r="49678" spans="8:8" x14ac:dyDescent="0.2">
      <c r="H49678" s="7"/>
    </row>
    <row r="49679" spans="8:8" x14ac:dyDescent="0.2">
      <c r="H49679" s="7"/>
    </row>
    <row r="49680" spans="8:8" x14ac:dyDescent="0.2">
      <c r="H49680" s="7"/>
    </row>
    <row r="49681" spans="8:8" x14ac:dyDescent="0.2">
      <c r="H49681" s="7"/>
    </row>
    <row r="49682" spans="8:8" x14ac:dyDescent="0.2">
      <c r="H49682" s="7"/>
    </row>
    <row r="49683" spans="8:8" x14ac:dyDescent="0.2">
      <c r="H49683" s="7"/>
    </row>
    <row r="49684" spans="8:8" x14ac:dyDescent="0.2">
      <c r="H49684" s="7"/>
    </row>
    <row r="49685" spans="8:8" x14ac:dyDescent="0.2">
      <c r="H49685" s="7"/>
    </row>
    <row r="49686" spans="8:8" x14ac:dyDescent="0.2">
      <c r="H49686" s="7"/>
    </row>
    <row r="49687" spans="8:8" x14ac:dyDescent="0.2">
      <c r="H49687" s="7"/>
    </row>
    <row r="49688" spans="8:8" x14ac:dyDescent="0.2">
      <c r="H49688" s="7"/>
    </row>
    <row r="49689" spans="8:8" x14ac:dyDescent="0.2">
      <c r="H49689" s="7"/>
    </row>
    <row r="49690" spans="8:8" x14ac:dyDescent="0.2">
      <c r="H49690" s="7"/>
    </row>
    <row r="49691" spans="8:8" x14ac:dyDescent="0.2">
      <c r="H49691" s="7"/>
    </row>
    <row r="49692" spans="8:8" x14ac:dyDescent="0.2">
      <c r="H49692" s="7"/>
    </row>
    <row r="49693" spans="8:8" x14ac:dyDescent="0.2">
      <c r="H49693" s="7"/>
    </row>
    <row r="49694" spans="8:8" x14ac:dyDescent="0.2">
      <c r="H49694" s="7"/>
    </row>
    <row r="49695" spans="8:8" x14ac:dyDescent="0.2">
      <c r="H49695" s="7"/>
    </row>
    <row r="49696" spans="8:8" x14ac:dyDescent="0.2">
      <c r="H49696" s="7"/>
    </row>
    <row r="49697" spans="8:8" x14ac:dyDescent="0.2">
      <c r="H49697" s="7"/>
    </row>
    <row r="49698" spans="8:8" x14ac:dyDescent="0.2">
      <c r="H49698" s="7"/>
    </row>
    <row r="49699" spans="8:8" x14ac:dyDescent="0.2">
      <c r="H49699" s="7"/>
    </row>
    <row r="49700" spans="8:8" x14ac:dyDescent="0.2">
      <c r="H49700" s="7"/>
    </row>
    <row r="49701" spans="8:8" x14ac:dyDescent="0.2">
      <c r="H49701" s="7"/>
    </row>
    <row r="49702" spans="8:8" x14ac:dyDescent="0.2">
      <c r="H49702" s="7"/>
    </row>
    <row r="49703" spans="8:8" x14ac:dyDescent="0.2">
      <c r="H49703" s="7"/>
    </row>
    <row r="49704" spans="8:8" x14ac:dyDescent="0.2">
      <c r="H49704" s="7"/>
    </row>
    <row r="49705" spans="8:8" x14ac:dyDescent="0.2">
      <c r="H49705" s="7"/>
    </row>
    <row r="49706" spans="8:8" x14ac:dyDescent="0.2">
      <c r="H49706" s="7"/>
    </row>
    <row r="49707" spans="8:8" x14ac:dyDescent="0.2">
      <c r="H49707" s="7"/>
    </row>
    <row r="49708" spans="8:8" x14ac:dyDescent="0.2">
      <c r="H49708" s="7"/>
    </row>
    <row r="49709" spans="8:8" x14ac:dyDescent="0.2">
      <c r="H49709" s="7"/>
    </row>
    <row r="49710" spans="8:8" x14ac:dyDescent="0.2">
      <c r="H49710" s="7"/>
    </row>
    <row r="49711" spans="8:8" x14ac:dyDescent="0.2">
      <c r="H49711" s="7"/>
    </row>
    <row r="49712" spans="8:8" x14ac:dyDescent="0.2">
      <c r="H49712" s="7"/>
    </row>
    <row r="49713" spans="8:8" x14ac:dyDescent="0.2">
      <c r="H49713" s="7"/>
    </row>
    <row r="49714" spans="8:8" x14ac:dyDescent="0.2">
      <c r="H49714" s="7"/>
    </row>
    <row r="49715" spans="8:8" x14ac:dyDescent="0.2">
      <c r="H49715" s="7"/>
    </row>
    <row r="49716" spans="8:8" x14ac:dyDescent="0.2">
      <c r="H49716" s="7"/>
    </row>
    <row r="49717" spans="8:8" x14ac:dyDescent="0.2">
      <c r="H49717" s="7"/>
    </row>
    <row r="49718" spans="8:8" x14ac:dyDescent="0.2">
      <c r="H49718" s="7"/>
    </row>
    <row r="49719" spans="8:8" x14ac:dyDescent="0.2">
      <c r="H49719" s="7"/>
    </row>
    <row r="49720" spans="8:8" x14ac:dyDescent="0.2">
      <c r="H49720" s="7"/>
    </row>
    <row r="49721" spans="8:8" x14ac:dyDescent="0.2">
      <c r="H49721" s="7"/>
    </row>
    <row r="49722" spans="8:8" x14ac:dyDescent="0.2">
      <c r="H49722" s="7"/>
    </row>
    <row r="49723" spans="8:8" x14ac:dyDescent="0.2">
      <c r="H49723" s="7"/>
    </row>
    <row r="49724" spans="8:8" x14ac:dyDescent="0.2">
      <c r="H49724" s="7"/>
    </row>
    <row r="49725" spans="8:8" x14ac:dyDescent="0.2">
      <c r="H49725" s="7"/>
    </row>
    <row r="49726" spans="8:8" x14ac:dyDescent="0.2">
      <c r="H49726" s="7"/>
    </row>
    <row r="49727" spans="8:8" x14ac:dyDescent="0.2">
      <c r="H49727" s="7"/>
    </row>
    <row r="49728" spans="8:8" x14ac:dyDescent="0.2">
      <c r="H49728" s="7"/>
    </row>
    <row r="49729" spans="8:8" x14ac:dyDescent="0.2">
      <c r="H49729" s="7"/>
    </row>
    <row r="49730" spans="8:8" x14ac:dyDescent="0.2">
      <c r="H49730" s="7"/>
    </row>
    <row r="49731" spans="8:8" x14ac:dyDescent="0.2">
      <c r="H49731" s="7"/>
    </row>
    <row r="49732" spans="8:8" x14ac:dyDescent="0.2">
      <c r="H49732" s="7"/>
    </row>
    <row r="49733" spans="8:8" x14ac:dyDescent="0.2">
      <c r="H49733" s="7"/>
    </row>
    <row r="49734" spans="8:8" x14ac:dyDescent="0.2">
      <c r="H49734" s="7"/>
    </row>
    <row r="49735" spans="8:8" x14ac:dyDescent="0.2">
      <c r="H49735" s="7"/>
    </row>
    <row r="49736" spans="8:8" x14ac:dyDescent="0.2">
      <c r="H49736" s="7"/>
    </row>
    <row r="49737" spans="8:8" x14ac:dyDescent="0.2">
      <c r="H49737" s="7"/>
    </row>
    <row r="49738" spans="8:8" x14ac:dyDescent="0.2">
      <c r="H49738" s="7"/>
    </row>
    <row r="49739" spans="8:8" x14ac:dyDescent="0.2">
      <c r="H49739" s="7"/>
    </row>
    <row r="49740" spans="8:8" x14ac:dyDescent="0.2">
      <c r="H49740" s="7"/>
    </row>
    <row r="49741" spans="8:8" x14ac:dyDescent="0.2">
      <c r="H49741" s="7"/>
    </row>
    <row r="49742" spans="8:8" x14ac:dyDescent="0.2">
      <c r="H49742" s="7"/>
    </row>
    <row r="49743" spans="8:8" x14ac:dyDescent="0.2">
      <c r="H49743" s="7"/>
    </row>
    <row r="49744" spans="8:8" x14ac:dyDescent="0.2">
      <c r="H49744" s="7"/>
    </row>
    <row r="49745" spans="8:8" x14ac:dyDescent="0.2">
      <c r="H49745" s="7"/>
    </row>
    <row r="49746" spans="8:8" x14ac:dyDescent="0.2">
      <c r="H49746" s="7"/>
    </row>
    <row r="49747" spans="8:8" x14ac:dyDescent="0.2">
      <c r="H49747" s="7"/>
    </row>
    <row r="49748" spans="8:8" x14ac:dyDescent="0.2">
      <c r="H49748" s="7"/>
    </row>
    <row r="49749" spans="8:8" x14ac:dyDescent="0.2">
      <c r="H49749" s="7"/>
    </row>
    <row r="49750" spans="8:8" x14ac:dyDescent="0.2">
      <c r="H49750" s="7"/>
    </row>
    <row r="49751" spans="8:8" x14ac:dyDescent="0.2">
      <c r="H49751" s="7"/>
    </row>
    <row r="49752" spans="8:8" x14ac:dyDescent="0.2">
      <c r="H49752" s="7"/>
    </row>
    <row r="49753" spans="8:8" x14ac:dyDescent="0.2">
      <c r="H49753" s="7"/>
    </row>
    <row r="49754" spans="8:8" x14ac:dyDescent="0.2">
      <c r="H49754" s="7"/>
    </row>
    <row r="49755" spans="8:8" x14ac:dyDescent="0.2">
      <c r="H49755" s="7"/>
    </row>
    <row r="49756" spans="8:8" x14ac:dyDescent="0.2">
      <c r="H49756" s="7"/>
    </row>
    <row r="49757" spans="8:8" x14ac:dyDescent="0.2">
      <c r="H49757" s="7"/>
    </row>
    <row r="49758" spans="8:8" x14ac:dyDescent="0.2">
      <c r="H49758" s="7"/>
    </row>
    <row r="49759" spans="8:8" x14ac:dyDescent="0.2">
      <c r="H49759" s="7"/>
    </row>
    <row r="49760" spans="8:8" x14ac:dyDescent="0.2">
      <c r="H49760" s="7"/>
    </row>
    <row r="49761" spans="8:8" x14ac:dyDescent="0.2">
      <c r="H49761" s="7"/>
    </row>
    <row r="49762" spans="8:8" x14ac:dyDescent="0.2">
      <c r="H49762" s="7"/>
    </row>
    <row r="49763" spans="8:8" x14ac:dyDescent="0.2">
      <c r="H49763" s="7"/>
    </row>
    <row r="49764" spans="8:8" x14ac:dyDescent="0.2">
      <c r="H49764" s="7"/>
    </row>
    <row r="49765" spans="8:8" x14ac:dyDescent="0.2">
      <c r="H49765" s="7"/>
    </row>
    <row r="49766" spans="8:8" x14ac:dyDescent="0.2">
      <c r="H49766" s="7"/>
    </row>
    <row r="49767" spans="8:8" x14ac:dyDescent="0.2">
      <c r="H49767" s="7"/>
    </row>
    <row r="49768" spans="8:8" x14ac:dyDescent="0.2">
      <c r="H49768" s="7"/>
    </row>
    <row r="49769" spans="8:8" x14ac:dyDescent="0.2">
      <c r="H49769" s="7"/>
    </row>
    <row r="49770" spans="8:8" x14ac:dyDescent="0.2">
      <c r="H49770" s="7"/>
    </row>
    <row r="49771" spans="8:8" x14ac:dyDescent="0.2">
      <c r="H49771" s="7"/>
    </row>
    <row r="49772" spans="8:8" x14ac:dyDescent="0.2">
      <c r="H49772" s="7"/>
    </row>
    <row r="49773" spans="8:8" x14ac:dyDescent="0.2">
      <c r="H49773" s="7"/>
    </row>
    <row r="49774" spans="8:8" x14ac:dyDescent="0.2">
      <c r="H49774" s="7"/>
    </row>
    <row r="49775" spans="8:8" x14ac:dyDescent="0.2">
      <c r="H49775" s="7"/>
    </row>
    <row r="49776" spans="8:8" x14ac:dyDescent="0.2">
      <c r="H49776" s="7"/>
    </row>
    <row r="49777" spans="8:8" x14ac:dyDescent="0.2">
      <c r="H49777" s="7"/>
    </row>
    <row r="49778" spans="8:8" x14ac:dyDescent="0.2">
      <c r="H49778" s="7"/>
    </row>
    <row r="49779" spans="8:8" x14ac:dyDescent="0.2">
      <c r="H49779" s="7"/>
    </row>
    <row r="49780" spans="8:8" x14ac:dyDescent="0.2">
      <c r="H49780" s="7"/>
    </row>
    <row r="49781" spans="8:8" x14ac:dyDescent="0.2">
      <c r="H49781" s="7"/>
    </row>
    <row r="49782" spans="8:8" x14ac:dyDescent="0.2">
      <c r="H49782" s="7"/>
    </row>
    <row r="49783" spans="8:8" x14ac:dyDescent="0.2">
      <c r="H49783" s="7"/>
    </row>
    <row r="49784" spans="8:8" x14ac:dyDescent="0.2">
      <c r="H49784" s="7"/>
    </row>
    <row r="49785" spans="8:8" x14ac:dyDescent="0.2">
      <c r="H49785" s="7"/>
    </row>
    <row r="49786" spans="8:8" x14ac:dyDescent="0.2">
      <c r="H49786" s="7"/>
    </row>
    <row r="49787" spans="8:8" x14ac:dyDescent="0.2">
      <c r="H49787" s="7"/>
    </row>
    <row r="49788" spans="8:8" x14ac:dyDescent="0.2">
      <c r="H49788" s="7"/>
    </row>
    <row r="49789" spans="8:8" x14ac:dyDescent="0.2">
      <c r="H49789" s="7"/>
    </row>
    <row r="49790" spans="8:8" x14ac:dyDescent="0.2">
      <c r="H49790" s="7"/>
    </row>
    <row r="49791" spans="8:8" x14ac:dyDescent="0.2">
      <c r="H49791" s="7"/>
    </row>
    <row r="49792" spans="8:8" x14ac:dyDescent="0.2">
      <c r="H49792" s="7"/>
    </row>
    <row r="49793" spans="8:8" x14ac:dyDescent="0.2">
      <c r="H49793" s="7"/>
    </row>
    <row r="49794" spans="8:8" x14ac:dyDescent="0.2">
      <c r="H49794" s="7"/>
    </row>
    <row r="49795" spans="8:8" x14ac:dyDescent="0.2">
      <c r="H49795" s="7"/>
    </row>
    <row r="49796" spans="8:8" x14ac:dyDescent="0.2">
      <c r="H49796" s="7"/>
    </row>
    <row r="49797" spans="8:8" x14ac:dyDescent="0.2">
      <c r="H49797" s="7"/>
    </row>
    <row r="49798" spans="8:8" x14ac:dyDescent="0.2">
      <c r="H49798" s="7"/>
    </row>
    <row r="49799" spans="8:8" x14ac:dyDescent="0.2">
      <c r="H49799" s="7"/>
    </row>
    <row r="49800" spans="8:8" x14ac:dyDescent="0.2">
      <c r="H49800" s="7"/>
    </row>
    <row r="49801" spans="8:8" x14ac:dyDescent="0.2">
      <c r="H49801" s="7"/>
    </row>
    <row r="49802" spans="8:8" x14ac:dyDescent="0.2">
      <c r="H49802" s="7"/>
    </row>
    <row r="49803" spans="8:8" x14ac:dyDescent="0.2">
      <c r="H49803" s="7"/>
    </row>
    <row r="49804" spans="8:8" x14ac:dyDescent="0.2">
      <c r="H49804" s="7"/>
    </row>
    <row r="49805" spans="8:8" x14ac:dyDescent="0.2">
      <c r="H49805" s="7"/>
    </row>
    <row r="49806" spans="8:8" x14ac:dyDescent="0.2">
      <c r="H49806" s="7"/>
    </row>
    <row r="49807" spans="8:8" x14ac:dyDescent="0.2">
      <c r="H49807" s="7"/>
    </row>
    <row r="49808" spans="8:8" x14ac:dyDescent="0.2">
      <c r="H49808" s="7"/>
    </row>
    <row r="49809" spans="8:8" x14ac:dyDescent="0.2">
      <c r="H49809" s="7"/>
    </row>
    <row r="49810" spans="8:8" x14ac:dyDescent="0.2">
      <c r="H49810" s="7"/>
    </row>
    <row r="49811" spans="8:8" x14ac:dyDescent="0.2">
      <c r="H49811" s="7"/>
    </row>
    <row r="49812" spans="8:8" x14ac:dyDescent="0.2">
      <c r="H49812" s="7"/>
    </row>
    <row r="49813" spans="8:8" x14ac:dyDescent="0.2">
      <c r="H49813" s="7"/>
    </row>
    <row r="49814" spans="8:8" x14ac:dyDescent="0.2">
      <c r="H49814" s="7"/>
    </row>
    <row r="49815" spans="8:8" x14ac:dyDescent="0.2">
      <c r="H49815" s="7"/>
    </row>
    <row r="49816" spans="8:8" x14ac:dyDescent="0.2">
      <c r="H49816" s="7"/>
    </row>
    <row r="49817" spans="8:8" x14ac:dyDescent="0.2">
      <c r="H49817" s="7"/>
    </row>
    <row r="49818" spans="8:8" x14ac:dyDescent="0.2">
      <c r="H49818" s="7"/>
    </row>
    <row r="49819" spans="8:8" x14ac:dyDescent="0.2">
      <c r="H49819" s="7"/>
    </row>
    <row r="49820" spans="8:8" x14ac:dyDescent="0.2">
      <c r="H49820" s="7"/>
    </row>
    <row r="49821" spans="8:8" x14ac:dyDescent="0.2">
      <c r="H49821" s="7"/>
    </row>
    <row r="49822" spans="8:8" x14ac:dyDescent="0.2">
      <c r="H49822" s="7"/>
    </row>
    <row r="49823" spans="8:8" x14ac:dyDescent="0.2">
      <c r="H49823" s="7"/>
    </row>
    <row r="49824" spans="8:8" x14ac:dyDescent="0.2">
      <c r="H49824" s="7"/>
    </row>
    <row r="49825" spans="8:8" x14ac:dyDescent="0.2">
      <c r="H49825" s="7"/>
    </row>
    <row r="49826" spans="8:8" x14ac:dyDescent="0.2">
      <c r="H49826" s="7"/>
    </row>
    <row r="49827" spans="8:8" x14ac:dyDescent="0.2">
      <c r="H49827" s="7"/>
    </row>
    <row r="49828" spans="8:8" x14ac:dyDescent="0.2">
      <c r="H49828" s="7"/>
    </row>
    <row r="49829" spans="8:8" x14ac:dyDescent="0.2">
      <c r="H49829" s="7"/>
    </row>
    <row r="49830" spans="8:8" x14ac:dyDescent="0.2">
      <c r="H49830" s="7"/>
    </row>
    <row r="49831" spans="8:8" x14ac:dyDescent="0.2">
      <c r="H49831" s="7"/>
    </row>
    <row r="49832" spans="8:8" x14ac:dyDescent="0.2">
      <c r="H49832" s="7"/>
    </row>
    <row r="49833" spans="8:8" x14ac:dyDescent="0.2">
      <c r="H49833" s="7"/>
    </row>
    <row r="49834" spans="8:8" x14ac:dyDescent="0.2">
      <c r="H49834" s="7"/>
    </row>
    <row r="49835" spans="8:8" x14ac:dyDescent="0.2">
      <c r="H49835" s="7"/>
    </row>
    <row r="49836" spans="8:8" x14ac:dyDescent="0.2">
      <c r="H49836" s="7"/>
    </row>
    <row r="49837" spans="8:8" x14ac:dyDescent="0.2">
      <c r="H49837" s="7"/>
    </row>
    <row r="49838" spans="8:8" x14ac:dyDescent="0.2">
      <c r="H49838" s="7"/>
    </row>
    <row r="49839" spans="8:8" x14ac:dyDescent="0.2">
      <c r="H49839" s="7"/>
    </row>
    <row r="49840" spans="8:8" x14ac:dyDescent="0.2">
      <c r="H49840" s="7"/>
    </row>
    <row r="49841" spans="8:8" x14ac:dyDescent="0.2">
      <c r="H49841" s="7"/>
    </row>
    <row r="49842" spans="8:8" x14ac:dyDescent="0.2">
      <c r="H49842" s="7"/>
    </row>
    <row r="49843" spans="8:8" x14ac:dyDescent="0.2">
      <c r="H49843" s="7"/>
    </row>
    <row r="49844" spans="8:8" x14ac:dyDescent="0.2">
      <c r="H49844" s="7"/>
    </row>
    <row r="49845" spans="8:8" x14ac:dyDescent="0.2">
      <c r="H49845" s="7"/>
    </row>
    <row r="49846" spans="8:8" x14ac:dyDescent="0.2">
      <c r="H49846" s="7"/>
    </row>
    <row r="49847" spans="8:8" x14ac:dyDescent="0.2">
      <c r="H49847" s="7"/>
    </row>
    <row r="49848" spans="8:8" x14ac:dyDescent="0.2">
      <c r="H49848" s="7"/>
    </row>
    <row r="49849" spans="8:8" x14ac:dyDescent="0.2">
      <c r="H49849" s="7"/>
    </row>
    <row r="49850" spans="8:8" x14ac:dyDescent="0.2">
      <c r="H49850" s="7"/>
    </row>
    <row r="49851" spans="8:8" x14ac:dyDescent="0.2">
      <c r="H49851" s="7"/>
    </row>
    <row r="49852" spans="8:8" x14ac:dyDescent="0.2">
      <c r="H49852" s="7"/>
    </row>
    <row r="49853" spans="8:8" x14ac:dyDescent="0.2">
      <c r="H49853" s="7"/>
    </row>
    <row r="49854" spans="8:8" x14ac:dyDescent="0.2">
      <c r="H49854" s="7"/>
    </row>
    <row r="49855" spans="8:8" x14ac:dyDescent="0.2">
      <c r="H49855" s="7"/>
    </row>
    <row r="49856" spans="8:8" x14ac:dyDescent="0.2">
      <c r="H49856" s="7"/>
    </row>
    <row r="49857" spans="8:8" x14ac:dyDescent="0.2">
      <c r="H49857" s="7"/>
    </row>
    <row r="49858" spans="8:8" x14ac:dyDescent="0.2">
      <c r="H49858" s="7"/>
    </row>
    <row r="49859" spans="8:8" x14ac:dyDescent="0.2">
      <c r="H49859" s="7"/>
    </row>
    <row r="49860" spans="8:8" x14ac:dyDescent="0.2">
      <c r="H49860" s="7"/>
    </row>
    <row r="49861" spans="8:8" x14ac:dyDescent="0.2">
      <c r="H49861" s="7"/>
    </row>
    <row r="49862" spans="8:8" x14ac:dyDescent="0.2">
      <c r="H49862" s="7"/>
    </row>
    <row r="49863" spans="8:8" x14ac:dyDescent="0.2">
      <c r="H49863" s="7"/>
    </row>
    <row r="49864" spans="8:8" x14ac:dyDescent="0.2">
      <c r="H49864" s="7"/>
    </row>
    <row r="49865" spans="8:8" x14ac:dyDescent="0.2">
      <c r="H49865" s="7"/>
    </row>
    <row r="49866" spans="8:8" x14ac:dyDescent="0.2">
      <c r="H49866" s="7"/>
    </row>
    <row r="49867" spans="8:8" x14ac:dyDescent="0.2">
      <c r="H49867" s="7"/>
    </row>
    <row r="49868" spans="8:8" x14ac:dyDescent="0.2">
      <c r="H49868" s="7"/>
    </row>
    <row r="49869" spans="8:8" x14ac:dyDescent="0.2">
      <c r="H49869" s="7"/>
    </row>
    <row r="49870" spans="8:8" x14ac:dyDescent="0.2">
      <c r="H49870" s="7"/>
    </row>
    <row r="49871" spans="8:8" x14ac:dyDescent="0.2">
      <c r="H49871" s="7"/>
    </row>
    <row r="49872" spans="8:8" x14ac:dyDescent="0.2">
      <c r="H49872" s="7"/>
    </row>
    <row r="49873" spans="8:8" x14ac:dyDescent="0.2">
      <c r="H49873" s="7"/>
    </row>
    <row r="49874" spans="8:8" x14ac:dyDescent="0.2">
      <c r="H49874" s="7"/>
    </row>
    <row r="49875" spans="8:8" x14ac:dyDescent="0.2">
      <c r="H49875" s="7"/>
    </row>
    <row r="49876" spans="8:8" x14ac:dyDescent="0.2">
      <c r="H49876" s="7"/>
    </row>
    <row r="49877" spans="8:8" x14ac:dyDescent="0.2">
      <c r="H49877" s="7"/>
    </row>
    <row r="49878" spans="8:8" x14ac:dyDescent="0.2">
      <c r="H49878" s="7"/>
    </row>
    <row r="49879" spans="8:8" x14ac:dyDescent="0.2">
      <c r="H49879" s="7"/>
    </row>
    <row r="49880" spans="8:8" x14ac:dyDescent="0.2">
      <c r="H49880" s="7"/>
    </row>
    <row r="49881" spans="8:8" x14ac:dyDescent="0.2">
      <c r="H49881" s="7"/>
    </row>
    <row r="49882" spans="8:8" x14ac:dyDescent="0.2">
      <c r="H49882" s="7"/>
    </row>
    <row r="49883" spans="8:8" x14ac:dyDescent="0.2">
      <c r="H49883" s="7"/>
    </row>
    <row r="49884" spans="8:8" x14ac:dyDescent="0.2">
      <c r="H49884" s="7"/>
    </row>
    <row r="49885" spans="8:8" x14ac:dyDescent="0.2">
      <c r="H49885" s="7"/>
    </row>
    <row r="49886" spans="8:8" x14ac:dyDescent="0.2">
      <c r="H49886" s="7"/>
    </row>
    <row r="49887" spans="8:8" x14ac:dyDescent="0.2">
      <c r="H49887" s="7"/>
    </row>
    <row r="49888" spans="8:8" x14ac:dyDescent="0.2">
      <c r="H49888" s="7"/>
    </row>
    <row r="49889" spans="8:8" x14ac:dyDescent="0.2">
      <c r="H49889" s="7"/>
    </row>
    <row r="49890" spans="8:8" x14ac:dyDescent="0.2">
      <c r="H49890" s="7"/>
    </row>
    <row r="49891" spans="8:8" x14ac:dyDescent="0.2">
      <c r="H49891" s="7"/>
    </row>
    <row r="49892" spans="8:8" x14ac:dyDescent="0.2">
      <c r="H49892" s="7"/>
    </row>
    <row r="49893" spans="8:8" x14ac:dyDescent="0.2">
      <c r="H49893" s="7"/>
    </row>
    <row r="49894" spans="8:8" x14ac:dyDescent="0.2">
      <c r="H49894" s="7"/>
    </row>
    <row r="49895" spans="8:8" x14ac:dyDescent="0.2">
      <c r="H49895" s="7"/>
    </row>
    <row r="49896" spans="8:8" x14ac:dyDescent="0.2">
      <c r="H49896" s="7"/>
    </row>
    <row r="49897" spans="8:8" x14ac:dyDescent="0.2">
      <c r="H49897" s="7"/>
    </row>
    <row r="49898" spans="8:8" x14ac:dyDescent="0.2">
      <c r="H49898" s="7"/>
    </row>
    <row r="49899" spans="8:8" x14ac:dyDescent="0.2">
      <c r="H49899" s="7"/>
    </row>
    <row r="49900" spans="8:8" x14ac:dyDescent="0.2">
      <c r="H49900" s="7"/>
    </row>
    <row r="49901" spans="8:8" x14ac:dyDescent="0.2">
      <c r="H49901" s="7"/>
    </row>
    <row r="49902" spans="8:8" x14ac:dyDescent="0.2">
      <c r="H49902" s="7"/>
    </row>
    <row r="49903" spans="8:8" x14ac:dyDescent="0.2">
      <c r="H49903" s="7"/>
    </row>
    <row r="49904" spans="8:8" x14ac:dyDescent="0.2">
      <c r="H49904" s="7"/>
    </row>
    <row r="49905" spans="8:8" x14ac:dyDescent="0.2">
      <c r="H49905" s="7"/>
    </row>
    <row r="49906" spans="8:8" x14ac:dyDescent="0.2">
      <c r="H49906" s="7"/>
    </row>
    <row r="49907" spans="8:8" x14ac:dyDescent="0.2">
      <c r="H49907" s="7"/>
    </row>
    <row r="49908" spans="8:8" x14ac:dyDescent="0.2">
      <c r="H49908" s="7"/>
    </row>
    <row r="49909" spans="8:8" x14ac:dyDescent="0.2">
      <c r="H49909" s="7"/>
    </row>
    <row r="49910" spans="8:8" x14ac:dyDescent="0.2">
      <c r="H49910" s="7"/>
    </row>
    <row r="49911" spans="8:8" x14ac:dyDescent="0.2">
      <c r="H49911" s="7"/>
    </row>
    <row r="49912" spans="8:8" x14ac:dyDescent="0.2">
      <c r="H49912" s="7"/>
    </row>
    <row r="49913" spans="8:8" x14ac:dyDescent="0.2">
      <c r="H49913" s="7"/>
    </row>
    <row r="49914" spans="8:8" x14ac:dyDescent="0.2">
      <c r="H49914" s="7"/>
    </row>
    <row r="49915" spans="8:8" x14ac:dyDescent="0.2">
      <c r="H49915" s="7"/>
    </row>
    <row r="49916" spans="8:8" x14ac:dyDescent="0.2">
      <c r="H49916" s="7"/>
    </row>
    <row r="49917" spans="8:8" x14ac:dyDescent="0.2">
      <c r="H49917" s="7"/>
    </row>
    <row r="49918" spans="8:8" x14ac:dyDescent="0.2">
      <c r="H49918" s="7"/>
    </row>
    <row r="49919" spans="8:8" x14ac:dyDescent="0.2">
      <c r="H49919" s="7"/>
    </row>
    <row r="49920" spans="8:8" x14ac:dyDescent="0.2">
      <c r="H49920" s="7"/>
    </row>
    <row r="49921" spans="8:8" x14ac:dyDescent="0.2">
      <c r="H49921" s="7"/>
    </row>
    <row r="49922" spans="8:8" x14ac:dyDescent="0.2">
      <c r="H49922" s="7"/>
    </row>
    <row r="49923" spans="8:8" x14ac:dyDescent="0.2">
      <c r="H49923" s="7"/>
    </row>
    <row r="49924" spans="8:8" x14ac:dyDescent="0.2">
      <c r="H49924" s="7"/>
    </row>
    <row r="49925" spans="8:8" x14ac:dyDescent="0.2">
      <c r="H49925" s="7"/>
    </row>
    <row r="49926" spans="8:8" x14ac:dyDescent="0.2">
      <c r="H49926" s="7"/>
    </row>
    <row r="49927" spans="8:8" x14ac:dyDescent="0.2">
      <c r="H49927" s="7"/>
    </row>
    <row r="49928" spans="8:8" x14ac:dyDescent="0.2">
      <c r="H49928" s="7"/>
    </row>
    <row r="49929" spans="8:8" x14ac:dyDescent="0.2">
      <c r="H49929" s="7"/>
    </row>
    <row r="49930" spans="8:8" x14ac:dyDescent="0.2">
      <c r="H49930" s="7"/>
    </row>
    <row r="49931" spans="8:8" x14ac:dyDescent="0.2">
      <c r="H49931" s="7"/>
    </row>
    <row r="49932" spans="8:8" x14ac:dyDescent="0.2">
      <c r="H49932" s="7"/>
    </row>
    <row r="49933" spans="8:8" x14ac:dyDescent="0.2">
      <c r="H49933" s="7"/>
    </row>
    <row r="49934" spans="8:8" x14ac:dyDescent="0.2">
      <c r="H49934" s="7"/>
    </row>
    <row r="49935" spans="8:8" x14ac:dyDescent="0.2">
      <c r="H49935" s="7"/>
    </row>
    <row r="49936" spans="8:8" x14ac:dyDescent="0.2">
      <c r="H49936" s="7"/>
    </row>
    <row r="49937" spans="8:8" x14ac:dyDescent="0.2">
      <c r="H49937" s="7"/>
    </row>
    <row r="49938" spans="8:8" x14ac:dyDescent="0.2">
      <c r="H49938" s="7"/>
    </row>
    <row r="49939" spans="8:8" x14ac:dyDescent="0.2">
      <c r="H49939" s="7"/>
    </row>
    <row r="49940" spans="8:8" x14ac:dyDescent="0.2">
      <c r="H49940" s="7"/>
    </row>
    <row r="49941" spans="8:8" x14ac:dyDescent="0.2">
      <c r="H49941" s="7"/>
    </row>
    <row r="49942" spans="8:8" x14ac:dyDescent="0.2">
      <c r="H49942" s="7"/>
    </row>
    <row r="49943" spans="8:8" x14ac:dyDescent="0.2">
      <c r="H49943" s="7"/>
    </row>
    <row r="49944" spans="8:8" x14ac:dyDescent="0.2">
      <c r="H49944" s="7"/>
    </row>
    <row r="49945" spans="8:8" x14ac:dyDescent="0.2">
      <c r="H49945" s="7"/>
    </row>
    <row r="49946" spans="8:8" x14ac:dyDescent="0.2">
      <c r="H49946" s="7"/>
    </row>
    <row r="49947" spans="8:8" x14ac:dyDescent="0.2">
      <c r="H49947" s="7"/>
    </row>
    <row r="49948" spans="8:8" x14ac:dyDescent="0.2">
      <c r="H49948" s="7"/>
    </row>
    <row r="49949" spans="8:8" x14ac:dyDescent="0.2">
      <c r="H49949" s="7"/>
    </row>
    <row r="49950" spans="8:8" x14ac:dyDescent="0.2">
      <c r="H49950" s="7"/>
    </row>
    <row r="49951" spans="8:8" x14ac:dyDescent="0.2">
      <c r="H49951" s="7"/>
    </row>
    <row r="49952" spans="8:8" x14ac:dyDescent="0.2">
      <c r="H49952" s="7"/>
    </row>
    <row r="49953" spans="8:8" x14ac:dyDescent="0.2">
      <c r="H49953" s="7"/>
    </row>
    <row r="49954" spans="8:8" x14ac:dyDescent="0.2">
      <c r="H49954" s="7"/>
    </row>
    <row r="49955" spans="8:8" x14ac:dyDescent="0.2">
      <c r="H49955" s="7"/>
    </row>
    <row r="49956" spans="8:8" x14ac:dyDescent="0.2">
      <c r="H49956" s="7"/>
    </row>
    <row r="49957" spans="8:8" x14ac:dyDescent="0.2">
      <c r="H49957" s="7"/>
    </row>
    <row r="49958" spans="8:8" x14ac:dyDescent="0.2">
      <c r="H49958" s="7"/>
    </row>
    <row r="49959" spans="8:8" x14ac:dyDescent="0.2">
      <c r="H49959" s="7"/>
    </row>
    <row r="49960" spans="8:8" x14ac:dyDescent="0.2">
      <c r="H49960" s="7"/>
    </row>
    <row r="49961" spans="8:8" x14ac:dyDescent="0.2">
      <c r="H49961" s="7"/>
    </row>
    <row r="49962" spans="8:8" x14ac:dyDescent="0.2">
      <c r="H49962" s="7"/>
    </row>
    <row r="49963" spans="8:8" x14ac:dyDescent="0.2">
      <c r="H49963" s="7"/>
    </row>
    <row r="49964" spans="8:8" x14ac:dyDescent="0.2">
      <c r="H49964" s="7"/>
    </row>
    <row r="49965" spans="8:8" x14ac:dyDescent="0.2">
      <c r="H49965" s="7"/>
    </row>
    <row r="49966" spans="8:8" x14ac:dyDescent="0.2">
      <c r="H49966" s="7"/>
    </row>
    <row r="49967" spans="8:8" x14ac:dyDescent="0.2">
      <c r="H49967" s="7"/>
    </row>
    <row r="49968" spans="8:8" x14ac:dyDescent="0.2">
      <c r="H49968" s="7"/>
    </row>
    <row r="49969" spans="8:8" x14ac:dyDescent="0.2">
      <c r="H49969" s="7"/>
    </row>
    <row r="49970" spans="8:8" x14ac:dyDescent="0.2">
      <c r="H49970" s="7"/>
    </row>
    <row r="49971" spans="8:8" x14ac:dyDescent="0.2">
      <c r="H49971" s="7"/>
    </row>
    <row r="49972" spans="8:8" x14ac:dyDescent="0.2">
      <c r="H49972" s="7"/>
    </row>
    <row r="49973" spans="8:8" x14ac:dyDescent="0.2">
      <c r="H49973" s="7"/>
    </row>
    <row r="49974" spans="8:8" x14ac:dyDescent="0.2">
      <c r="H49974" s="7"/>
    </row>
    <row r="49975" spans="8:8" x14ac:dyDescent="0.2">
      <c r="H49975" s="7"/>
    </row>
    <row r="49976" spans="8:8" x14ac:dyDescent="0.2">
      <c r="H49976" s="7"/>
    </row>
    <row r="49977" spans="8:8" x14ac:dyDescent="0.2">
      <c r="H49977" s="7"/>
    </row>
    <row r="49978" spans="8:8" x14ac:dyDescent="0.2">
      <c r="H49978" s="7"/>
    </row>
    <row r="49979" spans="8:8" x14ac:dyDescent="0.2">
      <c r="H49979" s="7"/>
    </row>
    <row r="49980" spans="8:8" x14ac:dyDescent="0.2">
      <c r="H49980" s="7"/>
    </row>
    <row r="49981" spans="8:8" x14ac:dyDescent="0.2">
      <c r="H49981" s="7"/>
    </row>
    <row r="49982" spans="8:8" x14ac:dyDescent="0.2">
      <c r="H49982" s="7"/>
    </row>
    <row r="49983" spans="8:8" x14ac:dyDescent="0.2">
      <c r="H49983" s="7"/>
    </row>
    <row r="49984" spans="8:8" x14ac:dyDescent="0.2">
      <c r="H49984" s="7"/>
    </row>
    <row r="49985" spans="8:8" x14ac:dyDescent="0.2">
      <c r="H49985" s="7"/>
    </row>
    <row r="49986" spans="8:8" x14ac:dyDescent="0.2">
      <c r="H49986" s="7"/>
    </row>
    <row r="49987" spans="8:8" x14ac:dyDescent="0.2">
      <c r="H49987" s="7"/>
    </row>
    <row r="49988" spans="8:8" x14ac:dyDescent="0.2">
      <c r="H49988" s="7"/>
    </row>
    <row r="49989" spans="8:8" x14ac:dyDescent="0.2">
      <c r="H49989" s="7"/>
    </row>
    <row r="49990" spans="8:8" x14ac:dyDescent="0.2">
      <c r="H49990" s="7"/>
    </row>
    <row r="49991" spans="8:8" x14ac:dyDescent="0.2">
      <c r="H49991" s="7"/>
    </row>
    <row r="49992" spans="8:8" x14ac:dyDescent="0.2">
      <c r="H49992" s="7"/>
    </row>
    <row r="49993" spans="8:8" x14ac:dyDescent="0.2">
      <c r="H49993" s="7"/>
    </row>
    <row r="49994" spans="8:8" x14ac:dyDescent="0.2">
      <c r="H49994" s="7"/>
    </row>
    <row r="49995" spans="8:8" x14ac:dyDescent="0.2">
      <c r="H49995" s="7"/>
    </row>
    <row r="49996" spans="8:8" x14ac:dyDescent="0.2">
      <c r="H49996" s="7"/>
    </row>
    <row r="49997" spans="8:8" x14ac:dyDescent="0.2">
      <c r="H49997" s="7"/>
    </row>
    <row r="49998" spans="8:8" x14ac:dyDescent="0.2">
      <c r="H49998" s="7"/>
    </row>
    <row r="49999" spans="8:8" x14ac:dyDescent="0.2">
      <c r="H49999" s="7"/>
    </row>
    <row r="50000" spans="8:8" x14ac:dyDescent="0.2">
      <c r="H50000" s="7"/>
    </row>
    <row r="50001" spans="8:8" x14ac:dyDescent="0.2">
      <c r="H50001" s="7"/>
    </row>
    <row r="50002" spans="8:8" x14ac:dyDescent="0.2">
      <c r="H50002" s="7"/>
    </row>
    <row r="50003" spans="8:8" x14ac:dyDescent="0.2">
      <c r="H50003" s="7"/>
    </row>
    <row r="50004" spans="8:8" x14ac:dyDescent="0.2">
      <c r="H50004" s="7"/>
    </row>
    <row r="50005" spans="8:8" x14ac:dyDescent="0.2">
      <c r="H50005" s="7"/>
    </row>
    <row r="50006" spans="8:8" x14ac:dyDescent="0.2">
      <c r="H50006" s="7"/>
    </row>
    <row r="50007" spans="8:8" x14ac:dyDescent="0.2">
      <c r="H50007" s="7"/>
    </row>
    <row r="50008" spans="8:8" x14ac:dyDescent="0.2">
      <c r="H50008" s="7"/>
    </row>
    <row r="50009" spans="8:8" x14ac:dyDescent="0.2">
      <c r="H50009" s="7"/>
    </row>
    <row r="50010" spans="8:8" x14ac:dyDescent="0.2">
      <c r="H50010" s="7"/>
    </row>
    <row r="50011" spans="8:8" x14ac:dyDescent="0.2">
      <c r="H50011" s="7"/>
    </row>
    <row r="50012" spans="8:8" x14ac:dyDescent="0.2">
      <c r="H50012" s="7"/>
    </row>
    <row r="50013" spans="8:8" x14ac:dyDescent="0.2">
      <c r="H50013" s="7"/>
    </row>
    <row r="50014" spans="8:8" x14ac:dyDescent="0.2">
      <c r="H50014" s="7"/>
    </row>
    <row r="50015" spans="8:8" x14ac:dyDescent="0.2">
      <c r="H50015" s="7"/>
    </row>
    <row r="50016" spans="8:8" x14ac:dyDescent="0.2">
      <c r="H50016" s="7"/>
    </row>
    <row r="50017" spans="8:8" x14ac:dyDescent="0.2">
      <c r="H50017" s="7"/>
    </row>
    <row r="50018" spans="8:8" x14ac:dyDescent="0.2">
      <c r="H50018" s="7"/>
    </row>
    <row r="50019" spans="8:8" x14ac:dyDescent="0.2">
      <c r="H50019" s="7"/>
    </row>
    <row r="50020" spans="8:8" x14ac:dyDescent="0.2">
      <c r="H50020" s="7"/>
    </row>
    <row r="50021" spans="8:8" x14ac:dyDescent="0.2">
      <c r="H50021" s="7"/>
    </row>
    <row r="50022" spans="8:8" x14ac:dyDescent="0.2">
      <c r="H50022" s="7"/>
    </row>
    <row r="50023" spans="8:8" x14ac:dyDescent="0.2">
      <c r="H50023" s="7"/>
    </row>
    <row r="50024" spans="8:8" x14ac:dyDescent="0.2">
      <c r="H50024" s="7"/>
    </row>
    <row r="50025" spans="8:8" x14ac:dyDescent="0.2">
      <c r="H50025" s="7"/>
    </row>
    <row r="50026" spans="8:8" x14ac:dyDescent="0.2">
      <c r="H50026" s="7"/>
    </row>
    <row r="50027" spans="8:8" x14ac:dyDescent="0.2">
      <c r="H50027" s="7"/>
    </row>
    <row r="50028" spans="8:8" x14ac:dyDescent="0.2">
      <c r="H50028" s="7"/>
    </row>
    <row r="50029" spans="8:8" x14ac:dyDescent="0.2">
      <c r="H50029" s="7"/>
    </row>
    <row r="50030" spans="8:8" x14ac:dyDescent="0.2">
      <c r="H50030" s="7"/>
    </row>
    <row r="50031" spans="8:8" x14ac:dyDescent="0.2">
      <c r="H50031" s="7"/>
    </row>
    <row r="50032" spans="8:8" x14ac:dyDescent="0.2">
      <c r="H50032" s="7"/>
    </row>
    <row r="50033" spans="8:8" x14ac:dyDescent="0.2">
      <c r="H50033" s="7"/>
    </row>
    <row r="50034" spans="8:8" x14ac:dyDescent="0.2">
      <c r="H50034" s="7"/>
    </row>
    <row r="50035" spans="8:8" x14ac:dyDescent="0.2">
      <c r="H50035" s="7"/>
    </row>
    <row r="50036" spans="8:8" x14ac:dyDescent="0.2">
      <c r="H50036" s="7"/>
    </row>
    <row r="50037" spans="8:8" x14ac:dyDescent="0.2">
      <c r="H50037" s="7"/>
    </row>
    <row r="50038" spans="8:8" x14ac:dyDescent="0.2">
      <c r="H50038" s="7"/>
    </row>
    <row r="50039" spans="8:8" x14ac:dyDescent="0.2">
      <c r="H50039" s="7"/>
    </row>
    <row r="50040" spans="8:8" x14ac:dyDescent="0.2">
      <c r="H50040" s="7"/>
    </row>
    <row r="50041" spans="8:8" x14ac:dyDescent="0.2">
      <c r="H50041" s="7"/>
    </row>
    <row r="50042" spans="8:8" x14ac:dyDescent="0.2">
      <c r="H50042" s="7"/>
    </row>
    <row r="50043" spans="8:8" x14ac:dyDescent="0.2">
      <c r="H50043" s="7"/>
    </row>
    <row r="50044" spans="8:8" x14ac:dyDescent="0.2">
      <c r="H50044" s="7"/>
    </row>
    <row r="50045" spans="8:8" x14ac:dyDescent="0.2">
      <c r="H50045" s="7"/>
    </row>
    <row r="50046" spans="8:8" x14ac:dyDescent="0.2">
      <c r="H50046" s="7"/>
    </row>
    <row r="50047" spans="8:8" x14ac:dyDescent="0.2">
      <c r="H50047" s="7"/>
    </row>
    <row r="50048" spans="8:8" x14ac:dyDescent="0.2">
      <c r="H50048" s="7"/>
    </row>
    <row r="50049" spans="8:8" x14ac:dyDescent="0.2">
      <c r="H50049" s="7"/>
    </row>
    <row r="50050" spans="8:8" x14ac:dyDescent="0.2">
      <c r="H50050" s="7"/>
    </row>
    <row r="50051" spans="8:8" x14ac:dyDescent="0.2">
      <c r="H50051" s="7"/>
    </row>
    <row r="50052" spans="8:8" x14ac:dyDescent="0.2">
      <c r="H50052" s="7"/>
    </row>
    <row r="50053" spans="8:8" x14ac:dyDescent="0.2">
      <c r="H50053" s="7"/>
    </row>
    <row r="50054" spans="8:8" x14ac:dyDescent="0.2">
      <c r="H50054" s="7"/>
    </row>
    <row r="50055" spans="8:8" x14ac:dyDescent="0.2">
      <c r="H50055" s="7"/>
    </row>
    <row r="50056" spans="8:8" x14ac:dyDescent="0.2">
      <c r="H50056" s="7"/>
    </row>
    <row r="50057" spans="8:8" x14ac:dyDescent="0.2">
      <c r="H50057" s="7"/>
    </row>
    <row r="50058" spans="8:8" x14ac:dyDescent="0.2">
      <c r="H50058" s="7"/>
    </row>
    <row r="50059" spans="8:8" x14ac:dyDescent="0.2">
      <c r="H50059" s="7"/>
    </row>
    <row r="50060" spans="8:8" x14ac:dyDescent="0.2">
      <c r="H50060" s="7"/>
    </row>
    <row r="50061" spans="8:8" x14ac:dyDescent="0.2">
      <c r="H50061" s="7"/>
    </row>
    <row r="50062" spans="8:8" x14ac:dyDescent="0.2">
      <c r="H50062" s="7"/>
    </row>
    <row r="50063" spans="8:8" x14ac:dyDescent="0.2">
      <c r="H50063" s="7"/>
    </row>
    <row r="50064" spans="8:8" x14ac:dyDescent="0.2">
      <c r="H50064" s="7"/>
    </row>
    <row r="50065" spans="8:8" x14ac:dyDescent="0.2">
      <c r="H50065" s="7"/>
    </row>
    <row r="50066" spans="8:8" x14ac:dyDescent="0.2">
      <c r="H50066" s="7"/>
    </row>
    <row r="50067" spans="8:8" x14ac:dyDescent="0.2">
      <c r="H50067" s="7"/>
    </row>
    <row r="50068" spans="8:8" x14ac:dyDescent="0.2">
      <c r="H50068" s="7"/>
    </row>
    <row r="50069" spans="8:8" x14ac:dyDescent="0.2">
      <c r="H50069" s="7"/>
    </row>
    <row r="50070" spans="8:8" x14ac:dyDescent="0.2">
      <c r="H50070" s="7"/>
    </row>
    <row r="50071" spans="8:8" x14ac:dyDescent="0.2">
      <c r="H50071" s="7"/>
    </row>
    <row r="50072" spans="8:8" x14ac:dyDescent="0.2">
      <c r="H50072" s="7"/>
    </row>
    <row r="50073" spans="8:8" x14ac:dyDescent="0.2">
      <c r="H50073" s="7"/>
    </row>
    <row r="50074" spans="8:8" x14ac:dyDescent="0.2">
      <c r="H50074" s="7"/>
    </row>
    <row r="50075" spans="8:8" x14ac:dyDescent="0.2">
      <c r="H50075" s="7"/>
    </row>
    <row r="50076" spans="8:8" x14ac:dyDescent="0.2">
      <c r="H50076" s="7"/>
    </row>
    <row r="50077" spans="8:8" x14ac:dyDescent="0.2">
      <c r="H50077" s="7"/>
    </row>
    <row r="50078" spans="8:8" x14ac:dyDescent="0.2">
      <c r="H50078" s="7"/>
    </row>
    <row r="50079" spans="8:8" x14ac:dyDescent="0.2">
      <c r="H50079" s="7"/>
    </row>
    <row r="50080" spans="8:8" x14ac:dyDescent="0.2">
      <c r="H50080" s="7"/>
    </row>
    <row r="50081" spans="8:8" x14ac:dyDescent="0.2">
      <c r="H50081" s="7"/>
    </row>
    <row r="50082" spans="8:8" x14ac:dyDescent="0.2">
      <c r="H50082" s="7"/>
    </row>
    <row r="50083" spans="8:8" x14ac:dyDescent="0.2">
      <c r="H50083" s="7"/>
    </row>
    <row r="50084" spans="8:8" x14ac:dyDescent="0.2">
      <c r="H50084" s="7"/>
    </row>
    <row r="50085" spans="8:8" x14ac:dyDescent="0.2">
      <c r="H50085" s="7"/>
    </row>
    <row r="50086" spans="8:8" x14ac:dyDescent="0.2">
      <c r="H50086" s="7"/>
    </row>
    <row r="50087" spans="8:8" x14ac:dyDescent="0.2">
      <c r="H50087" s="7"/>
    </row>
    <row r="50088" spans="8:8" x14ac:dyDescent="0.2">
      <c r="H50088" s="7"/>
    </row>
    <row r="50089" spans="8:8" x14ac:dyDescent="0.2">
      <c r="H50089" s="7"/>
    </row>
    <row r="50090" spans="8:8" x14ac:dyDescent="0.2">
      <c r="H50090" s="7"/>
    </row>
    <row r="50091" spans="8:8" x14ac:dyDescent="0.2">
      <c r="H50091" s="7"/>
    </row>
    <row r="50092" spans="8:8" x14ac:dyDescent="0.2">
      <c r="H50092" s="7"/>
    </row>
    <row r="50093" spans="8:8" x14ac:dyDescent="0.2">
      <c r="H50093" s="7"/>
    </row>
    <row r="50094" spans="8:8" x14ac:dyDescent="0.2">
      <c r="H50094" s="7"/>
    </row>
    <row r="50095" spans="8:8" x14ac:dyDescent="0.2">
      <c r="H50095" s="7"/>
    </row>
    <row r="50096" spans="8:8" x14ac:dyDescent="0.2">
      <c r="H50096" s="7"/>
    </row>
    <row r="50097" spans="8:8" x14ac:dyDescent="0.2">
      <c r="H50097" s="7"/>
    </row>
    <row r="50098" spans="8:8" x14ac:dyDescent="0.2">
      <c r="H50098" s="7"/>
    </row>
    <row r="50099" spans="8:8" x14ac:dyDescent="0.2">
      <c r="H50099" s="7"/>
    </row>
    <row r="50100" spans="8:8" x14ac:dyDescent="0.2">
      <c r="H50100" s="7"/>
    </row>
    <row r="50101" spans="8:8" x14ac:dyDescent="0.2">
      <c r="H50101" s="7"/>
    </row>
    <row r="50102" spans="8:8" x14ac:dyDescent="0.2">
      <c r="H50102" s="7"/>
    </row>
    <row r="50103" spans="8:8" x14ac:dyDescent="0.2">
      <c r="H50103" s="7"/>
    </row>
    <row r="50104" spans="8:8" x14ac:dyDescent="0.2">
      <c r="H50104" s="7"/>
    </row>
    <row r="50105" spans="8:8" x14ac:dyDescent="0.2">
      <c r="H50105" s="7"/>
    </row>
    <row r="50106" spans="8:8" x14ac:dyDescent="0.2">
      <c r="H50106" s="7"/>
    </row>
    <row r="50107" spans="8:8" x14ac:dyDescent="0.2">
      <c r="H50107" s="7"/>
    </row>
    <row r="50108" spans="8:8" x14ac:dyDescent="0.2">
      <c r="H50108" s="7"/>
    </row>
    <row r="50109" spans="8:8" x14ac:dyDescent="0.2">
      <c r="H50109" s="7"/>
    </row>
    <row r="50110" spans="8:8" x14ac:dyDescent="0.2">
      <c r="H50110" s="7"/>
    </row>
    <row r="50111" spans="8:8" x14ac:dyDescent="0.2">
      <c r="H50111" s="7"/>
    </row>
    <row r="50112" spans="8:8" x14ac:dyDescent="0.2">
      <c r="H50112" s="7"/>
    </row>
    <row r="50113" spans="8:8" x14ac:dyDescent="0.2">
      <c r="H50113" s="7"/>
    </row>
    <row r="50114" spans="8:8" x14ac:dyDescent="0.2">
      <c r="H50114" s="7"/>
    </row>
    <row r="50115" spans="8:8" x14ac:dyDescent="0.2">
      <c r="H50115" s="7"/>
    </row>
    <row r="50116" spans="8:8" x14ac:dyDescent="0.2">
      <c r="H50116" s="7"/>
    </row>
    <row r="50117" spans="8:8" x14ac:dyDescent="0.2">
      <c r="H50117" s="7"/>
    </row>
    <row r="50118" spans="8:8" x14ac:dyDescent="0.2">
      <c r="H50118" s="7"/>
    </row>
    <row r="50119" spans="8:8" x14ac:dyDescent="0.2">
      <c r="H50119" s="7"/>
    </row>
    <row r="50120" spans="8:8" x14ac:dyDescent="0.2">
      <c r="H50120" s="7"/>
    </row>
    <row r="50121" spans="8:8" x14ac:dyDescent="0.2">
      <c r="H50121" s="7"/>
    </row>
    <row r="50122" spans="8:8" x14ac:dyDescent="0.2">
      <c r="H50122" s="7"/>
    </row>
    <row r="50123" spans="8:8" x14ac:dyDescent="0.2">
      <c r="H50123" s="7"/>
    </row>
    <row r="50124" spans="8:8" x14ac:dyDescent="0.2">
      <c r="H50124" s="7"/>
    </row>
    <row r="50125" spans="8:8" x14ac:dyDescent="0.2">
      <c r="H50125" s="7"/>
    </row>
    <row r="50126" spans="8:8" x14ac:dyDescent="0.2">
      <c r="H50126" s="7"/>
    </row>
    <row r="50127" spans="8:8" x14ac:dyDescent="0.2">
      <c r="H50127" s="7"/>
    </row>
    <row r="50128" spans="8:8" x14ac:dyDescent="0.2">
      <c r="H50128" s="7"/>
    </row>
    <row r="50129" spans="8:8" x14ac:dyDescent="0.2">
      <c r="H50129" s="7"/>
    </row>
    <row r="50130" spans="8:8" x14ac:dyDescent="0.2">
      <c r="H50130" s="7"/>
    </row>
    <row r="50131" spans="8:8" x14ac:dyDescent="0.2">
      <c r="H50131" s="7"/>
    </row>
    <row r="50132" spans="8:8" x14ac:dyDescent="0.2">
      <c r="H50132" s="7"/>
    </row>
    <row r="50133" spans="8:8" x14ac:dyDescent="0.2">
      <c r="H50133" s="7"/>
    </row>
    <row r="50134" spans="8:8" x14ac:dyDescent="0.2">
      <c r="H50134" s="7"/>
    </row>
    <row r="50135" spans="8:8" x14ac:dyDescent="0.2">
      <c r="H50135" s="7"/>
    </row>
    <row r="50136" spans="8:8" x14ac:dyDescent="0.2">
      <c r="H50136" s="7"/>
    </row>
    <row r="50137" spans="8:8" x14ac:dyDescent="0.2">
      <c r="H50137" s="7"/>
    </row>
    <row r="50138" spans="8:8" x14ac:dyDescent="0.2">
      <c r="H50138" s="7"/>
    </row>
    <row r="50139" spans="8:8" x14ac:dyDescent="0.2">
      <c r="H50139" s="7"/>
    </row>
    <row r="50140" spans="8:8" x14ac:dyDescent="0.2">
      <c r="H50140" s="7"/>
    </row>
    <row r="50141" spans="8:8" x14ac:dyDescent="0.2">
      <c r="H50141" s="7"/>
    </row>
    <row r="50142" spans="8:8" x14ac:dyDescent="0.2">
      <c r="H50142" s="7"/>
    </row>
    <row r="50143" spans="8:8" x14ac:dyDescent="0.2">
      <c r="H50143" s="7"/>
    </row>
    <row r="50144" spans="8:8" x14ac:dyDescent="0.2">
      <c r="H50144" s="7"/>
    </row>
    <row r="50145" spans="8:8" x14ac:dyDescent="0.2">
      <c r="H50145" s="7"/>
    </row>
    <row r="50146" spans="8:8" x14ac:dyDescent="0.2">
      <c r="H50146" s="7"/>
    </row>
    <row r="50147" spans="8:8" x14ac:dyDescent="0.2">
      <c r="H50147" s="7"/>
    </row>
    <row r="50148" spans="8:8" x14ac:dyDescent="0.2">
      <c r="H50148" s="7"/>
    </row>
    <row r="50149" spans="8:8" x14ac:dyDescent="0.2">
      <c r="H50149" s="7"/>
    </row>
    <row r="50150" spans="8:8" x14ac:dyDescent="0.2">
      <c r="H50150" s="7"/>
    </row>
    <row r="50151" spans="8:8" x14ac:dyDescent="0.2">
      <c r="H50151" s="7"/>
    </row>
    <row r="50152" spans="8:8" x14ac:dyDescent="0.2">
      <c r="H50152" s="7"/>
    </row>
    <row r="50153" spans="8:8" x14ac:dyDescent="0.2">
      <c r="H50153" s="7"/>
    </row>
    <row r="50154" spans="8:8" x14ac:dyDescent="0.2">
      <c r="H50154" s="7"/>
    </row>
    <row r="50155" spans="8:8" x14ac:dyDescent="0.2">
      <c r="H50155" s="7"/>
    </row>
    <row r="50156" spans="8:8" x14ac:dyDescent="0.2">
      <c r="H50156" s="7"/>
    </row>
    <row r="50157" spans="8:8" x14ac:dyDescent="0.2">
      <c r="H50157" s="7"/>
    </row>
    <row r="50158" spans="8:8" x14ac:dyDescent="0.2">
      <c r="H50158" s="7"/>
    </row>
    <row r="50159" spans="8:8" x14ac:dyDescent="0.2">
      <c r="H50159" s="7"/>
    </row>
    <row r="50160" spans="8:8" x14ac:dyDescent="0.2">
      <c r="H50160" s="7"/>
    </row>
    <row r="50161" spans="8:8" x14ac:dyDescent="0.2">
      <c r="H50161" s="7"/>
    </row>
    <row r="50162" spans="8:8" x14ac:dyDescent="0.2">
      <c r="H50162" s="7"/>
    </row>
    <row r="50163" spans="8:8" x14ac:dyDescent="0.2">
      <c r="H50163" s="7"/>
    </row>
    <row r="50164" spans="8:8" x14ac:dyDescent="0.2">
      <c r="H50164" s="7"/>
    </row>
    <row r="50165" spans="8:8" x14ac:dyDescent="0.2">
      <c r="H50165" s="7"/>
    </row>
    <row r="50166" spans="8:8" x14ac:dyDescent="0.2">
      <c r="H50166" s="7"/>
    </row>
    <row r="50167" spans="8:8" x14ac:dyDescent="0.2">
      <c r="H50167" s="7"/>
    </row>
    <row r="50168" spans="8:8" x14ac:dyDescent="0.2">
      <c r="H50168" s="7"/>
    </row>
    <row r="50169" spans="8:8" x14ac:dyDescent="0.2">
      <c r="H50169" s="7"/>
    </row>
    <row r="50170" spans="8:8" x14ac:dyDescent="0.2">
      <c r="H50170" s="7"/>
    </row>
    <row r="50171" spans="8:8" x14ac:dyDescent="0.2">
      <c r="H50171" s="7"/>
    </row>
    <row r="50172" spans="8:8" x14ac:dyDescent="0.2">
      <c r="H50172" s="7"/>
    </row>
    <row r="50173" spans="8:8" x14ac:dyDescent="0.2">
      <c r="H50173" s="7"/>
    </row>
    <row r="50174" spans="8:8" x14ac:dyDescent="0.2">
      <c r="H50174" s="7"/>
    </row>
    <row r="50175" spans="8:8" x14ac:dyDescent="0.2">
      <c r="H50175" s="7"/>
    </row>
    <row r="50176" spans="8:8" x14ac:dyDescent="0.2">
      <c r="H50176" s="7"/>
    </row>
    <row r="50177" spans="8:8" x14ac:dyDescent="0.2">
      <c r="H50177" s="7"/>
    </row>
    <row r="50178" spans="8:8" x14ac:dyDescent="0.2">
      <c r="H50178" s="7"/>
    </row>
    <row r="50179" spans="8:8" x14ac:dyDescent="0.2">
      <c r="H50179" s="7"/>
    </row>
    <row r="50180" spans="8:8" x14ac:dyDescent="0.2">
      <c r="H50180" s="7"/>
    </row>
    <row r="50181" spans="8:8" x14ac:dyDescent="0.2">
      <c r="H50181" s="7"/>
    </row>
    <row r="50182" spans="8:8" x14ac:dyDescent="0.2">
      <c r="H50182" s="7"/>
    </row>
    <row r="50183" spans="8:8" x14ac:dyDescent="0.2">
      <c r="H50183" s="7"/>
    </row>
    <row r="50184" spans="8:8" x14ac:dyDescent="0.2">
      <c r="H50184" s="7"/>
    </row>
    <row r="50185" spans="8:8" x14ac:dyDescent="0.2">
      <c r="H50185" s="7"/>
    </row>
    <row r="50186" spans="8:8" x14ac:dyDescent="0.2">
      <c r="H50186" s="7"/>
    </row>
    <row r="50187" spans="8:8" x14ac:dyDescent="0.2">
      <c r="H50187" s="7"/>
    </row>
    <row r="50188" spans="8:8" x14ac:dyDescent="0.2">
      <c r="H50188" s="7"/>
    </row>
    <row r="50189" spans="8:8" x14ac:dyDescent="0.2">
      <c r="H50189" s="7"/>
    </row>
    <row r="50190" spans="8:8" x14ac:dyDescent="0.2">
      <c r="H50190" s="7"/>
    </row>
    <row r="50191" spans="8:8" x14ac:dyDescent="0.2">
      <c r="H50191" s="7"/>
    </row>
    <row r="50192" spans="8:8" x14ac:dyDescent="0.2">
      <c r="H50192" s="7"/>
    </row>
    <row r="50193" spans="8:8" x14ac:dyDescent="0.2">
      <c r="H50193" s="7"/>
    </row>
    <row r="50194" spans="8:8" x14ac:dyDescent="0.2">
      <c r="H50194" s="7"/>
    </row>
    <row r="50195" spans="8:8" x14ac:dyDescent="0.2">
      <c r="H50195" s="7"/>
    </row>
    <row r="50196" spans="8:8" x14ac:dyDescent="0.2">
      <c r="H50196" s="7"/>
    </row>
    <row r="50197" spans="8:8" x14ac:dyDescent="0.2">
      <c r="H50197" s="7"/>
    </row>
    <row r="50198" spans="8:8" x14ac:dyDescent="0.2">
      <c r="H50198" s="7"/>
    </row>
    <row r="50199" spans="8:8" x14ac:dyDescent="0.2">
      <c r="H50199" s="7"/>
    </row>
    <row r="50200" spans="8:8" x14ac:dyDescent="0.2">
      <c r="H50200" s="7"/>
    </row>
    <row r="50201" spans="8:8" x14ac:dyDescent="0.2">
      <c r="H50201" s="7"/>
    </row>
    <row r="50202" spans="8:8" x14ac:dyDescent="0.2">
      <c r="H50202" s="7"/>
    </row>
    <row r="50203" spans="8:8" x14ac:dyDescent="0.2">
      <c r="H50203" s="7"/>
    </row>
    <row r="50204" spans="8:8" x14ac:dyDescent="0.2">
      <c r="H50204" s="7"/>
    </row>
    <row r="50205" spans="8:8" x14ac:dyDescent="0.2">
      <c r="H50205" s="7"/>
    </row>
    <row r="50206" spans="8:8" x14ac:dyDescent="0.2">
      <c r="H50206" s="7"/>
    </row>
    <row r="50207" spans="8:8" x14ac:dyDescent="0.2">
      <c r="H50207" s="7"/>
    </row>
    <row r="50208" spans="8:8" x14ac:dyDescent="0.2">
      <c r="H50208" s="7"/>
    </row>
    <row r="50209" spans="8:8" x14ac:dyDescent="0.2">
      <c r="H50209" s="7"/>
    </row>
    <row r="50210" spans="8:8" x14ac:dyDescent="0.2">
      <c r="H50210" s="7"/>
    </row>
    <row r="50211" spans="8:8" x14ac:dyDescent="0.2">
      <c r="H50211" s="7"/>
    </row>
    <row r="50212" spans="8:8" x14ac:dyDescent="0.2">
      <c r="H50212" s="7"/>
    </row>
    <row r="50213" spans="8:8" x14ac:dyDescent="0.2">
      <c r="H50213" s="7"/>
    </row>
    <row r="50214" spans="8:8" x14ac:dyDescent="0.2">
      <c r="H50214" s="7"/>
    </row>
    <row r="50215" spans="8:8" x14ac:dyDescent="0.2">
      <c r="H50215" s="7"/>
    </row>
    <row r="50216" spans="8:8" x14ac:dyDescent="0.2">
      <c r="H50216" s="7"/>
    </row>
    <row r="50217" spans="8:8" x14ac:dyDescent="0.2">
      <c r="H50217" s="7"/>
    </row>
    <row r="50218" spans="8:8" x14ac:dyDescent="0.2">
      <c r="H50218" s="7"/>
    </row>
    <row r="50219" spans="8:8" x14ac:dyDescent="0.2">
      <c r="H50219" s="7"/>
    </row>
    <row r="50220" spans="8:8" x14ac:dyDescent="0.2">
      <c r="H50220" s="7"/>
    </row>
    <row r="50221" spans="8:8" x14ac:dyDescent="0.2">
      <c r="H50221" s="7"/>
    </row>
    <row r="50222" spans="8:8" x14ac:dyDescent="0.2">
      <c r="H50222" s="7"/>
    </row>
    <row r="50223" spans="8:8" x14ac:dyDescent="0.2">
      <c r="H50223" s="7"/>
    </row>
    <row r="50224" spans="8:8" x14ac:dyDescent="0.2">
      <c r="H50224" s="7"/>
    </row>
    <row r="50225" spans="8:8" x14ac:dyDescent="0.2">
      <c r="H50225" s="7"/>
    </row>
    <row r="50226" spans="8:8" x14ac:dyDescent="0.2">
      <c r="H50226" s="7"/>
    </row>
    <row r="50227" spans="8:8" x14ac:dyDescent="0.2">
      <c r="H50227" s="7"/>
    </row>
    <row r="50228" spans="8:8" x14ac:dyDescent="0.2">
      <c r="H50228" s="7"/>
    </row>
    <row r="50229" spans="8:8" x14ac:dyDescent="0.2">
      <c r="H50229" s="7"/>
    </row>
    <row r="50230" spans="8:8" x14ac:dyDescent="0.2">
      <c r="H50230" s="7"/>
    </row>
    <row r="50231" spans="8:8" x14ac:dyDescent="0.2">
      <c r="H50231" s="7"/>
    </row>
    <row r="50232" spans="8:8" x14ac:dyDescent="0.2">
      <c r="H50232" s="7"/>
    </row>
    <row r="50233" spans="8:8" x14ac:dyDescent="0.2">
      <c r="H50233" s="7"/>
    </row>
    <row r="50234" spans="8:8" x14ac:dyDescent="0.2">
      <c r="H50234" s="7"/>
    </row>
    <row r="50235" spans="8:8" x14ac:dyDescent="0.2">
      <c r="H50235" s="7"/>
    </row>
    <row r="50236" spans="8:8" x14ac:dyDescent="0.2">
      <c r="H50236" s="7"/>
    </row>
    <row r="50237" spans="8:8" x14ac:dyDescent="0.2">
      <c r="H50237" s="7"/>
    </row>
    <row r="50238" spans="8:8" x14ac:dyDescent="0.2">
      <c r="H50238" s="7"/>
    </row>
    <row r="50239" spans="8:8" x14ac:dyDescent="0.2">
      <c r="H50239" s="7"/>
    </row>
    <row r="50240" spans="8:8" x14ac:dyDescent="0.2">
      <c r="H50240" s="7"/>
    </row>
    <row r="50241" spans="8:8" x14ac:dyDescent="0.2">
      <c r="H50241" s="7"/>
    </row>
    <row r="50242" spans="8:8" x14ac:dyDescent="0.2">
      <c r="H50242" s="7"/>
    </row>
    <row r="50243" spans="8:8" x14ac:dyDescent="0.2">
      <c r="H50243" s="7"/>
    </row>
    <row r="50244" spans="8:8" x14ac:dyDescent="0.2">
      <c r="H50244" s="7"/>
    </row>
    <row r="50245" spans="8:8" x14ac:dyDescent="0.2">
      <c r="H50245" s="7"/>
    </row>
    <row r="50246" spans="8:8" x14ac:dyDescent="0.2">
      <c r="H50246" s="7"/>
    </row>
    <row r="50247" spans="8:8" x14ac:dyDescent="0.2">
      <c r="H50247" s="7"/>
    </row>
    <row r="50248" spans="8:8" x14ac:dyDescent="0.2">
      <c r="H50248" s="7"/>
    </row>
    <row r="50249" spans="8:8" x14ac:dyDescent="0.2">
      <c r="H50249" s="7"/>
    </row>
    <row r="50250" spans="8:8" x14ac:dyDescent="0.2">
      <c r="H50250" s="7"/>
    </row>
    <row r="50251" spans="8:8" x14ac:dyDescent="0.2">
      <c r="H50251" s="7"/>
    </row>
    <row r="50252" spans="8:8" x14ac:dyDescent="0.2">
      <c r="H50252" s="7"/>
    </row>
    <row r="50253" spans="8:8" x14ac:dyDescent="0.2">
      <c r="H50253" s="7"/>
    </row>
    <row r="50254" spans="8:8" x14ac:dyDescent="0.2">
      <c r="H50254" s="7"/>
    </row>
    <row r="50255" spans="8:8" x14ac:dyDescent="0.2">
      <c r="H50255" s="7"/>
    </row>
    <row r="50256" spans="8:8" x14ac:dyDescent="0.2">
      <c r="H50256" s="7"/>
    </row>
    <row r="50257" spans="8:8" x14ac:dyDescent="0.2">
      <c r="H50257" s="7"/>
    </row>
    <row r="50258" spans="8:8" x14ac:dyDescent="0.2">
      <c r="H50258" s="7"/>
    </row>
    <row r="50259" spans="8:8" x14ac:dyDescent="0.2">
      <c r="H50259" s="7"/>
    </row>
    <row r="50260" spans="8:8" x14ac:dyDescent="0.2">
      <c r="H50260" s="7"/>
    </row>
    <row r="50261" spans="8:8" x14ac:dyDescent="0.2">
      <c r="H50261" s="7"/>
    </row>
    <row r="50262" spans="8:8" x14ac:dyDescent="0.2">
      <c r="H50262" s="7"/>
    </row>
    <row r="50263" spans="8:8" x14ac:dyDescent="0.2">
      <c r="H50263" s="7"/>
    </row>
    <row r="50264" spans="8:8" x14ac:dyDescent="0.2">
      <c r="H50264" s="7"/>
    </row>
    <row r="50265" spans="8:8" x14ac:dyDescent="0.2">
      <c r="H50265" s="7"/>
    </row>
    <row r="50266" spans="8:8" x14ac:dyDescent="0.2">
      <c r="H50266" s="7"/>
    </row>
    <row r="50267" spans="8:8" x14ac:dyDescent="0.2">
      <c r="H50267" s="7"/>
    </row>
    <row r="50268" spans="8:8" x14ac:dyDescent="0.2">
      <c r="H50268" s="7"/>
    </row>
    <row r="50269" spans="8:8" x14ac:dyDescent="0.2">
      <c r="H50269" s="7"/>
    </row>
    <row r="50270" spans="8:8" x14ac:dyDescent="0.2">
      <c r="H50270" s="7"/>
    </row>
    <row r="50271" spans="8:8" x14ac:dyDescent="0.2">
      <c r="H50271" s="7"/>
    </row>
    <row r="50272" spans="8:8" x14ac:dyDescent="0.2">
      <c r="H50272" s="7"/>
    </row>
    <row r="50273" spans="8:8" x14ac:dyDescent="0.2">
      <c r="H50273" s="7"/>
    </row>
    <row r="50274" spans="8:8" x14ac:dyDescent="0.2">
      <c r="H50274" s="7"/>
    </row>
    <row r="50275" spans="8:8" x14ac:dyDescent="0.2">
      <c r="H50275" s="7"/>
    </row>
    <row r="50276" spans="8:8" x14ac:dyDescent="0.2">
      <c r="H50276" s="7"/>
    </row>
    <row r="50277" spans="8:8" x14ac:dyDescent="0.2">
      <c r="H50277" s="7"/>
    </row>
    <row r="50278" spans="8:8" x14ac:dyDescent="0.2">
      <c r="H50278" s="7"/>
    </row>
    <row r="50279" spans="8:8" x14ac:dyDescent="0.2">
      <c r="H50279" s="7"/>
    </row>
    <row r="50280" spans="8:8" x14ac:dyDescent="0.2">
      <c r="H50280" s="7"/>
    </row>
    <row r="50281" spans="8:8" x14ac:dyDescent="0.2">
      <c r="H50281" s="7"/>
    </row>
    <row r="50282" spans="8:8" x14ac:dyDescent="0.2">
      <c r="H50282" s="7"/>
    </row>
    <row r="50283" spans="8:8" x14ac:dyDescent="0.2">
      <c r="H50283" s="7"/>
    </row>
    <row r="50284" spans="8:8" x14ac:dyDescent="0.2">
      <c r="H50284" s="7"/>
    </row>
    <row r="50285" spans="8:8" x14ac:dyDescent="0.2">
      <c r="H50285" s="7"/>
    </row>
    <row r="50286" spans="8:8" x14ac:dyDescent="0.2">
      <c r="H50286" s="7"/>
    </row>
    <row r="50287" spans="8:8" x14ac:dyDescent="0.2">
      <c r="H50287" s="7"/>
    </row>
    <row r="50288" spans="8:8" x14ac:dyDescent="0.2">
      <c r="H50288" s="7"/>
    </row>
    <row r="50289" spans="8:8" x14ac:dyDescent="0.2">
      <c r="H50289" s="7"/>
    </row>
    <row r="50290" spans="8:8" x14ac:dyDescent="0.2">
      <c r="H50290" s="7"/>
    </row>
    <row r="50291" spans="8:8" x14ac:dyDescent="0.2">
      <c r="H50291" s="7"/>
    </row>
    <row r="50292" spans="8:8" x14ac:dyDescent="0.2">
      <c r="H50292" s="7"/>
    </row>
    <row r="50293" spans="8:8" x14ac:dyDescent="0.2">
      <c r="H50293" s="7"/>
    </row>
    <row r="50294" spans="8:8" x14ac:dyDescent="0.2">
      <c r="H50294" s="7"/>
    </row>
    <row r="50295" spans="8:8" x14ac:dyDescent="0.2">
      <c r="H50295" s="7"/>
    </row>
    <row r="50296" spans="8:8" x14ac:dyDescent="0.2">
      <c r="H50296" s="7"/>
    </row>
    <row r="50297" spans="8:8" x14ac:dyDescent="0.2">
      <c r="H50297" s="7"/>
    </row>
    <row r="50298" spans="8:8" x14ac:dyDescent="0.2">
      <c r="H50298" s="7"/>
    </row>
    <row r="50299" spans="8:8" x14ac:dyDescent="0.2">
      <c r="H50299" s="7"/>
    </row>
    <row r="50300" spans="8:8" x14ac:dyDescent="0.2">
      <c r="H50300" s="7"/>
    </row>
    <row r="50301" spans="8:8" x14ac:dyDescent="0.2">
      <c r="H50301" s="7"/>
    </row>
    <row r="50302" spans="8:8" x14ac:dyDescent="0.2">
      <c r="H50302" s="7"/>
    </row>
    <row r="50303" spans="8:8" x14ac:dyDescent="0.2">
      <c r="H50303" s="7"/>
    </row>
    <row r="50304" spans="8:8" x14ac:dyDescent="0.2">
      <c r="H50304" s="7"/>
    </row>
    <row r="50305" spans="8:8" x14ac:dyDescent="0.2">
      <c r="H50305" s="7"/>
    </row>
    <row r="50306" spans="8:8" x14ac:dyDescent="0.2">
      <c r="H50306" s="7"/>
    </row>
    <row r="50307" spans="8:8" x14ac:dyDescent="0.2">
      <c r="H50307" s="7"/>
    </row>
    <row r="50308" spans="8:8" x14ac:dyDescent="0.2">
      <c r="H50308" s="7"/>
    </row>
    <row r="50309" spans="8:8" x14ac:dyDescent="0.2">
      <c r="H50309" s="7"/>
    </row>
    <row r="50310" spans="8:8" x14ac:dyDescent="0.2">
      <c r="H50310" s="7"/>
    </row>
    <row r="50311" spans="8:8" x14ac:dyDescent="0.2">
      <c r="H50311" s="7"/>
    </row>
    <row r="50312" spans="8:8" x14ac:dyDescent="0.2">
      <c r="H50312" s="7"/>
    </row>
    <row r="50313" spans="8:8" x14ac:dyDescent="0.2">
      <c r="H50313" s="7"/>
    </row>
    <row r="50314" spans="8:8" x14ac:dyDescent="0.2">
      <c r="H50314" s="7"/>
    </row>
    <row r="50315" spans="8:8" x14ac:dyDescent="0.2">
      <c r="H50315" s="7"/>
    </row>
    <row r="50316" spans="8:8" x14ac:dyDescent="0.2">
      <c r="H50316" s="7"/>
    </row>
    <row r="50317" spans="8:8" x14ac:dyDescent="0.2">
      <c r="H50317" s="7"/>
    </row>
    <row r="50318" spans="8:8" x14ac:dyDescent="0.2">
      <c r="H50318" s="7"/>
    </row>
    <row r="50319" spans="8:8" x14ac:dyDescent="0.2">
      <c r="H50319" s="7"/>
    </row>
    <row r="50320" spans="8:8" x14ac:dyDescent="0.2">
      <c r="H50320" s="7"/>
    </row>
    <row r="50321" spans="8:8" x14ac:dyDescent="0.2">
      <c r="H50321" s="7"/>
    </row>
    <row r="50322" spans="8:8" x14ac:dyDescent="0.2">
      <c r="H50322" s="7"/>
    </row>
    <row r="50323" spans="8:8" x14ac:dyDescent="0.2">
      <c r="H50323" s="7"/>
    </row>
    <row r="50324" spans="8:8" x14ac:dyDescent="0.2">
      <c r="H50324" s="7"/>
    </row>
    <row r="50325" spans="8:8" x14ac:dyDescent="0.2">
      <c r="H50325" s="7"/>
    </row>
    <row r="50326" spans="8:8" x14ac:dyDescent="0.2">
      <c r="H50326" s="7"/>
    </row>
    <row r="50327" spans="8:8" x14ac:dyDescent="0.2">
      <c r="H50327" s="7"/>
    </row>
    <row r="50328" spans="8:8" x14ac:dyDescent="0.2">
      <c r="H50328" s="7"/>
    </row>
    <row r="50329" spans="8:8" x14ac:dyDescent="0.2">
      <c r="H50329" s="7"/>
    </row>
    <row r="50330" spans="8:8" x14ac:dyDescent="0.2">
      <c r="H50330" s="7"/>
    </row>
    <row r="50331" spans="8:8" x14ac:dyDescent="0.2">
      <c r="H50331" s="7"/>
    </row>
    <row r="50332" spans="8:8" x14ac:dyDescent="0.2">
      <c r="H50332" s="7"/>
    </row>
    <row r="50333" spans="8:8" x14ac:dyDescent="0.2">
      <c r="H50333" s="7"/>
    </row>
    <row r="50334" spans="8:8" x14ac:dyDescent="0.2">
      <c r="H50334" s="7"/>
    </row>
    <row r="50335" spans="8:8" x14ac:dyDescent="0.2">
      <c r="H50335" s="7"/>
    </row>
    <row r="50336" spans="8:8" x14ac:dyDescent="0.2">
      <c r="H50336" s="7"/>
    </row>
    <row r="50337" spans="8:8" x14ac:dyDescent="0.2">
      <c r="H50337" s="7"/>
    </row>
    <row r="50338" spans="8:8" x14ac:dyDescent="0.2">
      <c r="H50338" s="7"/>
    </row>
    <row r="50339" spans="8:8" x14ac:dyDescent="0.2">
      <c r="H50339" s="7"/>
    </row>
    <row r="50340" spans="8:8" x14ac:dyDescent="0.2">
      <c r="H50340" s="7"/>
    </row>
    <row r="50341" spans="8:8" x14ac:dyDescent="0.2">
      <c r="H50341" s="7"/>
    </row>
    <row r="50342" spans="8:8" x14ac:dyDescent="0.2">
      <c r="H50342" s="7"/>
    </row>
    <row r="50343" spans="8:8" x14ac:dyDescent="0.2">
      <c r="H50343" s="7"/>
    </row>
    <row r="50344" spans="8:8" x14ac:dyDescent="0.2">
      <c r="H50344" s="7"/>
    </row>
    <row r="50345" spans="8:8" x14ac:dyDescent="0.2">
      <c r="H50345" s="7"/>
    </row>
    <row r="50346" spans="8:8" x14ac:dyDescent="0.2">
      <c r="H50346" s="7"/>
    </row>
    <row r="50347" spans="8:8" x14ac:dyDescent="0.2">
      <c r="H50347" s="7"/>
    </row>
    <row r="50348" spans="8:8" x14ac:dyDescent="0.2">
      <c r="H50348" s="7"/>
    </row>
    <row r="50349" spans="8:8" x14ac:dyDescent="0.2">
      <c r="H50349" s="7"/>
    </row>
    <row r="50350" spans="8:8" x14ac:dyDescent="0.2">
      <c r="H50350" s="7"/>
    </row>
    <row r="50351" spans="8:8" x14ac:dyDescent="0.2">
      <c r="H50351" s="7"/>
    </row>
    <row r="50352" spans="8:8" x14ac:dyDescent="0.2">
      <c r="H50352" s="7"/>
    </row>
    <row r="50353" spans="8:8" x14ac:dyDescent="0.2">
      <c r="H50353" s="7"/>
    </row>
    <row r="50354" spans="8:8" x14ac:dyDescent="0.2">
      <c r="H50354" s="7"/>
    </row>
    <row r="50355" spans="8:8" x14ac:dyDescent="0.2">
      <c r="H50355" s="7"/>
    </row>
    <row r="50356" spans="8:8" x14ac:dyDescent="0.2">
      <c r="H50356" s="7"/>
    </row>
    <row r="50357" spans="8:8" x14ac:dyDescent="0.2">
      <c r="H50357" s="7"/>
    </row>
    <row r="50358" spans="8:8" x14ac:dyDescent="0.2">
      <c r="H50358" s="7"/>
    </row>
    <row r="50359" spans="8:8" x14ac:dyDescent="0.2">
      <c r="H50359" s="7"/>
    </row>
    <row r="50360" spans="8:8" x14ac:dyDescent="0.2">
      <c r="H50360" s="7"/>
    </row>
    <row r="50361" spans="8:8" x14ac:dyDescent="0.2">
      <c r="H50361" s="7"/>
    </row>
    <row r="50362" spans="8:8" x14ac:dyDescent="0.2">
      <c r="H50362" s="7"/>
    </row>
    <row r="50363" spans="8:8" x14ac:dyDescent="0.2">
      <c r="H50363" s="7"/>
    </row>
    <row r="50364" spans="8:8" x14ac:dyDescent="0.2">
      <c r="H50364" s="7"/>
    </row>
    <row r="50365" spans="8:8" x14ac:dyDescent="0.2">
      <c r="H50365" s="7"/>
    </row>
    <row r="50366" spans="8:8" x14ac:dyDescent="0.2">
      <c r="H50366" s="7"/>
    </row>
    <row r="50367" spans="8:8" x14ac:dyDescent="0.2">
      <c r="H50367" s="7"/>
    </row>
    <row r="50368" spans="8:8" x14ac:dyDescent="0.2">
      <c r="H50368" s="7"/>
    </row>
    <row r="50369" spans="8:8" x14ac:dyDescent="0.2">
      <c r="H50369" s="7"/>
    </row>
    <row r="50370" spans="8:8" x14ac:dyDescent="0.2">
      <c r="H50370" s="7"/>
    </row>
    <row r="50371" spans="8:8" x14ac:dyDescent="0.2">
      <c r="H50371" s="7"/>
    </row>
    <row r="50372" spans="8:8" x14ac:dyDescent="0.2">
      <c r="H50372" s="7"/>
    </row>
    <row r="50373" spans="8:8" x14ac:dyDescent="0.2">
      <c r="H50373" s="7"/>
    </row>
    <row r="50374" spans="8:8" x14ac:dyDescent="0.2">
      <c r="H50374" s="7"/>
    </row>
    <row r="50375" spans="8:8" x14ac:dyDescent="0.2">
      <c r="H50375" s="7"/>
    </row>
    <row r="50376" spans="8:8" x14ac:dyDescent="0.2">
      <c r="H50376" s="7"/>
    </row>
    <row r="50377" spans="8:8" x14ac:dyDescent="0.2">
      <c r="H50377" s="7"/>
    </row>
    <row r="50378" spans="8:8" x14ac:dyDescent="0.2">
      <c r="H50378" s="7"/>
    </row>
    <row r="50379" spans="8:8" x14ac:dyDescent="0.2">
      <c r="H50379" s="7"/>
    </row>
    <row r="50380" spans="8:8" x14ac:dyDescent="0.2">
      <c r="H50380" s="7"/>
    </row>
    <row r="50381" spans="8:8" x14ac:dyDescent="0.2">
      <c r="H50381" s="7"/>
    </row>
    <row r="50382" spans="8:8" x14ac:dyDescent="0.2">
      <c r="H50382" s="7"/>
    </row>
    <row r="50383" spans="8:8" x14ac:dyDescent="0.2">
      <c r="H50383" s="7"/>
    </row>
    <row r="50384" spans="8:8" x14ac:dyDescent="0.2">
      <c r="H50384" s="7"/>
    </row>
    <row r="50385" spans="8:8" x14ac:dyDescent="0.2">
      <c r="H50385" s="7"/>
    </row>
    <row r="50386" spans="8:8" x14ac:dyDescent="0.2">
      <c r="H50386" s="7"/>
    </row>
    <row r="50387" spans="8:8" x14ac:dyDescent="0.2">
      <c r="H50387" s="7"/>
    </row>
    <row r="50388" spans="8:8" x14ac:dyDescent="0.2">
      <c r="H50388" s="7"/>
    </row>
    <row r="50389" spans="8:8" x14ac:dyDescent="0.2">
      <c r="H50389" s="7"/>
    </row>
    <row r="50390" spans="8:8" x14ac:dyDescent="0.2">
      <c r="H50390" s="7"/>
    </row>
    <row r="50391" spans="8:8" x14ac:dyDescent="0.2">
      <c r="H50391" s="7"/>
    </row>
    <row r="50392" spans="8:8" x14ac:dyDescent="0.2">
      <c r="H50392" s="7"/>
    </row>
    <row r="50393" spans="8:8" x14ac:dyDescent="0.2">
      <c r="H50393" s="7"/>
    </row>
    <row r="50394" spans="8:8" x14ac:dyDescent="0.2">
      <c r="H50394" s="7"/>
    </row>
    <row r="50395" spans="8:8" x14ac:dyDescent="0.2">
      <c r="H50395" s="7"/>
    </row>
    <row r="50396" spans="8:8" x14ac:dyDescent="0.2">
      <c r="H50396" s="7"/>
    </row>
    <row r="50397" spans="8:8" x14ac:dyDescent="0.2">
      <c r="H50397" s="7"/>
    </row>
    <row r="50398" spans="8:8" x14ac:dyDescent="0.2">
      <c r="H50398" s="7"/>
    </row>
    <row r="50399" spans="8:8" x14ac:dyDescent="0.2">
      <c r="H50399" s="7"/>
    </row>
    <row r="50400" spans="8:8" x14ac:dyDescent="0.2">
      <c r="H50400" s="7"/>
    </row>
    <row r="50401" spans="8:8" x14ac:dyDescent="0.2">
      <c r="H50401" s="7"/>
    </row>
    <row r="50402" spans="8:8" x14ac:dyDescent="0.2">
      <c r="H50402" s="7"/>
    </row>
    <row r="50403" spans="8:8" x14ac:dyDescent="0.2">
      <c r="H50403" s="7"/>
    </row>
    <row r="50404" spans="8:8" x14ac:dyDescent="0.2">
      <c r="H50404" s="7"/>
    </row>
    <row r="50405" spans="8:8" x14ac:dyDescent="0.2">
      <c r="H50405" s="7"/>
    </row>
    <row r="50406" spans="8:8" x14ac:dyDescent="0.2">
      <c r="H50406" s="7"/>
    </row>
    <row r="50407" spans="8:8" x14ac:dyDescent="0.2">
      <c r="H50407" s="7"/>
    </row>
    <row r="50408" spans="8:8" x14ac:dyDescent="0.2">
      <c r="H50408" s="7"/>
    </row>
    <row r="50409" spans="8:8" x14ac:dyDescent="0.2">
      <c r="H50409" s="7"/>
    </row>
    <row r="50410" spans="8:8" x14ac:dyDescent="0.2">
      <c r="H50410" s="7"/>
    </row>
    <row r="50411" spans="8:8" x14ac:dyDescent="0.2">
      <c r="H50411" s="7"/>
    </row>
    <row r="50412" spans="8:8" x14ac:dyDescent="0.2">
      <c r="H50412" s="7"/>
    </row>
    <row r="50413" spans="8:8" x14ac:dyDescent="0.2">
      <c r="H50413" s="7"/>
    </row>
    <row r="50414" spans="8:8" x14ac:dyDescent="0.2">
      <c r="H50414" s="7"/>
    </row>
    <row r="50415" spans="8:8" x14ac:dyDescent="0.2">
      <c r="H50415" s="7"/>
    </row>
    <row r="50416" spans="8:8" x14ac:dyDescent="0.2">
      <c r="H50416" s="7"/>
    </row>
    <row r="50417" spans="8:8" x14ac:dyDescent="0.2">
      <c r="H50417" s="7"/>
    </row>
    <row r="50418" spans="8:8" x14ac:dyDescent="0.2">
      <c r="H50418" s="7"/>
    </row>
    <row r="50419" spans="8:8" x14ac:dyDescent="0.2">
      <c r="H50419" s="7"/>
    </row>
    <row r="50420" spans="8:8" x14ac:dyDescent="0.2">
      <c r="H50420" s="7"/>
    </row>
    <row r="50421" spans="8:8" x14ac:dyDescent="0.2">
      <c r="H50421" s="7"/>
    </row>
    <row r="50422" spans="8:8" x14ac:dyDescent="0.2">
      <c r="H50422" s="7"/>
    </row>
    <row r="50423" spans="8:8" x14ac:dyDescent="0.2">
      <c r="H50423" s="7"/>
    </row>
    <row r="50424" spans="8:8" x14ac:dyDescent="0.2">
      <c r="H50424" s="7"/>
    </row>
    <row r="50425" spans="8:8" x14ac:dyDescent="0.2">
      <c r="H50425" s="7"/>
    </row>
    <row r="50426" spans="8:8" x14ac:dyDescent="0.2">
      <c r="H50426" s="7"/>
    </row>
    <row r="50427" spans="8:8" x14ac:dyDescent="0.2">
      <c r="H50427" s="7"/>
    </row>
    <row r="50428" spans="8:8" x14ac:dyDescent="0.2">
      <c r="H50428" s="7"/>
    </row>
    <row r="50429" spans="8:8" x14ac:dyDescent="0.2">
      <c r="H50429" s="7"/>
    </row>
    <row r="50430" spans="8:8" x14ac:dyDescent="0.2">
      <c r="H50430" s="7"/>
    </row>
    <row r="50431" spans="8:8" x14ac:dyDescent="0.2">
      <c r="H50431" s="7"/>
    </row>
    <row r="50432" spans="8:8" x14ac:dyDescent="0.2">
      <c r="H50432" s="7"/>
    </row>
    <row r="50433" spans="8:8" x14ac:dyDescent="0.2">
      <c r="H50433" s="7"/>
    </row>
    <row r="50434" spans="8:8" x14ac:dyDescent="0.2">
      <c r="H50434" s="7"/>
    </row>
    <row r="50435" spans="8:8" x14ac:dyDescent="0.2">
      <c r="H50435" s="7"/>
    </row>
    <row r="50436" spans="8:8" x14ac:dyDescent="0.2">
      <c r="H50436" s="7"/>
    </row>
    <row r="50437" spans="8:8" x14ac:dyDescent="0.2">
      <c r="H50437" s="7"/>
    </row>
    <row r="50438" spans="8:8" x14ac:dyDescent="0.2">
      <c r="H50438" s="7"/>
    </row>
    <row r="50439" spans="8:8" x14ac:dyDescent="0.2">
      <c r="H50439" s="7"/>
    </row>
    <row r="50440" spans="8:8" x14ac:dyDescent="0.2">
      <c r="H50440" s="7"/>
    </row>
    <row r="50441" spans="8:8" x14ac:dyDescent="0.2">
      <c r="H50441" s="7"/>
    </row>
    <row r="50442" spans="8:8" x14ac:dyDescent="0.2">
      <c r="H50442" s="7"/>
    </row>
    <row r="50443" spans="8:8" x14ac:dyDescent="0.2">
      <c r="H50443" s="7"/>
    </row>
    <row r="50444" spans="8:8" x14ac:dyDescent="0.2">
      <c r="H50444" s="7"/>
    </row>
    <row r="50445" spans="8:8" x14ac:dyDescent="0.2">
      <c r="H50445" s="7"/>
    </row>
    <row r="50446" spans="8:8" x14ac:dyDescent="0.2">
      <c r="H50446" s="7"/>
    </row>
    <row r="50447" spans="8:8" x14ac:dyDescent="0.2">
      <c r="H50447" s="7"/>
    </row>
    <row r="50448" spans="8:8" x14ac:dyDescent="0.2">
      <c r="H50448" s="7"/>
    </row>
    <row r="50449" spans="8:8" x14ac:dyDescent="0.2">
      <c r="H50449" s="7"/>
    </row>
    <row r="50450" spans="8:8" x14ac:dyDescent="0.2">
      <c r="H50450" s="7"/>
    </row>
    <row r="50451" spans="8:8" x14ac:dyDescent="0.2">
      <c r="H50451" s="7"/>
    </row>
    <row r="50452" spans="8:8" x14ac:dyDescent="0.2">
      <c r="H50452" s="7"/>
    </row>
    <row r="50453" spans="8:8" x14ac:dyDescent="0.2">
      <c r="H50453" s="7"/>
    </row>
    <row r="50454" spans="8:8" x14ac:dyDescent="0.2">
      <c r="H50454" s="7"/>
    </row>
    <row r="50455" spans="8:8" x14ac:dyDescent="0.2">
      <c r="H50455" s="7"/>
    </row>
    <row r="50456" spans="8:8" x14ac:dyDescent="0.2">
      <c r="H50456" s="7"/>
    </row>
    <row r="50457" spans="8:8" x14ac:dyDescent="0.2">
      <c r="H50457" s="7"/>
    </row>
    <row r="50458" spans="8:8" x14ac:dyDescent="0.2">
      <c r="H50458" s="7"/>
    </row>
    <row r="50459" spans="8:8" x14ac:dyDescent="0.2">
      <c r="H50459" s="7"/>
    </row>
    <row r="50460" spans="8:8" x14ac:dyDescent="0.2">
      <c r="H50460" s="7"/>
    </row>
    <row r="50461" spans="8:8" x14ac:dyDescent="0.2">
      <c r="H50461" s="7"/>
    </row>
    <row r="50462" spans="8:8" x14ac:dyDescent="0.2">
      <c r="H50462" s="7"/>
    </row>
    <row r="50463" spans="8:8" x14ac:dyDescent="0.2">
      <c r="H50463" s="7"/>
    </row>
    <row r="50464" spans="8:8" x14ac:dyDescent="0.2">
      <c r="H50464" s="7"/>
    </row>
    <row r="50465" spans="8:8" x14ac:dyDescent="0.2">
      <c r="H50465" s="7"/>
    </row>
    <row r="50466" spans="8:8" x14ac:dyDescent="0.2">
      <c r="H50466" s="7"/>
    </row>
    <row r="50467" spans="8:8" x14ac:dyDescent="0.2">
      <c r="H50467" s="7"/>
    </row>
    <row r="50468" spans="8:8" x14ac:dyDescent="0.2">
      <c r="H50468" s="7"/>
    </row>
    <row r="50469" spans="8:8" x14ac:dyDescent="0.2">
      <c r="H50469" s="7"/>
    </row>
    <row r="50470" spans="8:8" x14ac:dyDescent="0.2">
      <c r="H50470" s="7"/>
    </row>
    <row r="50471" spans="8:8" x14ac:dyDescent="0.2">
      <c r="H50471" s="7"/>
    </row>
    <row r="50472" spans="8:8" x14ac:dyDescent="0.2">
      <c r="H50472" s="7"/>
    </row>
    <row r="50473" spans="8:8" x14ac:dyDescent="0.2">
      <c r="H50473" s="7"/>
    </row>
    <row r="50474" spans="8:8" x14ac:dyDescent="0.2">
      <c r="H50474" s="7"/>
    </row>
    <row r="50475" spans="8:8" x14ac:dyDescent="0.2">
      <c r="H50475" s="7"/>
    </row>
    <row r="50476" spans="8:8" x14ac:dyDescent="0.2">
      <c r="H50476" s="7"/>
    </row>
    <row r="50477" spans="8:8" x14ac:dyDescent="0.2">
      <c r="H50477" s="7"/>
    </row>
    <row r="50478" spans="8:8" x14ac:dyDescent="0.2">
      <c r="H50478" s="7"/>
    </row>
    <row r="50479" spans="8:8" x14ac:dyDescent="0.2">
      <c r="H50479" s="7"/>
    </row>
    <row r="50480" spans="8:8" x14ac:dyDescent="0.2">
      <c r="H50480" s="7"/>
    </row>
    <row r="50481" spans="8:8" x14ac:dyDescent="0.2">
      <c r="H50481" s="7"/>
    </row>
    <row r="50482" spans="8:8" x14ac:dyDescent="0.2">
      <c r="H50482" s="7"/>
    </row>
    <row r="50483" spans="8:8" x14ac:dyDescent="0.2">
      <c r="H50483" s="7"/>
    </row>
    <row r="50484" spans="8:8" x14ac:dyDescent="0.2">
      <c r="H50484" s="7"/>
    </row>
    <row r="50485" spans="8:8" x14ac:dyDescent="0.2">
      <c r="H50485" s="7"/>
    </row>
    <row r="50486" spans="8:8" x14ac:dyDescent="0.2">
      <c r="H50486" s="7"/>
    </row>
    <row r="50487" spans="8:8" x14ac:dyDescent="0.2">
      <c r="H50487" s="7"/>
    </row>
    <row r="50488" spans="8:8" x14ac:dyDescent="0.2">
      <c r="H50488" s="7"/>
    </row>
    <row r="50489" spans="8:8" x14ac:dyDescent="0.2">
      <c r="H50489" s="7"/>
    </row>
    <row r="50490" spans="8:8" x14ac:dyDescent="0.2">
      <c r="H50490" s="7"/>
    </row>
    <row r="50491" spans="8:8" x14ac:dyDescent="0.2">
      <c r="H50491" s="7"/>
    </row>
    <row r="50492" spans="8:8" x14ac:dyDescent="0.2">
      <c r="H50492" s="7"/>
    </row>
    <row r="50493" spans="8:8" x14ac:dyDescent="0.2">
      <c r="H50493" s="7"/>
    </row>
    <row r="50494" spans="8:8" x14ac:dyDescent="0.2">
      <c r="H50494" s="7"/>
    </row>
    <row r="50495" spans="8:8" x14ac:dyDescent="0.2">
      <c r="H50495" s="7"/>
    </row>
    <row r="50496" spans="8:8" x14ac:dyDescent="0.2">
      <c r="H50496" s="7"/>
    </row>
    <row r="50497" spans="8:8" x14ac:dyDescent="0.2">
      <c r="H50497" s="7"/>
    </row>
    <row r="50498" spans="8:8" x14ac:dyDescent="0.2">
      <c r="H50498" s="7"/>
    </row>
    <row r="50499" spans="8:8" x14ac:dyDescent="0.2">
      <c r="H50499" s="7"/>
    </row>
    <row r="50500" spans="8:8" x14ac:dyDescent="0.2">
      <c r="H50500" s="7"/>
    </row>
    <row r="50501" spans="8:8" x14ac:dyDescent="0.2">
      <c r="H50501" s="7"/>
    </row>
    <row r="50502" spans="8:8" x14ac:dyDescent="0.2">
      <c r="H50502" s="7"/>
    </row>
    <row r="50503" spans="8:8" x14ac:dyDescent="0.2">
      <c r="H50503" s="7"/>
    </row>
    <row r="50504" spans="8:8" x14ac:dyDescent="0.2">
      <c r="H50504" s="7"/>
    </row>
    <row r="50505" spans="8:8" x14ac:dyDescent="0.2">
      <c r="H50505" s="7"/>
    </row>
    <row r="50506" spans="8:8" x14ac:dyDescent="0.2">
      <c r="H50506" s="7"/>
    </row>
    <row r="50507" spans="8:8" x14ac:dyDescent="0.2">
      <c r="H50507" s="7"/>
    </row>
    <row r="50508" spans="8:8" x14ac:dyDescent="0.2">
      <c r="H50508" s="7"/>
    </row>
    <row r="50509" spans="8:8" x14ac:dyDescent="0.2">
      <c r="H50509" s="7"/>
    </row>
    <row r="50510" spans="8:8" x14ac:dyDescent="0.2">
      <c r="H50510" s="7"/>
    </row>
    <row r="50511" spans="8:8" x14ac:dyDescent="0.2">
      <c r="H50511" s="7"/>
    </row>
    <row r="50512" spans="8:8" x14ac:dyDescent="0.2">
      <c r="H50512" s="7"/>
    </row>
    <row r="50513" spans="8:8" x14ac:dyDescent="0.2">
      <c r="H50513" s="7"/>
    </row>
    <row r="50514" spans="8:8" x14ac:dyDescent="0.2">
      <c r="H50514" s="7"/>
    </row>
    <row r="50515" spans="8:8" x14ac:dyDescent="0.2">
      <c r="H50515" s="7"/>
    </row>
    <row r="50516" spans="8:8" x14ac:dyDescent="0.2">
      <c r="H50516" s="7"/>
    </row>
    <row r="50517" spans="8:8" x14ac:dyDescent="0.2">
      <c r="H50517" s="7"/>
    </row>
    <row r="50518" spans="8:8" x14ac:dyDescent="0.2">
      <c r="H50518" s="7"/>
    </row>
    <row r="50519" spans="8:8" x14ac:dyDescent="0.2">
      <c r="H50519" s="7"/>
    </row>
    <row r="50520" spans="8:8" x14ac:dyDescent="0.2">
      <c r="H50520" s="7"/>
    </row>
    <row r="50521" spans="8:8" x14ac:dyDescent="0.2">
      <c r="H50521" s="7"/>
    </row>
    <row r="50522" spans="8:8" x14ac:dyDescent="0.2">
      <c r="H50522" s="7"/>
    </row>
    <row r="50523" spans="8:8" x14ac:dyDescent="0.2">
      <c r="H50523" s="7"/>
    </row>
    <row r="50524" spans="8:8" x14ac:dyDescent="0.2">
      <c r="H50524" s="7"/>
    </row>
    <row r="50525" spans="8:8" x14ac:dyDescent="0.2">
      <c r="H50525" s="7"/>
    </row>
    <row r="50526" spans="8:8" x14ac:dyDescent="0.2">
      <c r="H50526" s="7"/>
    </row>
    <row r="50527" spans="8:8" x14ac:dyDescent="0.2">
      <c r="H50527" s="7"/>
    </row>
    <row r="50528" spans="8:8" x14ac:dyDescent="0.2">
      <c r="H50528" s="7"/>
    </row>
    <row r="50529" spans="8:8" x14ac:dyDescent="0.2">
      <c r="H50529" s="7"/>
    </row>
    <row r="50530" spans="8:8" x14ac:dyDescent="0.2">
      <c r="H50530" s="7"/>
    </row>
    <row r="50531" spans="8:8" x14ac:dyDescent="0.2">
      <c r="H50531" s="7"/>
    </row>
    <row r="50532" spans="8:8" x14ac:dyDescent="0.2">
      <c r="H50532" s="7"/>
    </row>
    <row r="50533" spans="8:8" x14ac:dyDescent="0.2">
      <c r="H50533" s="7"/>
    </row>
    <row r="50534" spans="8:8" x14ac:dyDescent="0.2">
      <c r="H50534" s="7"/>
    </row>
    <row r="50535" spans="8:8" x14ac:dyDescent="0.2">
      <c r="H50535" s="7"/>
    </row>
    <row r="50536" spans="8:8" x14ac:dyDescent="0.2">
      <c r="H50536" s="7"/>
    </row>
    <row r="50537" spans="8:8" x14ac:dyDescent="0.2">
      <c r="H50537" s="7"/>
    </row>
    <row r="50538" spans="8:8" x14ac:dyDescent="0.2">
      <c r="H50538" s="7"/>
    </row>
    <row r="50539" spans="8:8" x14ac:dyDescent="0.2">
      <c r="H50539" s="7"/>
    </row>
    <row r="50540" spans="8:8" x14ac:dyDescent="0.2">
      <c r="H50540" s="7"/>
    </row>
    <row r="50541" spans="8:8" x14ac:dyDescent="0.2">
      <c r="H50541" s="7"/>
    </row>
    <row r="50542" spans="8:8" x14ac:dyDescent="0.2">
      <c r="H50542" s="7"/>
    </row>
    <row r="50543" spans="8:8" x14ac:dyDescent="0.2">
      <c r="H50543" s="7"/>
    </row>
    <row r="50544" spans="8:8" x14ac:dyDescent="0.2">
      <c r="H50544" s="7"/>
    </row>
    <row r="50545" spans="8:8" x14ac:dyDescent="0.2">
      <c r="H50545" s="7"/>
    </row>
    <row r="50546" spans="8:8" x14ac:dyDescent="0.2">
      <c r="H50546" s="7"/>
    </row>
    <row r="50547" spans="8:8" x14ac:dyDescent="0.2">
      <c r="H50547" s="7"/>
    </row>
    <row r="50548" spans="8:8" x14ac:dyDescent="0.2">
      <c r="H50548" s="7"/>
    </row>
    <row r="50549" spans="8:8" x14ac:dyDescent="0.2">
      <c r="H50549" s="7"/>
    </row>
    <row r="50550" spans="8:8" x14ac:dyDescent="0.2">
      <c r="H50550" s="7"/>
    </row>
    <row r="50551" spans="8:8" x14ac:dyDescent="0.2">
      <c r="H50551" s="7"/>
    </row>
    <row r="50552" spans="8:8" x14ac:dyDescent="0.2">
      <c r="H50552" s="7"/>
    </row>
    <row r="50553" spans="8:8" x14ac:dyDescent="0.2">
      <c r="H50553" s="7"/>
    </row>
    <row r="50554" spans="8:8" x14ac:dyDescent="0.2">
      <c r="H50554" s="7"/>
    </row>
    <row r="50555" spans="8:8" x14ac:dyDescent="0.2">
      <c r="H50555" s="7"/>
    </row>
    <row r="50556" spans="8:8" x14ac:dyDescent="0.2">
      <c r="H50556" s="7"/>
    </row>
    <row r="50557" spans="8:8" x14ac:dyDescent="0.2">
      <c r="H50557" s="7"/>
    </row>
    <row r="50558" spans="8:8" x14ac:dyDescent="0.2">
      <c r="H50558" s="7"/>
    </row>
    <row r="50559" spans="8:8" x14ac:dyDescent="0.2">
      <c r="H50559" s="7"/>
    </row>
    <row r="50560" spans="8:8" x14ac:dyDescent="0.2">
      <c r="H50560" s="7"/>
    </row>
    <row r="50561" spans="8:8" x14ac:dyDescent="0.2">
      <c r="H50561" s="7"/>
    </row>
    <row r="50562" spans="8:8" x14ac:dyDescent="0.2">
      <c r="H50562" s="7"/>
    </row>
    <row r="50563" spans="8:8" x14ac:dyDescent="0.2">
      <c r="H50563" s="7"/>
    </row>
    <row r="50564" spans="8:8" x14ac:dyDescent="0.2">
      <c r="H50564" s="7"/>
    </row>
    <row r="50565" spans="8:8" x14ac:dyDescent="0.2">
      <c r="H50565" s="7"/>
    </row>
    <row r="50566" spans="8:8" x14ac:dyDescent="0.2">
      <c r="H50566" s="7"/>
    </row>
    <row r="50567" spans="8:8" x14ac:dyDescent="0.2">
      <c r="H50567" s="7"/>
    </row>
    <row r="50568" spans="8:8" x14ac:dyDescent="0.2">
      <c r="H50568" s="7"/>
    </row>
    <row r="50569" spans="8:8" x14ac:dyDescent="0.2">
      <c r="H50569" s="7"/>
    </row>
    <row r="50570" spans="8:8" x14ac:dyDescent="0.2">
      <c r="H50570" s="7"/>
    </row>
    <row r="50571" spans="8:8" x14ac:dyDescent="0.2">
      <c r="H50571" s="7"/>
    </row>
    <row r="50572" spans="8:8" x14ac:dyDescent="0.2">
      <c r="H50572" s="7"/>
    </row>
    <row r="50573" spans="8:8" x14ac:dyDescent="0.2">
      <c r="H50573" s="7"/>
    </row>
    <row r="50574" spans="8:8" x14ac:dyDescent="0.2">
      <c r="H50574" s="7"/>
    </row>
    <row r="50575" spans="8:8" x14ac:dyDescent="0.2">
      <c r="H50575" s="7"/>
    </row>
    <row r="50576" spans="8:8" x14ac:dyDescent="0.2">
      <c r="H50576" s="7"/>
    </row>
    <row r="50577" spans="8:8" x14ac:dyDescent="0.2">
      <c r="H50577" s="7"/>
    </row>
    <row r="50578" spans="8:8" x14ac:dyDescent="0.2">
      <c r="H50578" s="7"/>
    </row>
    <row r="50579" spans="8:8" x14ac:dyDescent="0.2">
      <c r="H50579" s="7"/>
    </row>
    <row r="50580" spans="8:8" x14ac:dyDescent="0.2">
      <c r="H50580" s="7"/>
    </row>
    <row r="50581" spans="8:8" x14ac:dyDescent="0.2">
      <c r="H50581" s="7"/>
    </row>
    <row r="50582" spans="8:8" x14ac:dyDescent="0.2">
      <c r="H50582" s="7"/>
    </row>
    <row r="50583" spans="8:8" x14ac:dyDescent="0.2">
      <c r="H50583" s="7"/>
    </row>
    <row r="50584" spans="8:8" x14ac:dyDescent="0.2">
      <c r="H50584" s="7"/>
    </row>
    <row r="50585" spans="8:8" x14ac:dyDescent="0.2">
      <c r="H50585" s="7"/>
    </row>
    <row r="50586" spans="8:8" x14ac:dyDescent="0.2">
      <c r="H50586" s="7"/>
    </row>
    <row r="50587" spans="8:8" x14ac:dyDescent="0.2">
      <c r="H50587" s="7"/>
    </row>
    <row r="50588" spans="8:8" x14ac:dyDescent="0.2">
      <c r="H50588" s="7"/>
    </row>
    <row r="50589" spans="8:8" x14ac:dyDescent="0.2">
      <c r="H50589" s="7"/>
    </row>
    <row r="50590" spans="8:8" x14ac:dyDescent="0.2">
      <c r="H50590" s="7"/>
    </row>
    <row r="50591" spans="8:8" x14ac:dyDescent="0.2">
      <c r="H50591" s="7"/>
    </row>
    <row r="50592" spans="8:8" x14ac:dyDescent="0.2">
      <c r="H50592" s="7"/>
    </row>
    <row r="50593" spans="8:8" x14ac:dyDescent="0.2">
      <c r="H50593" s="7"/>
    </row>
    <row r="50594" spans="8:8" x14ac:dyDescent="0.2">
      <c r="H50594" s="7"/>
    </row>
    <row r="50595" spans="8:8" x14ac:dyDescent="0.2">
      <c r="H50595" s="7"/>
    </row>
    <row r="50596" spans="8:8" x14ac:dyDescent="0.2">
      <c r="H50596" s="7"/>
    </row>
    <row r="50597" spans="8:8" x14ac:dyDescent="0.2">
      <c r="H50597" s="7"/>
    </row>
    <row r="50598" spans="8:8" x14ac:dyDescent="0.2">
      <c r="H50598" s="7"/>
    </row>
    <row r="50599" spans="8:8" x14ac:dyDescent="0.2">
      <c r="H50599" s="7"/>
    </row>
    <row r="50600" spans="8:8" x14ac:dyDescent="0.2">
      <c r="H50600" s="7"/>
    </row>
    <row r="50601" spans="8:8" x14ac:dyDescent="0.2">
      <c r="H50601" s="7"/>
    </row>
    <row r="50602" spans="8:8" x14ac:dyDescent="0.2">
      <c r="H50602" s="7"/>
    </row>
    <row r="50603" spans="8:8" x14ac:dyDescent="0.2">
      <c r="H50603" s="7"/>
    </row>
    <row r="50604" spans="8:8" x14ac:dyDescent="0.2">
      <c r="H50604" s="7"/>
    </row>
    <row r="50605" spans="8:8" x14ac:dyDescent="0.2">
      <c r="H50605" s="7"/>
    </row>
    <row r="50606" spans="8:8" x14ac:dyDescent="0.2">
      <c r="H50606" s="7"/>
    </row>
    <row r="50607" spans="8:8" x14ac:dyDescent="0.2">
      <c r="H50607" s="7"/>
    </row>
    <row r="50608" spans="8:8" x14ac:dyDescent="0.2">
      <c r="H50608" s="7"/>
    </row>
    <row r="50609" spans="8:8" x14ac:dyDescent="0.2">
      <c r="H50609" s="7"/>
    </row>
    <row r="50610" spans="8:8" x14ac:dyDescent="0.2">
      <c r="H50610" s="7"/>
    </row>
    <row r="50611" spans="8:8" x14ac:dyDescent="0.2">
      <c r="H50611" s="7"/>
    </row>
    <row r="50612" spans="8:8" x14ac:dyDescent="0.2">
      <c r="H50612" s="7"/>
    </row>
    <row r="50613" spans="8:8" x14ac:dyDescent="0.2">
      <c r="H50613" s="7"/>
    </row>
    <row r="50614" spans="8:8" x14ac:dyDescent="0.2">
      <c r="H50614" s="7"/>
    </row>
    <row r="50615" spans="8:8" x14ac:dyDescent="0.2">
      <c r="H50615" s="7"/>
    </row>
    <row r="50616" spans="8:8" x14ac:dyDescent="0.2">
      <c r="H50616" s="7"/>
    </row>
    <row r="50617" spans="8:8" x14ac:dyDescent="0.2">
      <c r="H50617" s="7"/>
    </row>
    <row r="50618" spans="8:8" x14ac:dyDescent="0.2">
      <c r="H50618" s="7"/>
    </row>
    <row r="50619" spans="8:8" x14ac:dyDescent="0.2">
      <c r="H50619" s="7"/>
    </row>
    <row r="50620" spans="8:8" x14ac:dyDescent="0.2">
      <c r="H50620" s="7"/>
    </row>
    <row r="50621" spans="8:8" x14ac:dyDescent="0.2">
      <c r="H50621" s="7"/>
    </row>
    <row r="50622" spans="8:8" x14ac:dyDescent="0.2">
      <c r="H50622" s="7"/>
    </row>
    <row r="50623" spans="8:8" x14ac:dyDescent="0.2">
      <c r="H50623" s="7"/>
    </row>
    <row r="50624" spans="8:8" x14ac:dyDescent="0.2">
      <c r="H50624" s="7"/>
    </row>
    <row r="50625" spans="8:8" x14ac:dyDescent="0.2">
      <c r="H50625" s="7"/>
    </row>
    <row r="50626" spans="8:8" x14ac:dyDescent="0.2">
      <c r="H50626" s="7"/>
    </row>
    <row r="50627" spans="8:8" x14ac:dyDescent="0.2">
      <c r="H50627" s="7"/>
    </row>
    <row r="50628" spans="8:8" x14ac:dyDescent="0.2">
      <c r="H50628" s="7"/>
    </row>
    <row r="50629" spans="8:8" x14ac:dyDescent="0.2">
      <c r="H50629" s="7"/>
    </row>
    <row r="50630" spans="8:8" x14ac:dyDescent="0.2">
      <c r="H50630" s="7"/>
    </row>
    <row r="50631" spans="8:8" x14ac:dyDescent="0.2">
      <c r="H50631" s="7"/>
    </row>
    <row r="50632" spans="8:8" x14ac:dyDescent="0.2">
      <c r="H50632" s="7"/>
    </row>
    <row r="50633" spans="8:8" x14ac:dyDescent="0.2">
      <c r="H50633" s="7"/>
    </row>
    <row r="50634" spans="8:8" x14ac:dyDescent="0.2">
      <c r="H50634" s="7"/>
    </row>
    <row r="50635" spans="8:8" x14ac:dyDescent="0.2">
      <c r="H50635" s="7"/>
    </row>
    <row r="50636" spans="8:8" x14ac:dyDescent="0.2">
      <c r="H50636" s="7"/>
    </row>
    <row r="50637" spans="8:8" x14ac:dyDescent="0.2">
      <c r="H50637" s="7"/>
    </row>
    <row r="50638" spans="8:8" x14ac:dyDescent="0.2">
      <c r="H50638" s="7"/>
    </row>
    <row r="50639" spans="8:8" x14ac:dyDescent="0.2">
      <c r="H50639" s="7"/>
    </row>
    <row r="50640" spans="8:8" x14ac:dyDescent="0.2">
      <c r="H50640" s="7"/>
    </row>
    <row r="50641" spans="8:8" x14ac:dyDescent="0.2">
      <c r="H50641" s="7"/>
    </row>
    <row r="50642" spans="8:8" x14ac:dyDescent="0.2">
      <c r="H50642" s="7"/>
    </row>
    <row r="50643" spans="8:8" x14ac:dyDescent="0.2">
      <c r="H50643" s="7"/>
    </row>
    <row r="50644" spans="8:8" x14ac:dyDescent="0.2">
      <c r="H50644" s="7"/>
    </row>
    <row r="50645" spans="8:8" x14ac:dyDescent="0.2">
      <c r="H50645" s="7"/>
    </row>
    <row r="50646" spans="8:8" x14ac:dyDescent="0.2">
      <c r="H50646" s="7"/>
    </row>
    <row r="50647" spans="8:8" x14ac:dyDescent="0.2">
      <c r="H50647" s="7"/>
    </row>
    <row r="50648" spans="8:8" x14ac:dyDescent="0.2">
      <c r="H50648" s="7"/>
    </row>
    <row r="50649" spans="8:8" x14ac:dyDescent="0.2">
      <c r="H50649" s="7"/>
    </row>
    <row r="50650" spans="8:8" x14ac:dyDescent="0.2">
      <c r="H50650" s="7"/>
    </row>
    <row r="50651" spans="8:8" x14ac:dyDescent="0.2">
      <c r="H50651" s="7"/>
    </row>
    <row r="50652" spans="8:8" x14ac:dyDescent="0.2">
      <c r="H50652" s="7"/>
    </row>
    <row r="50653" spans="8:8" x14ac:dyDescent="0.2">
      <c r="H50653" s="7"/>
    </row>
    <row r="50654" spans="8:8" x14ac:dyDescent="0.2">
      <c r="H50654" s="7"/>
    </row>
    <row r="50655" spans="8:8" x14ac:dyDescent="0.2">
      <c r="H50655" s="7"/>
    </row>
    <row r="50656" spans="8:8" x14ac:dyDescent="0.2">
      <c r="H50656" s="7"/>
    </row>
    <row r="50657" spans="8:8" x14ac:dyDescent="0.2">
      <c r="H50657" s="7"/>
    </row>
    <row r="50658" spans="8:8" x14ac:dyDescent="0.2">
      <c r="H50658" s="7"/>
    </row>
    <row r="50659" spans="8:8" x14ac:dyDescent="0.2">
      <c r="H50659" s="7"/>
    </row>
    <row r="50660" spans="8:8" x14ac:dyDescent="0.2">
      <c r="H50660" s="7"/>
    </row>
    <row r="50661" spans="8:8" x14ac:dyDescent="0.2">
      <c r="H50661" s="7"/>
    </row>
    <row r="50662" spans="8:8" x14ac:dyDescent="0.2">
      <c r="H50662" s="7"/>
    </row>
    <row r="50663" spans="8:8" x14ac:dyDescent="0.2">
      <c r="H50663" s="7"/>
    </row>
    <row r="50664" spans="8:8" x14ac:dyDescent="0.2">
      <c r="H50664" s="7"/>
    </row>
    <row r="50665" spans="8:8" x14ac:dyDescent="0.2">
      <c r="H50665" s="7"/>
    </row>
    <row r="50666" spans="8:8" x14ac:dyDescent="0.2">
      <c r="H50666" s="7"/>
    </row>
    <row r="50667" spans="8:8" x14ac:dyDescent="0.2">
      <c r="H50667" s="7"/>
    </row>
    <row r="50668" spans="8:8" x14ac:dyDescent="0.2">
      <c r="H50668" s="7"/>
    </row>
    <row r="50669" spans="8:8" x14ac:dyDescent="0.2">
      <c r="H50669" s="7"/>
    </row>
    <row r="50670" spans="8:8" x14ac:dyDescent="0.2">
      <c r="H50670" s="7"/>
    </row>
    <row r="50671" spans="8:8" x14ac:dyDescent="0.2">
      <c r="H50671" s="7"/>
    </row>
    <row r="50672" spans="8:8" x14ac:dyDescent="0.2">
      <c r="H50672" s="7"/>
    </row>
    <row r="50673" spans="8:8" x14ac:dyDescent="0.2">
      <c r="H50673" s="7"/>
    </row>
    <row r="50674" spans="8:8" x14ac:dyDescent="0.2">
      <c r="H50674" s="7"/>
    </row>
    <row r="50675" spans="8:8" x14ac:dyDescent="0.2">
      <c r="H50675" s="7"/>
    </row>
    <row r="50676" spans="8:8" x14ac:dyDescent="0.2">
      <c r="H50676" s="7"/>
    </row>
    <row r="50677" spans="8:8" x14ac:dyDescent="0.2">
      <c r="H50677" s="7"/>
    </row>
    <row r="50678" spans="8:8" x14ac:dyDescent="0.2">
      <c r="H50678" s="7"/>
    </row>
    <row r="50679" spans="8:8" x14ac:dyDescent="0.2">
      <c r="H50679" s="7"/>
    </row>
    <row r="50680" spans="8:8" x14ac:dyDescent="0.2">
      <c r="H50680" s="7"/>
    </row>
    <row r="50681" spans="8:8" x14ac:dyDescent="0.2">
      <c r="H50681" s="7"/>
    </row>
    <row r="50682" spans="8:8" x14ac:dyDescent="0.2">
      <c r="H50682" s="7"/>
    </row>
    <row r="50683" spans="8:8" x14ac:dyDescent="0.2">
      <c r="H50683" s="7"/>
    </row>
    <row r="50684" spans="8:8" x14ac:dyDescent="0.2">
      <c r="H50684" s="7"/>
    </row>
    <row r="50685" spans="8:8" x14ac:dyDescent="0.2">
      <c r="H50685" s="7"/>
    </row>
    <row r="50686" spans="8:8" x14ac:dyDescent="0.2">
      <c r="H50686" s="7"/>
    </row>
    <row r="50687" spans="8:8" x14ac:dyDescent="0.2">
      <c r="H50687" s="7"/>
    </row>
    <row r="50688" spans="8:8" x14ac:dyDescent="0.2">
      <c r="H50688" s="7"/>
    </row>
    <row r="50689" spans="8:8" x14ac:dyDescent="0.2">
      <c r="H50689" s="7"/>
    </row>
    <row r="50690" spans="8:8" x14ac:dyDescent="0.2">
      <c r="H50690" s="7"/>
    </row>
    <row r="50691" spans="8:8" x14ac:dyDescent="0.2">
      <c r="H50691" s="7"/>
    </row>
    <row r="50692" spans="8:8" x14ac:dyDescent="0.2">
      <c r="H50692" s="7"/>
    </row>
    <row r="50693" spans="8:8" x14ac:dyDescent="0.2">
      <c r="H50693" s="7"/>
    </row>
    <row r="50694" spans="8:8" x14ac:dyDescent="0.2">
      <c r="H50694" s="7"/>
    </row>
    <row r="50695" spans="8:8" x14ac:dyDescent="0.2">
      <c r="H50695" s="7"/>
    </row>
    <row r="50696" spans="8:8" x14ac:dyDescent="0.2">
      <c r="H50696" s="7"/>
    </row>
    <row r="50697" spans="8:8" x14ac:dyDescent="0.2">
      <c r="H50697" s="7"/>
    </row>
    <row r="50698" spans="8:8" x14ac:dyDescent="0.2">
      <c r="H50698" s="7"/>
    </row>
    <row r="50699" spans="8:8" x14ac:dyDescent="0.2">
      <c r="H50699" s="7"/>
    </row>
    <row r="50700" spans="8:8" x14ac:dyDescent="0.2">
      <c r="H50700" s="7"/>
    </row>
    <row r="50701" spans="8:8" x14ac:dyDescent="0.2">
      <c r="H50701" s="7"/>
    </row>
    <row r="50702" spans="8:8" x14ac:dyDescent="0.2">
      <c r="H50702" s="7"/>
    </row>
    <row r="50703" spans="8:8" x14ac:dyDescent="0.2">
      <c r="H50703" s="7"/>
    </row>
    <row r="50704" spans="8:8" x14ac:dyDescent="0.2">
      <c r="H50704" s="7"/>
    </row>
    <row r="50705" spans="8:8" x14ac:dyDescent="0.2">
      <c r="H50705" s="7"/>
    </row>
    <row r="50706" spans="8:8" x14ac:dyDescent="0.2">
      <c r="H50706" s="7"/>
    </row>
    <row r="50707" spans="8:8" x14ac:dyDescent="0.2">
      <c r="H50707" s="7"/>
    </row>
    <row r="50708" spans="8:8" x14ac:dyDescent="0.2">
      <c r="H50708" s="7"/>
    </row>
    <row r="50709" spans="8:8" x14ac:dyDescent="0.2">
      <c r="H50709" s="7"/>
    </row>
    <row r="50710" spans="8:8" x14ac:dyDescent="0.2">
      <c r="H50710" s="7"/>
    </row>
    <row r="50711" spans="8:8" x14ac:dyDescent="0.2">
      <c r="H50711" s="7"/>
    </row>
    <row r="50712" spans="8:8" x14ac:dyDescent="0.2">
      <c r="H50712" s="7"/>
    </row>
    <row r="50713" spans="8:8" x14ac:dyDescent="0.2">
      <c r="H50713" s="7"/>
    </row>
    <row r="50714" spans="8:8" x14ac:dyDescent="0.2">
      <c r="H50714" s="7"/>
    </row>
    <row r="50715" spans="8:8" x14ac:dyDescent="0.2">
      <c r="H50715" s="7"/>
    </row>
    <row r="50716" spans="8:8" x14ac:dyDescent="0.2">
      <c r="H50716" s="7"/>
    </row>
    <row r="50717" spans="8:8" x14ac:dyDescent="0.2">
      <c r="H50717" s="7"/>
    </row>
    <row r="50718" spans="8:8" x14ac:dyDescent="0.2">
      <c r="H50718" s="7"/>
    </row>
    <row r="50719" spans="8:8" x14ac:dyDescent="0.2">
      <c r="H50719" s="7"/>
    </row>
    <row r="50720" spans="8:8" x14ac:dyDescent="0.2">
      <c r="H50720" s="7"/>
    </row>
    <row r="50721" spans="8:8" x14ac:dyDescent="0.2">
      <c r="H50721" s="7"/>
    </row>
    <row r="50722" spans="8:8" x14ac:dyDescent="0.2">
      <c r="H50722" s="7"/>
    </row>
    <row r="50723" spans="8:8" x14ac:dyDescent="0.2">
      <c r="H50723" s="7"/>
    </row>
    <row r="50724" spans="8:8" x14ac:dyDescent="0.2">
      <c r="H50724" s="7"/>
    </row>
    <row r="50725" spans="8:8" x14ac:dyDescent="0.2">
      <c r="H50725" s="7"/>
    </row>
    <row r="50726" spans="8:8" x14ac:dyDescent="0.2">
      <c r="H50726" s="7"/>
    </row>
    <row r="50727" spans="8:8" x14ac:dyDescent="0.2">
      <c r="H50727" s="7"/>
    </row>
    <row r="50728" spans="8:8" x14ac:dyDescent="0.2">
      <c r="H50728" s="7"/>
    </row>
    <row r="50729" spans="8:8" x14ac:dyDescent="0.2">
      <c r="H50729" s="7"/>
    </row>
    <row r="50730" spans="8:8" x14ac:dyDescent="0.2">
      <c r="H50730" s="7"/>
    </row>
    <row r="50731" spans="8:8" x14ac:dyDescent="0.2">
      <c r="H50731" s="7"/>
    </row>
    <row r="50732" spans="8:8" x14ac:dyDescent="0.2">
      <c r="H50732" s="7"/>
    </row>
    <row r="50733" spans="8:8" x14ac:dyDescent="0.2">
      <c r="H50733" s="7"/>
    </row>
    <row r="50734" spans="8:8" x14ac:dyDescent="0.2">
      <c r="H50734" s="7"/>
    </row>
    <row r="50735" spans="8:8" x14ac:dyDescent="0.2">
      <c r="H50735" s="7"/>
    </row>
    <row r="50736" spans="8:8" x14ac:dyDescent="0.2">
      <c r="H50736" s="7"/>
    </row>
    <row r="50737" spans="8:8" x14ac:dyDescent="0.2">
      <c r="H50737" s="7"/>
    </row>
    <row r="50738" spans="8:8" x14ac:dyDescent="0.2">
      <c r="H50738" s="7"/>
    </row>
    <row r="50739" spans="8:8" x14ac:dyDescent="0.2">
      <c r="H50739" s="7"/>
    </row>
    <row r="50740" spans="8:8" x14ac:dyDescent="0.2">
      <c r="H50740" s="7"/>
    </row>
    <row r="50741" spans="8:8" x14ac:dyDescent="0.2">
      <c r="H50741" s="7"/>
    </row>
    <row r="50742" spans="8:8" x14ac:dyDescent="0.2">
      <c r="H50742" s="7"/>
    </row>
    <row r="50743" spans="8:8" x14ac:dyDescent="0.2">
      <c r="H50743" s="7"/>
    </row>
    <row r="50744" spans="8:8" x14ac:dyDescent="0.2">
      <c r="H50744" s="7"/>
    </row>
    <row r="50745" spans="8:8" x14ac:dyDescent="0.2">
      <c r="H50745" s="7"/>
    </row>
    <row r="50746" spans="8:8" x14ac:dyDescent="0.2">
      <c r="H50746" s="7"/>
    </row>
    <row r="50747" spans="8:8" x14ac:dyDescent="0.2">
      <c r="H50747" s="7"/>
    </row>
    <row r="50748" spans="8:8" x14ac:dyDescent="0.2">
      <c r="H50748" s="7"/>
    </row>
    <row r="50749" spans="8:8" x14ac:dyDescent="0.2">
      <c r="H50749" s="7"/>
    </row>
    <row r="50750" spans="8:8" x14ac:dyDescent="0.2">
      <c r="H50750" s="7"/>
    </row>
    <row r="50751" spans="8:8" x14ac:dyDescent="0.2">
      <c r="H50751" s="7"/>
    </row>
    <row r="50752" spans="8:8" x14ac:dyDescent="0.2">
      <c r="H50752" s="7"/>
    </row>
    <row r="50753" spans="8:8" x14ac:dyDescent="0.2">
      <c r="H50753" s="7"/>
    </row>
    <row r="50754" spans="8:8" x14ac:dyDescent="0.2">
      <c r="H50754" s="7"/>
    </row>
    <row r="50755" spans="8:8" x14ac:dyDescent="0.2">
      <c r="H50755" s="7"/>
    </row>
    <row r="50756" spans="8:8" x14ac:dyDescent="0.2">
      <c r="H50756" s="7"/>
    </row>
    <row r="50757" spans="8:8" x14ac:dyDescent="0.2">
      <c r="H50757" s="7"/>
    </row>
    <row r="50758" spans="8:8" x14ac:dyDescent="0.2">
      <c r="H50758" s="7"/>
    </row>
    <row r="50759" spans="8:8" x14ac:dyDescent="0.2">
      <c r="H50759" s="7"/>
    </row>
    <row r="50760" spans="8:8" x14ac:dyDescent="0.2">
      <c r="H50760" s="7"/>
    </row>
    <row r="50761" spans="8:8" x14ac:dyDescent="0.2">
      <c r="H50761" s="7"/>
    </row>
    <row r="50762" spans="8:8" x14ac:dyDescent="0.2">
      <c r="H50762" s="7"/>
    </row>
    <row r="50763" spans="8:8" x14ac:dyDescent="0.2">
      <c r="H50763" s="7"/>
    </row>
    <row r="50764" spans="8:8" x14ac:dyDescent="0.2">
      <c r="H50764" s="7"/>
    </row>
    <row r="50765" spans="8:8" x14ac:dyDescent="0.2">
      <c r="H50765" s="7"/>
    </row>
    <row r="50766" spans="8:8" x14ac:dyDescent="0.2">
      <c r="H50766" s="7"/>
    </row>
    <row r="50767" spans="8:8" x14ac:dyDescent="0.2">
      <c r="H50767" s="7"/>
    </row>
    <row r="50768" spans="8:8" x14ac:dyDescent="0.2">
      <c r="H50768" s="7"/>
    </row>
    <row r="50769" spans="8:8" x14ac:dyDescent="0.2">
      <c r="H50769" s="7"/>
    </row>
    <row r="50770" spans="8:8" x14ac:dyDescent="0.2">
      <c r="H50770" s="7"/>
    </row>
    <row r="50771" spans="8:8" x14ac:dyDescent="0.2">
      <c r="H50771" s="7"/>
    </row>
    <row r="50772" spans="8:8" x14ac:dyDescent="0.2">
      <c r="H50772" s="7"/>
    </row>
    <row r="50773" spans="8:8" x14ac:dyDescent="0.2">
      <c r="H50773" s="7"/>
    </row>
    <row r="50774" spans="8:8" x14ac:dyDescent="0.2">
      <c r="H50774" s="7"/>
    </row>
    <row r="50775" spans="8:8" x14ac:dyDescent="0.2">
      <c r="H50775" s="7"/>
    </row>
    <row r="50776" spans="8:8" x14ac:dyDescent="0.2">
      <c r="H50776" s="7"/>
    </row>
    <row r="50777" spans="8:8" x14ac:dyDescent="0.2">
      <c r="H50777" s="7"/>
    </row>
    <row r="50778" spans="8:8" x14ac:dyDescent="0.2">
      <c r="H50778" s="7"/>
    </row>
    <row r="50779" spans="8:8" x14ac:dyDescent="0.2">
      <c r="H50779" s="7"/>
    </row>
    <row r="50780" spans="8:8" x14ac:dyDescent="0.2">
      <c r="H50780" s="7"/>
    </row>
    <row r="50781" spans="8:8" x14ac:dyDescent="0.2">
      <c r="H50781" s="7"/>
    </row>
    <row r="50782" spans="8:8" x14ac:dyDescent="0.2">
      <c r="H50782" s="7"/>
    </row>
    <row r="50783" spans="8:8" x14ac:dyDescent="0.2">
      <c r="H50783" s="7"/>
    </row>
    <row r="50784" spans="8:8" x14ac:dyDescent="0.2">
      <c r="H50784" s="7"/>
    </row>
    <row r="50785" spans="8:8" x14ac:dyDescent="0.2">
      <c r="H50785" s="7"/>
    </row>
    <row r="50786" spans="8:8" x14ac:dyDescent="0.2">
      <c r="H50786" s="7"/>
    </row>
    <row r="50787" spans="8:8" x14ac:dyDescent="0.2">
      <c r="H50787" s="7"/>
    </row>
    <row r="50788" spans="8:8" x14ac:dyDescent="0.2">
      <c r="H50788" s="7"/>
    </row>
    <row r="50789" spans="8:8" x14ac:dyDescent="0.2">
      <c r="H50789" s="7"/>
    </row>
    <row r="50790" spans="8:8" x14ac:dyDescent="0.2">
      <c r="H50790" s="7"/>
    </row>
    <row r="50791" spans="8:8" x14ac:dyDescent="0.2">
      <c r="H50791" s="7"/>
    </row>
    <row r="50792" spans="8:8" x14ac:dyDescent="0.2">
      <c r="H50792" s="7"/>
    </row>
    <row r="50793" spans="8:8" x14ac:dyDescent="0.2">
      <c r="H50793" s="7"/>
    </row>
    <row r="50794" spans="8:8" x14ac:dyDescent="0.2">
      <c r="H50794" s="7"/>
    </row>
    <row r="50795" spans="8:8" x14ac:dyDescent="0.2">
      <c r="H50795" s="7"/>
    </row>
    <row r="50796" spans="8:8" x14ac:dyDescent="0.2">
      <c r="H50796" s="7"/>
    </row>
    <row r="50797" spans="8:8" x14ac:dyDescent="0.2">
      <c r="H50797" s="7"/>
    </row>
    <row r="50798" spans="8:8" x14ac:dyDescent="0.2">
      <c r="H50798" s="7"/>
    </row>
    <row r="50799" spans="8:8" x14ac:dyDescent="0.2">
      <c r="H50799" s="7"/>
    </row>
    <row r="50800" spans="8:8" x14ac:dyDescent="0.2">
      <c r="H50800" s="7"/>
    </row>
    <row r="50801" spans="8:8" x14ac:dyDescent="0.2">
      <c r="H50801" s="7"/>
    </row>
    <row r="50802" spans="8:8" x14ac:dyDescent="0.2">
      <c r="H50802" s="7"/>
    </row>
    <row r="50803" spans="8:8" x14ac:dyDescent="0.2">
      <c r="H50803" s="7"/>
    </row>
    <row r="50804" spans="8:8" x14ac:dyDescent="0.2">
      <c r="H50804" s="7"/>
    </row>
    <row r="50805" spans="8:8" x14ac:dyDescent="0.2">
      <c r="H50805" s="7"/>
    </row>
    <row r="50806" spans="8:8" x14ac:dyDescent="0.2">
      <c r="H50806" s="7"/>
    </row>
    <row r="50807" spans="8:8" x14ac:dyDescent="0.2">
      <c r="H50807" s="7"/>
    </row>
    <row r="50808" spans="8:8" x14ac:dyDescent="0.2">
      <c r="H50808" s="7"/>
    </row>
    <row r="50809" spans="8:8" x14ac:dyDescent="0.2">
      <c r="H50809" s="7"/>
    </row>
    <row r="50810" spans="8:8" x14ac:dyDescent="0.2">
      <c r="H50810" s="7"/>
    </row>
    <row r="50811" spans="8:8" x14ac:dyDescent="0.2">
      <c r="H50811" s="7"/>
    </row>
    <row r="50812" spans="8:8" x14ac:dyDescent="0.2">
      <c r="H50812" s="7"/>
    </row>
    <row r="50813" spans="8:8" x14ac:dyDescent="0.2">
      <c r="H50813" s="7"/>
    </row>
    <row r="50814" spans="8:8" x14ac:dyDescent="0.2">
      <c r="H50814" s="7"/>
    </row>
    <row r="50815" spans="8:8" x14ac:dyDescent="0.2">
      <c r="H50815" s="7"/>
    </row>
    <row r="50816" spans="8:8" x14ac:dyDescent="0.2">
      <c r="H50816" s="7"/>
    </row>
    <row r="50817" spans="8:8" x14ac:dyDescent="0.2">
      <c r="H50817" s="7"/>
    </row>
    <row r="50818" spans="8:8" x14ac:dyDescent="0.2">
      <c r="H50818" s="7"/>
    </row>
    <row r="50819" spans="8:8" x14ac:dyDescent="0.2">
      <c r="H50819" s="7"/>
    </row>
    <row r="50820" spans="8:8" x14ac:dyDescent="0.2">
      <c r="H50820" s="7"/>
    </row>
    <row r="50821" spans="8:8" x14ac:dyDescent="0.2">
      <c r="H50821" s="7"/>
    </row>
    <row r="50822" spans="8:8" x14ac:dyDescent="0.2">
      <c r="H50822" s="7"/>
    </row>
    <row r="50823" spans="8:8" x14ac:dyDescent="0.2">
      <c r="H50823" s="7"/>
    </row>
    <row r="50824" spans="8:8" x14ac:dyDescent="0.2">
      <c r="H50824" s="7"/>
    </row>
    <row r="50825" spans="8:8" x14ac:dyDescent="0.2">
      <c r="H50825" s="7"/>
    </row>
    <row r="50826" spans="8:8" x14ac:dyDescent="0.2">
      <c r="H50826" s="7"/>
    </row>
    <row r="50827" spans="8:8" x14ac:dyDescent="0.2">
      <c r="H50827" s="7"/>
    </row>
    <row r="50828" spans="8:8" x14ac:dyDescent="0.2">
      <c r="H50828" s="7"/>
    </row>
    <row r="50829" spans="8:8" x14ac:dyDescent="0.2">
      <c r="H50829" s="7"/>
    </row>
    <row r="50830" spans="8:8" x14ac:dyDescent="0.2">
      <c r="H50830" s="7"/>
    </row>
    <row r="50831" spans="8:8" x14ac:dyDescent="0.2">
      <c r="H50831" s="7"/>
    </row>
    <row r="50832" spans="8:8" x14ac:dyDescent="0.2">
      <c r="H50832" s="7"/>
    </row>
    <row r="50833" spans="8:8" x14ac:dyDescent="0.2">
      <c r="H50833" s="7"/>
    </row>
    <row r="50834" spans="8:8" x14ac:dyDescent="0.2">
      <c r="H50834" s="7"/>
    </row>
    <row r="50835" spans="8:8" x14ac:dyDescent="0.2">
      <c r="H50835" s="7"/>
    </row>
    <row r="50836" spans="8:8" x14ac:dyDescent="0.2">
      <c r="H50836" s="7"/>
    </row>
    <row r="50837" spans="8:8" x14ac:dyDescent="0.2">
      <c r="H50837" s="7"/>
    </row>
    <row r="50838" spans="8:8" x14ac:dyDescent="0.2">
      <c r="H50838" s="7"/>
    </row>
    <row r="50839" spans="8:8" x14ac:dyDescent="0.2">
      <c r="H50839" s="7"/>
    </row>
    <row r="50840" spans="8:8" x14ac:dyDescent="0.2">
      <c r="H50840" s="7"/>
    </row>
    <row r="50841" spans="8:8" x14ac:dyDescent="0.2">
      <c r="H50841" s="7"/>
    </row>
    <row r="50842" spans="8:8" x14ac:dyDescent="0.2">
      <c r="H50842" s="7"/>
    </row>
    <row r="50843" spans="8:8" x14ac:dyDescent="0.2">
      <c r="H50843" s="7"/>
    </row>
    <row r="50844" spans="8:8" x14ac:dyDescent="0.2">
      <c r="H50844" s="7"/>
    </row>
    <row r="50845" spans="8:8" x14ac:dyDescent="0.2">
      <c r="H50845" s="7"/>
    </row>
    <row r="50846" spans="8:8" x14ac:dyDescent="0.2">
      <c r="H50846" s="7"/>
    </row>
    <row r="50847" spans="8:8" x14ac:dyDescent="0.2">
      <c r="H50847" s="7"/>
    </row>
    <row r="50848" spans="8:8" x14ac:dyDescent="0.2">
      <c r="H50848" s="7"/>
    </row>
    <row r="50849" spans="8:8" x14ac:dyDescent="0.2">
      <c r="H50849" s="7"/>
    </row>
    <row r="50850" spans="8:8" x14ac:dyDescent="0.2">
      <c r="H50850" s="7"/>
    </row>
    <row r="50851" spans="8:8" x14ac:dyDescent="0.2">
      <c r="H50851" s="7"/>
    </row>
    <row r="50852" spans="8:8" x14ac:dyDescent="0.2">
      <c r="H50852" s="7"/>
    </row>
    <row r="50853" spans="8:8" x14ac:dyDescent="0.2">
      <c r="H50853" s="7"/>
    </row>
    <row r="50854" spans="8:8" x14ac:dyDescent="0.2">
      <c r="H50854" s="7"/>
    </row>
    <row r="50855" spans="8:8" x14ac:dyDescent="0.2">
      <c r="H50855" s="7"/>
    </row>
    <row r="50856" spans="8:8" x14ac:dyDescent="0.2">
      <c r="H50856" s="7"/>
    </row>
    <row r="50857" spans="8:8" x14ac:dyDescent="0.2">
      <c r="H50857" s="7"/>
    </row>
    <row r="50858" spans="8:8" x14ac:dyDescent="0.2">
      <c r="H50858" s="7"/>
    </row>
    <row r="50859" spans="8:8" x14ac:dyDescent="0.2">
      <c r="H50859" s="7"/>
    </row>
    <row r="50860" spans="8:8" x14ac:dyDescent="0.2">
      <c r="H50860" s="7"/>
    </row>
    <row r="50861" spans="8:8" x14ac:dyDescent="0.2">
      <c r="H50861" s="7"/>
    </row>
    <row r="50862" spans="8:8" x14ac:dyDescent="0.2">
      <c r="H50862" s="7"/>
    </row>
    <row r="50863" spans="8:8" x14ac:dyDescent="0.2">
      <c r="H50863" s="7"/>
    </row>
    <row r="50864" spans="8:8" x14ac:dyDescent="0.2">
      <c r="H50864" s="7"/>
    </row>
    <row r="50865" spans="8:8" x14ac:dyDescent="0.2">
      <c r="H50865" s="7"/>
    </row>
    <row r="50866" spans="8:8" x14ac:dyDescent="0.2">
      <c r="H50866" s="7"/>
    </row>
    <row r="50867" spans="8:8" x14ac:dyDescent="0.2">
      <c r="H50867" s="7"/>
    </row>
    <row r="50868" spans="8:8" x14ac:dyDescent="0.2">
      <c r="H50868" s="7"/>
    </row>
    <row r="50869" spans="8:8" x14ac:dyDescent="0.2">
      <c r="H50869" s="7"/>
    </row>
    <row r="50870" spans="8:8" x14ac:dyDescent="0.2">
      <c r="H50870" s="7"/>
    </row>
    <row r="50871" spans="8:8" x14ac:dyDescent="0.2">
      <c r="H50871" s="7"/>
    </row>
    <row r="50872" spans="8:8" x14ac:dyDescent="0.2">
      <c r="H50872" s="7"/>
    </row>
    <row r="50873" spans="8:8" x14ac:dyDescent="0.2">
      <c r="H50873" s="7"/>
    </row>
    <row r="50874" spans="8:8" x14ac:dyDescent="0.2">
      <c r="H50874" s="7"/>
    </row>
    <row r="50875" spans="8:8" x14ac:dyDescent="0.2">
      <c r="H50875" s="7"/>
    </row>
    <row r="50876" spans="8:8" x14ac:dyDescent="0.2">
      <c r="H50876" s="7"/>
    </row>
    <row r="50877" spans="8:8" x14ac:dyDescent="0.2">
      <c r="H50877" s="7"/>
    </row>
    <row r="50878" spans="8:8" x14ac:dyDescent="0.2">
      <c r="H50878" s="7"/>
    </row>
    <row r="50879" spans="8:8" x14ac:dyDescent="0.2">
      <c r="H50879" s="7"/>
    </row>
    <row r="50880" spans="8:8" x14ac:dyDescent="0.2">
      <c r="H50880" s="7"/>
    </row>
    <row r="50881" spans="8:8" x14ac:dyDescent="0.2">
      <c r="H50881" s="7"/>
    </row>
    <row r="50882" spans="8:8" x14ac:dyDescent="0.2">
      <c r="H50882" s="7"/>
    </row>
    <row r="50883" spans="8:8" x14ac:dyDescent="0.2">
      <c r="H50883" s="7"/>
    </row>
    <row r="50884" spans="8:8" x14ac:dyDescent="0.2">
      <c r="H50884" s="7"/>
    </row>
    <row r="50885" spans="8:8" x14ac:dyDescent="0.2">
      <c r="H50885" s="7"/>
    </row>
    <row r="50886" spans="8:8" x14ac:dyDescent="0.2">
      <c r="H50886" s="7"/>
    </row>
    <row r="50887" spans="8:8" x14ac:dyDescent="0.2">
      <c r="H50887" s="7"/>
    </row>
    <row r="50888" spans="8:8" x14ac:dyDescent="0.2">
      <c r="H50888" s="7"/>
    </row>
    <row r="50889" spans="8:8" x14ac:dyDescent="0.2">
      <c r="H50889" s="7"/>
    </row>
    <row r="50890" spans="8:8" x14ac:dyDescent="0.2">
      <c r="H50890" s="7"/>
    </row>
    <row r="50891" spans="8:8" x14ac:dyDescent="0.2">
      <c r="H50891" s="7"/>
    </row>
    <row r="50892" spans="8:8" x14ac:dyDescent="0.2">
      <c r="H50892" s="7"/>
    </row>
    <row r="50893" spans="8:8" x14ac:dyDescent="0.2">
      <c r="H50893" s="7"/>
    </row>
    <row r="50894" spans="8:8" x14ac:dyDescent="0.2">
      <c r="H50894" s="7"/>
    </row>
    <row r="50895" spans="8:8" x14ac:dyDescent="0.2">
      <c r="H50895" s="7"/>
    </row>
    <row r="50896" spans="8:8" x14ac:dyDescent="0.2">
      <c r="H50896" s="7"/>
    </row>
    <row r="50897" spans="8:8" x14ac:dyDescent="0.2">
      <c r="H50897" s="7"/>
    </row>
    <row r="50898" spans="8:8" x14ac:dyDescent="0.2">
      <c r="H50898" s="7"/>
    </row>
    <row r="50899" spans="8:8" x14ac:dyDescent="0.2">
      <c r="H50899" s="7"/>
    </row>
    <row r="50900" spans="8:8" x14ac:dyDescent="0.2">
      <c r="H50900" s="7"/>
    </row>
    <row r="50901" spans="8:8" x14ac:dyDescent="0.2">
      <c r="H50901" s="7"/>
    </row>
    <row r="50902" spans="8:8" x14ac:dyDescent="0.2">
      <c r="H50902" s="7"/>
    </row>
    <row r="50903" spans="8:8" x14ac:dyDescent="0.2">
      <c r="H50903" s="7"/>
    </row>
    <row r="50904" spans="8:8" x14ac:dyDescent="0.2">
      <c r="H50904" s="7"/>
    </row>
    <row r="50905" spans="8:8" x14ac:dyDescent="0.2">
      <c r="H50905" s="7"/>
    </row>
    <row r="50906" spans="8:8" x14ac:dyDescent="0.2">
      <c r="H50906" s="7"/>
    </row>
    <row r="50907" spans="8:8" x14ac:dyDescent="0.2">
      <c r="H50907" s="7"/>
    </row>
    <row r="50908" spans="8:8" x14ac:dyDescent="0.2">
      <c r="H50908" s="7"/>
    </row>
    <row r="50909" spans="8:8" x14ac:dyDescent="0.2">
      <c r="H50909" s="7"/>
    </row>
    <row r="50910" spans="8:8" x14ac:dyDescent="0.2">
      <c r="H50910" s="7"/>
    </row>
    <row r="50911" spans="8:8" x14ac:dyDescent="0.2">
      <c r="H50911" s="7"/>
    </row>
    <row r="50912" spans="8:8" x14ac:dyDescent="0.2">
      <c r="H50912" s="7"/>
    </row>
    <row r="50913" spans="8:8" x14ac:dyDescent="0.2">
      <c r="H50913" s="7"/>
    </row>
    <row r="50914" spans="8:8" x14ac:dyDescent="0.2">
      <c r="H50914" s="7"/>
    </row>
    <row r="50915" spans="8:8" x14ac:dyDescent="0.2">
      <c r="H50915" s="7"/>
    </row>
    <row r="50916" spans="8:8" x14ac:dyDescent="0.2">
      <c r="H50916" s="7"/>
    </row>
    <row r="50917" spans="8:8" x14ac:dyDescent="0.2">
      <c r="H50917" s="7"/>
    </row>
    <row r="50918" spans="8:8" x14ac:dyDescent="0.2">
      <c r="H50918" s="7"/>
    </row>
    <row r="50919" spans="8:8" x14ac:dyDescent="0.2">
      <c r="H50919" s="7"/>
    </row>
    <row r="50920" spans="8:8" x14ac:dyDescent="0.2">
      <c r="H50920" s="7"/>
    </row>
    <row r="50921" spans="8:8" x14ac:dyDescent="0.2">
      <c r="H50921" s="7"/>
    </row>
    <row r="50922" spans="8:8" x14ac:dyDescent="0.2">
      <c r="H50922" s="7"/>
    </row>
    <row r="50923" spans="8:8" x14ac:dyDescent="0.2">
      <c r="H50923" s="7"/>
    </row>
    <row r="50924" spans="8:8" x14ac:dyDescent="0.2">
      <c r="H50924" s="7"/>
    </row>
    <row r="50925" spans="8:8" x14ac:dyDescent="0.2">
      <c r="H50925" s="7"/>
    </row>
    <row r="50926" spans="8:8" x14ac:dyDescent="0.2">
      <c r="H50926" s="7"/>
    </row>
    <row r="50927" spans="8:8" x14ac:dyDescent="0.2">
      <c r="H50927" s="7"/>
    </row>
    <row r="50928" spans="8:8" x14ac:dyDescent="0.2">
      <c r="H50928" s="7"/>
    </row>
    <row r="50929" spans="8:8" x14ac:dyDescent="0.2">
      <c r="H50929" s="7"/>
    </row>
    <row r="50930" spans="8:8" x14ac:dyDescent="0.2">
      <c r="H50930" s="7"/>
    </row>
    <row r="50931" spans="8:8" x14ac:dyDescent="0.2">
      <c r="H50931" s="7"/>
    </row>
    <row r="50932" spans="8:8" x14ac:dyDescent="0.2">
      <c r="H50932" s="7"/>
    </row>
    <row r="50933" spans="8:8" x14ac:dyDescent="0.2">
      <c r="H50933" s="7"/>
    </row>
    <row r="50934" spans="8:8" x14ac:dyDescent="0.2">
      <c r="H50934" s="7"/>
    </row>
    <row r="50935" spans="8:8" x14ac:dyDescent="0.2">
      <c r="H50935" s="7"/>
    </row>
    <row r="50936" spans="8:8" x14ac:dyDescent="0.2">
      <c r="H50936" s="7"/>
    </row>
    <row r="50937" spans="8:8" x14ac:dyDescent="0.2">
      <c r="H50937" s="7"/>
    </row>
    <row r="50938" spans="8:8" x14ac:dyDescent="0.2">
      <c r="H50938" s="7"/>
    </row>
    <row r="50939" spans="8:8" x14ac:dyDescent="0.2">
      <c r="H50939" s="7"/>
    </row>
    <row r="50940" spans="8:8" x14ac:dyDescent="0.2">
      <c r="H50940" s="7"/>
    </row>
    <row r="50941" spans="8:8" x14ac:dyDescent="0.2">
      <c r="H50941" s="7"/>
    </row>
    <row r="50942" spans="8:8" x14ac:dyDescent="0.2">
      <c r="H50942" s="7"/>
    </row>
    <row r="50943" spans="8:8" x14ac:dyDescent="0.2">
      <c r="H50943" s="7"/>
    </row>
    <row r="50944" spans="8:8" x14ac:dyDescent="0.2">
      <c r="H50944" s="7"/>
    </row>
    <row r="50945" spans="8:8" x14ac:dyDescent="0.2">
      <c r="H50945" s="7"/>
    </row>
    <row r="50946" spans="8:8" x14ac:dyDescent="0.2">
      <c r="H50946" s="7"/>
    </row>
    <row r="50947" spans="8:8" x14ac:dyDescent="0.2">
      <c r="H50947" s="7"/>
    </row>
    <row r="50948" spans="8:8" x14ac:dyDescent="0.2">
      <c r="H50948" s="7"/>
    </row>
    <row r="50949" spans="8:8" x14ac:dyDescent="0.2">
      <c r="H50949" s="7"/>
    </row>
    <row r="50950" spans="8:8" x14ac:dyDescent="0.2">
      <c r="H50950" s="7"/>
    </row>
    <row r="50951" spans="8:8" x14ac:dyDescent="0.2">
      <c r="H50951" s="7"/>
    </row>
    <row r="50952" spans="8:8" x14ac:dyDescent="0.2">
      <c r="H50952" s="7"/>
    </row>
    <row r="50953" spans="8:8" x14ac:dyDescent="0.2">
      <c r="H50953" s="7"/>
    </row>
    <row r="50954" spans="8:8" x14ac:dyDescent="0.2">
      <c r="H50954" s="7"/>
    </row>
    <row r="50955" spans="8:8" x14ac:dyDescent="0.2">
      <c r="H50955" s="7"/>
    </row>
    <row r="50956" spans="8:8" x14ac:dyDescent="0.2">
      <c r="H50956" s="7"/>
    </row>
    <row r="50957" spans="8:8" x14ac:dyDescent="0.2">
      <c r="H50957" s="7"/>
    </row>
    <row r="50958" spans="8:8" x14ac:dyDescent="0.2">
      <c r="H50958" s="7"/>
    </row>
    <row r="50959" spans="8:8" x14ac:dyDescent="0.2">
      <c r="H50959" s="7"/>
    </row>
    <row r="50960" spans="8:8" x14ac:dyDescent="0.2">
      <c r="H50960" s="7"/>
    </row>
    <row r="50961" spans="8:8" x14ac:dyDescent="0.2">
      <c r="H50961" s="7"/>
    </row>
    <row r="50962" spans="8:8" x14ac:dyDescent="0.2">
      <c r="H50962" s="7"/>
    </row>
    <row r="50963" spans="8:8" x14ac:dyDescent="0.2">
      <c r="H50963" s="7"/>
    </row>
    <row r="50964" spans="8:8" x14ac:dyDescent="0.2">
      <c r="H50964" s="7"/>
    </row>
    <row r="50965" spans="8:8" x14ac:dyDescent="0.2">
      <c r="H50965" s="7"/>
    </row>
    <row r="50966" spans="8:8" x14ac:dyDescent="0.2">
      <c r="H50966" s="7"/>
    </row>
    <row r="50967" spans="8:8" x14ac:dyDescent="0.2">
      <c r="H50967" s="7"/>
    </row>
    <row r="50968" spans="8:8" x14ac:dyDescent="0.2">
      <c r="H50968" s="7"/>
    </row>
    <row r="50969" spans="8:8" x14ac:dyDescent="0.2">
      <c r="H50969" s="7"/>
    </row>
    <row r="50970" spans="8:8" x14ac:dyDescent="0.2">
      <c r="H50970" s="7"/>
    </row>
    <row r="50971" spans="8:8" x14ac:dyDescent="0.2">
      <c r="H50971" s="7"/>
    </row>
    <row r="50972" spans="8:8" x14ac:dyDescent="0.2">
      <c r="H50972" s="7"/>
    </row>
    <row r="50973" spans="8:8" x14ac:dyDescent="0.2">
      <c r="H50973" s="7"/>
    </row>
    <row r="50974" spans="8:8" x14ac:dyDescent="0.2">
      <c r="H50974" s="7"/>
    </row>
    <row r="50975" spans="8:8" x14ac:dyDescent="0.2">
      <c r="H50975" s="7"/>
    </row>
    <row r="50976" spans="8:8" x14ac:dyDescent="0.2">
      <c r="H50976" s="7"/>
    </row>
    <row r="50977" spans="8:8" x14ac:dyDescent="0.2">
      <c r="H50977" s="7"/>
    </row>
    <row r="50978" spans="8:8" x14ac:dyDescent="0.2">
      <c r="H50978" s="7"/>
    </row>
    <row r="50979" spans="8:8" x14ac:dyDescent="0.2">
      <c r="H50979" s="7"/>
    </row>
    <row r="50980" spans="8:8" x14ac:dyDescent="0.2">
      <c r="H50980" s="7"/>
    </row>
    <row r="50981" spans="8:8" x14ac:dyDescent="0.2">
      <c r="H50981" s="7"/>
    </row>
    <row r="50982" spans="8:8" x14ac:dyDescent="0.2">
      <c r="H50982" s="7"/>
    </row>
    <row r="50983" spans="8:8" x14ac:dyDescent="0.2">
      <c r="H50983" s="7"/>
    </row>
    <row r="50984" spans="8:8" x14ac:dyDescent="0.2">
      <c r="H50984" s="7"/>
    </row>
    <row r="50985" spans="8:8" x14ac:dyDescent="0.2">
      <c r="H50985" s="7"/>
    </row>
    <row r="50986" spans="8:8" x14ac:dyDescent="0.2">
      <c r="H50986" s="7"/>
    </row>
    <row r="50987" spans="8:8" x14ac:dyDescent="0.2">
      <c r="H50987" s="7"/>
    </row>
    <row r="50988" spans="8:8" x14ac:dyDescent="0.2">
      <c r="H50988" s="7"/>
    </row>
    <row r="50989" spans="8:8" x14ac:dyDescent="0.2">
      <c r="H50989" s="7"/>
    </row>
    <row r="50990" spans="8:8" x14ac:dyDescent="0.2">
      <c r="H50990" s="7"/>
    </row>
    <row r="50991" spans="8:8" x14ac:dyDescent="0.2">
      <c r="H50991" s="7"/>
    </row>
    <row r="50992" spans="8:8" x14ac:dyDescent="0.2">
      <c r="H50992" s="7"/>
    </row>
    <row r="50993" spans="8:8" x14ac:dyDescent="0.2">
      <c r="H50993" s="7"/>
    </row>
    <row r="50994" spans="8:8" x14ac:dyDescent="0.2">
      <c r="H50994" s="7"/>
    </row>
    <row r="50995" spans="8:8" x14ac:dyDescent="0.2">
      <c r="H50995" s="7"/>
    </row>
    <row r="50996" spans="8:8" x14ac:dyDescent="0.2">
      <c r="H50996" s="7"/>
    </row>
    <row r="50997" spans="8:8" x14ac:dyDescent="0.2">
      <c r="H50997" s="7"/>
    </row>
    <row r="50998" spans="8:8" x14ac:dyDescent="0.2">
      <c r="H50998" s="7"/>
    </row>
    <row r="50999" spans="8:8" x14ac:dyDescent="0.2">
      <c r="H50999" s="7"/>
    </row>
    <row r="51000" spans="8:8" x14ac:dyDescent="0.2">
      <c r="H51000" s="7"/>
    </row>
    <row r="51001" spans="8:8" x14ac:dyDescent="0.2">
      <c r="H51001" s="7"/>
    </row>
    <row r="51002" spans="8:8" x14ac:dyDescent="0.2">
      <c r="H51002" s="7"/>
    </row>
    <row r="51003" spans="8:8" x14ac:dyDescent="0.2">
      <c r="H51003" s="7"/>
    </row>
    <row r="51004" spans="8:8" x14ac:dyDescent="0.2">
      <c r="H51004" s="7"/>
    </row>
    <row r="51005" spans="8:8" x14ac:dyDescent="0.2">
      <c r="H51005" s="7"/>
    </row>
    <row r="51006" spans="8:8" x14ac:dyDescent="0.2">
      <c r="H51006" s="7"/>
    </row>
    <row r="51007" spans="8:8" x14ac:dyDescent="0.2">
      <c r="H51007" s="7"/>
    </row>
    <row r="51008" spans="8:8" x14ac:dyDescent="0.2">
      <c r="H51008" s="7"/>
    </row>
    <row r="51009" spans="8:8" x14ac:dyDescent="0.2">
      <c r="H51009" s="7"/>
    </row>
    <row r="51010" spans="8:8" x14ac:dyDescent="0.2">
      <c r="H51010" s="7"/>
    </row>
    <row r="51011" spans="8:8" x14ac:dyDescent="0.2">
      <c r="H51011" s="7"/>
    </row>
    <row r="51012" spans="8:8" x14ac:dyDescent="0.2">
      <c r="H51012" s="7"/>
    </row>
    <row r="51013" spans="8:8" x14ac:dyDescent="0.2">
      <c r="H51013" s="7"/>
    </row>
    <row r="51014" spans="8:8" x14ac:dyDescent="0.2">
      <c r="H51014" s="7"/>
    </row>
    <row r="51015" spans="8:8" x14ac:dyDescent="0.2">
      <c r="H51015" s="7"/>
    </row>
    <row r="51016" spans="8:8" x14ac:dyDescent="0.2">
      <c r="H51016" s="7"/>
    </row>
    <row r="51017" spans="8:8" x14ac:dyDescent="0.2">
      <c r="H51017" s="7"/>
    </row>
    <row r="51018" spans="8:8" x14ac:dyDescent="0.2">
      <c r="H51018" s="7"/>
    </row>
    <row r="51019" spans="8:8" x14ac:dyDescent="0.2">
      <c r="H51019" s="7"/>
    </row>
    <row r="51020" spans="8:8" x14ac:dyDescent="0.2">
      <c r="H51020" s="7"/>
    </row>
    <row r="51021" spans="8:8" x14ac:dyDescent="0.2">
      <c r="H51021" s="7"/>
    </row>
    <row r="51022" spans="8:8" x14ac:dyDescent="0.2">
      <c r="H51022" s="7"/>
    </row>
    <row r="51023" spans="8:8" x14ac:dyDescent="0.2">
      <c r="H51023" s="7"/>
    </row>
    <row r="51024" spans="8:8" x14ac:dyDescent="0.2">
      <c r="H51024" s="7"/>
    </row>
    <row r="51025" spans="8:8" x14ac:dyDescent="0.2">
      <c r="H51025" s="7"/>
    </row>
    <row r="51026" spans="8:8" x14ac:dyDescent="0.2">
      <c r="H51026" s="7"/>
    </row>
    <row r="51027" spans="8:8" x14ac:dyDescent="0.2">
      <c r="H51027" s="7"/>
    </row>
    <row r="51028" spans="8:8" x14ac:dyDescent="0.2">
      <c r="H51028" s="7"/>
    </row>
    <row r="51029" spans="8:8" x14ac:dyDescent="0.2">
      <c r="H51029" s="7"/>
    </row>
    <row r="51030" spans="8:8" x14ac:dyDescent="0.2">
      <c r="H51030" s="7"/>
    </row>
    <row r="51031" spans="8:8" x14ac:dyDescent="0.2">
      <c r="H51031" s="7"/>
    </row>
    <row r="51032" spans="8:8" x14ac:dyDescent="0.2">
      <c r="H51032" s="7"/>
    </row>
    <row r="51033" spans="8:8" x14ac:dyDescent="0.2">
      <c r="H51033" s="7"/>
    </row>
    <row r="51034" spans="8:8" x14ac:dyDescent="0.2">
      <c r="H51034" s="7"/>
    </row>
    <row r="51035" spans="8:8" x14ac:dyDescent="0.2">
      <c r="H51035" s="7"/>
    </row>
    <row r="51036" spans="8:8" x14ac:dyDescent="0.2">
      <c r="H51036" s="7"/>
    </row>
    <row r="51037" spans="8:8" x14ac:dyDescent="0.2">
      <c r="H51037" s="7"/>
    </row>
    <row r="51038" spans="8:8" x14ac:dyDescent="0.2">
      <c r="H51038" s="7"/>
    </row>
    <row r="51039" spans="8:8" x14ac:dyDescent="0.2">
      <c r="H51039" s="7"/>
    </row>
    <row r="51040" spans="8:8" x14ac:dyDescent="0.2">
      <c r="H51040" s="7"/>
    </row>
    <row r="51041" spans="8:8" x14ac:dyDescent="0.2">
      <c r="H51041" s="7"/>
    </row>
    <row r="51042" spans="8:8" x14ac:dyDescent="0.2">
      <c r="H51042" s="7"/>
    </row>
    <row r="51043" spans="8:8" x14ac:dyDescent="0.2">
      <c r="H51043" s="7"/>
    </row>
    <row r="51044" spans="8:8" x14ac:dyDescent="0.2">
      <c r="H51044" s="7"/>
    </row>
    <row r="51045" spans="8:8" x14ac:dyDescent="0.2">
      <c r="H51045" s="7"/>
    </row>
    <row r="51046" spans="8:8" x14ac:dyDescent="0.2">
      <c r="H51046" s="7"/>
    </row>
    <row r="51047" spans="8:8" x14ac:dyDescent="0.2">
      <c r="H51047" s="7"/>
    </row>
    <row r="51048" spans="8:8" x14ac:dyDescent="0.2">
      <c r="H51048" s="7"/>
    </row>
    <row r="51049" spans="8:8" x14ac:dyDescent="0.2">
      <c r="H51049" s="7"/>
    </row>
    <row r="51050" spans="8:8" x14ac:dyDescent="0.2">
      <c r="H51050" s="7"/>
    </row>
    <row r="51051" spans="8:8" x14ac:dyDescent="0.2">
      <c r="H51051" s="7"/>
    </row>
    <row r="51052" spans="8:8" x14ac:dyDescent="0.2">
      <c r="H51052" s="7"/>
    </row>
    <row r="51053" spans="8:8" x14ac:dyDescent="0.2">
      <c r="H51053" s="7"/>
    </row>
    <row r="51054" spans="8:8" x14ac:dyDescent="0.2">
      <c r="H51054" s="7"/>
    </row>
    <row r="51055" spans="8:8" x14ac:dyDescent="0.2">
      <c r="H51055" s="7"/>
    </row>
    <row r="51056" spans="8:8" x14ac:dyDescent="0.2">
      <c r="H51056" s="7"/>
    </row>
    <row r="51057" spans="8:8" x14ac:dyDescent="0.2">
      <c r="H51057" s="7"/>
    </row>
    <row r="51058" spans="8:8" x14ac:dyDescent="0.2">
      <c r="H51058" s="7"/>
    </row>
    <row r="51059" spans="8:8" x14ac:dyDescent="0.2">
      <c r="H51059" s="7"/>
    </row>
    <row r="51060" spans="8:8" x14ac:dyDescent="0.2">
      <c r="H51060" s="7"/>
    </row>
    <row r="51061" spans="8:8" x14ac:dyDescent="0.2">
      <c r="H51061" s="7"/>
    </row>
    <row r="51062" spans="8:8" x14ac:dyDescent="0.2">
      <c r="H51062" s="7"/>
    </row>
    <row r="51063" spans="8:8" x14ac:dyDescent="0.2">
      <c r="H51063" s="7"/>
    </row>
    <row r="51064" spans="8:8" x14ac:dyDescent="0.2">
      <c r="H51064" s="7"/>
    </row>
    <row r="51065" spans="8:8" x14ac:dyDescent="0.2">
      <c r="H51065" s="7"/>
    </row>
    <row r="51066" spans="8:8" x14ac:dyDescent="0.2">
      <c r="H51066" s="7"/>
    </row>
    <row r="51067" spans="8:8" x14ac:dyDescent="0.2">
      <c r="H51067" s="7"/>
    </row>
    <row r="51068" spans="8:8" x14ac:dyDescent="0.2">
      <c r="H51068" s="7"/>
    </row>
    <row r="51069" spans="8:8" x14ac:dyDescent="0.2">
      <c r="H51069" s="7"/>
    </row>
    <row r="51070" spans="8:8" x14ac:dyDescent="0.2">
      <c r="H51070" s="7"/>
    </row>
    <row r="51071" spans="8:8" x14ac:dyDescent="0.2">
      <c r="H51071" s="7"/>
    </row>
    <row r="51072" spans="8:8" x14ac:dyDescent="0.2">
      <c r="H51072" s="7"/>
    </row>
    <row r="51073" spans="8:8" x14ac:dyDescent="0.2">
      <c r="H51073" s="7"/>
    </row>
    <row r="51074" spans="8:8" x14ac:dyDescent="0.2">
      <c r="H51074" s="7"/>
    </row>
    <row r="51075" spans="8:8" x14ac:dyDescent="0.2">
      <c r="H51075" s="7"/>
    </row>
    <row r="51076" spans="8:8" x14ac:dyDescent="0.2">
      <c r="H51076" s="7"/>
    </row>
    <row r="51077" spans="8:8" x14ac:dyDescent="0.2">
      <c r="H51077" s="7"/>
    </row>
    <row r="51078" spans="8:8" x14ac:dyDescent="0.2">
      <c r="H51078" s="7"/>
    </row>
    <row r="51079" spans="8:8" x14ac:dyDescent="0.2">
      <c r="H51079" s="7"/>
    </row>
    <row r="51080" spans="8:8" x14ac:dyDescent="0.2">
      <c r="H51080" s="7"/>
    </row>
    <row r="51081" spans="8:8" x14ac:dyDescent="0.2">
      <c r="H51081" s="7"/>
    </row>
    <row r="51082" spans="8:8" x14ac:dyDescent="0.2">
      <c r="H51082" s="7"/>
    </row>
    <row r="51083" spans="8:8" x14ac:dyDescent="0.2">
      <c r="H51083" s="7"/>
    </row>
    <row r="51084" spans="8:8" x14ac:dyDescent="0.2">
      <c r="H51084" s="7"/>
    </row>
    <row r="51085" spans="8:8" x14ac:dyDescent="0.2">
      <c r="H51085" s="7"/>
    </row>
    <row r="51086" spans="8:8" x14ac:dyDescent="0.2">
      <c r="H51086" s="7"/>
    </row>
    <row r="51087" spans="8:8" x14ac:dyDescent="0.2">
      <c r="H51087" s="7"/>
    </row>
    <row r="51088" spans="8:8" x14ac:dyDescent="0.2">
      <c r="H51088" s="7"/>
    </row>
    <row r="51089" spans="8:8" x14ac:dyDescent="0.2">
      <c r="H51089" s="7"/>
    </row>
    <row r="51090" spans="8:8" x14ac:dyDescent="0.2">
      <c r="H51090" s="7"/>
    </row>
    <row r="51091" spans="8:8" x14ac:dyDescent="0.2">
      <c r="H51091" s="7"/>
    </row>
    <row r="51092" spans="8:8" x14ac:dyDescent="0.2">
      <c r="H51092" s="7"/>
    </row>
    <row r="51093" spans="8:8" x14ac:dyDescent="0.2">
      <c r="H51093" s="7"/>
    </row>
    <row r="51094" spans="8:8" x14ac:dyDescent="0.2">
      <c r="H51094" s="7"/>
    </row>
    <row r="51095" spans="8:8" x14ac:dyDescent="0.2">
      <c r="H51095" s="7"/>
    </row>
    <row r="51096" spans="8:8" x14ac:dyDescent="0.2">
      <c r="H51096" s="7"/>
    </row>
    <row r="51097" spans="8:8" x14ac:dyDescent="0.2">
      <c r="H51097" s="7"/>
    </row>
    <row r="51098" spans="8:8" x14ac:dyDescent="0.2">
      <c r="H51098" s="7"/>
    </row>
    <row r="51099" spans="8:8" x14ac:dyDescent="0.2">
      <c r="H51099" s="7"/>
    </row>
    <row r="51100" spans="8:8" x14ac:dyDescent="0.2">
      <c r="H51100" s="7"/>
    </row>
    <row r="51101" spans="8:8" x14ac:dyDescent="0.2">
      <c r="H51101" s="7"/>
    </row>
    <row r="51102" spans="8:8" x14ac:dyDescent="0.2">
      <c r="H51102" s="7"/>
    </row>
    <row r="51103" spans="8:8" x14ac:dyDescent="0.2">
      <c r="H51103" s="7"/>
    </row>
    <row r="51104" spans="8:8" x14ac:dyDescent="0.2">
      <c r="H51104" s="7"/>
    </row>
    <row r="51105" spans="8:8" x14ac:dyDescent="0.2">
      <c r="H51105" s="7"/>
    </row>
    <row r="51106" spans="8:8" x14ac:dyDescent="0.2">
      <c r="H51106" s="7"/>
    </row>
    <row r="51107" spans="8:8" x14ac:dyDescent="0.2">
      <c r="H51107" s="7"/>
    </row>
    <row r="51108" spans="8:8" x14ac:dyDescent="0.2">
      <c r="H51108" s="7"/>
    </row>
    <row r="51109" spans="8:8" x14ac:dyDescent="0.2">
      <c r="H51109" s="7"/>
    </row>
    <row r="51110" spans="8:8" x14ac:dyDescent="0.2">
      <c r="H51110" s="7"/>
    </row>
    <row r="51111" spans="8:8" x14ac:dyDescent="0.2">
      <c r="H51111" s="7"/>
    </row>
    <row r="51112" spans="8:8" x14ac:dyDescent="0.2">
      <c r="H51112" s="7"/>
    </row>
    <row r="51113" spans="8:8" x14ac:dyDescent="0.2">
      <c r="H51113" s="7"/>
    </row>
    <row r="51114" spans="8:8" x14ac:dyDescent="0.2">
      <c r="H51114" s="7"/>
    </row>
    <row r="51115" spans="8:8" x14ac:dyDescent="0.2">
      <c r="H51115" s="7"/>
    </row>
    <row r="51116" spans="8:8" x14ac:dyDescent="0.2">
      <c r="H51116" s="7"/>
    </row>
    <row r="51117" spans="8:8" x14ac:dyDescent="0.2">
      <c r="H51117" s="7"/>
    </row>
    <row r="51118" spans="8:8" x14ac:dyDescent="0.2">
      <c r="H51118" s="7"/>
    </row>
    <row r="51119" spans="8:8" x14ac:dyDescent="0.2">
      <c r="H51119" s="7"/>
    </row>
    <row r="51120" spans="8:8" x14ac:dyDescent="0.2">
      <c r="H51120" s="7"/>
    </row>
    <row r="51121" spans="8:8" x14ac:dyDescent="0.2">
      <c r="H51121" s="7"/>
    </row>
    <row r="51122" spans="8:8" x14ac:dyDescent="0.2">
      <c r="H51122" s="7"/>
    </row>
    <row r="51123" spans="8:8" x14ac:dyDescent="0.2">
      <c r="H51123" s="7"/>
    </row>
    <row r="51124" spans="8:8" x14ac:dyDescent="0.2">
      <c r="H51124" s="7"/>
    </row>
    <row r="51125" spans="8:8" x14ac:dyDescent="0.2">
      <c r="H51125" s="7"/>
    </row>
    <row r="51126" spans="8:8" x14ac:dyDescent="0.2">
      <c r="H51126" s="7"/>
    </row>
    <row r="51127" spans="8:8" x14ac:dyDescent="0.2">
      <c r="H51127" s="7"/>
    </row>
    <row r="51128" spans="8:8" x14ac:dyDescent="0.2">
      <c r="H51128" s="7"/>
    </row>
    <row r="51129" spans="8:8" x14ac:dyDescent="0.2">
      <c r="H51129" s="7"/>
    </row>
    <row r="51130" spans="8:8" x14ac:dyDescent="0.2">
      <c r="H51130" s="7"/>
    </row>
    <row r="51131" spans="8:8" x14ac:dyDescent="0.2">
      <c r="H51131" s="7"/>
    </row>
    <row r="51132" spans="8:8" x14ac:dyDescent="0.2">
      <c r="H51132" s="7"/>
    </row>
    <row r="51133" spans="8:8" x14ac:dyDescent="0.2">
      <c r="H51133" s="7"/>
    </row>
    <row r="51134" spans="8:8" x14ac:dyDescent="0.2">
      <c r="H51134" s="7"/>
    </row>
    <row r="51135" spans="8:8" x14ac:dyDescent="0.2">
      <c r="H51135" s="7"/>
    </row>
    <row r="51136" spans="8:8" x14ac:dyDescent="0.2">
      <c r="H51136" s="7"/>
    </row>
    <row r="51137" spans="8:8" x14ac:dyDescent="0.2">
      <c r="H51137" s="7"/>
    </row>
    <row r="51138" spans="8:8" x14ac:dyDescent="0.2">
      <c r="H51138" s="7"/>
    </row>
    <row r="51139" spans="8:8" x14ac:dyDescent="0.2">
      <c r="H51139" s="7"/>
    </row>
    <row r="51140" spans="8:8" x14ac:dyDescent="0.2">
      <c r="H51140" s="7"/>
    </row>
    <row r="51141" spans="8:8" x14ac:dyDescent="0.2">
      <c r="H51141" s="7"/>
    </row>
    <row r="51142" spans="8:8" x14ac:dyDescent="0.2">
      <c r="H51142" s="7"/>
    </row>
    <row r="51143" spans="8:8" x14ac:dyDescent="0.2">
      <c r="H51143" s="7"/>
    </row>
    <row r="51144" spans="8:8" x14ac:dyDescent="0.2">
      <c r="H51144" s="7"/>
    </row>
    <row r="51145" spans="8:8" x14ac:dyDescent="0.2">
      <c r="H51145" s="7"/>
    </row>
    <row r="51146" spans="8:8" x14ac:dyDescent="0.2">
      <c r="H51146" s="7"/>
    </row>
    <row r="51147" spans="8:8" x14ac:dyDescent="0.2">
      <c r="H51147" s="7"/>
    </row>
    <row r="51148" spans="8:8" x14ac:dyDescent="0.2">
      <c r="H51148" s="7"/>
    </row>
    <row r="51149" spans="8:8" x14ac:dyDescent="0.2">
      <c r="H51149" s="7"/>
    </row>
    <row r="51150" spans="8:8" x14ac:dyDescent="0.2">
      <c r="H51150" s="7"/>
    </row>
    <row r="51151" spans="8:8" x14ac:dyDescent="0.2">
      <c r="H51151" s="7"/>
    </row>
    <row r="51152" spans="8:8" x14ac:dyDescent="0.2">
      <c r="H51152" s="7"/>
    </row>
    <row r="51153" spans="8:8" x14ac:dyDescent="0.2">
      <c r="H51153" s="7"/>
    </row>
    <row r="51154" spans="8:8" x14ac:dyDescent="0.2">
      <c r="H51154" s="7"/>
    </row>
    <row r="51155" spans="8:8" x14ac:dyDescent="0.2">
      <c r="H51155" s="7"/>
    </row>
    <row r="51156" spans="8:8" x14ac:dyDescent="0.2">
      <c r="H51156" s="7"/>
    </row>
    <row r="51157" spans="8:8" x14ac:dyDescent="0.2">
      <c r="H51157" s="7"/>
    </row>
    <row r="51158" spans="8:8" x14ac:dyDescent="0.2">
      <c r="H51158" s="7"/>
    </row>
    <row r="51159" spans="8:8" x14ac:dyDescent="0.2">
      <c r="H51159" s="7"/>
    </row>
    <row r="51160" spans="8:8" x14ac:dyDescent="0.2">
      <c r="H51160" s="7"/>
    </row>
    <row r="51161" spans="8:8" x14ac:dyDescent="0.2">
      <c r="H51161" s="7"/>
    </row>
    <row r="51162" spans="8:8" x14ac:dyDescent="0.2">
      <c r="H51162" s="7"/>
    </row>
    <row r="51163" spans="8:8" x14ac:dyDescent="0.2">
      <c r="H51163" s="7"/>
    </row>
    <row r="51164" spans="8:8" x14ac:dyDescent="0.2">
      <c r="H51164" s="7"/>
    </row>
    <row r="51165" spans="8:8" x14ac:dyDescent="0.2">
      <c r="H51165" s="7"/>
    </row>
    <row r="51166" spans="8:8" x14ac:dyDescent="0.2">
      <c r="H51166" s="7"/>
    </row>
    <row r="51167" spans="8:8" x14ac:dyDescent="0.2">
      <c r="H51167" s="7"/>
    </row>
    <row r="51168" spans="8:8" x14ac:dyDescent="0.2">
      <c r="H51168" s="7"/>
    </row>
    <row r="51169" spans="8:8" x14ac:dyDescent="0.2">
      <c r="H51169" s="7"/>
    </row>
    <row r="51170" spans="8:8" x14ac:dyDescent="0.2">
      <c r="H51170" s="7"/>
    </row>
    <row r="51171" spans="8:8" x14ac:dyDescent="0.2">
      <c r="H51171" s="7"/>
    </row>
    <row r="51172" spans="8:8" x14ac:dyDescent="0.2">
      <c r="H51172" s="7"/>
    </row>
    <row r="51173" spans="8:8" x14ac:dyDescent="0.2">
      <c r="H51173" s="7"/>
    </row>
    <row r="51174" spans="8:8" x14ac:dyDescent="0.2">
      <c r="H51174" s="7"/>
    </row>
    <row r="51175" spans="8:8" x14ac:dyDescent="0.2">
      <c r="H51175" s="7"/>
    </row>
    <row r="51176" spans="8:8" x14ac:dyDescent="0.2">
      <c r="H51176" s="7"/>
    </row>
    <row r="51177" spans="8:8" x14ac:dyDescent="0.2">
      <c r="H51177" s="7"/>
    </row>
    <row r="51178" spans="8:8" x14ac:dyDescent="0.2">
      <c r="H51178" s="7"/>
    </row>
    <row r="51179" spans="8:8" x14ac:dyDescent="0.2">
      <c r="H51179" s="7"/>
    </row>
    <row r="51180" spans="8:8" x14ac:dyDescent="0.2">
      <c r="H51180" s="7"/>
    </row>
    <row r="51181" spans="8:8" x14ac:dyDescent="0.2">
      <c r="H51181" s="7"/>
    </row>
    <row r="51182" spans="8:8" x14ac:dyDescent="0.2">
      <c r="H51182" s="7"/>
    </row>
    <row r="51183" spans="8:8" x14ac:dyDescent="0.2">
      <c r="H51183" s="7"/>
    </row>
    <row r="51184" spans="8:8" x14ac:dyDescent="0.2">
      <c r="H51184" s="7"/>
    </row>
    <row r="51185" spans="8:8" x14ac:dyDescent="0.2">
      <c r="H51185" s="7"/>
    </row>
    <row r="51186" spans="8:8" x14ac:dyDescent="0.2">
      <c r="H51186" s="7"/>
    </row>
    <row r="51187" spans="8:8" x14ac:dyDescent="0.2">
      <c r="H51187" s="7"/>
    </row>
    <row r="51188" spans="8:8" x14ac:dyDescent="0.2">
      <c r="H51188" s="7"/>
    </row>
    <row r="51189" spans="8:8" x14ac:dyDescent="0.2">
      <c r="H51189" s="7"/>
    </row>
    <row r="51190" spans="8:8" x14ac:dyDescent="0.2">
      <c r="H51190" s="7"/>
    </row>
    <row r="51191" spans="8:8" x14ac:dyDescent="0.2">
      <c r="H51191" s="7"/>
    </row>
    <row r="51192" spans="8:8" x14ac:dyDescent="0.2">
      <c r="H51192" s="7"/>
    </row>
    <row r="51193" spans="8:8" x14ac:dyDescent="0.2">
      <c r="H51193" s="7"/>
    </row>
    <row r="51194" spans="8:8" x14ac:dyDescent="0.2">
      <c r="H51194" s="7"/>
    </row>
    <row r="51195" spans="8:8" x14ac:dyDescent="0.2">
      <c r="H51195" s="7"/>
    </row>
    <row r="51196" spans="8:8" x14ac:dyDescent="0.2">
      <c r="H51196" s="7"/>
    </row>
    <row r="51197" spans="8:8" x14ac:dyDescent="0.2">
      <c r="H51197" s="7"/>
    </row>
    <row r="51198" spans="8:8" x14ac:dyDescent="0.2">
      <c r="H51198" s="7"/>
    </row>
    <row r="51199" spans="8:8" x14ac:dyDescent="0.2">
      <c r="H51199" s="7"/>
    </row>
    <row r="51200" spans="8:8" x14ac:dyDescent="0.2">
      <c r="H51200" s="7"/>
    </row>
    <row r="51201" spans="8:8" x14ac:dyDescent="0.2">
      <c r="H51201" s="7"/>
    </row>
    <row r="51202" spans="8:8" x14ac:dyDescent="0.2">
      <c r="H51202" s="7"/>
    </row>
    <row r="51203" spans="8:8" x14ac:dyDescent="0.2">
      <c r="H51203" s="7"/>
    </row>
    <row r="51204" spans="8:8" x14ac:dyDescent="0.2">
      <c r="H51204" s="7"/>
    </row>
    <row r="51205" spans="8:8" x14ac:dyDescent="0.2">
      <c r="H51205" s="7"/>
    </row>
    <row r="51206" spans="8:8" x14ac:dyDescent="0.2">
      <c r="H51206" s="7"/>
    </row>
    <row r="51207" spans="8:8" x14ac:dyDescent="0.2">
      <c r="H51207" s="7"/>
    </row>
    <row r="51208" spans="8:8" x14ac:dyDescent="0.2">
      <c r="H51208" s="7"/>
    </row>
    <row r="51209" spans="8:8" x14ac:dyDescent="0.2">
      <c r="H51209" s="7"/>
    </row>
    <row r="51210" spans="8:8" x14ac:dyDescent="0.2">
      <c r="H51210" s="7"/>
    </row>
    <row r="51211" spans="8:8" x14ac:dyDescent="0.2">
      <c r="H51211" s="7"/>
    </row>
    <row r="51212" spans="8:8" x14ac:dyDescent="0.2">
      <c r="H51212" s="7"/>
    </row>
    <row r="51213" spans="8:8" x14ac:dyDescent="0.2">
      <c r="H51213" s="7"/>
    </row>
    <row r="51214" spans="8:8" x14ac:dyDescent="0.2">
      <c r="H51214" s="7"/>
    </row>
    <row r="51215" spans="8:8" x14ac:dyDescent="0.2">
      <c r="H51215" s="7"/>
    </row>
    <row r="51216" spans="8:8" x14ac:dyDescent="0.2">
      <c r="H51216" s="7"/>
    </row>
    <row r="51217" spans="8:8" x14ac:dyDescent="0.2">
      <c r="H51217" s="7"/>
    </row>
    <row r="51218" spans="8:8" x14ac:dyDescent="0.2">
      <c r="H51218" s="7"/>
    </row>
    <row r="51219" spans="8:8" x14ac:dyDescent="0.2">
      <c r="H51219" s="7"/>
    </row>
    <row r="51220" spans="8:8" x14ac:dyDescent="0.2">
      <c r="H51220" s="7"/>
    </row>
    <row r="51221" spans="8:8" x14ac:dyDescent="0.2">
      <c r="H51221" s="7"/>
    </row>
    <row r="51222" spans="8:8" x14ac:dyDescent="0.2">
      <c r="H51222" s="7"/>
    </row>
    <row r="51223" spans="8:8" x14ac:dyDescent="0.2">
      <c r="H51223" s="7"/>
    </row>
    <row r="51224" spans="8:8" x14ac:dyDescent="0.2">
      <c r="H51224" s="7"/>
    </row>
    <row r="51225" spans="8:8" x14ac:dyDescent="0.2">
      <c r="H51225" s="7"/>
    </row>
    <row r="51226" spans="8:8" x14ac:dyDescent="0.2">
      <c r="H51226" s="7"/>
    </row>
    <row r="51227" spans="8:8" x14ac:dyDescent="0.2">
      <c r="H51227" s="7"/>
    </row>
    <row r="51228" spans="8:8" x14ac:dyDescent="0.2">
      <c r="H51228" s="7"/>
    </row>
    <row r="51229" spans="8:8" x14ac:dyDescent="0.2">
      <c r="H51229" s="7"/>
    </row>
    <row r="51230" spans="8:8" x14ac:dyDescent="0.2">
      <c r="H51230" s="7"/>
    </row>
    <row r="51231" spans="8:8" x14ac:dyDescent="0.2">
      <c r="H51231" s="7"/>
    </row>
    <row r="51232" spans="8:8" x14ac:dyDescent="0.2">
      <c r="H51232" s="7"/>
    </row>
    <row r="51233" spans="8:8" x14ac:dyDescent="0.2">
      <c r="H51233" s="7"/>
    </row>
    <row r="51234" spans="8:8" x14ac:dyDescent="0.2">
      <c r="H51234" s="7"/>
    </row>
    <row r="51235" spans="8:8" x14ac:dyDescent="0.2">
      <c r="H51235" s="7"/>
    </row>
    <row r="51236" spans="8:8" x14ac:dyDescent="0.2">
      <c r="H51236" s="7"/>
    </row>
    <row r="51237" spans="8:8" x14ac:dyDescent="0.2">
      <c r="H51237" s="7"/>
    </row>
    <row r="51238" spans="8:8" x14ac:dyDescent="0.2">
      <c r="H51238" s="7"/>
    </row>
    <row r="51239" spans="8:8" x14ac:dyDescent="0.2">
      <c r="H51239" s="7"/>
    </row>
    <row r="51240" spans="8:8" x14ac:dyDescent="0.2">
      <c r="H51240" s="7"/>
    </row>
    <row r="51241" spans="8:8" x14ac:dyDescent="0.2">
      <c r="H51241" s="7"/>
    </row>
    <row r="51242" spans="8:8" x14ac:dyDescent="0.2">
      <c r="H51242" s="7"/>
    </row>
    <row r="51243" spans="8:8" x14ac:dyDescent="0.2">
      <c r="H51243" s="7"/>
    </row>
    <row r="51244" spans="8:8" x14ac:dyDescent="0.2">
      <c r="H51244" s="7"/>
    </row>
    <row r="51245" spans="8:8" x14ac:dyDescent="0.2">
      <c r="H51245" s="7"/>
    </row>
    <row r="51246" spans="8:8" x14ac:dyDescent="0.2">
      <c r="H51246" s="7"/>
    </row>
    <row r="51247" spans="8:8" x14ac:dyDescent="0.2">
      <c r="H51247" s="7"/>
    </row>
    <row r="51248" spans="8:8" x14ac:dyDescent="0.2">
      <c r="H51248" s="7"/>
    </row>
    <row r="51249" spans="8:8" x14ac:dyDescent="0.2">
      <c r="H51249" s="7"/>
    </row>
    <row r="51250" spans="8:8" x14ac:dyDescent="0.2">
      <c r="H51250" s="7"/>
    </row>
    <row r="51251" spans="8:8" x14ac:dyDescent="0.2">
      <c r="H51251" s="7"/>
    </row>
    <row r="51252" spans="8:8" x14ac:dyDescent="0.2">
      <c r="H51252" s="7"/>
    </row>
    <row r="51253" spans="8:8" x14ac:dyDescent="0.2">
      <c r="H51253" s="7"/>
    </row>
    <row r="51254" spans="8:8" x14ac:dyDescent="0.2">
      <c r="H51254" s="7"/>
    </row>
    <row r="51255" spans="8:8" x14ac:dyDescent="0.2">
      <c r="H51255" s="7"/>
    </row>
    <row r="51256" spans="8:8" x14ac:dyDescent="0.2">
      <c r="H51256" s="7"/>
    </row>
    <row r="51257" spans="8:8" x14ac:dyDescent="0.2">
      <c r="H51257" s="7"/>
    </row>
    <row r="51258" spans="8:8" x14ac:dyDescent="0.2">
      <c r="H51258" s="7"/>
    </row>
    <row r="51259" spans="8:8" x14ac:dyDescent="0.2">
      <c r="H51259" s="7"/>
    </row>
    <row r="51260" spans="8:8" x14ac:dyDescent="0.2">
      <c r="H51260" s="7"/>
    </row>
    <row r="51261" spans="8:8" x14ac:dyDescent="0.2">
      <c r="H51261" s="7"/>
    </row>
    <row r="51262" spans="8:8" x14ac:dyDescent="0.2">
      <c r="H51262" s="7"/>
    </row>
    <row r="51263" spans="8:8" x14ac:dyDescent="0.2">
      <c r="H51263" s="7"/>
    </row>
    <row r="51264" spans="8:8" x14ac:dyDescent="0.2">
      <c r="H51264" s="7"/>
    </row>
    <row r="51265" spans="8:8" x14ac:dyDescent="0.2">
      <c r="H51265" s="7"/>
    </row>
    <row r="51266" spans="8:8" x14ac:dyDescent="0.2">
      <c r="H51266" s="7"/>
    </row>
    <row r="51267" spans="8:8" x14ac:dyDescent="0.2">
      <c r="H51267" s="7"/>
    </row>
    <row r="51268" spans="8:8" x14ac:dyDescent="0.2">
      <c r="H51268" s="7"/>
    </row>
    <row r="51269" spans="8:8" x14ac:dyDescent="0.2">
      <c r="H51269" s="7"/>
    </row>
    <row r="51270" spans="8:8" x14ac:dyDescent="0.2">
      <c r="H51270" s="7"/>
    </row>
    <row r="51271" spans="8:8" x14ac:dyDescent="0.2">
      <c r="H51271" s="7"/>
    </row>
    <row r="51272" spans="8:8" x14ac:dyDescent="0.2">
      <c r="H51272" s="7"/>
    </row>
    <row r="51273" spans="8:8" x14ac:dyDescent="0.2">
      <c r="H51273" s="7"/>
    </row>
    <row r="51274" spans="8:8" x14ac:dyDescent="0.2">
      <c r="H51274" s="7"/>
    </row>
    <row r="51275" spans="8:8" x14ac:dyDescent="0.2">
      <c r="H51275" s="7"/>
    </row>
    <row r="51276" spans="8:8" x14ac:dyDescent="0.2">
      <c r="H51276" s="7"/>
    </row>
    <row r="51277" spans="8:8" x14ac:dyDescent="0.2">
      <c r="H51277" s="7"/>
    </row>
    <row r="51278" spans="8:8" x14ac:dyDescent="0.2">
      <c r="H51278" s="7"/>
    </row>
    <row r="51279" spans="8:8" x14ac:dyDescent="0.2">
      <c r="H51279" s="7"/>
    </row>
    <row r="51280" spans="8:8" x14ac:dyDescent="0.2">
      <c r="H51280" s="7"/>
    </row>
    <row r="51281" spans="8:8" x14ac:dyDescent="0.2">
      <c r="H51281" s="7"/>
    </row>
    <row r="51282" spans="8:8" x14ac:dyDescent="0.2">
      <c r="H51282" s="7"/>
    </row>
    <row r="51283" spans="8:8" x14ac:dyDescent="0.2">
      <c r="H51283" s="7"/>
    </row>
    <row r="51284" spans="8:8" x14ac:dyDescent="0.2">
      <c r="H51284" s="7"/>
    </row>
    <row r="51285" spans="8:8" x14ac:dyDescent="0.2">
      <c r="H51285" s="7"/>
    </row>
    <row r="51286" spans="8:8" x14ac:dyDescent="0.2">
      <c r="H51286" s="7"/>
    </row>
    <row r="51287" spans="8:8" x14ac:dyDescent="0.2">
      <c r="H51287" s="7"/>
    </row>
    <row r="51288" spans="8:8" x14ac:dyDescent="0.2">
      <c r="H51288" s="7"/>
    </row>
    <row r="51289" spans="8:8" x14ac:dyDescent="0.2">
      <c r="H51289" s="7"/>
    </row>
    <row r="51290" spans="8:8" x14ac:dyDescent="0.2">
      <c r="H51290" s="7"/>
    </row>
    <row r="51291" spans="8:8" x14ac:dyDescent="0.2">
      <c r="H51291" s="7"/>
    </row>
    <row r="51292" spans="8:8" x14ac:dyDescent="0.2">
      <c r="H51292" s="7"/>
    </row>
    <row r="51293" spans="8:8" x14ac:dyDescent="0.2">
      <c r="H51293" s="7"/>
    </row>
    <row r="51294" spans="8:8" x14ac:dyDescent="0.2">
      <c r="H51294" s="7"/>
    </row>
    <row r="51295" spans="8:8" x14ac:dyDescent="0.2">
      <c r="H51295" s="7"/>
    </row>
    <row r="51296" spans="8:8" x14ac:dyDescent="0.2">
      <c r="H51296" s="7"/>
    </row>
    <row r="51297" spans="8:8" x14ac:dyDescent="0.2">
      <c r="H51297" s="7"/>
    </row>
    <row r="51298" spans="8:8" x14ac:dyDescent="0.2">
      <c r="H51298" s="7"/>
    </row>
    <row r="51299" spans="8:8" x14ac:dyDescent="0.2">
      <c r="H51299" s="7"/>
    </row>
    <row r="51300" spans="8:8" x14ac:dyDescent="0.2">
      <c r="H51300" s="7"/>
    </row>
    <row r="51301" spans="8:8" x14ac:dyDescent="0.2">
      <c r="H51301" s="7"/>
    </row>
    <row r="51302" spans="8:8" x14ac:dyDescent="0.2">
      <c r="H51302" s="7"/>
    </row>
    <row r="51303" spans="8:8" x14ac:dyDescent="0.2">
      <c r="H51303" s="7"/>
    </row>
    <row r="51304" spans="8:8" x14ac:dyDescent="0.2">
      <c r="H51304" s="7"/>
    </row>
    <row r="51305" spans="8:8" x14ac:dyDescent="0.2">
      <c r="H51305" s="7"/>
    </row>
    <row r="51306" spans="8:8" x14ac:dyDescent="0.2">
      <c r="H51306" s="7"/>
    </row>
    <row r="51307" spans="8:8" x14ac:dyDescent="0.2">
      <c r="H51307" s="7"/>
    </row>
    <row r="51308" spans="8:8" x14ac:dyDescent="0.2">
      <c r="H51308" s="7"/>
    </row>
    <row r="51309" spans="8:8" x14ac:dyDescent="0.2">
      <c r="H51309" s="7"/>
    </row>
    <row r="51310" spans="8:8" x14ac:dyDescent="0.2">
      <c r="H51310" s="7"/>
    </row>
    <row r="51311" spans="8:8" x14ac:dyDescent="0.2">
      <c r="H51311" s="7"/>
    </row>
    <row r="51312" spans="8:8" x14ac:dyDescent="0.2">
      <c r="H51312" s="7"/>
    </row>
    <row r="51313" spans="8:8" x14ac:dyDescent="0.2">
      <c r="H51313" s="7"/>
    </row>
    <row r="51314" spans="8:8" x14ac:dyDescent="0.2">
      <c r="H51314" s="7"/>
    </row>
    <row r="51315" spans="8:8" x14ac:dyDescent="0.2">
      <c r="H51315" s="7"/>
    </row>
    <row r="51316" spans="8:8" x14ac:dyDescent="0.2">
      <c r="H51316" s="7"/>
    </row>
    <row r="51317" spans="8:8" x14ac:dyDescent="0.2">
      <c r="H51317" s="7"/>
    </row>
    <row r="51318" spans="8:8" x14ac:dyDescent="0.2">
      <c r="H51318" s="7"/>
    </row>
    <row r="51319" spans="8:8" x14ac:dyDescent="0.2">
      <c r="H51319" s="7"/>
    </row>
    <row r="51320" spans="8:8" x14ac:dyDescent="0.2">
      <c r="H51320" s="7"/>
    </row>
    <row r="51321" spans="8:8" x14ac:dyDescent="0.2">
      <c r="H51321" s="7"/>
    </row>
    <row r="51322" spans="8:8" x14ac:dyDescent="0.2">
      <c r="H51322" s="7"/>
    </row>
    <row r="51323" spans="8:8" x14ac:dyDescent="0.2">
      <c r="H51323" s="7"/>
    </row>
    <row r="51324" spans="8:8" x14ac:dyDescent="0.2">
      <c r="H51324" s="7"/>
    </row>
    <row r="51325" spans="8:8" x14ac:dyDescent="0.2">
      <c r="H51325" s="7"/>
    </row>
    <row r="51326" spans="8:8" x14ac:dyDescent="0.2">
      <c r="H51326" s="7"/>
    </row>
    <row r="51327" spans="8:8" x14ac:dyDescent="0.2">
      <c r="H51327" s="7"/>
    </row>
    <row r="51328" spans="8:8" x14ac:dyDescent="0.2">
      <c r="H51328" s="7"/>
    </row>
    <row r="51329" spans="8:8" x14ac:dyDescent="0.2">
      <c r="H51329" s="7"/>
    </row>
    <row r="51330" spans="8:8" x14ac:dyDescent="0.2">
      <c r="H51330" s="7"/>
    </row>
    <row r="51331" spans="8:8" x14ac:dyDescent="0.2">
      <c r="H51331" s="7"/>
    </row>
    <row r="51332" spans="8:8" x14ac:dyDescent="0.2">
      <c r="H51332" s="7"/>
    </row>
    <row r="51333" spans="8:8" x14ac:dyDescent="0.2">
      <c r="H51333" s="7"/>
    </row>
    <row r="51334" spans="8:8" x14ac:dyDescent="0.2">
      <c r="H51334" s="7"/>
    </row>
    <row r="51335" spans="8:8" x14ac:dyDescent="0.2">
      <c r="H51335" s="7"/>
    </row>
    <row r="51336" spans="8:8" x14ac:dyDescent="0.2">
      <c r="H51336" s="7"/>
    </row>
    <row r="51337" spans="8:8" x14ac:dyDescent="0.2">
      <c r="H51337" s="7"/>
    </row>
    <row r="51338" spans="8:8" x14ac:dyDescent="0.2">
      <c r="H51338" s="7"/>
    </row>
    <row r="51339" spans="8:8" x14ac:dyDescent="0.2">
      <c r="H51339" s="7"/>
    </row>
    <row r="51340" spans="8:8" x14ac:dyDescent="0.2">
      <c r="H51340" s="7"/>
    </row>
    <row r="51341" spans="8:8" x14ac:dyDescent="0.2">
      <c r="H51341" s="7"/>
    </row>
    <row r="51342" spans="8:8" x14ac:dyDescent="0.2">
      <c r="H51342" s="7"/>
    </row>
    <row r="51343" spans="8:8" x14ac:dyDescent="0.2">
      <c r="H51343" s="7"/>
    </row>
    <row r="51344" spans="8:8" x14ac:dyDescent="0.2">
      <c r="H51344" s="7"/>
    </row>
    <row r="51345" spans="8:8" x14ac:dyDescent="0.2">
      <c r="H51345" s="7"/>
    </row>
    <row r="51346" spans="8:8" x14ac:dyDescent="0.2">
      <c r="H51346" s="7"/>
    </row>
    <row r="51347" spans="8:8" x14ac:dyDescent="0.2">
      <c r="H51347" s="7"/>
    </row>
    <row r="51348" spans="8:8" x14ac:dyDescent="0.2">
      <c r="H51348" s="7"/>
    </row>
    <row r="51349" spans="8:8" x14ac:dyDescent="0.2">
      <c r="H51349" s="7"/>
    </row>
    <row r="51350" spans="8:8" x14ac:dyDescent="0.2">
      <c r="H51350" s="7"/>
    </row>
    <row r="51351" spans="8:8" x14ac:dyDescent="0.2">
      <c r="H51351" s="7"/>
    </row>
    <row r="51352" spans="8:8" x14ac:dyDescent="0.2">
      <c r="H51352" s="7"/>
    </row>
    <row r="51353" spans="8:8" x14ac:dyDescent="0.2">
      <c r="H51353" s="7"/>
    </row>
    <row r="51354" spans="8:8" x14ac:dyDescent="0.2">
      <c r="H51354" s="7"/>
    </row>
    <row r="51355" spans="8:8" x14ac:dyDescent="0.2">
      <c r="H51355" s="7"/>
    </row>
    <row r="51356" spans="8:8" x14ac:dyDescent="0.2">
      <c r="H51356" s="7"/>
    </row>
    <row r="51357" spans="8:8" x14ac:dyDescent="0.2">
      <c r="H51357" s="7"/>
    </row>
    <row r="51358" spans="8:8" x14ac:dyDescent="0.2">
      <c r="H51358" s="7"/>
    </row>
    <row r="51359" spans="8:8" x14ac:dyDescent="0.2">
      <c r="H51359" s="7"/>
    </row>
    <row r="51360" spans="8:8" x14ac:dyDescent="0.2">
      <c r="H51360" s="7"/>
    </row>
    <row r="51361" spans="8:8" x14ac:dyDescent="0.2">
      <c r="H51361" s="7"/>
    </row>
    <row r="51362" spans="8:8" x14ac:dyDescent="0.2">
      <c r="H51362" s="7"/>
    </row>
    <row r="51363" spans="8:8" x14ac:dyDescent="0.2">
      <c r="H51363" s="7"/>
    </row>
    <row r="51364" spans="8:8" x14ac:dyDescent="0.2">
      <c r="H51364" s="7"/>
    </row>
    <row r="51365" spans="8:8" x14ac:dyDescent="0.2">
      <c r="H51365" s="7"/>
    </row>
    <row r="51366" spans="8:8" x14ac:dyDescent="0.2">
      <c r="H51366" s="7"/>
    </row>
    <row r="51367" spans="8:8" x14ac:dyDescent="0.2">
      <c r="H51367" s="7"/>
    </row>
    <row r="51368" spans="8:8" x14ac:dyDescent="0.2">
      <c r="H51368" s="7"/>
    </row>
    <row r="51369" spans="8:8" x14ac:dyDescent="0.2">
      <c r="H51369" s="7"/>
    </row>
    <row r="51370" spans="8:8" x14ac:dyDescent="0.2">
      <c r="H51370" s="7"/>
    </row>
    <row r="51371" spans="8:8" x14ac:dyDescent="0.2">
      <c r="H51371" s="7"/>
    </row>
    <row r="51372" spans="8:8" x14ac:dyDescent="0.2">
      <c r="H51372" s="7"/>
    </row>
    <row r="51373" spans="8:8" x14ac:dyDescent="0.2">
      <c r="H51373" s="7"/>
    </row>
    <row r="51374" spans="8:8" x14ac:dyDescent="0.2">
      <c r="H51374" s="7"/>
    </row>
    <row r="51375" spans="8:8" x14ac:dyDescent="0.2">
      <c r="H51375" s="7"/>
    </row>
    <row r="51376" spans="8:8" x14ac:dyDescent="0.2">
      <c r="H51376" s="7"/>
    </row>
    <row r="51377" spans="8:8" x14ac:dyDescent="0.2">
      <c r="H51377" s="7"/>
    </row>
    <row r="51378" spans="8:8" x14ac:dyDescent="0.2">
      <c r="H51378" s="7"/>
    </row>
    <row r="51379" spans="8:8" x14ac:dyDescent="0.2">
      <c r="H51379" s="7"/>
    </row>
    <row r="51380" spans="8:8" x14ac:dyDescent="0.2">
      <c r="H51380" s="7"/>
    </row>
    <row r="51381" spans="8:8" x14ac:dyDescent="0.2">
      <c r="H51381" s="7"/>
    </row>
    <row r="51382" spans="8:8" x14ac:dyDescent="0.2">
      <c r="H51382" s="7"/>
    </row>
    <row r="51383" spans="8:8" x14ac:dyDescent="0.2">
      <c r="H51383" s="7"/>
    </row>
    <row r="51384" spans="8:8" x14ac:dyDescent="0.2">
      <c r="H51384" s="7"/>
    </row>
    <row r="51385" spans="8:8" x14ac:dyDescent="0.2">
      <c r="H51385" s="7"/>
    </row>
    <row r="51386" spans="8:8" x14ac:dyDescent="0.2">
      <c r="H51386" s="7"/>
    </row>
    <row r="51387" spans="8:8" x14ac:dyDescent="0.2">
      <c r="H51387" s="7"/>
    </row>
    <row r="51388" spans="8:8" x14ac:dyDescent="0.2">
      <c r="H51388" s="7"/>
    </row>
    <row r="51389" spans="8:8" x14ac:dyDescent="0.2">
      <c r="H51389" s="7"/>
    </row>
    <row r="51390" spans="8:8" x14ac:dyDescent="0.2">
      <c r="H51390" s="7"/>
    </row>
    <row r="51391" spans="8:8" x14ac:dyDescent="0.2">
      <c r="H51391" s="7"/>
    </row>
    <row r="51392" spans="8:8" x14ac:dyDescent="0.2">
      <c r="H51392" s="7"/>
    </row>
    <row r="51393" spans="8:8" x14ac:dyDescent="0.2">
      <c r="H51393" s="7"/>
    </row>
    <row r="51394" spans="8:8" x14ac:dyDescent="0.2">
      <c r="H51394" s="7"/>
    </row>
    <row r="51395" spans="8:8" x14ac:dyDescent="0.2">
      <c r="H51395" s="7"/>
    </row>
    <row r="51396" spans="8:8" x14ac:dyDescent="0.2">
      <c r="H51396" s="7"/>
    </row>
    <row r="51397" spans="8:8" x14ac:dyDescent="0.2">
      <c r="H51397" s="7"/>
    </row>
    <row r="51398" spans="8:8" x14ac:dyDescent="0.2">
      <c r="H51398" s="7"/>
    </row>
    <row r="51399" spans="8:8" x14ac:dyDescent="0.2">
      <c r="H51399" s="7"/>
    </row>
    <row r="51400" spans="8:8" x14ac:dyDescent="0.2">
      <c r="H51400" s="7"/>
    </row>
    <row r="51401" spans="8:8" x14ac:dyDescent="0.2">
      <c r="H51401" s="7"/>
    </row>
    <row r="51402" spans="8:8" x14ac:dyDescent="0.2">
      <c r="H51402" s="7"/>
    </row>
    <row r="51403" spans="8:8" x14ac:dyDescent="0.2">
      <c r="H51403" s="7"/>
    </row>
    <row r="51404" spans="8:8" x14ac:dyDescent="0.2">
      <c r="H51404" s="7"/>
    </row>
    <row r="51405" spans="8:8" x14ac:dyDescent="0.2">
      <c r="H51405" s="7"/>
    </row>
    <row r="51406" spans="8:8" x14ac:dyDescent="0.2">
      <c r="H51406" s="7"/>
    </row>
    <row r="51407" spans="8:8" x14ac:dyDescent="0.2">
      <c r="H51407" s="7"/>
    </row>
    <row r="51408" spans="8:8" x14ac:dyDescent="0.2">
      <c r="H51408" s="7"/>
    </row>
    <row r="51409" spans="8:8" x14ac:dyDescent="0.2">
      <c r="H51409" s="7"/>
    </row>
    <row r="51410" spans="8:8" x14ac:dyDescent="0.2">
      <c r="H51410" s="7"/>
    </row>
    <row r="51411" spans="8:8" x14ac:dyDescent="0.2">
      <c r="H51411" s="7"/>
    </row>
    <row r="51412" spans="8:8" x14ac:dyDescent="0.2">
      <c r="H51412" s="7"/>
    </row>
    <row r="51413" spans="8:8" x14ac:dyDescent="0.2">
      <c r="H51413" s="7"/>
    </row>
    <row r="51414" spans="8:8" x14ac:dyDescent="0.2">
      <c r="H51414" s="7"/>
    </row>
    <row r="51415" spans="8:8" x14ac:dyDescent="0.2">
      <c r="H51415" s="7"/>
    </row>
    <row r="51416" spans="8:8" x14ac:dyDescent="0.2">
      <c r="H51416" s="7"/>
    </row>
    <row r="51417" spans="8:8" x14ac:dyDescent="0.2">
      <c r="H51417" s="7"/>
    </row>
    <row r="51418" spans="8:8" x14ac:dyDescent="0.2">
      <c r="H51418" s="7"/>
    </row>
    <row r="51419" spans="8:8" x14ac:dyDescent="0.2">
      <c r="H51419" s="7"/>
    </row>
    <row r="51420" spans="8:8" x14ac:dyDescent="0.2">
      <c r="H51420" s="7"/>
    </row>
    <row r="51421" spans="8:8" x14ac:dyDescent="0.2">
      <c r="H51421" s="7"/>
    </row>
    <row r="51422" spans="8:8" x14ac:dyDescent="0.2">
      <c r="H51422" s="7"/>
    </row>
    <row r="51423" spans="8:8" x14ac:dyDescent="0.2">
      <c r="H51423" s="7"/>
    </row>
    <row r="51424" spans="8:8" x14ac:dyDescent="0.2">
      <c r="H51424" s="7"/>
    </row>
    <row r="51425" spans="8:8" x14ac:dyDescent="0.2">
      <c r="H51425" s="7"/>
    </row>
    <row r="51426" spans="8:8" x14ac:dyDescent="0.2">
      <c r="H51426" s="7"/>
    </row>
    <row r="51427" spans="8:8" x14ac:dyDescent="0.2">
      <c r="H51427" s="7"/>
    </row>
    <row r="51428" spans="8:8" x14ac:dyDescent="0.2">
      <c r="H51428" s="7"/>
    </row>
    <row r="51429" spans="8:8" x14ac:dyDescent="0.2">
      <c r="H51429" s="7"/>
    </row>
    <row r="51430" spans="8:8" x14ac:dyDescent="0.2">
      <c r="H51430" s="7"/>
    </row>
    <row r="51431" spans="8:8" x14ac:dyDescent="0.2">
      <c r="H51431" s="7"/>
    </row>
    <row r="51432" spans="8:8" x14ac:dyDescent="0.2">
      <c r="H51432" s="7"/>
    </row>
    <row r="51433" spans="8:8" x14ac:dyDescent="0.2">
      <c r="H51433" s="7"/>
    </row>
    <row r="51434" spans="8:8" x14ac:dyDescent="0.2">
      <c r="H51434" s="7"/>
    </row>
    <row r="51435" spans="8:8" x14ac:dyDescent="0.2">
      <c r="H51435" s="7"/>
    </row>
    <row r="51436" spans="8:8" x14ac:dyDescent="0.2">
      <c r="H51436" s="7"/>
    </row>
    <row r="51437" spans="8:8" x14ac:dyDescent="0.2">
      <c r="H51437" s="7"/>
    </row>
    <row r="51438" spans="8:8" x14ac:dyDescent="0.2">
      <c r="H51438" s="7"/>
    </row>
    <row r="51439" spans="8:8" x14ac:dyDescent="0.2">
      <c r="H51439" s="7"/>
    </row>
    <row r="51440" spans="8:8" x14ac:dyDescent="0.2">
      <c r="H51440" s="7"/>
    </row>
    <row r="51441" spans="8:8" x14ac:dyDescent="0.2">
      <c r="H51441" s="7"/>
    </row>
    <row r="51442" spans="8:8" x14ac:dyDescent="0.2">
      <c r="H51442" s="7"/>
    </row>
    <row r="51443" spans="8:8" x14ac:dyDescent="0.2">
      <c r="H51443" s="7"/>
    </row>
    <row r="51444" spans="8:8" x14ac:dyDescent="0.2">
      <c r="H51444" s="7"/>
    </row>
    <row r="51445" spans="8:8" x14ac:dyDescent="0.2">
      <c r="H51445" s="7"/>
    </row>
    <row r="51446" spans="8:8" x14ac:dyDescent="0.2">
      <c r="H51446" s="7"/>
    </row>
    <row r="51447" spans="8:8" x14ac:dyDescent="0.2">
      <c r="H51447" s="7"/>
    </row>
    <row r="51448" spans="8:8" x14ac:dyDescent="0.2">
      <c r="H51448" s="7"/>
    </row>
    <row r="51449" spans="8:8" x14ac:dyDescent="0.2">
      <c r="H51449" s="7"/>
    </row>
    <row r="51450" spans="8:8" x14ac:dyDescent="0.2">
      <c r="H51450" s="7"/>
    </row>
    <row r="51451" spans="8:8" x14ac:dyDescent="0.2">
      <c r="H51451" s="7"/>
    </row>
    <row r="51452" spans="8:8" x14ac:dyDescent="0.2">
      <c r="H51452" s="7"/>
    </row>
    <row r="51453" spans="8:8" x14ac:dyDescent="0.2">
      <c r="H51453" s="7"/>
    </row>
    <row r="51454" spans="8:8" x14ac:dyDescent="0.2">
      <c r="H51454" s="7"/>
    </row>
    <row r="51455" spans="8:8" x14ac:dyDescent="0.2">
      <c r="H51455" s="7"/>
    </row>
    <row r="51456" spans="8:8" x14ac:dyDescent="0.2">
      <c r="H51456" s="7"/>
    </row>
    <row r="51457" spans="8:8" x14ac:dyDescent="0.2">
      <c r="H51457" s="7"/>
    </row>
    <row r="51458" spans="8:8" x14ac:dyDescent="0.2">
      <c r="H51458" s="7"/>
    </row>
    <row r="51459" spans="8:8" x14ac:dyDescent="0.2">
      <c r="H51459" s="7"/>
    </row>
    <row r="51460" spans="8:8" x14ac:dyDescent="0.2">
      <c r="H51460" s="7"/>
    </row>
    <row r="51461" spans="8:8" x14ac:dyDescent="0.2">
      <c r="H51461" s="7"/>
    </row>
    <row r="51462" spans="8:8" x14ac:dyDescent="0.2">
      <c r="H51462" s="7"/>
    </row>
    <row r="51463" spans="8:8" x14ac:dyDescent="0.2">
      <c r="H51463" s="7"/>
    </row>
    <row r="51464" spans="8:8" x14ac:dyDescent="0.2">
      <c r="H51464" s="7"/>
    </row>
    <row r="51465" spans="8:8" x14ac:dyDescent="0.2">
      <c r="H51465" s="7"/>
    </row>
    <row r="51466" spans="8:8" x14ac:dyDescent="0.2">
      <c r="H51466" s="7"/>
    </row>
    <row r="51467" spans="8:8" x14ac:dyDescent="0.2">
      <c r="H51467" s="7"/>
    </row>
    <row r="51468" spans="8:8" x14ac:dyDescent="0.2">
      <c r="H51468" s="7"/>
    </row>
    <row r="51469" spans="8:8" x14ac:dyDescent="0.2">
      <c r="H51469" s="7"/>
    </row>
    <row r="51470" spans="8:8" x14ac:dyDescent="0.2">
      <c r="H51470" s="7"/>
    </row>
    <row r="51471" spans="8:8" x14ac:dyDescent="0.2">
      <c r="H51471" s="7"/>
    </row>
    <row r="51472" spans="8:8" x14ac:dyDescent="0.2">
      <c r="H51472" s="7"/>
    </row>
    <row r="51473" spans="8:8" x14ac:dyDescent="0.2">
      <c r="H51473" s="7"/>
    </row>
    <row r="51474" spans="8:8" x14ac:dyDescent="0.2">
      <c r="H51474" s="7"/>
    </row>
    <row r="51475" spans="8:8" x14ac:dyDescent="0.2">
      <c r="H51475" s="7"/>
    </row>
    <row r="51476" spans="8:8" x14ac:dyDescent="0.2">
      <c r="H51476" s="7"/>
    </row>
    <row r="51477" spans="8:8" x14ac:dyDescent="0.2">
      <c r="H51477" s="7"/>
    </row>
    <row r="51478" spans="8:8" x14ac:dyDescent="0.2">
      <c r="H51478" s="7"/>
    </row>
    <row r="51479" spans="8:8" x14ac:dyDescent="0.2">
      <c r="H51479" s="7"/>
    </row>
    <row r="51480" spans="8:8" x14ac:dyDescent="0.2">
      <c r="H51480" s="7"/>
    </row>
    <row r="51481" spans="8:8" x14ac:dyDescent="0.2">
      <c r="H51481" s="7"/>
    </row>
    <row r="51482" spans="8:8" x14ac:dyDescent="0.2">
      <c r="H51482" s="7"/>
    </row>
    <row r="51483" spans="8:8" x14ac:dyDescent="0.2">
      <c r="H51483" s="7"/>
    </row>
    <row r="51484" spans="8:8" x14ac:dyDescent="0.2">
      <c r="H51484" s="7"/>
    </row>
    <row r="51485" spans="8:8" x14ac:dyDescent="0.2">
      <c r="H51485" s="7"/>
    </row>
    <row r="51486" spans="8:8" x14ac:dyDescent="0.2">
      <c r="H51486" s="7"/>
    </row>
    <row r="51487" spans="8:8" x14ac:dyDescent="0.2">
      <c r="H51487" s="7"/>
    </row>
    <row r="51488" spans="8:8" x14ac:dyDescent="0.2">
      <c r="H51488" s="7"/>
    </row>
    <row r="51489" spans="8:8" x14ac:dyDescent="0.2">
      <c r="H51489" s="7"/>
    </row>
    <row r="51490" spans="8:8" x14ac:dyDescent="0.2">
      <c r="H51490" s="7"/>
    </row>
    <row r="51491" spans="8:8" x14ac:dyDescent="0.2">
      <c r="H51491" s="7"/>
    </row>
    <row r="51492" spans="8:8" x14ac:dyDescent="0.2">
      <c r="H51492" s="7"/>
    </row>
    <row r="51493" spans="8:8" x14ac:dyDescent="0.2">
      <c r="H51493" s="7"/>
    </row>
    <row r="51494" spans="8:8" x14ac:dyDescent="0.2">
      <c r="H51494" s="7"/>
    </row>
    <row r="51495" spans="8:8" x14ac:dyDescent="0.2">
      <c r="H51495" s="7"/>
    </row>
    <row r="51496" spans="8:8" x14ac:dyDescent="0.2">
      <c r="H51496" s="7"/>
    </row>
    <row r="51497" spans="8:8" x14ac:dyDescent="0.2">
      <c r="H51497" s="7"/>
    </row>
    <row r="51498" spans="8:8" x14ac:dyDescent="0.2">
      <c r="H51498" s="7"/>
    </row>
    <row r="51499" spans="8:8" x14ac:dyDescent="0.2">
      <c r="H51499" s="7"/>
    </row>
    <row r="51500" spans="8:8" x14ac:dyDescent="0.2">
      <c r="H51500" s="7"/>
    </row>
    <row r="51501" spans="8:8" x14ac:dyDescent="0.2">
      <c r="H51501" s="7"/>
    </row>
    <row r="51502" spans="8:8" x14ac:dyDescent="0.2">
      <c r="H51502" s="7"/>
    </row>
    <row r="51503" spans="8:8" x14ac:dyDescent="0.2">
      <c r="H51503" s="7"/>
    </row>
    <row r="51504" spans="8:8" x14ac:dyDescent="0.2">
      <c r="H51504" s="7"/>
    </row>
    <row r="51505" spans="8:8" x14ac:dyDescent="0.2">
      <c r="H51505" s="7"/>
    </row>
    <row r="51506" spans="8:8" x14ac:dyDescent="0.2">
      <c r="H51506" s="7"/>
    </row>
    <row r="51507" spans="8:8" x14ac:dyDescent="0.2">
      <c r="H51507" s="7"/>
    </row>
    <row r="51508" spans="8:8" x14ac:dyDescent="0.2">
      <c r="H51508" s="7"/>
    </row>
    <row r="51509" spans="8:8" x14ac:dyDescent="0.2">
      <c r="H51509" s="7"/>
    </row>
    <row r="51510" spans="8:8" x14ac:dyDescent="0.2">
      <c r="H51510" s="7"/>
    </row>
    <row r="51511" spans="8:8" x14ac:dyDescent="0.2">
      <c r="H51511" s="7"/>
    </row>
    <row r="51512" spans="8:8" x14ac:dyDescent="0.2">
      <c r="H51512" s="7"/>
    </row>
    <row r="51513" spans="8:8" x14ac:dyDescent="0.2">
      <c r="H51513" s="7"/>
    </row>
    <row r="51514" spans="8:8" x14ac:dyDescent="0.2">
      <c r="H51514" s="7"/>
    </row>
    <row r="51515" spans="8:8" x14ac:dyDescent="0.2">
      <c r="H51515" s="7"/>
    </row>
    <row r="51516" spans="8:8" x14ac:dyDescent="0.2">
      <c r="H51516" s="7"/>
    </row>
    <row r="51517" spans="8:8" x14ac:dyDescent="0.2">
      <c r="H51517" s="7"/>
    </row>
    <row r="51518" spans="8:8" x14ac:dyDescent="0.2">
      <c r="H51518" s="7"/>
    </row>
    <row r="51519" spans="8:8" x14ac:dyDescent="0.2">
      <c r="H51519" s="7"/>
    </row>
    <row r="51520" spans="8:8" x14ac:dyDescent="0.2">
      <c r="H51520" s="7"/>
    </row>
    <row r="51521" spans="8:8" x14ac:dyDescent="0.2">
      <c r="H51521" s="7"/>
    </row>
    <row r="51522" spans="8:8" x14ac:dyDescent="0.2">
      <c r="H51522" s="7"/>
    </row>
    <row r="51523" spans="8:8" x14ac:dyDescent="0.2">
      <c r="H51523" s="7"/>
    </row>
    <row r="51524" spans="8:8" x14ac:dyDescent="0.2">
      <c r="H51524" s="7"/>
    </row>
    <row r="51525" spans="8:8" x14ac:dyDescent="0.2">
      <c r="H51525" s="7"/>
    </row>
    <row r="51526" spans="8:8" x14ac:dyDescent="0.2">
      <c r="H51526" s="7"/>
    </row>
    <row r="51527" spans="8:8" x14ac:dyDescent="0.2">
      <c r="H51527" s="7"/>
    </row>
    <row r="51528" spans="8:8" x14ac:dyDescent="0.2">
      <c r="H51528" s="7"/>
    </row>
    <row r="51529" spans="8:8" x14ac:dyDescent="0.2">
      <c r="H51529" s="7"/>
    </row>
    <row r="51530" spans="8:8" x14ac:dyDescent="0.2">
      <c r="H51530" s="7"/>
    </row>
    <row r="51531" spans="8:8" x14ac:dyDescent="0.2">
      <c r="H51531" s="7"/>
    </row>
    <row r="51532" spans="8:8" x14ac:dyDescent="0.2">
      <c r="H51532" s="7"/>
    </row>
    <row r="51533" spans="8:8" x14ac:dyDescent="0.2">
      <c r="H51533" s="7"/>
    </row>
    <row r="51534" spans="8:8" x14ac:dyDescent="0.2">
      <c r="H51534" s="7"/>
    </row>
    <row r="51535" spans="8:8" x14ac:dyDescent="0.2">
      <c r="H51535" s="7"/>
    </row>
    <row r="51536" spans="8:8" x14ac:dyDescent="0.2">
      <c r="H51536" s="7"/>
    </row>
    <row r="51537" spans="8:8" x14ac:dyDescent="0.2">
      <c r="H51537" s="7"/>
    </row>
    <row r="51538" spans="8:8" x14ac:dyDescent="0.2">
      <c r="H51538" s="7"/>
    </row>
    <row r="51539" spans="8:8" x14ac:dyDescent="0.2">
      <c r="H51539" s="7"/>
    </row>
    <row r="51540" spans="8:8" x14ac:dyDescent="0.2">
      <c r="H51540" s="7"/>
    </row>
    <row r="51541" spans="8:8" x14ac:dyDescent="0.2">
      <c r="H51541" s="7"/>
    </row>
    <row r="51542" spans="8:8" x14ac:dyDescent="0.2">
      <c r="H51542" s="7"/>
    </row>
    <row r="51543" spans="8:8" x14ac:dyDescent="0.2">
      <c r="H51543" s="7"/>
    </row>
    <row r="51544" spans="8:8" x14ac:dyDescent="0.2">
      <c r="H51544" s="7"/>
    </row>
    <row r="51545" spans="8:8" x14ac:dyDescent="0.2">
      <c r="H51545" s="7"/>
    </row>
    <row r="51546" spans="8:8" x14ac:dyDescent="0.2">
      <c r="H51546" s="7"/>
    </row>
    <row r="51547" spans="8:8" x14ac:dyDescent="0.2">
      <c r="H51547" s="7"/>
    </row>
    <row r="51548" spans="8:8" x14ac:dyDescent="0.2">
      <c r="H51548" s="7"/>
    </row>
    <row r="51549" spans="8:8" x14ac:dyDescent="0.2">
      <c r="H51549" s="7"/>
    </row>
    <row r="51550" spans="8:8" x14ac:dyDescent="0.2">
      <c r="H51550" s="7"/>
    </row>
    <row r="51551" spans="8:8" x14ac:dyDescent="0.2">
      <c r="H51551" s="7"/>
    </row>
    <row r="51552" spans="8:8" x14ac:dyDescent="0.2">
      <c r="H51552" s="7"/>
    </row>
    <row r="51553" spans="8:8" x14ac:dyDescent="0.2">
      <c r="H51553" s="7"/>
    </row>
    <row r="51554" spans="8:8" x14ac:dyDescent="0.2">
      <c r="H51554" s="7"/>
    </row>
    <row r="51555" spans="8:8" x14ac:dyDescent="0.2">
      <c r="H51555" s="7"/>
    </row>
    <row r="51556" spans="8:8" x14ac:dyDescent="0.2">
      <c r="H51556" s="7"/>
    </row>
    <row r="51557" spans="8:8" x14ac:dyDescent="0.2">
      <c r="H51557" s="7"/>
    </row>
    <row r="51558" spans="8:8" x14ac:dyDescent="0.2">
      <c r="H51558" s="7"/>
    </row>
    <row r="51559" spans="8:8" x14ac:dyDescent="0.2">
      <c r="H51559" s="7"/>
    </row>
    <row r="51560" spans="8:8" x14ac:dyDescent="0.2">
      <c r="H51560" s="7"/>
    </row>
    <row r="51561" spans="8:8" x14ac:dyDescent="0.2">
      <c r="H51561" s="7"/>
    </row>
    <row r="51562" spans="8:8" x14ac:dyDescent="0.2">
      <c r="H51562" s="7"/>
    </row>
    <row r="51563" spans="8:8" x14ac:dyDescent="0.2">
      <c r="H51563" s="7"/>
    </row>
    <row r="51564" spans="8:8" x14ac:dyDescent="0.2">
      <c r="H51564" s="7"/>
    </row>
    <row r="51565" spans="8:8" x14ac:dyDescent="0.2">
      <c r="H51565" s="7"/>
    </row>
    <row r="51566" spans="8:8" x14ac:dyDescent="0.2">
      <c r="H51566" s="7"/>
    </row>
    <row r="51567" spans="8:8" x14ac:dyDescent="0.2">
      <c r="H51567" s="7"/>
    </row>
    <row r="51568" spans="8:8" x14ac:dyDescent="0.2">
      <c r="H51568" s="7"/>
    </row>
    <row r="51569" spans="8:8" x14ac:dyDescent="0.2">
      <c r="H51569" s="7"/>
    </row>
    <row r="51570" spans="8:8" x14ac:dyDescent="0.2">
      <c r="H51570" s="7"/>
    </row>
    <row r="51571" spans="8:8" x14ac:dyDescent="0.2">
      <c r="H51571" s="7"/>
    </row>
    <row r="51572" spans="8:8" x14ac:dyDescent="0.2">
      <c r="H51572" s="7"/>
    </row>
    <row r="51573" spans="8:8" x14ac:dyDescent="0.2">
      <c r="H51573" s="7"/>
    </row>
    <row r="51574" spans="8:8" x14ac:dyDescent="0.2">
      <c r="H51574" s="7"/>
    </row>
    <row r="51575" spans="8:8" x14ac:dyDescent="0.2">
      <c r="H51575" s="7"/>
    </row>
    <row r="51576" spans="8:8" x14ac:dyDescent="0.2">
      <c r="H51576" s="7"/>
    </row>
    <row r="51577" spans="8:8" x14ac:dyDescent="0.2">
      <c r="H51577" s="7"/>
    </row>
    <row r="51578" spans="8:8" x14ac:dyDescent="0.2">
      <c r="H51578" s="7"/>
    </row>
    <row r="51579" spans="8:8" x14ac:dyDescent="0.2">
      <c r="H51579" s="7"/>
    </row>
    <row r="51580" spans="8:8" x14ac:dyDescent="0.2">
      <c r="H51580" s="7"/>
    </row>
    <row r="51581" spans="8:8" x14ac:dyDescent="0.2">
      <c r="H51581" s="7"/>
    </row>
    <row r="51582" spans="8:8" x14ac:dyDescent="0.2">
      <c r="H51582" s="7"/>
    </row>
    <row r="51583" spans="8:8" x14ac:dyDescent="0.2">
      <c r="H51583" s="7"/>
    </row>
    <row r="51584" spans="8:8" x14ac:dyDescent="0.2">
      <c r="H51584" s="7"/>
    </row>
    <row r="51585" spans="8:8" x14ac:dyDescent="0.2">
      <c r="H51585" s="7"/>
    </row>
    <row r="51586" spans="8:8" x14ac:dyDescent="0.2">
      <c r="H51586" s="7"/>
    </row>
    <row r="51587" spans="8:8" x14ac:dyDescent="0.2">
      <c r="H51587" s="7"/>
    </row>
    <row r="51588" spans="8:8" x14ac:dyDescent="0.2">
      <c r="H51588" s="7"/>
    </row>
    <row r="51589" spans="8:8" x14ac:dyDescent="0.2">
      <c r="H51589" s="7"/>
    </row>
    <row r="51590" spans="8:8" x14ac:dyDescent="0.2">
      <c r="H51590" s="7"/>
    </row>
    <row r="51591" spans="8:8" x14ac:dyDescent="0.2">
      <c r="H51591" s="7"/>
    </row>
    <row r="51592" spans="8:8" x14ac:dyDescent="0.2">
      <c r="H51592" s="7"/>
    </row>
    <row r="51593" spans="8:8" x14ac:dyDescent="0.2">
      <c r="H51593" s="7"/>
    </row>
    <row r="51594" spans="8:8" x14ac:dyDescent="0.2">
      <c r="H51594" s="7"/>
    </row>
    <row r="51595" spans="8:8" x14ac:dyDescent="0.2">
      <c r="H51595" s="7"/>
    </row>
    <row r="51596" spans="8:8" x14ac:dyDescent="0.2">
      <c r="H51596" s="7"/>
    </row>
    <row r="51597" spans="8:8" x14ac:dyDescent="0.2">
      <c r="H51597" s="7"/>
    </row>
    <row r="51598" spans="8:8" x14ac:dyDescent="0.2">
      <c r="H51598" s="7"/>
    </row>
    <row r="51599" spans="8:8" x14ac:dyDescent="0.2">
      <c r="H51599" s="7"/>
    </row>
    <row r="51600" spans="8:8" x14ac:dyDescent="0.2">
      <c r="H51600" s="7"/>
    </row>
    <row r="51601" spans="8:8" x14ac:dyDescent="0.2">
      <c r="H51601" s="7"/>
    </row>
    <row r="51602" spans="8:8" x14ac:dyDescent="0.2">
      <c r="H51602" s="7"/>
    </row>
    <row r="51603" spans="8:8" x14ac:dyDescent="0.2">
      <c r="H51603" s="7"/>
    </row>
    <row r="51604" spans="8:8" x14ac:dyDescent="0.2">
      <c r="H51604" s="7"/>
    </row>
    <row r="51605" spans="8:8" x14ac:dyDescent="0.2">
      <c r="H51605" s="7"/>
    </row>
    <row r="51606" spans="8:8" x14ac:dyDescent="0.2">
      <c r="H51606" s="7"/>
    </row>
    <row r="51607" spans="8:8" x14ac:dyDescent="0.2">
      <c r="H51607" s="7"/>
    </row>
    <row r="51608" spans="8:8" x14ac:dyDescent="0.2">
      <c r="H51608" s="7"/>
    </row>
    <row r="51609" spans="8:8" x14ac:dyDescent="0.2">
      <c r="H51609" s="7"/>
    </row>
    <row r="51610" spans="8:8" x14ac:dyDescent="0.2">
      <c r="H51610" s="7"/>
    </row>
    <row r="51611" spans="8:8" x14ac:dyDescent="0.2">
      <c r="H51611" s="7"/>
    </row>
    <row r="51612" spans="8:8" x14ac:dyDescent="0.2">
      <c r="H51612" s="7"/>
    </row>
    <row r="51613" spans="8:8" x14ac:dyDescent="0.2">
      <c r="H51613" s="7"/>
    </row>
    <row r="51614" spans="8:8" x14ac:dyDescent="0.2">
      <c r="H51614" s="7"/>
    </row>
    <row r="51615" spans="8:8" x14ac:dyDescent="0.2">
      <c r="H51615" s="7"/>
    </row>
    <row r="51616" spans="8:8" x14ac:dyDescent="0.2">
      <c r="H51616" s="7"/>
    </row>
    <row r="51617" spans="8:8" x14ac:dyDescent="0.2">
      <c r="H51617" s="7"/>
    </row>
    <row r="51618" spans="8:8" x14ac:dyDescent="0.2">
      <c r="H51618" s="7"/>
    </row>
    <row r="51619" spans="8:8" x14ac:dyDescent="0.2">
      <c r="H51619" s="7"/>
    </row>
    <row r="51620" spans="8:8" x14ac:dyDescent="0.2">
      <c r="H51620" s="7"/>
    </row>
    <row r="51621" spans="8:8" x14ac:dyDescent="0.2">
      <c r="H51621" s="7"/>
    </row>
    <row r="51622" spans="8:8" x14ac:dyDescent="0.2">
      <c r="H51622" s="7"/>
    </row>
    <row r="51623" spans="8:8" x14ac:dyDescent="0.2">
      <c r="H51623" s="7"/>
    </row>
    <row r="51624" spans="8:8" x14ac:dyDescent="0.2">
      <c r="H51624" s="7"/>
    </row>
    <row r="51625" spans="8:8" x14ac:dyDescent="0.2">
      <c r="H51625" s="7"/>
    </row>
    <row r="51626" spans="8:8" x14ac:dyDescent="0.2">
      <c r="H51626" s="7"/>
    </row>
    <row r="51627" spans="8:8" x14ac:dyDescent="0.2">
      <c r="H51627" s="7"/>
    </row>
    <row r="51628" spans="8:8" x14ac:dyDescent="0.2">
      <c r="H51628" s="7"/>
    </row>
    <row r="51629" spans="8:8" x14ac:dyDescent="0.2">
      <c r="H51629" s="7"/>
    </row>
    <row r="51630" spans="8:8" x14ac:dyDescent="0.2">
      <c r="H51630" s="7"/>
    </row>
    <row r="51631" spans="8:8" x14ac:dyDescent="0.2">
      <c r="H51631" s="7"/>
    </row>
    <row r="51632" spans="8:8" x14ac:dyDescent="0.2">
      <c r="H51632" s="7"/>
    </row>
    <row r="51633" spans="8:8" x14ac:dyDescent="0.2">
      <c r="H51633" s="7"/>
    </row>
    <row r="51634" spans="8:8" x14ac:dyDescent="0.2">
      <c r="H51634" s="7"/>
    </row>
    <row r="51635" spans="8:8" x14ac:dyDescent="0.2">
      <c r="H51635" s="7"/>
    </row>
    <row r="51636" spans="8:8" x14ac:dyDescent="0.2">
      <c r="H51636" s="7"/>
    </row>
    <row r="51637" spans="8:8" x14ac:dyDescent="0.2">
      <c r="H51637" s="7"/>
    </row>
    <row r="51638" spans="8:8" x14ac:dyDescent="0.2">
      <c r="H51638" s="7"/>
    </row>
    <row r="51639" spans="8:8" x14ac:dyDescent="0.2">
      <c r="H51639" s="7"/>
    </row>
    <row r="51640" spans="8:8" x14ac:dyDescent="0.2">
      <c r="H51640" s="7"/>
    </row>
    <row r="51641" spans="8:8" x14ac:dyDescent="0.2">
      <c r="H51641" s="7"/>
    </row>
    <row r="51642" spans="8:8" x14ac:dyDescent="0.2">
      <c r="H51642" s="7"/>
    </row>
    <row r="51643" spans="8:8" x14ac:dyDescent="0.2">
      <c r="H51643" s="7"/>
    </row>
    <row r="51644" spans="8:8" x14ac:dyDescent="0.2">
      <c r="H51644" s="7"/>
    </row>
    <row r="51645" spans="8:8" x14ac:dyDescent="0.2">
      <c r="H51645" s="7"/>
    </row>
    <row r="51646" spans="8:8" x14ac:dyDescent="0.2">
      <c r="H51646" s="7"/>
    </row>
    <row r="51647" spans="8:8" x14ac:dyDescent="0.2">
      <c r="H51647" s="7"/>
    </row>
    <row r="51648" spans="8:8" x14ac:dyDescent="0.2">
      <c r="H51648" s="7"/>
    </row>
    <row r="51649" spans="8:8" x14ac:dyDescent="0.2">
      <c r="H51649" s="7"/>
    </row>
    <row r="51650" spans="8:8" x14ac:dyDescent="0.2">
      <c r="H51650" s="7"/>
    </row>
    <row r="51651" spans="8:8" x14ac:dyDescent="0.2">
      <c r="H51651" s="7"/>
    </row>
    <row r="51652" spans="8:8" x14ac:dyDescent="0.2">
      <c r="H51652" s="7"/>
    </row>
    <row r="51653" spans="8:8" x14ac:dyDescent="0.2">
      <c r="H51653" s="7"/>
    </row>
    <row r="51654" spans="8:8" x14ac:dyDescent="0.2">
      <c r="H51654" s="7"/>
    </row>
    <row r="51655" spans="8:8" x14ac:dyDescent="0.2">
      <c r="H51655" s="7"/>
    </row>
    <row r="51656" spans="8:8" x14ac:dyDescent="0.2">
      <c r="H51656" s="7"/>
    </row>
    <row r="51657" spans="8:8" x14ac:dyDescent="0.2">
      <c r="H51657" s="7"/>
    </row>
    <row r="51658" spans="8:8" x14ac:dyDescent="0.2">
      <c r="H51658" s="7"/>
    </row>
    <row r="51659" spans="8:8" x14ac:dyDescent="0.2">
      <c r="H51659" s="7"/>
    </row>
    <row r="51660" spans="8:8" x14ac:dyDescent="0.2">
      <c r="H51660" s="7"/>
    </row>
    <row r="51661" spans="8:8" x14ac:dyDescent="0.2">
      <c r="H51661" s="7"/>
    </row>
    <row r="51662" spans="8:8" x14ac:dyDescent="0.2">
      <c r="H51662" s="7"/>
    </row>
    <row r="51663" spans="8:8" x14ac:dyDescent="0.2">
      <c r="H51663" s="7"/>
    </row>
    <row r="51664" spans="8:8" x14ac:dyDescent="0.2">
      <c r="H51664" s="7"/>
    </row>
    <row r="51665" spans="8:8" x14ac:dyDescent="0.2">
      <c r="H51665" s="7"/>
    </row>
    <row r="51666" spans="8:8" x14ac:dyDescent="0.2">
      <c r="H51666" s="7"/>
    </row>
    <row r="51667" spans="8:8" x14ac:dyDescent="0.2">
      <c r="H51667" s="7"/>
    </row>
    <row r="51668" spans="8:8" x14ac:dyDescent="0.2">
      <c r="H51668" s="7"/>
    </row>
    <row r="51669" spans="8:8" x14ac:dyDescent="0.2">
      <c r="H51669" s="7"/>
    </row>
    <row r="51670" spans="8:8" x14ac:dyDescent="0.2">
      <c r="H51670" s="7"/>
    </row>
    <row r="51671" spans="8:8" x14ac:dyDescent="0.2">
      <c r="H51671" s="7"/>
    </row>
    <row r="51672" spans="8:8" x14ac:dyDescent="0.2">
      <c r="H51672" s="7"/>
    </row>
    <row r="51673" spans="8:8" x14ac:dyDescent="0.2">
      <c r="H51673" s="7"/>
    </row>
    <row r="51674" spans="8:8" x14ac:dyDescent="0.2">
      <c r="H51674" s="7"/>
    </row>
    <row r="51675" spans="8:8" x14ac:dyDescent="0.2">
      <c r="H51675" s="7"/>
    </row>
    <row r="51676" spans="8:8" x14ac:dyDescent="0.2">
      <c r="H51676" s="7"/>
    </row>
    <row r="51677" spans="8:8" x14ac:dyDescent="0.2">
      <c r="H51677" s="7"/>
    </row>
    <row r="51678" spans="8:8" x14ac:dyDescent="0.2">
      <c r="H51678" s="7"/>
    </row>
    <row r="51679" spans="8:8" x14ac:dyDescent="0.2">
      <c r="H51679" s="7"/>
    </row>
    <row r="51680" spans="8:8" x14ac:dyDescent="0.2">
      <c r="H51680" s="7"/>
    </row>
    <row r="51681" spans="8:8" x14ac:dyDescent="0.2">
      <c r="H51681" s="7"/>
    </row>
    <row r="51682" spans="8:8" x14ac:dyDescent="0.2">
      <c r="H51682" s="7"/>
    </row>
    <row r="51683" spans="8:8" x14ac:dyDescent="0.2">
      <c r="H51683" s="7"/>
    </row>
    <row r="51684" spans="8:8" x14ac:dyDescent="0.2">
      <c r="H51684" s="7"/>
    </row>
    <row r="51685" spans="8:8" x14ac:dyDescent="0.2">
      <c r="H51685" s="7"/>
    </row>
    <row r="51686" spans="8:8" x14ac:dyDescent="0.2">
      <c r="H51686" s="7"/>
    </row>
    <row r="51687" spans="8:8" x14ac:dyDescent="0.2">
      <c r="H51687" s="7"/>
    </row>
    <row r="51688" spans="8:8" x14ac:dyDescent="0.2">
      <c r="H51688" s="7"/>
    </row>
    <row r="51689" spans="8:8" x14ac:dyDescent="0.2">
      <c r="H51689" s="7"/>
    </row>
    <row r="51690" spans="8:8" x14ac:dyDescent="0.2">
      <c r="H51690" s="7"/>
    </row>
    <row r="51691" spans="8:8" x14ac:dyDescent="0.2">
      <c r="H51691" s="7"/>
    </row>
    <row r="51692" spans="8:8" x14ac:dyDescent="0.2">
      <c r="H51692" s="7"/>
    </row>
    <row r="51693" spans="8:8" x14ac:dyDescent="0.2">
      <c r="H51693" s="7"/>
    </row>
    <row r="51694" spans="8:8" x14ac:dyDescent="0.2">
      <c r="H51694" s="7"/>
    </row>
    <row r="51695" spans="8:8" x14ac:dyDescent="0.2">
      <c r="H51695" s="7"/>
    </row>
    <row r="51696" spans="8:8" x14ac:dyDescent="0.2">
      <c r="H51696" s="7"/>
    </row>
    <row r="51697" spans="8:8" x14ac:dyDescent="0.2">
      <c r="H51697" s="7"/>
    </row>
    <row r="51698" spans="8:8" x14ac:dyDescent="0.2">
      <c r="H51698" s="7"/>
    </row>
    <row r="51699" spans="8:8" x14ac:dyDescent="0.2">
      <c r="H51699" s="7"/>
    </row>
    <row r="51700" spans="8:8" x14ac:dyDescent="0.2">
      <c r="H51700" s="7"/>
    </row>
    <row r="51701" spans="8:8" x14ac:dyDescent="0.2">
      <c r="H51701" s="7"/>
    </row>
    <row r="51702" spans="8:8" x14ac:dyDescent="0.2">
      <c r="H51702" s="7"/>
    </row>
    <row r="51703" spans="8:8" x14ac:dyDescent="0.2">
      <c r="H51703" s="7"/>
    </row>
    <row r="51704" spans="8:8" x14ac:dyDescent="0.2">
      <c r="H51704" s="7"/>
    </row>
    <row r="51705" spans="8:8" x14ac:dyDescent="0.2">
      <c r="H51705" s="7"/>
    </row>
    <row r="51706" spans="8:8" x14ac:dyDescent="0.2">
      <c r="H51706" s="7"/>
    </row>
    <row r="51707" spans="8:8" x14ac:dyDescent="0.2">
      <c r="H51707" s="7"/>
    </row>
    <row r="51708" spans="8:8" x14ac:dyDescent="0.2">
      <c r="H51708" s="7"/>
    </row>
    <row r="51709" spans="8:8" x14ac:dyDescent="0.2">
      <c r="H51709" s="7"/>
    </row>
    <row r="51710" spans="8:8" x14ac:dyDescent="0.2">
      <c r="H51710" s="7"/>
    </row>
    <row r="51711" spans="8:8" x14ac:dyDescent="0.2">
      <c r="H51711" s="7"/>
    </row>
    <row r="51712" spans="8:8" x14ac:dyDescent="0.2">
      <c r="H51712" s="7"/>
    </row>
    <row r="51713" spans="8:8" x14ac:dyDescent="0.2">
      <c r="H51713" s="7"/>
    </row>
    <row r="51714" spans="8:8" x14ac:dyDescent="0.2">
      <c r="H51714" s="7"/>
    </row>
    <row r="51715" spans="8:8" x14ac:dyDescent="0.2">
      <c r="H51715" s="7"/>
    </row>
    <row r="51716" spans="8:8" x14ac:dyDescent="0.2">
      <c r="H51716" s="7"/>
    </row>
    <row r="51717" spans="8:8" x14ac:dyDescent="0.2">
      <c r="H51717" s="7"/>
    </row>
    <row r="51718" spans="8:8" x14ac:dyDescent="0.2">
      <c r="H51718" s="7"/>
    </row>
    <row r="51719" spans="8:8" x14ac:dyDescent="0.2">
      <c r="H51719" s="7"/>
    </row>
    <row r="51720" spans="8:8" x14ac:dyDescent="0.2">
      <c r="H51720" s="7"/>
    </row>
    <row r="51721" spans="8:8" x14ac:dyDescent="0.2">
      <c r="H51721" s="7"/>
    </row>
    <row r="51722" spans="8:8" x14ac:dyDescent="0.2">
      <c r="H51722" s="7"/>
    </row>
    <row r="51723" spans="8:8" x14ac:dyDescent="0.2">
      <c r="H51723" s="7"/>
    </row>
    <row r="51724" spans="8:8" x14ac:dyDescent="0.2">
      <c r="H51724" s="7"/>
    </row>
    <row r="51725" spans="8:8" x14ac:dyDescent="0.2">
      <c r="H51725" s="7"/>
    </row>
    <row r="51726" spans="8:8" x14ac:dyDescent="0.2">
      <c r="H51726" s="7"/>
    </row>
    <row r="51727" spans="8:8" x14ac:dyDescent="0.2">
      <c r="H51727" s="7"/>
    </row>
    <row r="51728" spans="8:8" x14ac:dyDescent="0.2">
      <c r="H51728" s="7"/>
    </row>
    <row r="51729" spans="8:8" x14ac:dyDescent="0.2">
      <c r="H51729" s="7"/>
    </row>
    <row r="51730" spans="8:8" x14ac:dyDescent="0.2">
      <c r="H51730" s="7"/>
    </row>
    <row r="51731" spans="8:8" x14ac:dyDescent="0.2">
      <c r="H51731" s="7"/>
    </row>
    <row r="51732" spans="8:8" x14ac:dyDescent="0.2">
      <c r="H51732" s="7"/>
    </row>
    <row r="51733" spans="8:8" x14ac:dyDescent="0.2">
      <c r="H51733" s="7"/>
    </row>
    <row r="51734" spans="8:8" x14ac:dyDescent="0.2">
      <c r="H51734" s="7"/>
    </row>
    <row r="51735" spans="8:8" x14ac:dyDescent="0.2">
      <c r="H51735" s="7"/>
    </row>
    <row r="51736" spans="8:8" x14ac:dyDescent="0.2">
      <c r="H51736" s="7"/>
    </row>
    <row r="51737" spans="8:8" x14ac:dyDescent="0.2">
      <c r="H51737" s="7"/>
    </row>
    <row r="51738" spans="8:8" x14ac:dyDescent="0.2">
      <c r="H51738" s="7"/>
    </row>
    <row r="51739" spans="8:8" x14ac:dyDescent="0.2">
      <c r="H51739" s="7"/>
    </row>
    <row r="51740" spans="8:8" x14ac:dyDescent="0.2">
      <c r="H51740" s="7"/>
    </row>
    <row r="51741" spans="8:8" x14ac:dyDescent="0.2">
      <c r="H51741" s="7"/>
    </row>
    <row r="51742" spans="8:8" x14ac:dyDescent="0.2">
      <c r="H51742" s="7"/>
    </row>
    <row r="51743" spans="8:8" x14ac:dyDescent="0.2">
      <c r="H51743" s="7"/>
    </row>
    <row r="51744" spans="8:8" x14ac:dyDescent="0.2">
      <c r="H51744" s="7"/>
    </row>
    <row r="51745" spans="8:8" x14ac:dyDescent="0.2">
      <c r="H51745" s="7"/>
    </row>
    <row r="51746" spans="8:8" x14ac:dyDescent="0.2">
      <c r="H51746" s="7"/>
    </row>
    <row r="51747" spans="8:8" x14ac:dyDescent="0.2">
      <c r="H51747" s="7"/>
    </row>
    <row r="51748" spans="8:8" x14ac:dyDescent="0.2">
      <c r="H51748" s="7"/>
    </row>
    <row r="51749" spans="8:8" x14ac:dyDescent="0.2">
      <c r="H51749" s="7"/>
    </row>
    <row r="51750" spans="8:8" x14ac:dyDescent="0.2">
      <c r="H51750" s="7"/>
    </row>
    <row r="51751" spans="8:8" x14ac:dyDescent="0.2">
      <c r="H51751" s="7"/>
    </row>
    <row r="51752" spans="8:8" x14ac:dyDescent="0.2">
      <c r="H51752" s="7"/>
    </row>
    <row r="51753" spans="8:8" x14ac:dyDescent="0.2">
      <c r="H51753" s="7"/>
    </row>
    <row r="51754" spans="8:8" x14ac:dyDescent="0.2">
      <c r="H51754" s="7"/>
    </row>
    <row r="51755" spans="8:8" x14ac:dyDescent="0.2">
      <c r="H51755" s="7"/>
    </row>
    <row r="51756" spans="8:8" x14ac:dyDescent="0.2">
      <c r="H51756" s="7"/>
    </row>
    <row r="51757" spans="8:8" x14ac:dyDescent="0.2">
      <c r="H51757" s="7"/>
    </row>
    <row r="51758" spans="8:8" x14ac:dyDescent="0.2">
      <c r="H51758" s="7"/>
    </row>
    <row r="51759" spans="8:8" x14ac:dyDescent="0.2">
      <c r="H51759" s="7"/>
    </row>
    <row r="51760" spans="8:8" x14ac:dyDescent="0.2">
      <c r="H51760" s="7"/>
    </row>
    <row r="51761" spans="8:8" x14ac:dyDescent="0.2">
      <c r="H51761" s="7"/>
    </row>
    <row r="51762" spans="8:8" x14ac:dyDescent="0.2">
      <c r="H51762" s="7"/>
    </row>
    <row r="51763" spans="8:8" x14ac:dyDescent="0.2">
      <c r="H51763" s="7"/>
    </row>
    <row r="51764" spans="8:8" x14ac:dyDescent="0.2">
      <c r="H51764" s="7"/>
    </row>
    <row r="51765" spans="8:8" x14ac:dyDescent="0.2">
      <c r="H51765" s="7"/>
    </row>
    <row r="51766" spans="8:8" x14ac:dyDescent="0.2">
      <c r="H51766" s="7"/>
    </row>
    <row r="51767" spans="8:8" x14ac:dyDescent="0.2">
      <c r="H51767" s="7"/>
    </row>
    <row r="51768" spans="8:8" x14ac:dyDescent="0.2">
      <c r="H51768" s="7"/>
    </row>
    <row r="51769" spans="8:8" x14ac:dyDescent="0.2">
      <c r="H51769" s="7"/>
    </row>
    <row r="51770" spans="8:8" x14ac:dyDescent="0.2">
      <c r="H51770" s="7"/>
    </row>
    <row r="51771" spans="8:8" x14ac:dyDescent="0.2">
      <c r="H51771" s="7"/>
    </row>
    <row r="51772" spans="8:8" x14ac:dyDescent="0.2">
      <c r="H51772" s="7"/>
    </row>
    <row r="51773" spans="8:8" x14ac:dyDescent="0.2">
      <c r="H51773" s="7"/>
    </row>
    <row r="51774" spans="8:8" x14ac:dyDescent="0.2">
      <c r="H51774" s="7"/>
    </row>
    <row r="51775" spans="8:8" x14ac:dyDescent="0.2">
      <c r="H51775" s="7"/>
    </row>
    <row r="51776" spans="8:8" x14ac:dyDescent="0.2">
      <c r="H51776" s="7"/>
    </row>
    <row r="51777" spans="8:8" x14ac:dyDescent="0.2">
      <c r="H51777" s="7"/>
    </row>
    <row r="51778" spans="8:8" x14ac:dyDescent="0.2">
      <c r="H51778" s="7"/>
    </row>
    <row r="51779" spans="8:8" x14ac:dyDescent="0.2">
      <c r="H51779" s="7"/>
    </row>
    <row r="51780" spans="8:8" x14ac:dyDescent="0.2">
      <c r="H51780" s="7"/>
    </row>
    <row r="51781" spans="8:8" x14ac:dyDescent="0.2">
      <c r="H51781" s="7"/>
    </row>
    <row r="51782" spans="8:8" x14ac:dyDescent="0.2">
      <c r="H51782" s="7"/>
    </row>
    <row r="51783" spans="8:8" x14ac:dyDescent="0.2">
      <c r="H51783" s="7"/>
    </row>
    <row r="51784" spans="8:8" x14ac:dyDescent="0.2">
      <c r="H51784" s="7"/>
    </row>
    <row r="51785" spans="8:8" x14ac:dyDescent="0.2">
      <c r="H51785" s="7"/>
    </row>
    <row r="51786" spans="8:8" x14ac:dyDescent="0.2">
      <c r="H51786" s="7"/>
    </row>
    <row r="51787" spans="8:8" x14ac:dyDescent="0.2">
      <c r="H51787" s="7"/>
    </row>
    <row r="51788" spans="8:8" x14ac:dyDescent="0.2">
      <c r="H51788" s="7"/>
    </row>
    <row r="51789" spans="8:8" x14ac:dyDescent="0.2">
      <c r="H51789" s="7"/>
    </row>
    <row r="51790" spans="8:8" x14ac:dyDescent="0.2">
      <c r="H51790" s="7"/>
    </row>
    <row r="51791" spans="8:8" x14ac:dyDescent="0.2">
      <c r="H51791" s="7"/>
    </row>
    <row r="51792" spans="8:8" x14ac:dyDescent="0.2">
      <c r="H51792" s="7"/>
    </row>
    <row r="51793" spans="8:8" x14ac:dyDescent="0.2">
      <c r="H51793" s="7"/>
    </row>
    <row r="51794" spans="8:8" x14ac:dyDescent="0.2">
      <c r="H51794" s="7"/>
    </row>
    <row r="51795" spans="8:8" x14ac:dyDescent="0.2">
      <c r="H51795" s="7"/>
    </row>
    <row r="51796" spans="8:8" x14ac:dyDescent="0.2">
      <c r="H51796" s="7"/>
    </row>
    <row r="51797" spans="8:8" x14ac:dyDescent="0.2">
      <c r="H51797" s="7"/>
    </row>
    <row r="51798" spans="8:8" x14ac:dyDescent="0.2">
      <c r="H51798" s="7"/>
    </row>
    <row r="51799" spans="8:8" x14ac:dyDescent="0.2">
      <c r="H51799" s="7"/>
    </row>
    <row r="51800" spans="8:8" x14ac:dyDescent="0.2">
      <c r="H51800" s="7"/>
    </row>
    <row r="51801" spans="8:8" x14ac:dyDescent="0.2">
      <c r="H51801" s="7"/>
    </row>
    <row r="51802" spans="8:8" x14ac:dyDescent="0.2">
      <c r="H51802" s="7"/>
    </row>
    <row r="51803" spans="8:8" x14ac:dyDescent="0.2">
      <c r="H51803" s="7"/>
    </row>
    <row r="51804" spans="8:8" x14ac:dyDescent="0.2">
      <c r="H51804" s="7"/>
    </row>
    <row r="51805" spans="8:8" x14ac:dyDescent="0.2">
      <c r="H51805" s="7"/>
    </row>
    <row r="51806" spans="8:8" x14ac:dyDescent="0.2">
      <c r="H51806" s="7"/>
    </row>
    <row r="51807" spans="8:8" x14ac:dyDescent="0.2">
      <c r="H51807" s="7"/>
    </row>
    <row r="51808" spans="8:8" x14ac:dyDescent="0.2">
      <c r="H51808" s="7"/>
    </row>
    <row r="51809" spans="8:8" x14ac:dyDescent="0.2">
      <c r="H51809" s="7"/>
    </row>
    <row r="51810" spans="8:8" x14ac:dyDescent="0.2">
      <c r="H51810" s="7"/>
    </row>
    <row r="51811" spans="8:8" x14ac:dyDescent="0.2">
      <c r="H51811" s="7"/>
    </row>
    <row r="51812" spans="8:8" x14ac:dyDescent="0.2">
      <c r="H51812" s="7"/>
    </row>
    <row r="51813" spans="8:8" x14ac:dyDescent="0.2">
      <c r="H51813" s="7"/>
    </row>
    <row r="51814" spans="8:8" x14ac:dyDescent="0.2">
      <c r="H51814" s="7"/>
    </row>
    <row r="51815" spans="8:8" x14ac:dyDescent="0.2">
      <c r="H51815" s="7"/>
    </row>
    <row r="51816" spans="8:8" x14ac:dyDescent="0.2">
      <c r="H51816" s="7"/>
    </row>
    <row r="51817" spans="8:8" x14ac:dyDescent="0.2">
      <c r="H51817" s="7"/>
    </row>
    <row r="51818" spans="8:8" x14ac:dyDescent="0.2">
      <c r="H51818" s="7"/>
    </row>
    <row r="51819" spans="8:8" x14ac:dyDescent="0.2">
      <c r="H51819" s="7"/>
    </row>
    <row r="51820" spans="8:8" x14ac:dyDescent="0.2">
      <c r="H51820" s="7"/>
    </row>
    <row r="51821" spans="8:8" x14ac:dyDescent="0.2">
      <c r="H51821" s="7"/>
    </row>
    <row r="51822" spans="8:8" x14ac:dyDescent="0.2">
      <c r="H51822" s="7"/>
    </row>
    <row r="51823" spans="8:8" x14ac:dyDescent="0.2">
      <c r="H51823" s="7"/>
    </row>
    <row r="51824" spans="8:8" x14ac:dyDescent="0.2">
      <c r="H51824" s="7"/>
    </row>
    <row r="51825" spans="8:8" x14ac:dyDescent="0.2">
      <c r="H51825" s="7"/>
    </row>
    <row r="51826" spans="8:8" x14ac:dyDescent="0.2">
      <c r="H51826" s="7"/>
    </row>
    <row r="51827" spans="8:8" x14ac:dyDescent="0.2">
      <c r="H51827" s="7"/>
    </row>
    <row r="51828" spans="8:8" x14ac:dyDescent="0.2">
      <c r="H51828" s="7"/>
    </row>
    <row r="51829" spans="8:8" x14ac:dyDescent="0.2">
      <c r="H51829" s="7"/>
    </row>
    <row r="51830" spans="8:8" x14ac:dyDescent="0.2">
      <c r="H51830" s="7"/>
    </row>
    <row r="51831" spans="8:8" x14ac:dyDescent="0.2">
      <c r="H51831" s="7"/>
    </row>
    <row r="51832" spans="8:8" x14ac:dyDescent="0.2">
      <c r="H51832" s="7"/>
    </row>
    <row r="51833" spans="8:8" x14ac:dyDescent="0.2">
      <c r="H51833" s="7"/>
    </row>
    <row r="51834" spans="8:8" x14ac:dyDescent="0.2">
      <c r="H51834" s="7"/>
    </row>
    <row r="51835" spans="8:8" x14ac:dyDescent="0.2">
      <c r="H51835" s="7"/>
    </row>
    <row r="51836" spans="8:8" x14ac:dyDescent="0.2">
      <c r="H51836" s="7"/>
    </row>
    <row r="51837" spans="8:8" x14ac:dyDescent="0.2">
      <c r="H51837" s="7"/>
    </row>
    <row r="51838" spans="8:8" x14ac:dyDescent="0.2">
      <c r="H51838" s="7"/>
    </row>
    <row r="51839" spans="8:8" x14ac:dyDescent="0.2">
      <c r="H51839" s="7"/>
    </row>
    <row r="51840" spans="8:8" x14ac:dyDescent="0.2">
      <c r="H51840" s="7"/>
    </row>
    <row r="51841" spans="8:8" x14ac:dyDescent="0.2">
      <c r="H51841" s="7"/>
    </row>
    <row r="51842" spans="8:8" x14ac:dyDescent="0.2">
      <c r="H51842" s="7"/>
    </row>
    <row r="51843" spans="8:8" x14ac:dyDescent="0.2">
      <c r="H51843" s="7"/>
    </row>
    <row r="51844" spans="8:8" x14ac:dyDescent="0.2">
      <c r="H51844" s="7"/>
    </row>
    <row r="51845" spans="8:8" x14ac:dyDescent="0.2">
      <c r="H51845" s="7"/>
    </row>
    <row r="51846" spans="8:8" x14ac:dyDescent="0.2">
      <c r="H51846" s="7"/>
    </row>
    <row r="51847" spans="8:8" x14ac:dyDescent="0.2">
      <c r="H51847" s="7"/>
    </row>
    <row r="51848" spans="8:8" x14ac:dyDescent="0.2">
      <c r="H51848" s="7"/>
    </row>
    <row r="51849" spans="8:8" x14ac:dyDescent="0.2">
      <c r="H51849" s="7"/>
    </row>
    <row r="51850" spans="8:8" x14ac:dyDescent="0.2">
      <c r="H51850" s="7"/>
    </row>
    <row r="51851" spans="8:8" x14ac:dyDescent="0.2">
      <c r="H51851" s="7"/>
    </row>
    <row r="51852" spans="8:8" x14ac:dyDescent="0.2">
      <c r="H51852" s="7"/>
    </row>
    <row r="51853" spans="8:8" x14ac:dyDescent="0.2">
      <c r="H51853" s="7"/>
    </row>
    <row r="51854" spans="8:8" x14ac:dyDescent="0.2">
      <c r="H51854" s="7"/>
    </row>
    <row r="51855" spans="8:8" x14ac:dyDescent="0.2">
      <c r="H51855" s="7"/>
    </row>
    <row r="51856" spans="8:8" x14ac:dyDescent="0.2">
      <c r="H51856" s="7"/>
    </row>
    <row r="51857" spans="8:8" x14ac:dyDescent="0.2">
      <c r="H51857" s="7"/>
    </row>
    <row r="51858" spans="8:8" x14ac:dyDescent="0.2">
      <c r="H51858" s="7"/>
    </row>
    <row r="51859" spans="8:8" x14ac:dyDescent="0.2">
      <c r="H51859" s="7"/>
    </row>
    <row r="51860" spans="8:8" x14ac:dyDescent="0.2">
      <c r="H51860" s="7"/>
    </row>
    <row r="51861" spans="8:8" x14ac:dyDescent="0.2">
      <c r="H51861" s="7"/>
    </row>
    <row r="51862" spans="8:8" x14ac:dyDescent="0.2">
      <c r="H51862" s="7"/>
    </row>
    <row r="51863" spans="8:8" x14ac:dyDescent="0.2">
      <c r="H51863" s="7"/>
    </row>
    <row r="51864" spans="8:8" x14ac:dyDescent="0.2">
      <c r="H51864" s="7"/>
    </row>
    <row r="51865" spans="8:8" x14ac:dyDescent="0.2">
      <c r="H51865" s="7"/>
    </row>
    <row r="51866" spans="8:8" x14ac:dyDescent="0.2">
      <c r="H51866" s="7"/>
    </row>
    <row r="51867" spans="8:8" x14ac:dyDescent="0.2">
      <c r="H51867" s="7"/>
    </row>
    <row r="51868" spans="8:8" x14ac:dyDescent="0.2">
      <c r="H51868" s="7"/>
    </row>
    <row r="51869" spans="8:8" x14ac:dyDescent="0.2">
      <c r="H51869" s="7"/>
    </row>
    <row r="51870" spans="8:8" x14ac:dyDescent="0.2">
      <c r="H51870" s="7"/>
    </row>
    <row r="51871" spans="8:8" x14ac:dyDescent="0.2">
      <c r="H51871" s="7"/>
    </row>
    <row r="51872" spans="8:8" x14ac:dyDescent="0.2">
      <c r="H51872" s="7"/>
    </row>
    <row r="51873" spans="8:8" x14ac:dyDescent="0.2">
      <c r="H51873" s="7"/>
    </row>
    <row r="51874" spans="8:8" x14ac:dyDescent="0.2">
      <c r="H51874" s="7"/>
    </row>
    <row r="51875" spans="8:8" x14ac:dyDescent="0.2">
      <c r="H51875" s="7"/>
    </row>
    <row r="51876" spans="8:8" x14ac:dyDescent="0.2">
      <c r="H51876" s="7"/>
    </row>
    <row r="51877" spans="8:8" x14ac:dyDescent="0.2">
      <c r="H51877" s="7"/>
    </row>
    <row r="51878" spans="8:8" x14ac:dyDescent="0.2">
      <c r="H51878" s="7"/>
    </row>
    <row r="51879" spans="8:8" x14ac:dyDescent="0.2">
      <c r="H51879" s="7"/>
    </row>
    <row r="51880" spans="8:8" x14ac:dyDescent="0.2">
      <c r="H51880" s="7"/>
    </row>
    <row r="51881" spans="8:8" x14ac:dyDescent="0.2">
      <c r="H51881" s="7"/>
    </row>
    <row r="51882" spans="8:8" x14ac:dyDescent="0.2">
      <c r="H51882" s="7"/>
    </row>
    <row r="51883" spans="8:8" x14ac:dyDescent="0.2">
      <c r="H51883" s="7"/>
    </row>
    <row r="51884" spans="8:8" x14ac:dyDescent="0.2">
      <c r="H51884" s="7"/>
    </row>
    <row r="51885" spans="8:8" x14ac:dyDescent="0.2">
      <c r="H51885" s="7"/>
    </row>
    <row r="51886" spans="8:8" x14ac:dyDescent="0.2">
      <c r="H51886" s="7"/>
    </row>
    <row r="51887" spans="8:8" x14ac:dyDescent="0.2">
      <c r="H51887" s="7"/>
    </row>
    <row r="51888" spans="8:8" x14ac:dyDescent="0.2">
      <c r="H51888" s="7"/>
    </row>
    <row r="51889" spans="8:8" x14ac:dyDescent="0.2">
      <c r="H51889" s="7"/>
    </row>
    <row r="51890" spans="8:8" x14ac:dyDescent="0.2">
      <c r="H51890" s="7"/>
    </row>
    <row r="51891" spans="8:8" x14ac:dyDescent="0.2">
      <c r="H51891" s="7"/>
    </row>
    <row r="51892" spans="8:8" x14ac:dyDescent="0.2">
      <c r="H51892" s="7"/>
    </row>
    <row r="51893" spans="8:8" x14ac:dyDescent="0.2">
      <c r="H51893" s="7"/>
    </row>
    <row r="51894" spans="8:8" x14ac:dyDescent="0.2">
      <c r="H51894" s="7"/>
    </row>
    <row r="51895" spans="8:8" x14ac:dyDescent="0.2">
      <c r="H51895" s="7"/>
    </row>
    <row r="51896" spans="8:8" x14ac:dyDescent="0.2">
      <c r="H51896" s="7"/>
    </row>
    <row r="51897" spans="8:8" x14ac:dyDescent="0.2">
      <c r="H51897" s="7"/>
    </row>
    <row r="51898" spans="8:8" x14ac:dyDescent="0.2">
      <c r="H51898" s="7"/>
    </row>
    <row r="51899" spans="8:8" x14ac:dyDescent="0.2">
      <c r="H51899" s="7"/>
    </row>
    <row r="51900" spans="8:8" x14ac:dyDescent="0.2">
      <c r="H51900" s="7"/>
    </row>
    <row r="51901" spans="8:8" x14ac:dyDescent="0.2">
      <c r="H51901" s="7"/>
    </row>
    <row r="51902" spans="8:8" x14ac:dyDescent="0.2">
      <c r="H51902" s="7"/>
    </row>
    <row r="51903" spans="8:8" x14ac:dyDescent="0.2">
      <c r="H51903" s="7"/>
    </row>
    <row r="51904" spans="8:8" x14ac:dyDescent="0.2">
      <c r="H51904" s="7"/>
    </row>
    <row r="51905" spans="8:8" x14ac:dyDescent="0.2">
      <c r="H51905" s="7"/>
    </row>
    <row r="51906" spans="8:8" x14ac:dyDescent="0.2">
      <c r="H51906" s="7"/>
    </row>
    <row r="51907" spans="8:8" x14ac:dyDescent="0.2">
      <c r="H51907" s="7"/>
    </row>
    <row r="51908" spans="8:8" x14ac:dyDescent="0.2">
      <c r="H51908" s="7"/>
    </row>
    <row r="51909" spans="8:8" x14ac:dyDescent="0.2">
      <c r="H51909" s="7"/>
    </row>
    <row r="51910" spans="8:8" x14ac:dyDescent="0.2">
      <c r="H51910" s="7"/>
    </row>
    <row r="51911" spans="8:8" x14ac:dyDescent="0.2">
      <c r="H51911" s="7"/>
    </row>
    <row r="51912" spans="8:8" x14ac:dyDescent="0.2">
      <c r="H51912" s="7"/>
    </row>
    <row r="51913" spans="8:8" x14ac:dyDescent="0.2">
      <c r="H51913" s="7"/>
    </row>
    <row r="51914" spans="8:8" x14ac:dyDescent="0.2">
      <c r="H51914" s="7"/>
    </row>
    <row r="51915" spans="8:8" x14ac:dyDescent="0.2">
      <c r="H51915" s="7"/>
    </row>
    <row r="51916" spans="8:8" x14ac:dyDescent="0.2">
      <c r="H51916" s="7"/>
    </row>
    <row r="51917" spans="8:8" x14ac:dyDescent="0.2">
      <c r="H51917" s="7"/>
    </row>
    <row r="51918" spans="8:8" x14ac:dyDescent="0.2">
      <c r="H51918" s="7"/>
    </row>
    <row r="51919" spans="8:8" x14ac:dyDescent="0.2">
      <c r="H51919" s="7"/>
    </row>
    <row r="51920" spans="8:8" x14ac:dyDescent="0.2">
      <c r="H51920" s="7"/>
    </row>
    <row r="51921" spans="8:8" x14ac:dyDescent="0.2">
      <c r="H51921" s="7"/>
    </row>
    <row r="51922" spans="8:8" x14ac:dyDescent="0.2">
      <c r="H51922" s="7"/>
    </row>
    <row r="51923" spans="8:8" x14ac:dyDescent="0.2">
      <c r="H51923" s="7"/>
    </row>
    <row r="51924" spans="8:8" x14ac:dyDescent="0.2">
      <c r="H51924" s="7"/>
    </row>
    <row r="51925" spans="8:8" x14ac:dyDescent="0.2">
      <c r="H51925" s="7"/>
    </row>
    <row r="51926" spans="8:8" x14ac:dyDescent="0.2">
      <c r="H51926" s="7"/>
    </row>
    <row r="51927" spans="8:8" x14ac:dyDescent="0.2">
      <c r="H51927" s="7"/>
    </row>
    <row r="51928" spans="8:8" x14ac:dyDescent="0.2">
      <c r="H51928" s="7"/>
    </row>
    <row r="51929" spans="8:8" x14ac:dyDescent="0.2">
      <c r="H51929" s="7"/>
    </row>
    <row r="51930" spans="8:8" x14ac:dyDescent="0.2">
      <c r="H51930" s="7"/>
    </row>
    <row r="51931" spans="8:8" x14ac:dyDescent="0.2">
      <c r="H51931" s="7"/>
    </row>
    <row r="51932" spans="8:8" x14ac:dyDescent="0.2">
      <c r="H51932" s="7"/>
    </row>
    <row r="51933" spans="8:8" x14ac:dyDescent="0.2">
      <c r="H51933" s="7"/>
    </row>
    <row r="51934" spans="8:8" x14ac:dyDescent="0.2">
      <c r="H51934" s="7"/>
    </row>
    <row r="51935" spans="8:8" x14ac:dyDescent="0.2">
      <c r="H51935" s="7"/>
    </row>
    <row r="51936" spans="8:8" x14ac:dyDescent="0.2">
      <c r="H51936" s="7"/>
    </row>
    <row r="51937" spans="8:8" x14ac:dyDescent="0.2">
      <c r="H51937" s="7"/>
    </row>
    <row r="51938" spans="8:8" x14ac:dyDescent="0.2">
      <c r="H51938" s="7"/>
    </row>
    <row r="51939" spans="8:8" x14ac:dyDescent="0.2">
      <c r="H51939" s="7"/>
    </row>
    <row r="51940" spans="8:8" x14ac:dyDescent="0.2">
      <c r="H51940" s="7"/>
    </row>
    <row r="51941" spans="8:8" x14ac:dyDescent="0.2">
      <c r="H51941" s="7"/>
    </row>
    <row r="51942" spans="8:8" x14ac:dyDescent="0.2">
      <c r="H51942" s="7"/>
    </row>
    <row r="51943" spans="8:8" x14ac:dyDescent="0.2">
      <c r="H51943" s="7"/>
    </row>
    <row r="51944" spans="8:8" x14ac:dyDescent="0.2">
      <c r="H51944" s="7"/>
    </row>
    <row r="51945" spans="8:8" x14ac:dyDescent="0.2">
      <c r="H51945" s="7"/>
    </row>
    <row r="51946" spans="8:8" x14ac:dyDescent="0.2">
      <c r="H51946" s="7"/>
    </row>
    <row r="51947" spans="8:8" x14ac:dyDescent="0.2">
      <c r="H51947" s="7"/>
    </row>
    <row r="51948" spans="8:8" x14ac:dyDescent="0.2">
      <c r="H51948" s="7"/>
    </row>
    <row r="51949" spans="8:8" x14ac:dyDescent="0.2">
      <c r="H51949" s="7"/>
    </row>
    <row r="51950" spans="8:8" x14ac:dyDescent="0.2">
      <c r="H51950" s="7"/>
    </row>
    <row r="51951" spans="8:8" x14ac:dyDescent="0.2">
      <c r="H51951" s="7"/>
    </row>
    <row r="51952" spans="8:8" x14ac:dyDescent="0.2">
      <c r="H51952" s="7"/>
    </row>
    <row r="51953" spans="8:8" x14ac:dyDescent="0.2">
      <c r="H51953" s="7"/>
    </row>
    <row r="51954" spans="8:8" x14ac:dyDescent="0.2">
      <c r="H51954" s="7"/>
    </row>
    <row r="51955" spans="8:8" x14ac:dyDescent="0.2">
      <c r="H51955" s="7"/>
    </row>
    <row r="51956" spans="8:8" x14ac:dyDescent="0.2">
      <c r="H51956" s="7"/>
    </row>
    <row r="51957" spans="8:8" x14ac:dyDescent="0.2">
      <c r="H51957" s="7"/>
    </row>
    <row r="51958" spans="8:8" x14ac:dyDescent="0.2">
      <c r="H51958" s="7"/>
    </row>
    <row r="51959" spans="8:8" x14ac:dyDescent="0.2">
      <c r="H51959" s="7"/>
    </row>
    <row r="51960" spans="8:8" x14ac:dyDescent="0.2">
      <c r="H51960" s="7"/>
    </row>
    <row r="51961" spans="8:8" x14ac:dyDescent="0.2">
      <c r="H51961" s="7"/>
    </row>
    <row r="51962" spans="8:8" x14ac:dyDescent="0.2">
      <c r="H51962" s="7"/>
    </row>
    <row r="51963" spans="8:8" x14ac:dyDescent="0.2">
      <c r="H51963" s="7"/>
    </row>
    <row r="51964" spans="8:8" x14ac:dyDescent="0.2">
      <c r="H51964" s="7"/>
    </row>
    <row r="51965" spans="8:8" x14ac:dyDescent="0.2">
      <c r="H51965" s="7"/>
    </row>
    <row r="51966" spans="8:8" x14ac:dyDescent="0.2">
      <c r="H51966" s="7"/>
    </row>
    <row r="51967" spans="8:8" x14ac:dyDescent="0.2">
      <c r="H51967" s="7"/>
    </row>
    <row r="51968" spans="8:8" x14ac:dyDescent="0.2">
      <c r="H51968" s="7"/>
    </row>
    <row r="51969" spans="8:8" x14ac:dyDescent="0.2">
      <c r="H51969" s="7"/>
    </row>
    <row r="51970" spans="8:8" x14ac:dyDescent="0.2">
      <c r="H51970" s="7"/>
    </row>
    <row r="51971" spans="8:8" x14ac:dyDescent="0.2">
      <c r="H51971" s="7"/>
    </row>
    <row r="51972" spans="8:8" x14ac:dyDescent="0.2">
      <c r="H51972" s="7"/>
    </row>
    <row r="51973" spans="8:8" x14ac:dyDescent="0.2">
      <c r="H51973" s="7"/>
    </row>
    <row r="51974" spans="8:8" x14ac:dyDescent="0.2">
      <c r="H51974" s="7"/>
    </row>
    <row r="51975" spans="8:8" x14ac:dyDescent="0.2">
      <c r="H51975" s="7"/>
    </row>
    <row r="51976" spans="8:8" x14ac:dyDescent="0.2">
      <c r="H51976" s="7"/>
    </row>
    <row r="51977" spans="8:8" x14ac:dyDescent="0.2">
      <c r="H51977" s="7"/>
    </row>
    <row r="51978" spans="8:8" x14ac:dyDescent="0.2">
      <c r="H51978" s="7"/>
    </row>
    <row r="51979" spans="8:8" x14ac:dyDescent="0.2">
      <c r="H51979" s="7"/>
    </row>
    <row r="51980" spans="8:8" x14ac:dyDescent="0.2">
      <c r="H51980" s="7"/>
    </row>
    <row r="51981" spans="8:8" x14ac:dyDescent="0.2">
      <c r="H51981" s="7"/>
    </row>
    <row r="51982" spans="8:8" x14ac:dyDescent="0.2">
      <c r="H51982" s="7"/>
    </row>
    <row r="51983" spans="8:8" x14ac:dyDescent="0.2">
      <c r="H51983" s="7"/>
    </row>
    <row r="51984" spans="8:8" x14ac:dyDescent="0.2">
      <c r="H51984" s="7"/>
    </row>
    <row r="51985" spans="8:8" x14ac:dyDescent="0.2">
      <c r="H51985" s="7"/>
    </row>
    <row r="51986" spans="8:8" x14ac:dyDescent="0.2">
      <c r="H51986" s="7"/>
    </row>
    <row r="51987" spans="8:8" x14ac:dyDescent="0.2">
      <c r="H51987" s="7"/>
    </row>
    <row r="51988" spans="8:8" x14ac:dyDescent="0.2">
      <c r="H51988" s="7"/>
    </row>
    <row r="51989" spans="8:8" x14ac:dyDescent="0.2">
      <c r="H51989" s="7"/>
    </row>
    <row r="51990" spans="8:8" x14ac:dyDescent="0.2">
      <c r="H51990" s="7"/>
    </row>
    <row r="51991" spans="8:8" x14ac:dyDescent="0.2">
      <c r="H51991" s="7"/>
    </row>
    <row r="51992" spans="8:8" x14ac:dyDescent="0.2">
      <c r="H51992" s="7"/>
    </row>
    <row r="51993" spans="8:8" x14ac:dyDescent="0.2">
      <c r="H51993" s="7"/>
    </row>
    <row r="51994" spans="8:8" x14ac:dyDescent="0.2">
      <c r="H51994" s="7"/>
    </row>
    <row r="51995" spans="8:8" x14ac:dyDescent="0.2">
      <c r="H51995" s="7"/>
    </row>
    <row r="51996" spans="8:8" x14ac:dyDescent="0.2">
      <c r="H51996" s="7"/>
    </row>
    <row r="51997" spans="8:8" x14ac:dyDescent="0.2">
      <c r="H51997" s="7"/>
    </row>
    <row r="51998" spans="8:8" x14ac:dyDescent="0.2">
      <c r="H51998" s="7"/>
    </row>
    <row r="51999" spans="8:8" x14ac:dyDescent="0.2">
      <c r="H51999" s="7"/>
    </row>
    <row r="52000" spans="8:8" x14ac:dyDescent="0.2">
      <c r="H52000" s="7"/>
    </row>
    <row r="52001" spans="8:8" x14ac:dyDescent="0.2">
      <c r="H52001" s="7"/>
    </row>
    <row r="52002" spans="8:8" x14ac:dyDescent="0.2">
      <c r="H52002" s="7"/>
    </row>
    <row r="52003" spans="8:8" x14ac:dyDescent="0.2">
      <c r="H52003" s="7"/>
    </row>
    <row r="52004" spans="8:8" x14ac:dyDescent="0.2">
      <c r="H52004" s="7"/>
    </row>
    <row r="52005" spans="8:8" x14ac:dyDescent="0.2">
      <c r="H52005" s="7"/>
    </row>
    <row r="52006" spans="8:8" x14ac:dyDescent="0.2">
      <c r="H52006" s="7"/>
    </row>
    <row r="52007" spans="8:8" x14ac:dyDescent="0.2">
      <c r="H52007" s="7"/>
    </row>
    <row r="52008" spans="8:8" x14ac:dyDescent="0.2">
      <c r="H52008" s="7"/>
    </row>
    <row r="52009" spans="8:8" x14ac:dyDescent="0.2">
      <c r="H52009" s="7"/>
    </row>
    <row r="52010" spans="8:8" x14ac:dyDescent="0.2">
      <c r="H52010" s="7"/>
    </row>
    <row r="52011" spans="8:8" x14ac:dyDescent="0.2">
      <c r="H52011" s="7"/>
    </row>
    <row r="52012" spans="8:8" x14ac:dyDescent="0.2">
      <c r="H52012" s="7"/>
    </row>
    <row r="52013" spans="8:8" x14ac:dyDescent="0.2">
      <c r="H52013" s="7"/>
    </row>
    <row r="52014" spans="8:8" x14ac:dyDescent="0.2">
      <c r="H52014" s="7"/>
    </row>
    <row r="52015" spans="8:8" x14ac:dyDescent="0.2">
      <c r="H52015" s="7"/>
    </row>
    <row r="52016" spans="8:8" x14ac:dyDescent="0.2">
      <c r="H52016" s="7"/>
    </row>
    <row r="52017" spans="8:8" x14ac:dyDescent="0.2">
      <c r="H52017" s="7"/>
    </row>
    <row r="52018" spans="8:8" x14ac:dyDescent="0.2">
      <c r="H52018" s="7"/>
    </row>
    <row r="52019" spans="8:8" x14ac:dyDescent="0.2">
      <c r="H52019" s="7"/>
    </row>
    <row r="52020" spans="8:8" x14ac:dyDescent="0.2">
      <c r="H52020" s="7"/>
    </row>
    <row r="52021" spans="8:8" x14ac:dyDescent="0.2">
      <c r="H52021" s="7"/>
    </row>
    <row r="52022" spans="8:8" x14ac:dyDescent="0.2">
      <c r="H52022" s="7"/>
    </row>
    <row r="52023" spans="8:8" x14ac:dyDescent="0.2">
      <c r="H52023" s="7"/>
    </row>
    <row r="52024" spans="8:8" x14ac:dyDescent="0.2">
      <c r="H52024" s="7"/>
    </row>
    <row r="52025" spans="8:8" x14ac:dyDescent="0.2">
      <c r="H52025" s="7"/>
    </row>
    <row r="52026" spans="8:8" x14ac:dyDescent="0.2">
      <c r="H52026" s="7"/>
    </row>
    <row r="52027" spans="8:8" x14ac:dyDescent="0.2">
      <c r="H52027" s="7"/>
    </row>
    <row r="52028" spans="8:8" x14ac:dyDescent="0.2">
      <c r="H52028" s="7"/>
    </row>
    <row r="52029" spans="8:8" x14ac:dyDescent="0.2">
      <c r="H52029" s="7"/>
    </row>
    <row r="52030" spans="8:8" x14ac:dyDescent="0.2">
      <c r="H52030" s="7"/>
    </row>
    <row r="52031" spans="8:8" x14ac:dyDescent="0.2">
      <c r="H52031" s="7"/>
    </row>
    <row r="52032" spans="8:8" x14ac:dyDescent="0.2">
      <c r="H52032" s="7"/>
    </row>
    <row r="52033" spans="8:8" x14ac:dyDescent="0.2">
      <c r="H52033" s="7"/>
    </row>
    <row r="52034" spans="8:8" x14ac:dyDescent="0.2">
      <c r="H52034" s="7"/>
    </row>
    <row r="52035" spans="8:8" x14ac:dyDescent="0.2">
      <c r="H52035" s="7"/>
    </row>
    <row r="52036" spans="8:8" x14ac:dyDescent="0.2">
      <c r="H52036" s="7"/>
    </row>
    <row r="52037" spans="8:8" x14ac:dyDescent="0.2">
      <c r="H52037" s="7"/>
    </row>
    <row r="52038" spans="8:8" x14ac:dyDescent="0.2">
      <c r="H52038" s="7"/>
    </row>
    <row r="52039" spans="8:8" x14ac:dyDescent="0.2">
      <c r="H52039" s="7"/>
    </row>
    <row r="52040" spans="8:8" x14ac:dyDescent="0.2">
      <c r="H52040" s="7"/>
    </row>
    <row r="52041" spans="8:8" x14ac:dyDescent="0.2">
      <c r="H52041" s="7"/>
    </row>
    <row r="52042" spans="8:8" x14ac:dyDescent="0.2">
      <c r="H52042" s="7"/>
    </row>
    <row r="52043" spans="8:8" x14ac:dyDescent="0.2">
      <c r="H52043" s="7"/>
    </row>
    <row r="52044" spans="8:8" x14ac:dyDescent="0.2">
      <c r="H52044" s="7"/>
    </row>
    <row r="52045" spans="8:8" x14ac:dyDescent="0.2">
      <c r="H52045" s="7"/>
    </row>
    <row r="52046" spans="8:8" x14ac:dyDescent="0.2">
      <c r="H52046" s="7"/>
    </row>
    <row r="52047" spans="8:8" x14ac:dyDescent="0.2">
      <c r="H52047" s="7"/>
    </row>
    <row r="52048" spans="8:8" x14ac:dyDescent="0.2">
      <c r="H52048" s="7"/>
    </row>
    <row r="52049" spans="8:8" x14ac:dyDescent="0.2">
      <c r="H52049" s="7"/>
    </row>
    <row r="52050" spans="8:8" x14ac:dyDescent="0.2">
      <c r="H52050" s="7"/>
    </row>
    <row r="52051" spans="8:8" x14ac:dyDescent="0.2">
      <c r="H52051" s="7"/>
    </row>
    <row r="52052" spans="8:8" x14ac:dyDescent="0.2">
      <c r="H52052" s="7"/>
    </row>
    <row r="52053" spans="8:8" x14ac:dyDescent="0.2">
      <c r="H52053" s="7"/>
    </row>
    <row r="52054" spans="8:8" x14ac:dyDescent="0.2">
      <c r="H52054" s="7"/>
    </row>
    <row r="52055" spans="8:8" x14ac:dyDescent="0.2">
      <c r="H52055" s="7"/>
    </row>
    <row r="52056" spans="8:8" x14ac:dyDescent="0.2">
      <c r="H52056" s="7"/>
    </row>
    <row r="52057" spans="8:8" x14ac:dyDescent="0.2">
      <c r="H52057" s="7"/>
    </row>
    <row r="52058" spans="8:8" x14ac:dyDescent="0.2">
      <c r="H52058" s="7"/>
    </row>
    <row r="52059" spans="8:8" x14ac:dyDescent="0.2">
      <c r="H52059" s="7"/>
    </row>
    <row r="52060" spans="8:8" x14ac:dyDescent="0.2">
      <c r="H52060" s="7"/>
    </row>
    <row r="52061" spans="8:8" x14ac:dyDescent="0.2">
      <c r="H52061" s="7"/>
    </row>
    <row r="52062" spans="8:8" x14ac:dyDescent="0.2">
      <c r="H52062" s="7"/>
    </row>
    <row r="52063" spans="8:8" x14ac:dyDescent="0.2">
      <c r="H52063" s="7"/>
    </row>
    <row r="52064" spans="8:8" x14ac:dyDescent="0.2">
      <c r="H52064" s="7"/>
    </row>
    <row r="52065" spans="8:8" x14ac:dyDescent="0.2">
      <c r="H52065" s="7"/>
    </row>
    <row r="52066" spans="8:8" x14ac:dyDescent="0.2">
      <c r="H52066" s="7"/>
    </row>
    <row r="52067" spans="8:8" x14ac:dyDescent="0.2">
      <c r="H52067" s="7"/>
    </row>
    <row r="52068" spans="8:8" x14ac:dyDescent="0.2">
      <c r="H52068" s="7"/>
    </row>
    <row r="52069" spans="8:8" x14ac:dyDescent="0.2">
      <c r="H52069" s="7"/>
    </row>
    <row r="52070" spans="8:8" x14ac:dyDescent="0.2">
      <c r="H52070" s="7"/>
    </row>
    <row r="52071" spans="8:8" x14ac:dyDescent="0.2">
      <c r="H52071" s="7"/>
    </row>
    <row r="52072" spans="8:8" x14ac:dyDescent="0.2">
      <c r="H52072" s="7"/>
    </row>
    <row r="52073" spans="8:8" x14ac:dyDescent="0.2">
      <c r="H52073" s="7"/>
    </row>
    <row r="52074" spans="8:8" x14ac:dyDescent="0.2">
      <c r="H52074" s="7"/>
    </row>
    <row r="52075" spans="8:8" x14ac:dyDescent="0.2">
      <c r="H52075" s="7"/>
    </row>
    <row r="52076" spans="8:8" x14ac:dyDescent="0.2">
      <c r="H52076" s="7"/>
    </row>
    <row r="52077" spans="8:8" x14ac:dyDescent="0.2">
      <c r="H52077" s="7"/>
    </row>
    <row r="52078" spans="8:8" x14ac:dyDescent="0.2">
      <c r="H52078" s="7"/>
    </row>
    <row r="52079" spans="8:8" x14ac:dyDescent="0.2">
      <c r="H52079" s="7"/>
    </row>
    <row r="52080" spans="8:8" x14ac:dyDescent="0.2">
      <c r="H52080" s="7"/>
    </row>
    <row r="52081" spans="8:8" x14ac:dyDescent="0.2">
      <c r="H52081" s="7"/>
    </row>
    <row r="52082" spans="8:8" x14ac:dyDescent="0.2">
      <c r="H52082" s="7"/>
    </row>
    <row r="52083" spans="8:8" x14ac:dyDescent="0.2">
      <c r="H52083" s="7"/>
    </row>
    <row r="52084" spans="8:8" x14ac:dyDescent="0.2">
      <c r="H52084" s="7"/>
    </row>
    <row r="52085" spans="8:8" x14ac:dyDescent="0.2">
      <c r="H52085" s="7"/>
    </row>
    <row r="52086" spans="8:8" x14ac:dyDescent="0.2">
      <c r="H52086" s="7"/>
    </row>
    <row r="52087" spans="8:8" x14ac:dyDescent="0.2">
      <c r="H52087" s="7"/>
    </row>
    <row r="52088" spans="8:8" x14ac:dyDescent="0.2">
      <c r="H52088" s="7"/>
    </row>
    <row r="52089" spans="8:8" x14ac:dyDescent="0.2">
      <c r="H52089" s="7"/>
    </row>
    <row r="52090" spans="8:8" x14ac:dyDescent="0.2">
      <c r="H52090" s="7"/>
    </row>
    <row r="52091" spans="8:8" x14ac:dyDescent="0.2">
      <c r="H52091" s="7"/>
    </row>
    <row r="52092" spans="8:8" x14ac:dyDescent="0.2">
      <c r="H52092" s="7"/>
    </row>
    <row r="52093" spans="8:8" x14ac:dyDescent="0.2">
      <c r="H52093" s="7"/>
    </row>
    <row r="52094" spans="8:8" x14ac:dyDescent="0.2">
      <c r="H52094" s="7"/>
    </row>
    <row r="52095" spans="8:8" x14ac:dyDescent="0.2">
      <c r="H52095" s="7"/>
    </row>
    <row r="52096" spans="8:8" x14ac:dyDescent="0.2">
      <c r="H52096" s="7"/>
    </row>
    <row r="52097" spans="8:8" x14ac:dyDescent="0.2">
      <c r="H52097" s="7"/>
    </row>
    <row r="52098" spans="8:8" x14ac:dyDescent="0.2">
      <c r="H52098" s="7"/>
    </row>
    <row r="52099" spans="8:8" x14ac:dyDescent="0.2">
      <c r="H52099" s="7"/>
    </row>
    <row r="52100" spans="8:8" x14ac:dyDescent="0.2">
      <c r="H52100" s="7"/>
    </row>
    <row r="52101" spans="8:8" x14ac:dyDescent="0.2">
      <c r="H52101" s="7"/>
    </row>
    <row r="52102" spans="8:8" x14ac:dyDescent="0.2">
      <c r="H52102" s="7"/>
    </row>
    <row r="52103" spans="8:8" x14ac:dyDescent="0.2">
      <c r="H52103" s="7"/>
    </row>
    <row r="52104" spans="8:8" x14ac:dyDescent="0.2">
      <c r="H52104" s="7"/>
    </row>
    <row r="52105" spans="8:8" x14ac:dyDescent="0.2">
      <c r="H52105" s="7"/>
    </row>
    <row r="52106" spans="8:8" x14ac:dyDescent="0.2">
      <c r="H52106" s="7"/>
    </row>
    <row r="52107" spans="8:8" x14ac:dyDescent="0.2">
      <c r="H52107" s="7"/>
    </row>
    <row r="52108" spans="8:8" x14ac:dyDescent="0.2">
      <c r="H52108" s="7"/>
    </row>
    <row r="52109" spans="8:8" x14ac:dyDescent="0.2">
      <c r="H52109" s="7"/>
    </row>
    <row r="52110" spans="8:8" x14ac:dyDescent="0.2">
      <c r="H52110" s="7"/>
    </row>
    <row r="52111" spans="8:8" x14ac:dyDescent="0.2">
      <c r="H52111" s="7"/>
    </row>
    <row r="52112" spans="8:8" x14ac:dyDescent="0.2">
      <c r="H52112" s="7"/>
    </row>
    <row r="52113" spans="8:8" x14ac:dyDescent="0.2">
      <c r="H52113" s="7"/>
    </row>
    <row r="52114" spans="8:8" x14ac:dyDescent="0.2">
      <c r="H52114" s="7"/>
    </row>
    <row r="52115" spans="8:8" x14ac:dyDescent="0.2">
      <c r="H52115" s="7"/>
    </row>
    <row r="52116" spans="8:8" x14ac:dyDescent="0.2">
      <c r="H52116" s="7"/>
    </row>
    <row r="52117" spans="8:8" x14ac:dyDescent="0.2">
      <c r="H52117" s="7"/>
    </row>
    <row r="52118" spans="8:8" x14ac:dyDescent="0.2">
      <c r="H52118" s="7"/>
    </row>
    <row r="52119" spans="8:8" x14ac:dyDescent="0.2">
      <c r="H52119" s="7"/>
    </row>
    <row r="52120" spans="8:8" x14ac:dyDescent="0.2">
      <c r="H52120" s="7"/>
    </row>
    <row r="52121" spans="8:8" x14ac:dyDescent="0.2">
      <c r="H52121" s="7"/>
    </row>
    <row r="52122" spans="8:8" x14ac:dyDescent="0.2">
      <c r="H52122" s="7"/>
    </row>
    <row r="52123" spans="8:8" x14ac:dyDescent="0.2">
      <c r="H52123" s="7"/>
    </row>
    <row r="52124" spans="8:8" x14ac:dyDescent="0.2">
      <c r="H52124" s="7"/>
    </row>
    <row r="52125" spans="8:8" x14ac:dyDescent="0.2">
      <c r="H52125" s="7"/>
    </row>
    <row r="52126" spans="8:8" x14ac:dyDescent="0.2">
      <c r="H52126" s="7"/>
    </row>
    <row r="52127" spans="8:8" x14ac:dyDescent="0.2">
      <c r="H52127" s="7"/>
    </row>
    <row r="52128" spans="8:8" x14ac:dyDescent="0.2">
      <c r="H52128" s="7"/>
    </row>
    <row r="52129" spans="8:8" x14ac:dyDescent="0.2">
      <c r="H52129" s="7"/>
    </row>
    <row r="52130" spans="8:8" x14ac:dyDescent="0.2">
      <c r="H52130" s="7"/>
    </row>
    <row r="52131" spans="8:8" x14ac:dyDescent="0.2">
      <c r="H52131" s="7"/>
    </row>
    <row r="52132" spans="8:8" x14ac:dyDescent="0.2">
      <c r="H52132" s="7"/>
    </row>
    <row r="52133" spans="8:8" x14ac:dyDescent="0.2">
      <c r="H52133" s="7"/>
    </row>
    <row r="52134" spans="8:8" x14ac:dyDescent="0.2">
      <c r="H52134" s="7"/>
    </row>
    <row r="52135" spans="8:8" x14ac:dyDescent="0.2">
      <c r="H52135" s="7"/>
    </row>
    <row r="52136" spans="8:8" x14ac:dyDescent="0.2">
      <c r="H52136" s="7"/>
    </row>
    <row r="52137" spans="8:8" x14ac:dyDescent="0.2">
      <c r="H52137" s="7"/>
    </row>
    <row r="52138" spans="8:8" x14ac:dyDescent="0.2">
      <c r="H52138" s="7"/>
    </row>
    <row r="52139" spans="8:8" x14ac:dyDescent="0.2">
      <c r="H52139" s="7"/>
    </row>
    <row r="52140" spans="8:8" x14ac:dyDescent="0.2">
      <c r="H52140" s="7"/>
    </row>
    <row r="52141" spans="8:8" x14ac:dyDescent="0.2">
      <c r="H52141" s="7"/>
    </row>
    <row r="52142" spans="8:8" x14ac:dyDescent="0.2">
      <c r="H52142" s="7"/>
    </row>
    <row r="52143" spans="8:8" x14ac:dyDescent="0.2">
      <c r="H52143" s="7"/>
    </row>
    <row r="52144" spans="8:8" x14ac:dyDescent="0.2">
      <c r="H52144" s="7"/>
    </row>
    <row r="52145" spans="8:8" x14ac:dyDescent="0.2">
      <c r="H52145" s="7"/>
    </row>
    <row r="52146" spans="8:8" x14ac:dyDescent="0.2">
      <c r="H52146" s="7"/>
    </row>
    <row r="52147" spans="8:8" x14ac:dyDescent="0.2">
      <c r="H52147" s="7"/>
    </row>
    <row r="52148" spans="8:8" x14ac:dyDescent="0.2">
      <c r="H52148" s="7"/>
    </row>
    <row r="52149" spans="8:8" x14ac:dyDescent="0.2">
      <c r="H52149" s="7"/>
    </row>
    <row r="52150" spans="8:8" x14ac:dyDescent="0.2">
      <c r="H52150" s="7"/>
    </row>
    <row r="52151" spans="8:8" x14ac:dyDescent="0.2">
      <c r="H52151" s="7"/>
    </row>
    <row r="52152" spans="8:8" x14ac:dyDescent="0.2">
      <c r="H52152" s="7"/>
    </row>
    <row r="52153" spans="8:8" x14ac:dyDescent="0.2">
      <c r="H52153" s="7"/>
    </row>
    <row r="52154" spans="8:8" x14ac:dyDescent="0.2">
      <c r="H52154" s="7"/>
    </row>
    <row r="52155" spans="8:8" x14ac:dyDescent="0.2">
      <c r="H52155" s="7"/>
    </row>
    <row r="52156" spans="8:8" x14ac:dyDescent="0.2">
      <c r="H52156" s="7"/>
    </row>
    <row r="52157" spans="8:8" x14ac:dyDescent="0.2">
      <c r="H52157" s="7"/>
    </row>
    <row r="52158" spans="8:8" x14ac:dyDescent="0.2">
      <c r="H52158" s="7"/>
    </row>
    <row r="52159" spans="8:8" x14ac:dyDescent="0.2">
      <c r="H52159" s="7"/>
    </row>
    <row r="52160" spans="8:8" x14ac:dyDescent="0.2">
      <c r="H52160" s="7"/>
    </row>
    <row r="52161" spans="8:8" x14ac:dyDescent="0.2">
      <c r="H52161" s="7"/>
    </row>
    <row r="52162" spans="8:8" x14ac:dyDescent="0.2">
      <c r="H52162" s="7"/>
    </row>
    <row r="52163" spans="8:8" x14ac:dyDescent="0.2">
      <c r="H52163" s="7"/>
    </row>
    <row r="52164" spans="8:8" x14ac:dyDescent="0.2">
      <c r="H52164" s="7"/>
    </row>
    <row r="52165" spans="8:8" x14ac:dyDescent="0.2">
      <c r="H52165" s="7"/>
    </row>
    <row r="52166" spans="8:8" x14ac:dyDescent="0.2">
      <c r="H52166" s="7"/>
    </row>
    <row r="52167" spans="8:8" x14ac:dyDescent="0.2">
      <c r="H52167" s="7"/>
    </row>
    <row r="52168" spans="8:8" x14ac:dyDescent="0.2">
      <c r="H52168" s="7"/>
    </row>
    <row r="52169" spans="8:8" x14ac:dyDescent="0.2">
      <c r="H52169" s="7"/>
    </row>
    <row r="52170" spans="8:8" x14ac:dyDescent="0.2">
      <c r="H52170" s="7"/>
    </row>
    <row r="52171" spans="8:8" x14ac:dyDescent="0.2">
      <c r="H52171" s="7"/>
    </row>
    <row r="52172" spans="8:8" x14ac:dyDescent="0.2">
      <c r="H52172" s="7"/>
    </row>
    <row r="52173" spans="8:8" x14ac:dyDescent="0.2">
      <c r="H52173" s="7"/>
    </row>
    <row r="52174" spans="8:8" x14ac:dyDescent="0.2">
      <c r="H52174" s="7"/>
    </row>
    <row r="52175" spans="8:8" x14ac:dyDescent="0.2">
      <c r="H52175" s="7"/>
    </row>
    <row r="52176" spans="8:8" x14ac:dyDescent="0.2">
      <c r="H52176" s="7"/>
    </row>
    <row r="52177" spans="8:8" x14ac:dyDescent="0.2">
      <c r="H52177" s="7"/>
    </row>
    <row r="52178" spans="8:8" x14ac:dyDescent="0.2">
      <c r="H52178" s="7"/>
    </row>
    <row r="52179" spans="8:8" x14ac:dyDescent="0.2">
      <c r="H52179" s="7"/>
    </row>
    <row r="52180" spans="8:8" x14ac:dyDescent="0.2">
      <c r="H52180" s="7"/>
    </row>
    <row r="52181" spans="8:8" x14ac:dyDescent="0.2">
      <c r="H52181" s="7"/>
    </row>
    <row r="52182" spans="8:8" x14ac:dyDescent="0.2">
      <c r="H52182" s="7"/>
    </row>
    <row r="52183" spans="8:8" x14ac:dyDescent="0.2">
      <c r="H52183" s="7"/>
    </row>
    <row r="52184" spans="8:8" x14ac:dyDescent="0.2">
      <c r="H52184" s="7"/>
    </row>
    <row r="52185" spans="8:8" x14ac:dyDescent="0.2">
      <c r="H52185" s="7"/>
    </row>
    <row r="52186" spans="8:8" x14ac:dyDescent="0.2">
      <c r="H52186" s="7"/>
    </row>
    <row r="52187" spans="8:8" x14ac:dyDescent="0.2">
      <c r="H52187" s="7"/>
    </row>
    <row r="52188" spans="8:8" x14ac:dyDescent="0.2">
      <c r="H52188" s="7"/>
    </row>
    <row r="52189" spans="8:8" x14ac:dyDescent="0.2">
      <c r="H52189" s="7"/>
    </row>
    <row r="52190" spans="8:8" x14ac:dyDescent="0.2">
      <c r="H52190" s="7"/>
    </row>
    <row r="52191" spans="8:8" x14ac:dyDescent="0.2">
      <c r="H52191" s="7"/>
    </row>
    <row r="52192" spans="8:8" x14ac:dyDescent="0.2">
      <c r="H52192" s="7"/>
    </row>
    <row r="52193" spans="8:8" x14ac:dyDescent="0.2">
      <c r="H52193" s="7"/>
    </row>
    <row r="52194" spans="8:8" x14ac:dyDescent="0.2">
      <c r="H52194" s="7"/>
    </row>
    <row r="52195" spans="8:8" x14ac:dyDescent="0.2">
      <c r="H52195" s="7"/>
    </row>
    <row r="52196" spans="8:8" x14ac:dyDescent="0.2">
      <c r="H52196" s="7"/>
    </row>
    <row r="52197" spans="8:8" x14ac:dyDescent="0.2">
      <c r="H52197" s="7"/>
    </row>
    <row r="52198" spans="8:8" x14ac:dyDescent="0.2">
      <c r="H52198" s="7"/>
    </row>
    <row r="52199" spans="8:8" x14ac:dyDescent="0.2">
      <c r="H52199" s="7"/>
    </row>
    <row r="52200" spans="8:8" x14ac:dyDescent="0.2">
      <c r="H52200" s="7"/>
    </row>
    <row r="52201" spans="8:8" x14ac:dyDescent="0.2">
      <c r="H52201" s="7"/>
    </row>
    <row r="52202" spans="8:8" x14ac:dyDescent="0.2">
      <c r="H52202" s="7"/>
    </row>
    <row r="52203" spans="8:8" x14ac:dyDescent="0.2">
      <c r="H52203" s="7"/>
    </row>
    <row r="52204" spans="8:8" x14ac:dyDescent="0.2">
      <c r="H52204" s="7"/>
    </row>
    <row r="52205" spans="8:8" x14ac:dyDescent="0.2">
      <c r="H52205" s="7"/>
    </row>
    <row r="52206" spans="8:8" x14ac:dyDescent="0.2">
      <c r="H52206" s="7"/>
    </row>
    <row r="52207" spans="8:8" x14ac:dyDescent="0.2">
      <c r="H52207" s="7"/>
    </row>
    <row r="52208" spans="8:8" x14ac:dyDescent="0.2">
      <c r="H52208" s="7"/>
    </row>
    <row r="52209" spans="8:8" x14ac:dyDescent="0.2">
      <c r="H52209" s="7"/>
    </row>
    <row r="52210" spans="8:8" x14ac:dyDescent="0.2">
      <c r="H52210" s="7"/>
    </row>
    <row r="52211" spans="8:8" x14ac:dyDescent="0.2">
      <c r="H52211" s="7"/>
    </row>
    <row r="52212" spans="8:8" x14ac:dyDescent="0.2">
      <c r="H52212" s="7"/>
    </row>
    <row r="52213" spans="8:8" x14ac:dyDescent="0.2">
      <c r="H52213" s="7"/>
    </row>
    <row r="52214" spans="8:8" x14ac:dyDescent="0.2">
      <c r="H52214" s="7"/>
    </row>
    <row r="52215" spans="8:8" x14ac:dyDescent="0.2">
      <c r="H52215" s="7"/>
    </row>
    <row r="52216" spans="8:8" x14ac:dyDescent="0.2">
      <c r="H52216" s="7"/>
    </row>
    <row r="52217" spans="8:8" x14ac:dyDescent="0.2">
      <c r="H52217" s="7"/>
    </row>
    <row r="52218" spans="8:8" x14ac:dyDescent="0.2">
      <c r="H52218" s="7"/>
    </row>
    <row r="52219" spans="8:8" x14ac:dyDescent="0.2">
      <c r="H52219" s="7"/>
    </row>
    <row r="52220" spans="8:8" x14ac:dyDescent="0.2">
      <c r="H52220" s="7"/>
    </row>
    <row r="52221" spans="8:8" x14ac:dyDescent="0.2">
      <c r="H52221" s="7"/>
    </row>
    <row r="52222" spans="8:8" x14ac:dyDescent="0.2">
      <c r="H52222" s="7"/>
    </row>
    <row r="52223" spans="8:8" x14ac:dyDescent="0.2">
      <c r="H52223" s="7"/>
    </row>
    <row r="52224" spans="8:8" x14ac:dyDescent="0.2">
      <c r="H52224" s="7"/>
    </row>
    <row r="52225" spans="8:8" x14ac:dyDescent="0.2">
      <c r="H52225" s="7"/>
    </row>
    <row r="52226" spans="8:8" x14ac:dyDescent="0.2">
      <c r="H52226" s="7"/>
    </row>
    <row r="52227" spans="8:8" x14ac:dyDescent="0.2">
      <c r="H52227" s="7"/>
    </row>
    <row r="52228" spans="8:8" x14ac:dyDescent="0.2">
      <c r="H52228" s="7"/>
    </row>
    <row r="52229" spans="8:8" x14ac:dyDescent="0.2">
      <c r="H52229" s="7"/>
    </row>
    <row r="52230" spans="8:8" x14ac:dyDescent="0.2">
      <c r="H52230" s="7"/>
    </row>
    <row r="52231" spans="8:8" x14ac:dyDescent="0.2">
      <c r="H52231" s="7"/>
    </row>
    <row r="52232" spans="8:8" x14ac:dyDescent="0.2">
      <c r="H52232" s="7"/>
    </row>
    <row r="52233" spans="8:8" x14ac:dyDescent="0.2">
      <c r="H52233" s="7"/>
    </row>
    <row r="52234" spans="8:8" x14ac:dyDescent="0.2">
      <c r="H52234" s="7"/>
    </row>
    <row r="52235" spans="8:8" x14ac:dyDescent="0.2">
      <c r="H52235" s="7"/>
    </row>
    <row r="52236" spans="8:8" x14ac:dyDescent="0.2">
      <c r="H52236" s="7"/>
    </row>
    <row r="52237" spans="8:8" x14ac:dyDescent="0.2">
      <c r="H52237" s="7"/>
    </row>
    <row r="52238" spans="8:8" x14ac:dyDescent="0.2">
      <c r="H52238" s="7"/>
    </row>
    <row r="52239" spans="8:8" x14ac:dyDescent="0.2">
      <c r="H52239" s="7"/>
    </row>
    <row r="52240" spans="8:8" x14ac:dyDescent="0.2">
      <c r="H52240" s="7"/>
    </row>
    <row r="52241" spans="8:8" x14ac:dyDescent="0.2">
      <c r="H52241" s="7"/>
    </row>
    <row r="52242" spans="8:8" x14ac:dyDescent="0.2">
      <c r="H52242" s="7"/>
    </row>
    <row r="52243" spans="8:8" x14ac:dyDescent="0.2">
      <c r="H52243" s="7"/>
    </row>
    <row r="52244" spans="8:8" x14ac:dyDescent="0.2">
      <c r="H52244" s="7"/>
    </row>
    <row r="52245" spans="8:8" x14ac:dyDescent="0.2">
      <c r="H52245" s="7"/>
    </row>
    <row r="52246" spans="8:8" x14ac:dyDescent="0.2">
      <c r="H52246" s="7"/>
    </row>
    <row r="52247" spans="8:8" x14ac:dyDescent="0.2">
      <c r="H52247" s="7"/>
    </row>
    <row r="52248" spans="8:8" x14ac:dyDescent="0.2">
      <c r="H52248" s="7"/>
    </row>
    <row r="52249" spans="8:8" x14ac:dyDescent="0.2">
      <c r="H52249" s="7"/>
    </row>
    <row r="52250" spans="8:8" x14ac:dyDescent="0.2">
      <c r="H52250" s="7"/>
    </row>
    <row r="52251" spans="8:8" x14ac:dyDescent="0.2">
      <c r="H52251" s="7"/>
    </row>
    <row r="52252" spans="8:8" x14ac:dyDescent="0.2">
      <c r="H52252" s="7"/>
    </row>
    <row r="52253" spans="8:8" x14ac:dyDescent="0.2">
      <c r="H52253" s="7"/>
    </row>
    <row r="52254" spans="8:8" x14ac:dyDescent="0.2">
      <c r="H52254" s="7"/>
    </row>
    <row r="52255" spans="8:8" x14ac:dyDescent="0.2">
      <c r="H52255" s="7"/>
    </row>
    <row r="52256" spans="8:8" x14ac:dyDescent="0.2">
      <c r="H52256" s="7"/>
    </row>
    <row r="52257" spans="8:8" x14ac:dyDescent="0.2">
      <c r="H52257" s="7"/>
    </row>
    <row r="52258" spans="8:8" x14ac:dyDescent="0.2">
      <c r="H52258" s="7"/>
    </row>
    <row r="52259" spans="8:8" x14ac:dyDescent="0.2">
      <c r="H52259" s="7"/>
    </row>
    <row r="52260" spans="8:8" x14ac:dyDescent="0.2">
      <c r="H52260" s="7"/>
    </row>
    <row r="52261" spans="8:8" x14ac:dyDescent="0.2">
      <c r="H52261" s="7"/>
    </row>
    <row r="52262" spans="8:8" x14ac:dyDescent="0.2">
      <c r="H52262" s="7"/>
    </row>
    <row r="52263" spans="8:8" x14ac:dyDescent="0.2">
      <c r="H52263" s="7"/>
    </row>
    <row r="52264" spans="8:8" x14ac:dyDescent="0.2">
      <c r="H52264" s="7"/>
    </row>
    <row r="52265" spans="8:8" x14ac:dyDescent="0.2">
      <c r="H52265" s="7"/>
    </row>
    <row r="52266" spans="8:8" x14ac:dyDescent="0.2">
      <c r="H52266" s="7"/>
    </row>
    <row r="52267" spans="8:8" x14ac:dyDescent="0.2">
      <c r="H52267" s="7"/>
    </row>
    <row r="52268" spans="8:8" x14ac:dyDescent="0.2">
      <c r="H52268" s="7"/>
    </row>
    <row r="52269" spans="8:8" x14ac:dyDescent="0.2">
      <c r="H52269" s="7"/>
    </row>
    <row r="52270" spans="8:8" x14ac:dyDescent="0.2">
      <c r="H52270" s="7"/>
    </row>
    <row r="52271" spans="8:8" x14ac:dyDescent="0.2">
      <c r="H52271" s="7"/>
    </row>
    <row r="52272" spans="8:8" x14ac:dyDescent="0.2">
      <c r="H52272" s="7"/>
    </row>
    <row r="52273" spans="8:8" x14ac:dyDescent="0.2">
      <c r="H52273" s="7"/>
    </row>
    <row r="52274" spans="8:8" x14ac:dyDescent="0.2">
      <c r="H52274" s="7"/>
    </row>
    <row r="52275" spans="8:8" x14ac:dyDescent="0.2">
      <c r="H52275" s="7"/>
    </row>
    <row r="52276" spans="8:8" x14ac:dyDescent="0.2">
      <c r="H52276" s="7"/>
    </row>
    <row r="52277" spans="8:8" x14ac:dyDescent="0.2">
      <c r="H52277" s="7"/>
    </row>
    <row r="52278" spans="8:8" x14ac:dyDescent="0.2">
      <c r="H52278" s="7"/>
    </row>
    <row r="52279" spans="8:8" x14ac:dyDescent="0.2">
      <c r="H52279" s="7"/>
    </row>
    <row r="52280" spans="8:8" x14ac:dyDescent="0.2">
      <c r="H52280" s="7"/>
    </row>
    <row r="52281" spans="8:8" x14ac:dyDescent="0.2">
      <c r="H52281" s="7"/>
    </row>
    <row r="52282" spans="8:8" x14ac:dyDescent="0.2">
      <c r="H52282" s="7"/>
    </row>
    <row r="52283" spans="8:8" x14ac:dyDescent="0.2">
      <c r="H52283" s="7"/>
    </row>
    <row r="52284" spans="8:8" x14ac:dyDescent="0.2">
      <c r="H52284" s="7"/>
    </row>
    <row r="52285" spans="8:8" x14ac:dyDescent="0.2">
      <c r="H52285" s="7"/>
    </row>
    <row r="52286" spans="8:8" x14ac:dyDescent="0.2">
      <c r="H52286" s="7"/>
    </row>
    <row r="52287" spans="8:8" x14ac:dyDescent="0.2">
      <c r="H52287" s="7"/>
    </row>
    <row r="52288" spans="8:8" x14ac:dyDescent="0.2">
      <c r="H52288" s="7"/>
    </row>
    <row r="52289" spans="8:8" x14ac:dyDescent="0.2">
      <c r="H52289" s="7"/>
    </row>
    <row r="52290" spans="8:8" x14ac:dyDescent="0.2">
      <c r="H52290" s="7"/>
    </row>
    <row r="52291" spans="8:8" x14ac:dyDescent="0.2">
      <c r="H52291" s="7"/>
    </row>
    <row r="52292" spans="8:8" x14ac:dyDescent="0.2">
      <c r="H52292" s="7"/>
    </row>
    <row r="52293" spans="8:8" x14ac:dyDescent="0.2">
      <c r="H52293" s="7"/>
    </row>
    <row r="52294" spans="8:8" x14ac:dyDescent="0.2">
      <c r="H52294" s="7"/>
    </row>
    <row r="52295" spans="8:8" x14ac:dyDescent="0.2">
      <c r="H52295" s="7"/>
    </row>
    <row r="52296" spans="8:8" x14ac:dyDescent="0.2">
      <c r="H52296" s="7"/>
    </row>
    <row r="52297" spans="8:8" x14ac:dyDescent="0.2">
      <c r="H52297" s="7"/>
    </row>
    <row r="52298" spans="8:8" x14ac:dyDescent="0.2">
      <c r="H52298" s="7"/>
    </row>
    <row r="52299" spans="8:8" x14ac:dyDescent="0.2">
      <c r="H52299" s="7"/>
    </row>
    <row r="52300" spans="8:8" x14ac:dyDescent="0.2">
      <c r="H52300" s="7"/>
    </row>
    <row r="52301" spans="8:8" x14ac:dyDescent="0.2">
      <c r="H52301" s="7"/>
    </row>
    <row r="52302" spans="8:8" x14ac:dyDescent="0.2">
      <c r="H52302" s="7"/>
    </row>
    <row r="52303" spans="8:8" x14ac:dyDescent="0.2">
      <c r="H52303" s="7"/>
    </row>
    <row r="52304" spans="8:8" x14ac:dyDescent="0.2">
      <c r="H52304" s="7"/>
    </row>
    <row r="52305" spans="8:8" x14ac:dyDescent="0.2">
      <c r="H52305" s="7"/>
    </row>
    <row r="52306" spans="8:8" x14ac:dyDescent="0.2">
      <c r="H52306" s="7"/>
    </row>
    <row r="52307" spans="8:8" x14ac:dyDescent="0.2">
      <c r="H52307" s="7"/>
    </row>
    <row r="52308" spans="8:8" x14ac:dyDescent="0.2">
      <c r="H52308" s="7"/>
    </row>
    <row r="52309" spans="8:8" x14ac:dyDescent="0.2">
      <c r="H52309" s="7"/>
    </row>
    <row r="52310" spans="8:8" x14ac:dyDescent="0.2">
      <c r="H52310" s="7"/>
    </row>
    <row r="52311" spans="8:8" x14ac:dyDescent="0.2">
      <c r="H52311" s="7"/>
    </row>
    <row r="52312" spans="8:8" x14ac:dyDescent="0.2">
      <c r="H52312" s="7"/>
    </row>
    <row r="52313" spans="8:8" x14ac:dyDescent="0.2">
      <c r="H52313" s="7"/>
    </row>
    <row r="52314" spans="8:8" x14ac:dyDescent="0.2">
      <c r="H52314" s="7"/>
    </row>
    <row r="52315" spans="8:8" x14ac:dyDescent="0.2">
      <c r="H52315" s="7"/>
    </row>
    <row r="52316" spans="8:8" x14ac:dyDescent="0.2">
      <c r="H52316" s="7"/>
    </row>
    <row r="52317" spans="8:8" x14ac:dyDescent="0.2">
      <c r="H52317" s="7"/>
    </row>
    <row r="52318" spans="8:8" x14ac:dyDescent="0.2">
      <c r="H52318" s="7"/>
    </row>
    <row r="52319" spans="8:8" x14ac:dyDescent="0.2">
      <c r="H52319" s="7"/>
    </row>
    <row r="52320" spans="8:8" x14ac:dyDescent="0.2">
      <c r="H52320" s="7"/>
    </row>
    <row r="52321" spans="8:8" x14ac:dyDescent="0.2">
      <c r="H52321" s="7"/>
    </row>
    <row r="52322" spans="8:8" x14ac:dyDescent="0.2">
      <c r="H52322" s="7"/>
    </row>
    <row r="52323" spans="8:8" x14ac:dyDescent="0.2">
      <c r="H52323" s="7"/>
    </row>
    <row r="52324" spans="8:8" x14ac:dyDescent="0.2">
      <c r="H52324" s="7"/>
    </row>
    <row r="52325" spans="8:8" x14ac:dyDescent="0.2">
      <c r="H52325" s="7"/>
    </row>
    <row r="52326" spans="8:8" x14ac:dyDescent="0.2">
      <c r="H52326" s="7"/>
    </row>
    <row r="52327" spans="8:8" x14ac:dyDescent="0.2">
      <c r="H52327" s="7"/>
    </row>
    <row r="52328" spans="8:8" x14ac:dyDescent="0.2">
      <c r="H52328" s="7"/>
    </row>
    <row r="52329" spans="8:8" x14ac:dyDescent="0.2">
      <c r="H52329" s="7"/>
    </row>
    <row r="52330" spans="8:8" x14ac:dyDescent="0.2">
      <c r="H52330" s="7"/>
    </row>
    <row r="52331" spans="8:8" x14ac:dyDescent="0.2">
      <c r="H52331" s="7"/>
    </row>
    <row r="52332" spans="8:8" x14ac:dyDescent="0.2">
      <c r="H52332" s="7"/>
    </row>
    <row r="52333" spans="8:8" x14ac:dyDescent="0.2">
      <c r="H52333" s="7"/>
    </row>
    <row r="52334" spans="8:8" x14ac:dyDescent="0.2">
      <c r="H52334" s="7"/>
    </row>
    <row r="52335" spans="8:8" x14ac:dyDescent="0.2">
      <c r="H52335" s="7"/>
    </row>
    <row r="52336" spans="8:8" x14ac:dyDescent="0.2">
      <c r="H52336" s="7"/>
    </row>
    <row r="52337" spans="8:8" x14ac:dyDescent="0.2">
      <c r="H52337" s="7"/>
    </row>
    <row r="52338" spans="8:8" x14ac:dyDescent="0.2">
      <c r="H52338" s="7"/>
    </row>
    <row r="52339" spans="8:8" x14ac:dyDescent="0.2">
      <c r="H52339" s="7"/>
    </row>
    <row r="52340" spans="8:8" x14ac:dyDescent="0.2">
      <c r="H52340" s="7"/>
    </row>
    <row r="52341" spans="8:8" x14ac:dyDescent="0.2">
      <c r="H52341" s="7"/>
    </row>
    <row r="52342" spans="8:8" x14ac:dyDescent="0.2">
      <c r="H52342" s="7"/>
    </row>
    <row r="52343" spans="8:8" x14ac:dyDescent="0.2">
      <c r="H52343" s="7"/>
    </row>
    <row r="52344" spans="8:8" x14ac:dyDescent="0.2">
      <c r="H52344" s="7"/>
    </row>
    <row r="52345" spans="8:8" x14ac:dyDescent="0.2">
      <c r="H52345" s="7"/>
    </row>
    <row r="52346" spans="8:8" x14ac:dyDescent="0.2">
      <c r="H52346" s="7"/>
    </row>
    <row r="52347" spans="8:8" x14ac:dyDescent="0.2">
      <c r="H52347" s="7"/>
    </row>
    <row r="52348" spans="8:8" x14ac:dyDescent="0.2">
      <c r="H52348" s="7"/>
    </row>
    <row r="52349" spans="8:8" x14ac:dyDescent="0.2">
      <c r="H52349" s="7"/>
    </row>
    <row r="52350" spans="8:8" x14ac:dyDescent="0.2">
      <c r="H52350" s="7"/>
    </row>
    <row r="52351" spans="8:8" x14ac:dyDescent="0.2">
      <c r="H52351" s="7"/>
    </row>
    <row r="52352" spans="8:8" x14ac:dyDescent="0.2">
      <c r="H52352" s="7"/>
    </row>
    <row r="52353" spans="8:8" x14ac:dyDescent="0.2">
      <c r="H52353" s="7"/>
    </row>
    <row r="52354" spans="8:8" x14ac:dyDescent="0.2">
      <c r="H52354" s="7"/>
    </row>
    <row r="52355" spans="8:8" x14ac:dyDescent="0.2">
      <c r="H52355" s="7"/>
    </row>
    <row r="52356" spans="8:8" x14ac:dyDescent="0.2">
      <c r="H52356" s="7"/>
    </row>
    <row r="52357" spans="8:8" x14ac:dyDescent="0.2">
      <c r="H52357" s="7"/>
    </row>
    <row r="52358" spans="8:8" x14ac:dyDescent="0.2">
      <c r="H52358" s="7"/>
    </row>
    <row r="52359" spans="8:8" x14ac:dyDescent="0.2">
      <c r="H52359" s="7"/>
    </row>
    <row r="52360" spans="8:8" x14ac:dyDescent="0.2">
      <c r="H52360" s="7"/>
    </row>
    <row r="52361" spans="8:8" x14ac:dyDescent="0.2">
      <c r="H52361" s="7"/>
    </row>
    <row r="52362" spans="8:8" x14ac:dyDescent="0.2">
      <c r="H52362" s="7"/>
    </row>
    <row r="52363" spans="8:8" x14ac:dyDescent="0.2">
      <c r="H52363" s="7"/>
    </row>
    <row r="52364" spans="8:8" x14ac:dyDescent="0.2">
      <c r="H52364" s="7"/>
    </row>
    <row r="52365" spans="8:8" x14ac:dyDescent="0.2">
      <c r="H52365" s="7"/>
    </row>
    <row r="52366" spans="8:8" x14ac:dyDescent="0.2">
      <c r="H52366" s="7"/>
    </row>
    <row r="52367" spans="8:8" x14ac:dyDescent="0.2">
      <c r="H52367" s="7"/>
    </row>
    <row r="52368" spans="8:8" x14ac:dyDescent="0.2">
      <c r="H52368" s="7"/>
    </row>
    <row r="52369" spans="8:8" x14ac:dyDescent="0.2">
      <c r="H52369" s="7"/>
    </row>
    <row r="52370" spans="8:8" x14ac:dyDescent="0.2">
      <c r="H52370" s="7"/>
    </row>
    <row r="52371" spans="8:8" x14ac:dyDescent="0.2">
      <c r="H52371" s="7"/>
    </row>
    <row r="52372" spans="8:8" x14ac:dyDescent="0.2">
      <c r="H52372" s="7"/>
    </row>
    <row r="52373" spans="8:8" x14ac:dyDescent="0.2">
      <c r="H52373" s="7"/>
    </row>
    <row r="52374" spans="8:8" x14ac:dyDescent="0.2">
      <c r="H52374" s="7"/>
    </row>
    <row r="52375" spans="8:8" x14ac:dyDescent="0.2">
      <c r="H52375" s="7"/>
    </row>
    <row r="52376" spans="8:8" x14ac:dyDescent="0.2">
      <c r="H52376" s="7"/>
    </row>
    <row r="52377" spans="8:8" x14ac:dyDescent="0.2">
      <c r="H52377" s="7"/>
    </row>
    <row r="52378" spans="8:8" x14ac:dyDescent="0.2">
      <c r="H52378" s="7"/>
    </row>
    <row r="52379" spans="8:8" x14ac:dyDescent="0.2">
      <c r="H52379" s="7"/>
    </row>
    <row r="52380" spans="8:8" x14ac:dyDescent="0.2">
      <c r="H52380" s="7"/>
    </row>
    <row r="52381" spans="8:8" x14ac:dyDescent="0.2">
      <c r="H52381" s="7"/>
    </row>
    <row r="52382" spans="8:8" x14ac:dyDescent="0.2">
      <c r="H52382" s="7"/>
    </row>
    <row r="52383" spans="8:8" x14ac:dyDescent="0.2">
      <c r="H52383" s="7"/>
    </row>
    <row r="52384" spans="8:8" x14ac:dyDescent="0.2">
      <c r="H52384" s="7"/>
    </row>
    <row r="52385" spans="8:8" x14ac:dyDescent="0.2">
      <c r="H52385" s="7"/>
    </row>
    <row r="52386" spans="8:8" x14ac:dyDescent="0.2">
      <c r="H52386" s="7"/>
    </row>
    <row r="52387" spans="8:8" x14ac:dyDescent="0.2">
      <c r="H52387" s="7"/>
    </row>
    <row r="52388" spans="8:8" x14ac:dyDescent="0.2">
      <c r="H52388" s="7"/>
    </row>
    <row r="52389" spans="8:8" x14ac:dyDescent="0.2">
      <c r="H52389" s="7"/>
    </row>
    <row r="52390" spans="8:8" x14ac:dyDescent="0.2">
      <c r="H52390" s="7"/>
    </row>
    <row r="52391" spans="8:8" x14ac:dyDescent="0.2">
      <c r="H52391" s="7"/>
    </row>
    <row r="52392" spans="8:8" x14ac:dyDescent="0.2">
      <c r="H52392" s="7"/>
    </row>
    <row r="52393" spans="8:8" x14ac:dyDescent="0.2">
      <c r="H52393" s="7"/>
    </row>
    <row r="52394" spans="8:8" x14ac:dyDescent="0.2">
      <c r="H52394" s="7"/>
    </row>
    <row r="52395" spans="8:8" x14ac:dyDescent="0.2">
      <c r="H52395" s="7"/>
    </row>
    <row r="52396" spans="8:8" x14ac:dyDescent="0.2">
      <c r="H52396" s="7"/>
    </row>
    <row r="52397" spans="8:8" x14ac:dyDescent="0.2">
      <c r="H52397" s="7"/>
    </row>
    <row r="52398" spans="8:8" x14ac:dyDescent="0.2">
      <c r="H52398" s="7"/>
    </row>
    <row r="52399" spans="8:8" x14ac:dyDescent="0.2">
      <c r="H52399" s="7"/>
    </row>
    <row r="52400" spans="8:8" x14ac:dyDescent="0.2">
      <c r="H52400" s="7"/>
    </row>
    <row r="52401" spans="8:8" x14ac:dyDescent="0.2">
      <c r="H52401" s="7"/>
    </row>
    <row r="52402" spans="8:8" x14ac:dyDescent="0.2">
      <c r="H52402" s="7"/>
    </row>
    <row r="52403" spans="8:8" x14ac:dyDescent="0.2">
      <c r="H52403" s="7"/>
    </row>
    <row r="52404" spans="8:8" x14ac:dyDescent="0.2">
      <c r="H52404" s="7"/>
    </row>
    <row r="52405" spans="8:8" x14ac:dyDescent="0.2">
      <c r="H52405" s="7"/>
    </row>
    <row r="52406" spans="8:8" x14ac:dyDescent="0.2">
      <c r="H52406" s="7"/>
    </row>
    <row r="52407" spans="8:8" x14ac:dyDescent="0.2">
      <c r="H52407" s="7"/>
    </row>
    <row r="52408" spans="8:8" x14ac:dyDescent="0.2">
      <c r="H52408" s="7"/>
    </row>
    <row r="52409" spans="8:8" x14ac:dyDescent="0.2">
      <c r="H52409" s="7"/>
    </row>
    <row r="52410" spans="8:8" x14ac:dyDescent="0.2">
      <c r="H52410" s="7"/>
    </row>
    <row r="52411" spans="8:8" x14ac:dyDescent="0.2">
      <c r="H52411" s="7"/>
    </row>
    <row r="52412" spans="8:8" x14ac:dyDescent="0.2">
      <c r="H52412" s="7"/>
    </row>
    <row r="52413" spans="8:8" x14ac:dyDescent="0.2">
      <c r="H52413" s="7"/>
    </row>
    <row r="52414" spans="8:8" x14ac:dyDescent="0.2">
      <c r="H52414" s="7"/>
    </row>
    <row r="52415" spans="8:8" x14ac:dyDescent="0.2">
      <c r="H52415" s="7"/>
    </row>
    <row r="52416" spans="8:8" x14ac:dyDescent="0.2">
      <c r="H52416" s="7"/>
    </row>
    <row r="52417" spans="8:8" x14ac:dyDescent="0.2">
      <c r="H52417" s="7"/>
    </row>
    <row r="52418" spans="8:8" x14ac:dyDescent="0.2">
      <c r="H52418" s="7"/>
    </row>
    <row r="52419" spans="8:8" x14ac:dyDescent="0.2">
      <c r="H52419" s="7"/>
    </row>
    <row r="52420" spans="8:8" x14ac:dyDescent="0.2">
      <c r="H52420" s="7"/>
    </row>
    <row r="52421" spans="8:8" x14ac:dyDescent="0.2">
      <c r="H52421" s="7"/>
    </row>
    <row r="52422" spans="8:8" x14ac:dyDescent="0.2">
      <c r="H52422" s="7"/>
    </row>
    <row r="52423" spans="8:8" x14ac:dyDescent="0.2">
      <c r="H52423" s="7"/>
    </row>
    <row r="52424" spans="8:8" x14ac:dyDescent="0.2">
      <c r="H52424" s="7"/>
    </row>
    <row r="52425" spans="8:8" x14ac:dyDescent="0.2">
      <c r="H52425" s="7"/>
    </row>
    <row r="52426" spans="8:8" x14ac:dyDescent="0.2">
      <c r="H52426" s="7"/>
    </row>
    <row r="52427" spans="8:8" x14ac:dyDescent="0.2">
      <c r="H52427" s="7"/>
    </row>
    <row r="52428" spans="8:8" x14ac:dyDescent="0.2">
      <c r="H52428" s="7"/>
    </row>
    <row r="52429" spans="8:8" x14ac:dyDescent="0.2">
      <c r="H52429" s="7"/>
    </row>
    <row r="52430" spans="8:8" x14ac:dyDescent="0.2">
      <c r="H52430" s="7"/>
    </row>
    <row r="52431" spans="8:8" x14ac:dyDescent="0.2">
      <c r="H52431" s="7"/>
    </row>
    <row r="52432" spans="8:8" x14ac:dyDescent="0.2">
      <c r="H52432" s="7"/>
    </row>
    <row r="52433" spans="8:8" x14ac:dyDescent="0.2">
      <c r="H52433" s="7"/>
    </row>
    <row r="52434" spans="8:8" x14ac:dyDescent="0.2">
      <c r="H52434" s="7"/>
    </row>
    <row r="52435" spans="8:8" x14ac:dyDescent="0.2">
      <c r="H52435" s="7"/>
    </row>
    <row r="52436" spans="8:8" x14ac:dyDescent="0.2">
      <c r="H52436" s="7"/>
    </row>
    <row r="52437" spans="8:8" x14ac:dyDescent="0.2">
      <c r="H52437" s="7"/>
    </row>
    <row r="52438" spans="8:8" x14ac:dyDescent="0.2">
      <c r="H52438" s="7"/>
    </row>
    <row r="52439" spans="8:8" x14ac:dyDescent="0.2">
      <c r="H52439" s="7"/>
    </row>
    <row r="52440" spans="8:8" x14ac:dyDescent="0.2">
      <c r="H52440" s="7"/>
    </row>
    <row r="52441" spans="8:8" x14ac:dyDescent="0.2">
      <c r="H52441" s="7"/>
    </row>
    <row r="52442" spans="8:8" x14ac:dyDescent="0.2">
      <c r="H52442" s="7"/>
    </row>
    <row r="52443" spans="8:8" x14ac:dyDescent="0.2">
      <c r="H52443" s="7"/>
    </row>
    <row r="52444" spans="8:8" x14ac:dyDescent="0.2">
      <c r="H52444" s="7"/>
    </row>
    <row r="52445" spans="8:8" x14ac:dyDescent="0.2">
      <c r="H52445" s="7"/>
    </row>
    <row r="52446" spans="8:8" x14ac:dyDescent="0.2">
      <c r="H52446" s="7"/>
    </row>
    <row r="52447" spans="8:8" x14ac:dyDescent="0.2">
      <c r="H52447" s="7"/>
    </row>
    <row r="52448" spans="8:8" x14ac:dyDescent="0.2">
      <c r="H52448" s="7"/>
    </row>
    <row r="52449" spans="8:8" x14ac:dyDescent="0.2">
      <c r="H52449" s="7"/>
    </row>
    <row r="52450" spans="8:8" x14ac:dyDescent="0.2">
      <c r="H52450" s="7"/>
    </row>
    <row r="52451" spans="8:8" x14ac:dyDescent="0.2">
      <c r="H52451" s="7"/>
    </row>
    <row r="52452" spans="8:8" x14ac:dyDescent="0.2">
      <c r="H52452" s="7"/>
    </row>
    <row r="52453" spans="8:8" x14ac:dyDescent="0.2">
      <c r="H52453" s="7"/>
    </row>
    <row r="52454" spans="8:8" x14ac:dyDescent="0.2">
      <c r="H52454" s="7"/>
    </row>
    <row r="52455" spans="8:8" x14ac:dyDescent="0.2">
      <c r="H52455" s="7"/>
    </row>
    <row r="52456" spans="8:8" x14ac:dyDescent="0.2">
      <c r="H52456" s="7"/>
    </row>
    <row r="52457" spans="8:8" x14ac:dyDescent="0.2">
      <c r="H52457" s="7"/>
    </row>
    <row r="52458" spans="8:8" x14ac:dyDescent="0.2">
      <c r="H52458" s="7"/>
    </row>
    <row r="52459" spans="8:8" x14ac:dyDescent="0.2">
      <c r="H52459" s="7"/>
    </row>
    <row r="52460" spans="8:8" x14ac:dyDescent="0.2">
      <c r="H52460" s="7"/>
    </row>
    <row r="52461" spans="8:8" x14ac:dyDescent="0.2">
      <c r="H52461" s="7"/>
    </row>
    <row r="52462" spans="8:8" x14ac:dyDescent="0.2">
      <c r="H52462" s="7"/>
    </row>
    <row r="52463" spans="8:8" x14ac:dyDescent="0.2">
      <c r="H52463" s="7"/>
    </row>
    <row r="52464" spans="8:8" x14ac:dyDescent="0.2">
      <c r="H52464" s="7"/>
    </row>
    <row r="52465" spans="8:8" x14ac:dyDescent="0.2">
      <c r="H52465" s="7"/>
    </row>
    <row r="52466" spans="8:8" x14ac:dyDescent="0.2">
      <c r="H52466" s="7"/>
    </row>
    <row r="52467" spans="8:8" x14ac:dyDescent="0.2">
      <c r="H52467" s="7"/>
    </row>
    <row r="52468" spans="8:8" x14ac:dyDescent="0.2">
      <c r="H52468" s="7"/>
    </row>
    <row r="52469" spans="8:8" x14ac:dyDescent="0.2">
      <c r="H52469" s="7"/>
    </row>
    <row r="52470" spans="8:8" x14ac:dyDescent="0.2">
      <c r="H52470" s="7"/>
    </row>
    <row r="52471" spans="8:8" x14ac:dyDescent="0.2">
      <c r="H52471" s="7"/>
    </row>
    <row r="52472" spans="8:8" x14ac:dyDescent="0.2">
      <c r="H52472" s="7"/>
    </row>
    <row r="52473" spans="8:8" x14ac:dyDescent="0.2">
      <c r="H52473" s="7"/>
    </row>
    <row r="52474" spans="8:8" x14ac:dyDescent="0.2">
      <c r="H52474" s="7"/>
    </row>
    <row r="52475" spans="8:8" x14ac:dyDescent="0.2">
      <c r="H52475" s="7"/>
    </row>
    <row r="52476" spans="8:8" x14ac:dyDescent="0.2">
      <c r="H52476" s="7"/>
    </row>
    <row r="52477" spans="8:8" x14ac:dyDescent="0.2">
      <c r="H52477" s="7"/>
    </row>
    <row r="52478" spans="8:8" x14ac:dyDescent="0.2">
      <c r="H52478" s="7"/>
    </row>
    <row r="52479" spans="8:8" x14ac:dyDescent="0.2">
      <c r="H52479" s="7"/>
    </row>
    <row r="52480" spans="8:8" x14ac:dyDescent="0.2">
      <c r="H52480" s="7"/>
    </row>
    <row r="52481" spans="8:8" x14ac:dyDescent="0.2">
      <c r="H52481" s="7"/>
    </row>
    <row r="52482" spans="8:8" x14ac:dyDescent="0.2">
      <c r="H52482" s="7"/>
    </row>
    <row r="52483" spans="8:8" x14ac:dyDescent="0.2">
      <c r="H52483" s="7"/>
    </row>
    <row r="52484" spans="8:8" x14ac:dyDescent="0.2">
      <c r="H52484" s="7"/>
    </row>
    <row r="52485" spans="8:8" x14ac:dyDescent="0.2">
      <c r="H52485" s="7"/>
    </row>
    <row r="52486" spans="8:8" x14ac:dyDescent="0.2">
      <c r="H52486" s="7"/>
    </row>
    <row r="52487" spans="8:8" x14ac:dyDescent="0.2">
      <c r="H52487" s="7"/>
    </row>
    <row r="52488" spans="8:8" x14ac:dyDescent="0.2">
      <c r="H52488" s="7"/>
    </row>
    <row r="52489" spans="8:8" x14ac:dyDescent="0.2">
      <c r="H52489" s="7"/>
    </row>
    <row r="52490" spans="8:8" x14ac:dyDescent="0.2">
      <c r="H52490" s="7"/>
    </row>
    <row r="52491" spans="8:8" x14ac:dyDescent="0.2">
      <c r="H52491" s="7"/>
    </row>
    <row r="52492" spans="8:8" x14ac:dyDescent="0.2">
      <c r="H52492" s="7"/>
    </row>
    <row r="52493" spans="8:8" x14ac:dyDescent="0.2">
      <c r="H52493" s="7"/>
    </row>
    <row r="52494" spans="8:8" x14ac:dyDescent="0.2">
      <c r="H52494" s="7"/>
    </row>
    <row r="52495" spans="8:8" x14ac:dyDescent="0.2">
      <c r="H52495" s="7"/>
    </row>
    <row r="52496" spans="8:8" x14ac:dyDescent="0.2">
      <c r="H52496" s="7"/>
    </row>
    <row r="52497" spans="8:8" x14ac:dyDescent="0.2">
      <c r="H52497" s="7"/>
    </row>
    <row r="52498" spans="8:8" x14ac:dyDescent="0.2">
      <c r="H52498" s="7"/>
    </row>
    <row r="52499" spans="8:8" x14ac:dyDescent="0.2">
      <c r="H52499" s="7"/>
    </row>
    <row r="52500" spans="8:8" x14ac:dyDescent="0.2">
      <c r="H52500" s="7"/>
    </row>
    <row r="52501" spans="8:8" x14ac:dyDescent="0.2">
      <c r="H52501" s="7"/>
    </row>
    <row r="52502" spans="8:8" x14ac:dyDescent="0.2">
      <c r="H52502" s="7"/>
    </row>
    <row r="52503" spans="8:8" x14ac:dyDescent="0.2">
      <c r="H52503" s="7"/>
    </row>
    <row r="52504" spans="8:8" x14ac:dyDescent="0.2">
      <c r="H52504" s="7"/>
    </row>
    <row r="52505" spans="8:8" x14ac:dyDescent="0.2">
      <c r="H52505" s="7"/>
    </row>
    <row r="52506" spans="8:8" x14ac:dyDescent="0.2">
      <c r="H52506" s="7"/>
    </row>
    <row r="52507" spans="8:8" x14ac:dyDescent="0.2">
      <c r="H52507" s="7"/>
    </row>
    <row r="52508" spans="8:8" x14ac:dyDescent="0.2">
      <c r="H52508" s="7"/>
    </row>
    <row r="52509" spans="8:8" x14ac:dyDescent="0.2">
      <c r="H52509" s="7"/>
    </row>
    <row r="52510" spans="8:8" x14ac:dyDescent="0.2">
      <c r="H52510" s="7"/>
    </row>
    <row r="52511" spans="8:8" x14ac:dyDescent="0.2">
      <c r="H52511" s="7"/>
    </row>
    <row r="52512" spans="8:8" x14ac:dyDescent="0.2">
      <c r="H52512" s="7"/>
    </row>
    <row r="52513" spans="8:8" x14ac:dyDescent="0.2">
      <c r="H52513" s="7"/>
    </row>
    <row r="52514" spans="8:8" x14ac:dyDescent="0.2">
      <c r="H52514" s="7"/>
    </row>
    <row r="52515" spans="8:8" x14ac:dyDescent="0.2">
      <c r="H52515" s="7"/>
    </row>
    <row r="52516" spans="8:8" x14ac:dyDescent="0.2">
      <c r="H52516" s="7"/>
    </row>
    <row r="52517" spans="8:8" x14ac:dyDescent="0.2">
      <c r="H52517" s="7"/>
    </row>
    <row r="52518" spans="8:8" x14ac:dyDescent="0.2">
      <c r="H52518" s="7"/>
    </row>
    <row r="52519" spans="8:8" x14ac:dyDescent="0.2">
      <c r="H52519" s="7"/>
    </row>
    <row r="52520" spans="8:8" x14ac:dyDescent="0.2">
      <c r="H52520" s="7"/>
    </row>
    <row r="52521" spans="8:8" x14ac:dyDescent="0.2">
      <c r="H52521" s="7"/>
    </row>
    <row r="52522" spans="8:8" x14ac:dyDescent="0.2">
      <c r="H52522" s="7"/>
    </row>
    <row r="52523" spans="8:8" x14ac:dyDescent="0.2">
      <c r="H52523" s="7"/>
    </row>
    <row r="52524" spans="8:8" x14ac:dyDescent="0.2">
      <c r="H52524" s="7"/>
    </row>
    <row r="52525" spans="8:8" x14ac:dyDescent="0.2">
      <c r="H52525" s="7"/>
    </row>
    <row r="52526" spans="8:8" x14ac:dyDescent="0.2">
      <c r="H52526" s="7"/>
    </row>
    <row r="52527" spans="8:8" x14ac:dyDescent="0.2">
      <c r="H52527" s="7"/>
    </row>
    <row r="52528" spans="8:8" x14ac:dyDescent="0.2">
      <c r="H52528" s="7"/>
    </row>
    <row r="52529" spans="8:8" x14ac:dyDescent="0.2">
      <c r="H52529" s="7"/>
    </row>
    <row r="52530" spans="8:8" x14ac:dyDescent="0.2">
      <c r="H52530" s="7"/>
    </row>
    <row r="52531" spans="8:8" x14ac:dyDescent="0.2">
      <c r="H52531" s="7"/>
    </row>
    <row r="52532" spans="8:8" x14ac:dyDescent="0.2">
      <c r="H52532" s="7"/>
    </row>
    <row r="52533" spans="8:8" x14ac:dyDescent="0.2">
      <c r="H52533" s="7"/>
    </row>
    <row r="52534" spans="8:8" x14ac:dyDescent="0.2">
      <c r="H52534" s="7"/>
    </row>
    <row r="52535" spans="8:8" x14ac:dyDescent="0.2">
      <c r="H52535" s="7"/>
    </row>
    <row r="52536" spans="8:8" x14ac:dyDescent="0.2">
      <c r="H52536" s="7"/>
    </row>
    <row r="52537" spans="8:8" x14ac:dyDescent="0.2">
      <c r="H52537" s="7"/>
    </row>
    <row r="52538" spans="8:8" x14ac:dyDescent="0.2">
      <c r="H52538" s="7"/>
    </row>
    <row r="52539" spans="8:8" x14ac:dyDescent="0.2">
      <c r="H52539" s="7"/>
    </row>
    <row r="52540" spans="8:8" x14ac:dyDescent="0.2">
      <c r="H52540" s="7"/>
    </row>
    <row r="52541" spans="8:8" x14ac:dyDescent="0.2">
      <c r="H52541" s="7"/>
    </row>
    <row r="52542" spans="8:8" x14ac:dyDescent="0.2">
      <c r="H52542" s="7"/>
    </row>
    <row r="52543" spans="8:8" x14ac:dyDescent="0.2">
      <c r="H52543" s="7"/>
    </row>
    <row r="52544" spans="8:8" x14ac:dyDescent="0.2">
      <c r="H52544" s="7"/>
    </row>
    <row r="52545" spans="8:8" x14ac:dyDescent="0.2">
      <c r="H52545" s="7"/>
    </row>
    <row r="52546" spans="8:8" x14ac:dyDescent="0.2">
      <c r="H52546" s="7"/>
    </row>
    <row r="52547" spans="8:8" x14ac:dyDescent="0.2">
      <c r="H52547" s="7"/>
    </row>
    <row r="52548" spans="8:8" x14ac:dyDescent="0.2">
      <c r="H52548" s="7"/>
    </row>
    <row r="52549" spans="8:8" x14ac:dyDescent="0.2">
      <c r="H52549" s="7"/>
    </row>
    <row r="52550" spans="8:8" x14ac:dyDescent="0.2">
      <c r="H52550" s="7"/>
    </row>
    <row r="52551" spans="8:8" x14ac:dyDescent="0.2">
      <c r="H52551" s="7"/>
    </row>
    <row r="52552" spans="8:8" x14ac:dyDescent="0.2">
      <c r="H52552" s="7"/>
    </row>
    <row r="52553" spans="8:8" x14ac:dyDescent="0.2">
      <c r="H52553" s="7"/>
    </row>
    <row r="52554" spans="8:8" x14ac:dyDescent="0.2">
      <c r="H52554" s="7"/>
    </row>
    <row r="52555" spans="8:8" x14ac:dyDescent="0.2">
      <c r="H52555" s="7"/>
    </row>
    <row r="52556" spans="8:8" x14ac:dyDescent="0.2">
      <c r="H52556" s="7"/>
    </row>
    <row r="52557" spans="8:8" x14ac:dyDescent="0.2">
      <c r="H52557" s="7"/>
    </row>
    <row r="52558" spans="8:8" x14ac:dyDescent="0.2">
      <c r="H52558" s="7"/>
    </row>
    <row r="52559" spans="8:8" x14ac:dyDescent="0.2">
      <c r="H52559" s="7"/>
    </row>
    <row r="52560" spans="8:8" x14ac:dyDescent="0.2">
      <c r="H52560" s="7"/>
    </row>
    <row r="52561" spans="8:8" x14ac:dyDescent="0.2">
      <c r="H52561" s="7"/>
    </row>
    <row r="52562" spans="8:8" x14ac:dyDescent="0.2">
      <c r="H52562" s="7"/>
    </row>
    <row r="52563" spans="8:8" x14ac:dyDescent="0.2">
      <c r="H52563" s="7"/>
    </row>
    <row r="52564" spans="8:8" x14ac:dyDescent="0.2">
      <c r="H52564" s="7"/>
    </row>
    <row r="52565" spans="8:8" x14ac:dyDescent="0.2">
      <c r="H52565" s="7"/>
    </row>
    <row r="52566" spans="8:8" x14ac:dyDescent="0.2">
      <c r="H52566" s="7"/>
    </row>
    <row r="52567" spans="8:8" x14ac:dyDescent="0.2">
      <c r="H52567" s="7"/>
    </row>
    <row r="52568" spans="8:8" x14ac:dyDescent="0.2">
      <c r="H52568" s="7"/>
    </row>
    <row r="52569" spans="8:8" x14ac:dyDescent="0.2">
      <c r="H52569" s="7"/>
    </row>
    <row r="52570" spans="8:8" x14ac:dyDescent="0.2">
      <c r="H52570" s="7"/>
    </row>
    <row r="52571" spans="8:8" x14ac:dyDescent="0.2">
      <c r="H52571" s="7"/>
    </row>
    <row r="52572" spans="8:8" x14ac:dyDescent="0.2">
      <c r="H52572" s="7"/>
    </row>
    <row r="52573" spans="8:8" x14ac:dyDescent="0.2">
      <c r="H52573" s="7"/>
    </row>
    <row r="52574" spans="8:8" x14ac:dyDescent="0.2">
      <c r="H52574" s="7"/>
    </row>
    <row r="52575" spans="8:8" x14ac:dyDescent="0.2">
      <c r="H52575" s="7"/>
    </row>
    <row r="52576" spans="8:8" x14ac:dyDescent="0.2">
      <c r="H52576" s="7"/>
    </row>
    <row r="52577" spans="8:8" x14ac:dyDescent="0.2">
      <c r="H52577" s="7"/>
    </row>
    <row r="52578" spans="8:8" x14ac:dyDescent="0.2">
      <c r="H52578" s="7"/>
    </row>
    <row r="52579" spans="8:8" x14ac:dyDescent="0.2">
      <c r="H52579" s="7"/>
    </row>
    <row r="52580" spans="8:8" x14ac:dyDescent="0.2">
      <c r="H52580" s="7"/>
    </row>
    <row r="52581" spans="8:8" x14ac:dyDescent="0.2">
      <c r="H52581" s="7"/>
    </row>
    <row r="52582" spans="8:8" x14ac:dyDescent="0.2">
      <c r="H52582" s="7"/>
    </row>
    <row r="52583" spans="8:8" x14ac:dyDescent="0.2">
      <c r="H52583" s="7"/>
    </row>
    <row r="52584" spans="8:8" x14ac:dyDescent="0.2">
      <c r="H52584" s="7"/>
    </row>
    <row r="52585" spans="8:8" x14ac:dyDescent="0.2">
      <c r="H52585" s="7"/>
    </row>
    <row r="52586" spans="8:8" x14ac:dyDescent="0.2">
      <c r="H52586" s="7"/>
    </row>
    <row r="52587" spans="8:8" x14ac:dyDescent="0.2">
      <c r="H52587" s="7"/>
    </row>
    <row r="52588" spans="8:8" x14ac:dyDescent="0.2">
      <c r="H52588" s="7"/>
    </row>
    <row r="52589" spans="8:8" x14ac:dyDescent="0.2">
      <c r="H52589" s="7"/>
    </row>
    <row r="52590" spans="8:8" x14ac:dyDescent="0.2">
      <c r="H52590" s="7"/>
    </row>
    <row r="52591" spans="8:8" x14ac:dyDescent="0.2">
      <c r="H52591" s="7"/>
    </row>
    <row r="52592" spans="8:8" x14ac:dyDescent="0.2">
      <c r="H52592" s="7"/>
    </row>
    <row r="52593" spans="8:8" x14ac:dyDescent="0.2">
      <c r="H52593" s="7"/>
    </row>
    <row r="52594" spans="8:8" x14ac:dyDescent="0.2">
      <c r="H52594" s="7"/>
    </row>
    <row r="52595" spans="8:8" x14ac:dyDescent="0.2">
      <c r="H52595" s="7"/>
    </row>
    <row r="52596" spans="8:8" x14ac:dyDescent="0.2">
      <c r="H52596" s="7"/>
    </row>
    <row r="52597" spans="8:8" x14ac:dyDescent="0.2">
      <c r="H52597" s="7"/>
    </row>
    <row r="52598" spans="8:8" x14ac:dyDescent="0.2">
      <c r="H52598" s="7"/>
    </row>
    <row r="52599" spans="8:8" x14ac:dyDescent="0.2">
      <c r="H52599" s="7"/>
    </row>
    <row r="52600" spans="8:8" x14ac:dyDescent="0.2">
      <c r="H52600" s="7"/>
    </row>
    <row r="52601" spans="8:8" x14ac:dyDescent="0.2">
      <c r="H52601" s="7"/>
    </row>
    <row r="52602" spans="8:8" x14ac:dyDescent="0.2">
      <c r="H52602" s="7"/>
    </row>
    <row r="52603" spans="8:8" x14ac:dyDescent="0.2">
      <c r="H52603" s="7"/>
    </row>
    <row r="52604" spans="8:8" x14ac:dyDescent="0.2">
      <c r="H52604" s="7"/>
    </row>
    <row r="52605" spans="8:8" x14ac:dyDescent="0.2">
      <c r="H52605" s="7"/>
    </row>
    <row r="52606" spans="8:8" x14ac:dyDescent="0.2">
      <c r="H52606" s="7"/>
    </row>
    <row r="52607" spans="8:8" x14ac:dyDescent="0.2">
      <c r="H52607" s="7"/>
    </row>
    <row r="52608" spans="8:8" x14ac:dyDescent="0.2">
      <c r="H52608" s="7"/>
    </row>
    <row r="52609" spans="8:8" x14ac:dyDescent="0.2">
      <c r="H52609" s="7"/>
    </row>
    <row r="52610" spans="8:8" x14ac:dyDescent="0.2">
      <c r="H52610" s="7"/>
    </row>
    <row r="52611" spans="8:8" x14ac:dyDescent="0.2">
      <c r="H52611" s="7"/>
    </row>
    <row r="52612" spans="8:8" x14ac:dyDescent="0.2">
      <c r="H52612" s="7"/>
    </row>
    <row r="52613" spans="8:8" x14ac:dyDescent="0.2">
      <c r="H52613" s="7"/>
    </row>
    <row r="52614" spans="8:8" x14ac:dyDescent="0.2">
      <c r="H52614" s="7"/>
    </row>
    <row r="52615" spans="8:8" x14ac:dyDescent="0.2">
      <c r="H52615" s="7"/>
    </row>
    <row r="52616" spans="8:8" x14ac:dyDescent="0.2">
      <c r="H52616" s="7"/>
    </row>
    <row r="52617" spans="8:8" x14ac:dyDescent="0.2">
      <c r="H52617" s="7"/>
    </row>
    <row r="52618" spans="8:8" x14ac:dyDescent="0.2">
      <c r="H52618" s="7"/>
    </row>
    <row r="52619" spans="8:8" x14ac:dyDescent="0.2">
      <c r="H52619" s="7"/>
    </row>
    <row r="52620" spans="8:8" x14ac:dyDescent="0.2">
      <c r="H52620" s="7"/>
    </row>
    <row r="52621" spans="8:8" x14ac:dyDescent="0.2">
      <c r="H52621" s="7"/>
    </row>
    <row r="52622" spans="8:8" x14ac:dyDescent="0.2">
      <c r="H52622" s="7"/>
    </row>
    <row r="52623" spans="8:8" x14ac:dyDescent="0.2">
      <c r="H52623" s="7"/>
    </row>
    <row r="52624" spans="8:8" x14ac:dyDescent="0.2">
      <c r="H52624" s="7"/>
    </row>
    <row r="52625" spans="8:8" x14ac:dyDescent="0.2">
      <c r="H52625" s="7"/>
    </row>
    <row r="52626" spans="8:8" x14ac:dyDescent="0.2">
      <c r="H52626" s="7"/>
    </row>
    <row r="52627" spans="8:8" x14ac:dyDescent="0.2">
      <c r="H52627" s="7"/>
    </row>
    <row r="52628" spans="8:8" x14ac:dyDescent="0.2">
      <c r="H52628" s="7"/>
    </row>
    <row r="52629" spans="8:8" x14ac:dyDescent="0.2">
      <c r="H52629" s="7"/>
    </row>
    <row r="52630" spans="8:8" x14ac:dyDescent="0.2">
      <c r="H52630" s="7"/>
    </row>
    <row r="52631" spans="8:8" x14ac:dyDescent="0.2">
      <c r="H52631" s="7"/>
    </row>
    <row r="52632" spans="8:8" x14ac:dyDescent="0.2">
      <c r="H52632" s="7"/>
    </row>
    <row r="52633" spans="8:8" x14ac:dyDescent="0.2">
      <c r="H52633" s="7"/>
    </row>
    <row r="52634" spans="8:8" x14ac:dyDescent="0.2">
      <c r="H52634" s="7"/>
    </row>
    <row r="52635" spans="8:8" x14ac:dyDescent="0.2">
      <c r="H52635" s="7"/>
    </row>
    <row r="52636" spans="8:8" x14ac:dyDescent="0.2">
      <c r="H52636" s="7"/>
    </row>
    <row r="52637" spans="8:8" x14ac:dyDescent="0.2">
      <c r="H52637" s="7"/>
    </row>
    <row r="52638" spans="8:8" x14ac:dyDescent="0.2">
      <c r="H52638" s="7"/>
    </row>
    <row r="52639" spans="8:8" x14ac:dyDescent="0.2">
      <c r="H52639" s="7"/>
    </row>
    <row r="52640" spans="8:8" x14ac:dyDescent="0.2">
      <c r="H52640" s="7"/>
    </row>
    <row r="52641" spans="8:8" x14ac:dyDescent="0.2">
      <c r="H52641" s="7"/>
    </row>
    <row r="52642" spans="8:8" x14ac:dyDescent="0.2">
      <c r="H52642" s="7"/>
    </row>
    <row r="52643" spans="8:8" x14ac:dyDescent="0.2">
      <c r="H52643" s="7"/>
    </row>
    <row r="52644" spans="8:8" x14ac:dyDescent="0.2">
      <c r="H52644" s="7"/>
    </row>
    <row r="52645" spans="8:8" x14ac:dyDescent="0.2">
      <c r="H52645" s="7"/>
    </row>
    <row r="52646" spans="8:8" x14ac:dyDescent="0.2">
      <c r="H52646" s="7"/>
    </row>
    <row r="52647" spans="8:8" x14ac:dyDescent="0.2">
      <c r="H52647" s="7"/>
    </row>
    <row r="52648" spans="8:8" x14ac:dyDescent="0.2">
      <c r="H52648" s="7"/>
    </row>
    <row r="52649" spans="8:8" x14ac:dyDescent="0.2">
      <c r="H52649" s="7"/>
    </row>
    <row r="52650" spans="8:8" x14ac:dyDescent="0.2">
      <c r="H52650" s="7"/>
    </row>
    <row r="52651" spans="8:8" x14ac:dyDescent="0.2">
      <c r="H52651" s="7"/>
    </row>
    <row r="52652" spans="8:8" x14ac:dyDescent="0.2">
      <c r="H52652" s="7"/>
    </row>
    <row r="52653" spans="8:8" x14ac:dyDescent="0.2">
      <c r="H52653" s="7"/>
    </row>
    <row r="52654" spans="8:8" x14ac:dyDescent="0.2">
      <c r="H52654" s="7"/>
    </row>
    <row r="52655" spans="8:8" x14ac:dyDescent="0.2">
      <c r="H52655" s="7"/>
    </row>
    <row r="52656" spans="8:8" x14ac:dyDescent="0.2">
      <c r="H52656" s="7"/>
    </row>
    <row r="52657" spans="8:8" x14ac:dyDescent="0.2">
      <c r="H52657" s="7"/>
    </row>
    <row r="52658" spans="8:8" x14ac:dyDescent="0.2">
      <c r="H52658" s="7"/>
    </row>
    <row r="52659" spans="8:8" x14ac:dyDescent="0.2">
      <c r="H52659" s="7"/>
    </row>
    <row r="52660" spans="8:8" x14ac:dyDescent="0.2">
      <c r="H52660" s="7"/>
    </row>
    <row r="52661" spans="8:8" x14ac:dyDescent="0.2">
      <c r="H52661" s="7"/>
    </row>
    <row r="52662" spans="8:8" x14ac:dyDescent="0.2">
      <c r="H52662" s="7"/>
    </row>
    <row r="52663" spans="8:8" x14ac:dyDescent="0.2">
      <c r="H52663" s="7"/>
    </row>
    <row r="52664" spans="8:8" x14ac:dyDescent="0.2">
      <c r="H52664" s="7"/>
    </row>
    <row r="52665" spans="8:8" x14ac:dyDescent="0.2">
      <c r="H52665" s="7"/>
    </row>
    <row r="52666" spans="8:8" x14ac:dyDescent="0.2">
      <c r="H52666" s="7"/>
    </row>
    <row r="52667" spans="8:8" x14ac:dyDescent="0.2">
      <c r="H52667" s="7"/>
    </row>
    <row r="52668" spans="8:8" x14ac:dyDescent="0.2">
      <c r="H52668" s="7"/>
    </row>
    <row r="52669" spans="8:8" x14ac:dyDescent="0.2">
      <c r="H52669" s="7"/>
    </row>
    <row r="52670" spans="8:8" x14ac:dyDescent="0.2">
      <c r="H52670" s="7"/>
    </row>
    <row r="52671" spans="8:8" x14ac:dyDescent="0.2">
      <c r="H52671" s="7"/>
    </row>
    <row r="52672" spans="8:8" x14ac:dyDescent="0.2">
      <c r="H52672" s="7"/>
    </row>
    <row r="52673" spans="8:8" x14ac:dyDescent="0.2">
      <c r="H52673" s="7"/>
    </row>
    <row r="52674" spans="8:8" x14ac:dyDescent="0.2">
      <c r="H52674" s="7"/>
    </row>
    <row r="52675" spans="8:8" x14ac:dyDescent="0.2">
      <c r="H52675" s="7"/>
    </row>
    <row r="52676" spans="8:8" x14ac:dyDescent="0.2">
      <c r="H52676" s="7"/>
    </row>
    <row r="52677" spans="8:8" x14ac:dyDescent="0.2">
      <c r="H52677" s="7"/>
    </row>
    <row r="52678" spans="8:8" x14ac:dyDescent="0.2">
      <c r="H52678" s="7"/>
    </row>
    <row r="52679" spans="8:8" x14ac:dyDescent="0.2">
      <c r="H52679" s="7"/>
    </row>
    <row r="52680" spans="8:8" x14ac:dyDescent="0.2">
      <c r="H52680" s="7"/>
    </row>
    <row r="52681" spans="8:8" x14ac:dyDescent="0.2">
      <c r="H52681" s="7"/>
    </row>
    <row r="52682" spans="8:8" x14ac:dyDescent="0.2">
      <c r="H52682" s="7"/>
    </row>
    <row r="52683" spans="8:8" x14ac:dyDescent="0.2">
      <c r="H52683" s="7"/>
    </row>
    <row r="52684" spans="8:8" x14ac:dyDescent="0.2">
      <c r="H52684" s="7"/>
    </row>
    <row r="52685" spans="8:8" x14ac:dyDescent="0.2">
      <c r="H52685" s="7"/>
    </row>
    <row r="52686" spans="8:8" x14ac:dyDescent="0.2">
      <c r="H52686" s="7"/>
    </row>
    <row r="52687" spans="8:8" x14ac:dyDescent="0.2">
      <c r="H52687" s="7"/>
    </row>
    <row r="52688" spans="8:8" x14ac:dyDescent="0.2">
      <c r="H52688" s="7"/>
    </row>
    <row r="52689" spans="8:8" x14ac:dyDescent="0.2">
      <c r="H52689" s="7"/>
    </row>
    <row r="52690" spans="8:8" x14ac:dyDescent="0.2">
      <c r="H52690" s="7"/>
    </row>
    <row r="52691" spans="8:8" x14ac:dyDescent="0.2">
      <c r="H52691" s="7"/>
    </row>
    <row r="52692" spans="8:8" x14ac:dyDescent="0.2">
      <c r="H52692" s="7"/>
    </row>
    <row r="52693" spans="8:8" x14ac:dyDescent="0.2">
      <c r="H52693" s="7"/>
    </row>
    <row r="52694" spans="8:8" x14ac:dyDescent="0.2">
      <c r="H52694" s="7"/>
    </row>
    <row r="52695" spans="8:8" x14ac:dyDescent="0.2">
      <c r="H52695" s="7"/>
    </row>
    <row r="52696" spans="8:8" x14ac:dyDescent="0.2">
      <c r="H52696" s="7"/>
    </row>
    <row r="52697" spans="8:8" x14ac:dyDescent="0.2">
      <c r="H52697" s="7"/>
    </row>
    <row r="52698" spans="8:8" x14ac:dyDescent="0.2">
      <c r="H52698" s="7"/>
    </row>
    <row r="52699" spans="8:8" x14ac:dyDescent="0.2">
      <c r="H52699" s="7"/>
    </row>
    <row r="52700" spans="8:8" x14ac:dyDescent="0.2">
      <c r="H52700" s="7"/>
    </row>
    <row r="52701" spans="8:8" x14ac:dyDescent="0.2">
      <c r="H52701" s="7"/>
    </row>
    <row r="52702" spans="8:8" x14ac:dyDescent="0.2">
      <c r="H52702" s="7"/>
    </row>
    <row r="52703" spans="8:8" x14ac:dyDescent="0.2">
      <c r="H52703" s="7"/>
    </row>
    <row r="52704" spans="8:8" x14ac:dyDescent="0.2">
      <c r="H52704" s="7"/>
    </row>
    <row r="52705" spans="8:8" x14ac:dyDescent="0.2">
      <c r="H52705" s="7"/>
    </row>
    <row r="52706" spans="8:8" x14ac:dyDescent="0.2">
      <c r="H52706" s="7"/>
    </row>
    <row r="52707" spans="8:8" x14ac:dyDescent="0.2">
      <c r="H52707" s="7"/>
    </row>
    <row r="52708" spans="8:8" x14ac:dyDescent="0.2">
      <c r="H52708" s="7"/>
    </row>
    <row r="52709" spans="8:8" x14ac:dyDescent="0.2">
      <c r="H52709" s="7"/>
    </row>
    <row r="52710" spans="8:8" x14ac:dyDescent="0.2">
      <c r="H52710" s="7"/>
    </row>
    <row r="52711" spans="8:8" x14ac:dyDescent="0.2">
      <c r="H52711" s="7"/>
    </row>
    <row r="52712" spans="8:8" x14ac:dyDescent="0.2">
      <c r="H52712" s="7"/>
    </row>
    <row r="52713" spans="8:8" x14ac:dyDescent="0.2">
      <c r="H52713" s="7"/>
    </row>
    <row r="52714" spans="8:8" x14ac:dyDescent="0.2">
      <c r="H52714" s="7"/>
    </row>
    <row r="52715" spans="8:8" x14ac:dyDescent="0.2">
      <c r="H52715" s="7"/>
    </row>
    <row r="52716" spans="8:8" x14ac:dyDescent="0.2">
      <c r="H52716" s="7"/>
    </row>
    <row r="52717" spans="8:8" x14ac:dyDescent="0.2">
      <c r="H52717" s="7"/>
    </row>
    <row r="52718" spans="8:8" x14ac:dyDescent="0.2">
      <c r="H52718" s="7"/>
    </row>
    <row r="52719" spans="8:8" x14ac:dyDescent="0.2">
      <c r="H52719" s="7"/>
    </row>
    <row r="52720" spans="8:8" x14ac:dyDescent="0.2">
      <c r="H52720" s="7"/>
    </row>
    <row r="52721" spans="8:8" x14ac:dyDescent="0.2">
      <c r="H52721" s="7"/>
    </row>
    <row r="52722" spans="8:8" x14ac:dyDescent="0.2">
      <c r="H52722" s="7"/>
    </row>
    <row r="52723" spans="8:8" x14ac:dyDescent="0.2">
      <c r="H52723" s="7"/>
    </row>
    <row r="52724" spans="8:8" x14ac:dyDescent="0.2">
      <c r="H52724" s="7"/>
    </row>
    <row r="52725" spans="8:8" x14ac:dyDescent="0.2">
      <c r="H52725" s="7"/>
    </row>
    <row r="52726" spans="8:8" x14ac:dyDescent="0.2">
      <c r="H52726" s="7"/>
    </row>
    <row r="52727" spans="8:8" x14ac:dyDescent="0.2">
      <c r="H52727" s="7"/>
    </row>
    <row r="52728" spans="8:8" x14ac:dyDescent="0.2">
      <c r="H52728" s="7"/>
    </row>
    <row r="52729" spans="8:8" x14ac:dyDescent="0.2">
      <c r="H52729" s="7"/>
    </row>
    <row r="52730" spans="8:8" x14ac:dyDescent="0.2">
      <c r="H52730" s="7"/>
    </row>
    <row r="52731" spans="8:8" x14ac:dyDescent="0.2">
      <c r="H52731" s="7"/>
    </row>
    <row r="52732" spans="8:8" x14ac:dyDescent="0.2">
      <c r="H52732" s="7"/>
    </row>
    <row r="52733" spans="8:8" x14ac:dyDescent="0.2">
      <c r="H52733" s="7"/>
    </row>
    <row r="52734" spans="8:8" x14ac:dyDescent="0.2">
      <c r="H52734" s="7"/>
    </row>
    <row r="52735" spans="8:8" x14ac:dyDescent="0.2">
      <c r="H52735" s="7"/>
    </row>
    <row r="52736" spans="8:8" x14ac:dyDescent="0.2">
      <c r="H52736" s="7"/>
    </row>
    <row r="52737" spans="8:8" x14ac:dyDescent="0.2">
      <c r="H52737" s="7"/>
    </row>
    <row r="52738" spans="8:8" x14ac:dyDescent="0.2">
      <c r="H52738" s="7"/>
    </row>
    <row r="52739" spans="8:8" x14ac:dyDescent="0.2">
      <c r="H52739" s="7"/>
    </row>
    <row r="52740" spans="8:8" x14ac:dyDescent="0.2">
      <c r="H52740" s="7"/>
    </row>
    <row r="52741" spans="8:8" x14ac:dyDescent="0.2">
      <c r="H52741" s="7"/>
    </row>
    <row r="52742" spans="8:8" x14ac:dyDescent="0.2">
      <c r="H52742" s="7"/>
    </row>
    <row r="52743" spans="8:8" x14ac:dyDescent="0.2">
      <c r="H52743" s="7"/>
    </row>
    <row r="52744" spans="8:8" x14ac:dyDescent="0.2">
      <c r="H52744" s="7"/>
    </row>
    <row r="52745" spans="8:8" x14ac:dyDescent="0.2">
      <c r="H52745" s="7"/>
    </row>
    <row r="52746" spans="8:8" x14ac:dyDescent="0.2">
      <c r="H52746" s="7"/>
    </row>
    <row r="52747" spans="8:8" x14ac:dyDescent="0.2">
      <c r="H52747" s="7"/>
    </row>
    <row r="52748" spans="8:8" x14ac:dyDescent="0.2">
      <c r="H52748" s="7"/>
    </row>
    <row r="52749" spans="8:8" x14ac:dyDescent="0.2">
      <c r="H52749" s="7"/>
    </row>
    <row r="52750" spans="8:8" x14ac:dyDescent="0.2">
      <c r="H52750" s="7"/>
    </row>
    <row r="52751" spans="8:8" x14ac:dyDescent="0.2">
      <c r="H52751" s="7"/>
    </row>
    <row r="52752" spans="8:8" x14ac:dyDescent="0.2">
      <c r="H52752" s="7"/>
    </row>
    <row r="52753" spans="8:8" x14ac:dyDescent="0.2">
      <c r="H52753" s="7"/>
    </row>
    <row r="52754" spans="8:8" x14ac:dyDescent="0.2">
      <c r="H52754" s="7"/>
    </row>
    <row r="52755" spans="8:8" x14ac:dyDescent="0.2">
      <c r="H52755" s="7"/>
    </row>
    <row r="52756" spans="8:8" x14ac:dyDescent="0.2">
      <c r="H52756" s="7"/>
    </row>
    <row r="52757" spans="8:8" x14ac:dyDescent="0.2">
      <c r="H52757" s="7"/>
    </row>
    <row r="52758" spans="8:8" x14ac:dyDescent="0.2">
      <c r="H52758" s="7"/>
    </row>
    <row r="52759" spans="8:8" x14ac:dyDescent="0.2">
      <c r="H52759" s="7"/>
    </row>
    <row r="52760" spans="8:8" x14ac:dyDescent="0.2">
      <c r="H52760" s="7"/>
    </row>
    <row r="52761" spans="8:8" x14ac:dyDescent="0.2">
      <c r="H52761" s="7"/>
    </row>
    <row r="52762" spans="8:8" x14ac:dyDescent="0.2">
      <c r="H52762" s="7"/>
    </row>
    <row r="52763" spans="8:8" x14ac:dyDescent="0.2">
      <c r="H52763" s="7"/>
    </row>
    <row r="52764" spans="8:8" x14ac:dyDescent="0.2">
      <c r="H52764" s="7"/>
    </row>
    <row r="52765" spans="8:8" x14ac:dyDescent="0.2">
      <c r="H52765" s="7"/>
    </row>
    <row r="52766" spans="8:8" x14ac:dyDescent="0.2">
      <c r="H52766" s="7"/>
    </row>
    <row r="52767" spans="8:8" x14ac:dyDescent="0.2">
      <c r="H52767" s="7"/>
    </row>
    <row r="52768" spans="8:8" x14ac:dyDescent="0.2">
      <c r="H52768" s="7"/>
    </row>
    <row r="52769" spans="8:8" x14ac:dyDescent="0.2">
      <c r="H52769" s="7"/>
    </row>
    <row r="52770" spans="8:8" x14ac:dyDescent="0.2">
      <c r="H52770" s="7"/>
    </row>
    <row r="52771" spans="8:8" x14ac:dyDescent="0.2">
      <c r="H52771" s="7"/>
    </row>
    <row r="52772" spans="8:8" x14ac:dyDescent="0.2">
      <c r="H52772" s="7"/>
    </row>
    <row r="52773" spans="8:8" x14ac:dyDescent="0.2">
      <c r="H52773" s="7"/>
    </row>
    <row r="52774" spans="8:8" x14ac:dyDescent="0.2">
      <c r="H52774" s="7"/>
    </row>
    <row r="52775" spans="8:8" x14ac:dyDescent="0.2">
      <c r="H52775" s="7"/>
    </row>
    <row r="52776" spans="8:8" x14ac:dyDescent="0.2">
      <c r="H52776" s="7"/>
    </row>
    <row r="52777" spans="8:8" x14ac:dyDescent="0.2">
      <c r="H52777" s="7"/>
    </row>
    <row r="52778" spans="8:8" x14ac:dyDescent="0.2">
      <c r="H52778" s="7"/>
    </row>
    <row r="52779" spans="8:8" x14ac:dyDescent="0.2">
      <c r="H52779" s="7"/>
    </row>
    <row r="52780" spans="8:8" x14ac:dyDescent="0.2">
      <c r="H52780" s="7"/>
    </row>
    <row r="52781" spans="8:8" x14ac:dyDescent="0.2">
      <c r="H52781" s="7"/>
    </row>
    <row r="52782" spans="8:8" x14ac:dyDescent="0.2">
      <c r="H52782" s="7"/>
    </row>
    <row r="52783" spans="8:8" x14ac:dyDescent="0.2">
      <c r="H52783" s="7"/>
    </row>
    <row r="52784" spans="8:8" x14ac:dyDescent="0.2">
      <c r="H52784" s="7"/>
    </row>
    <row r="52785" spans="8:8" x14ac:dyDescent="0.2">
      <c r="H52785" s="7"/>
    </row>
    <row r="52786" spans="8:8" x14ac:dyDescent="0.2">
      <c r="H52786" s="7"/>
    </row>
    <row r="52787" spans="8:8" x14ac:dyDescent="0.2">
      <c r="H52787" s="7"/>
    </row>
    <row r="52788" spans="8:8" x14ac:dyDescent="0.2">
      <c r="H52788" s="7"/>
    </row>
    <row r="52789" spans="8:8" x14ac:dyDescent="0.2">
      <c r="H52789" s="7"/>
    </row>
    <row r="52790" spans="8:8" x14ac:dyDescent="0.2">
      <c r="H52790" s="7"/>
    </row>
    <row r="52791" spans="8:8" x14ac:dyDescent="0.2">
      <c r="H52791" s="7"/>
    </row>
    <row r="52792" spans="8:8" x14ac:dyDescent="0.2">
      <c r="H52792" s="7"/>
    </row>
    <row r="52793" spans="8:8" x14ac:dyDescent="0.2">
      <c r="H52793" s="7"/>
    </row>
    <row r="52794" spans="8:8" x14ac:dyDescent="0.2">
      <c r="H52794" s="7"/>
    </row>
    <row r="52795" spans="8:8" x14ac:dyDescent="0.2">
      <c r="H52795" s="7"/>
    </row>
    <row r="52796" spans="8:8" x14ac:dyDescent="0.2">
      <c r="H52796" s="7"/>
    </row>
    <row r="52797" spans="8:8" x14ac:dyDescent="0.2">
      <c r="H52797" s="7"/>
    </row>
    <row r="52798" spans="8:8" x14ac:dyDescent="0.2">
      <c r="H52798" s="7"/>
    </row>
    <row r="52799" spans="8:8" x14ac:dyDescent="0.2">
      <c r="H52799" s="7"/>
    </row>
    <row r="52800" spans="8:8" x14ac:dyDescent="0.2">
      <c r="H52800" s="7"/>
    </row>
    <row r="52801" spans="8:8" x14ac:dyDescent="0.2">
      <c r="H52801" s="7"/>
    </row>
    <row r="52802" spans="8:8" x14ac:dyDescent="0.2">
      <c r="H52802" s="7"/>
    </row>
    <row r="52803" spans="8:8" x14ac:dyDescent="0.2">
      <c r="H52803" s="7"/>
    </row>
    <row r="52804" spans="8:8" x14ac:dyDescent="0.2">
      <c r="H52804" s="7"/>
    </row>
    <row r="52805" spans="8:8" x14ac:dyDescent="0.2">
      <c r="H52805" s="7"/>
    </row>
    <row r="52806" spans="8:8" x14ac:dyDescent="0.2">
      <c r="H52806" s="7"/>
    </row>
    <row r="52807" spans="8:8" x14ac:dyDescent="0.2">
      <c r="H52807" s="7"/>
    </row>
    <row r="52808" spans="8:8" x14ac:dyDescent="0.2">
      <c r="H52808" s="7"/>
    </row>
    <row r="52809" spans="8:8" x14ac:dyDescent="0.2">
      <c r="H52809" s="7"/>
    </row>
    <row r="52810" spans="8:8" x14ac:dyDescent="0.2">
      <c r="H52810" s="7"/>
    </row>
    <row r="52811" spans="8:8" x14ac:dyDescent="0.2">
      <c r="H52811" s="7"/>
    </row>
    <row r="52812" spans="8:8" x14ac:dyDescent="0.2">
      <c r="H52812" s="7"/>
    </row>
    <row r="52813" spans="8:8" x14ac:dyDescent="0.2">
      <c r="H52813" s="7"/>
    </row>
    <row r="52814" spans="8:8" x14ac:dyDescent="0.2">
      <c r="H52814" s="7"/>
    </row>
    <row r="52815" spans="8:8" x14ac:dyDescent="0.2">
      <c r="H52815" s="7"/>
    </row>
    <row r="52816" spans="8:8" x14ac:dyDescent="0.2">
      <c r="H52816" s="7"/>
    </row>
    <row r="52817" spans="8:8" x14ac:dyDescent="0.2">
      <c r="H52817" s="7"/>
    </row>
    <row r="52818" spans="8:8" x14ac:dyDescent="0.2">
      <c r="H52818" s="7"/>
    </row>
    <row r="52819" spans="8:8" x14ac:dyDescent="0.2">
      <c r="H52819" s="7"/>
    </row>
    <row r="52820" spans="8:8" x14ac:dyDescent="0.2">
      <c r="H52820" s="7"/>
    </row>
    <row r="52821" spans="8:8" x14ac:dyDescent="0.2">
      <c r="H52821" s="7"/>
    </row>
    <row r="52822" spans="8:8" x14ac:dyDescent="0.2">
      <c r="H52822" s="7"/>
    </row>
    <row r="52823" spans="8:8" x14ac:dyDescent="0.2">
      <c r="H52823" s="7"/>
    </row>
    <row r="52824" spans="8:8" x14ac:dyDescent="0.2">
      <c r="H52824" s="7"/>
    </row>
    <row r="52825" spans="8:8" x14ac:dyDescent="0.2">
      <c r="H52825" s="7"/>
    </row>
    <row r="52826" spans="8:8" x14ac:dyDescent="0.2">
      <c r="H52826" s="7"/>
    </row>
    <row r="52827" spans="8:8" x14ac:dyDescent="0.2">
      <c r="H52827" s="7"/>
    </row>
    <row r="52828" spans="8:8" x14ac:dyDescent="0.2">
      <c r="H52828" s="7"/>
    </row>
    <row r="52829" spans="8:8" x14ac:dyDescent="0.2">
      <c r="H52829" s="7"/>
    </row>
    <row r="52830" spans="8:8" x14ac:dyDescent="0.2">
      <c r="H52830" s="7"/>
    </row>
    <row r="52831" spans="8:8" x14ac:dyDescent="0.2">
      <c r="H52831" s="7"/>
    </row>
    <row r="52832" spans="8:8" x14ac:dyDescent="0.2">
      <c r="H52832" s="7"/>
    </row>
    <row r="52833" spans="8:8" x14ac:dyDescent="0.2">
      <c r="H52833" s="7"/>
    </row>
    <row r="52834" spans="8:8" x14ac:dyDescent="0.2">
      <c r="H52834" s="7"/>
    </row>
    <row r="52835" spans="8:8" x14ac:dyDescent="0.2">
      <c r="H52835" s="7"/>
    </row>
    <row r="52836" spans="8:8" x14ac:dyDescent="0.2">
      <c r="H52836" s="7"/>
    </row>
    <row r="52837" spans="8:8" x14ac:dyDescent="0.2">
      <c r="H52837" s="7"/>
    </row>
    <row r="52838" spans="8:8" x14ac:dyDescent="0.2">
      <c r="H52838" s="7"/>
    </row>
    <row r="52839" spans="8:8" x14ac:dyDescent="0.2">
      <c r="H52839" s="7"/>
    </row>
    <row r="52840" spans="8:8" x14ac:dyDescent="0.2">
      <c r="H52840" s="7"/>
    </row>
    <row r="52841" spans="8:8" x14ac:dyDescent="0.2">
      <c r="H52841" s="7"/>
    </row>
    <row r="52842" spans="8:8" x14ac:dyDescent="0.2">
      <c r="H52842" s="7"/>
    </row>
    <row r="52843" spans="8:8" x14ac:dyDescent="0.2">
      <c r="H52843" s="7"/>
    </row>
    <row r="52844" spans="8:8" x14ac:dyDescent="0.2">
      <c r="H52844" s="7"/>
    </row>
    <row r="52845" spans="8:8" x14ac:dyDescent="0.2">
      <c r="H52845" s="7"/>
    </row>
    <row r="52846" spans="8:8" x14ac:dyDescent="0.2">
      <c r="H52846" s="7"/>
    </row>
    <row r="52847" spans="8:8" x14ac:dyDescent="0.2">
      <c r="H52847" s="7"/>
    </row>
    <row r="52848" spans="8:8" x14ac:dyDescent="0.2">
      <c r="H52848" s="7"/>
    </row>
    <row r="52849" spans="8:8" x14ac:dyDescent="0.2">
      <c r="H52849" s="7"/>
    </row>
    <row r="52850" spans="8:8" x14ac:dyDescent="0.2">
      <c r="H52850" s="7"/>
    </row>
    <row r="52851" spans="8:8" x14ac:dyDescent="0.2">
      <c r="H52851" s="7"/>
    </row>
    <row r="52852" spans="8:8" x14ac:dyDescent="0.2">
      <c r="H52852" s="7"/>
    </row>
    <row r="52853" spans="8:8" x14ac:dyDescent="0.2">
      <c r="H52853" s="7"/>
    </row>
    <row r="52854" spans="8:8" x14ac:dyDescent="0.2">
      <c r="H52854" s="7"/>
    </row>
    <row r="52855" spans="8:8" x14ac:dyDescent="0.2">
      <c r="H52855" s="7"/>
    </row>
    <row r="52856" spans="8:8" x14ac:dyDescent="0.2">
      <c r="H52856" s="7"/>
    </row>
    <row r="52857" spans="8:8" x14ac:dyDescent="0.2">
      <c r="H52857" s="7"/>
    </row>
    <row r="52858" spans="8:8" x14ac:dyDescent="0.2">
      <c r="H52858" s="7"/>
    </row>
    <row r="52859" spans="8:8" x14ac:dyDescent="0.2">
      <c r="H52859" s="7"/>
    </row>
    <row r="52860" spans="8:8" x14ac:dyDescent="0.2">
      <c r="H52860" s="7"/>
    </row>
    <row r="52861" spans="8:8" x14ac:dyDescent="0.2">
      <c r="H52861" s="7"/>
    </row>
    <row r="52862" spans="8:8" x14ac:dyDescent="0.2">
      <c r="H52862" s="7"/>
    </row>
    <row r="52863" spans="8:8" x14ac:dyDescent="0.2">
      <c r="H52863" s="7"/>
    </row>
    <row r="52864" spans="8:8" x14ac:dyDescent="0.2">
      <c r="H52864" s="7"/>
    </row>
    <row r="52865" spans="8:8" x14ac:dyDescent="0.2">
      <c r="H52865" s="7"/>
    </row>
    <row r="52866" spans="8:8" x14ac:dyDescent="0.2">
      <c r="H52866" s="7"/>
    </row>
    <row r="52867" spans="8:8" x14ac:dyDescent="0.2">
      <c r="H52867" s="7"/>
    </row>
    <row r="52868" spans="8:8" x14ac:dyDescent="0.2">
      <c r="H52868" s="7"/>
    </row>
    <row r="52869" spans="8:8" x14ac:dyDescent="0.2">
      <c r="H52869" s="7"/>
    </row>
    <row r="52870" spans="8:8" x14ac:dyDescent="0.2">
      <c r="H52870" s="7"/>
    </row>
    <row r="52871" spans="8:8" x14ac:dyDescent="0.2">
      <c r="H52871" s="7"/>
    </row>
    <row r="52872" spans="8:8" x14ac:dyDescent="0.2">
      <c r="H52872" s="7"/>
    </row>
    <row r="52873" spans="8:8" x14ac:dyDescent="0.2">
      <c r="H52873" s="7"/>
    </row>
    <row r="52874" spans="8:8" x14ac:dyDescent="0.2">
      <c r="H52874" s="7"/>
    </row>
    <row r="52875" spans="8:8" x14ac:dyDescent="0.2">
      <c r="H52875" s="7"/>
    </row>
    <row r="52876" spans="8:8" x14ac:dyDescent="0.2">
      <c r="H52876" s="7"/>
    </row>
    <row r="52877" spans="8:8" x14ac:dyDescent="0.2">
      <c r="H52877" s="7"/>
    </row>
    <row r="52878" spans="8:8" x14ac:dyDescent="0.2">
      <c r="H52878" s="7"/>
    </row>
    <row r="52879" spans="8:8" x14ac:dyDescent="0.2">
      <c r="H52879" s="7"/>
    </row>
    <row r="52880" spans="8:8" x14ac:dyDescent="0.2">
      <c r="H52880" s="7"/>
    </row>
    <row r="52881" spans="8:8" x14ac:dyDescent="0.2">
      <c r="H52881" s="7"/>
    </row>
    <row r="52882" spans="8:8" x14ac:dyDescent="0.2">
      <c r="H52882" s="7"/>
    </row>
    <row r="52883" spans="8:8" x14ac:dyDescent="0.2">
      <c r="H52883" s="7"/>
    </row>
    <row r="52884" spans="8:8" x14ac:dyDescent="0.2">
      <c r="H52884" s="7"/>
    </row>
    <row r="52885" spans="8:8" x14ac:dyDescent="0.2">
      <c r="H52885" s="7"/>
    </row>
    <row r="52886" spans="8:8" x14ac:dyDescent="0.2">
      <c r="H52886" s="7"/>
    </row>
    <row r="52887" spans="8:8" x14ac:dyDescent="0.2">
      <c r="H52887" s="7"/>
    </row>
    <row r="52888" spans="8:8" x14ac:dyDescent="0.2">
      <c r="H52888" s="7"/>
    </row>
    <row r="52889" spans="8:8" x14ac:dyDescent="0.2">
      <c r="H52889" s="7"/>
    </row>
    <row r="52890" spans="8:8" x14ac:dyDescent="0.2">
      <c r="H52890" s="7"/>
    </row>
    <row r="52891" spans="8:8" x14ac:dyDescent="0.2">
      <c r="H52891" s="7"/>
    </row>
    <row r="52892" spans="8:8" x14ac:dyDescent="0.2">
      <c r="H52892" s="7"/>
    </row>
    <row r="52893" spans="8:8" x14ac:dyDescent="0.2">
      <c r="H52893" s="7"/>
    </row>
    <row r="52894" spans="8:8" x14ac:dyDescent="0.2">
      <c r="H52894" s="7"/>
    </row>
    <row r="52895" spans="8:8" x14ac:dyDescent="0.2">
      <c r="H52895" s="7"/>
    </row>
    <row r="52896" spans="8:8" x14ac:dyDescent="0.2">
      <c r="H52896" s="7"/>
    </row>
    <row r="52897" spans="8:8" x14ac:dyDescent="0.2">
      <c r="H52897" s="7"/>
    </row>
    <row r="52898" spans="8:8" x14ac:dyDescent="0.2">
      <c r="H52898" s="7"/>
    </row>
    <row r="52899" spans="8:8" x14ac:dyDescent="0.2">
      <c r="H52899" s="7"/>
    </row>
    <row r="52900" spans="8:8" x14ac:dyDescent="0.2">
      <c r="H52900" s="7"/>
    </row>
    <row r="52901" spans="8:8" x14ac:dyDescent="0.2">
      <c r="H52901" s="7"/>
    </row>
    <row r="52902" spans="8:8" x14ac:dyDescent="0.2">
      <c r="H52902" s="7"/>
    </row>
    <row r="52903" spans="8:8" x14ac:dyDescent="0.2">
      <c r="H52903" s="7"/>
    </row>
    <row r="52904" spans="8:8" x14ac:dyDescent="0.2">
      <c r="H52904" s="7"/>
    </row>
    <row r="52905" spans="8:8" x14ac:dyDescent="0.2">
      <c r="H52905" s="7"/>
    </row>
    <row r="52906" spans="8:8" x14ac:dyDescent="0.2">
      <c r="H52906" s="7"/>
    </row>
    <row r="52907" spans="8:8" x14ac:dyDescent="0.2">
      <c r="H52907" s="7"/>
    </row>
    <row r="52908" spans="8:8" x14ac:dyDescent="0.2">
      <c r="H52908" s="7"/>
    </row>
    <row r="52909" spans="8:8" x14ac:dyDescent="0.2">
      <c r="H52909" s="7"/>
    </row>
    <row r="52910" spans="8:8" x14ac:dyDescent="0.2">
      <c r="H52910" s="7"/>
    </row>
    <row r="52911" spans="8:8" x14ac:dyDescent="0.2">
      <c r="H52911" s="7"/>
    </row>
    <row r="52912" spans="8:8" x14ac:dyDescent="0.2">
      <c r="H52912" s="7"/>
    </row>
    <row r="52913" spans="8:8" x14ac:dyDescent="0.2">
      <c r="H52913" s="7"/>
    </row>
    <row r="52914" spans="8:8" x14ac:dyDescent="0.2">
      <c r="H52914" s="7"/>
    </row>
    <row r="52915" spans="8:8" x14ac:dyDescent="0.2">
      <c r="H52915" s="7"/>
    </row>
    <row r="52916" spans="8:8" x14ac:dyDescent="0.2">
      <c r="H52916" s="7"/>
    </row>
    <row r="52917" spans="8:8" x14ac:dyDescent="0.2">
      <c r="H52917" s="7"/>
    </row>
    <row r="52918" spans="8:8" x14ac:dyDescent="0.2">
      <c r="H52918" s="7"/>
    </row>
    <row r="52919" spans="8:8" x14ac:dyDescent="0.2">
      <c r="H52919" s="7"/>
    </row>
    <row r="52920" spans="8:8" x14ac:dyDescent="0.2">
      <c r="H52920" s="7"/>
    </row>
    <row r="52921" spans="8:8" x14ac:dyDescent="0.2">
      <c r="H52921" s="7"/>
    </row>
    <row r="52922" spans="8:8" x14ac:dyDescent="0.2">
      <c r="H52922" s="7"/>
    </row>
    <row r="52923" spans="8:8" x14ac:dyDescent="0.2">
      <c r="H52923" s="7"/>
    </row>
    <row r="52924" spans="8:8" x14ac:dyDescent="0.2">
      <c r="H52924" s="7"/>
    </row>
    <row r="52925" spans="8:8" x14ac:dyDescent="0.2">
      <c r="H52925" s="7"/>
    </row>
    <row r="52926" spans="8:8" x14ac:dyDescent="0.2">
      <c r="H52926" s="7"/>
    </row>
    <row r="52927" spans="8:8" x14ac:dyDescent="0.2">
      <c r="H52927" s="7"/>
    </row>
    <row r="52928" spans="8:8" x14ac:dyDescent="0.2">
      <c r="H52928" s="7"/>
    </row>
    <row r="52929" spans="8:8" x14ac:dyDescent="0.2">
      <c r="H52929" s="7"/>
    </row>
    <row r="52930" spans="8:8" x14ac:dyDescent="0.2">
      <c r="H52930" s="7"/>
    </row>
    <row r="52931" spans="8:8" x14ac:dyDescent="0.2">
      <c r="H52931" s="7"/>
    </row>
    <row r="52932" spans="8:8" x14ac:dyDescent="0.2">
      <c r="H52932" s="7"/>
    </row>
    <row r="52933" spans="8:8" x14ac:dyDescent="0.2">
      <c r="H52933" s="7"/>
    </row>
    <row r="52934" spans="8:8" x14ac:dyDescent="0.2">
      <c r="H52934" s="7"/>
    </row>
    <row r="52935" spans="8:8" x14ac:dyDescent="0.2">
      <c r="H52935" s="7"/>
    </row>
    <row r="52936" spans="8:8" x14ac:dyDescent="0.2">
      <c r="H52936" s="7"/>
    </row>
    <row r="52937" spans="8:8" x14ac:dyDescent="0.2">
      <c r="H52937" s="7"/>
    </row>
    <row r="52938" spans="8:8" x14ac:dyDescent="0.2">
      <c r="H52938" s="7"/>
    </row>
    <row r="52939" spans="8:8" x14ac:dyDescent="0.2">
      <c r="H52939" s="7"/>
    </row>
    <row r="52940" spans="8:8" x14ac:dyDescent="0.2">
      <c r="H52940" s="7"/>
    </row>
    <row r="52941" spans="8:8" x14ac:dyDescent="0.2">
      <c r="H52941" s="7"/>
    </row>
    <row r="52942" spans="8:8" x14ac:dyDescent="0.2">
      <c r="H52942" s="7"/>
    </row>
    <row r="52943" spans="8:8" x14ac:dyDescent="0.2">
      <c r="H52943" s="7"/>
    </row>
    <row r="52944" spans="8:8" x14ac:dyDescent="0.2">
      <c r="H52944" s="7"/>
    </row>
    <row r="52945" spans="8:8" x14ac:dyDescent="0.2">
      <c r="H52945" s="7"/>
    </row>
    <row r="52946" spans="8:8" x14ac:dyDescent="0.2">
      <c r="H52946" s="7"/>
    </row>
    <row r="52947" spans="8:8" x14ac:dyDescent="0.2">
      <c r="H52947" s="7"/>
    </row>
    <row r="52948" spans="8:8" x14ac:dyDescent="0.2">
      <c r="H52948" s="7"/>
    </row>
    <row r="52949" spans="8:8" x14ac:dyDescent="0.2">
      <c r="H52949" s="7"/>
    </row>
    <row r="52950" spans="8:8" x14ac:dyDescent="0.2">
      <c r="H52950" s="7"/>
    </row>
    <row r="52951" spans="8:8" x14ac:dyDescent="0.2">
      <c r="H52951" s="7"/>
    </row>
    <row r="52952" spans="8:8" x14ac:dyDescent="0.2">
      <c r="H52952" s="7"/>
    </row>
    <row r="52953" spans="8:8" x14ac:dyDescent="0.2">
      <c r="H52953" s="7"/>
    </row>
    <row r="52954" spans="8:8" x14ac:dyDescent="0.2">
      <c r="H52954" s="7"/>
    </row>
    <row r="52955" spans="8:8" x14ac:dyDescent="0.2">
      <c r="H52955" s="7"/>
    </row>
    <row r="52956" spans="8:8" x14ac:dyDescent="0.2">
      <c r="H52956" s="7"/>
    </row>
    <row r="52957" spans="8:8" x14ac:dyDescent="0.2">
      <c r="H52957" s="7"/>
    </row>
    <row r="52958" spans="8:8" x14ac:dyDescent="0.2">
      <c r="H52958" s="7"/>
    </row>
    <row r="52959" spans="8:8" x14ac:dyDescent="0.2">
      <c r="H52959" s="7"/>
    </row>
    <row r="52960" spans="8:8" x14ac:dyDescent="0.2">
      <c r="H52960" s="7"/>
    </row>
    <row r="52961" spans="8:8" x14ac:dyDescent="0.2">
      <c r="H52961" s="7"/>
    </row>
    <row r="52962" spans="8:8" x14ac:dyDescent="0.2">
      <c r="H52962" s="7"/>
    </row>
    <row r="52963" spans="8:8" x14ac:dyDescent="0.2">
      <c r="H52963" s="7"/>
    </row>
    <row r="52964" spans="8:8" x14ac:dyDescent="0.2">
      <c r="H52964" s="7"/>
    </row>
    <row r="52965" spans="8:8" x14ac:dyDescent="0.2">
      <c r="H52965" s="7"/>
    </row>
    <row r="52966" spans="8:8" x14ac:dyDescent="0.2">
      <c r="H52966" s="7"/>
    </row>
    <row r="52967" spans="8:8" x14ac:dyDescent="0.2">
      <c r="H52967" s="7"/>
    </row>
    <row r="52968" spans="8:8" x14ac:dyDescent="0.2">
      <c r="H52968" s="7"/>
    </row>
    <row r="52969" spans="8:8" x14ac:dyDescent="0.2">
      <c r="H52969" s="7"/>
    </row>
    <row r="52970" spans="8:8" x14ac:dyDescent="0.2">
      <c r="H52970" s="7"/>
    </row>
    <row r="52971" spans="8:8" x14ac:dyDescent="0.2">
      <c r="H52971" s="7"/>
    </row>
    <row r="52972" spans="8:8" x14ac:dyDescent="0.2">
      <c r="H52972" s="7"/>
    </row>
    <row r="52973" spans="8:8" x14ac:dyDescent="0.2">
      <c r="H52973" s="7"/>
    </row>
    <row r="52974" spans="8:8" x14ac:dyDescent="0.2">
      <c r="H52974" s="7"/>
    </row>
    <row r="52975" spans="8:8" x14ac:dyDescent="0.2">
      <c r="H52975" s="7"/>
    </row>
    <row r="52976" spans="8:8" x14ac:dyDescent="0.2">
      <c r="H52976" s="7"/>
    </row>
    <row r="52977" spans="8:8" x14ac:dyDescent="0.2">
      <c r="H52977" s="7"/>
    </row>
    <row r="52978" spans="8:8" x14ac:dyDescent="0.2">
      <c r="H52978" s="7"/>
    </row>
    <row r="52979" spans="8:8" x14ac:dyDescent="0.2">
      <c r="H52979" s="7"/>
    </row>
    <row r="52980" spans="8:8" x14ac:dyDescent="0.2">
      <c r="H52980" s="7"/>
    </row>
    <row r="52981" spans="8:8" x14ac:dyDescent="0.2">
      <c r="H52981" s="7"/>
    </row>
    <row r="52982" spans="8:8" x14ac:dyDescent="0.2">
      <c r="H52982" s="7"/>
    </row>
    <row r="52983" spans="8:8" x14ac:dyDescent="0.2">
      <c r="H52983" s="7"/>
    </row>
    <row r="52984" spans="8:8" x14ac:dyDescent="0.2">
      <c r="H52984" s="7"/>
    </row>
    <row r="52985" spans="8:8" x14ac:dyDescent="0.2">
      <c r="H52985" s="7"/>
    </row>
    <row r="52986" spans="8:8" x14ac:dyDescent="0.2">
      <c r="H52986" s="7"/>
    </row>
    <row r="52987" spans="8:8" x14ac:dyDescent="0.2">
      <c r="H52987" s="7"/>
    </row>
    <row r="52988" spans="8:8" x14ac:dyDescent="0.2">
      <c r="H52988" s="7"/>
    </row>
    <row r="52989" spans="8:8" x14ac:dyDescent="0.2">
      <c r="H52989" s="7"/>
    </row>
    <row r="52990" spans="8:8" x14ac:dyDescent="0.2">
      <c r="H52990" s="7"/>
    </row>
    <row r="52991" spans="8:8" x14ac:dyDescent="0.2">
      <c r="H52991" s="7"/>
    </row>
    <row r="52992" spans="8:8" x14ac:dyDescent="0.2">
      <c r="H52992" s="7"/>
    </row>
    <row r="52993" spans="8:8" x14ac:dyDescent="0.2">
      <c r="H52993" s="7"/>
    </row>
    <row r="52994" spans="8:8" x14ac:dyDescent="0.2">
      <c r="H52994" s="7"/>
    </row>
    <row r="52995" spans="8:8" x14ac:dyDescent="0.2">
      <c r="H52995" s="7"/>
    </row>
    <row r="52996" spans="8:8" x14ac:dyDescent="0.2">
      <c r="H52996" s="7"/>
    </row>
    <row r="52997" spans="8:8" x14ac:dyDescent="0.2">
      <c r="H52997" s="7"/>
    </row>
    <row r="52998" spans="8:8" x14ac:dyDescent="0.2">
      <c r="H52998" s="7"/>
    </row>
    <row r="52999" spans="8:8" x14ac:dyDescent="0.2">
      <c r="H52999" s="7"/>
    </row>
    <row r="53000" spans="8:8" x14ac:dyDescent="0.2">
      <c r="H53000" s="7"/>
    </row>
    <row r="53001" spans="8:8" x14ac:dyDescent="0.2">
      <c r="H53001" s="7"/>
    </row>
    <row r="53002" spans="8:8" x14ac:dyDescent="0.2">
      <c r="H53002" s="7"/>
    </row>
    <row r="53003" spans="8:8" x14ac:dyDescent="0.2">
      <c r="H53003" s="7"/>
    </row>
    <row r="53004" spans="8:8" x14ac:dyDescent="0.2">
      <c r="H53004" s="7"/>
    </row>
    <row r="53005" spans="8:8" x14ac:dyDescent="0.2">
      <c r="H53005" s="7"/>
    </row>
    <row r="53006" spans="8:8" x14ac:dyDescent="0.2">
      <c r="H53006" s="7"/>
    </row>
    <row r="53007" spans="8:8" x14ac:dyDescent="0.2">
      <c r="H53007" s="7"/>
    </row>
    <row r="53008" spans="8:8" x14ac:dyDescent="0.2">
      <c r="H53008" s="7"/>
    </row>
    <row r="53009" spans="8:8" x14ac:dyDescent="0.2">
      <c r="H53009" s="7"/>
    </row>
    <row r="53010" spans="8:8" x14ac:dyDescent="0.2">
      <c r="H53010" s="7"/>
    </row>
    <row r="53011" spans="8:8" x14ac:dyDescent="0.2">
      <c r="H53011" s="7"/>
    </row>
    <row r="53012" spans="8:8" x14ac:dyDescent="0.2">
      <c r="H53012" s="7"/>
    </row>
    <row r="53013" spans="8:8" x14ac:dyDescent="0.2">
      <c r="H53013" s="7"/>
    </row>
    <row r="53014" spans="8:8" x14ac:dyDescent="0.2">
      <c r="H53014" s="7"/>
    </row>
    <row r="53015" spans="8:8" x14ac:dyDescent="0.2">
      <c r="H53015" s="7"/>
    </row>
    <row r="53016" spans="8:8" x14ac:dyDescent="0.2">
      <c r="H53016" s="7"/>
    </row>
    <row r="53017" spans="8:8" x14ac:dyDescent="0.2">
      <c r="H53017" s="7"/>
    </row>
    <row r="53018" spans="8:8" x14ac:dyDescent="0.2">
      <c r="H53018" s="7"/>
    </row>
    <row r="53019" spans="8:8" x14ac:dyDescent="0.2">
      <c r="H53019" s="7"/>
    </row>
    <row r="53020" spans="8:8" x14ac:dyDescent="0.2">
      <c r="H53020" s="7"/>
    </row>
    <row r="53021" spans="8:8" x14ac:dyDescent="0.2">
      <c r="H53021" s="7"/>
    </row>
    <row r="53022" spans="8:8" x14ac:dyDescent="0.2">
      <c r="H53022" s="7"/>
    </row>
    <row r="53023" spans="8:8" x14ac:dyDescent="0.2">
      <c r="H53023" s="7"/>
    </row>
    <row r="53024" spans="8:8" x14ac:dyDescent="0.2">
      <c r="H53024" s="7"/>
    </row>
    <row r="53025" spans="8:8" x14ac:dyDescent="0.2">
      <c r="H53025" s="7"/>
    </row>
    <row r="53026" spans="8:8" x14ac:dyDescent="0.2">
      <c r="H53026" s="7"/>
    </row>
    <row r="53027" spans="8:8" x14ac:dyDescent="0.2">
      <c r="H53027" s="7"/>
    </row>
    <row r="53028" spans="8:8" x14ac:dyDescent="0.2">
      <c r="H53028" s="7"/>
    </row>
    <row r="53029" spans="8:8" x14ac:dyDescent="0.2">
      <c r="H53029" s="7"/>
    </row>
    <row r="53030" spans="8:8" x14ac:dyDescent="0.2">
      <c r="H53030" s="7"/>
    </row>
    <row r="53031" spans="8:8" x14ac:dyDescent="0.2">
      <c r="H53031" s="7"/>
    </row>
    <row r="53032" spans="8:8" x14ac:dyDescent="0.2">
      <c r="H53032" s="7"/>
    </row>
    <row r="53033" spans="8:8" x14ac:dyDescent="0.2">
      <c r="H53033" s="7"/>
    </row>
    <row r="53034" spans="8:8" x14ac:dyDescent="0.2">
      <c r="H53034" s="7"/>
    </row>
    <row r="53035" spans="8:8" x14ac:dyDescent="0.2">
      <c r="H53035" s="7"/>
    </row>
    <row r="53036" spans="8:8" x14ac:dyDescent="0.2">
      <c r="H53036" s="7"/>
    </row>
    <row r="53037" spans="8:8" x14ac:dyDescent="0.2">
      <c r="H53037" s="7"/>
    </row>
    <row r="53038" spans="8:8" x14ac:dyDescent="0.2">
      <c r="H53038" s="7"/>
    </row>
    <row r="53039" spans="8:8" x14ac:dyDescent="0.2">
      <c r="H53039" s="7"/>
    </row>
    <row r="53040" spans="8:8" x14ac:dyDescent="0.2">
      <c r="H53040" s="7"/>
    </row>
    <row r="53041" spans="8:8" x14ac:dyDescent="0.2">
      <c r="H53041" s="7"/>
    </row>
    <row r="53042" spans="8:8" x14ac:dyDescent="0.2">
      <c r="H53042" s="7"/>
    </row>
    <row r="53043" spans="8:8" x14ac:dyDescent="0.2">
      <c r="H53043" s="7"/>
    </row>
    <row r="53044" spans="8:8" x14ac:dyDescent="0.2">
      <c r="H53044" s="7"/>
    </row>
    <row r="53045" spans="8:8" x14ac:dyDescent="0.2">
      <c r="H53045" s="7"/>
    </row>
    <row r="53046" spans="8:8" x14ac:dyDescent="0.2">
      <c r="H53046" s="7"/>
    </row>
    <row r="53047" spans="8:8" x14ac:dyDescent="0.2">
      <c r="H53047" s="7"/>
    </row>
    <row r="53048" spans="8:8" x14ac:dyDescent="0.2">
      <c r="H53048" s="7"/>
    </row>
    <row r="53049" spans="8:8" x14ac:dyDescent="0.2">
      <c r="H53049" s="7"/>
    </row>
    <row r="53050" spans="8:8" x14ac:dyDescent="0.2">
      <c r="H53050" s="7"/>
    </row>
    <row r="53051" spans="8:8" x14ac:dyDescent="0.2">
      <c r="H53051" s="7"/>
    </row>
    <row r="53052" spans="8:8" x14ac:dyDescent="0.2">
      <c r="H53052" s="7"/>
    </row>
    <row r="53053" spans="8:8" x14ac:dyDescent="0.2">
      <c r="H53053" s="7"/>
    </row>
    <row r="53054" spans="8:8" x14ac:dyDescent="0.2">
      <c r="H53054" s="7"/>
    </row>
    <row r="53055" spans="8:8" x14ac:dyDescent="0.2">
      <c r="H53055" s="7"/>
    </row>
    <row r="53056" spans="8:8" x14ac:dyDescent="0.2">
      <c r="H53056" s="7"/>
    </row>
    <row r="53057" spans="8:8" x14ac:dyDescent="0.2">
      <c r="H53057" s="7"/>
    </row>
    <row r="53058" spans="8:8" x14ac:dyDescent="0.2">
      <c r="H53058" s="7"/>
    </row>
    <row r="53059" spans="8:8" x14ac:dyDescent="0.2">
      <c r="H53059" s="7"/>
    </row>
    <row r="53060" spans="8:8" x14ac:dyDescent="0.2">
      <c r="H53060" s="7"/>
    </row>
    <row r="53061" spans="8:8" x14ac:dyDescent="0.2">
      <c r="H53061" s="7"/>
    </row>
    <row r="53062" spans="8:8" x14ac:dyDescent="0.2">
      <c r="H53062" s="7"/>
    </row>
    <row r="53063" spans="8:8" x14ac:dyDescent="0.2">
      <c r="H53063" s="7"/>
    </row>
    <row r="53064" spans="8:8" x14ac:dyDescent="0.2">
      <c r="H53064" s="7"/>
    </row>
    <row r="53065" spans="8:8" x14ac:dyDescent="0.2">
      <c r="H53065" s="7"/>
    </row>
    <row r="53066" spans="8:8" x14ac:dyDescent="0.2">
      <c r="H53066" s="7"/>
    </row>
    <row r="53067" spans="8:8" x14ac:dyDescent="0.2">
      <c r="H53067" s="7"/>
    </row>
    <row r="53068" spans="8:8" x14ac:dyDescent="0.2">
      <c r="H53068" s="7"/>
    </row>
    <row r="53069" spans="8:8" x14ac:dyDescent="0.2">
      <c r="H53069" s="7"/>
    </row>
    <row r="53070" spans="8:8" x14ac:dyDescent="0.2">
      <c r="H53070" s="7"/>
    </row>
    <row r="53071" spans="8:8" x14ac:dyDescent="0.2">
      <c r="H53071" s="7"/>
    </row>
    <row r="53072" spans="8:8" x14ac:dyDescent="0.2">
      <c r="H53072" s="7"/>
    </row>
    <row r="53073" spans="8:8" x14ac:dyDescent="0.2">
      <c r="H53073" s="7"/>
    </row>
    <row r="53074" spans="8:8" x14ac:dyDescent="0.2">
      <c r="H53074" s="7"/>
    </row>
    <row r="53075" spans="8:8" x14ac:dyDescent="0.2">
      <c r="H53075" s="7"/>
    </row>
    <row r="53076" spans="8:8" x14ac:dyDescent="0.2">
      <c r="H53076" s="7"/>
    </row>
    <row r="53077" spans="8:8" x14ac:dyDescent="0.2">
      <c r="H53077" s="7"/>
    </row>
    <row r="53078" spans="8:8" x14ac:dyDescent="0.2">
      <c r="H53078" s="7"/>
    </row>
    <row r="53079" spans="8:8" x14ac:dyDescent="0.2">
      <c r="H53079" s="7"/>
    </row>
    <row r="53080" spans="8:8" x14ac:dyDescent="0.2">
      <c r="H53080" s="7"/>
    </row>
    <row r="53081" spans="8:8" x14ac:dyDescent="0.2">
      <c r="H53081" s="7"/>
    </row>
    <row r="53082" spans="8:8" x14ac:dyDescent="0.2">
      <c r="H53082" s="7"/>
    </row>
    <row r="53083" spans="8:8" x14ac:dyDescent="0.2">
      <c r="H53083" s="7"/>
    </row>
    <row r="53084" spans="8:8" x14ac:dyDescent="0.2">
      <c r="H53084" s="7"/>
    </row>
    <row r="53085" spans="8:8" x14ac:dyDescent="0.2">
      <c r="H53085" s="7"/>
    </row>
    <row r="53086" spans="8:8" x14ac:dyDescent="0.2">
      <c r="H53086" s="7"/>
    </row>
    <row r="53087" spans="8:8" x14ac:dyDescent="0.2">
      <c r="H53087" s="7"/>
    </row>
    <row r="53088" spans="8:8" x14ac:dyDescent="0.2">
      <c r="H53088" s="7"/>
    </row>
    <row r="53089" spans="8:8" x14ac:dyDescent="0.2">
      <c r="H53089" s="7"/>
    </row>
    <row r="53090" spans="8:8" x14ac:dyDescent="0.2">
      <c r="H53090" s="7"/>
    </row>
    <row r="53091" spans="8:8" x14ac:dyDescent="0.2">
      <c r="H53091" s="7"/>
    </row>
    <row r="53092" spans="8:8" x14ac:dyDescent="0.2">
      <c r="H53092" s="7"/>
    </row>
    <row r="53093" spans="8:8" x14ac:dyDescent="0.2">
      <c r="H53093" s="7"/>
    </row>
    <row r="53094" spans="8:8" x14ac:dyDescent="0.2">
      <c r="H53094" s="7"/>
    </row>
    <row r="53095" spans="8:8" x14ac:dyDescent="0.2">
      <c r="H53095" s="7"/>
    </row>
    <row r="53096" spans="8:8" x14ac:dyDescent="0.2">
      <c r="H53096" s="7"/>
    </row>
    <row r="53097" spans="8:8" x14ac:dyDescent="0.2">
      <c r="H53097" s="7"/>
    </row>
    <row r="53098" spans="8:8" x14ac:dyDescent="0.2">
      <c r="H53098" s="7"/>
    </row>
    <row r="53099" spans="8:8" x14ac:dyDescent="0.2">
      <c r="H53099" s="7"/>
    </row>
    <row r="53100" spans="8:8" x14ac:dyDescent="0.2">
      <c r="H53100" s="7"/>
    </row>
    <row r="53101" spans="8:8" x14ac:dyDescent="0.2">
      <c r="H53101" s="7"/>
    </row>
    <row r="53102" spans="8:8" x14ac:dyDescent="0.2">
      <c r="H53102" s="7"/>
    </row>
    <row r="53103" spans="8:8" x14ac:dyDescent="0.2">
      <c r="H53103" s="7"/>
    </row>
    <row r="53104" spans="8:8" x14ac:dyDescent="0.2">
      <c r="H53104" s="7"/>
    </row>
    <row r="53105" spans="8:8" x14ac:dyDescent="0.2">
      <c r="H53105" s="7"/>
    </row>
    <row r="53106" spans="8:8" x14ac:dyDescent="0.2">
      <c r="H53106" s="7"/>
    </row>
    <row r="53107" spans="8:8" x14ac:dyDescent="0.2">
      <c r="H53107" s="7"/>
    </row>
    <row r="53108" spans="8:8" x14ac:dyDescent="0.2">
      <c r="H53108" s="7"/>
    </row>
    <row r="53109" spans="8:8" x14ac:dyDescent="0.2">
      <c r="H53109" s="7"/>
    </row>
    <row r="53110" spans="8:8" x14ac:dyDescent="0.2">
      <c r="H53110" s="7"/>
    </row>
    <row r="53111" spans="8:8" x14ac:dyDescent="0.2">
      <c r="H53111" s="7"/>
    </row>
    <row r="53112" spans="8:8" x14ac:dyDescent="0.2">
      <c r="H53112" s="7"/>
    </row>
    <row r="53113" spans="8:8" x14ac:dyDescent="0.2">
      <c r="H53113" s="7"/>
    </row>
    <row r="53114" spans="8:8" x14ac:dyDescent="0.2">
      <c r="H53114" s="7"/>
    </row>
    <row r="53115" spans="8:8" x14ac:dyDescent="0.2">
      <c r="H53115" s="7"/>
    </row>
    <row r="53116" spans="8:8" x14ac:dyDescent="0.2">
      <c r="H53116" s="7"/>
    </row>
    <row r="53117" spans="8:8" x14ac:dyDescent="0.2">
      <c r="H53117" s="7"/>
    </row>
    <row r="53118" spans="8:8" x14ac:dyDescent="0.2">
      <c r="H53118" s="7"/>
    </row>
    <row r="53119" spans="8:8" x14ac:dyDescent="0.2">
      <c r="H53119" s="7"/>
    </row>
    <row r="53120" spans="8:8" x14ac:dyDescent="0.2">
      <c r="H53120" s="7"/>
    </row>
    <row r="53121" spans="8:8" x14ac:dyDescent="0.2">
      <c r="H53121" s="7"/>
    </row>
    <row r="53122" spans="8:8" x14ac:dyDescent="0.2">
      <c r="H53122" s="7"/>
    </row>
    <row r="53123" spans="8:8" x14ac:dyDescent="0.2">
      <c r="H53123" s="7"/>
    </row>
    <row r="53124" spans="8:8" x14ac:dyDescent="0.2">
      <c r="H53124" s="7"/>
    </row>
    <row r="53125" spans="8:8" x14ac:dyDescent="0.2">
      <c r="H53125" s="7"/>
    </row>
    <row r="53126" spans="8:8" x14ac:dyDescent="0.2">
      <c r="H53126" s="7"/>
    </row>
    <row r="53127" spans="8:8" x14ac:dyDescent="0.2">
      <c r="H53127" s="7"/>
    </row>
    <row r="53128" spans="8:8" x14ac:dyDescent="0.2">
      <c r="H53128" s="7"/>
    </row>
    <row r="53129" spans="8:8" x14ac:dyDescent="0.2">
      <c r="H53129" s="7"/>
    </row>
    <row r="53130" spans="8:8" x14ac:dyDescent="0.2">
      <c r="H53130" s="7"/>
    </row>
    <row r="53131" spans="8:8" x14ac:dyDescent="0.2">
      <c r="H53131" s="7"/>
    </row>
    <row r="53132" spans="8:8" x14ac:dyDescent="0.2">
      <c r="H53132" s="7"/>
    </row>
    <row r="53133" spans="8:8" x14ac:dyDescent="0.2">
      <c r="H53133" s="7"/>
    </row>
    <row r="53134" spans="8:8" x14ac:dyDescent="0.2">
      <c r="H53134" s="7"/>
    </row>
    <row r="53135" spans="8:8" x14ac:dyDescent="0.2">
      <c r="H53135" s="7"/>
    </row>
    <row r="53136" spans="8:8" x14ac:dyDescent="0.2">
      <c r="H53136" s="7"/>
    </row>
    <row r="53137" spans="8:8" x14ac:dyDescent="0.2">
      <c r="H53137" s="7"/>
    </row>
    <row r="53138" spans="8:8" x14ac:dyDescent="0.2">
      <c r="H53138" s="7"/>
    </row>
    <row r="53139" spans="8:8" x14ac:dyDescent="0.2">
      <c r="H53139" s="7"/>
    </row>
    <row r="53140" spans="8:8" x14ac:dyDescent="0.2">
      <c r="H53140" s="7"/>
    </row>
    <row r="53141" spans="8:8" x14ac:dyDescent="0.2">
      <c r="H53141" s="7"/>
    </row>
    <row r="53142" spans="8:8" x14ac:dyDescent="0.2">
      <c r="H53142" s="7"/>
    </row>
    <row r="53143" spans="8:8" x14ac:dyDescent="0.2">
      <c r="H53143" s="7"/>
    </row>
    <row r="53144" spans="8:8" x14ac:dyDescent="0.2">
      <c r="H53144" s="7"/>
    </row>
    <row r="53145" spans="8:8" x14ac:dyDescent="0.2">
      <c r="H53145" s="7"/>
    </row>
    <row r="53146" spans="8:8" x14ac:dyDescent="0.2">
      <c r="H53146" s="7"/>
    </row>
    <row r="53147" spans="8:8" x14ac:dyDescent="0.2">
      <c r="H53147" s="7"/>
    </row>
    <row r="53148" spans="8:8" x14ac:dyDescent="0.2">
      <c r="H53148" s="7"/>
    </row>
    <row r="53149" spans="8:8" x14ac:dyDescent="0.2">
      <c r="H53149" s="7"/>
    </row>
    <row r="53150" spans="8:8" x14ac:dyDescent="0.2">
      <c r="H53150" s="7"/>
    </row>
    <row r="53151" spans="8:8" x14ac:dyDescent="0.2">
      <c r="H53151" s="7"/>
    </row>
    <row r="53152" spans="8:8" x14ac:dyDescent="0.2">
      <c r="H53152" s="7"/>
    </row>
    <row r="53153" spans="8:8" x14ac:dyDescent="0.2">
      <c r="H53153" s="7"/>
    </row>
    <row r="53154" spans="8:8" x14ac:dyDescent="0.2">
      <c r="H53154" s="7"/>
    </row>
    <row r="53155" spans="8:8" x14ac:dyDescent="0.2">
      <c r="H53155" s="7"/>
    </row>
    <row r="53156" spans="8:8" x14ac:dyDescent="0.2">
      <c r="H53156" s="7"/>
    </row>
    <row r="53157" spans="8:8" x14ac:dyDescent="0.2">
      <c r="H53157" s="7"/>
    </row>
    <row r="53158" spans="8:8" x14ac:dyDescent="0.2">
      <c r="H53158" s="7"/>
    </row>
    <row r="53159" spans="8:8" x14ac:dyDescent="0.2">
      <c r="H53159" s="7"/>
    </row>
    <row r="53160" spans="8:8" x14ac:dyDescent="0.2">
      <c r="H53160" s="7"/>
    </row>
    <row r="53161" spans="8:8" x14ac:dyDescent="0.2">
      <c r="H53161" s="7"/>
    </row>
    <row r="53162" spans="8:8" x14ac:dyDescent="0.2">
      <c r="H53162" s="7"/>
    </row>
    <row r="53163" spans="8:8" x14ac:dyDescent="0.2">
      <c r="H53163" s="7"/>
    </row>
    <row r="53164" spans="8:8" x14ac:dyDescent="0.2">
      <c r="H53164" s="7"/>
    </row>
    <row r="53165" spans="8:8" x14ac:dyDescent="0.2">
      <c r="H53165" s="7"/>
    </row>
    <row r="53166" spans="8:8" x14ac:dyDescent="0.2">
      <c r="H53166" s="7"/>
    </row>
    <row r="53167" spans="8:8" x14ac:dyDescent="0.2">
      <c r="H53167" s="7"/>
    </row>
    <row r="53168" spans="8:8" x14ac:dyDescent="0.2">
      <c r="H53168" s="7"/>
    </row>
    <row r="53169" spans="8:8" x14ac:dyDescent="0.2">
      <c r="H53169" s="7"/>
    </row>
    <row r="53170" spans="8:8" x14ac:dyDescent="0.2">
      <c r="H53170" s="7"/>
    </row>
    <row r="53171" spans="8:8" x14ac:dyDescent="0.2">
      <c r="H53171" s="7"/>
    </row>
    <row r="53172" spans="8:8" x14ac:dyDescent="0.2">
      <c r="H53172" s="7"/>
    </row>
    <row r="53173" spans="8:8" x14ac:dyDescent="0.2">
      <c r="H53173" s="7"/>
    </row>
    <row r="53174" spans="8:8" x14ac:dyDescent="0.2">
      <c r="H53174" s="7"/>
    </row>
    <row r="53175" spans="8:8" x14ac:dyDescent="0.2">
      <c r="H53175" s="7"/>
    </row>
    <row r="53176" spans="8:8" x14ac:dyDescent="0.2">
      <c r="H53176" s="7"/>
    </row>
    <row r="53177" spans="8:8" x14ac:dyDescent="0.2">
      <c r="H53177" s="7"/>
    </row>
    <row r="53178" spans="8:8" x14ac:dyDescent="0.2">
      <c r="H53178" s="7"/>
    </row>
    <row r="53179" spans="8:8" x14ac:dyDescent="0.2">
      <c r="H53179" s="7"/>
    </row>
    <row r="53180" spans="8:8" x14ac:dyDescent="0.2">
      <c r="H53180" s="7"/>
    </row>
    <row r="53181" spans="8:8" x14ac:dyDescent="0.2">
      <c r="H53181" s="7"/>
    </row>
    <row r="53182" spans="8:8" x14ac:dyDescent="0.2">
      <c r="H53182" s="7"/>
    </row>
    <row r="53183" spans="8:8" x14ac:dyDescent="0.2">
      <c r="H53183" s="7"/>
    </row>
    <row r="53184" spans="8:8" x14ac:dyDescent="0.2">
      <c r="H53184" s="7"/>
    </row>
    <row r="53185" spans="8:8" x14ac:dyDescent="0.2">
      <c r="H53185" s="7"/>
    </row>
    <row r="53186" spans="8:8" x14ac:dyDescent="0.2">
      <c r="H53186" s="7"/>
    </row>
    <row r="53187" spans="8:8" x14ac:dyDescent="0.2">
      <c r="H53187" s="7"/>
    </row>
    <row r="53188" spans="8:8" x14ac:dyDescent="0.2">
      <c r="H53188" s="7"/>
    </row>
    <row r="53189" spans="8:8" x14ac:dyDescent="0.2">
      <c r="H53189" s="7"/>
    </row>
    <row r="53190" spans="8:8" x14ac:dyDescent="0.2">
      <c r="H53190" s="7"/>
    </row>
    <row r="53191" spans="8:8" x14ac:dyDescent="0.2">
      <c r="H53191" s="7"/>
    </row>
    <row r="53192" spans="8:8" x14ac:dyDescent="0.2">
      <c r="H53192" s="7"/>
    </row>
    <row r="53193" spans="8:8" x14ac:dyDescent="0.2">
      <c r="H53193" s="7"/>
    </row>
    <row r="53194" spans="8:8" x14ac:dyDescent="0.2">
      <c r="H53194" s="7"/>
    </row>
    <row r="53195" spans="8:8" x14ac:dyDescent="0.2">
      <c r="H53195" s="7"/>
    </row>
    <row r="53196" spans="8:8" x14ac:dyDescent="0.2">
      <c r="H53196" s="7"/>
    </row>
    <row r="53197" spans="8:8" x14ac:dyDescent="0.2">
      <c r="H53197" s="7"/>
    </row>
    <row r="53198" spans="8:8" x14ac:dyDescent="0.2">
      <c r="H53198" s="7"/>
    </row>
    <row r="53199" spans="8:8" x14ac:dyDescent="0.2">
      <c r="H53199" s="7"/>
    </row>
    <row r="53200" spans="8:8" x14ac:dyDescent="0.2">
      <c r="H53200" s="7"/>
    </row>
    <row r="53201" spans="8:8" x14ac:dyDescent="0.2">
      <c r="H53201" s="7"/>
    </row>
    <row r="53202" spans="8:8" x14ac:dyDescent="0.2">
      <c r="H53202" s="7"/>
    </row>
    <row r="53203" spans="8:8" x14ac:dyDescent="0.2">
      <c r="H53203" s="7"/>
    </row>
    <row r="53204" spans="8:8" x14ac:dyDescent="0.2">
      <c r="H53204" s="7"/>
    </row>
    <row r="53205" spans="8:8" x14ac:dyDescent="0.2">
      <c r="H53205" s="7"/>
    </row>
    <row r="53206" spans="8:8" x14ac:dyDescent="0.2">
      <c r="H53206" s="7"/>
    </row>
    <row r="53207" spans="8:8" x14ac:dyDescent="0.2">
      <c r="H53207" s="7"/>
    </row>
    <row r="53208" spans="8:8" x14ac:dyDescent="0.2">
      <c r="H53208" s="7"/>
    </row>
    <row r="53209" spans="8:8" x14ac:dyDescent="0.2">
      <c r="H53209" s="7"/>
    </row>
    <row r="53210" spans="8:8" x14ac:dyDescent="0.2">
      <c r="H53210" s="7"/>
    </row>
    <row r="53211" spans="8:8" x14ac:dyDescent="0.2">
      <c r="H53211" s="7"/>
    </row>
    <row r="53212" spans="8:8" x14ac:dyDescent="0.2">
      <c r="H53212" s="7"/>
    </row>
    <row r="53213" spans="8:8" x14ac:dyDescent="0.2">
      <c r="H53213" s="7"/>
    </row>
    <row r="53214" spans="8:8" x14ac:dyDescent="0.2">
      <c r="H53214" s="7"/>
    </row>
    <row r="53215" spans="8:8" x14ac:dyDescent="0.2">
      <c r="H53215" s="7"/>
    </row>
    <row r="53216" spans="8:8" x14ac:dyDescent="0.2">
      <c r="H53216" s="7"/>
    </row>
    <row r="53217" spans="8:8" x14ac:dyDescent="0.2">
      <c r="H53217" s="7"/>
    </row>
    <row r="53218" spans="8:8" x14ac:dyDescent="0.2">
      <c r="H53218" s="7"/>
    </row>
    <row r="53219" spans="8:8" x14ac:dyDescent="0.2">
      <c r="H53219" s="7"/>
    </row>
    <row r="53220" spans="8:8" x14ac:dyDescent="0.2">
      <c r="H53220" s="7"/>
    </row>
    <row r="53221" spans="8:8" x14ac:dyDescent="0.2">
      <c r="H53221" s="7"/>
    </row>
    <row r="53222" spans="8:8" x14ac:dyDescent="0.2">
      <c r="H53222" s="7"/>
    </row>
    <row r="53223" spans="8:8" x14ac:dyDescent="0.2">
      <c r="H53223" s="7"/>
    </row>
    <row r="53224" spans="8:8" x14ac:dyDescent="0.2">
      <c r="H53224" s="7"/>
    </row>
    <row r="53225" spans="8:8" x14ac:dyDescent="0.2">
      <c r="H53225" s="7"/>
    </row>
    <row r="53226" spans="8:8" x14ac:dyDescent="0.2">
      <c r="H53226" s="7"/>
    </row>
    <row r="53227" spans="8:8" x14ac:dyDescent="0.2">
      <c r="H53227" s="7"/>
    </row>
    <row r="53228" spans="8:8" x14ac:dyDescent="0.2">
      <c r="H53228" s="7"/>
    </row>
    <row r="53229" spans="8:8" x14ac:dyDescent="0.2">
      <c r="H53229" s="7"/>
    </row>
    <row r="53230" spans="8:8" x14ac:dyDescent="0.2">
      <c r="H53230" s="7"/>
    </row>
    <row r="53231" spans="8:8" x14ac:dyDescent="0.2">
      <c r="H53231" s="7"/>
    </row>
    <row r="53232" spans="8:8" x14ac:dyDescent="0.2">
      <c r="H53232" s="7"/>
    </row>
    <row r="53233" spans="8:8" x14ac:dyDescent="0.2">
      <c r="H53233" s="7"/>
    </row>
    <row r="53234" spans="8:8" x14ac:dyDescent="0.2">
      <c r="H53234" s="7"/>
    </row>
    <row r="53235" spans="8:8" x14ac:dyDescent="0.2">
      <c r="H53235" s="7"/>
    </row>
    <row r="53236" spans="8:8" x14ac:dyDescent="0.2">
      <c r="H53236" s="7"/>
    </row>
    <row r="53237" spans="8:8" x14ac:dyDescent="0.2">
      <c r="H53237" s="7"/>
    </row>
    <row r="53238" spans="8:8" x14ac:dyDescent="0.2">
      <c r="H53238" s="7"/>
    </row>
    <row r="53239" spans="8:8" x14ac:dyDescent="0.2">
      <c r="H53239" s="7"/>
    </row>
    <row r="53240" spans="8:8" x14ac:dyDescent="0.2">
      <c r="H53240" s="7"/>
    </row>
    <row r="53241" spans="8:8" x14ac:dyDescent="0.2">
      <c r="H53241" s="7"/>
    </row>
    <row r="53242" spans="8:8" x14ac:dyDescent="0.2">
      <c r="H53242" s="7"/>
    </row>
    <row r="53243" spans="8:8" x14ac:dyDescent="0.2">
      <c r="H53243" s="7"/>
    </row>
    <row r="53244" spans="8:8" x14ac:dyDescent="0.2">
      <c r="H53244" s="7"/>
    </row>
    <row r="53245" spans="8:8" x14ac:dyDescent="0.2">
      <c r="H53245" s="7"/>
    </row>
    <row r="53246" spans="8:8" x14ac:dyDescent="0.2">
      <c r="H53246" s="7"/>
    </row>
    <row r="53247" spans="8:8" x14ac:dyDescent="0.2">
      <c r="H53247" s="7"/>
    </row>
    <row r="53248" spans="8:8" x14ac:dyDescent="0.2">
      <c r="H53248" s="7"/>
    </row>
    <row r="53249" spans="8:8" x14ac:dyDescent="0.2">
      <c r="H53249" s="7"/>
    </row>
    <row r="53250" spans="8:8" x14ac:dyDescent="0.2">
      <c r="H53250" s="7"/>
    </row>
    <row r="53251" spans="8:8" x14ac:dyDescent="0.2">
      <c r="H53251" s="7"/>
    </row>
    <row r="53252" spans="8:8" x14ac:dyDescent="0.2">
      <c r="H53252" s="7"/>
    </row>
    <row r="53253" spans="8:8" x14ac:dyDescent="0.2">
      <c r="H53253" s="7"/>
    </row>
    <row r="53254" spans="8:8" x14ac:dyDescent="0.2">
      <c r="H53254" s="7"/>
    </row>
    <row r="53255" spans="8:8" x14ac:dyDescent="0.2">
      <c r="H53255" s="7"/>
    </row>
    <row r="53256" spans="8:8" x14ac:dyDescent="0.2">
      <c r="H53256" s="7"/>
    </row>
    <row r="53257" spans="8:8" x14ac:dyDescent="0.2">
      <c r="H53257" s="7"/>
    </row>
    <row r="53258" spans="8:8" x14ac:dyDescent="0.2">
      <c r="H53258" s="7"/>
    </row>
    <row r="53259" spans="8:8" x14ac:dyDescent="0.2">
      <c r="H53259" s="7"/>
    </row>
    <row r="53260" spans="8:8" x14ac:dyDescent="0.2">
      <c r="H53260" s="7"/>
    </row>
    <row r="53261" spans="8:8" x14ac:dyDescent="0.2">
      <c r="H53261" s="7"/>
    </row>
    <row r="53262" spans="8:8" x14ac:dyDescent="0.2">
      <c r="H53262" s="7"/>
    </row>
    <row r="53263" spans="8:8" x14ac:dyDescent="0.2">
      <c r="H53263" s="7"/>
    </row>
    <row r="53264" spans="8:8" x14ac:dyDescent="0.2">
      <c r="H53264" s="7"/>
    </row>
    <row r="53265" spans="8:8" x14ac:dyDescent="0.2">
      <c r="H53265" s="7"/>
    </row>
    <row r="53266" spans="8:8" x14ac:dyDescent="0.2">
      <c r="H53266" s="7"/>
    </row>
    <row r="53267" spans="8:8" x14ac:dyDescent="0.2">
      <c r="H53267" s="7"/>
    </row>
    <row r="53268" spans="8:8" x14ac:dyDescent="0.2">
      <c r="H53268" s="7"/>
    </row>
    <row r="53269" spans="8:8" x14ac:dyDescent="0.2">
      <c r="H53269" s="7"/>
    </row>
    <row r="53270" spans="8:8" x14ac:dyDescent="0.2">
      <c r="H53270" s="7"/>
    </row>
    <row r="53271" spans="8:8" x14ac:dyDescent="0.2">
      <c r="H53271" s="7"/>
    </row>
    <row r="53272" spans="8:8" x14ac:dyDescent="0.2">
      <c r="H53272" s="7"/>
    </row>
    <row r="53273" spans="8:8" x14ac:dyDescent="0.2">
      <c r="H53273" s="7"/>
    </row>
    <row r="53274" spans="8:8" x14ac:dyDescent="0.2">
      <c r="H53274" s="7"/>
    </row>
    <row r="53275" spans="8:8" x14ac:dyDescent="0.2">
      <c r="H53275" s="7"/>
    </row>
    <row r="53276" spans="8:8" x14ac:dyDescent="0.2">
      <c r="H53276" s="7"/>
    </row>
    <row r="53277" spans="8:8" x14ac:dyDescent="0.2">
      <c r="H53277" s="7"/>
    </row>
    <row r="53278" spans="8:8" x14ac:dyDescent="0.2">
      <c r="H53278" s="7"/>
    </row>
    <row r="53279" spans="8:8" x14ac:dyDescent="0.2">
      <c r="H53279" s="7"/>
    </row>
    <row r="53280" spans="8:8" x14ac:dyDescent="0.2">
      <c r="H53280" s="7"/>
    </row>
    <row r="53281" spans="8:8" x14ac:dyDescent="0.2">
      <c r="H53281" s="7"/>
    </row>
    <row r="53282" spans="8:8" x14ac:dyDescent="0.2">
      <c r="H53282" s="7"/>
    </row>
    <row r="53283" spans="8:8" x14ac:dyDescent="0.2">
      <c r="H53283" s="7"/>
    </row>
    <row r="53284" spans="8:8" x14ac:dyDescent="0.2">
      <c r="H53284" s="7"/>
    </row>
    <row r="53285" spans="8:8" x14ac:dyDescent="0.2">
      <c r="H53285" s="7"/>
    </row>
    <row r="53286" spans="8:8" x14ac:dyDescent="0.2">
      <c r="H53286" s="7"/>
    </row>
    <row r="53287" spans="8:8" x14ac:dyDescent="0.2">
      <c r="H53287" s="7"/>
    </row>
    <row r="53288" spans="8:8" x14ac:dyDescent="0.2">
      <c r="H53288" s="7"/>
    </row>
    <row r="53289" spans="8:8" x14ac:dyDescent="0.2">
      <c r="H53289" s="7"/>
    </row>
    <row r="53290" spans="8:8" x14ac:dyDescent="0.2">
      <c r="H53290" s="7"/>
    </row>
    <row r="53291" spans="8:8" x14ac:dyDescent="0.2">
      <c r="H53291" s="7"/>
    </row>
    <row r="53292" spans="8:8" x14ac:dyDescent="0.2">
      <c r="H53292" s="7"/>
    </row>
    <row r="53293" spans="8:8" x14ac:dyDescent="0.2">
      <c r="H53293" s="7"/>
    </row>
    <row r="53294" spans="8:8" x14ac:dyDescent="0.2">
      <c r="H53294" s="7"/>
    </row>
    <row r="53295" spans="8:8" x14ac:dyDescent="0.2">
      <c r="H53295" s="7"/>
    </row>
    <row r="53296" spans="8:8" x14ac:dyDescent="0.2">
      <c r="H53296" s="7"/>
    </row>
    <row r="53297" spans="8:8" x14ac:dyDescent="0.2">
      <c r="H53297" s="7"/>
    </row>
    <row r="53298" spans="8:8" x14ac:dyDescent="0.2">
      <c r="H53298" s="7"/>
    </row>
    <row r="53299" spans="8:8" x14ac:dyDescent="0.2">
      <c r="H53299" s="7"/>
    </row>
    <row r="53300" spans="8:8" x14ac:dyDescent="0.2">
      <c r="H53300" s="7"/>
    </row>
    <row r="53301" spans="8:8" x14ac:dyDescent="0.2">
      <c r="H53301" s="7"/>
    </row>
    <row r="53302" spans="8:8" x14ac:dyDescent="0.2">
      <c r="H53302" s="7"/>
    </row>
    <row r="53303" spans="8:8" x14ac:dyDescent="0.2">
      <c r="H53303" s="7"/>
    </row>
    <row r="53304" spans="8:8" x14ac:dyDescent="0.2">
      <c r="H53304" s="7"/>
    </row>
    <row r="53305" spans="8:8" x14ac:dyDescent="0.2">
      <c r="H53305" s="7"/>
    </row>
    <row r="53306" spans="8:8" x14ac:dyDescent="0.2">
      <c r="H53306" s="7"/>
    </row>
    <row r="53307" spans="8:8" x14ac:dyDescent="0.2">
      <c r="H53307" s="7"/>
    </row>
    <row r="53308" spans="8:8" x14ac:dyDescent="0.2">
      <c r="H53308" s="7"/>
    </row>
    <row r="53309" spans="8:8" x14ac:dyDescent="0.2">
      <c r="H53309" s="7"/>
    </row>
    <row r="53310" spans="8:8" x14ac:dyDescent="0.2">
      <c r="H53310" s="7"/>
    </row>
    <row r="53311" spans="8:8" x14ac:dyDescent="0.2">
      <c r="H53311" s="7"/>
    </row>
    <row r="53312" spans="8:8" x14ac:dyDescent="0.2">
      <c r="H53312" s="7"/>
    </row>
    <row r="53313" spans="8:8" x14ac:dyDescent="0.2">
      <c r="H53313" s="7"/>
    </row>
    <row r="53314" spans="8:8" x14ac:dyDescent="0.2">
      <c r="H53314" s="7"/>
    </row>
    <row r="53315" spans="8:8" x14ac:dyDescent="0.2">
      <c r="H53315" s="7"/>
    </row>
    <row r="53316" spans="8:8" x14ac:dyDescent="0.2">
      <c r="H53316" s="7"/>
    </row>
    <row r="53317" spans="8:8" x14ac:dyDescent="0.2">
      <c r="H53317" s="7"/>
    </row>
    <row r="53318" spans="8:8" x14ac:dyDescent="0.2">
      <c r="H53318" s="7"/>
    </row>
    <row r="53319" spans="8:8" x14ac:dyDescent="0.2">
      <c r="H53319" s="7"/>
    </row>
    <row r="53320" spans="8:8" x14ac:dyDescent="0.2">
      <c r="H53320" s="7"/>
    </row>
    <row r="53321" spans="8:8" x14ac:dyDescent="0.2">
      <c r="H53321" s="7"/>
    </row>
    <row r="53322" spans="8:8" x14ac:dyDescent="0.2">
      <c r="H53322" s="7"/>
    </row>
    <row r="53323" spans="8:8" x14ac:dyDescent="0.2">
      <c r="H53323" s="7"/>
    </row>
    <row r="53324" spans="8:8" x14ac:dyDescent="0.2">
      <c r="H53324" s="7"/>
    </row>
    <row r="53325" spans="8:8" x14ac:dyDescent="0.2">
      <c r="H53325" s="7"/>
    </row>
    <row r="53326" spans="8:8" x14ac:dyDescent="0.2">
      <c r="H53326" s="7"/>
    </row>
    <row r="53327" spans="8:8" x14ac:dyDescent="0.2">
      <c r="H53327" s="7"/>
    </row>
    <row r="53328" spans="8:8" x14ac:dyDescent="0.2">
      <c r="H53328" s="7"/>
    </row>
    <row r="53329" spans="8:8" x14ac:dyDescent="0.2">
      <c r="H53329" s="7"/>
    </row>
    <row r="53330" spans="8:8" x14ac:dyDescent="0.2">
      <c r="H53330" s="7"/>
    </row>
    <row r="53331" spans="8:8" x14ac:dyDescent="0.2">
      <c r="H53331" s="7"/>
    </row>
    <row r="53332" spans="8:8" x14ac:dyDescent="0.2">
      <c r="H53332" s="7"/>
    </row>
    <row r="53333" spans="8:8" x14ac:dyDescent="0.2">
      <c r="H53333" s="7"/>
    </row>
    <row r="53334" spans="8:8" x14ac:dyDescent="0.2">
      <c r="H53334" s="7"/>
    </row>
    <row r="53335" spans="8:8" x14ac:dyDescent="0.2">
      <c r="H53335" s="7"/>
    </row>
    <row r="53336" spans="8:8" x14ac:dyDescent="0.2">
      <c r="H53336" s="7"/>
    </row>
    <row r="53337" spans="8:8" x14ac:dyDescent="0.2">
      <c r="H53337" s="7"/>
    </row>
    <row r="53338" spans="8:8" x14ac:dyDescent="0.2">
      <c r="H53338" s="7"/>
    </row>
    <row r="53339" spans="8:8" x14ac:dyDescent="0.2">
      <c r="H53339" s="7"/>
    </row>
    <row r="53340" spans="8:8" x14ac:dyDescent="0.2">
      <c r="H53340" s="7"/>
    </row>
    <row r="53341" spans="8:8" x14ac:dyDescent="0.2">
      <c r="H53341" s="7"/>
    </row>
    <row r="53342" spans="8:8" x14ac:dyDescent="0.2">
      <c r="H53342" s="7"/>
    </row>
    <row r="53343" spans="8:8" x14ac:dyDescent="0.2">
      <c r="H53343" s="7"/>
    </row>
    <row r="53344" spans="8:8" x14ac:dyDescent="0.2">
      <c r="H53344" s="7"/>
    </row>
    <row r="53345" spans="8:8" x14ac:dyDescent="0.2">
      <c r="H53345" s="7"/>
    </row>
    <row r="53346" spans="8:8" x14ac:dyDescent="0.2">
      <c r="H53346" s="7"/>
    </row>
    <row r="53347" spans="8:8" x14ac:dyDescent="0.2">
      <c r="H53347" s="7"/>
    </row>
    <row r="53348" spans="8:8" x14ac:dyDescent="0.2">
      <c r="H53348" s="7"/>
    </row>
    <row r="53349" spans="8:8" x14ac:dyDescent="0.2">
      <c r="H53349" s="7"/>
    </row>
    <row r="53350" spans="8:8" x14ac:dyDescent="0.2">
      <c r="H53350" s="7"/>
    </row>
    <row r="53351" spans="8:8" x14ac:dyDescent="0.2">
      <c r="H53351" s="7"/>
    </row>
    <row r="53352" spans="8:8" x14ac:dyDescent="0.2">
      <c r="H53352" s="7"/>
    </row>
    <row r="53353" spans="8:8" x14ac:dyDescent="0.2">
      <c r="H53353" s="7"/>
    </row>
    <row r="53354" spans="8:8" x14ac:dyDescent="0.2">
      <c r="H53354" s="7"/>
    </row>
    <row r="53355" spans="8:8" x14ac:dyDescent="0.2">
      <c r="H53355" s="7"/>
    </row>
    <row r="53356" spans="8:8" x14ac:dyDescent="0.2">
      <c r="H53356" s="7"/>
    </row>
    <row r="53357" spans="8:8" x14ac:dyDescent="0.2">
      <c r="H53357" s="7"/>
    </row>
    <row r="53358" spans="8:8" x14ac:dyDescent="0.2">
      <c r="H53358" s="7"/>
    </row>
    <row r="53359" spans="8:8" x14ac:dyDescent="0.2">
      <c r="H53359" s="7"/>
    </row>
    <row r="53360" spans="8:8" x14ac:dyDescent="0.2">
      <c r="H53360" s="7"/>
    </row>
    <row r="53361" spans="8:8" x14ac:dyDescent="0.2">
      <c r="H53361" s="7"/>
    </row>
    <row r="53362" spans="8:8" x14ac:dyDescent="0.2">
      <c r="H53362" s="7"/>
    </row>
    <row r="53363" spans="8:8" x14ac:dyDescent="0.2">
      <c r="H53363" s="7"/>
    </row>
    <row r="53364" spans="8:8" x14ac:dyDescent="0.2">
      <c r="H53364" s="7"/>
    </row>
    <row r="53365" spans="8:8" x14ac:dyDescent="0.2">
      <c r="H53365" s="7"/>
    </row>
    <row r="53366" spans="8:8" x14ac:dyDescent="0.2">
      <c r="H53366" s="7"/>
    </row>
    <row r="53367" spans="8:8" x14ac:dyDescent="0.2">
      <c r="H53367" s="7"/>
    </row>
    <row r="53368" spans="8:8" x14ac:dyDescent="0.2">
      <c r="H53368" s="7"/>
    </row>
    <row r="53369" spans="8:8" x14ac:dyDescent="0.2">
      <c r="H53369" s="7"/>
    </row>
    <row r="53370" spans="8:8" x14ac:dyDescent="0.2">
      <c r="H53370" s="7"/>
    </row>
    <row r="53371" spans="8:8" x14ac:dyDescent="0.2">
      <c r="H53371" s="7"/>
    </row>
    <row r="53372" spans="8:8" x14ac:dyDescent="0.2">
      <c r="H53372" s="7"/>
    </row>
    <row r="53373" spans="8:8" x14ac:dyDescent="0.2">
      <c r="H53373" s="7"/>
    </row>
    <row r="53374" spans="8:8" x14ac:dyDescent="0.2">
      <c r="H53374" s="7"/>
    </row>
    <row r="53375" spans="8:8" x14ac:dyDescent="0.2">
      <c r="H53375" s="7"/>
    </row>
    <row r="53376" spans="8:8" x14ac:dyDescent="0.2">
      <c r="H53376" s="7"/>
    </row>
    <row r="53377" spans="8:8" x14ac:dyDescent="0.2">
      <c r="H53377" s="7"/>
    </row>
    <row r="53378" spans="8:8" x14ac:dyDescent="0.2">
      <c r="H53378" s="7"/>
    </row>
    <row r="53379" spans="8:8" x14ac:dyDescent="0.2">
      <c r="H53379" s="7"/>
    </row>
    <row r="53380" spans="8:8" x14ac:dyDescent="0.2">
      <c r="H53380" s="7"/>
    </row>
    <row r="53381" spans="8:8" x14ac:dyDescent="0.2">
      <c r="H53381" s="7"/>
    </row>
    <row r="53382" spans="8:8" x14ac:dyDescent="0.2">
      <c r="H53382" s="7"/>
    </row>
    <row r="53383" spans="8:8" x14ac:dyDescent="0.2">
      <c r="H53383" s="7"/>
    </row>
    <row r="53384" spans="8:8" x14ac:dyDescent="0.2">
      <c r="H53384" s="7"/>
    </row>
    <row r="53385" spans="8:8" x14ac:dyDescent="0.2">
      <c r="H53385" s="7"/>
    </row>
    <row r="53386" spans="8:8" x14ac:dyDescent="0.2">
      <c r="H53386" s="7"/>
    </row>
    <row r="53387" spans="8:8" x14ac:dyDescent="0.2">
      <c r="H53387" s="7"/>
    </row>
    <row r="53388" spans="8:8" x14ac:dyDescent="0.2">
      <c r="H53388" s="7"/>
    </row>
    <row r="53389" spans="8:8" x14ac:dyDescent="0.2">
      <c r="H53389" s="7"/>
    </row>
    <row r="53390" spans="8:8" x14ac:dyDescent="0.2">
      <c r="H53390" s="7"/>
    </row>
    <row r="53391" spans="8:8" x14ac:dyDescent="0.2">
      <c r="H53391" s="7"/>
    </row>
    <row r="53392" spans="8:8" x14ac:dyDescent="0.2">
      <c r="H53392" s="7"/>
    </row>
    <row r="53393" spans="8:8" x14ac:dyDescent="0.2">
      <c r="H53393" s="7"/>
    </row>
    <row r="53394" spans="8:8" x14ac:dyDescent="0.2">
      <c r="H53394" s="7"/>
    </row>
    <row r="53395" spans="8:8" x14ac:dyDescent="0.2">
      <c r="H53395" s="7"/>
    </row>
    <row r="53396" spans="8:8" x14ac:dyDescent="0.2">
      <c r="H53396" s="7"/>
    </row>
    <row r="53397" spans="8:8" x14ac:dyDescent="0.2">
      <c r="H53397" s="7"/>
    </row>
    <row r="53398" spans="8:8" x14ac:dyDescent="0.2">
      <c r="H53398" s="7"/>
    </row>
    <row r="53399" spans="8:8" x14ac:dyDescent="0.2">
      <c r="H53399" s="7"/>
    </row>
    <row r="53400" spans="8:8" x14ac:dyDescent="0.2">
      <c r="H53400" s="7"/>
    </row>
    <row r="53401" spans="8:8" x14ac:dyDescent="0.2">
      <c r="H53401" s="7"/>
    </row>
    <row r="53402" spans="8:8" x14ac:dyDescent="0.2">
      <c r="H53402" s="7"/>
    </row>
    <row r="53403" spans="8:8" x14ac:dyDescent="0.2">
      <c r="H53403" s="7"/>
    </row>
    <row r="53404" spans="8:8" x14ac:dyDescent="0.2">
      <c r="H53404" s="7"/>
    </row>
    <row r="53405" spans="8:8" x14ac:dyDescent="0.2">
      <c r="H53405" s="7"/>
    </row>
    <row r="53406" spans="8:8" x14ac:dyDescent="0.2">
      <c r="H53406" s="7"/>
    </row>
    <row r="53407" spans="8:8" x14ac:dyDescent="0.2">
      <c r="H53407" s="7"/>
    </row>
    <row r="53408" spans="8:8" x14ac:dyDescent="0.2">
      <c r="H53408" s="7"/>
    </row>
    <row r="53409" spans="8:8" x14ac:dyDescent="0.2">
      <c r="H53409" s="7"/>
    </row>
    <row r="53410" spans="8:8" x14ac:dyDescent="0.2">
      <c r="H53410" s="7"/>
    </row>
    <row r="53411" spans="8:8" x14ac:dyDescent="0.2">
      <c r="H53411" s="7"/>
    </row>
    <row r="53412" spans="8:8" x14ac:dyDescent="0.2">
      <c r="H53412" s="7"/>
    </row>
    <row r="53413" spans="8:8" x14ac:dyDescent="0.2">
      <c r="H53413" s="7"/>
    </row>
    <row r="53414" spans="8:8" x14ac:dyDescent="0.2">
      <c r="H53414" s="7"/>
    </row>
    <row r="53415" spans="8:8" x14ac:dyDescent="0.2">
      <c r="H53415" s="7"/>
    </row>
    <row r="53416" spans="8:8" x14ac:dyDescent="0.2">
      <c r="H53416" s="7"/>
    </row>
    <row r="53417" spans="8:8" x14ac:dyDescent="0.2">
      <c r="H53417" s="7"/>
    </row>
    <row r="53418" spans="8:8" x14ac:dyDescent="0.2">
      <c r="H53418" s="7"/>
    </row>
    <row r="53419" spans="8:8" x14ac:dyDescent="0.2">
      <c r="H53419" s="7"/>
    </row>
    <row r="53420" spans="8:8" x14ac:dyDescent="0.2">
      <c r="H53420" s="7"/>
    </row>
    <row r="53421" spans="8:8" x14ac:dyDescent="0.2">
      <c r="H53421" s="7"/>
    </row>
    <row r="53422" spans="8:8" x14ac:dyDescent="0.2">
      <c r="H53422" s="7"/>
    </row>
    <row r="53423" spans="8:8" x14ac:dyDescent="0.2">
      <c r="H53423" s="7"/>
    </row>
    <row r="53424" spans="8:8" x14ac:dyDescent="0.2">
      <c r="H53424" s="7"/>
    </row>
    <row r="53425" spans="8:8" x14ac:dyDescent="0.2">
      <c r="H53425" s="7"/>
    </row>
    <row r="53426" spans="8:8" x14ac:dyDescent="0.2">
      <c r="H53426" s="7"/>
    </row>
    <row r="53427" spans="8:8" x14ac:dyDescent="0.2">
      <c r="H53427" s="7"/>
    </row>
    <row r="53428" spans="8:8" x14ac:dyDescent="0.2">
      <c r="H53428" s="7"/>
    </row>
    <row r="53429" spans="8:8" x14ac:dyDescent="0.2">
      <c r="H53429" s="7"/>
    </row>
    <row r="53430" spans="8:8" x14ac:dyDescent="0.2">
      <c r="H53430" s="7"/>
    </row>
    <row r="53431" spans="8:8" x14ac:dyDescent="0.2">
      <c r="H53431" s="7"/>
    </row>
    <row r="53432" spans="8:8" x14ac:dyDescent="0.2">
      <c r="H53432" s="7"/>
    </row>
    <row r="53433" spans="8:8" x14ac:dyDescent="0.2">
      <c r="H53433" s="7"/>
    </row>
    <row r="53434" spans="8:8" x14ac:dyDescent="0.2">
      <c r="H53434" s="7"/>
    </row>
    <row r="53435" spans="8:8" x14ac:dyDescent="0.2">
      <c r="H53435" s="7"/>
    </row>
    <row r="53436" spans="8:8" x14ac:dyDescent="0.2">
      <c r="H53436" s="7"/>
    </row>
    <row r="53437" spans="8:8" x14ac:dyDescent="0.2">
      <c r="H53437" s="7"/>
    </row>
    <row r="53438" spans="8:8" x14ac:dyDescent="0.2">
      <c r="H53438" s="7"/>
    </row>
    <row r="53439" spans="8:8" x14ac:dyDescent="0.2">
      <c r="H53439" s="7"/>
    </row>
    <row r="53440" spans="8:8" x14ac:dyDescent="0.2">
      <c r="H53440" s="7"/>
    </row>
    <row r="53441" spans="8:8" x14ac:dyDescent="0.2">
      <c r="H53441" s="7"/>
    </row>
    <row r="53442" spans="8:8" x14ac:dyDescent="0.2">
      <c r="H53442" s="7"/>
    </row>
    <row r="53443" spans="8:8" x14ac:dyDescent="0.2">
      <c r="H53443" s="7"/>
    </row>
    <row r="53444" spans="8:8" x14ac:dyDescent="0.2">
      <c r="H53444" s="7"/>
    </row>
    <row r="53445" spans="8:8" x14ac:dyDescent="0.2">
      <c r="H53445" s="7"/>
    </row>
    <row r="53446" spans="8:8" x14ac:dyDescent="0.2">
      <c r="H53446" s="7"/>
    </row>
    <row r="53447" spans="8:8" x14ac:dyDescent="0.2">
      <c r="H53447" s="7"/>
    </row>
    <row r="53448" spans="8:8" x14ac:dyDescent="0.2">
      <c r="H53448" s="7"/>
    </row>
    <row r="53449" spans="8:8" x14ac:dyDescent="0.2">
      <c r="H53449" s="7"/>
    </row>
    <row r="53450" spans="8:8" x14ac:dyDescent="0.2">
      <c r="H53450" s="7"/>
    </row>
    <row r="53451" spans="8:8" x14ac:dyDescent="0.2">
      <c r="H53451" s="7"/>
    </row>
    <row r="53452" spans="8:8" x14ac:dyDescent="0.2">
      <c r="H53452" s="7"/>
    </row>
    <row r="53453" spans="8:8" x14ac:dyDescent="0.2">
      <c r="H53453" s="7"/>
    </row>
    <row r="53454" spans="8:8" x14ac:dyDescent="0.2">
      <c r="H53454" s="7"/>
    </row>
    <row r="53455" spans="8:8" x14ac:dyDescent="0.2">
      <c r="H53455" s="7"/>
    </row>
    <row r="53456" spans="8:8" x14ac:dyDescent="0.2">
      <c r="H53456" s="7"/>
    </row>
    <row r="53457" spans="8:8" x14ac:dyDescent="0.2">
      <c r="H53457" s="7"/>
    </row>
    <row r="53458" spans="8:8" x14ac:dyDescent="0.2">
      <c r="H53458" s="7"/>
    </row>
    <row r="53459" spans="8:8" x14ac:dyDescent="0.2">
      <c r="H53459" s="7"/>
    </row>
    <row r="53460" spans="8:8" x14ac:dyDescent="0.2">
      <c r="H53460" s="7"/>
    </row>
    <row r="53461" spans="8:8" x14ac:dyDescent="0.2">
      <c r="H53461" s="7"/>
    </row>
    <row r="53462" spans="8:8" x14ac:dyDescent="0.2">
      <c r="H53462" s="7"/>
    </row>
    <row r="53463" spans="8:8" x14ac:dyDescent="0.2">
      <c r="H53463" s="7"/>
    </row>
    <row r="53464" spans="8:8" x14ac:dyDescent="0.2">
      <c r="H53464" s="7"/>
    </row>
    <row r="53465" spans="8:8" x14ac:dyDescent="0.2">
      <c r="H53465" s="7"/>
    </row>
    <row r="53466" spans="8:8" x14ac:dyDescent="0.2">
      <c r="H53466" s="7"/>
    </row>
    <row r="53467" spans="8:8" x14ac:dyDescent="0.2">
      <c r="H53467" s="7"/>
    </row>
    <row r="53468" spans="8:8" x14ac:dyDescent="0.2">
      <c r="H53468" s="7"/>
    </row>
    <row r="53469" spans="8:8" x14ac:dyDescent="0.2">
      <c r="H53469" s="7"/>
    </row>
    <row r="53470" spans="8:8" x14ac:dyDescent="0.2">
      <c r="H53470" s="7"/>
    </row>
    <row r="53471" spans="8:8" x14ac:dyDescent="0.2">
      <c r="H53471" s="7"/>
    </row>
    <row r="53472" spans="8:8" x14ac:dyDescent="0.2">
      <c r="H53472" s="7"/>
    </row>
    <row r="53473" spans="8:8" x14ac:dyDescent="0.2">
      <c r="H53473" s="7"/>
    </row>
    <row r="53474" spans="8:8" x14ac:dyDescent="0.2">
      <c r="H53474" s="7"/>
    </row>
    <row r="53475" spans="8:8" x14ac:dyDescent="0.2">
      <c r="H53475" s="7"/>
    </row>
    <row r="53476" spans="8:8" x14ac:dyDescent="0.2">
      <c r="H53476" s="7"/>
    </row>
    <row r="53477" spans="8:8" x14ac:dyDescent="0.2">
      <c r="H53477" s="7"/>
    </row>
    <row r="53478" spans="8:8" x14ac:dyDescent="0.2">
      <c r="H53478" s="7"/>
    </row>
    <row r="53479" spans="8:8" x14ac:dyDescent="0.2">
      <c r="H53479" s="7"/>
    </row>
    <row r="53480" spans="8:8" x14ac:dyDescent="0.2">
      <c r="H53480" s="7"/>
    </row>
    <row r="53481" spans="8:8" x14ac:dyDescent="0.2">
      <c r="H53481" s="7"/>
    </row>
    <row r="53482" spans="8:8" x14ac:dyDescent="0.2">
      <c r="H53482" s="7"/>
    </row>
    <row r="53483" spans="8:8" x14ac:dyDescent="0.2">
      <c r="H53483" s="7"/>
    </row>
    <row r="53484" spans="8:8" x14ac:dyDescent="0.2">
      <c r="H53484" s="7"/>
    </row>
    <row r="53485" spans="8:8" x14ac:dyDescent="0.2">
      <c r="H53485" s="7"/>
    </row>
    <row r="53486" spans="8:8" x14ac:dyDescent="0.2">
      <c r="H53486" s="7"/>
    </row>
    <row r="53487" spans="8:8" x14ac:dyDescent="0.2">
      <c r="H53487" s="7"/>
    </row>
    <row r="53488" spans="8:8" x14ac:dyDescent="0.2">
      <c r="H53488" s="7"/>
    </row>
    <row r="53489" spans="8:8" x14ac:dyDescent="0.2">
      <c r="H53489" s="7"/>
    </row>
    <row r="53490" spans="8:8" x14ac:dyDescent="0.2">
      <c r="H53490" s="7"/>
    </row>
    <row r="53491" spans="8:8" x14ac:dyDescent="0.2">
      <c r="H53491" s="7"/>
    </row>
    <row r="53492" spans="8:8" x14ac:dyDescent="0.2">
      <c r="H53492" s="7"/>
    </row>
    <row r="53493" spans="8:8" x14ac:dyDescent="0.2">
      <c r="H53493" s="7"/>
    </row>
    <row r="53494" spans="8:8" x14ac:dyDescent="0.2">
      <c r="H53494" s="7"/>
    </row>
    <row r="53495" spans="8:8" x14ac:dyDescent="0.2">
      <c r="H53495" s="7"/>
    </row>
    <row r="53496" spans="8:8" x14ac:dyDescent="0.2">
      <c r="H53496" s="7"/>
    </row>
    <row r="53497" spans="8:8" x14ac:dyDescent="0.2">
      <c r="H53497" s="7"/>
    </row>
    <row r="53498" spans="8:8" x14ac:dyDescent="0.2">
      <c r="H53498" s="7"/>
    </row>
    <row r="53499" spans="8:8" x14ac:dyDescent="0.2">
      <c r="H53499" s="7"/>
    </row>
    <row r="53500" spans="8:8" x14ac:dyDescent="0.2">
      <c r="H53500" s="7"/>
    </row>
    <row r="53501" spans="8:8" x14ac:dyDescent="0.2">
      <c r="H53501" s="7"/>
    </row>
    <row r="53502" spans="8:8" x14ac:dyDescent="0.2">
      <c r="H53502" s="7"/>
    </row>
    <row r="53503" spans="8:8" x14ac:dyDescent="0.2">
      <c r="H53503" s="7"/>
    </row>
    <row r="53504" spans="8:8" x14ac:dyDescent="0.2">
      <c r="H53504" s="7"/>
    </row>
    <row r="53505" spans="8:8" x14ac:dyDescent="0.2">
      <c r="H53505" s="7"/>
    </row>
    <row r="53506" spans="8:8" x14ac:dyDescent="0.2">
      <c r="H53506" s="7"/>
    </row>
    <row r="53507" spans="8:8" x14ac:dyDescent="0.2">
      <c r="H53507" s="7"/>
    </row>
    <row r="53508" spans="8:8" x14ac:dyDescent="0.2">
      <c r="H53508" s="7"/>
    </row>
    <row r="53509" spans="8:8" x14ac:dyDescent="0.2">
      <c r="H53509" s="7"/>
    </row>
    <row r="53510" spans="8:8" x14ac:dyDescent="0.2">
      <c r="H53510" s="7"/>
    </row>
    <row r="53511" spans="8:8" x14ac:dyDescent="0.2">
      <c r="H53511" s="7"/>
    </row>
    <row r="53512" spans="8:8" x14ac:dyDescent="0.2">
      <c r="H53512" s="7"/>
    </row>
    <row r="53513" spans="8:8" x14ac:dyDescent="0.2">
      <c r="H53513" s="7"/>
    </row>
    <row r="53514" spans="8:8" x14ac:dyDescent="0.2">
      <c r="H53514" s="7"/>
    </row>
    <row r="53515" spans="8:8" x14ac:dyDescent="0.2">
      <c r="H53515" s="7"/>
    </row>
    <row r="53516" spans="8:8" x14ac:dyDescent="0.2">
      <c r="H53516" s="7"/>
    </row>
    <row r="53517" spans="8:8" x14ac:dyDescent="0.2">
      <c r="H53517" s="7"/>
    </row>
    <row r="53518" spans="8:8" x14ac:dyDescent="0.2">
      <c r="H53518" s="7"/>
    </row>
    <row r="53519" spans="8:8" x14ac:dyDescent="0.2">
      <c r="H53519" s="7"/>
    </row>
    <row r="53520" spans="8:8" x14ac:dyDescent="0.2">
      <c r="H53520" s="7"/>
    </row>
    <row r="53521" spans="8:8" x14ac:dyDescent="0.2">
      <c r="H53521" s="7"/>
    </row>
    <row r="53522" spans="8:8" x14ac:dyDescent="0.2">
      <c r="H53522" s="7"/>
    </row>
    <row r="53523" spans="8:8" x14ac:dyDescent="0.2">
      <c r="H53523" s="7"/>
    </row>
    <row r="53524" spans="8:8" x14ac:dyDescent="0.2">
      <c r="H53524" s="7"/>
    </row>
    <row r="53525" spans="8:8" x14ac:dyDescent="0.2">
      <c r="H53525" s="7"/>
    </row>
    <row r="53526" spans="8:8" x14ac:dyDescent="0.2">
      <c r="H53526" s="7"/>
    </row>
    <row r="53527" spans="8:8" x14ac:dyDescent="0.2">
      <c r="H53527" s="7"/>
    </row>
    <row r="53528" spans="8:8" x14ac:dyDescent="0.2">
      <c r="H53528" s="7"/>
    </row>
    <row r="53529" spans="8:8" x14ac:dyDescent="0.2">
      <c r="H53529" s="7"/>
    </row>
    <row r="53530" spans="8:8" x14ac:dyDescent="0.2">
      <c r="H53530" s="7"/>
    </row>
    <row r="53531" spans="8:8" x14ac:dyDescent="0.2">
      <c r="H53531" s="7"/>
    </row>
    <row r="53532" spans="8:8" x14ac:dyDescent="0.2">
      <c r="H53532" s="7"/>
    </row>
    <row r="53533" spans="8:8" x14ac:dyDescent="0.2">
      <c r="H53533" s="7"/>
    </row>
    <row r="53534" spans="8:8" x14ac:dyDescent="0.2">
      <c r="H53534" s="7"/>
    </row>
    <row r="53535" spans="8:8" x14ac:dyDescent="0.2">
      <c r="H53535" s="7"/>
    </row>
    <row r="53536" spans="8:8" x14ac:dyDescent="0.2">
      <c r="H53536" s="7"/>
    </row>
    <row r="53537" spans="8:8" x14ac:dyDescent="0.2">
      <c r="H53537" s="7"/>
    </row>
    <row r="53538" spans="8:8" x14ac:dyDescent="0.2">
      <c r="H53538" s="7"/>
    </row>
    <row r="53539" spans="8:8" x14ac:dyDescent="0.2">
      <c r="H53539" s="7"/>
    </row>
    <row r="53540" spans="8:8" x14ac:dyDescent="0.2">
      <c r="H53540" s="7"/>
    </row>
    <row r="53541" spans="8:8" x14ac:dyDescent="0.2">
      <c r="H53541" s="7"/>
    </row>
    <row r="53542" spans="8:8" x14ac:dyDescent="0.2">
      <c r="H53542" s="7"/>
    </row>
    <row r="53543" spans="8:8" x14ac:dyDescent="0.2">
      <c r="H53543" s="7"/>
    </row>
    <row r="53544" spans="8:8" x14ac:dyDescent="0.2">
      <c r="H53544" s="7"/>
    </row>
    <row r="53545" spans="8:8" x14ac:dyDescent="0.2">
      <c r="H53545" s="7"/>
    </row>
    <row r="53546" spans="8:8" x14ac:dyDescent="0.2">
      <c r="H53546" s="7"/>
    </row>
    <row r="53547" spans="8:8" x14ac:dyDescent="0.2">
      <c r="H53547" s="7"/>
    </row>
    <row r="53548" spans="8:8" x14ac:dyDescent="0.2">
      <c r="H53548" s="7"/>
    </row>
    <row r="53549" spans="8:8" x14ac:dyDescent="0.2">
      <c r="H53549" s="7"/>
    </row>
    <row r="53550" spans="8:8" x14ac:dyDescent="0.2">
      <c r="H53550" s="7"/>
    </row>
    <row r="53551" spans="8:8" x14ac:dyDescent="0.2">
      <c r="H53551" s="7"/>
    </row>
    <row r="53552" spans="8:8" x14ac:dyDescent="0.2">
      <c r="H53552" s="7"/>
    </row>
    <row r="53553" spans="8:8" x14ac:dyDescent="0.2">
      <c r="H53553" s="7"/>
    </row>
    <row r="53554" spans="8:8" x14ac:dyDescent="0.2">
      <c r="H53554" s="7"/>
    </row>
    <row r="53555" spans="8:8" x14ac:dyDescent="0.2">
      <c r="H53555" s="7"/>
    </row>
    <row r="53556" spans="8:8" x14ac:dyDescent="0.2">
      <c r="H53556" s="7"/>
    </row>
    <row r="53557" spans="8:8" x14ac:dyDescent="0.2">
      <c r="H53557" s="7"/>
    </row>
    <row r="53558" spans="8:8" x14ac:dyDescent="0.2">
      <c r="H53558" s="7"/>
    </row>
    <row r="53559" spans="8:8" x14ac:dyDescent="0.2">
      <c r="H53559" s="7"/>
    </row>
    <row r="53560" spans="8:8" x14ac:dyDescent="0.2">
      <c r="H53560" s="7"/>
    </row>
    <row r="53561" spans="8:8" x14ac:dyDescent="0.2">
      <c r="H53561" s="7"/>
    </row>
    <row r="53562" spans="8:8" x14ac:dyDescent="0.2">
      <c r="H53562" s="7"/>
    </row>
    <row r="53563" spans="8:8" x14ac:dyDescent="0.2">
      <c r="H53563" s="7"/>
    </row>
    <row r="53564" spans="8:8" x14ac:dyDescent="0.2">
      <c r="H53564" s="7"/>
    </row>
    <row r="53565" spans="8:8" x14ac:dyDescent="0.2">
      <c r="H53565" s="7"/>
    </row>
    <row r="53566" spans="8:8" x14ac:dyDescent="0.2">
      <c r="H53566" s="7"/>
    </row>
    <row r="53567" spans="8:8" x14ac:dyDescent="0.2">
      <c r="H53567" s="7"/>
    </row>
    <row r="53568" spans="8:8" x14ac:dyDescent="0.2">
      <c r="H53568" s="7"/>
    </row>
    <row r="53569" spans="8:8" x14ac:dyDescent="0.2">
      <c r="H53569" s="7"/>
    </row>
    <row r="53570" spans="8:8" x14ac:dyDescent="0.2">
      <c r="H53570" s="7"/>
    </row>
    <row r="53571" spans="8:8" x14ac:dyDescent="0.2">
      <c r="H53571" s="7"/>
    </row>
    <row r="53572" spans="8:8" x14ac:dyDescent="0.2">
      <c r="H53572" s="7"/>
    </row>
    <row r="53573" spans="8:8" x14ac:dyDescent="0.2">
      <c r="H53573" s="7"/>
    </row>
    <row r="53574" spans="8:8" x14ac:dyDescent="0.2">
      <c r="H53574" s="7"/>
    </row>
    <row r="53575" spans="8:8" x14ac:dyDescent="0.2">
      <c r="H53575" s="7"/>
    </row>
    <row r="53576" spans="8:8" x14ac:dyDescent="0.2">
      <c r="H53576" s="7"/>
    </row>
    <row r="53577" spans="8:8" x14ac:dyDescent="0.2">
      <c r="H53577" s="7"/>
    </row>
    <row r="53578" spans="8:8" x14ac:dyDescent="0.2">
      <c r="H53578" s="7"/>
    </row>
    <row r="53579" spans="8:8" x14ac:dyDescent="0.2">
      <c r="H53579" s="7"/>
    </row>
    <row r="53580" spans="8:8" x14ac:dyDescent="0.2">
      <c r="H53580" s="7"/>
    </row>
    <row r="53581" spans="8:8" x14ac:dyDescent="0.2">
      <c r="H53581" s="7"/>
    </row>
    <row r="53582" spans="8:8" x14ac:dyDescent="0.2">
      <c r="H53582" s="7"/>
    </row>
    <row r="53583" spans="8:8" x14ac:dyDescent="0.2">
      <c r="H53583" s="7"/>
    </row>
    <row r="53584" spans="8:8" x14ac:dyDescent="0.2">
      <c r="H53584" s="7"/>
    </row>
    <row r="53585" spans="8:8" x14ac:dyDescent="0.2">
      <c r="H53585" s="7"/>
    </row>
    <row r="53586" spans="8:8" x14ac:dyDescent="0.2">
      <c r="H53586" s="7"/>
    </row>
    <row r="53587" spans="8:8" x14ac:dyDescent="0.2">
      <c r="H53587" s="7"/>
    </row>
    <row r="53588" spans="8:8" x14ac:dyDescent="0.2">
      <c r="H53588" s="7"/>
    </row>
    <row r="53589" spans="8:8" x14ac:dyDescent="0.2">
      <c r="H53589" s="7"/>
    </row>
    <row r="53590" spans="8:8" x14ac:dyDescent="0.2">
      <c r="H53590" s="7"/>
    </row>
    <row r="53591" spans="8:8" x14ac:dyDescent="0.2">
      <c r="H53591" s="7"/>
    </row>
    <row r="53592" spans="8:8" x14ac:dyDescent="0.2">
      <c r="H53592" s="7"/>
    </row>
    <row r="53593" spans="8:8" x14ac:dyDescent="0.2">
      <c r="H53593" s="7"/>
    </row>
    <row r="53594" spans="8:8" x14ac:dyDescent="0.2">
      <c r="H53594" s="7"/>
    </row>
    <row r="53595" spans="8:8" x14ac:dyDescent="0.2">
      <c r="H53595" s="7"/>
    </row>
    <row r="53596" spans="8:8" x14ac:dyDescent="0.2">
      <c r="H53596" s="7"/>
    </row>
    <row r="53597" spans="8:8" x14ac:dyDescent="0.2">
      <c r="H53597" s="7"/>
    </row>
    <row r="53598" spans="8:8" x14ac:dyDescent="0.2">
      <c r="H53598" s="7"/>
    </row>
    <row r="53599" spans="8:8" x14ac:dyDescent="0.2">
      <c r="H53599" s="7"/>
    </row>
    <row r="53600" spans="8:8" x14ac:dyDescent="0.2">
      <c r="H53600" s="7"/>
    </row>
    <row r="53601" spans="8:8" x14ac:dyDescent="0.2">
      <c r="H53601" s="7"/>
    </row>
    <row r="53602" spans="8:8" x14ac:dyDescent="0.2">
      <c r="H53602" s="7"/>
    </row>
    <row r="53603" spans="8:8" x14ac:dyDescent="0.2">
      <c r="H53603" s="7"/>
    </row>
    <row r="53604" spans="8:8" x14ac:dyDescent="0.2">
      <c r="H53604" s="7"/>
    </row>
    <row r="53605" spans="8:8" x14ac:dyDescent="0.2">
      <c r="H53605" s="7"/>
    </row>
    <row r="53606" spans="8:8" x14ac:dyDescent="0.2">
      <c r="H53606" s="7"/>
    </row>
    <row r="53607" spans="8:8" x14ac:dyDescent="0.2">
      <c r="H53607" s="7"/>
    </row>
    <row r="53608" spans="8:8" x14ac:dyDescent="0.2">
      <c r="H53608" s="7"/>
    </row>
    <row r="53609" spans="8:8" x14ac:dyDescent="0.2">
      <c r="H53609" s="7"/>
    </row>
    <row r="53610" spans="8:8" x14ac:dyDescent="0.2">
      <c r="H53610" s="7"/>
    </row>
    <row r="53611" spans="8:8" x14ac:dyDescent="0.2">
      <c r="H53611" s="7"/>
    </row>
    <row r="53612" spans="8:8" x14ac:dyDescent="0.2">
      <c r="H53612" s="7"/>
    </row>
    <row r="53613" spans="8:8" x14ac:dyDescent="0.2">
      <c r="H53613" s="7"/>
    </row>
    <row r="53614" spans="8:8" x14ac:dyDescent="0.2">
      <c r="H53614" s="7"/>
    </row>
    <row r="53615" spans="8:8" x14ac:dyDescent="0.2">
      <c r="H53615" s="7"/>
    </row>
    <row r="53616" spans="8:8" x14ac:dyDescent="0.2">
      <c r="H53616" s="7"/>
    </row>
    <row r="53617" spans="8:8" x14ac:dyDescent="0.2">
      <c r="H53617" s="7"/>
    </row>
    <row r="53618" spans="8:8" x14ac:dyDescent="0.2">
      <c r="H53618" s="7"/>
    </row>
    <row r="53619" spans="8:8" x14ac:dyDescent="0.2">
      <c r="H53619" s="7"/>
    </row>
    <row r="53620" spans="8:8" x14ac:dyDescent="0.2">
      <c r="H53620" s="7"/>
    </row>
    <row r="53621" spans="8:8" x14ac:dyDescent="0.2">
      <c r="H53621" s="7"/>
    </row>
    <row r="53622" spans="8:8" x14ac:dyDescent="0.2">
      <c r="H53622" s="7"/>
    </row>
    <row r="53623" spans="8:8" x14ac:dyDescent="0.2">
      <c r="H53623" s="7"/>
    </row>
    <row r="53624" spans="8:8" x14ac:dyDescent="0.2">
      <c r="H53624" s="7"/>
    </row>
    <row r="53625" spans="8:8" x14ac:dyDescent="0.2">
      <c r="H53625" s="7"/>
    </row>
    <row r="53626" spans="8:8" x14ac:dyDescent="0.2">
      <c r="H53626" s="7"/>
    </row>
    <row r="53627" spans="8:8" x14ac:dyDescent="0.2">
      <c r="H53627" s="7"/>
    </row>
    <row r="53628" spans="8:8" x14ac:dyDescent="0.2">
      <c r="H53628" s="7"/>
    </row>
    <row r="53629" spans="8:8" x14ac:dyDescent="0.2">
      <c r="H53629" s="7"/>
    </row>
    <row r="53630" spans="8:8" x14ac:dyDescent="0.2">
      <c r="H53630" s="7"/>
    </row>
    <row r="53631" spans="8:8" x14ac:dyDescent="0.2">
      <c r="H53631" s="7"/>
    </row>
    <row r="53632" spans="8:8" x14ac:dyDescent="0.2">
      <c r="H53632" s="7"/>
    </row>
    <row r="53633" spans="8:8" x14ac:dyDescent="0.2">
      <c r="H53633" s="7"/>
    </row>
    <row r="53634" spans="8:8" x14ac:dyDescent="0.2">
      <c r="H53634" s="7"/>
    </row>
    <row r="53635" spans="8:8" x14ac:dyDescent="0.2">
      <c r="H53635" s="7"/>
    </row>
    <row r="53636" spans="8:8" x14ac:dyDescent="0.2">
      <c r="H53636" s="7"/>
    </row>
    <row r="53637" spans="8:8" x14ac:dyDescent="0.2">
      <c r="H53637" s="7"/>
    </row>
    <row r="53638" spans="8:8" x14ac:dyDescent="0.2">
      <c r="H53638" s="7"/>
    </row>
    <row r="53639" spans="8:8" x14ac:dyDescent="0.2">
      <c r="H53639" s="7"/>
    </row>
    <row r="53640" spans="8:8" x14ac:dyDescent="0.2">
      <c r="H53640" s="7"/>
    </row>
    <row r="53641" spans="8:8" x14ac:dyDescent="0.2">
      <c r="H53641" s="7"/>
    </row>
    <row r="53642" spans="8:8" x14ac:dyDescent="0.2">
      <c r="H53642" s="7"/>
    </row>
    <row r="53643" spans="8:8" x14ac:dyDescent="0.2">
      <c r="H53643" s="7"/>
    </row>
    <row r="53644" spans="8:8" x14ac:dyDescent="0.2">
      <c r="H53644" s="7"/>
    </row>
    <row r="53645" spans="8:8" x14ac:dyDescent="0.2">
      <c r="H53645" s="7"/>
    </row>
    <row r="53646" spans="8:8" x14ac:dyDescent="0.2">
      <c r="H53646" s="7"/>
    </row>
    <row r="53647" spans="8:8" x14ac:dyDescent="0.2">
      <c r="H53647" s="7"/>
    </row>
    <row r="53648" spans="8:8" x14ac:dyDescent="0.2">
      <c r="H53648" s="7"/>
    </row>
    <row r="53649" spans="8:8" x14ac:dyDescent="0.2">
      <c r="H53649" s="7"/>
    </row>
    <row r="53650" spans="8:8" x14ac:dyDescent="0.2">
      <c r="H53650" s="7"/>
    </row>
    <row r="53651" spans="8:8" x14ac:dyDescent="0.2">
      <c r="H53651" s="7"/>
    </row>
    <row r="53652" spans="8:8" x14ac:dyDescent="0.2">
      <c r="H53652" s="7"/>
    </row>
    <row r="53653" spans="8:8" x14ac:dyDescent="0.2">
      <c r="H53653" s="7"/>
    </row>
    <row r="53654" spans="8:8" x14ac:dyDescent="0.2">
      <c r="H53654" s="7"/>
    </row>
    <row r="53655" spans="8:8" x14ac:dyDescent="0.2">
      <c r="H53655" s="7"/>
    </row>
    <row r="53656" spans="8:8" x14ac:dyDescent="0.2">
      <c r="H53656" s="7"/>
    </row>
    <row r="53657" spans="8:8" x14ac:dyDescent="0.2">
      <c r="H53657" s="7"/>
    </row>
    <row r="53658" spans="8:8" x14ac:dyDescent="0.2">
      <c r="H53658" s="7"/>
    </row>
    <row r="53659" spans="8:8" x14ac:dyDescent="0.2">
      <c r="H53659" s="7"/>
    </row>
    <row r="53660" spans="8:8" x14ac:dyDescent="0.2">
      <c r="H53660" s="7"/>
    </row>
    <row r="53661" spans="8:8" x14ac:dyDescent="0.2">
      <c r="H53661" s="7"/>
    </row>
    <row r="53662" spans="8:8" x14ac:dyDescent="0.2">
      <c r="H53662" s="7"/>
    </row>
    <row r="53663" spans="8:8" x14ac:dyDescent="0.2">
      <c r="H53663" s="7"/>
    </row>
    <row r="53664" spans="8:8" x14ac:dyDescent="0.2">
      <c r="H53664" s="7"/>
    </row>
    <row r="53665" spans="8:8" x14ac:dyDescent="0.2">
      <c r="H53665" s="7"/>
    </row>
    <row r="53666" spans="8:8" x14ac:dyDescent="0.2">
      <c r="H53666" s="7"/>
    </row>
    <row r="53667" spans="8:8" x14ac:dyDescent="0.2">
      <c r="H53667" s="7"/>
    </row>
    <row r="53668" spans="8:8" x14ac:dyDescent="0.2">
      <c r="H53668" s="7"/>
    </row>
    <row r="53669" spans="8:8" x14ac:dyDescent="0.2">
      <c r="H53669" s="7"/>
    </row>
    <row r="53670" spans="8:8" x14ac:dyDescent="0.2">
      <c r="H53670" s="7"/>
    </row>
    <row r="53671" spans="8:8" x14ac:dyDescent="0.2">
      <c r="H53671" s="7"/>
    </row>
    <row r="53672" spans="8:8" x14ac:dyDescent="0.2">
      <c r="H53672" s="7"/>
    </row>
    <row r="53673" spans="8:8" x14ac:dyDescent="0.2">
      <c r="H53673" s="7"/>
    </row>
    <row r="53674" spans="8:8" x14ac:dyDescent="0.2">
      <c r="H53674" s="7"/>
    </row>
    <row r="53675" spans="8:8" x14ac:dyDescent="0.2">
      <c r="H53675" s="7"/>
    </row>
    <row r="53676" spans="8:8" x14ac:dyDescent="0.2">
      <c r="H53676" s="7"/>
    </row>
    <row r="53677" spans="8:8" x14ac:dyDescent="0.2">
      <c r="H53677" s="7"/>
    </row>
    <row r="53678" spans="8:8" x14ac:dyDescent="0.2">
      <c r="H53678" s="7"/>
    </row>
    <row r="53679" spans="8:8" x14ac:dyDescent="0.2">
      <c r="H53679" s="7"/>
    </row>
    <row r="53680" spans="8:8" x14ac:dyDescent="0.2">
      <c r="H53680" s="7"/>
    </row>
    <row r="53681" spans="8:8" x14ac:dyDescent="0.2">
      <c r="H53681" s="7"/>
    </row>
    <row r="53682" spans="8:8" x14ac:dyDescent="0.2">
      <c r="H53682" s="7"/>
    </row>
    <row r="53683" spans="8:8" x14ac:dyDescent="0.2">
      <c r="H53683" s="7"/>
    </row>
    <row r="53684" spans="8:8" x14ac:dyDescent="0.2">
      <c r="H53684" s="7"/>
    </row>
    <row r="53685" spans="8:8" x14ac:dyDescent="0.2">
      <c r="H53685" s="7"/>
    </row>
    <row r="53686" spans="8:8" x14ac:dyDescent="0.2">
      <c r="H53686" s="7"/>
    </row>
    <row r="53687" spans="8:8" x14ac:dyDescent="0.2">
      <c r="H53687" s="7"/>
    </row>
    <row r="53688" spans="8:8" x14ac:dyDescent="0.2">
      <c r="H53688" s="7"/>
    </row>
    <row r="53689" spans="8:8" x14ac:dyDescent="0.2">
      <c r="H53689" s="7"/>
    </row>
    <row r="53690" spans="8:8" x14ac:dyDescent="0.2">
      <c r="H53690" s="7"/>
    </row>
    <row r="53691" spans="8:8" x14ac:dyDescent="0.2">
      <c r="H53691" s="7"/>
    </row>
    <row r="53692" spans="8:8" x14ac:dyDescent="0.2">
      <c r="H53692" s="7"/>
    </row>
    <row r="53693" spans="8:8" x14ac:dyDescent="0.2">
      <c r="H53693" s="7"/>
    </row>
    <row r="53694" spans="8:8" x14ac:dyDescent="0.2">
      <c r="H53694" s="7"/>
    </row>
    <row r="53695" spans="8:8" x14ac:dyDescent="0.2">
      <c r="H53695" s="7"/>
    </row>
    <row r="53696" spans="8:8" x14ac:dyDescent="0.2">
      <c r="H53696" s="7"/>
    </row>
    <row r="53697" spans="8:8" x14ac:dyDescent="0.2">
      <c r="H53697" s="7"/>
    </row>
    <row r="53698" spans="8:8" x14ac:dyDescent="0.2">
      <c r="H53698" s="7"/>
    </row>
    <row r="53699" spans="8:8" x14ac:dyDescent="0.2">
      <c r="H53699" s="7"/>
    </row>
    <row r="53700" spans="8:8" x14ac:dyDescent="0.2">
      <c r="H53700" s="7"/>
    </row>
    <row r="53701" spans="8:8" x14ac:dyDescent="0.2">
      <c r="H53701" s="7"/>
    </row>
    <row r="53702" spans="8:8" x14ac:dyDescent="0.2">
      <c r="H53702" s="7"/>
    </row>
    <row r="53703" spans="8:8" x14ac:dyDescent="0.2">
      <c r="H53703" s="7"/>
    </row>
    <row r="53704" spans="8:8" x14ac:dyDescent="0.2">
      <c r="H53704" s="7"/>
    </row>
    <row r="53705" spans="8:8" x14ac:dyDescent="0.2">
      <c r="H53705" s="7"/>
    </row>
    <row r="53706" spans="8:8" x14ac:dyDescent="0.2">
      <c r="H53706" s="7"/>
    </row>
    <row r="53707" spans="8:8" x14ac:dyDescent="0.2">
      <c r="H53707" s="7"/>
    </row>
    <row r="53708" spans="8:8" x14ac:dyDescent="0.2">
      <c r="H53708" s="7"/>
    </row>
    <row r="53709" spans="8:8" x14ac:dyDescent="0.2">
      <c r="H53709" s="7"/>
    </row>
    <row r="53710" spans="8:8" x14ac:dyDescent="0.2">
      <c r="H53710" s="7"/>
    </row>
    <row r="53711" spans="8:8" x14ac:dyDescent="0.2">
      <c r="H53711" s="7"/>
    </row>
    <row r="53712" spans="8:8" x14ac:dyDescent="0.2">
      <c r="H53712" s="7"/>
    </row>
    <row r="53713" spans="8:8" x14ac:dyDescent="0.2">
      <c r="H53713" s="7"/>
    </row>
    <row r="53714" spans="8:8" x14ac:dyDescent="0.2">
      <c r="H53714" s="7"/>
    </row>
    <row r="53715" spans="8:8" x14ac:dyDescent="0.2">
      <c r="H53715" s="7"/>
    </row>
    <row r="53716" spans="8:8" x14ac:dyDescent="0.2">
      <c r="H53716" s="7"/>
    </row>
    <row r="53717" spans="8:8" x14ac:dyDescent="0.2">
      <c r="H53717" s="7"/>
    </row>
    <row r="53718" spans="8:8" x14ac:dyDescent="0.2">
      <c r="H53718" s="7"/>
    </row>
    <row r="53719" spans="8:8" x14ac:dyDescent="0.2">
      <c r="H53719" s="7"/>
    </row>
    <row r="53720" spans="8:8" x14ac:dyDescent="0.2">
      <c r="H53720" s="7"/>
    </row>
    <row r="53721" spans="8:8" x14ac:dyDescent="0.2">
      <c r="H53721" s="7"/>
    </row>
    <row r="53722" spans="8:8" x14ac:dyDescent="0.2">
      <c r="H53722" s="7"/>
    </row>
    <row r="53723" spans="8:8" x14ac:dyDescent="0.2">
      <c r="H53723" s="7"/>
    </row>
    <row r="53724" spans="8:8" x14ac:dyDescent="0.2">
      <c r="H53724" s="7"/>
    </row>
    <row r="53725" spans="8:8" x14ac:dyDescent="0.2">
      <c r="H53725" s="7"/>
    </row>
    <row r="53726" spans="8:8" x14ac:dyDescent="0.2">
      <c r="H53726" s="7"/>
    </row>
    <row r="53727" spans="8:8" x14ac:dyDescent="0.2">
      <c r="H53727" s="7"/>
    </row>
    <row r="53728" spans="8:8" x14ac:dyDescent="0.2">
      <c r="H53728" s="7"/>
    </row>
    <row r="53729" spans="8:8" x14ac:dyDescent="0.2">
      <c r="H53729" s="7"/>
    </row>
    <row r="53730" spans="8:8" x14ac:dyDescent="0.2">
      <c r="H53730" s="7"/>
    </row>
    <row r="53731" spans="8:8" x14ac:dyDescent="0.2">
      <c r="H53731" s="7"/>
    </row>
    <row r="53732" spans="8:8" x14ac:dyDescent="0.2">
      <c r="H53732" s="7"/>
    </row>
    <row r="53733" spans="8:8" x14ac:dyDescent="0.2">
      <c r="H53733" s="7"/>
    </row>
    <row r="53734" spans="8:8" x14ac:dyDescent="0.2">
      <c r="H53734" s="7"/>
    </row>
    <row r="53735" spans="8:8" x14ac:dyDescent="0.2">
      <c r="H53735" s="7"/>
    </row>
    <row r="53736" spans="8:8" x14ac:dyDescent="0.2">
      <c r="H53736" s="7"/>
    </row>
    <row r="53737" spans="8:8" x14ac:dyDescent="0.2">
      <c r="H53737" s="7"/>
    </row>
    <row r="53738" spans="8:8" x14ac:dyDescent="0.2">
      <c r="H53738" s="7"/>
    </row>
    <row r="53739" spans="8:8" x14ac:dyDescent="0.2">
      <c r="H53739" s="7"/>
    </row>
    <row r="53740" spans="8:8" x14ac:dyDescent="0.2">
      <c r="H53740" s="7"/>
    </row>
    <row r="53741" spans="8:8" x14ac:dyDescent="0.2">
      <c r="H53741" s="7"/>
    </row>
    <row r="53742" spans="8:8" x14ac:dyDescent="0.2">
      <c r="H53742" s="7"/>
    </row>
    <row r="53743" spans="8:8" x14ac:dyDescent="0.2">
      <c r="H53743" s="7"/>
    </row>
    <row r="53744" spans="8:8" x14ac:dyDescent="0.2">
      <c r="H53744" s="7"/>
    </row>
    <row r="53745" spans="8:8" x14ac:dyDescent="0.2">
      <c r="H53745" s="7"/>
    </row>
    <row r="53746" spans="8:8" x14ac:dyDescent="0.2">
      <c r="H53746" s="7"/>
    </row>
    <row r="53747" spans="8:8" x14ac:dyDescent="0.2">
      <c r="H53747" s="7"/>
    </row>
    <row r="53748" spans="8:8" x14ac:dyDescent="0.2">
      <c r="H53748" s="7"/>
    </row>
    <row r="53749" spans="8:8" x14ac:dyDescent="0.2">
      <c r="H53749" s="7"/>
    </row>
    <row r="53750" spans="8:8" x14ac:dyDescent="0.2">
      <c r="H53750" s="7"/>
    </row>
    <row r="53751" spans="8:8" x14ac:dyDescent="0.2">
      <c r="H53751" s="7"/>
    </row>
    <row r="53752" spans="8:8" x14ac:dyDescent="0.2">
      <c r="H53752" s="7"/>
    </row>
    <row r="53753" spans="8:8" x14ac:dyDescent="0.2">
      <c r="H53753" s="7"/>
    </row>
    <row r="53754" spans="8:8" x14ac:dyDescent="0.2">
      <c r="H53754" s="7"/>
    </row>
    <row r="53755" spans="8:8" x14ac:dyDescent="0.2">
      <c r="H53755" s="7"/>
    </row>
    <row r="53756" spans="8:8" x14ac:dyDescent="0.2">
      <c r="H53756" s="7"/>
    </row>
    <row r="53757" spans="8:8" x14ac:dyDescent="0.2">
      <c r="H53757" s="7"/>
    </row>
    <row r="53758" spans="8:8" x14ac:dyDescent="0.2">
      <c r="H53758" s="7"/>
    </row>
    <row r="53759" spans="8:8" x14ac:dyDescent="0.2">
      <c r="H53759" s="7"/>
    </row>
    <row r="53760" spans="8:8" x14ac:dyDescent="0.2">
      <c r="H53760" s="7"/>
    </row>
    <row r="53761" spans="8:8" x14ac:dyDescent="0.2">
      <c r="H53761" s="7"/>
    </row>
    <row r="53762" spans="8:8" x14ac:dyDescent="0.2">
      <c r="H53762" s="7"/>
    </row>
    <row r="53763" spans="8:8" x14ac:dyDescent="0.2">
      <c r="H53763" s="7"/>
    </row>
    <row r="53764" spans="8:8" x14ac:dyDescent="0.2">
      <c r="H53764" s="7"/>
    </row>
    <row r="53765" spans="8:8" x14ac:dyDescent="0.2">
      <c r="H53765" s="7"/>
    </row>
    <row r="53766" spans="8:8" x14ac:dyDescent="0.2">
      <c r="H53766" s="7"/>
    </row>
    <row r="53767" spans="8:8" x14ac:dyDescent="0.2">
      <c r="H53767" s="7"/>
    </row>
    <row r="53768" spans="8:8" x14ac:dyDescent="0.2">
      <c r="H53768" s="7"/>
    </row>
    <row r="53769" spans="8:8" x14ac:dyDescent="0.2">
      <c r="H53769" s="7"/>
    </row>
    <row r="53770" spans="8:8" x14ac:dyDescent="0.2">
      <c r="H53770" s="7"/>
    </row>
    <row r="53771" spans="8:8" x14ac:dyDescent="0.2">
      <c r="H53771" s="7"/>
    </row>
    <row r="53772" spans="8:8" x14ac:dyDescent="0.2">
      <c r="H53772" s="7"/>
    </row>
    <row r="53773" spans="8:8" x14ac:dyDescent="0.2">
      <c r="H53773" s="7"/>
    </row>
    <row r="53774" spans="8:8" x14ac:dyDescent="0.2">
      <c r="H53774" s="7"/>
    </row>
    <row r="53775" spans="8:8" x14ac:dyDescent="0.2">
      <c r="H53775" s="7"/>
    </row>
    <row r="53776" spans="8:8" x14ac:dyDescent="0.2">
      <c r="H53776" s="7"/>
    </row>
    <row r="53777" spans="8:8" x14ac:dyDescent="0.2">
      <c r="H53777" s="7"/>
    </row>
    <row r="53778" spans="8:8" x14ac:dyDescent="0.2">
      <c r="H53778" s="7"/>
    </row>
    <row r="53779" spans="8:8" x14ac:dyDescent="0.2">
      <c r="H53779" s="7"/>
    </row>
    <row r="53780" spans="8:8" x14ac:dyDescent="0.2">
      <c r="H53780" s="7"/>
    </row>
    <row r="53781" spans="8:8" x14ac:dyDescent="0.2">
      <c r="H53781" s="7"/>
    </row>
    <row r="53782" spans="8:8" x14ac:dyDescent="0.2">
      <c r="H53782" s="7"/>
    </row>
    <row r="53783" spans="8:8" x14ac:dyDescent="0.2">
      <c r="H53783" s="7"/>
    </row>
    <row r="53784" spans="8:8" x14ac:dyDescent="0.2">
      <c r="H53784" s="7"/>
    </row>
    <row r="53785" spans="8:8" x14ac:dyDescent="0.2">
      <c r="H53785" s="7"/>
    </row>
    <row r="53786" spans="8:8" x14ac:dyDescent="0.2">
      <c r="H53786" s="7"/>
    </row>
    <row r="53787" spans="8:8" x14ac:dyDescent="0.2">
      <c r="H53787" s="7"/>
    </row>
    <row r="53788" spans="8:8" x14ac:dyDescent="0.2">
      <c r="H53788" s="7"/>
    </row>
    <row r="53789" spans="8:8" x14ac:dyDescent="0.2">
      <c r="H53789" s="7"/>
    </row>
    <row r="53790" spans="8:8" x14ac:dyDescent="0.2">
      <c r="H53790" s="7"/>
    </row>
    <row r="53791" spans="8:8" x14ac:dyDescent="0.2">
      <c r="H53791" s="7"/>
    </row>
    <row r="53792" spans="8:8" x14ac:dyDescent="0.2">
      <c r="H53792" s="7"/>
    </row>
    <row r="53793" spans="8:8" x14ac:dyDescent="0.2">
      <c r="H53793" s="7"/>
    </row>
    <row r="53794" spans="8:8" x14ac:dyDescent="0.2">
      <c r="H53794" s="7"/>
    </row>
    <row r="53795" spans="8:8" x14ac:dyDescent="0.2">
      <c r="H53795" s="7"/>
    </row>
    <row r="53796" spans="8:8" x14ac:dyDescent="0.2">
      <c r="H53796" s="7"/>
    </row>
    <row r="53797" spans="8:8" x14ac:dyDescent="0.2">
      <c r="H53797" s="7"/>
    </row>
    <row r="53798" spans="8:8" x14ac:dyDescent="0.2">
      <c r="H53798" s="7"/>
    </row>
    <row r="53799" spans="8:8" x14ac:dyDescent="0.2">
      <c r="H53799" s="7"/>
    </row>
    <row r="53800" spans="8:8" x14ac:dyDescent="0.2">
      <c r="H53800" s="7"/>
    </row>
    <row r="53801" spans="8:8" x14ac:dyDescent="0.2">
      <c r="H53801" s="7"/>
    </row>
    <row r="53802" spans="8:8" x14ac:dyDescent="0.2">
      <c r="H53802" s="7"/>
    </row>
    <row r="53803" spans="8:8" x14ac:dyDescent="0.2">
      <c r="H53803" s="7"/>
    </row>
    <row r="53804" spans="8:8" x14ac:dyDescent="0.2">
      <c r="H53804" s="7"/>
    </row>
    <row r="53805" spans="8:8" x14ac:dyDescent="0.2">
      <c r="H53805" s="7"/>
    </row>
    <row r="53806" spans="8:8" x14ac:dyDescent="0.2">
      <c r="H53806" s="7"/>
    </row>
    <row r="53807" spans="8:8" x14ac:dyDescent="0.2">
      <c r="H53807" s="7"/>
    </row>
    <row r="53808" spans="8:8" x14ac:dyDescent="0.2">
      <c r="H53808" s="7"/>
    </row>
    <row r="53809" spans="8:8" x14ac:dyDescent="0.2">
      <c r="H53809" s="7"/>
    </row>
    <row r="53810" spans="8:8" x14ac:dyDescent="0.2">
      <c r="H53810" s="7"/>
    </row>
    <row r="53811" spans="8:8" x14ac:dyDescent="0.2">
      <c r="H53811" s="7"/>
    </row>
    <row r="53812" spans="8:8" x14ac:dyDescent="0.2">
      <c r="H53812" s="7"/>
    </row>
    <row r="53813" spans="8:8" x14ac:dyDescent="0.2">
      <c r="H53813" s="7"/>
    </row>
    <row r="53814" spans="8:8" x14ac:dyDescent="0.2">
      <c r="H53814" s="7"/>
    </row>
    <row r="53815" spans="8:8" x14ac:dyDescent="0.2">
      <c r="H53815" s="7"/>
    </row>
    <row r="53816" spans="8:8" x14ac:dyDescent="0.2">
      <c r="H53816" s="7"/>
    </row>
    <row r="53817" spans="8:8" x14ac:dyDescent="0.2">
      <c r="H53817" s="7"/>
    </row>
    <row r="53818" spans="8:8" x14ac:dyDescent="0.2">
      <c r="H53818" s="7"/>
    </row>
    <row r="53819" spans="8:8" x14ac:dyDescent="0.2">
      <c r="H53819" s="7"/>
    </row>
    <row r="53820" spans="8:8" x14ac:dyDescent="0.2">
      <c r="H53820" s="7"/>
    </row>
    <row r="53821" spans="8:8" x14ac:dyDescent="0.2">
      <c r="H53821" s="7"/>
    </row>
    <row r="53822" spans="8:8" x14ac:dyDescent="0.2">
      <c r="H53822" s="7"/>
    </row>
    <row r="53823" spans="8:8" x14ac:dyDescent="0.2">
      <c r="H53823" s="7"/>
    </row>
    <row r="53824" spans="8:8" x14ac:dyDescent="0.2">
      <c r="H53824" s="7"/>
    </row>
    <row r="53825" spans="8:8" x14ac:dyDescent="0.2">
      <c r="H53825" s="7"/>
    </row>
    <row r="53826" spans="8:8" x14ac:dyDescent="0.2">
      <c r="H53826" s="7"/>
    </row>
    <row r="53827" spans="8:8" x14ac:dyDescent="0.2">
      <c r="H53827" s="7"/>
    </row>
    <row r="53828" spans="8:8" x14ac:dyDescent="0.2">
      <c r="H53828" s="7"/>
    </row>
    <row r="53829" spans="8:8" x14ac:dyDescent="0.2">
      <c r="H53829" s="7"/>
    </row>
    <row r="53830" spans="8:8" x14ac:dyDescent="0.2">
      <c r="H53830" s="7"/>
    </row>
    <row r="53831" spans="8:8" x14ac:dyDescent="0.2">
      <c r="H53831" s="7"/>
    </row>
    <row r="53832" spans="8:8" x14ac:dyDescent="0.2">
      <c r="H53832" s="7"/>
    </row>
    <row r="53833" spans="8:8" x14ac:dyDescent="0.2">
      <c r="H53833" s="7"/>
    </row>
    <row r="53834" spans="8:8" x14ac:dyDescent="0.2">
      <c r="H53834" s="7"/>
    </row>
    <row r="53835" spans="8:8" x14ac:dyDescent="0.2">
      <c r="H53835" s="7"/>
    </row>
    <row r="53836" spans="8:8" x14ac:dyDescent="0.2">
      <c r="H53836" s="7"/>
    </row>
    <row r="53837" spans="8:8" x14ac:dyDescent="0.2">
      <c r="H53837" s="7"/>
    </row>
    <row r="53838" spans="8:8" x14ac:dyDescent="0.2">
      <c r="H53838" s="7"/>
    </row>
    <row r="53839" spans="8:8" x14ac:dyDescent="0.2">
      <c r="H53839" s="7"/>
    </row>
    <row r="53840" spans="8:8" x14ac:dyDescent="0.2">
      <c r="H53840" s="7"/>
    </row>
    <row r="53841" spans="8:8" x14ac:dyDescent="0.2">
      <c r="H53841" s="7"/>
    </row>
    <row r="53842" spans="8:8" x14ac:dyDescent="0.2">
      <c r="H53842" s="7"/>
    </row>
    <row r="53843" spans="8:8" x14ac:dyDescent="0.2">
      <c r="H53843" s="7"/>
    </row>
    <row r="53844" spans="8:8" x14ac:dyDescent="0.2">
      <c r="H53844" s="7"/>
    </row>
    <row r="53845" spans="8:8" x14ac:dyDescent="0.2">
      <c r="H53845" s="7"/>
    </row>
    <row r="53846" spans="8:8" x14ac:dyDescent="0.2">
      <c r="H53846" s="7"/>
    </row>
    <row r="53847" spans="8:8" x14ac:dyDescent="0.2">
      <c r="H53847" s="7"/>
    </row>
    <row r="53848" spans="8:8" x14ac:dyDescent="0.2">
      <c r="H53848" s="7"/>
    </row>
    <row r="53849" spans="8:8" x14ac:dyDescent="0.2">
      <c r="H53849" s="7"/>
    </row>
    <row r="53850" spans="8:8" x14ac:dyDescent="0.2">
      <c r="H53850" s="7"/>
    </row>
    <row r="53851" spans="8:8" x14ac:dyDescent="0.2">
      <c r="H53851" s="7"/>
    </row>
    <row r="53852" spans="8:8" x14ac:dyDescent="0.2">
      <c r="H53852" s="7"/>
    </row>
    <row r="53853" spans="8:8" x14ac:dyDescent="0.2">
      <c r="H53853" s="7"/>
    </row>
    <row r="53854" spans="8:8" x14ac:dyDescent="0.2">
      <c r="H53854" s="7"/>
    </row>
    <row r="53855" spans="8:8" x14ac:dyDescent="0.2">
      <c r="H53855" s="7"/>
    </row>
    <row r="53856" spans="8:8" x14ac:dyDescent="0.2">
      <c r="H53856" s="7"/>
    </row>
    <row r="53857" spans="8:8" x14ac:dyDescent="0.2">
      <c r="H53857" s="7"/>
    </row>
    <row r="53858" spans="8:8" x14ac:dyDescent="0.2">
      <c r="H53858" s="7"/>
    </row>
    <row r="53859" spans="8:8" x14ac:dyDescent="0.2">
      <c r="H53859" s="7"/>
    </row>
    <row r="53860" spans="8:8" x14ac:dyDescent="0.2">
      <c r="H53860" s="7"/>
    </row>
    <row r="53861" spans="8:8" x14ac:dyDescent="0.2">
      <c r="H53861" s="7"/>
    </row>
    <row r="53862" spans="8:8" x14ac:dyDescent="0.2">
      <c r="H53862" s="7"/>
    </row>
    <row r="53863" spans="8:8" x14ac:dyDescent="0.2">
      <c r="H53863" s="7"/>
    </row>
    <row r="53864" spans="8:8" x14ac:dyDescent="0.2">
      <c r="H53864" s="7"/>
    </row>
    <row r="53865" spans="8:8" x14ac:dyDescent="0.2">
      <c r="H53865" s="7"/>
    </row>
    <row r="53866" spans="8:8" x14ac:dyDescent="0.2">
      <c r="H53866" s="7"/>
    </row>
    <row r="53867" spans="8:8" x14ac:dyDescent="0.2">
      <c r="H53867" s="7"/>
    </row>
    <row r="53868" spans="8:8" x14ac:dyDescent="0.2">
      <c r="H53868" s="7"/>
    </row>
    <row r="53869" spans="8:8" x14ac:dyDescent="0.2">
      <c r="H53869" s="7"/>
    </row>
    <row r="53870" spans="8:8" x14ac:dyDescent="0.2">
      <c r="H53870" s="7"/>
    </row>
    <row r="53871" spans="8:8" x14ac:dyDescent="0.2">
      <c r="H53871" s="7"/>
    </row>
    <row r="53872" spans="8:8" x14ac:dyDescent="0.2">
      <c r="H53872" s="7"/>
    </row>
    <row r="53873" spans="8:8" x14ac:dyDescent="0.2">
      <c r="H53873" s="7"/>
    </row>
    <row r="53874" spans="8:8" x14ac:dyDescent="0.2">
      <c r="H53874" s="7"/>
    </row>
    <row r="53875" spans="8:8" x14ac:dyDescent="0.2">
      <c r="H53875" s="7"/>
    </row>
    <row r="53876" spans="8:8" x14ac:dyDescent="0.2">
      <c r="H53876" s="7"/>
    </row>
    <row r="53877" spans="8:8" x14ac:dyDescent="0.2">
      <c r="H53877" s="7"/>
    </row>
    <row r="53878" spans="8:8" x14ac:dyDescent="0.2">
      <c r="H53878" s="7"/>
    </row>
    <row r="53879" spans="8:8" x14ac:dyDescent="0.2">
      <c r="H53879" s="7"/>
    </row>
    <row r="53880" spans="8:8" x14ac:dyDescent="0.2">
      <c r="H53880" s="7"/>
    </row>
    <row r="53881" spans="8:8" x14ac:dyDescent="0.2">
      <c r="H53881" s="7"/>
    </row>
    <row r="53882" spans="8:8" x14ac:dyDescent="0.2">
      <c r="H53882" s="7"/>
    </row>
    <row r="53883" spans="8:8" x14ac:dyDescent="0.2">
      <c r="H53883" s="7"/>
    </row>
    <row r="53884" spans="8:8" x14ac:dyDescent="0.2">
      <c r="H53884" s="7"/>
    </row>
    <row r="53885" spans="8:8" x14ac:dyDescent="0.2">
      <c r="H53885" s="7"/>
    </row>
    <row r="53886" spans="8:8" x14ac:dyDescent="0.2">
      <c r="H53886" s="7"/>
    </row>
    <row r="53887" spans="8:8" x14ac:dyDescent="0.2">
      <c r="H53887" s="7"/>
    </row>
    <row r="53888" spans="8:8" x14ac:dyDescent="0.2">
      <c r="H53888" s="7"/>
    </row>
    <row r="53889" spans="8:8" x14ac:dyDescent="0.2">
      <c r="H53889" s="7"/>
    </row>
    <row r="53890" spans="8:8" x14ac:dyDescent="0.2">
      <c r="H53890" s="7"/>
    </row>
    <row r="53891" spans="8:8" x14ac:dyDescent="0.2">
      <c r="H53891" s="7"/>
    </row>
    <row r="53892" spans="8:8" x14ac:dyDescent="0.2">
      <c r="H53892" s="7"/>
    </row>
    <row r="53893" spans="8:8" x14ac:dyDescent="0.2">
      <c r="H53893" s="7"/>
    </row>
    <row r="53894" spans="8:8" x14ac:dyDescent="0.2">
      <c r="H53894" s="7"/>
    </row>
    <row r="53895" spans="8:8" x14ac:dyDescent="0.2">
      <c r="H53895" s="7"/>
    </row>
    <row r="53896" spans="8:8" x14ac:dyDescent="0.2">
      <c r="H53896" s="7"/>
    </row>
    <row r="53897" spans="8:8" x14ac:dyDescent="0.2">
      <c r="H53897" s="7"/>
    </row>
    <row r="53898" spans="8:8" x14ac:dyDescent="0.2">
      <c r="H53898" s="7"/>
    </row>
    <row r="53899" spans="8:8" x14ac:dyDescent="0.2">
      <c r="H53899" s="7"/>
    </row>
    <row r="53900" spans="8:8" x14ac:dyDescent="0.2">
      <c r="H53900" s="7"/>
    </row>
    <row r="53901" spans="8:8" x14ac:dyDescent="0.2">
      <c r="H53901" s="7"/>
    </row>
    <row r="53902" spans="8:8" x14ac:dyDescent="0.2">
      <c r="H53902" s="7"/>
    </row>
    <row r="53903" spans="8:8" x14ac:dyDescent="0.2">
      <c r="H53903" s="7"/>
    </row>
    <row r="53904" spans="8:8" x14ac:dyDescent="0.2">
      <c r="H53904" s="7"/>
    </row>
    <row r="53905" spans="8:8" x14ac:dyDescent="0.2">
      <c r="H53905" s="7"/>
    </row>
    <row r="53906" spans="8:8" x14ac:dyDescent="0.2">
      <c r="H53906" s="7"/>
    </row>
    <row r="53907" spans="8:8" x14ac:dyDescent="0.2">
      <c r="H53907" s="7"/>
    </row>
    <row r="53908" spans="8:8" x14ac:dyDescent="0.2">
      <c r="H53908" s="7"/>
    </row>
    <row r="53909" spans="8:8" x14ac:dyDescent="0.2">
      <c r="H53909" s="7"/>
    </row>
    <row r="53910" spans="8:8" x14ac:dyDescent="0.2">
      <c r="H53910" s="7"/>
    </row>
    <row r="53911" spans="8:8" x14ac:dyDescent="0.2">
      <c r="H53911" s="7"/>
    </row>
    <row r="53912" spans="8:8" x14ac:dyDescent="0.2">
      <c r="H53912" s="7"/>
    </row>
    <row r="53913" spans="8:8" x14ac:dyDescent="0.2">
      <c r="H53913" s="7"/>
    </row>
    <row r="53914" spans="8:8" x14ac:dyDescent="0.2">
      <c r="H53914" s="7"/>
    </row>
    <row r="53915" spans="8:8" x14ac:dyDescent="0.2">
      <c r="H53915" s="7"/>
    </row>
    <row r="53916" spans="8:8" x14ac:dyDescent="0.2">
      <c r="H53916" s="7"/>
    </row>
    <row r="53917" spans="8:8" x14ac:dyDescent="0.2">
      <c r="H53917" s="7"/>
    </row>
    <row r="53918" spans="8:8" x14ac:dyDescent="0.2">
      <c r="H53918" s="7"/>
    </row>
    <row r="53919" spans="8:8" x14ac:dyDescent="0.2">
      <c r="H53919" s="7"/>
    </row>
    <row r="53920" spans="8:8" x14ac:dyDescent="0.2">
      <c r="H53920" s="7"/>
    </row>
    <row r="53921" spans="8:8" x14ac:dyDescent="0.2">
      <c r="H53921" s="7"/>
    </row>
    <row r="53922" spans="8:8" x14ac:dyDescent="0.2">
      <c r="H53922" s="7"/>
    </row>
    <row r="53923" spans="8:8" x14ac:dyDescent="0.2">
      <c r="H53923" s="7"/>
    </row>
    <row r="53924" spans="8:8" x14ac:dyDescent="0.2">
      <c r="H53924" s="7"/>
    </row>
    <row r="53925" spans="8:8" x14ac:dyDescent="0.2">
      <c r="H53925" s="7"/>
    </row>
    <row r="53926" spans="8:8" x14ac:dyDescent="0.2">
      <c r="H53926" s="7"/>
    </row>
    <row r="53927" spans="8:8" x14ac:dyDescent="0.2">
      <c r="H53927" s="7"/>
    </row>
    <row r="53928" spans="8:8" x14ac:dyDescent="0.2">
      <c r="H53928" s="7"/>
    </row>
    <row r="53929" spans="8:8" x14ac:dyDescent="0.2">
      <c r="H53929" s="7"/>
    </row>
    <row r="53930" spans="8:8" x14ac:dyDescent="0.2">
      <c r="H53930" s="7"/>
    </row>
    <row r="53931" spans="8:8" x14ac:dyDescent="0.2">
      <c r="H53931" s="7"/>
    </row>
    <row r="53932" spans="8:8" x14ac:dyDescent="0.2">
      <c r="H53932" s="7"/>
    </row>
    <row r="53933" spans="8:8" x14ac:dyDescent="0.2">
      <c r="H53933" s="7"/>
    </row>
    <row r="53934" spans="8:8" x14ac:dyDescent="0.2">
      <c r="H53934" s="7"/>
    </row>
    <row r="53935" spans="8:8" x14ac:dyDescent="0.2">
      <c r="H53935" s="7"/>
    </row>
    <row r="53936" spans="8:8" x14ac:dyDescent="0.2">
      <c r="H53936" s="7"/>
    </row>
    <row r="53937" spans="8:8" x14ac:dyDescent="0.2">
      <c r="H53937" s="7"/>
    </row>
    <row r="53938" spans="8:8" x14ac:dyDescent="0.2">
      <c r="H53938" s="7"/>
    </row>
    <row r="53939" spans="8:8" x14ac:dyDescent="0.2">
      <c r="H53939" s="7"/>
    </row>
    <row r="53940" spans="8:8" x14ac:dyDescent="0.2">
      <c r="H53940" s="7"/>
    </row>
    <row r="53941" spans="8:8" x14ac:dyDescent="0.2">
      <c r="H53941" s="7"/>
    </row>
    <row r="53942" spans="8:8" x14ac:dyDescent="0.2">
      <c r="H53942" s="7"/>
    </row>
    <row r="53943" spans="8:8" x14ac:dyDescent="0.2">
      <c r="H53943" s="7"/>
    </row>
    <row r="53944" spans="8:8" x14ac:dyDescent="0.2">
      <c r="H53944" s="7"/>
    </row>
    <row r="53945" spans="8:8" x14ac:dyDescent="0.2">
      <c r="H53945" s="7"/>
    </row>
    <row r="53946" spans="8:8" x14ac:dyDescent="0.2">
      <c r="H53946" s="7"/>
    </row>
    <row r="53947" spans="8:8" x14ac:dyDescent="0.2">
      <c r="H53947" s="7"/>
    </row>
    <row r="53948" spans="8:8" x14ac:dyDescent="0.2">
      <c r="H53948" s="7"/>
    </row>
    <row r="53949" spans="8:8" x14ac:dyDescent="0.2">
      <c r="H53949" s="7"/>
    </row>
    <row r="53950" spans="8:8" x14ac:dyDescent="0.2">
      <c r="H53950" s="7"/>
    </row>
    <row r="53951" spans="8:8" x14ac:dyDescent="0.2">
      <c r="H53951" s="7"/>
    </row>
    <row r="53952" spans="8:8" x14ac:dyDescent="0.2">
      <c r="H53952" s="7"/>
    </row>
    <row r="53953" spans="8:8" x14ac:dyDescent="0.2">
      <c r="H53953" s="7"/>
    </row>
    <row r="53954" spans="8:8" x14ac:dyDescent="0.2">
      <c r="H53954" s="7"/>
    </row>
    <row r="53955" spans="8:8" x14ac:dyDescent="0.2">
      <c r="H53955" s="7"/>
    </row>
    <row r="53956" spans="8:8" x14ac:dyDescent="0.2">
      <c r="H53956" s="7"/>
    </row>
    <row r="53957" spans="8:8" x14ac:dyDescent="0.2">
      <c r="H53957" s="7"/>
    </row>
    <row r="53958" spans="8:8" x14ac:dyDescent="0.2">
      <c r="H53958" s="7"/>
    </row>
    <row r="53959" spans="8:8" x14ac:dyDescent="0.2">
      <c r="H53959" s="7"/>
    </row>
    <row r="53960" spans="8:8" x14ac:dyDescent="0.2">
      <c r="H53960" s="7"/>
    </row>
    <row r="53961" spans="8:8" x14ac:dyDescent="0.2">
      <c r="H53961" s="7"/>
    </row>
    <row r="53962" spans="8:8" x14ac:dyDescent="0.2">
      <c r="H53962" s="7"/>
    </row>
    <row r="53963" spans="8:8" x14ac:dyDescent="0.2">
      <c r="H53963" s="7"/>
    </row>
    <row r="53964" spans="8:8" x14ac:dyDescent="0.2">
      <c r="H53964" s="7"/>
    </row>
    <row r="53965" spans="8:8" x14ac:dyDescent="0.2">
      <c r="H53965" s="7"/>
    </row>
    <row r="53966" spans="8:8" x14ac:dyDescent="0.2">
      <c r="H53966" s="7"/>
    </row>
    <row r="53967" spans="8:8" x14ac:dyDescent="0.2">
      <c r="H53967" s="7"/>
    </row>
    <row r="53968" spans="8:8" x14ac:dyDescent="0.2">
      <c r="H53968" s="7"/>
    </row>
    <row r="53969" spans="8:8" x14ac:dyDescent="0.2">
      <c r="H53969" s="7"/>
    </row>
    <row r="53970" spans="8:8" x14ac:dyDescent="0.2">
      <c r="H53970" s="7"/>
    </row>
    <row r="53971" spans="8:8" x14ac:dyDescent="0.2">
      <c r="H53971" s="7"/>
    </row>
    <row r="53972" spans="8:8" x14ac:dyDescent="0.2">
      <c r="H53972" s="7"/>
    </row>
    <row r="53973" spans="8:8" x14ac:dyDescent="0.2">
      <c r="H53973" s="7"/>
    </row>
    <row r="53974" spans="8:8" x14ac:dyDescent="0.2">
      <c r="H53974" s="7"/>
    </row>
    <row r="53975" spans="8:8" x14ac:dyDescent="0.2">
      <c r="H53975" s="7"/>
    </row>
    <row r="53976" spans="8:8" x14ac:dyDescent="0.2">
      <c r="H53976" s="7"/>
    </row>
    <row r="53977" spans="8:8" x14ac:dyDescent="0.2">
      <c r="H53977" s="7"/>
    </row>
    <row r="53978" spans="8:8" x14ac:dyDescent="0.2">
      <c r="H53978" s="7"/>
    </row>
    <row r="53979" spans="8:8" x14ac:dyDescent="0.2">
      <c r="H53979" s="7"/>
    </row>
    <row r="53980" spans="8:8" x14ac:dyDescent="0.2">
      <c r="H53980" s="7"/>
    </row>
    <row r="53981" spans="8:8" x14ac:dyDescent="0.2">
      <c r="H53981" s="7"/>
    </row>
    <row r="53982" spans="8:8" x14ac:dyDescent="0.2">
      <c r="H53982" s="7"/>
    </row>
    <row r="53983" spans="8:8" x14ac:dyDescent="0.2">
      <c r="H53983" s="7"/>
    </row>
    <row r="53984" spans="8:8" x14ac:dyDescent="0.2">
      <c r="H53984" s="7"/>
    </row>
    <row r="53985" spans="8:8" x14ac:dyDescent="0.2">
      <c r="H53985" s="7"/>
    </row>
    <row r="53986" spans="8:8" x14ac:dyDescent="0.2">
      <c r="H53986" s="7"/>
    </row>
    <row r="53987" spans="8:8" x14ac:dyDescent="0.2">
      <c r="H53987" s="7"/>
    </row>
    <row r="53988" spans="8:8" x14ac:dyDescent="0.2">
      <c r="H53988" s="7"/>
    </row>
    <row r="53989" spans="8:8" x14ac:dyDescent="0.2">
      <c r="H53989" s="7"/>
    </row>
    <row r="53990" spans="8:8" x14ac:dyDescent="0.2">
      <c r="H53990" s="7"/>
    </row>
    <row r="53991" spans="8:8" x14ac:dyDescent="0.2">
      <c r="H53991" s="7"/>
    </row>
    <row r="53992" spans="8:8" x14ac:dyDescent="0.2">
      <c r="H53992" s="7"/>
    </row>
    <row r="53993" spans="8:8" x14ac:dyDescent="0.2">
      <c r="H53993" s="7"/>
    </row>
    <row r="53994" spans="8:8" x14ac:dyDescent="0.2">
      <c r="H53994" s="7"/>
    </row>
    <row r="53995" spans="8:8" x14ac:dyDescent="0.2">
      <c r="H53995" s="7"/>
    </row>
    <row r="53996" spans="8:8" x14ac:dyDescent="0.2">
      <c r="H53996" s="7"/>
    </row>
    <row r="53997" spans="8:8" x14ac:dyDescent="0.2">
      <c r="H53997" s="7"/>
    </row>
    <row r="53998" spans="8:8" x14ac:dyDescent="0.2">
      <c r="H53998" s="7"/>
    </row>
    <row r="53999" spans="8:8" x14ac:dyDescent="0.2">
      <c r="H53999" s="7"/>
    </row>
    <row r="54000" spans="8:8" x14ac:dyDescent="0.2">
      <c r="H54000" s="7"/>
    </row>
    <row r="54001" spans="8:8" x14ac:dyDescent="0.2">
      <c r="H54001" s="7"/>
    </row>
    <row r="54002" spans="8:8" x14ac:dyDescent="0.2">
      <c r="H54002" s="7"/>
    </row>
    <row r="54003" spans="8:8" x14ac:dyDescent="0.2">
      <c r="H54003" s="7"/>
    </row>
    <row r="54004" spans="8:8" x14ac:dyDescent="0.2">
      <c r="H54004" s="7"/>
    </row>
    <row r="54005" spans="8:8" x14ac:dyDescent="0.2">
      <c r="H54005" s="7"/>
    </row>
    <row r="54006" spans="8:8" x14ac:dyDescent="0.2">
      <c r="H54006" s="7"/>
    </row>
    <row r="54007" spans="8:8" x14ac:dyDescent="0.2">
      <c r="H54007" s="7"/>
    </row>
    <row r="54008" spans="8:8" x14ac:dyDescent="0.2">
      <c r="H54008" s="7"/>
    </row>
    <row r="54009" spans="8:8" x14ac:dyDescent="0.2">
      <c r="H54009" s="7"/>
    </row>
    <row r="54010" spans="8:8" x14ac:dyDescent="0.2">
      <c r="H54010" s="7"/>
    </row>
    <row r="54011" spans="8:8" x14ac:dyDescent="0.2">
      <c r="H54011" s="7"/>
    </row>
    <row r="54012" spans="8:8" x14ac:dyDescent="0.2">
      <c r="H54012" s="7"/>
    </row>
    <row r="54013" spans="8:8" x14ac:dyDescent="0.2">
      <c r="H54013" s="7"/>
    </row>
    <row r="54014" spans="8:8" x14ac:dyDescent="0.2">
      <c r="H54014" s="7"/>
    </row>
    <row r="54015" spans="8:8" x14ac:dyDescent="0.2">
      <c r="H54015" s="7"/>
    </row>
    <row r="54016" spans="8:8" x14ac:dyDescent="0.2">
      <c r="H54016" s="7"/>
    </row>
    <row r="54017" spans="8:8" x14ac:dyDescent="0.2">
      <c r="H54017" s="7"/>
    </row>
    <row r="54018" spans="8:8" x14ac:dyDescent="0.2">
      <c r="H54018" s="7"/>
    </row>
    <row r="54019" spans="8:8" x14ac:dyDescent="0.2">
      <c r="H54019" s="7"/>
    </row>
    <row r="54020" spans="8:8" x14ac:dyDescent="0.2">
      <c r="H54020" s="7"/>
    </row>
    <row r="54021" spans="8:8" x14ac:dyDescent="0.2">
      <c r="H54021" s="7"/>
    </row>
    <row r="54022" spans="8:8" x14ac:dyDescent="0.2">
      <c r="H54022" s="7"/>
    </row>
    <row r="54023" spans="8:8" x14ac:dyDescent="0.2">
      <c r="H54023" s="7"/>
    </row>
    <row r="54024" spans="8:8" x14ac:dyDescent="0.2">
      <c r="H54024" s="7"/>
    </row>
    <row r="54025" spans="8:8" x14ac:dyDescent="0.2">
      <c r="H54025" s="7"/>
    </row>
    <row r="54026" spans="8:8" x14ac:dyDescent="0.2">
      <c r="H54026" s="7"/>
    </row>
    <row r="54027" spans="8:8" x14ac:dyDescent="0.2">
      <c r="H54027" s="7"/>
    </row>
    <row r="54028" spans="8:8" x14ac:dyDescent="0.2">
      <c r="H54028" s="7"/>
    </row>
    <row r="54029" spans="8:8" x14ac:dyDescent="0.2">
      <c r="H54029" s="7"/>
    </row>
    <row r="54030" spans="8:8" x14ac:dyDescent="0.2">
      <c r="H54030" s="7"/>
    </row>
    <row r="54031" spans="8:8" x14ac:dyDescent="0.2">
      <c r="H54031" s="7"/>
    </row>
    <row r="54032" spans="8:8" x14ac:dyDescent="0.2">
      <c r="H54032" s="7"/>
    </row>
    <row r="54033" spans="8:8" x14ac:dyDescent="0.2">
      <c r="H54033" s="7"/>
    </row>
    <row r="54034" spans="8:8" x14ac:dyDescent="0.2">
      <c r="H54034" s="7"/>
    </row>
    <row r="54035" spans="8:8" x14ac:dyDescent="0.2">
      <c r="H54035" s="7"/>
    </row>
    <row r="54036" spans="8:8" x14ac:dyDescent="0.2">
      <c r="H54036" s="7"/>
    </row>
    <row r="54037" spans="8:8" x14ac:dyDescent="0.2">
      <c r="H54037" s="7"/>
    </row>
    <row r="54038" spans="8:8" x14ac:dyDescent="0.2">
      <c r="H54038" s="7"/>
    </row>
    <row r="54039" spans="8:8" x14ac:dyDescent="0.2">
      <c r="H54039" s="7"/>
    </row>
    <row r="54040" spans="8:8" x14ac:dyDescent="0.2">
      <c r="H54040" s="7"/>
    </row>
    <row r="54041" spans="8:8" x14ac:dyDescent="0.2">
      <c r="H54041" s="7"/>
    </row>
    <row r="54042" spans="8:8" x14ac:dyDescent="0.2">
      <c r="H54042" s="7"/>
    </row>
    <row r="54043" spans="8:8" x14ac:dyDescent="0.2">
      <c r="H54043" s="7"/>
    </row>
    <row r="54044" spans="8:8" x14ac:dyDescent="0.2">
      <c r="H54044" s="7"/>
    </row>
    <row r="54045" spans="8:8" x14ac:dyDescent="0.2">
      <c r="H54045" s="7"/>
    </row>
    <row r="54046" spans="8:8" x14ac:dyDescent="0.2">
      <c r="H54046" s="7"/>
    </row>
    <row r="54047" spans="8:8" x14ac:dyDescent="0.2">
      <c r="H54047" s="7"/>
    </row>
    <row r="54048" spans="8:8" x14ac:dyDescent="0.2">
      <c r="H54048" s="7"/>
    </row>
    <row r="54049" spans="8:8" x14ac:dyDescent="0.2">
      <c r="H54049" s="7"/>
    </row>
    <row r="54050" spans="8:8" x14ac:dyDescent="0.2">
      <c r="H54050" s="7"/>
    </row>
    <row r="54051" spans="8:8" x14ac:dyDescent="0.2">
      <c r="H54051" s="7"/>
    </row>
    <row r="54052" spans="8:8" x14ac:dyDescent="0.2">
      <c r="H54052" s="7"/>
    </row>
    <row r="54053" spans="8:8" x14ac:dyDescent="0.2">
      <c r="H54053" s="7"/>
    </row>
    <row r="54054" spans="8:8" x14ac:dyDescent="0.2">
      <c r="H54054" s="7"/>
    </row>
    <row r="54055" spans="8:8" x14ac:dyDescent="0.2">
      <c r="H54055" s="7"/>
    </row>
    <row r="54056" spans="8:8" x14ac:dyDescent="0.2">
      <c r="H54056" s="7"/>
    </row>
    <row r="54057" spans="8:8" x14ac:dyDescent="0.2">
      <c r="H54057" s="7"/>
    </row>
    <row r="54058" spans="8:8" x14ac:dyDescent="0.2">
      <c r="H54058" s="7"/>
    </row>
    <row r="54059" spans="8:8" x14ac:dyDescent="0.2">
      <c r="H54059" s="7"/>
    </row>
    <row r="54060" spans="8:8" x14ac:dyDescent="0.2">
      <c r="H54060" s="7"/>
    </row>
    <row r="54061" spans="8:8" x14ac:dyDescent="0.2">
      <c r="H54061" s="7"/>
    </row>
    <row r="54062" spans="8:8" x14ac:dyDescent="0.2">
      <c r="H54062" s="7"/>
    </row>
    <row r="54063" spans="8:8" x14ac:dyDescent="0.2">
      <c r="H54063" s="7"/>
    </row>
    <row r="54064" spans="8:8" x14ac:dyDescent="0.2">
      <c r="H54064" s="7"/>
    </row>
    <row r="54065" spans="8:8" x14ac:dyDescent="0.2">
      <c r="H54065" s="7"/>
    </row>
    <row r="54066" spans="8:8" x14ac:dyDescent="0.2">
      <c r="H54066" s="7"/>
    </row>
    <row r="54067" spans="8:8" x14ac:dyDescent="0.2">
      <c r="H54067" s="7"/>
    </row>
    <row r="54068" spans="8:8" x14ac:dyDescent="0.2">
      <c r="H54068" s="7"/>
    </row>
    <row r="54069" spans="8:8" x14ac:dyDescent="0.2">
      <c r="H54069" s="7"/>
    </row>
    <row r="54070" spans="8:8" x14ac:dyDescent="0.2">
      <c r="H54070" s="7"/>
    </row>
    <row r="54071" spans="8:8" x14ac:dyDescent="0.2">
      <c r="H54071" s="7"/>
    </row>
    <row r="54072" spans="8:8" x14ac:dyDescent="0.2">
      <c r="H54072" s="7"/>
    </row>
    <row r="54073" spans="8:8" x14ac:dyDescent="0.2">
      <c r="H54073" s="7"/>
    </row>
    <row r="54074" spans="8:8" x14ac:dyDescent="0.2">
      <c r="H54074" s="7"/>
    </row>
    <row r="54075" spans="8:8" x14ac:dyDescent="0.2">
      <c r="H54075" s="7"/>
    </row>
    <row r="54076" spans="8:8" x14ac:dyDescent="0.2">
      <c r="H54076" s="7"/>
    </row>
    <row r="54077" spans="8:8" x14ac:dyDescent="0.2">
      <c r="H54077" s="7"/>
    </row>
    <row r="54078" spans="8:8" x14ac:dyDescent="0.2">
      <c r="H54078" s="7"/>
    </row>
    <row r="54079" spans="8:8" x14ac:dyDescent="0.2">
      <c r="H54079" s="7"/>
    </row>
    <row r="54080" spans="8:8" x14ac:dyDescent="0.2">
      <c r="H54080" s="7"/>
    </row>
    <row r="54081" spans="8:8" x14ac:dyDescent="0.2">
      <c r="H54081" s="7"/>
    </row>
    <row r="54082" spans="8:8" x14ac:dyDescent="0.2">
      <c r="H54082" s="7"/>
    </row>
    <row r="54083" spans="8:8" x14ac:dyDescent="0.2">
      <c r="H54083" s="7"/>
    </row>
    <row r="54084" spans="8:8" x14ac:dyDescent="0.2">
      <c r="H54084" s="7"/>
    </row>
    <row r="54085" spans="8:8" x14ac:dyDescent="0.2">
      <c r="H54085" s="7"/>
    </row>
    <row r="54086" spans="8:8" x14ac:dyDescent="0.2">
      <c r="H54086" s="7"/>
    </row>
    <row r="54087" spans="8:8" x14ac:dyDescent="0.2">
      <c r="H54087" s="7"/>
    </row>
    <row r="54088" spans="8:8" x14ac:dyDescent="0.2">
      <c r="H54088" s="7"/>
    </row>
    <row r="54089" spans="8:8" x14ac:dyDescent="0.2">
      <c r="H54089" s="7"/>
    </row>
    <row r="54090" spans="8:8" x14ac:dyDescent="0.2">
      <c r="H54090" s="7"/>
    </row>
    <row r="54091" spans="8:8" x14ac:dyDescent="0.2">
      <c r="H54091" s="7"/>
    </row>
    <row r="54092" spans="8:8" x14ac:dyDescent="0.2">
      <c r="H54092" s="7"/>
    </row>
    <row r="54093" spans="8:8" x14ac:dyDescent="0.2">
      <c r="H54093" s="7"/>
    </row>
    <row r="54094" spans="8:8" x14ac:dyDescent="0.2">
      <c r="H54094" s="7"/>
    </row>
    <row r="54095" spans="8:8" x14ac:dyDescent="0.2">
      <c r="H54095" s="7"/>
    </row>
    <row r="54096" spans="8:8" x14ac:dyDescent="0.2">
      <c r="H54096" s="7"/>
    </row>
    <row r="54097" spans="8:8" x14ac:dyDescent="0.2">
      <c r="H54097" s="7"/>
    </row>
    <row r="54098" spans="8:8" x14ac:dyDescent="0.2">
      <c r="H54098" s="7"/>
    </row>
    <row r="54099" spans="8:8" x14ac:dyDescent="0.2">
      <c r="H54099" s="7"/>
    </row>
    <row r="54100" spans="8:8" x14ac:dyDescent="0.2">
      <c r="H54100" s="7"/>
    </row>
    <row r="54101" spans="8:8" x14ac:dyDescent="0.2">
      <c r="H54101" s="7"/>
    </row>
    <row r="54102" spans="8:8" x14ac:dyDescent="0.2">
      <c r="H54102" s="7"/>
    </row>
    <row r="54103" spans="8:8" x14ac:dyDescent="0.2">
      <c r="H54103" s="7"/>
    </row>
    <row r="54104" spans="8:8" x14ac:dyDescent="0.2">
      <c r="H54104" s="7"/>
    </row>
    <row r="54105" spans="8:8" x14ac:dyDescent="0.2">
      <c r="H54105" s="7"/>
    </row>
    <row r="54106" spans="8:8" x14ac:dyDescent="0.2">
      <c r="H54106" s="7"/>
    </row>
    <row r="54107" spans="8:8" x14ac:dyDescent="0.2">
      <c r="H54107" s="7"/>
    </row>
    <row r="54108" spans="8:8" x14ac:dyDescent="0.2">
      <c r="H54108" s="7"/>
    </row>
    <row r="54109" spans="8:8" x14ac:dyDescent="0.2">
      <c r="H54109" s="7"/>
    </row>
    <row r="54110" spans="8:8" x14ac:dyDescent="0.2">
      <c r="H54110" s="7"/>
    </row>
    <row r="54111" spans="8:8" x14ac:dyDescent="0.2">
      <c r="H54111" s="7"/>
    </row>
    <row r="54112" spans="8:8" x14ac:dyDescent="0.2">
      <c r="H54112" s="7"/>
    </row>
    <row r="54113" spans="8:8" x14ac:dyDescent="0.2">
      <c r="H54113" s="7"/>
    </row>
    <row r="54114" spans="8:8" x14ac:dyDescent="0.2">
      <c r="H54114" s="7"/>
    </row>
    <row r="54115" spans="8:8" x14ac:dyDescent="0.2">
      <c r="H54115" s="7"/>
    </row>
    <row r="54116" spans="8:8" x14ac:dyDescent="0.2">
      <c r="H54116" s="7"/>
    </row>
    <row r="54117" spans="8:8" x14ac:dyDescent="0.2">
      <c r="H54117" s="7"/>
    </row>
    <row r="54118" spans="8:8" x14ac:dyDescent="0.2">
      <c r="H54118" s="7"/>
    </row>
    <row r="54119" spans="8:8" x14ac:dyDescent="0.2">
      <c r="H54119" s="7"/>
    </row>
    <row r="54120" spans="8:8" x14ac:dyDescent="0.2">
      <c r="H54120" s="7"/>
    </row>
    <row r="54121" spans="8:8" x14ac:dyDescent="0.2">
      <c r="H54121" s="7"/>
    </row>
    <row r="54122" spans="8:8" x14ac:dyDescent="0.2">
      <c r="H54122" s="7"/>
    </row>
    <row r="54123" spans="8:8" x14ac:dyDescent="0.2">
      <c r="H54123" s="7"/>
    </row>
    <row r="54124" spans="8:8" x14ac:dyDescent="0.2">
      <c r="H54124" s="7"/>
    </row>
    <row r="54125" spans="8:8" x14ac:dyDescent="0.2">
      <c r="H54125" s="7"/>
    </row>
    <row r="54126" spans="8:8" x14ac:dyDescent="0.2">
      <c r="H54126" s="7"/>
    </row>
    <row r="54127" spans="8:8" x14ac:dyDescent="0.2">
      <c r="H54127" s="7"/>
    </row>
    <row r="54128" spans="8:8" x14ac:dyDescent="0.2">
      <c r="H54128" s="7"/>
    </row>
    <row r="54129" spans="8:8" x14ac:dyDescent="0.2">
      <c r="H54129" s="7"/>
    </row>
    <row r="54130" spans="8:8" x14ac:dyDescent="0.2">
      <c r="H54130" s="7"/>
    </row>
    <row r="54131" spans="8:8" x14ac:dyDescent="0.2">
      <c r="H54131" s="7"/>
    </row>
    <row r="54132" spans="8:8" x14ac:dyDescent="0.2">
      <c r="H54132" s="7"/>
    </row>
    <row r="54133" spans="8:8" x14ac:dyDescent="0.2">
      <c r="H54133" s="7"/>
    </row>
    <row r="54134" spans="8:8" x14ac:dyDescent="0.2">
      <c r="H54134" s="7"/>
    </row>
    <row r="54135" spans="8:8" x14ac:dyDescent="0.2">
      <c r="H54135" s="7"/>
    </row>
    <row r="54136" spans="8:8" x14ac:dyDescent="0.2">
      <c r="H54136" s="7"/>
    </row>
    <row r="54137" spans="8:8" x14ac:dyDescent="0.2">
      <c r="H54137" s="7"/>
    </row>
    <row r="54138" spans="8:8" x14ac:dyDescent="0.2">
      <c r="H54138" s="7"/>
    </row>
    <row r="54139" spans="8:8" x14ac:dyDescent="0.2">
      <c r="H54139" s="7"/>
    </row>
    <row r="54140" spans="8:8" x14ac:dyDescent="0.2">
      <c r="H54140" s="7"/>
    </row>
    <row r="54141" spans="8:8" x14ac:dyDescent="0.2">
      <c r="H54141" s="7"/>
    </row>
    <row r="54142" spans="8:8" x14ac:dyDescent="0.2">
      <c r="H54142" s="7"/>
    </row>
    <row r="54143" spans="8:8" x14ac:dyDescent="0.2">
      <c r="H54143" s="7"/>
    </row>
    <row r="54144" spans="8:8" x14ac:dyDescent="0.2">
      <c r="H54144" s="7"/>
    </row>
    <row r="54145" spans="8:8" x14ac:dyDescent="0.2">
      <c r="H54145" s="7"/>
    </row>
    <row r="54146" spans="8:8" x14ac:dyDescent="0.2">
      <c r="H54146" s="7"/>
    </row>
    <row r="54147" spans="8:8" x14ac:dyDescent="0.2">
      <c r="H54147" s="7"/>
    </row>
    <row r="54148" spans="8:8" x14ac:dyDescent="0.2">
      <c r="H54148" s="7"/>
    </row>
    <row r="54149" spans="8:8" x14ac:dyDescent="0.2">
      <c r="H54149" s="7"/>
    </row>
    <row r="54150" spans="8:8" x14ac:dyDescent="0.2">
      <c r="H54150" s="7"/>
    </row>
    <row r="54151" spans="8:8" x14ac:dyDescent="0.2">
      <c r="H54151" s="7"/>
    </row>
    <row r="54152" spans="8:8" x14ac:dyDescent="0.2">
      <c r="H54152" s="7"/>
    </row>
    <row r="54153" spans="8:8" x14ac:dyDescent="0.2">
      <c r="H54153" s="7"/>
    </row>
    <row r="54154" spans="8:8" x14ac:dyDescent="0.2">
      <c r="H54154" s="7"/>
    </row>
    <row r="54155" spans="8:8" x14ac:dyDescent="0.2">
      <c r="H54155" s="7"/>
    </row>
    <row r="54156" spans="8:8" x14ac:dyDescent="0.2">
      <c r="H54156" s="7"/>
    </row>
    <row r="54157" spans="8:8" x14ac:dyDescent="0.2">
      <c r="H54157" s="7"/>
    </row>
    <row r="54158" spans="8:8" x14ac:dyDescent="0.2">
      <c r="H54158" s="7"/>
    </row>
    <row r="54159" spans="8:8" x14ac:dyDescent="0.2">
      <c r="H54159" s="7"/>
    </row>
    <row r="54160" spans="8:8" x14ac:dyDescent="0.2">
      <c r="H54160" s="7"/>
    </row>
    <row r="54161" spans="8:8" x14ac:dyDescent="0.2">
      <c r="H54161" s="7"/>
    </row>
    <row r="54162" spans="8:8" x14ac:dyDescent="0.2">
      <c r="H54162" s="7"/>
    </row>
    <row r="54163" spans="8:8" x14ac:dyDescent="0.2">
      <c r="H54163" s="7"/>
    </row>
    <row r="54164" spans="8:8" x14ac:dyDescent="0.2">
      <c r="H54164" s="7"/>
    </row>
    <row r="54165" spans="8:8" x14ac:dyDescent="0.2">
      <c r="H54165" s="7"/>
    </row>
    <row r="54166" spans="8:8" x14ac:dyDescent="0.2">
      <c r="H54166" s="7"/>
    </row>
    <row r="54167" spans="8:8" x14ac:dyDescent="0.2">
      <c r="H54167" s="7"/>
    </row>
    <row r="54168" spans="8:8" x14ac:dyDescent="0.2">
      <c r="H54168" s="7"/>
    </row>
    <row r="54169" spans="8:8" x14ac:dyDescent="0.2">
      <c r="H54169" s="7"/>
    </row>
    <row r="54170" spans="8:8" x14ac:dyDescent="0.2">
      <c r="H54170" s="7"/>
    </row>
    <row r="54171" spans="8:8" x14ac:dyDescent="0.2">
      <c r="H54171" s="7"/>
    </row>
    <row r="54172" spans="8:8" x14ac:dyDescent="0.2">
      <c r="H54172" s="7"/>
    </row>
    <row r="54173" spans="8:8" x14ac:dyDescent="0.2">
      <c r="H54173" s="7"/>
    </row>
    <row r="54174" spans="8:8" x14ac:dyDescent="0.2">
      <c r="H54174" s="7"/>
    </row>
    <row r="54175" spans="8:8" x14ac:dyDescent="0.2">
      <c r="H54175" s="7"/>
    </row>
    <row r="54176" spans="8:8" x14ac:dyDescent="0.2">
      <c r="H54176" s="7"/>
    </row>
    <row r="54177" spans="8:8" x14ac:dyDescent="0.2">
      <c r="H54177" s="7"/>
    </row>
    <row r="54178" spans="8:8" x14ac:dyDescent="0.2">
      <c r="H54178" s="7"/>
    </row>
    <row r="54179" spans="8:8" x14ac:dyDescent="0.2">
      <c r="H54179" s="7"/>
    </row>
    <row r="54180" spans="8:8" x14ac:dyDescent="0.2">
      <c r="H54180" s="7"/>
    </row>
    <row r="54181" spans="8:8" x14ac:dyDescent="0.2">
      <c r="H54181" s="7"/>
    </row>
    <row r="54182" spans="8:8" x14ac:dyDescent="0.2">
      <c r="H54182" s="7"/>
    </row>
    <row r="54183" spans="8:8" x14ac:dyDescent="0.2">
      <c r="H54183" s="7"/>
    </row>
    <row r="54184" spans="8:8" x14ac:dyDescent="0.2">
      <c r="H54184" s="7"/>
    </row>
    <row r="54185" spans="8:8" x14ac:dyDescent="0.2">
      <c r="H54185" s="7"/>
    </row>
    <row r="54186" spans="8:8" x14ac:dyDescent="0.2">
      <c r="H54186" s="7"/>
    </row>
    <row r="54187" spans="8:8" x14ac:dyDescent="0.2">
      <c r="H54187" s="7"/>
    </row>
    <row r="54188" spans="8:8" x14ac:dyDescent="0.2">
      <c r="H54188" s="7"/>
    </row>
    <row r="54189" spans="8:8" x14ac:dyDescent="0.2">
      <c r="H54189" s="7"/>
    </row>
    <row r="54190" spans="8:8" x14ac:dyDescent="0.2">
      <c r="H54190" s="7"/>
    </row>
    <row r="54191" spans="8:8" x14ac:dyDescent="0.2">
      <c r="H54191" s="7"/>
    </row>
    <row r="54192" spans="8:8" x14ac:dyDescent="0.2">
      <c r="H54192" s="7"/>
    </row>
    <row r="54193" spans="8:8" x14ac:dyDescent="0.2">
      <c r="H54193" s="7"/>
    </row>
    <row r="54194" spans="8:8" x14ac:dyDescent="0.2">
      <c r="H54194" s="7"/>
    </row>
    <row r="54195" spans="8:8" x14ac:dyDescent="0.2">
      <c r="H54195" s="7"/>
    </row>
    <row r="54196" spans="8:8" x14ac:dyDescent="0.2">
      <c r="H54196" s="7"/>
    </row>
    <row r="54197" spans="8:8" x14ac:dyDescent="0.2">
      <c r="H54197" s="7"/>
    </row>
    <row r="54198" spans="8:8" x14ac:dyDescent="0.2">
      <c r="H54198" s="7"/>
    </row>
    <row r="54199" spans="8:8" x14ac:dyDescent="0.2">
      <c r="H54199" s="7"/>
    </row>
    <row r="54200" spans="8:8" x14ac:dyDescent="0.2">
      <c r="H54200" s="7"/>
    </row>
    <row r="54201" spans="8:8" x14ac:dyDescent="0.2">
      <c r="H54201" s="7"/>
    </row>
    <row r="54202" spans="8:8" x14ac:dyDescent="0.2">
      <c r="H54202" s="7"/>
    </row>
    <row r="54203" spans="8:8" x14ac:dyDescent="0.2">
      <c r="H54203" s="7"/>
    </row>
    <row r="54204" spans="8:8" x14ac:dyDescent="0.2">
      <c r="H54204" s="7"/>
    </row>
    <row r="54205" spans="8:8" x14ac:dyDescent="0.2">
      <c r="H54205" s="7"/>
    </row>
    <row r="54206" spans="8:8" x14ac:dyDescent="0.2">
      <c r="H54206" s="7"/>
    </row>
    <row r="54207" spans="8:8" x14ac:dyDescent="0.2">
      <c r="H54207" s="7"/>
    </row>
    <row r="54208" spans="8:8" x14ac:dyDescent="0.2">
      <c r="H54208" s="7"/>
    </row>
    <row r="54209" spans="8:8" x14ac:dyDescent="0.2">
      <c r="H54209" s="7"/>
    </row>
    <row r="54210" spans="8:8" x14ac:dyDescent="0.2">
      <c r="H54210" s="7"/>
    </row>
    <row r="54211" spans="8:8" x14ac:dyDescent="0.2">
      <c r="H54211" s="7"/>
    </row>
    <row r="54212" spans="8:8" x14ac:dyDescent="0.2">
      <c r="H54212" s="7"/>
    </row>
    <row r="54213" spans="8:8" x14ac:dyDescent="0.2">
      <c r="H54213" s="7"/>
    </row>
    <row r="54214" spans="8:8" x14ac:dyDescent="0.2">
      <c r="H54214" s="7"/>
    </row>
    <row r="54215" spans="8:8" x14ac:dyDescent="0.2">
      <c r="H54215" s="7"/>
    </row>
    <row r="54216" spans="8:8" x14ac:dyDescent="0.2">
      <c r="H54216" s="7"/>
    </row>
    <row r="54217" spans="8:8" x14ac:dyDescent="0.2">
      <c r="H54217" s="7"/>
    </row>
    <row r="54218" spans="8:8" x14ac:dyDescent="0.2">
      <c r="H54218" s="7"/>
    </row>
    <row r="54219" spans="8:8" x14ac:dyDescent="0.2">
      <c r="H54219" s="7"/>
    </row>
    <row r="54220" spans="8:8" x14ac:dyDescent="0.2">
      <c r="H54220" s="7"/>
    </row>
    <row r="54221" spans="8:8" x14ac:dyDescent="0.2">
      <c r="H54221" s="7"/>
    </row>
    <row r="54222" spans="8:8" x14ac:dyDescent="0.2">
      <c r="H54222" s="7"/>
    </row>
    <row r="54223" spans="8:8" x14ac:dyDescent="0.2">
      <c r="H54223" s="7"/>
    </row>
    <row r="54224" spans="8:8" x14ac:dyDescent="0.2">
      <c r="H54224" s="7"/>
    </row>
    <row r="54225" spans="8:8" x14ac:dyDescent="0.2">
      <c r="H54225" s="7"/>
    </row>
    <row r="54226" spans="8:8" x14ac:dyDescent="0.2">
      <c r="H54226" s="7"/>
    </row>
    <row r="54227" spans="8:8" x14ac:dyDescent="0.2">
      <c r="H54227" s="7"/>
    </row>
    <row r="54228" spans="8:8" x14ac:dyDescent="0.2">
      <c r="H54228" s="7"/>
    </row>
    <row r="54229" spans="8:8" x14ac:dyDescent="0.2">
      <c r="H54229" s="7"/>
    </row>
    <row r="54230" spans="8:8" x14ac:dyDescent="0.2">
      <c r="H54230" s="7"/>
    </row>
    <row r="54231" spans="8:8" x14ac:dyDescent="0.2">
      <c r="H54231" s="7"/>
    </row>
    <row r="54232" spans="8:8" x14ac:dyDescent="0.2">
      <c r="H54232" s="7"/>
    </row>
    <row r="54233" spans="8:8" x14ac:dyDescent="0.2">
      <c r="H54233" s="7"/>
    </row>
    <row r="54234" spans="8:8" x14ac:dyDescent="0.2">
      <c r="H54234" s="7"/>
    </row>
    <row r="54235" spans="8:8" x14ac:dyDescent="0.2">
      <c r="H54235" s="7"/>
    </row>
    <row r="54236" spans="8:8" x14ac:dyDescent="0.2">
      <c r="H54236" s="7"/>
    </row>
    <row r="54237" spans="8:8" x14ac:dyDescent="0.2">
      <c r="H54237" s="7"/>
    </row>
    <row r="54238" spans="8:8" x14ac:dyDescent="0.2">
      <c r="H54238" s="7"/>
    </row>
    <row r="54239" spans="8:8" x14ac:dyDescent="0.2">
      <c r="H54239" s="7"/>
    </row>
    <row r="54240" spans="8:8" x14ac:dyDescent="0.2">
      <c r="H54240" s="7"/>
    </row>
    <row r="54241" spans="8:8" x14ac:dyDescent="0.2">
      <c r="H54241" s="7"/>
    </row>
    <row r="54242" spans="8:8" x14ac:dyDescent="0.2">
      <c r="H54242" s="7"/>
    </row>
    <row r="54243" spans="8:8" x14ac:dyDescent="0.2">
      <c r="H54243" s="7"/>
    </row>
    <row r="54244" spans="8:8" x14ac:dyDescent="0.2">
      <c r="H54244" s="7"/>
    </row>
    <row r="54245" spans="8:8" x14ac:dyDescent="0.2">
      <c r="H54245" s="7"/>
    </row>
    <row r="54246" spans="8:8" x14ac:dyDescent="0.2">
      <c r="H54246" s="7"/>
    </row>
    <row r="54247" spans="8:8" x14ac:dyDescent="0.2">
      <c r="H54247" s="7"/>
    </row>
    <row r="54248" spans="8:8" x14ac:dyDescent="0.2">
      <c r="H54248" s="7"/>
    </row>
    <row r="54249" spans="8:8" x14ac:dyDescent="0.2">
      <c r="H54249" s="7"/>
    </row>
    <row r="54250" spans="8:8" x14ac:dyDescent="0.2">
      <c r="H54250" s="7"/>
    </row>
    <row r="54251" spans="8:8" x14ac:dyDescent="0.2">
      <c r="H54251" s="7"/>
    </row>
    <row r="54252" spans="8:8" x14ac:dyDescent="0.2">
      <c r="H54252" s="7"/>
    </row>
    <row r="54253" spans="8:8" x14ac:dyDescent="0.2">
      <c r="H54253" s="7"/>
    </row>
    <row r="54254" spans="8:8" x14ac:dyDescent="0.2">
      <c r="H54254" s="7"/>
    </row>
    <row r="54255" spans="8:8" x14ac:dyDescent="0.2">
      <c r="H54255" s="7"/>
    </row>
    <row r="54256" spans="8:8" x14ac:dyDescent="0.2">
      <c r="H54256" s="7"/>
    </row>
    <row r="54257" spans="8:8" x14ac:dyDescent="0.2">
      <c r="H54257" s="7"/>
    </row>
    <row r="54258" spans="8:8" x14ac:dyDescent="0.2">
      <c r="H54258" s="7"/>
    </row>
    <row r="54259" spans="8:8" x14ac:dyDescent="0.2">
      <c r="H54259" s="7"/>
    </row>
    <row r="54260" spans="8:8" x14ac:dyDescent="0.2">
      <c r="H54260" s="7"/>
    </row>
    <row r="54261" spans="8:8" x14ac:dyDescent="0.2">
      <c r="H54261" s="7"/>
    </row>
    <row r="54262" spans="8:8" x14ac:dyDescent="0.2">
      <c r="H54262" s="7"/>
    </row>
    <row r="54263" spans="8:8" x14ac:dyDescent="0.2">
      <c r="H54263" s="7"/>
    </row>
    <row r="54264" spans="8:8" x14ac:dyDescent="0.2">
      <c r="H54264" s="7"/>
    </row>
    <row r="54265" spans="8:8" x14ac:dyDescent="0.2">
      <c r="H54265" s="7"/>
    </row>
    <row r="54266" spans="8:8" x14ac:dyDescent="0.2">
      <c r="H54266" s="7"/>
    </row>
    <row r="54267" spans="8:8" x14ac:dyDescent="0.2">
      <c r="H54267" s="7"/>
    </row>
    <row r="54268" spans="8:8" x14ac:dyDescent="0.2">
      <c r="H54268" s="7"/>
    </row>
    <row r="54269" spans="8:8" x14ac:dyDescent="0.2">
      <c r="H54269" s="7"/>
    </row>
    <row r="54270" spans="8:8" x14ac:dyDescent="0.2">
      <c r="H54270" s="7"/>
    </row>
    <row r="54271" spans="8:8" x14ac:dyDescent="0.2">
      <c r="H54271" s="7"/>
    </row>
    <row r="54272" spans="8:8" x14ac:dyDescent="0.2">
      <c r="H54272" s="7"/>
    </row>
    <row r="54273" spans="8:8" x14ac:dyDescent="0.2">
      <c r="H54273" s="7"/>
    </row>
    <row r="54274" spans="8:8" x14ac:dyDescent="0.2">
      <c r="H54274" s="7"/>
    </row>
    <row r="54275" spans="8:8" x14ac:dyDescent="0.2">
      <c r="H54275" s="7"/>
    </row>
    <row r="54276" spans="8:8" x14ac:dyDescent="0.2">
      <c r="H54276" s="7"/>
    </row>
    <row r="54277" spans="8:8" x14ac:dyDescent="0.2">
      <c r="H54277" s="7"/>
    </row>
    <row r="54278" spans="8:8" x14ac:dyDescent="0.2">
      <c r="H54278" s="7"/>
    </row>
    <row r="54279" spans="8:8" x14ac:dyDescent="0.2">
      <c r="H54279" s="7"/>
    </row>
    <row r="54280" spans="8:8" x14ac:dyDescent="0.2">
      <c r="H54280" s="7"/>
    </row>
    <row r="54281" spans="8:8" x14ac:dyDescent="0.2">
      <c r="H54281" s="7"/>
    </row>
    <row r="54282" spans="8:8" x14ac:dyDescent="0.2">
      <c r="H54282" s="7"/>
    </row>
    <row r="54283" spans="8:8" x14ac:dyDescent="0.2">
      <c r="H54283" s="7"/>
    </row>
    <row r="54284" spans="8:8" x14ac:dyDescent="0.2">
      <c r="H54284" s="7"/>
    </row>
    <row r="54285" spans="8:8" x14ac:dyDescent="0.2">
      <c r="H54285" s="7"/>
    </row>
    <row r="54286" spans="8:8" x14ac:dyDescent="0.2">
      <c r="H54286" s="7"/>
    </row>
    <row r="54287" spans="8:8" x14ac:dyDescent="0.2">
      <c r="H54287" s="7"/>
    </row>
    <row r="54288" spans="8:8" x14ac:dyDescent="0.2">
      <c r="H54288" s="7"/>
    </row>
    <row r="54289" spans="8:8" x14ac:dyDescent="0.2">
      <c r="H54289" s="7"/>
    </row>
    <row r="54290" spans="8:8" x14ac:dyDescent="0.2">
      <c r="H54290" s="7"/>
    </row>
    <row r="54291" spans="8:8" x14ac:dyDescent="0.2">
      <c r="H54291" s="7"/>
    </row>
    <row r="54292" spans="8:8" x14ac:dyDescent="0.2">
      <c r="H54292" s="7"/>
    </row>
    <row r="54293" spans="8:8" x14ac:dyDescent="0.2">
      <c r="H54293" s="7"/>
    </row>
    <row r="54294" spans="8:8" x14ac:dyDescent="0.2">
      <c r="H54294" s="7"/>
    </row>
    <row r="54295" spans="8:8" x14ac:dyDescent="0.2">
      <c r="H54295" s="7"/>
    </row>
    <row r="54296" spans="8:8" x14ac:dyDescent="0.2">
      <c r="H54296" s="7"/>
    </row>
    <row r="54297" spans="8:8" x14ac:dyDescent="0.2">
      <c r="H54297" s="7"/>
    </row>
    <row r="54298" spans="8:8" x14ac:dyDescent="0.2">
      <c r="H54298" s="7"/>
    </row>
    <row r="54299" spans="8:8" x14ac:dyDescent="0.2">
      <c r="H54299" s="7"/>
    </row>
    <row r="54300" spans="8:8" x14ac:dyDescent="0.2">
      <c r="H54300" s="7"/>
    </row>
    <row r="54301" spans="8:8" x14ac:dyDescent="0.2">
      <c r="H54301" s="7"/>
    </row>
    <row r="54302" spans="8:8" x14ac:dyDescent="0.2">
      <c r="H54302" s="7"/>
    </row>
    <row r="54303" spans="8:8" x14ac:dyDescent="0.2">
      <c r="H54303" s="7"/>
    </row>
    <row r="54304" spans="8:8" x14ac:dyDescent="0.2">
      <c r="H54304" s="7"/>
    </row>
    <row r="54305" spans="8:8" x14ac:dyDescent="0.2">
      <c r="H54305" s="7"/>
    </row>
    <row r="54306" spans="8:8" x14ac:dyDescent="0.2">
      <c r="H54306" s="7"/>
    </row>
    <row r="54307" spans="8:8" x14ac:dyDescent="0.2">
      <c r="H54307" s="7"/>
    </row>
    <row r="54308" spans="8:8" x14ac:dyDescent="0.2">
      <c r="H54308" s="7"/>
    </row>
    <row r="54309" spans="8:8" x14ac:dyDescent="0.2">
      <c r="H54309" s="7"/>
    </row>
    <row r="54310" spans="8:8" x14ac:dyDescent="0.2">
      <c r="H54310" s="7"/>
    </row>
    <row r="54311" spans="8:8" x14ac:dyDescent="0.2">
      <c r="H54311" s="7"/>
    </row>
    <row r="54312" spans="8:8" x14ac:dyDescent="0.2">
      <c r="H54312" s="7"/>
    </row>
    <row r="54313" spans="8:8" x14ac:dyDescent="0.2">
      <c r="H54313" s="7"/>
    </row>
    <row r="54314" spans="8:8" x14ac:dyDescent="0.2">
      <c r="H54314" s="7"/>
    </row>
    <row r="54315" spans="8:8" x14ac:dyDescent="0.2">
      <c r="H54315" s="7"/>
    </row>
    <row r="54316" spans="8:8" x14ac:dyDescent="0.2">
      <c r="H54316" s="7"/>
    </row>
    <row r="54317" spans="8:8" x14ac:dyDescent="0.2">
      <c r="H54317" s="7"/>
    </row>
    <row r="54318" spans="8:8" x14ac:dyDescent="0.2">
      <c r="H54318" s="7"/>
    </row>
    <row r="54319" spans="8:8" x14ac:dyDescent="0.2">
      <c r="H54319" s="7"/>
    </row>
    <row r="54320" spans="8:8" x14ac:dyDescent="0.2">
      <c r="H54320" s="7"/>
    </row>
    <row r="54321" spans="8:8" x14ac:dyDescent="0.2">
      <c r="H54321" s="7"/>
    </row>
    <row r="54322" spans="8:8" x14ac:dyDescent="0.2">
      <c r="H54322" s="7"/>
    </row>
    <row r="54323" spans="8:8" x14ac:dyDescent="0.2">
      <c r="H54323" s="7"/>
    </row>
    <row r="54324" spans="8:8" x14ac:dyDescent="0.2">
      <c r="H54324" s="7"/>
    </row>
    <row r="54325" spans="8:8" x14ac:dyDescent="0.2">
      <c r="H54325" s="7"/>
    </row>
    <row r="54326" spans="8:8" x14ac:dyDescent="0.2">
      <c r="H54326" s="7"/>
    </row>
    <row r="54327" spans="8:8" x14ac:dyDescent="0.2">
      <c r="H54327" s="7"/>
    </row>
    <row r="54328" spans="8:8" x14ac:dyDescent="0.2">
      <c r="H54328" s="7"/>
    </row>
    <row r="54329" spans="8:8" x14ac:dyDescent="0.2">
      <c r="H54329" s="7"/>
    </row>
    <row r="54330" spans="8:8" x14ac:dyDescent="0.2">
      <c r="H54330" s="7"/>
    </row>
    <row r="54331" spans="8:8" x14ac:dyDescent="0.2">
      <c r="H54331" s="7"/>
    </row>
    <row r="54332" spans="8:8" x14ac:dyDescent="0.2">
      <c r="H54332" s="7"/>
    </row>
    <row r="54333" spans="8:8" x14ac:dyDescent="0.2">
      <c r="H54333" s="7"/>
    </row>
    <row r="54334" spans="8:8" x14ac:dyDescent="0.2">
      <c r="H54334" s="7"/>
    </row>
    <row r="54335" spans="8:8" x14ac:dyDescent="0.2">
      <c r="H54335" s="7"/>
    </row>
    <row r="54336" spans="8:8" x14ac:dyDescent="0.2">
      <c r="H54336" s="7"/>
    </row>
    <row r="54337" spans="8:8" x14ac:dyDescent="0.2">
      <c r="H54337" s="7"/>
    </row>
    <row r="54338" spans="8:8" x14ac:dyDescent="0.2">
      <c r="H54338" s="7"/>
    </row>
    <row r="54339" spans="8:8" x14ac:dyDescent="0.2">
      <c r="H54339" s="7"/>
    </row>
    <row r="54340" spans="8:8" x14ac:dyDescent="0.2">
      <c r="H54340" s="7"/>
    </row>
    <row r="54341" spans="8:8" x14ac:dyDescent="0.2">
      <c r="H54341" s="7"/>
    </row>
    <row r="54342" spans="8:8" x14ac:dyDescent="0.2">
      <c r="H54342" s="7"/>
    </row>
    <row r="54343" spans="8:8" x14ac:dyDescent="0.2">
      <c r="H54343" s="7"/>
    </row>
    <row r="54344" spans="8:8" x14ac:dyDescent="0.2">
      <c r="H54344" s="7"/>
    </row>
    <row r="54345" spans="8:8" x14ac:dyDescent="0.2">
      <c r="H54345" s="7"/>
    </row>
    <row r="54346" spans="8:8" x14ac:dyDescent="0.2">
      <c r="H54346" s="7"/>
    </row>
    <row r="54347" spans="8:8" x14ac:dyDescent="0.2">
      <c r="H54347" s="7"/>
    </row>
    <row r="54348" spans="8:8" x14ac:dyDescent="0.2">
      <c r="H54348" s="7"/>
    </row>
    <row r="54349" spans="8:8" x14ac:dyDescent="0.2">
      <c r="H54349" s="7"/>
    </row>
    <row r="54350" spans="8:8" x14ac:dyDescent="0.2">
      <c r="H54350" s="7"/>
    </row>
    <row r="54351" spans="8:8" x14ac:dyDescent="0.2">
      <c r="H54351" s="7"/>
    </row>
    <row r="54352" spans="8:8" x14ac:dyDescent="0.2">
      <c r="H54352" s="7"/>
    </row>
    <row r="54353" spans="8:8" x14ac:dyDescent="0.2">
      <c r="H54353" s="7"/>
    </row>
    <row r="54354" spans="8:8" x14ac:dyDescent="0.2">
      <c r="H54354" s="7"/>
    </row>
    <row r="54355" spans="8:8" x14ac:dyDescent="0.2">
      <c r="H54355" s="7"/>
    </row>
    <row r="54356" spans="8:8" x14ac:dyDescent="0.2">
      <c r="H54356" s="7"/>
    </row>
    <row r="54357" spans="8:8" x14ac:dyDescent="0.2">
      <c r="H54357" s="7"/>
    </row>
    <row r="54358" spans="8:8" x14ac:dyDescent="0.2">
      <c r="H54358" s="7"/>
    </row>
    <row r="54359" spans="8:8" x14ac:dyDescent="0.2">
      <c r="H54359" s="7"/>
    </row>
    <row r="54360" spans="8:8" x14ac:dyDescent="0.2">
      <c r="H54360" s="7"/>
    </row>
    <row r="54361" spans="8:8" x14ac:dyDescent="0.2">
      <c r="H54361" s="7"/>
    </row>
    <row r="54362" spans="8:8" x14ac:dyDescent="0.2">
      <c r="H54362" s="7"/>
    </row>
    <row r="54363" spans="8:8" x14ac:dyDescent="0.2">
      <c r="H54363" s="7"/>
    </row>
    <row r="54364" spans="8:8" x14ac:dyDescent="0.2">
      <c r="H54364" s="7"/>
    </row>
    <row r="54365" spans="8:8" x14ac:dyDescent="0.2">
      <c r="H54365" s="7"/>
    </row>
    <row r="54366" spans="8:8" x14ac:dyDescent="0.2">
      <c r="H54366" s="7"/>
    </row>
    <row r="54367" spans="8:8" x14ac:dyDescent="0.2">
      <c r="H54367" s="7"/>
    </row>
    <row r="54368" spans="8:8" x14ac:dyDescent="0.2">
      <c r="H54368" s="7"/>
    </row>
    <row r="54369" spans="8:8" x14ac:dyDescent="0.2">
      <c r="H54369" s="7"/>
    </row>
    <row r="54370" spans="8:8" x14ac:dyDescent="0.2">
      <c r="H54370" s="7"/>
    </row>
    <row r="54371" spans="8:8" x14ac:dyDescent="0.2">
      <c r="H54371" s="7"/>
    </row>
    <row r="54372" spans="8:8" x14ac:dyDescent="0.2">
      <c r="H54372" s="7"/>
    </row>
    <row r="54373" spans="8:8" x14ac:dyDescent="0.2">
      <c r="H54373" s="7"/>
    </row>
    <row r="54374" spans="8:8" x14ac:dyDescent="0.2">
      <c r="H54374" s="7"/>
    </row>
    <row r="54375" spans="8:8" x14ac:dyDescent="0.2">
      <c r="H54375" s="7"/>
    </row>
    <row r="54376" spans="8:8" x14ac:dyDescent="0.2">
      <c r="H54376" s="7"/>
    </row>
    <row r="54377" spans="8:8" x14ac:dyDescent="0.2">
      <c r="H54377" s="7"/>
    </row>
    <row r="54378" spans="8:8" x14ac:dyDescent="0.2">
      <c r="H54378" s="7"/>
    </row>
    <row r="54379" spans="8:8" x14ac:dyDescent="0.2">
      <c r="H54379" s="7"/>
    </row>
    <row r="54380" spans="8:8" x14ac:dyDescent="0.2">
      <c r="H54380" s="7"/>
    </row>
    <row r="54381" spans="8:8" x14ac:dyDescent="0.2">
      <c r="H54381" s="7"/>
    </row>
    <row r="54382" spans="8:8" x14ac:dyDescent="0.2">
      <c r="H54382" s="7"/>
    </row>
    <row r="54383" spans="8:8" x14ac:dyDescent="0.2">
      <c r="H54383" s="7"/>
    </row>
    <row r="54384" spans="8:8" x14ac:dyDescent="0.2">
      <c r="H54384" s="7"/>
    </row>
    <row r="54385" spans="8:8" x14ac:dyDescent="0.2">
      <c r="H54385" s="7"/>
    </row>
    <row r="54386" spans="8:8" x14ac:dyDescent="0.2">
      <c r="H54386" s="7"/>
    </row>
    <row r="54387" spans="8:8" x14ac:dyDescent="0.2">
      <c r="H54387" s="7"/>
    </row>
    <row r="54388" spans="8:8" x14ac:dyDescent="0.2">
      <c r="H54388" s="7"/>
    </row>
    <row r="54389" spans="8:8" x14ac:dyDescent="0.2">
      <c r="H54389" s="7"/>
    </row>
    <row r="54390" spans="8:8" x14ac:dyDescent="0.2">
      <c r="H54390" s="7"/>
    </row>
    <row r="54391" spans="8:8" x14ac:dyDescent="0.2">
      <c r="H54391" s="7"/>
    </row>
    <row r="54392" spans="8:8" x14ac:dyDescent="0.2">
      <c r="H54392" s="7"/>
    </row>
    <row r="54393" spans="8:8" x14ac:dyDescent="0.2">
      <c r="H54393" s="7"/>
    </row>
    <row r="54394" spans="8:8" x14ac:dyDescent="0.2">
      <c r="H54394" s="7"/>
    </row>
    <row r="54395" spans="8:8" x14ac:dyDescent="0.2">
      <c r="H54395" s="7"/>
    </row>
    <row r="54396" spans="8:8" x14ac:dyDescent="0.2">
      <c r="H54396" s="7"/>
    </row>
    <row r="54397" spans="8:8" x14ac:dyDescent="0.2">
      <c r="H54397" s="7"/>
    </row>
    <row r="54398" spans="8:8" x14ac:dyDescent="0.2">
      <c r="H54398" s="7"/>
    </row>
    <row r="54399" spans="8:8" x14ac:dyDescent="0.2">
      <c r="H54399" s="7"/>
    </row>
    <row r="54400" spans="8:8" x14ac:dyDescent="0.2">
      <c r="H54400" s="7"/>
    </row>
    <row r="54401" spans="8:8" x14ac:dyDescent="0.2">
      <c r="H54401" s="7"/>
    </row>
    <row r="54402" spans="8:8" x14ac:dyDescent="0.2">
      <c r="H54402" s="7"/>
    </row>
    <row r="54403" spans="8:8" x14ac:dyDescent="0.2">
      <c r="H54403" s="7"/>
    </row>
    <row r="54404" spans="8:8" x14ac:dyDescent="0.2">
      <c r="H54404" s="7"/>
    </row>
    <row r="54405" spans="8:8" x14ac:dyDescent="0.2">
      <c r="H54405" s="7"/>
    </row>
    <row r="54406" spans="8:8" x14ac:dyDescent="0.2">
      <c r="H54406" s="7"/>
    </row>
    <row r="54407" spans="8:8" x14ac:dyDescent="0.2">
      <c r="H54407" s="7"/>
    </row>
    <row r="54408" spans="8:8" x14ac:dyDescent="0.2">
      <c r="H54408" s="7"/>
    </row>
    <row r="54409" spans="8:8" x14ac:dyDescent="0.2">
      <c r="H54409" s="7"/>
    </row>
    <row r="54410" spans="8:8" x14ac:dyDescent="0.2">
      <c r="H54410" s="7"/>
    </row>
    <row r="54411" spans="8:8" x14ac:dyDescent="0.2">
      <c r="H54411" s="7"/>
    </row>
    <row r="54412" spans="8:8" x14ac:dyDescent="0.2">
      <c r="H54412" s="7"/>
    </row>
    <row r="54413" spans="8:8" x14ac:dyDescent="0.2">
      <c r="H54413" s="7"/>
    </row>
    <row r="54414" spans="8:8" x14ac:dyDescent="0.2">
      <c r="H54414" s="7"/>
    </row>
    <row r="54415" spans="8:8" x14ac:dyDescent="0.2">
      <c r="H54415" s="7"/>
    </row>
    <row r="54416" spans="8:8" x14ac:dyDescent="0.2">
      <c r="H54416" s="7"/>
    </row>
    <row r="54417" spans="8:8" x14ac:dyDescent="0.2">
      <c r="H54417" s="7"/>
    </row>
    <row r="54418" spans="8:8" x14ac:dyDescent="0.2">
      <c r="H54418" s="7"/>
    </row>
    <row r="54419" spans="8:8" x14ac:dyDescent="0.2">
      <c r="H54419" s="7"/>
    </row>
    <row r="54420" spans="8:8" x14ac:dyDescent="0.2">
      <c r="H54420" s="7"/>
    </row>
    <row r="54421" spans="8:8" x14ac:dyDescent="0.2">
      <c r="H54421" s="7"/>
    </row>
    <row r="54422" spans="8:8" x14ac:dyDescent="0.2">
      <c r="H54422" s="7"/>
    </row>
    <row r="54423" spans="8:8" x14ac:dyDescent="0.2">
      <c r="H54423" s="7"/>
    </row>
    <row r="54424" spans="8:8" x14ac:dyDescent="0.2">
      <c r="H54424" s="7"/>
    </row>
    <row r="54425" spans="8:8" x14ac:dyDescent="0.2">
      <c r="H54425" s="7"/>
    </row>
    <row r="54426" spans="8:8" x14ac:dyDescent="0.2">
      <c r="H54426" s="7"/>
    </row>
    <row r="54427" spans="8:8" x14ac:dyDescent="0.2">
      <c r="H54427" s="7"/>
    </row>
    <row r="54428" spans="8:8" x14ac:dyDescent="0.2">
      <c r="H54428" s="7"/>
    </row>
    <row r="54429" spans="8:8" x14ac:dyDescent="0.2">
      <c r="H54429" s="7"/>
    </row>
    <row r="54430" spans="8:8" x14ac:dyDescent="0.2">
      <c r="H54430" s="7"/>
    </row>
    <row r="54431" spans="8:8" x14ac:dyDescent="0.2">
      <c r="H54431" s="7"/>
    </row>
    <row r="54432" spans="8:8" x14ac:dyDescent="0.2">
      <c r="H54432" s="7"/>
    </row>
    <row r="54433" spans="8:8" x14ac:dyDescent="0.2">
      <c r="H54433" s="7"/>
    </row>
    <row r="54434" spans="8:8" x14ac:dyDescent="0.2">
      <c r="H54434" s="7"/>
    </row>
    <row r="54435" spans="8:8" x14ac:dyDescent="0.2">
      <c r="H54435" s="7"/>
    </row>
    <row r="54436" spans="8:8" x14ac:dyDescent="0.2">
      <c r="H54436" s="7"/>
    </row>
    <row r="54437" spans="8:8" x14ac:dyDescent="0.2">
      <c r="H54437" s="7"/>
    </row>
    <row r="54438" spans="8:8" x14ac:dyDescent="0.2">
      <c r="H54438" s="7"/>
    </row>
    <row r="54439" spans="8:8" x14ac:dyDescent="0.2">
      <c r="H54439" s="7"/>
    </row>
    <row r="54440" spans="8:8" x14ac:dyDescent="0.2">
      <c r="H54440" s="7"/>
    </row>
    <row r="54441" spans="8:8" x14ac:dyDescent="0.2">
      <c r="H54441" s="7"/>
    </row>
    <row r="54442" spans="8:8" x14ac:dyDescent="0.2">
      <c r="H54442" s="7"/>
    </row>
    <row r="54443" spans="8:8" x14ac:dyDescent="0.2">
      <c r="H54443" s="7"/>
    </row>
    <row r="54444" spans="8:8" x14ac:dyDescent="0.2">
      <c r="H54444" s="7"/>
    </row>
    <row r="54445" spans="8:8" x14ac:dyDescent="0.2">
      <c r="H54445" s="7"/>
    </row>
    <row r="54446" spans="8:8" x14ac:dyDescent="0.2">
      <c r="H54446" s="7"/>
    </row>
    <row r="54447" spans="8:8" x14ac:dyDescent="0.2">
      <c r="H54447" s="7"/>
    </row>
    <row r="54448" spans="8:8" x14ac:dyDescent="0.2">
      <c r="H54448" s="7"/>
    </row>
    <row r="54449" spans="8:8" x14ac:dyDescent="0.2">
      <c r="H54449" s="7"/>
    </row>
    <row r="54450" spans="8:8" x14ac:dyDescent="0.2">
      <c r="H54450" s="7"/>
    </row>
    <row r="54451" spans="8:8" x14ac:dyDescent="0.2">
      <c r="H54451" s="7"/>
    </row>
    <row r="54452" spans="8:8" x14ac:dyDescent="0.2">
      <c r="H54452" s="7"/>
    </row>
    <row r="54453" spans="8:8" x14ac:dyDescent="0.2">
      <c r="H54453" s="7"/>
    </row>
    <row r="54454" spans="8:8" x14ac:dyDescent="0.2">
      <c r="H54454" s="7"/>
    </row>
    <row r="54455" spans="8:8" x14ac:dyDescent="0.2">
      <c r="H54455" s="7"/>
    </row>
    <row r="54456" spans="8:8" x14ac:dyDescent="0.2">
      <c r="H54456" s="7"/>
    </row>
    <row r="54457" spans="8:8" x14ac:dyDescent="0.2">
      <c r="H54457" s="7"/>
    </row>
    <row r="54458" spans="8:8" x14ac:dyDescent="0.2">
      <c r="H54458" s="7"/>
    </row>
    <row r="54459" spans="8:8" x14ac:dyDescent="0.2">
      <c r="H54459" s="7"/>
    </row>
    <row r="54460" spans="8:8" x14ac:dyDescent="0.2">
      <c r="H54460" s="7"/>
    </row>
    <row r="54461" spans="8:8" x14ac:dyDescent="0.2">
      <c r="H54461" s="7"/>
    </row>
    <row r="54462" spans="8:8" x14ac:dyDescent="0.2">
      <c r="H54462" s="7"/>
    </row>
    <row r="54463" spans="8:8" x14ac:dyDescent="0.2">
      <c r="H54463" s="7"/>
    </row>
    <row r="54464" spans="8:8" x14ac:dyDescent="0.2">
      <c r="H54464" s="7"/>
    </row>
    <row r="54465" spans="8:8" x14ac:dyDescent="0.2">
      <c r="H54465" s="7"/>
    </row>
    <row r="54466" spans="8:8" x14ac:dyDescent="0.2">
      <c r="H54466" s="7"/>
    </row>
    <row r="54467" spans="8:8" x14ac:dyDescent="0.2">
      <c r="H54467" s="7"/>
    </row>
    <row r="54468" spans="8:8" x14ac:dyDescent="0.2">
      <c r="H54468" s="7"/>
    </row>
    <row r="54469" spans="8:8" x14ac:dyDescent="0.2">
      <c r="H54469" s="7"/>
    </row>
    <row r="54470" spans="8:8" x14ac:dyDescent="0.2">
      <c r="H54470" s="7"/>
    </row>
    <row r="54471" spans="8:8" x14ac:dyDescent="0.2">
      <c r="H54471" s="7"/>
    </row>
    <row r="54472" spans="8:8" x14ac:dyDescent="0.2">
      <c r="H54472" s="7"/>
    </row>
    <row r="54473" spans="8:8" x14ac:dyDescent="0.2">
      <c r="H54473" s="7"/>
    </row>
    <row r="54474" spans="8:8" x14ac:dyDescent="0.2">
      <c r="H54474" s="7"/>
    </row>
    <row r="54475" spans="8:8" x14ac:dyDescent="0.2">
      <c r="H54475" s="7"/>
    </row>
    <row r="54476" spans="8:8" x14ac:dyDescent="0.2">
      <c r="H54476" s="7"/>
    </row>
    <row r="54477" spans="8:8" x14ac:dyDescent="0.2">
      <c r="H54477" s="7"/>
    </row>
    <row r="54478" spans="8:8" x14ac:dyDescent="0.2">
      <c r="H54478" s="7"/>
    </row>
    <row r="54479" spans="8:8" x14ac:dyDescent="0.2">
      <c r="H54479" s="7"/>
    </row>
    <row r="54480" spans="8:8" x14ac:dyDescent="0.2">
      <c r="H54480" s="7"/>
    </row>
    <row r="54481" spans="8:8" x14ac:dyDescent="0.2">
      <c r="H54481" s="7"/>
    </row>
    <row r="54482" spans="8:8" x14ac:dyDescent="0.2">
      <c r="H54482" s="7"/>
    </row>
    <row r="54483" spans="8:8" x14ac:dyDescent="0.2">
      <c r="H54483" s="7"/>
    </row>
    <row r="54484" spans="8:8" x14ac:dyDescent="0.2">
      <c r="H54484" s="7"/>
    </row>
    <row r="54485" spans="8:8" x14ac:dyDescent="0.2">
      <c r="H54485" s="7"/>
    </row>
    <row r="54486" spans="8:8" x14ac:dyDescent="0.2">
      <c r="H54486" s="7"/>
    </row>
    <row r="54487" spans="8:8" x14ac:dyDescent="0.2">
      <c r="H54487" s="7"/>
    </row>
    <row r="54488" spans="8:8" x14ac:dyDescent="0.2">
      <c r="H54488" s="7"/>
    </row>
    <row r="54489" spans="8:8" x14ac:dyDescent="0.2">
      <c r="H54489" s="7"/>
    </row>
    <row r="54490" spans="8:8" x14ac:dyDescent="0.2">
      <c r="H54490" s="7"/>
    </row>
    <row r="54491" spans="8:8" x14ac:dyDescent="0.2">
      <c r="H54491" s="7"/>
    </row>
    <row r="54492" spans="8:8" x14ac:dyDescent="0.2">
      <c r="H54492" s="7"/>
    </row>
    <row r="54493" spans="8:8" x14ac:dyDescent="0.2">
      <c r="H54493" s="7"/>
    </row>
    <row r="54494" spans="8:8" x14ac:dyDescent="0.2">
      <c r="H54494" s="7"/>
    </row>
    <row r="54495" spans="8:8" x14ac:dyDescent="0.2">
      <c r="H54495" s="7"/>
    </row>
    <row r="54496" spans="8:8" x14ac:dyDescent="0.2">
      <c r="H54496" s="7"/>
    </row>
    <row r="54497" spans="8:8" x14ac:dyDescent="0.2">
      <c r="H54497" s="7"/>
    </row>
    <row r="54498" spans="8:8" x14ac:dyDescent="0.2">
      <c r="H54498" s="7"/>
    </row>
    <row r="54499" spans="8:8" x14ac:dyDescent="0.2">
      <c r="H54499" s="7"/>
    </row>
    <row r="54500" spans="8:8" x14ac:dyDescent="0.2">
      <c r="H54500" s="7"/>
    </row>
    <row r="54501" spans="8:8" x14ac:dyDescent="0.2">
      <c r="H54501" s="7"/>
    </row>
    <row r="54502" spans="8:8" x14ac:dyDescent="0.2">
      <c r="H54502" s="7"/>
    </row>
    <row r="54503" spans="8:8" x14ac:dyDescent="0.2">
      <c r="H54503" s="7"/>
    </row>
    <row r="54504" spans="8:8" x14ac:dyDescent="0.2">
      <c r="H54504" s="7"/>
    </row>
    <row r="54505" spans="8:8" x14ac:dyDescent="0.2">
      <c r="H54505" s="7"/>
    </row>
    <row r="54506" spans="8:8" x14ac:dyDescent="0.2">
      <c r="H54506" s="7"/>
    </row>
    <row r="54507" spans="8:8" x14ac:dyDescent="0.2">
      <c r="H54507" s="7"/>
    </row>
    <row r="54508" spans="8:8" x14ac:dyDescent="0.2">
      <c r="H54508" s="7"/>
    </row>
    <row r="54509" spans="8:8" x14ac:dyDescent="0.2">
      <c r="H54509" s="7"/>
    </row>
    <row r="54510" spans="8:8" x14ac:dyDescent="0.2">
      <c r="H54510" s="7"/>
    </row>
    <row r="54511" spans="8:8" x14ac:dyDescent="0.2">
      <c r="H54511" s="7"/>
    </row>
    <row r="54512" spans="8:8" x14ac:dyDescent="0.2">
      <c r="H54512" s="7"/>
    </row>
    <row r="54513" spans="8:8" x14ac:dyDescent="0.2">
      <c r="H54513" s="7"/>
    </row>
    <row r="54514" spans="8:8" x14ac:dyDescent="0.2">
      <c r="H54514" s="7"/>
    </row>
    <row r="54515" spans="8:8" x14ac:dyDescent="0.2">
      <c r="H54515" s="7"/>
    </row>
    <row r="54516" spans="8:8" x14ac:dyDescent="0.2">
      <c r="H54516" s="7"/>
    </row>
    <row r="54517" spans="8:8" x14ac:dyDescent="0.2">
      <c r="H54517" s="7"/>
    </row>
    <row r="54518" spans="8:8" x14ac:dyDescent="0.2">
      <c r="H54518" s="7"/>
    </row>
    <row r="54519" spans="8:8" x14ac:dyDescent="0.2">
      <c r="H54519" s="7"/>
    </row>
    <row r="54520" spans="8:8" x14ac:dyDescent="0.2">
      <c r="H54520" s="7"/>
    </row>
    <row r="54521" spans="8:8" x14ac:dyDescent="0.2">
      <c r="H54521" s="7"/>
    </row>
    <row r="54522" spans="8:8" x14ac:dyDescent="0.2">
      <c r="H54522" s="7"/>
    </row>
    <row r="54523" spans="8:8" x14ac:dyDescent="0.2">
      <c r="H54523" s="7"/>
    </row>
    <row r="54524" spans="8:8" x14ac:dyDescent="0.2">
      <c r="H54524" s="7"/>
    </row>
    <row r="54525" spans="8:8" x14ac:dyDescent="0.2">
      <c r="H54525" s="7"/>
    </row>
    <row r="54526" spans="8:8" x14ac:dyDescent="0.2">
      <c r="H54526" s="7"/>
    </row>
    <row r="54527" spans="8:8" x14ac:dyDescent="0.2">
      <c r="H54527" s="7"/>
    </row>
    <row r="54528" spans="8:8" x14ac:dyDescent="0.2">
      <c r="H54528" s="7"/>
    </row>
    <row r="54529" spans="8:8" x14ac:dyDescent="0.2">
      <c r="H54529" s="7"/>
    </row>
    <row r="54530" spans="8:8" x14ac:dyDescent="0.2">
      <c r="H54530" s="7"/>
    </row>
    <row r="54531" spans="8:8" x14ac:dyDescent="0.2">
      <c r="H54531" s="7"/>
    </row>
    <row r="54532" spans="8:8" x14ac:dyDescent="0.2">
      <c r="H54532" s="7"/>
    </row>
    <row r="54533" spans="8:8" x14ac:dyDescent="0.2">
      <c r="H54533" s="7"/>
    </row>
    <row r="54534" spans="8:8" x14ac:dyDescent="0.2">
      <c r="H54534" s="7"/>
    </row>
    <row r="54535" spans="8:8" x14ac:dyDescent="0.2">
      <c r="H54535" s="7"/>
    </row>
    <row r="54536" spans="8:8" x14ac:dyDescent="0.2">
      <c r="H54536" s="7"/>
    </row>
    <row r="54537" spans="8:8" x14ac:dyDescent="0.2">
      <c r="H54537" s="7"/>
    </row>
    <row r="54538" spans="8:8" x14ac:dyDescent="0.2">
      <c r="H54538" s="7"/>
    </row>
    <row r="54539" spans="8:8" x14ac:dyDescent="0.2">
      <c r="H54539" s="7"/>
    </row>
    <row r="54540" spans="8:8" x14ac:dyDescent="0.2">
      <c r="H54540" s="7"/>
    </row>
    <row r="54541" spans="8:8" x14ac:dyDescent="0.2">
      <c r="H54541" s="7"/>
    </row>
    <row r="54542" spans="8:8" x14ac:dyDescent="0.2">
      <c r="H54542" s="7"/>
    </row>
    <row r="54543" spans="8:8" x14ac:dyDescent="0.2">
      <c r="H54543" s="7"/>
    </row>
    <row r="54544" spans="8:8" x14ac:dyDescent="0.2">
      <c r="H54544" s="7"/>
    </row>
    <row r="54545" spans="8:8" x14ac:dyDescent="0.2">
      <c r="H54545" s="7"/>
    </row>
    <row r="54546" spans="8:8" x14ac:dyDescent="0.2">
      <c r="H54546" s="7"/>
    </row>
    <row r="54547" spans="8:8" x14ac:dyDescent="0.2">
      <c r="H54547" s="7"/>
    </row>
    <row r="54548" spans="8:8" x14ac:dyDescent="0.2">
      <c r="H54548" s="7"/>
    </row>
    <row r="54549" spans="8:8" x14ac:dyDescent="0.2">
      <c r="H54549" s="7"/>
    </row>
    <row r="54550" spans="8:8" x14ac:dyDescent="0.2">
      <c r="H54550" s="7"/>
    </row>
    <row r="54551" spans="8:8" x14ac:dyDescent="0.2">
      <c r="H54551" s="7"/>
    </row>
    <row r="54552" spans="8:8" x14ac:dyDescent="0.2">
      <c r="H54552" s="7"/>
    </row>
    <row r="54553" spans="8:8" x14ac:dyDescent="0.2">
      <c r="H54553" s="7"/>
    </row>
    <row r="54554" spans="8:8" x14ac:dyDescent="0.2">
      <c r="H54554" s="7"/>
    </row>
    <row r="54555" spans="8:8" x14ac:dyDescent="0.2">
      <c r="H54555" s="7"/>
    </row>
    <row r="54556" spans="8:8" x14ac:dyDescent="0.2">
      <c r="H54556" s="7"/>
    </row>
    <row r="54557" spans="8:8" x14ac:dyDescent="0.2">
      <c r="H54557" s="7"/>
    </row>
    <row r="54558" spans="8:8" x14ac:dyDescent="0.2">
      <c r="H54558" s="7"/>
    </row>
    <row r="54559" spans="8:8" x14ac:dyDescent="0.2">
      <c r="H54559" s="7"/>
    </row>
    <row r="54560" spans="8:8" x14ac:dyDescent="0.2">
      <c r="H54560" s="7"/>
    </row>
    <row r="54561" spans="8:8" x14ac:dyDescent="0.2">
      <c r="H54561" s="7"/>
    </row>
    <row r="54562" spans="8:8" x14ac:dyDescent="0.2">
      <c r="H54562" s="7"/>
    </row>
    <row r="54563" spans="8:8" x14ac:dyDescent="0.2">
      <c r="H54563" s="7"/>
    </row>
    <row r="54564" spans="8:8" x14ac:dyDescent="0.2">
      <c r="H54564" s="7"/>
    </row>
    <row r="54565" spans="8:8" x14ac:dyDescent="0.2">
      <c r="H54565" s="7"/>
    </row>
    <row r="54566" spans="8:8" x14ac:dyDescent="0.2">
      <c r="H54566" s="7"/>
    </row>
    <row r="54567" spans="8:8" x14ac:dyDescent="0.2">
      <c r="H54567" s="7"/>
    </row>
    <row r="54568" spans="8:8" x14ac:dyDescent="0.2">
      <c r="H54568" s="7"/>
    </row>
    <row r="54569" spans="8:8" x14ac:dyDescent="0.2">
      <c r="H54569" s="7"/>
    </row>
    <row r="54570" spans="8:8" x14ac:dyDescent="0.2">
      <c r="H54570" s="7"/>
    </row>
    <row r="54571" spans="8:8" x14ac:dyDescent="0.2">
      <c r="H54571" s="7"/>
    </row>
    <row r="54572" spans="8:8" x14ac:dyDescent="0.2">
      <c r="H54572" s="7"/>
    </row>
    <row r="54573" spans="8:8" x14ac:dyDescent="0.2">
      <c r="H54573" s="7"/>
    </row>
    <row r="54574" spans="8:8" x14ac:dyDescent="0.2">
      <c r="H54574" s="7"/>
    </row>
    <row r="54575" spans="8:8" x14ac:dyDescent="0.2">
      <c r="H54575" s="7"/>
    </row>
    <row r="54576" spans="8:8" x14ac:dyDescent="0.2">
      <c r="H54576" s="7"/>
    </row>
    <row r="54577" spans="8:8" x14ac:dyDescent="0.2">
      <c r="H54577" s="7"/>
    </row>
    <row r="54578" spans="8:8" x14ac:dyDescent="0.2">
      <c r="H54578" s="7"/>
    </row>
    <row r="54579" spans="8:8" x14ac:dyDescent="0.2">
      <c r="H54579" s="7"/>
    </row>
    <row r="54580" spans="8:8" x14ac:dyDescent="0.2">
      <c r="H54580" s="7"/>
    </row>
    <row r="54581" spans="8:8" x14ac:dyDescent="0.2">
      <c r="H54581" s="7"/>
    </row>
    <row r="54582" spans="8:8" x14ac:dyDescent="0.2">
      <c r="H54582" s="7"/>
    </row>
    <row r="54583" spans="8:8" x14ac:dyDescent="0.2">
      <c r="H54583" s="7"/>
    </row>
    <row r="54584" spans="8:8" x14ac:dyDescent="0.2">
      <c r="H54584" s="7"/>
    </row>
    <row r="54585" spans="8:8" x14ac:dyDescent="0.2">
      <c r="H54585" s="7"/>
    </row>
    <row r="54586" spans="8:8" x14ac:dyDescent="0.2">
      <c r="H54586" s="7"/>
    </row>
    <row r="54587" spans="8:8" x14ac:dyDescent="0.2">
      <c r="H54587" s="7"/>
    </row>
    <row r="54588" spans="8:8" x14ac:dyDescent="0.2">
      <c r="H54588" s="7"/>
    </row>
    <row r="54589" spans="8:8" x14ac:dyDescent="0.2">
      <c r="H54589" s="7"/>
    </row>
    <row r="54590" spans="8:8" x14ac:dyDescent="0.2">
      <c r="H54590" s="7"/>
    </row>
    <row r="54591" spans="8:8" x14ac:dyDescent="0.2">
      <c r="H54591" s="7"/>
    </row>
    <row r="54592" spans="8:8" x14ac:dyDescent="0.2">
      <c r="H54592" s="7"/>
    </row>
    <row r="54593" spans="8:8" x14ac:dyDescent="0.2">
      <c r="H54593" s="7"/>
    </row>
    <row r="54594" spans="8:8" x14ac:dyDescent="0.2">
      <c r="H54594" s="7"/>
    </row>
    <row r="54595" spans="8:8" x14ac:dyDescent="0.2">
      <c r="H54595" s="7"/>
    </row>
    <row r="54596" spans="8:8" x14ac:dyDescent="0.2">
      <c r="H54596" s="7"/>
    </row>
    <row r="54597" spans="8:8" x14ac:dyDescent="0.2">
      <c r="H54597" s="7"/>
    </row>
    <row r="54598" spans="8:8" x14ac:dyDescent="0.2">
      <c r="H54598" s="7"/>
    </row>
    <row r="54599" spans="8:8" x14ac:dyDescent="0.2">
      <c r="H54599" s="7"/>
    </row>
    <row r="54600" spans="8:8" x14ac:dyDescent="0.2">
      <c r="H54600" s="7"/>
    </row>
    <row r="54601" spans="8:8" x14ac:dyDescent="0.2">
      <c r="H54601" s="7"/>
    </row>
    <row r="54602" spans="8:8" x14ac:dyDescent="0.2">
      <c r="H54602" s="7"/>
    </row>
    <row r="54603" spans="8:8" x14ac:dyDescent="0.2">
      <c r="H54603" s="7"/>
    </row>
    <row r="54604" spans="8:8" x14ac:dyDescent="0.2">
      <c r="H54604" s="7"/>
    </row>
    <row r="54605" spans="8:8" x14ac:dyDescent="0.2">
      <c r="H54605" s="7"/>
    </row>
    <row r="54606" spans="8:8" x14ac:dyDescent="0.2">
      <c r="H54606" s="7"/>
    </row>
    <row r="54607" spans="8:8" x14ac:dyDescent="0.2">
      <c r="H54607" s="7"/>
    </row>
    <row r="54608" spans="8:8" x14ac:dyDescent="0.2">
      <c r="H54608" s="7"/>
    </row>
    <row r="54609" spans="8:8" x14ac:dyDescent="0.2">
      <c r="H54609" s="7"/>
    </row>
    <row r="54610" spans="8:8" x14ac:dyDescent="0.2">
      <c r="H54610" s="7"/>
    </row>
    <row r="54611" spans="8:8" x14ac:dyDescent="0.2">
      <c r="H54611" s="7"/>
    </row>
    <row r="54612" spans="8:8" x14ac:dyDescent="0.2">
      <c r="H54612" s="7"/>
    </row>
    <row r="54613" spans="8:8" x14ac:dyDescent="0.2">
      <c r="H54613" s="7"/>
    </row>
    <row r="54614" spans="8:8" x14ac:dyDescent="0.2">
      <c r="H54614" s="7"/>
    </row>
    <row r="54615" spans="8:8" x14ac:dyDescent="0.2">
      <c r="H54615" s="7"/>
    </row>
    <row r="54616" spans="8:8" x14ac:dyDescent="0.2">
      <c r="H54616" s="7"/>
    </row>
    <row r="54617" spans="8:8" x14ac:dyDescent="0.2">
      <c r="H54617" s="7"/>
    </row>
    <row r="54618" spans="8:8" x14ac:dyDescent="0.2">
      <c r="H54618" s="7"/>
    </row>
    <row r="54619" spans="8:8" x14ac:dyDescent="0.2">
      <c r="H54619" s="7"/>
    </row>
    <row r="54620" spans="8:8" x14ac:dyDescent="0.2">
      <c r="H54620" s="7"/>
    </row>
    <row r="54621" spans="8:8" x14ac:dyDescent="0.2">
      <c r="H54621" s="7"/>
    </row>
    <row r="54622" spans="8:8" x14ac:dyDescent="0.2">
      <c r="H54622" s="7"/>
    </row>
    <row r="54623" spans="8:8" x14ac:dyDescent="0.2">
      <c r="H54623" s="7"/>
    </row>
    <row r="54624" spans="8:8" x14ac:dyDescent="0.2">
      <c r="H54624" s="7"/>
    </row>
    <row r="54625" spans="8:8" x14ac:dyDescent="0.2">
      <c r="H54625" s="7"/>
    </row>
    <row r="54626" spans="8:8" x14ac:dyDescent="0.2">
      <c r="H54626" s="7"/>
    </row>
    <row r="54627" spans="8:8" x14ac:dyDescent="0.2">
      <c r="H54627" s="7"/>
    </row>
    <row r="54628" spans="8:8" x14ac:dyDescent="0.2">
      <c r="H54628" s="7"/>
    </row>
    <row r="54629" spans="8:8" x14ac:dyDescent="0.2">
      <c r="H54629" s="7"/>
    </row>
    <row r="54630" spans="8:8" x14ac:dyDescent="0.2">
      <c r="H54630" s="7"/>
    </row>
    <row r="54631" spans="8:8" x14ac:dyDescent="0.2">
      <c r="H54631" s="7"/>
    </row>
    <row r="54632" spans="8:8" x14ac:dyDescent="0.2">
      <c r="H54632" s="7"/>
    </row>
    <row r="54633" spans="8:8" x14ac:dyDescent="0.2">
      <c r="H54633" s="7"/>
    </row>
    <row r="54634" spans="8:8" x14ac:dyDescent="0.2">
      <c r="H54634" s="7"/>
    </row>
    <row r="54635" spans="8:8" x14ac:dyDescent="0.2">
      <c r="H54635" s="7"/>
    </row>
    <row r="54636" spans="8:8" x14ac:dyDescent="0.2">
      <c r="H54636" s="7"/>
    </row>
    <row r="54637" spans="8:8" x14ac:dyDescent="0.2">
      <c r="H54637" s="7"/>
    </row>
    <row r="54638" spans="8:8" x14ac:dyDescent="0.2">
      <c r="H54638" s="7"/>
    </row>
    <row r="54639" spans="8:8" x14ac:dyDescent="0.2">
      <c r="H54639" s="7"/>
    </row>
    <row r="54640" spans="8:8" x14ac:dyDescent="0.2">
      <c r="H54640" s="7"/>
    </row>
    <row r="54641" spans="8:8" x14ac:dyDescent="0.2">
      <c r="H54641" s="7"/>
    </row>
    <row r="54642" spans="8:8" x14ac:dyDescent="0.2">
      <c r="H54642" s="7"/>
    </row>
    <row r="54643" spans="8:8" x14ac:dyDescent="0.2">
      <c r="H54643" s="7"/>
    </row>
    <row r="54644" spans="8:8" x14ac:dyDescent="0.2">
      <c r="H54644" s="7"/>
    </row>
    <row r="54645" spans="8:8" x14ac:dyDescent="0.2">
      <c r="H54645" s="7"/>
    </row>
    <row r="54646" spans="8:8" x14ac:dyDescent="0.2">
      <c r="H54646" s="7"/>
    </row>
    <row r="54647" spans="8:8" x14ac:dyDescent="0.2">
      <c r="H54647" s="7"/>
    </row>
    <row r="54648" spans="8:8" x14ac:dyDescent="0.2">
      <c r="H54648" s="7"/>
    </row>
    <row r="54649" spans="8:8" x14ac:dyDescent="0.2">
      <c r="H54649" s="7"/>
    </row>
    <row r="54650" spans="8:8" x14ac:dyDescent="0.2">
      <c r="H54650" s="7"/>
    </row>
    <row r="54651" spans="8:8" x14ac:dyDescent="0.2">
      <c r="H54651" s="7"/>
    </row>
    <row r="54652" spans="8:8" x14ac:dyDescent="0.2">
      <c r="H54652" s="7"/>
    </row>
    <row r="54653" spans="8:8" x14ac:dyDescent="0.2">
      <c r="H54653" s="7"/>
    </row>
    <row r="54654" spans="8:8" x14ac:dyDescent="0.2">
      <c r="H54654" s="7"/>
    </row>
    <row r="54655" spans="8:8" x14ac:dyDescent="0.2">
      <c r="H54655" s="7"/>
    </row>
    <row r="54656" spans="8:8" x14ac:dyDescent="0.2">
      <c r="H54656" s="7"/>
    </row>
    <row r="54657" spans="8:8" x14ac:dyDescent="0.2">
      <c r="H54657" s="7"/>
    </row>
    <row r="54658" spans="8:8" x14ac:dyDescent="0.2">
      <c r="H54658" s="7"/>
    </row>
    <row r="54659" spans="8:8" x14ac:dyDescent="0.2">
      <c r="H54659" s="7"/>
    </row>
    <row r="54660" spans="8:8" x14ac:dyDescent="0.2">
      <c r="H54660" s="7"/>
    </row>
    <row r="54661" spans="8:8" x14ac:dyDescent="0.2">
      <c r="H54661" s="7"/>
    </row>
    <row r="54662" spans="8:8" x14ac:dyDescent="0.2">
      <c r="H54662" s="7"/>
    </row>
    <row r="54663" spans="8:8" x14ac:dyDescent="0.2">
      <c r="H54663" s="7"/>
    </row>
    <row r="54664" spans="8:8" x14ac:dyDescent="0.2">
      <c r="H54664" s="7"/>
    </row>
    <row r="54665" spans="8:8" x14ac:dyDescent="0.2">
      <c r="H54665" s="7"/>
    </row>
    <row r="54666" spans="8:8" x14ac:dyDescent="0.2">
      <c r="H54666" s="7"/>
    </row>
    <row r="54667" spans="8:8" x14ac:dyDescent="0.2">
      <c r="H54667" s="7"/>
    </row>
    <row r="54668" spans="8:8" x14ac:dyDescent="0.2">
      <c r="H54668" s="7"/>
    </row>
    <row r="54669" spans="8:8" x14ac:dyDescent="0.2">
      <c r="H54669" s="7"/>
    </row>
    <row r="54670" spans="8:8" x14ac:dyDescent="0.2">
      <c r="H54670" s="7"/>
    </row>
    <row r="54671" spans="8:8" x14ac:dyDescent="0.2">
      <c r="H54671" s="7"/>
    </row>
    <row r="54672" spans="8:8" x14ac:dyDescent="0.2">
      <c r="H54672" s="7"/>
    </row>
    <row r="54673" spans="8:8" x14ac:dyDescent="0.2">
      <c r="H54673" s="7"/>
    </row>
    <row r="54674" spans="8:8" x14ac:dyDescent="0.2">
      <c r="H54674" s="7"/>
    </row>
    <row r="54675" spans="8:8" x14ac:dyDescent="0.2">
      <c r="H54675" s="7"/>
    </row>
    <row r="54676" spans="8:8" x14ac:dyDescent="0.2">
      <c r="H54676" s="7"/>
    </row>
    <row r="54677" spans="8:8" x14ac:dyDescent="0.2">
      <c r="H54677" s="7"/>
    </row>
    <row r="54678" spans="8:8" x14ac:dyDescent="0.2">
      <c r="H54678" s="7"/>
    </row>
    <row r="54679" spans="8:8" x14ac:dyDescent="0.2">
      <c r="H54679" s="7"/>
    </row>
    <row r="54680" spans="8:8" x14ac:dyDescent="0.2">
      <c r="H54680" s="7"/>
    </row>
    <row r="54681" spans="8:8" x14ac:dyDescent="0.2">
      <c r="H54681" s="7"/>
    </row>
    <row r="54682" spans="8:8" x14ac:dyDescent="0.2">
      <c r="H54682" s="7"/>
    </row>
    <row r="54683" spans="8:8" x14ac:dyDescent="0.2">
      <c r="H54683" s="7"/>
    </row>
    <row r="54684" spans="8:8" x14ac:dyDescent="0.2">
      <c r="H54684" s="7"/>
    </row>
    <row r="54685" spans="8:8" x14ac:dyDescent="0.2">
      <c r="H54685" s="7"/>
    </row>
    <row r="54686" spans="8:8" x14ac:dyDescent="0.2">
      <c r="H54686" s="7"/>
    </row>
    <row r="54687" spans="8:8" x14ac:dyDescent="0.2">
      <c r="H54687" s="7"/>
    </row>
    <row r="54688" spans="8:8" x14ac:dyDescent="0.2">
      <c r="H54688" s="7"/>
    </row>
    <row r="54689" spans="8:8" x14ac:dyDescent="0.2">
      <c r="H54689" s="7"/>
    </row>
    <row r="54690" spans="8:8" x14ac:dyDescent="0.2">
      <c r="H54690" s="7"/>
    </row>
    <row r="54691" spans="8:8" x14ac:dyDescent="0.2">
      <c r="H54691" s="7"/>
    </row>
    <row r="54692" spans="8:8" x14ac:dyDescent="0.2">
      <c r="H54692" s="7"/>
    </row>
    <row r="54693" spans="8:8" x14ac:dyDescent="0.2">
      <c r="H54693" s="7"/>
    </row>
    <row r="54694" spans="8:8" x14ac:dyDescent="0.2">
      <c r="H54694" s="7"/>
    </row>
    <row r="54695" spans="8:8" x14ac:dyDescent="0.2">
      <c r="H54695" s="7"/>
    </row>
    <row r="54696" spans="8:8" x14ac:dyDescent="0.2">
      <c r="H54696" s="7"/>
    </row>
    <row r="54697" spans="8:8" x14ac:dyDescent="0.2">
      <c r="H54697" s="7"/>
    </row>
    <row r="54698" spans="8:8" x14ac:dyDescent="0.2">
      <c r="H54698" s="7"/>
    </row>
    <row r="54699" spans="8:8" x14ac:dyDescent="0.2">
      <c r="H54699" s="7"/>
    </row>
    <row r="54700" spans="8:8" x14ac:dyDescent="0.2">
      <c r="H54700" s="7"/>
    </row>
    <row r="54701" spans="8:8" x14ac:dyDescent="0.2">
      <c r="H54701" s="7"/>
    </row>
    <row r="54702" spans="8:8" x14ac:dyDescent="0.2">
      <c r="H54702" s="7"/>
    </row>
    <row r="54703" spans="8:8" x14ac:dyDescent="0.2">
      <c r="H54703" s="7"/>
    </row>
    <row r="54704" spans="8:8" x14ac:dyDescent="0.2">
      <c r="H54704" s="7"/>
    </row>
    <row r="54705" spans="8:8" x14ac:dyDescent="0.2">
      <c r="H54705" s="7"/>
    </row>
    <row r="54706" spans="8:8" x14ac:dyDescent="0.2">
      <c r="H54706" s="7"/>
    </row>
    <row r="54707" spans="8:8" x14ac:dyDescent="0.2">
      <c r="H54707" s="7"/>
    </row>
    <row r="54708" spans="8:8" x14ac:dyDescent="0.2">
      <c r="H54708" s="7"/>
    </row>
    <row r="54709" spans="8:8" x14ac:dyDescent="0.2">
      <c r="H54709" s="7"/>
    </row>
    <row r="54710" spans="8:8" x14ac:dyDescent="0.2">
      <c r="H54710" s="7"/>
    </row>
    <row r="54711" spans="8:8" x14ac:dyDescent="0.2">
      <c r="H54711" s="7"/>
    </row>
    <row r="54712" spans="8:8" x14ac:dyDescent="0.2">
      <c r="H54712" s="7"/>
    </row>
    <row r="54713" spans="8:8" x14ac:dyDescent="0.2">
      <c r="H54713" s="7"/>
    </row>
    <row r="54714" spans="8:8" x14ac:dyDescent="0.2">
      <c r="H54714" s="7"/>
    </row>
    <row r="54715" spans="8:8" x14ac:dyDescent="0.2">
      <c r="H54715" s="7"/>
    </row>
    <row r="54716" spans="8:8" x14ac:dyDescent="0.2">
      <c r="H54716" s="7"/>
    </row>
    <row r="54717" spans="8:8" x14ac:dyDescent="0.2">
      <c r="H54717" s="7"/>
    </row>
    <row r="54718" spans="8:8" x14ac:dyDescent="0.2">
      <c r="H54718" s="7"/>
    </row>
    <row r="54719" spans="8:8" x14ac:dyDescent="0.2">
      <c r="H54719" s="7"/>
    </row>
    <row r="54720" spans="8:8" x14ac:dyDescent="0.2">
      <c r="H54720" s="7"/>
    </row>
    <row r="54721" spans="8:8" x14ac:dyDescent="0.2">
      <c r="H54721" s="7"/>
    </row>
    <row r="54722" spans="8:8" x14ac:dyDescent="0.2">
      <c r="H54722" s="7"/>
    </row>
    <row r="54723" spans="8:8" x14ac:dyDescent="0.2">
      <c r="H54723" s="7"/>
    </row>
    <row r="54724" spans="8:8" x14ac:dyDescent="0.2">
      <c r="H54724" s="7"/>
    </row>
    <row r="54725" spans="8:8" x14ac:dyDescent="0.2">
      <c r="H54725" s="7"/>
    </row>
    <row r="54726" spans="8:8" x14ac:dyDescent="0.2">
      <c r="H54726" s="7"/>
    </row>
    <row r="54727" spans="8:8" x14ac:dyDescent="0.2">
      <c r="H54727" s="7"/>
    </row>
    <row r="54728" spans="8:8" x14ac:dyDescent="0.2">
      <c r="H54728" s="7"/>
    </row>
    <row r="54729" spans="8:8" x14ac:dyDescent="0.2">
      <c r="H54729" s="7"/>
    </row>
    <row r="54730" spans="8:8" x14ac:dyDescent="0.2">
      <c r="H54730" s="7"/>
    </row>
    <row r="54731" spans="8:8" x14ac:dyDescent="0.2">
      <c r="H54731" s="7"/>
    </row>
    <row r="54732" spans="8:8" x14ac:dyDescent="0.2">
      <c r="H54732" s="7"/>
    </row>
    <row r="54733" spans="8:8" x14ac:dyDescent="0.2">
      <c r="H54733" s="7"/>
    </row>
    <row r="54734" spans="8:8" x14ac:dyDescent="0.2">
      <c r="H54734" s="7"/>
    </row>
    <row r="54735" spans="8:8" x14ac:dyDescent="0.2">
      <c r="H54735" s="7"/>
    </row>
    <row r="54736" spans="8:8" x14ac:dyDescent="0.2">
      <c r="H54736" s="7"/>
    </row>
    <row r="54737" spans="8:8" x14ac:dyDescent="0.2">
      <c r="H54737" s="7"/>
    </row>
    <row r="54738" spans="8:8" x14ac:dyDescent="0.2">
      <c r="H54738" s="7"/>
    </row>
    <row r="54739" spans="8:8" x14ac:dyDescent="0.2">
      <c r="H54739" s="7"/>
    </row>
    <row r="54740" spans="8:8" x14ac:dyDescent="0.2">
      <c r="H54740" s="7"/>
    </row>
    <row r="54741" spans="8:8" x14ac:dyDescent="0.2">
      <c r="H54741" s="7"/>
    </row>
    <row r="54742" spans="8:8" x14ac:dyDescent="0.2">
      <c r="H54742" s="7"/>
    </row>
    <row r="54743" spans="8:8" x14ac:dyDescent="0.2">
      <c r="H54743" s="7"/>
    </row>
    <row r="54744" spans="8:8" x14ac:dyDescent="0.2">
      <c r="H54744" s="7"/>
    </row>
    <row r="54745" spans="8:8" x14ac:dyDescent="0.2">
      <c r="H54745" s="7"/>
    </row>
    <row r="54746" spans="8:8" x14ac:dyDescent="0.2">
      <c r="H54746" s="7"/>
    </row>
    <row r="54747" spans="8:8" x14ac:dyDescent="0.2">
      <c r="H54747" s="7"/>
    </row>
    <row r="54748" spans="8:8" x14ac:dyDescent="0.2">
      <c r="H54748" s="7"/>
    </row>
    <row r="54749" spans="8:8" x14ac:dyDescent="0.2">
      <c r="H54749" s="7"/>
    </row>
    <row r="54750" spans="8:8" x14ac:dyDescent="0.2">
      <c r="H54750" s="7"/>
    </row>
    <row r="54751" spans="8:8" x14ac:dyDescent="0.2">
      <c r="H54751" s="7"/>
    </row>
    <row r="54752" spans="8:8" x14ac:dyDescent="0.2">
      <c r="H54752" s="7"/>
    </row>
    <row r="54753" spans="8:8" x14ac:dyDescent="0.2">
      <c r="H54753" s="7"/>
    </row>
    <row r="54754" spans="8:8" x14ac:dyDescent="0.2">
      <c r="H54754" s="7"/>
    </row>
    <row r="54755" spans="8:8" x14ac:dyDescent="0.2">
      <c r="H54755" s="7"/>
    </row>
    <row r="54756" spans="8:8" x14ac:dyDescent="0.2">
      <c r="H54756" s="7"/>
    </row>
    <row r="54757" spans="8:8" x14ac:dyDescent="0.2">
      <c r="H54757" s="7"/>
    </row>
    <row r="54758" spans="8:8" x14ac:dyDescent="0.2">
      <c r="H54758" s="7"/>
    </row>
    <row r="54759" spans="8:8" x14ac:dyDescent="0.2">
      <c r="H54759" s="7"/>
    </row>
    <row r="54760" spans="8:8" x14ac:dyDescent="0.2">
      <c r="H54760" s="7"/>
    </row>
    <row r="54761" spans="8:8" x14ac:dyDescent="0.2">
      <c r="H54761" s="7"/>
    </row>
    <row r="54762" spans="8:8" x14ac:dyDescent="0.2">
      <c r="H54762" s="7"/>
    </row>
    <row r="54763" spans="8:8" x14ac:dyDescent="0.2">
      <c r="H54763" s="7"/>
    </row>
    <row r="54764" spans="8:8" x14ac:dyDescent="0.2">
      <c r="H54764" s="7"/>
    </row>
    <row r="54765" spans="8:8" x14ac:dyDescent="0.2">
      <c r="H54765" s="7"/>
    </row>
    <row r="54766" spans="8:8" x14ac:dyDescent="0.2">
      <c r="H54766" s="7"/>
    </row>
    <row r="54767" spans="8:8" x14ac:dyDescent="0.2">
      <c r="H54767" s="7"/>
    </row>
    <row r="54768" spans="8:8" x14ac:dyDescent="0.2">
      <c r="H54768" s="7"/>
    </row>
    <row r="54769" spans="8:8" x14ac:dyDescent="0.2">
      <c r="H54769" s="7"/>
    </row>
    <row r="54770" spans="8:8" x14ac:dyDescent="0.2">
      <c r="H54770" s="7"/>
    </row>
    <row r="54771" spans="8:8" x14ac:dyDescent="0.2">
      <c r="H54771" s="7"/>
    </row>
    <row r="54772" spans="8:8" x14ac:dyDescent="0.2">
      <c r="H54772" s="7"/>
    </row>
    <row r="54773" spans="8:8" x14ac:dyDescent="0.2">
      <c r="H54773" s="7"/>
    </row>
    <row r="54774" spans="8:8" x14ac:dyDescent="0.2">
      <c r="H54774" s="7"/>
    </row>
    <row r="54775" spans="8:8" x14ac:dyDescent="0.2">
      <c r="H54775" s="7"/>
    </row>
    <row r="54776" spans="8:8" x14ac:dyDescent="0.2">
      <c r="H54776" s="7"/>
    </row>
    <row r="54777" spans="8:8" x14ac:dyDescent="0.2">
      <c r="H54777" s="7"/>
    </row>
    <row r="54778" spans="8:8" x14ac:dyDescent="0.2">
      <c r="H54778" s="7"/>
    </row>
    <row r="54779" spans="8:8" x14ac:dyDescent="0.2">
      <c r="H54779" s="7"/>
    </row>
    <row r="54780" spans="8:8" x14ac:dyDescent="0.2">
      <c r="H54780" s="7"/>
    </row>
    <row r="54781" spans="8:8" x14ac:dyDescent="0.2">
      <c r="H54781" s="7"/>
    </row>
    <row r="54782" spans="8:8" x14ac:dyDescent="0.2">
      <c r="H54782" s="7"/>
    </row>
    <row r="54783" spans="8:8" x14ac:dyDescent="0.2">
      <c r="H54783" s="7"/>
    </row>
    <row r="54784" spans="8:8" x14ac:dyDescent="0.2">
      <c r="H54784" s="7"/>
    </row>
    <row r="54785" spans="8:8" x14ac:dyDescent="0.2">
      <c r="H54785" s="7"/>
    </row>
    <row r="54786" spans="8:8" x14ac:dyDescent="0.2">
      <c r="H54786" s="7"/>
    </row>
    <row r="54787" spans="8:8" x14ac:dyDescent="0.2">
      <c r="H54787" s="7"/>
    </row>
    <row r="54788" spans="8:8" x14ac:dyDescent="0.2">
      <c r="H54788" s="7"/>
    </row>
    <row r="54789" spans="8:8" x14ac:dyDescent="0.2">
      <c r="H54789" s="7"/>
    </row>
    <row r="54790" spans="8:8" x14ac:dyDescent="0.2">
      <c r="H54790" s="7"/>
    </row>
    <row r="54791" spans="8:8" x14ac:dyDescent="0.2">
      <c r="H54791" s="7"/>
    </row>
    <row r="54792" spans="8:8" x14ac:dyDescent="0.2">
      <c r="H54792" s="7"/>
    </row>
    <row r="54793" spans="8:8" x14ac:dyDescent="0.2">
      <c r="H54793" s="7"/>
    </row>
    <row r="54794" spans="8:8" x14ac:dyDescent="0.2">
      <c r="H54794" s="7"/>
    </row>
    <row r="54795" spans="8:8" x14ac:dyDescent="0.2">
      <c r="H54795" s="7"/>
    </row>
    <row r="54796" spans="8:8" x14ac:dyDescent="0.2">
      <c r="H54796" s="7"/>
    </row>
    <row r="54797" spans="8:8" x14ac:dyDescent="0.2">
      <c r="H54797" s="7"/>
    </row>
    <row r="54798" spans="8:8" x14ac:dyDescent="0.2">
      <c r="H54798" s="7"/>
    </row>
    <row r="54799" spans="8:8" x14ac:dyDescent="0.2">
      <c r="H54799" s="7"/>
    </row>
    <row r="54800" spans="8:8" x14ac:dyDescent="0.2">
      <c r="H54800" s="7"/>
    </row>
    <row r="54801" spans="8:8" x14ac:dyDescent="0.2">
      <c r="H54801" s="7"/>
    </row>
    <row r="54802" spans="8:8" x14ac:dyDescent="0.2">
      <c r="H54802" s="7"/>
    </row>
    <row r="54803" spans="8:8" x14ac:dyDescent="0.2">
      <c r="H54803" s="7"/>
    </row>
    <row r="54804" spans="8:8" x14ac:dyDescent="0.2">
      <c r="H54804" s="7"/>
    </row>
    <row r="54805" spans="8:8" x14ac:dyDescent="0.2">
      <c r="H54805" s="7"/>
    </row>
    <row r="54806" spans="8:8" x14ac:dyDescent="0.2">
      <c r="H54806" s="7"/>
    </row>
    <row r="54807" spans="8:8" x14ac:dyDescent="0.2">
      <c r="H54807" s="7"/>
    </row>
    <row r="54808" spans="8:8" x14ac:dyDescent="0.2">
      <c r="H54808" s="7"/>
    </row>
    <row r="54809" spans="8:8" x14ac:dyDescent="0.2">
      <c r="H54809" s="7"/>
    </row>
    <row r="54810" spans="8:8" x14ac:dyDescent="0.2">
      <c r="H54810" s="7"/>
    </row>
    <row r="54811" spans="8:8" x14ac:dyDescent="0.2">
      <c r="H54811" s="7"/>
    </row>
    <row r="54812" spans="8:8" x14ac:dyDescent="0.2">
      <c r="H54812" s="7"/>
    </row>
    <row r="54813" spans="8:8" x14ac:dyDescent="0.2">
      <c r="H54813" s="7"/>
    </row>
    <row r="54814" spans="8:8" x14ac:dyDescent="0.2">
      <c r="H54814" s="7"/>
    </row>
    <row r="54815" spans="8:8" x14ac:dyDescent="0.2">
      <c r="H54815" s="7"/>
    </row>
    <row r="54816" spans="8:8" x14ac:dyDescent="0.2">
      <c r="H54816" s="7"/>
    </row>
    <row r="54817" spans="8:8" x14ac:dyDescent="0.2">
      <c r="H54817" s="7"/>
    </row>
    <row r="54818" spans="8:8" x14ac:dyDescent="0.2">
      <c r="H54818" s="7"/>
    </row>
    <row r="54819" spans="8:8" x14ac:dyDescent="0.2">
      <c r="H54819" s="7"/>
    </row>
    <row r="54820" spans="8:8" x14ac:dyDescent="0.2">
      <c r="H54820" s="7"/>
    </row>
    <row r="54821" spans="8:8" x14ac:dyDescent="0.2">
      <c r="H54821" s="7"/>
    </row>
    <row r="54822" spans="8:8" x14ac:dyDescent="0.2">
      <c r="H54822" s="7"/>
    </row>
    <row r="54823" spans="8:8" x14ac:dyDescent="0.2">
      <c r="H54823" s="7"/>
    </row>
    <row r="54824" spans="8:8" x14ac:dyDescent="0.2">
      <c r="H54824" s="7"/>
    </row>
    <row r="54825" spans="8:8" x14ac:dyDescent="0.2">
      <c r="H54825" s="7"/>
    </row>
    <row r="54826" spans="8:8" x14ac:dyDescent="0.2">
      <c r="H54826" s="7"/>
    </row>
    <row r="54827" spans="8:8" x14ac:dyDescent="0.2">
      <c r="H54827" s="7"/>
    </row>
    <row r="54828" spans="8:8" x14ac:dyDescent="0.2">
      <c r="H54828" s="7"/>
    </row>
    <row r="54829" spans="8:8" x14ac:dyDescent="0.2">
      <c r="H54829" s="7"/>
    </row>
    <row r="54830" spans="8:8" x14ac:dyDescent="0.2">
      <c r="H54830" s="7"/>
    </row>
    <row r="54831" spans="8:8" x14ac:dyDescent="0.2">
      <c r="H54831" s="7"/>
    </row>
    <row r="54832" spans="8:8" x14ac:dyDescent="0.2">
      <c r="H54832" s="7"/>
    </row>
    <row r="54833" spans="8:8" x14ac:dyDescent="0.2">
      <c r="H54833" s="7"/>
    </row>
    <row r="54834" spans="8:8" x14ac:dyDescent="0.2">
      <c r="H54834" s="7"/>
    </row>
    <row r="54835" spans="8:8" x14ac:dyDescent="0.2">
      <c r="H54835" s="7"/>
    </row>
    <row r="54836" spans="8:8" x14ac:dyDescent="0.2">
      <c r="H54836" s="7"/>
    </row>
    <row r="54837" spans="8:8" x14ac:dyDescent="0.2">
      <c r="H54837" s="7"/>
    </row>
    <row r="54838" spans="8:8" x14ac:dyDescent="0.2">
      <c r="H54838" s="7"/>
    </row>
    <row r="54839" spans="8:8" x14ac:dyDescent="0.2">
      <c r="H54839" s="7"/>
    </row>
    <row r="54840" spans="8:8" x14ac:dyDescent="0.2">
      <c r="H54840" s="7"/>
    </row>
    <row r="54841" spans="8:8" x14ac:dyDescent="0.2">
      <c r="H54841" s="7"/>
    </row>
    <row r="54842" spans="8:8" x14ac:dyDescent="0.2">
      <c r="H54842" s="7"/>
    </row>
    <row r="54843" spans="8:8" x14ac:dyDescent="0.2">
      <c r="H54843" s="7"/>
    </row>
    <row r="54844" spans="8:8" x14ac:dyDescent="0.2">
      <c r="H54844" s="7"/>
    </row>
    <row r="54845" spans="8:8" x14ac:dyDescent="0.2">
      <c r="H54845" s="7"/>
    </row>
    <row r="54846" spans="8:8" x14ac:dyDescent="0.2">
      <c r="H54846" s="7"/>
    </row>
    <row r="54847" spans="8:8" x14ac:dyDescent="0.2">
      <c r="H54847" s="7"/>
    </row>
    <row r="54848" spans="8:8" x14ac:dyDescent="0.2">
      <c r="H54848" s="7"/>
    </row>
    <row r="54849" spans="8:8" x14ac:dyDescent="0.2">
      <c r="H54849" s="7"/>
    </row>
    <row r="54850" spans="8:8" x14ac:dyDescent="0.2">
      <c r="H54850" s="7"/>
    </row>
    <row r="54851" spans="8:8" x14ac:dyDescent="0.2">
      <c r="H54851" s="7"/>
    </row>
    <row r="54852" spans="8:8" x14ac:dyDescent="0.2">
      <c r="H54852" s="7"/>
    </row>
    <row r="54853" spans="8:8" x14ac:dyDescent="0.2">
      <c r="H54853" s="7"/>
    </row>
    <row r="54854" spans="8:8" x14ac:dyDescent="0.2">
      <c r="H54854" s="7"/>
    </row>
    <row r="54855" spans="8:8" x14ac:dyDescent="0.2">
      <c r="H54855" s="7"/>
    </row>
    <row r="54856" spans="8:8" x14ac:dyDescent="0.2">
      <c r="H54856" s="7"/>
    </row>
    <row r="54857" spans="8:8" x14ac:dyDescent="0.2">
      <c r="H54857" s="7"/>
    </row>
    <row r="54858" spans="8:8" x14ac:dyDescent="0.2">
      <c r="H54858" s="7"/>
    </row>
    <row r="54859" spans="8:8" x14ac:dyDescent="0.2">
      <c r="H54859" s="7"/>
    </row>
    <row r="54860" spans="8:8" x14ac:dyDescent="0.2">
      <c r="H54860" s="7"/>
    </row>
    <row r="54861" spans="8:8" x14ac:dyDescent="0.2">
      <c r="H54861" s="7"/>
    </row>
    <row r="54862" spans="8:8" x14ac:dyDescent="0.2">
      <c r="H54862" s="7"/>
    </row>
    <row r="54863" spans="8:8" x14ac:dyDescent="0.2">
      <c r="H54863" s="7"/>
    </row>
    <row r="54864" spans="8:8" x14ac:dyDescent="0.2">
      <c r="H54864" s="7"/>
    </row>
    <row r="54865" spans="8:8" x14ac:dyDescent="0.2">
      <c r="H54865" s="7"/>
    </row>
    <row r="54866" spans="8:8" x14ac:dyDescent="0.2">
      <c r="H54866" s="7"/>
    </row>
    <row r="54867" spans="8:8" x14ac:dyDescent="0.2">
      <c r="H54867" s="7"/>
    </row>
    <row r="54868" spans="8:8" x14ac:dyDescent="0.2">
      <c r="H54868" s="7"/>
    </row>
    <row r="54869" spans="8:8" x14ac:dyDescent="0.2">
      <c r="H54869" s="7"/>
    </row>
    <row r="54870" spans="8:8" x14ac:dyDescent="0.2">
      <c r="H54870" s="7"/>
    </row>
    <row r="54871" spans="8:8" x14ac:dyDescent="0.2">
      <c r="H54871" s="7"/>
    </row>
    <row r="54872" spans="8:8" x14ac:dyDescent="0.2">
      <c r="H54872" s="7"/>
    </row>
    <row r="54873" spans="8:8" x14ac:dyDescent="0.2">
      <c r="H54873" s="7"/>
    </row>
    <row r="54874" spans="8:8" x14ac:dyDescent="0.2">
      <c r="H54874" s="7"/>
    </row>
    <row r="54875" spans="8:8" x14ac:dyDescent="0.2">
      <c r="H54875" s="7"/>
    </row>
    <row r="54876" spans="8:8" x14ac:dyDescent="0.2">
      <c r="H54876" s="7"/>
    </row>
    <row r="54877" spans="8:8" x14ac:dyDescent="0.2">
      <c r="H54877" s="7"/>
    </row>
    <row r="54878" spans="8:8" x14ac:dyDescent="0.2">
      <c r="H54878" s="7"/>
    </row>
    <row r="54879" spans="8:8" x14ac:dyDescent="0.2">
      <c r="H54879" s="7"/>
    </row>
    <row r="54880" spans="8:8" x14ac:dyDescent="0.2">
      <c r="H54880" s="7"/>
    </row>
    <row r="54881" spans="8:8" x14ac:dyDescent="0.2">
      <c r="H54881" s="7"/>
    </row>
    <row r="54882" spans="8:8" x14ac:dyDescent="0.2">
      <c r="H54882" s="7"/>
    </row>
    <row r="54883" spans="8:8" x14ac:dyDescent="0.2">
      <c r="H54883" s="7"/>
    </row>
    <row r="54884" spans="8:8" x14ac:dyDescent="0.2">
      <c r="H54884" s="7"/>
    </row>
    <row r="54885" spans="8:8" x14ac:dyDescent="0.2">
      <c r="H54885" s="7"/>
    </row>
    <row r="54886" spans="8:8" x14ac:dyDescent="0.2">
      <c r="H54886" s="7"/>
    </row>
    <row r="54887" spans="8:8" x14ac:dyDescent="0.2">
      <c r="H54887" s="7"/>
    </row>
    <row r="54888" spans="8:8" x14ac:dyDescent="0.2">
      <c r="H54888" s="7"/>
    </row>
    <row r="54889" spans="8:8" x14ac:dyDescent="0.2">
      <c r="H54889" s="7"/>
    </row>
    <row r="54890" spans="8:8" x14ac:dyDescent="0.2">
      <c r="H54890" s="7"/>
    </row>
    <row r="54891" spans="8:8" x14ac:dyDescent="0.2">
      <c r="H54891" s="7"/>
    </row>
    <row r="54892" spans="8:8" x14ac:dyDescent="0.2">
      <c r="H54892" s="7"/>
    </row>
    <row r="54893" spans="8:8" x14ac:dyDescent="0.2">
      <c r="H54893" s="7"/>
    </row>
    <row r="54894" spans="8:8" x14ac:dyDescent="0.2">
      <c r="H54894" s="7"/>
    </row>
    <row r="54895" spans="8:8" x14ac:dyDescent="0.2">
      <c r="H54895" s="7"/>
    </row>
    <row r="54896" spans="8:8" x14ac:dyDescent="0.2">
      <c r="H54896" s="7"/>
    </row>
    <row r="54897" spans="8:8" x14ac:dyDescent="0.2">
      <c r="H54897" s="7"/>
    </row>
    <row r="54898" spans="8:8" x14ac:dyDescent="0.2">
      <c r="H54898" s="7"/>
    </row>
    <row r="54899" spans="8:8" x14ac:dyDescent="0.2">
      <c r="H54899" s="7"/>
    </row>
    <row r="54900" spans="8:8" x14ac:dyDescent="0.2">
      <c r="H54900" s="7"/>
    </row>
    <row r="54901" spans="8:8" x14ac:dyDescent="0.2">
      <c r="H54901" s="7"/>
    </row>
    <row r="54902" spans="8:8" x14ac:dyDescent="0.2">
      <c r="H54902" s="7"/>
    </row>
    <row r="54903" spans="8:8" x14ac:dyDescent="0.2">
      <c r="H54903" s="7"/>
    </row>
    <row r="54904" spans="8:8" x14ac:dyDescent="0.2">
      <c r="H54904" s="7"/>
    </row>
    <row r="54905" spans="8:8" x14ac:dyDescent="0.2">
      <c r="H54905" s="7"/>
    </row>
    <row r="54906" spans="8:8" x14ac:dyDescent="0.2">
      <c r="H54906" s="7"/>
    </row>
    <row r="54907" spans="8:8" x14ac:dyDescent="0.2">
      <c r="H54907" s="7"/>
    </row>
    <row r="54908" spans="8:8" x14ac:dyDescent="0.2">
      <c r="H54908" s="7"/>
    </row>
    <row r="54909" spans="8:8" x14ac:dyDescent="0.2">
      <c r="H54909" s="7"/>
    </row>
    <row r="54910" spans="8:8" x14ac:dyDescent="0.2">
      <c r="H54910" s="7"/>
    </row>
    <row r="54911" spans="8:8" x14ac:dyDescent="0.2">
      <c r="H54911" s="7"/>
    </row>
    <row r="54912" spans="8:8" x14ac:dyDescent="0.2">
      <c r="H54912" s="7"/>
    </row>
    <row r="54913" spans="8:8" x14ac:dyDescent="0.2">
      <c r="H54913" s="7"/>
    </row>
    <row r="54914" spans="8:8" x14ac:dyDescent="0.2">
      <c r="H54914" s="7"/>
    </row>
    <row r="54915" spans="8:8" x14ac:dyDescent="0.2">
      <c r="H54915" s="7"/>
    </row>
    <row r="54916" spans="8:8" x14ac:dyDescent="0.2">
      <c r="H54916" s="7"/>
    </row>
    <row r="54917" spans="8:8" x14ac:dyDescent="0.2">
      <c r="H54917" s="7"/>
    </row>
    <row r="54918" spans="8:8" x14ac:dyDescent="0.2">
      <c r="H54918" s="7"/>
    </row>
    <row r="54919" spans="8:8" x14ac:dyDescent="0.2">
      <c r="H54919" s="7"/>
    </row>
    <row r="54920" spans="8:8" x14ac:dyDescent="0.2">
      <c r="H54920" s="7"/>
    </row>
    <row r="54921" spans="8:8" x14ac:dyDescent="0.2">
      <c r="H54921" s="7"/>
    </row>
    <row r="54922" spans="8:8" x14ac:dyDescent="0.2">
      <c r="H54922" s="7"/>
    </row>
    <row r="54923" spans="8:8" x14ac:dyDescent="0.2">
      <c r="H54923" s="7"/>
    </row>
    <row r="54924" spans="8:8" x14ac:dyDescent="0.2">
      <c r="H54924" s="7"/>
    </row>
    <row r="54925" spans="8:8" x14ac:dyDescent="0.2">
      <c r="H54925" s="7"/>
    </row>
    <row r="54926" spans="8:8" x14ac:dyDescent="0.2">
      <c r="H54926" s="7"/>
    </row>
    <row r="54927" spans="8:8" x14ac:dyDescent="0.2">
      <c r="H54927" s="7"/>
    </row>
    <row r="54928" spans="8:8" x14ac:dyDescent="0.2">
      <c r="H54928" s="7"/>
    </row>
    <row r="54929" spans="8:8" x14ac:dyDescent="0.2">
      <c r="H54929" s="7"/>
    </row>
    <row r="54930" spans="8:8" x14ac:dyDescent="0.2">
      <c r="H54930" s="7"/>
    </row>
    <row r="54931" spans="8:8" x14ac:dyDescent="0.2">
      <c r="H54931" s="7"/>
    </row>
    <row r="54932" spans="8:8" x14ac:dyDescent="0.2">
      <c r="H54932" s="7"/>
    </row>
    <row r="54933" spans="8:8" x14ac:dyDescent="0.2">
      <c r="H54933" s="7"/>
    </row>
    <row r="54934" spans="8:8" x14ac:dyDescent="0.2">
      <c r="H54934" s="7"/>
    </row>
    <row r="54935" spans="8:8" x14ac:dyDescent="0.2">
      <c r="H54935" s="7"/>
    </row>
    <row r="54936" spans="8:8" x14ac:dyDescent="0.2">
      <c r="H54936" s="7"/>
    </row>
    <row r="54937" spans="8:8" x14ac:dyDescent="0.2">
      <c r="H54937" s="7"/>
    </row>
    <row r="54938" spans="8:8" x14ac:dyDescent="0.2">
      <c r="H54938" s="7"/>
    </row>
    <row r="54939" spans="8:8" x14ac:dyDescent="0.2">
      <c r="H54939" s="7"/>
    </row>
    <row r="54940" spans="8:8" x14ac:dyDescent="0.2">
      <c r="H54940" s="7"/>
    </row>
    <row r="54941" spans="8:8" x14ac:dyDescent="0.2">
      <c r="H54941" s="7"/>
    </row>
    <row r="54942" spans="8:8" x14ac:dyDescent="0.2">
      <c r="H54942" s="7"/>
    </row>
    <row r="54943" spans="8:8" x14ac:dyDescent="0.2">
      <c r="H54943" s="7"/>
    </row>
    <row r="54944" spans="8:8" x14ac:dyDescent="0.2">
      <c r="H54944" s="7"/>
    </row>
    <row r="54945" spans="8:8" x14ac:dyDescent="0.2">
      <c r="H54945" s="7"/>
    </row>
    <row r="54946" spans="8:8" x14ac:dyDescent="0.2">
      <c r="H54946" s="7"/>
    </row>
    <row r="54947" spans="8:8" x14ac:dyDescent="0.2">
      <c r="H54947" s="7"/>
    </row>
    <row r="54948" spans="8:8" x14ac:dyDescent="0.2">
      <c r="H54948" s="7"/>
    </row>
    <row r="54949" spans="8:8" x14ac:dyDescent="0.2">
      <c r="H54949" s="7"/>
    </row>
    <row r="54950" spans="8:8" x14ac:dyDescent="0.2">
      <c r="H54950" s="7"/>
    </row>
    <row r="54951" spans="8:8" x14ac:dyDescent="0.2">
      <c r="H54951" s="7"/>
    </row>
    <row r="54952" spans="8:8" x14ac:dyDescent="0.2">
      <c r="H54952" s="7"/>
    </row>
    <row r="54953" spans="8:8" x14ac:dyDescent="0.2">
      <c r="H54953" s="7"/>
    </row>
    <row r="54954" spans="8:8" x14ac:dyDescent="0.2">
      <c r="H54954" s="7"/>
    </row>
    <row r="54955" spans="8:8" x14ac:dyDescent="0.2">
      <c r="H54955" s="7"/>
    </row>
    <row r="54956" spans="8:8" x14ac:dyDescent="0.2">
      <c r="H54956" s="7"/>
    </row>
    <row r="54957" spans="8:8" x14ac:dyDescent="0.2">
      <c r="H54957" s="7"/>
    </row>
    <row r="54958" spans="8:8" x14ac:dyDescent="0.2">
      <c r="H54958" s="7"/>
    </row>
    <row r="54959" spans="8:8" x14ac:dyDescent="0.2">
      <c r="H54959" s="7"/>
    </row>
    <row r="54960" spans="8:8" x14ac:dyDescent="0.2">
      <c r="H54960" s="7"/>
    </row>
    <row r="54961" spans="8:8" x14ac:dyDescent="0.2">
      <c r="H54961" s="7"/>
    </row>
    <row r="54962" spans="8:8" x14ac:dyDescent="0.2">
      <c r="H54962" s="7"/>
    </row>
    <row r="54963" spans="8:8" x14ac:dyDescent="0.2">
      <c r="H54963" s="7"/>
    </row>
    <row r="54964" spans="8:8" x14ac:dyDescent="0.2">
      <c r="H54964" s="7"/>
    </row>
    <row r="54965" spans="8:8" x14ac:dyDescent="0.2">
      <c r="H54965" s="7"/>
    </row>
    <row r="54966" spans="8:8" x14ac:dyDescent="0.2">
      <c r="H54966" s="7"/>
    </row>
    <row r="54967" spans="8:8" x14ac:dyDescent="0.2">
      <c r="H54967" s="7"/>
    </row>
    <row r="54968" spans="8:8" x14ac:dyDescent="0.2">
      <c r="H54968" s="7"/>
    </row>
    <row r="54969" spans="8:8" x14ac:dyDescent="0.2">
      <c r="H54969" s="7"/>
    </row>
    <row r="54970" spans="8:8" x14ac:dyDescent="0.2">
      <c r="H54970" s="7"/>
    </row>
    <row r="54971" spans="8:8" x14ac:dyDescent="0.2">
      <c r="H54971" s="7"/>
    </row>
    <row r="54972" spans="8:8" x14ac:dyDescent="0.2">
      <c r="H54972" s="7"/>
    </row>
    <row r="54973" spans="8:8" x14ac:dyDescent="0.2">
      <c r="H54973" s="7"/>
    </row>
    <row r="54974" spans="8:8" x14ac:dyDescent="0.2">
      <c r="H54974" s="7"/>
    </row>
    <row r="54975" spans="8:8" x14ac:dyDescent="0.2">
      <c r="H54975" s="7"/>
    </row>
    <row r="54976" spans="8:8" x14ac:dyDescent="0.2">
      <c r="H54976" s="7"/>
    </row>
    <row r="54977" spans="8:8" x14ac:dyDescent="0.2">
      <c r="H54977" s="7"/>
    </row>
    <row r="54978" spans="8:8" x14ac:dyDescent="0.2">
      <c r="H54978" s="7"/>
    </row>
    <row r="54979" spans="8:8" x14ac:dyDescent="0.2">
      <c r="H54979" s="7"/>
    </row>
    <row r="54980" spans="8:8" x14ac:dyDescent="0.2">
      <c r="H54980" s="7"/>
    </row>
    <row r="54981" spans="8:8" x14ac:dyDescent="0.2">
      <c r="H54981" s="7"/>
    </row>
    <row r="54982" spans="8:8" x14ac:dyDescent="0.2">
      <c r="H54982" s="7"/>
    </row>
    <row r="54983" spans="8:8" x14ac:dyDescent="0.2">
      <c r="H54983" s="7"/>
    </row>
    <row r="54984" spans="8:8" x14ac:dyDescent="0.2">
      <c r="H54984" s="7"/>
    </row>
    <row r="54985" spans="8:8" x14ac:dyDescent="0.2">
      <c r="H54985" s="7"/>
    </row>
    <row r="54986" spans="8:8" x14ac:dyDescent="0.2">
      <c r="H54986" s="7"/>
    </row>
    <row r="54987" spans="8:8" x14ac:dyDescent="0.2">
      <c r="H54987" s="7"/>
    </row>
    <row r="54988" spans="8:8" x14ac:dyDescent="0.2">
      <c r="H54988" s="7"/>
    </row>
    <row r="54989" spans="8:8" x14ac:dyDescent="0.2">
      <c r="H54989" s="7"/>
    </row>
    <row r="54990" spans="8:8" x14ac:dyDescent="0.2">
      <c r="H54990" s="7"/>
    </row>
    <row r="54991" spans="8:8" x14ac:dyDescent="0.2">
      <c r="H54991" s="7"/>
    </row>
    <row r="54992" spans="8:8" x14ac:dyDescent="0.2">
      <c r="H54992" s="7"/>
    </row>
    <row r="54993" spans="8:8" x14ac:dyDescent="0.2">
      <c r="H54993" s="7"/>
    </row>
    <row r="54994" spans="8:8" x14ac:dyDescent="0.2">
      <c r="H54994" s="7"/>
    </row>
    <row r="54995" spans="8:8" x14ac:dyDescent="0.2">
      <c r="H54995" s="7"/>
    </row>
    <row r="54996" spans="8:8" x14ac:dyDescent="0.2">
      <c r="H54996" s="7"/>
    </row>
    <row r="54997" spans="8:8" x14ac:dyDescent="0.2">
      <c r="H54997" s="7"/>
    </row>
    <row r="54998" spans="8:8" x14ac:dyDescent="0.2">
      <c r="H54998" s="7"/>
    </row>
    <row r="54999" spans="8:8" x14ac:dyDescent="0.2">
      <c r="H54999" s="7"/>
    </row>
    <row r="55000" spans="8:8" x14ac:dyDescent="0.2">
      <c r="H55000" s="7"/>
    </row>
    <row r="55001" spans="8:8" x14ac:dyDescent="0.2">
      <c r="H55001" s="7"/>
    </row>
    <row r="55002" spans="8:8" x14ac:dyDescent="0.2">
      <c r="H55002" s="7"/>
    </row>
    <row r="55003" spans="8:8" x14ac:dyDescent="0.2">
      <c r="H55003" s="7"/>
    </row>
    <row r="55004" spans="8:8" x14ac:dyDescent="0.2">
      <c r="H55004" s="7"/>
    </row>
    <row r="55005" spans="8:8" x14ac:dyDescent="0.2">
      <c r="H55005" s="7"/>
    </row>
    <row r="55006" spans="8:8" x14ac:dyDescent="0.2">
      <c r="H55006" s="7"/>
    </row>
    <row r="55007" spans="8:8" x14ac:dyDescent="0.2">
      <c r="H55007" s="7"/>
    </row>
    <row r="55008" spans="8:8" x14ac:dyDescent="0.2">
      <c r="H55008" s="7"/>
    </row>
    <row r="55009" spans="8:8" x14ac:dyDescent="0.2">
      <c r="H55009" s="7"/>
    </row>
    <row r="55010" spans="8:8" x14ac:dyDescent="0.2">
      <c r="H55010" s="7"/>
    </row>
    <row r="55011" spans="8:8" x14ac:dyDescent="0.2">
      <c r="H55011" s="7"/>
    </row>
    <row r="55012" spans="8:8" x14ac:dyDescent="0.2">
      <c r="H55012" s="7"/>
    </row>
    <row r="55013" spans="8:8" x14ac:dyDescent="0.2">
      <c r="H55013" s="7"/>
    </row>
    <row r="55014" spans="8:8" x14ac:dyDescent="0.2">
      <c r="H55014" s="7"/>
    </row>
    <row r="55015" spans="8:8" x14ac:dyDescent="0.2">
      <c r="H55015" s="7"/>
    </row>
    <row r="55016" spans="8:8" x14ac:dyDescent="0.2">
      <c r="H55016" s="7"/>
    </row>
    <row r="55017" spans="8:8" x14ac:dyDescent="0.2">
      <c r="H55017" s="7"/>
    </row>
    <row r="55018" spans="8:8" x14ac:dyDescent="0.2">
      <c r="H55018" s="7"/>
    </row>
    <row r="55019" spans="8:8" x14ac:dyDescent="0.2">
      <c r="H55019" s="7"/>
    </row>
    <row r="55020" spans="8:8" x14ac:dyDescent="0.2">
      <c r="H55020" s="7"/>
    </row>
    <row r="55021" spans="8:8" x14ac:dyDescent="0.2">
      <c r="H55021" s="7"/>
    </row>
    <row r="55022" spans="8:8" x14ac:dyDescent="0.2">
      <c r="H55022" s="7"/>
    </row>
    <row r="55023" spans="8:8" x14ac:dyDescent="0.2">
      <c r="H55023" s="7"/>
    </row>
    <row r="55024" spans="8:8" x14ac:dyDescent="0.2">
      <c r="H55024" s="7"/>
    </row>
    <row r="55025" spans="8:8" x14ac:dyDescent="0.2">
      <c r="H55025" s="7"/>
    </row>
    <row r="55026" spans="8:8" x14ac:dyDescent="0.2">
      <c r="H55026" s="7"/>
    </row>
    <row r="55027" spans="8:8" x14ac:dyDescent="0.2">
      <c r="H55027" s="7"/>
    </row>
    <row r="55028" spans="8:8" x14ac:dyDescent="0.2">
      <c r="H55028" s="7"/>
    </row>
    <row r="55029" spans="8:8" x14ac:dyDescent="0.2">
      <c r="H55029" s="7"/>
    </row>
    <row r="55030" spans="8:8" x14ac:dyDescent="0.2">
      <c r="H55030" s="7"/>
    </row>
    <row r="55031" spans="8:8" x14ac:dyDescent="0.2">
      <c r="H55031" s="7"/>
    </row>
    <row r="55032" spans="8:8" x14ac:dyDescent="0.2">
      <c r="H55032" s="7"/>
    </row>
    <row r="55033" spans="8:8" x14ac:dyDescent="0.2">
      <c r="H55033" s="7"/>
    </row>
    <row r="55034" spans="8:8" x14ac:dyDescent="0.2">
      <c r="H55034" s="7"/>
    </row>
    <row r="55035" spans="8:8" x14ac:dyDescent="0.2">
      <c r="H55035" s="7"/>
    </row>
    <row r="55036" spans="8:8" x14ac:dyDescent="0.2">
      <c r="H55036" s="7"/>
    </row>
    <row r="55037" spans="8:8" x14ac:dyDescent="0.2">
      <c r="H55037" s="7"/>
    </row>
    <row r="55038" spans="8:8" x14ac:dyDescent="0.2">
      <c r="H55038" s="7"/>
    </row>
    <row r="55039" spans="8:8" x14ac:dyDescent="0.2">
      <c r="H55039" s="7"/>
    </row>
    <row r="55040" spans="8:8" x14ac:dyDescent="0.2">
      <c r="H55040" s="7"/>
    </row>
    <row r="55041" spans="8:8" x14ac:dyDescent="0.2">
      <c r="H55041" s="7"/>
    </row>
    <row r="55042" spans="8:8" x14ac:dyDescent="0.2">
      <c r="H55042" s="7"/>
    </row>
    <row r="55043" spans="8:8" x14ac:dyDescent="0.2">
      <c r="H55043" s="7"/>
    </row>
    <row r="55044" spans="8:8" x14ac:dyDescent="0.2">
      <c r="H55044" s="7"/>
    </row>
    <row r="55045" spans="8:8" x14ac:dyDescent="0.2">
      <c r="H55045" s="7"/>
    </row>
    <row r="55046" spans="8:8" x14ac:dyDescent="0.2">
      <c r="H55046" s="7"/>
    </row>
    <row r="55047" spans="8:8" x14ac:dyDescent="0.2">
      <c r="H55047" s="7"/>
    </row>
    <row r="55048" spans="8:8" x14ac:dyDescent="0.2">
      <c r="H55048" s="7"/>
    </row>
    <row r="55049" spans="8:8" x14ac:dyDescent="0.2">
      <c r="H55049" s="7"/>
    </row>
    <row r="55050" spans="8:8" x14ac:dyDescent="0.2">
      <c r="H55050" s="7"/>
    </row>
    <row r="55051" spans="8:8" x14ac:dyDescent="0.2">
      <c r="H55051" s="7"/>
    </row>
    <row r="55052" spans="8:8" x14ac:dyDescent="0.2">
      <c r="H55052" s="7"/>
    </row>
    <row r="55053" spans="8:8" x14ac:dyDescent="0.2">
      <c r="H55053" s="7"/>
    </row>
    <row r="55054" spans="8:8" x14ac:dyDescent="0.2">
      <c r="H55054" s="7"/>
    </row>
    <row r="55055" spans="8:8" x14ac:dyDescent="0.2">
      <c r="H55055" s="7"/>
    </row>
    <row r="55056" spans="8:8" x14ac:dyDescent="0.2">
      <c r="H55056" s="7"/>
    </row>
    <row r="55057" spans="8:8" x14ac:dyDescent="0.2">
      <c r="H55057" s="7"/>
    </row>
    <row r="55058" spans="8:8" x14ac:dyDescent="0.2">
      <c r="H55058" s="7"/>
    </row>
    <row r="55059" spans="8:8" x14ac:dyDescent="0.2">
      <c r="H55059" s="7"/>
    </row>
    <row r="55060" spans="8:8" x14ac:dyDescent="0.2">
      <c r="H55060" s="7"/>
    </row>
    <row r="55061" spans="8:8" x14ac:dyDescent="0.2">
      <c r="H55061" s="7"/>
    </row>
    <row r="55062" spans="8:8" x14ac:dyDescent="0.2">
      <c r="H55062" s="7"/>
    </row>
    <row r="55063" spans="8:8" x14ac:dyDescent="0.2">
      <c r="H55063" s="7"/>
    </row>
    <row r="55064" spans="8:8" x14ac:dyDescent="0.2">
      <c r="H55064" s="7"/>
    </row>
    <row r="55065" spans="8:8" x14ac:dyDescent="0.2">
      <c r="H55065" s="7"/>
    </row>
    <row r="55066" spans="8:8" x14ac:dyDescent="0.2">
      <c r="H55066" s="7"/>
    </row>
    <row r="55067" spans="8:8" x14ac:dyDescent="0.2">
      <c r="H55067" s="7"/>
    </row>
    <row r="55068" spans="8:8" x14ac:dyDescent="0.2">
      <c r="H55068" s="7"/>
    </row>
    <row r="55069" spans="8:8" x14ac:dyDescent="0.2">
      <c r="H55069" s="7"/>
    </row>
    <row r="55070" spans="8:8" x14ac:dyDescent="0.2">
      <c r="H55070" s="7"/>
    </row>
    <row r="55071" spans="8:8" x14ac:dyDescent="0.2">
      <c r="H55071" s="7"/>
    </row>
    <row r="55072" spans="8:8" x14ac:dyDescent="0.2">
      <c r="H55072" s="7"/>
    </row>
    <row r="55073" spans="8:8" x14ac:dyDescent="0.2">
      <c r="H55073" s="7"/>
    </row>
    <row r="55074" spans="8:8" x14ac:dyDescent="0.2">
      <c r="H55074" s="7"/>
    </row>
    <row r="55075" spans="8:8" x14ac:dyDescent="0.2">
      <c r="H55075" s="7"/>
    </row>
    <row r="55076" spans="8:8" x14ac:dyDescent="0.2">
      <c r="H55076" s="7"/>
    </row>
    <row r="55077" spans="8:8" x14ac:dyDescent="0.2">
      <c r="H55077" s="7"/>
    </row>
    <row r="55078" spans="8:8" x14ac:dyDescent="0.2">
      <c r="H55078" s="7"/>
    </row>
    <row r="55079" spans="8:8" x14ac:dyDescent="0.2">
      <c r="H55079" s="7"/>
    </row>
    <row r="55080" spans="8:8" x14ac:dyDescent="0.2">
      <c r="H55080" s="7"/>
    </row>
    <row r="55081" spans="8:8" x14ac:dyDescent="0.2">
      <c r="H55081" s="7"/>
    </row>
    <row r="55082" spans="8:8" x14ac:dyDescent="0.2">
      <c r="H55082" s="7"/>
    </row>
    <row r="55083" spans="8:8" x14ac:dyDescent="0.2">
      <c r="H55083" s="7"/>
    </row>
    <row r="55084" spans="8:8" x14ac:dyDescent="0.2">
      <c r="H55084" s="7"/>
    </row>
    <row r="55085" spans="8:8" x14ac:dyDescent="0.2">
      <c r="H55085" s="7"/>
    </row>
    <row r="55086" spans="8:8" x14ac:dyDescent="0.2">
      <c r="H55086" s="7"/>
    </row>
    <row r="55087" spans="8:8" x14ac:dyDescent="0.2">
      <c r="H55087" s="7"/>
    </row>
    <row r="55088" spans="8:8" x14ac:dyDescent="0.2">
      <c r="H55088" s="7"/>
    </row>
    <row r="55089" spans="8:8" x14ac:dyDescent="0.2">
      <c r="H55089" s="7"/>
    </row>
    <row r="55090" spans="8:8" x14ac:dyDescent="0.2">
      <c r="H55090" s="7"/>
    </row>
    <row r="55091" spans="8:8" x14ac:dyDescent="0.2">
      <c r="H55091" s="7"/>
    </row>
    <row r="55092" spans="8:8" x14ac:dyDescent="0.2">
      <c r="H55092" s="7"/>
    </row>
    <row r="55093" spans="8:8" x14ac:dyDescent="0.2">
      <c r="H55093" s="7"/>
    </row>
    <row r="55094" spans="8:8" x14ac:dyDescent="0.2">
      <c r="H55094" s="7"/>
    </row>
    <row r="55095" spans="8:8" x14ac:dyDescent="0.2">
      <c r="H55095" s="7"/>
    </row>
    <row r="55096" spans="8:8" x14ac:dyDescent="0.2">
      <c r="H55096" s="7"/>
    </row>
    <row r="55097" spans="8:8" x14ac:dyDescent="0.2">
      <c r="H55097" s="7"/>
    </row>
    <row r="55098" spans="8:8" x14ac:dyDescent="0.2">
      <c r="H55098" s="7"/>
    </row>
    <row r="55099" spans="8:8" x14ac:dyDescent="0.2">
      <c r="H55099" s="7"/>
    </row>
    <row r="55100" spans="8:8" x14ac:dyDescent="0.2">
      <c r="H55100" s="7"/>
    </row>
    <row r="55101" spans="8:8" x14ac:dyDescent="0.2">
      <c r="H55101" s="7"/>
    </row>
    <row r="55102" spans="8:8" x14ac:dyDescent="0.2">
      <c r="H55102" s="7"/>
    </row>
    <row r="55103" spans="8:8" x14ac:dyDescent="0.2">
      <c r="H55103" s="7"/>
    </row>
    <row r="55104" spans="8:8" x14ac:dyDescent="0.2">
      <c r="H55104" s="7"/>
    </row>
    <row r="55105" spans="8:8" x14ac:dyDescent="0.2">
      <c r="H55105" s="7"/>
    </row>
    <row r="55106" spans="8:8" x14ac:dyDescent="0.2">
      <c r="H55106" s="7"/>
    </row>
    <row r="55107" spans="8:8" x14ac:dyDescent="0.2">
      <c r="H55107" s="7"/>
    </row>
    <row r="55108" spans="8:8" x14ac:dyDescent="0.2">
      <c r="H55108" s="7"/>
    </row>
    <row r="55109" spans="8:8" x14ac:dyDescent="0.2">
      <c r="H55109" s="7"/>
    </row>
    <row r="55110" spans="8:8" x14ac:dyDescent="0.2">
      <c r="H55110" s="7"/>
    </row>
    <row r="55111" spans="8:8" x14ac:dyDescent="0.2">
      <c r="H55111" s="7"/>
    </row>
    <row r="55112" spans="8:8" x14ac:dyDescent="0.2">
      <c r="H55112" s="7"/>
    </row>
    <row r="55113" spans="8:8" x14ac:dyDescent="0.2">
      <c r="H55113" s="7"/>
    </row>
    <row r="55114" spans="8:8" x14ac:dyDescent="0.2">
      <c r="H55114" s="7"/>
    </row>
    <row r="55115" spans="8:8" x14ac:dyDescent="0.2">
      <c r="H55115" s="7"/>
    </row>
    <row r="55116" spans="8:8" x14ac:dyDescent="0.2">
      <c r="H55116" s="7"/>
    </row>
    <row r="55117" spans="8:8" x14ac:dyDescent="0.2">
      <c r="H55117" s="7"/>
    </row>
    <row r="55118" spans="8:8" x14ac:dyDescent="0.2">
      <c r="H55118" s="7"/>
    </row>
    <row r="55119" spans="8:8" x14ac:dyDescent="0.2">
      <c r="H55119" s="7"/>
    </row>
    <row r="55120" spans="8:8" x14ac:dyDescent="0.2">
      <c r="H55120" s="7"/>
    </row>
    <row r="55121" spans="8:8" x14ac:dyDescent="0.2">
      <c r="H55121" s="7"/>
    </row>
    <row r="55122" spans="8:8" x14ac:dyDescent="0.2">
      <c r="H55122" s="7"/>
    </row>
    <row r="55123" spans="8:8" x14ac:dyDescent="0.2">
      <c r="H55123" s="7"/>
    </row>
    <row r="55124" spans="8:8" x14ac:dyDescent="0.2">
      <c r="H55124" s="7"/>
    </row>
    <row r="55125" spans="8:8" x14ac:dyDescent="0.2">
      <c r="H55125" s="7"/>
    </row>
    <row r="55126" spans="8:8" x14ac:dyDescent="0.2">
      <c r="H55126" s="7"/>
    </row>
    <row r="55127" spans="8:8" x14ac:dyDescent="0.2">
      <c r="H55127" s="7"/>
    </row>
    <row r="55128" spans="8:8" x14ac:dyDescent="0.2">
      <c r="H55128" s="7"/>
    </row>
    <row r="55129" spans="8:8" x14ac:dyDescent="0.2">
      <c r="H55129" s="7"/>
    </row>
    <row r="55130" spans="8:8" x14ac:dyDescent="0.2">
      <c r="H55130" s="7"/>
    </row>
    <row r="55131" spans="8:8" x14ac:dyDescent="0.2">
      <c r="H55131" s="7"/>
    </row>
    <row r="55132" spans="8:8" x14ac:dyDescent="0.2">
      <c r="H55132" s="7"/>
    </row>
    <row r="55133" spans="8:8" x14ac:dyDescent="0.2">
      <c r="H55133" s="7"/>
    </row>
    <row r="55134" spans="8:8" x14ac:dyDescent="0.2">
      <c r="H55134" s="7"/>
    </row>
    <row r="55135" spans="8:8" x14ac:dyDescent="0.2">
      <c r="H55135" s="7"/>
    </row>
    <row r="55136" spans="8:8" x14ac:dyDescent="0.2">
      <c r="H55136" s="7"/>
    </row>
    <row r="55137" spans="8:8" x14ac:dyDescent="0.2">
      <c r="H55137" s="7"/>
    </row>
    <row r="55138" spans="8:8" x14ac:dyDescent="0.2">
      <c r="H55138" s="7"/>
    </row>
    <row r="55139" spans="8:8" x14ac:dyDescent="0.2">
      <c r="H55139" s="7"/>
    </row>
    <row r="55140" spans="8:8" x14ac:dyDescent="0.2">
      <c r="H55140" s="7"/>
    </row>
    <row r="55141" spans="8:8" x14ac:dyDescent="0.2">
      <c r="H55141" s="7"/>
    </row>
    <row r="55142" spans="8:8" x14ac:dyDescent="0.2">
      <c r="H55142" s="7"/>
    </row>
    <row r="55143" spans="8:8" x14ac:dyDescent="0.2">
      <c r="H55143" s="7"/>
    </row>
    <row r="55144" spans="8:8" x14ac:dyDescent="0.2">
      <c r="H55144" s="7"/>
    </row>
    <row r="55145" spans="8:8" x14ac:dyDescent="0.2">
      <c r="H55145" s="7"/>
    </row>
    <row r="55146" spans="8:8" x14ac:dyDescent="0.2">
      <c r="H55146" s="7"/>
    </row>
    <row r="55147" spans="8:8" x14ac:dyDescent="0.2">
      <c r="H55147" s="7"/>
    </row>
    <row r="55148" spans="8:8" x14ac:dyDescent="0.2">
      <c r="H55148" s="7"/>
    </row>
    <row r="55149" spans="8:8" x14ac:dyDescent="0.2">
      <c r="H55149" s="7"/>
    </row>
    <row r="55150" spans="8:8" x14ac:dyDescent="0.2">
      <c r="H55150" s="7"/>
    </row>
    <row r="55151" spans="8:8" x14ac:dyDescent="0.2">
      <c r="H55151" s="7"/>
    </row>
    <row r="55152" spans="8:8" x14ac:dyDescent="0.2">
      <c r="H55152" s="7"/>
    </row>
    <row r="55153" spans="8:8" x14ac:dyDescent="0.2">
      <c r="H55153" s="7"/>
    </row>
    <row r="55154" spans="8:8" x14ac:dyDescent="0.2">
      <c r="H55154" s="7"/>
    </row>
    <row r="55155" spans="8:8" x14ac:dyDescent="0.2">
      <c r="H55155" s="7"/>
    </row>
    <row r="55156" spans="8:8" x14ac:dyDescent="0.2">
      <c r="H55156" s="7"/>
    </row>
    <row r="55157" spans="8:8" x14ac:dyDescent="0.2">
      <c r="H55157" s="7"/>
    </row>
    <row r="55158" spans="8:8" x14ac:dyDescent="0.2">
      <c r="H55158" s="7"/>
    </row>
    <row r="55159" spans="8:8" x14ac:dyDescent="0.2">
      <c r="H55159" s="7"/>
    </row>
    <row r="55160" spans="8:8" x14ac:dyDescent="0.2">
      <c r="H55160" s="7"/>
    </row>
    <row r="55161" spans="8:8" x14ac:dyDescent="0.2">
      <c r="H55161" s="7"/>
    </row>
    <row r="55162" spans="8:8" x14ac:dyDescent="0.2">
      <c r="H55162" s="7"/>
    </row>
    <row r="55163" spans="8:8" x14ac:dyDescent="0.2">
      <c r="H55163" s="7"/>
    </row>
    <row r="55164" spans="8:8" x14ac:dyDescent="0.2">
      <c r="H55164" s="7"/>
    </row>
    <row r="55165" spans="8:8" x14ac:dyDescent="0.2">
      <c r="H55165" s="7"/>
    </row>
    <row r="55166" spans="8:8" x14ac:dyDescent="0.2">
      <c r="H55166" s="7"/>
    </row>
    <row r="55167" spans="8:8" x14ac:dyDescent="0.2">
      <c r="H55167" s="7"/>
    </row>
    <row r="55168" spans="8:8" x14ac:dyDescent="0.2">
      <c r="H55168" s="7"/>
    </row>
    <row r="55169" spans="8:8" x14ac:dyDescent="0.2">
      <c r="H55169" s="7"/>
    </row>
    <row r="55170" spans="8:8" x14ac:dyDescent="0.2">
      <c r="H55170" s="7"/>
    </row>
    <row r="55171" spans="8:8" x14ac:dyDescent="0.2">
      <c r="H55171" s="7"/>
    </row>
    <row r="55172" spans="8:8" x14ac:dyDescent="0.2">
      <c r="H55172" s="7"/>
    </row>
    <row r="55173" spans="8:8" x14ac:dyDescent="0.2">
      <c r="H55173" s="7"/>
    </row>
    <row r="55174" spans="8:8" x14ac:dyDescent="0.2">
      <c r="H55174" s="7"/>
    </row>
    <row r="55175" spans="8:8" x14ac:dyDescent="0.2">
      <c r="H55175" s="7"/>
    </row>
    <row r="55176" spans="8:8" x14ac:dyDescent="0.2">
      <c r="H55176" s="7"/>
    </row>
    <row r="55177" spans="8:8" x14ac:dyDescent="0.2">
      <c r="H55177" s="7"/>
    </row>
    <row r="55178" spans="8:8" x14ac:dyDescent="0.2">
      <c r="H55178" s="7"/>
    </row>
    <row r="55179" spans="8:8" x14ac:dyDescent="0.2">
      <c r="H55179" s="7"/>
    </row>
    <row r="55180" spans="8:8" x14ac:dyDescent="0.2">
      <c r="H55180" s="7"/>
    </row>
    <row r="55181" spans="8:8" x14ac:dyDescent="0.2">
      <c r="H55181" s="7"/>
    </row>
    <row r="55182" spans="8:8" x14ac:dyDescent="0.2">
      <c r="H55182" s="7"/>
    </row>
    <row r="55183" spans="8:8" x14ac:dyDescent="0.2">
      <c r="H55183" s="7"/>
    </row>
    <row r="55184" spans="8:8" x14ac:dyDescent="0.2">
      <c r="H55184" s="7"/>
    </row>
    <row r="55185" spans="8:8" x14ac:dyDescent="0.2">
      <c r="H55185" s="7"/>
    </row>
    <row r="55186" spans="8:8" x14ac:dyDescent="0.2">
      <c r="H55186" s="7"/>
    </row>
    <row r="55187" spans="8:8" x14ac:dyDescent="0.2">
      <c r="H55187" s="7"/>
    </row>
    <row r="55188" spans="8:8" x14ac:dyDescent="0.2">
      <c r="H55188" s="7"/>
    </row>
    <row r="55189" spans="8:8" x14ac:dyDescent="0.2">
      <c r="H55189" s="7"/>
    </row>
    <row r="55190" spans="8:8" x14ac:dyDescent="0.2">
      <c r="H55190" s="7"/>
    </row>
    <row r="55191" spans="8:8" x14ac:dyDescent="0.2">
      <c r="H55191" s="7"/>
    </row>
    <row r="55192" spans="8:8" x14ac:dyDescent="0.2">
      <c r="H55192" s="7"/>
    </row>
    <row r="55193" spans="8:8" x14ac:dyDescent="0.2">
      <c r="H55193" s="7"/>
    </row>
    <row r="55194" spans="8:8" x14ac:dyDescent="0.2">
      <c r="H55194" s="7"/>
    </row>
    <row r="55195" spans="8:8" x14ac:dyDescent="0.2">
      <c r="H55195" s="7"/>
    </row>
    <row r="55196" spans="8:8" x14ac:dyDescent="0.2">
      <c r="H55196" s="7"/>
    </row>
    <row r="55197" spans="8:8" x14ac:dyDescent="0.2">
      <c r="H55197" s="7"/>
    </row>
    <row r="55198" spans="8:8" x14ac:dyDescent="0.2">
      <c r="H55198" s="7"/>
    </row>
    <row r="55199" spans="8:8" x14ac:dyDescent="0.2">
      <c r="H55199" s="7"/>
    </row>
    <row r="55200" spans="8:8" x14ac:dyDescent="0.2">
      <c r="H55200" s="7"/>
    </row>
    <row r="55201" spans="8:8" x14ac:dyDescent="0.2">
      <c r="H55201" s="7"/>
    </row>
    <row r="55202" spans="8:8" x14ac:dyDescent="0.2">
      <c r="H55202" s="7"/>
    </row>
    <row r="55203" spans="8:8" x14ac:dyDescent="0.2">
      <c r="H55203" s="7"/>
    </row>
    <row r="55204" spans="8:8" x14ac:dyDescent="0.2">
      <c r="H55204" s="7"/>
    </row>
    <row r="55205" spans="8:8" x14ac:dyDescent="0.2">
      <c r="H55205" s="7"/>
    </row>
    <row r="55206" spans="8:8" x14ac:dyDescent="0.2">
      <c r="H55206" s="7"/>
    </row>
    <row r="55207" spans="8:8" x14ac:dyDescent="0.2">
      <c r="H55207" s="7"/>
    </row>
    <row r="55208" spans="8:8" x14ac:dyDescent="0.2">
      <c r="H55208" s="7"/>
    </row>
    <row r="55209" spans="8:8" x14ac:dyDescent="0.2">
      <c r="H55209" s="7"/>
    </row>
    <row r="55210" spans="8:8" x14ac:dyDescent="0.2">
      <c r="H55210" s="7"/>
    </row>
    <row r="55211" spans="8:8" x14ac:dyDescent="0.2">
      <c r="H55211" s="7"/>
    </row>
    <row r="55212" spans="8:8" x14ac:dyDescent="0.2">
      <c r="H55212" s="7"/>
    </row>
    <row r="55213" spans="8:8" x14ac:dyDescent="0.2">
      <c r="H55213" s="7"/>
    </row>
    <row r="55214" spans="8:8" x14ac:dyDescent="0.2">
      <c r="H55214" s="7"/>
    </row>
    <row r="55215" spans="8:8" x14ac:dyDescent="0.2">
      <c r="H55215" s="7"/>
    </row>
    <row r="55216" spans="8:8" x14ac:dyDescent="0.2">
      <c r="H55216" s="7"/>
    </row>
    <row r="55217" spans="8:8" x14ac:dyDescent="0.2">
      <c r="H55217" s="7"/>
    </row>
    <row r="55218" spans="8:8" x14ac:dyDescent="0.2">
      <c r="H55218" s="7"/>
    </row>
    <row r="55219" spans="8:8" x14ac:dyDescent="0.2">
      <c r="H55219" s="7"/>
    </row>
    <row r="55220" spans="8:8" x14ac:dyDescent="0.2">
      <c r="H55220" s="7"/>
    </row>
    <row r="55221" spans="8:8" x14ac:dyDescent="0.2">
      <c r="H55221" s="7"/>
    </row>
    <row r="55222" spans="8:8" x14ac:dyDescent="0.2">
      <c r="H55222" s="7"/>
    </row>
    <row r="55223" spans="8:8" x14ac:dyDescent="0.2">
      <c r="H55223" s="7"/>
    </row>
    <row r="55224" spans="8:8" x14ac:dyDescent="0.2">
      <c r="H55224" s="7"/>
    </row>
    <row r="55225" spans="8:8" x14ac:dyDescent="0.2">
      <c r="H55225" s="7"/>
    </row>
    <row r="55226" spans="8:8" x14ac:dyDescent="0.2">
      <c r="H55226" s="7"/>
    </row>
    <row r="55227" spans="8:8" x14ac:dyDescent="0.2">
      <c r="H55227" s="7"/>
    </row>
    <row r="55228" spans="8:8" x14ac:dyDescent="0.2">
      <c r="H55228" s="7"/>
    </row>
    <row r="55229" spans="8:8" x14ac:dyDescent="0.2">
      <c r="H55229" s="7"/>
    </row>
    <row r="55230" spans="8:8" x14ac:dyDescent="0.2">
      <c r="H55230" s="7"/>
    </row>
    <row r="55231" spans="8:8" x14ac:dyDescent="0.2">
      <c r="H55231" s="7"/>
    </row>
    <row r="55232" spans="8:8" x14ac:dyDescent="0.2">
      <c r="H55232" s="7"/>
    </row>
    <row r="55233" spans="8:8" x14ac:dyDescent="0.2">
      <c r="H55233" s="7"/>
    </row>
    <row r="55234" spans="8:8" x14ac:dyDescent="0.2">
      <c r="H55234" s="7"/>
    </row>
    <row r="55235" spans="8:8" x14ac:dyDescent="0.2">
      <c r="H55235" s="7"/>
    </row>
    <row r="55236" spans="8:8" x14ac:dyDescent="0.2">
      <c r="H55236" s="7"/>
    </row>
    <row r="55237" spans="8:8" x14ac:dyDescent="0.2">
      <c r="H55237" s="7"/>
    </row>
    <row r="55238" spans="8:8" x14ac:dyDescent="0.2">
      <c r="H55238" s="7"/>
    </row>
    <row r="55239" spans="8:8" x14ac:dyDescent="0.2">
      <c r="H55239" s="7"/>
    </row>
    <row r="55240" spans="8:8" x14ac:dyDescent="0.2">
      <c r="H55240" s="7"/>
    </row>
    <row r="55241" spans="8:8" x14ac:dyDescent="0.2">
      <c r="H55241" s="7"/>
    </row>
    <row r="55242" spans="8:8" x14ac:dyDescent="0.2">
      <c r="H55242" s="7"/>
    </row>
    <row r="55243" spans="8:8" x14ac:dyDescent="0.2">
      <c r="H55243" s="7"/>
    </row>
    <row r="55244" spans="8:8" x14ac:dyDescent="0.2">
      <c r="H55244" s="7"/>
    </row>
    <row r="55245" spans="8:8" x14ac:dyDescent="0.2">
      <c r="H55245" s="7"/>
    </row>
    <row r="55246" spans="8:8" x14ac:dyDescent="0.2">
      <c r="H55246" s="7"/>
    </row>
    <row r="55247" spans="8:8" x14ac:dyDescent="0.2">
      <c r="H55247" s="7"/>
    </row>
    <row r="55248" spans="8:8" x14ac:dyDescent="0.2">
      <c r="H55248" s="7"/>
    </row>
    <row r="55249" spans="8:8" x14ac:dyDescent="0.2">
      <c r="H55249" s="7"/>
    </row>
    <row r="55250" spans="8:8" x14ac:dyDescent="0.2">
      <c r="H55250" s="7"/>
    </row>
    <row r="55251" spans="8:8" x14ac:dyDescent="0.2">
      <c r="H55251" s="7"/>
    </row>
    <row r="55252" spans="8:8" x14ac:dyDescent="0.2">
      <c r="H55252" s="7"/>
    </row>
    <row r="55253" spans="8:8" x14ac:dyDescent="0.2">
      <c r="H55253" s="7"/>
    </row>
    <row r="55254" spans="8:8" x14ac:dyDescent="0.2">
      <c r="H55254" s="7"/>
    </row>
    <row r="55255" spans="8:8" x14ac:dyDescent="0.2">
      <c r="H55255" s="7"/>
    </row>
    <row r="55256" spans="8:8" x14ac:dyDescent="0.2">
      <c r="H55256" s="7"/>
    </row>
    <row r="55257" spans="8:8" x14ac:dyDescent="0.2">
      <c r="H55257" s="7"/>
    </row>
    <row r="55258" spans="8:8" x14ac:dyDescent="0.2">
      <c r="H55258" s="7"/>
    </row>
    <row r="55259" spans="8:8" x14ac:dyDescent="0.2">
      <c r="H55259" s="7"/>
    </row>
    <row r="55260" spans="8:8" x14ac:dyDescent="0.2">
      <c r="H55260" s="7"/>
    </row>
    <row r="55261" spans="8:8" x14ac:dyDescent="0.2">
      <c r="H55261" s="7"/>
    </row>
    <row r="55262" spans="8:8" x14ac:dyDescent="0.2">
      <c r="H55262" s="7"/>
    </row>
    <row r="55263" spans="8:8" x14ac:dyDescent="0.2">
      <c r="H55263" s="7"/>
    </row>
    <row r="55264" spans="8:8" x14ac:dyDescent="0.2">
      <c r="H55264" s="7"/>
    </row>
    <row r="55265" spans="8:8" x14ac:dyDescent="0.2">
      <c r="H55265" s="7"/>
    </row>
    <row r="55266" spans="8:8" x14ac:dyDescent="0.2">
      <c r="H55266" s="7"/>
    </row>
    <row r="55267" spans="8:8" x14ac:dyDescent="0.2">
      <c r="H55267" s="7"/>
    </row>
    <row r="55268" spans="8:8" x14ac:dyDescent="0.2">
      <c r="H55268" s="7"/>
    </row>
    <row r="55269" spans="8:8" x14ac:dyDescent="0.2">
      <c r="H55269" s="7"/>
    </row>
    <row r="55270" spans="8:8" x14ac:dyDescent="0.2">
      <c r="H55270" s="7"/>
    </row>
    <row r="55271" spans="8:8" x14ac:dyDescent="0.2">
      <c r="H55271" s="7"/>
    </row>
    <row r="55272" spans="8:8" x14ac:dyDescent="0.2">
      <c r="H55272" s="7"/>
    </row>
    <row r="55273" spans="8:8" x14ac:dyDescent="0.2">
      <c r="H55273" s="7"/>
    </row>
    <row r="55274" spans="8:8" x14ac:dyDescent="0.2">
      <c r="H55274" s="7"/>
    </row>
    <row r="55275" spans="8:8" x14ac:dyDescent="0.2">
      <c r="H55275" s="7"/>
    </row>
    <row r="55276" spans="8:8" x14ac:dyDescent="0.2">
      <c r="H55276" s="7"/>
    </row>
    <row r="55277" spans="8:8" x14ac:dyDescent="0.2">
      <c r="H55277" s="7"/>
    </row>
    <row r="55278" spans="8:8" x14ac:dyDescent="0.2">
      <c r="H55278" s="7"/>
    </row>
    <row r="55279" spans="8:8" x14ac:dyDescent="0.2">
      <c r="H55279" s="7"/>
    </row>
    <row r="55280" spans="8:8" x14ac:dyDescent="0.2">
      <c r="H55280" s="7"/>
    </row>
    <row r="55281" spans="8:8" x14ac:dyDescent="0.2">
      <c r="H55281" s="7"/>
    </row>
    <row r="55282" spans="8:8" x14ac:dyDescent="0.2">
      <c r="H55282" s="7"/>
    </row>
    <row r="55283" spans="8:8" x14ac:dyDescent="0.2">
      <c r="H55283" s="7"/>
    </row>
    <row r="55284" spans="8:8" x14ac:dyDescent="0.2">
      <c r="H55284" s="7"/>
    </row>
    <row r="55285" spans="8:8" x14ac:dyDescent="0.2">
      <c r="H55285" s="7"/>
    </row>
    <row r="55286" spans="8:8" x14ac:dyDescent="0.2">
      <c r="H55286" s="7"/>
    </row>
    <row r="55287" spans="8:8" x14ac:dyDescent="0.2">
      <c r="H55287" s="7"/>
    </row>
    <row r="55288" spans="8:8" x14ac:dyDescent="0.2">
      <c r="H55288" s="7"/>
    </row>
    <row r="55289" spans="8:8" x14ac:dyDescent="0.2">
      <c r="H55289" s="7"/>
    </row>
    <row r="55290" spans="8:8" x14ac:dyDescent="0.2">
      <c r="H55290" s="7"/>
    </row>
    <row r="55291" spans="8:8" x14ac:dyDescent="0.2">
      <c r="H55291" s="7"/>
    </row>
    <row r="55292" spans="8:8" x14ac:dyDescent="0.2">
      <c r="H55292" s="7"/>
    </row>
    <row r="55293" spans="8:8" x14ac:dyDescent="0.2">
      <c r="H55293" s="7"/>
    </row>
    <row r="55294" spans="8:8" x14ac:dyDescent="0.2">
      <c r="H55294" s="7"/>
    </row>
    <row r="55295" spans="8:8" x14ac:dyDescent="0.2">
      <c r="H55295" s="7"/>
    </row>
    <row r="55296" spans="8:8" x14ac:dyDescent="0.2">
      <c r="H55296" s="7"/>
    </row>
    <row r="55297" spans="8:8" x14ac:dyDescent="0.2">
      <c r="H55297" s="7"/>
    </row>
    <row r="55298" spans="8:8" x14ac:dyDescent="0.2">
      <c r="H55298" s="7"/>
    </row>
    <row r="55299" spans="8:8" x14ac:dyDescent="0.2">
      <c r="H55299" s="7"/>
    </row>
    <row r="55300" spans="8:8" x14ac:dyDescent="0.2">
      <c r="H55300" s="7"/>
    </row>
    <row r="55301" spans="8:8" x14ac:dyDescent="0.2">
      <c r="H55301" s="7"/>
    </row>
    <row r="55302" spans="8:8" x14ac:dyDescent="0.2">
      <c r="H55302" s="7"/>
    </row>
    <row r="55303" spans="8:8" x14ac:dyDescent="0.2">
      <c r="H55303" s="7"/>
    </row>
    <row r="55304" spans="8:8" x14ac:dyDescent="0.2">
      <c r="H55304" s="7"/>
    </row>
    <row r="55305" spans="8:8" x14ac:dyDescent="0.2">
      <c r="H55305" s="7"/>
    </row>
    <row r="55306" spans="8:8" x14ac:dyDescent="0.2">
      <c r="H55306" s="7"/>
    </row>
    <row r="55307" spans="8:8" x14ac:dyDescent="0.2">
      <c r="H55307" s="7"/>
    </row>
    <row r="55308" spans="8:8" x14ac:dyDescent="0.2">
      <c r="H55308" s="7"/>
    </row>
    <row r="55309" spans="8:8" x14ac:dyDescent="0.2">
      <c r="H55309" s="7"/>
    </row>
    <row r="55310" spans="8:8" x14ac:dyDescent="0.2">
      <c r="H55310" s="7"/>
    </row>
    <row r="55311" spans="8:8" x14ac:dyDescent="0.2">
      <c r="H55311" s="7"/>
    </row>
    <row r="55312" spans="8:8" x14ac:dyDescent="0.2">
      <c r="H55312" s="7"/>
    </row>
    <row r="55313" spans="8:8" x14ac:dyDescent="0.2">
      <c r="H55313" s="7"/>
    </row>
    <row r="55314" spans="8:8" x14ac:dyDescent="0.2">
      <c r="H55314" s="7"/>
    </row>
    <row r="55315" spans="8:8" x14ac:dyDescent="0.2">
      <c r="H55315" s="7"/>
    </row>
    <row r="55316" spans="8:8" x14ac:dyDescent="0.2">
      <c r="H55316" s="7"/>
    </row>
    <row r="55317" spans="8:8" x14ac:dyDescent="0.2">
      <c r="H55317" s="7"/>
    </row>
    <row r="55318" spans="8:8" x14ac:dyDescent="0.2">
      <c r="H55318" s="7"/>
    </row>
    <row r="55319" spans="8:8" x14ac:dyDescent="0.2">
      <c r="H55319" s="7"/>
    </row>
    <row r="55320" spans="8:8" x14ac:dyDescent="0.2">
      <c r="H55320" s="7"/>
    </row>
    <row r="55321" spans="8:8" x14ac:dyDescent="0.2">
      <c r="H55321" s="7"/>
    </row>
    <row r="55322" spans="8:8" x14ac:dyDescent="0.2">
      <c r="H55322" s="7"/>
    </row>
    <row r="55323" spans="8:8" x14ac:dyDescent="0.2">
      <c r="H55323" s="7"/>
    </row>
    <row r="55324" spans="8:8" x14ac:dyDescent="0.2">
      <c r="H55324" s="7"/>
    </row>
    <row r="55325" spans="8:8" x14ac:dyDescent="0.2">
      <c r="H55325" s="7"/>
    </row>
    <row r="55326" spans="8:8" x14ac:dyDescent="0.2">
      <c r="H55326" s="7"/>
    </row>
    <row r="55327" spans="8:8" x14ac:dyDescent="0.2">
      <c r="H55327" s="7"/>
    </row>
    <row r="55328" spans="8:8" x14ac:dyDescent="0.2">
      <c r="H55328" s="7"/>
    </row>
    <row r="55329" spans="8:8" x14ac:dyDescent="0.2">
      <c r="H55329" s="7"/>
    </row>
    <row r="55330" spans="8:8" x14ac:dyDescent="0.2">
      <c r="H55330" s="7"/>
    </row>
    <row r="55331" spans="8:8" x14ac:dyDescent="0.2">
      <c r="H55331" s="7"/>
    </row>
    <row r="55332" spans="8:8" x14ac:dyDescent="0.2">
      <c r="H55332" s="7"/>
    </row>
    <row r="55333" spans="8:8" x14ac:dyDescent="0.2">
      <c r="H55333" s="7"/>
    </row>
    <row r="55334" spans="8:8" x14ac:dyDescent="0.2">
      <c r="H55334" s="7"/>
    </row>
    <row r="55335" spans="8:8" x14ac:dyDescent="0.2">
      <c r="H55335" s="7"/>
    </row>
    <row r="55336" spans="8:8" x14ac:dyDescent="0.2">
      <c r="H55336" s="7"/>
    </row>
    <row r="55337" spans="8:8" x14ac:dyDescent="0.2">
      <c r="H55337" s="7"/>
    </row>
    <row r="55338" spans="8:8" x14ac:dyDescent="0.2">
      <c r="H55338" s="7"/>
    </row>
    <row r="55339" spans="8:8" x14ac:dyDescent="0.2">
      <c r="H55339" s="7"/>
    </row>
    <row r="55340" spans="8:8" x14ac:dyDescent="0.2">
      <c r="H55340" s="7"/>
    </row>
    <row r="55341" spans="8:8" x14ac:dyDescent="0.2">
      <c r="H55341" s="7"/>
    </row>
    <row r="55342" spans="8:8" x14ac:dyDescent="0.2">
      <c r="H55342" s="7"/>
    </row>
    <row r="55343" spans="8:8" x14ac:dyDescent="0.2">
      <c r="H55343" s="7"/>
    </row>
    <row r="55344" spans="8:8" x14ac:dyDescent="0.2">
      <c r="H55344" s="7"/>
    </row>
    <row r="55345" spans="8:8" x14ac:dyDescent="0.2">
      <c r="H55345" s="7"/>
    </row>
    <row r="55346" spans="8:8" x14ac:dyDescent="0.2">
      <c r="H55346" s="7"/>
    </row>
    <row r="55347" spans="8:8" x14ac:dyDescent="0.2">
      <c r="H55347" s="7"/>
    </row>
    <row r="55348" spans="8:8" x14ac:dyDescent="0.2">
      <c r="H55348" s="7"/>
    </row>
    <row r="55349" spans="8:8" x14ac:dyDescent="0.2">
      <c r="H55349" s="7"/>
    </row>
    <row r="55350" spans="8:8" x14ac:dyDescent="0.2">
      <c r="H55350" s="7"/>
    </row>
    <row r="55351" spans="8:8" x14ac:dyDescent="0.2">
      <c r="H55351" s="7"/>
    </row>
    <row r="55352" spans="8:8" x14ac:dyDescent="0.2">
      <c r="H55352" s="7"/>
    </row>
    <row r="55353" spans="8:8" x14ac:dyDescent="0.2">
      <c r="H55353" s="7"/>
    </row>
    <row r="55354" spans="8:8" x14ac:dyDescent="0.2">
      <c r="H55354" s="7"/>
    </row>
    <row r="55355" spans="8:8" x14ac:dyDescent="0.2">
      <c r="H55355" s="7"/>
    </row>
    <row r="55356" spans="8:8" x14ac:dyDescent="0.2">
      <c r="H55356" s="7"/>
    </row>
    <row r="55357" spans="8:8" x14ac:dyDescent="0.2">
      <c r="H55357" s="7"/>
    </row>
    <row r="55358" spans="8:8" x14ac:dyDescent="0.2">
      <c r="H55358" s="7"/>
    </row>
    <row r="55359" spans="8:8" x14ac:dyDescent="0.2">
      <c r="H55359" s="7"/>
    </row>
    <row r="55360" spans="8:8" x14ac:dyDescent="0.2">
      <c r="H55360" s="7"/>
    </row>
    <row r="55361" spans="8:8" x14ac:dyDescent="0.2">
      <c r="H55361" s="7"/>
    </row>
    <row r="55362" spans="8:8" x14ac:dyDescent="0.2">
      <c r="H55362" s="7"/>
    </row>
    <row r="55363" spans="8:8" x14ac:dyDescent="0.2">
      <c r="H55363" s="7"/>
    </row>
    <row r="55364" spans="8:8" x14ac:dyDescent="0.2">
      <c r="H55364" s="7"/>
    </row>
    <row r="55365" spans="8:8" x14ac:dyDescent="0.2">
      <c r="H55365" s="7"/>
    </row>
    <row r="55366" spans="8:8" x14ac:dyDescent="0.2">
      <c r="H55366" s="7"/>
    </row>
    <row r="55367" spans="8:8" x14ac:dyDescent="0.2">
      <c r="H55367" s="7"/>
    </row>
    <row r="55368" spans="8:8" x14ac:dyDescent="0.2">
      <c r="H55368" s="7"/>
    </row>
    <row r="55369" spans="8:8" x14ac:dyDescent="0.2">
      <c r="H55369" s="7"/>
    </row>
    <row r="55370" spans="8:8" x14ac:dyDescent="0.2">
      <c r="H55370" s="7"/>
    </row>
    <row r="55371" spans="8:8" x14ac:dyDescent="0.2">
      <c r="H55371" s="7"/>
    </row>
    <row r="55372" spans="8:8" x14ac:dyDescent="0.2">
      <c r="H55372" s="7"/>
    </row>
    <row r="55373" spans="8:8" x14ac:dyDescent="0.2">
      <c r="H55373" s="7"/>
    </row>
    <row r="55374" spans="8:8" x14ac:dyDescent="0.2">
      <c r="H55374" s="7"/>
    </row>
    <row r="55375" spans="8:8" x14ac:dyDescent="0.2">
      <c r="H55375" s="7"/>
    </row>
    <row r="55376" spans="8:8" x14ac:dyDescent="0.2">
      <c r="H55376" s="7"/>
    </row>
    <row r="55377" spans="8:8" x14ac:dyDescent="0.2">
      <c r="H55377" s="7"/>
    </row>
    <row r="55378" spans="8:8" x14ac:dyDescent="0.2">
      <c r="H55378" s="7"/>
    </row>
    <row r="55379" spans="8:8" x14ac:dyDescent="0.2">
      <c r="H55379" s="7"/>
    </row>
    <row r="55380" spans="8:8" x14ac:dyDescent="0.2">
      <c r="H55380" s="7"/>
    </row>
    <row r="55381" spans="8:8" x14ac:dyDescent="0.2">
      <c r="H55381" s="7"/>
    </row>
    <row r="55382" spans="8:8" x14ac:dyDescent="0.2">
      <c r="H55382" s="7"/>
    </row>
    <row r="55383" spans="8:8" x14ac:dyDescent="0.2">
      <c r="H55383" s="7"/>
    </row>
    <row r="55384" spans="8:8" x14ac:dyDescent="0.2">
      <c r="H55384" s="7"/>
    </row>
    <row r="55385" spans="8:8" x14ac:dyDescent="0.2">
      <c r="H55385" s="7"/>
    </row>
    <row r="55386" spans="8:8" x14ac:dyDescent="0.2">
      <c r="H55386" s="7"/>
    </row>
    <row r="55387" spans="8:8" x14ac:dyDescent="0.2">
      <c r="H55387" s="7"/>
    </row>
    <row r="55388" spans="8:8" x14ac:dyDescent="0.2">
      <c r="H55388" s="7"/>
    </row>
    <row r="55389" spans="8:8" x14ac:dyDescent="0.2">
      <c r="H55389" s="7"/>
    </row>
    <row r="55390" spans="8:8" x14ac:dyDescent="0.2">
      <c r="H55390" s="7"/>
    </row>
    <row r="55391" spans="8:8" x14ac:dyDescent="0.2">
      <c r="H55391" s="7"/>
    </row>
    <row r="55392" spans="8:8" x14ac:dyDescent="0.2">
      <c r="H55392" s="7"/>
    </row>
    <row r="55393" spans="8:8" x14ac:dyDescent="0.2">
      <c r="H55393" s="7"/>
    </row>
    <row r="55394" spans="8:8" x14ac:dyDescent="0.2">
      <c r="H55394" s="7"/>
    </row>
    <row r="55395" spans="8:8" x14ac:dyDescent="0.2">
      <c r="H55395" s="7"/>
    </row>
    <row r="55396" spans="8:8" x14ac:dyDescent="0.2">
      <c r="H55396" s="7"/>
    </row>
    <row r="55397" spans="8:8" x14ac:dyDescent="0.2">
      <c r="H55397" s="7"/>
    </row>
    <row r="55398" spans="8:8" x14ac:dyDescent="0.2">
      <c r="H55398" s="7"/>
    </row>
    <row r="55399" spans="8:8" x14ac:dyDescent="0.2">
      <c r="H55399" s="7"/>
    </row>
    <row r="55400" spans="8:8" x14ac:dyDescent="0.2">
      <c r="H55400" s="7"/>
    </row>
    <row r="55401" spans="8:8" x14ac:dyDescent="0.2">
      <c r="H55401" s="7"/>
    </row>
    <row r="55402" spans="8:8" x14ac:dyDescent="0.2">
      <c r="H55402" s="7"/>
    </row>
    <row r="55403" spans="8:8" x14ac:dyDescent="0.2">
      <c r="H55403" s="7"/>
    </row>
    <row r="55404" spans="8:8" x14ac:dyDescent="0.2">
      <c r="H55404" s="7"/>
    </row>
    <row r="55405" spans="8:8" x14ac:dyDescent="0.2">
      <c r="H55405" s="7"/>
    </row>
    <row r="55406" spans="8:8" x14ac:dyDescent="0.2">
      <c r="H55406" s="7"/>
    </row>
    <row r="55407" spans="8:8" x14ac:dyDescent="0.2">
      <c r="H55407" s="7"/>
    </row>
    <row r="55408" spans="8:8" x14ac:dyDescent="0.2">
      <c r="H55408" s="7"/>
    </row>
    <row r="55409" spans="8:8" x14ac:dyDescent="0.2">
      <c r="H55409" s="7"/>
    </row>
    <row r="55410" spans="8:8" x14ac:dyDescent="0.2">
      <c r="H55410" s="7"/>
    </row>
    <row r="55411" spans="8:8" x14ac:dyDescent="0.2">
      <c r="H55411" s="7"/>
    </row>
    <row r="55412" spans="8:8" x14ac:dyDescent="0.2">
      <c r="H55412" s="7"/>
    </row>
    <row r="55413" spans="8:8" x14ac:dyDescent="0.2">
      <c r="H55413" s="7"/>
    </row>
    <row r="55414" spans="8:8" x14ac:dyDescent="0.2">
      <c r="H55414" s="7"/>
    </row>
    <row r="55415" spans="8:8" x14ac:dyDescent="0.2">
      <c r="H55415" s="7"/>
    </row>
    <row r="55416" spans="8:8" x14ac:dyDescent="0.2">
      <c r="H55416" s="7"/>
    </row>
    <row r="55417" spans="8:8" x14ac:dyDescent="0.2">
      <c r="H55417" s="7"/>
    </row>
    <row r="55418" spans="8:8" x14ac:dyDescent="0.2">
      <c r="H55418" s="7"/>
    </row>
    <row r="55419" spans="8:8" x14ac:dyDescent="0.2">
      <c r="H55419" s="7"/>
    </row>
    <row r="55420" spans="8:8" x14ac:dyDescent="0.2">
      <c r="H55420" s="7"/>
    </row>
    <row r="55421" spans="8:8" x14ac:dyDescent="0.2">
      <c r="H55421" s="7"/>
    </row>
    <row r="55422" spans="8:8" x14ac:dyDescent="0.2">
      <c r="H55422" s="7"/>
    </row>
    <row r="55423" spans="8:8" x14ac:dyDescent="0.2">
      <c r="H55423" s="7"/>
    </row>
    <row r="55424" spans="8:8" x14ac:dyDescent="0.2">
      <c r="H55424" s="7"/>
    </row>
    <row r="55425" spans="8:8" x14ac:dyDescent="0.2">
      <c r="H55425" s="7"/>
    </row>
    <row r="55426" spans="8:8" x14ac:dyDescent="0.2">
      <c r="H55426" s="7"/>
    </row>
    <row r="55427" spans="8:8" x14ac:dyDescent="0.2">
      <c r="H55427" s="7"/>
    </row>
    <row r="55428" spans="8:8" x14ac:dyDescent="0.2">
      <c r="H55428" s="7"/>
    </row>
    <row r="55429" spans="8:8" x14ac:dyDescent="0.2">
      <c r="H55429" s="7"/>
    </row>
    <row r="55430" spans="8:8" x14ac:dyDescent="0.2">
      <c r="H55430" s="7"/>
    </row>
    <row r="55431" spans="8:8" x14ac:dyDescent="0.2">
      <c r="H55431" s="7"/>
    </row>
    <row r="55432" spans="8:8" x14ac:dyDescent="0.2">
      <c r="H55432" s="7"/>
    </row>
    <row r="55433" spans="8:8" x14ac:dyDescent="0.2">
      <c r="H55433" s="7"/>
    </row>
    <row r="55434" spans="8:8" x14ac:dyDescent="0.2">
      <c r="H55434" s="7"/>
    </row>
    <row r="55435" spans="8:8" x14ac:dyDescent="0.2">
      <c r="H55435" s="7"/>
    </row>
    <row r="55436" spans="8:8" x14ac:dyDescent="0.2">
      <c r="H55436" s="7"/>
    </row>
    <row r="55437" spans="8:8" x14ac:dyDescent="0.2">
      <c r="H55437" s="7"/>
    </row>
    <row r="55438" spans="8:8" x14ac:dyDescent="0.2">
      <c r="H55438" s="7"/>
    </row>
    <row r="55439" spans="8:8" x14ac:dyDescent="0.2">
      <c r="H55439" s="7"/>
    </row>
    <row r="55440" spans="8:8" x14ac:dyDescent="0.2">
      <c r="H55440" s="7"/>
    </row>
    <row r="55441" spans="8:8" x14ac:dyDescent="0.2">
      <c r="H55441" s="7"/>
    </row>
    <row r="55442" spans="8:8" x14ac:dyDescent="0.2">
      <c r="H55442" s="7"/>
    </row>
    <row r="55443" spans="8:8" x14ac:dyDescent="0.2">
      <c r="H55443" s="7"/>
    </row>
    <row r="55444" spans="8:8" x14ac:dyDescent="0.2">
      <c r="H55444" s="7"/>
    </row>
    <row r="55445" spans="8:8" x14ac:dyDescent="0.2">
      <c r="H55445" s="7"/>
    </row>
    <row r="55446" spans="8:8" x14ac:dyDescent="0.2">
      <c r="H55446" s="7"/>
    </row>
    <row r="55447" spans="8:8" x14ac:dyDescent="0.2">
      <c r="H55447" s="7"/>
    </row>
    <row r="55448" spans="8:8" x14ac:dyDescent="0.2">
      <c r="H55448" s="7"/>
    </row>
    <row r="55449" spans="8:8" x14ac:dyDescent="0.2">
      <c r="H55449" s="7"/>
    </row>
    <row r="55450" spans="8:8" x14ac:dyDescent="0.2">
      <c r="H55450" s="7"/>
    </row>
    <row r="55451" spans="8:8" x14ac:dyDescent="0.2">
      <c r="H55451" s="7"/>
    </row>
    <row r="55452" spans="8:8" x14ac:dyDescent="0.2">
      <c r="H55452" s="7"/>
    </row>
    <row r="55453" spans="8:8" x14ac:dyDescent="0.2">
      <c r="H55453" s="7"/>
    </row>
    <row r="55454" spans="8:8" x14ac:dyDescent="0.2">
      <c r="H55454" s="7"/>
    </row>
    <row r="55455" spans="8:8" x14ac:dyDescent="0.2">
      <c r="H55455" s="7"/>
    </row>
    <row r="55456" spans="8:8" x14ac:dyDescent="0.2">
      <c r="H55456" s="7"/>
    </row>
    <row r="55457" spans="8:8" x14ac:dyDescent="0.2">
      <c r="H55457" s="7"/>
    </row>
    <row r="55458" spans="8:8" x14ac:dyDescent="0.2">
      <c r="H55458" s="7"/>
    </row>
    <row r="55459" spans="8:8" x14ac:dyDescent="0.2">
      <c r="H55459" s="7"/>
    </row>
    <row r="55460" spans="8:8" x14ac:dyDescent="0.2">
      <c r="H55460" s="7"/>
    </row>
    <row r="55461" spans="8:8" x14ac:dyDescent="0.2">
      <c r="H55461" s="7"/>
    </row>
    <row r="55462" spans="8:8" x14ac:dyDescent="0.2">
      <c r="H55462" s="7"/>
    </row>
    <row r="55463" spans="8:8" x14ac:dyDescent="0.2">
      <c r="H55463" s="7"/>
    </row>
    <row r="55464" spans="8:8" x14ac:dyDescent="0.2">
      <c r="H55464" s="7"/>
    </row>
    <row r="55465" spans="8:8" x14ac:dyDescent="0.2">
      <c r="H55465" s="7"/>
    </row>
    <row r="55466" spans="8:8" x14ac:dyDescent="0.2">
      <c r="H55466" s="7"/>
    </row>
    <row r="55467" spans="8:8" x14ac:dyDescent="0.2">
      <c r="H55467" s="7"/>
    </row>
    <row r="55468" spans="8:8" x14ac:dyDescent="0.2">
      <c r="H55468" s="7"/>
    </row>
    <row r="55469" spans="8:8" x14ac:dyDescent="0.2">
      <c r="H55469" s="7"/>
    </row>
    <row r="55470" spans="8:8" x14ac:dyDescent="0.2">
      <c r="H55470" s="7"/>
    </row>
    <row r="55471" spans="8:8" x14ac:dyDescent="0.2">
      <c r="H55471" s="7"/>
    </row>
    <row r="55472" spans="8:8" x14ac:dyDescent="0.2">
      <c r="H55472" s="7"/>
    </row>
    <row r="55473" spans="8:8" x14ac:dyDescent="0.2">
      <c r="H55473" s="7"/>
    </row>
    <row r="55474" spans="8:8" x14ac:dyDescent="0.2">
      <c r="H55474" s="7"/>
    </row>
    <row r="55475" spans="8:8" x14ac:dyDescent="0.2">
      <c r="H55475" s="7"/>
    </row>
    <row r="55476" spans="8:8" x14ac:dyDescent="0.2">
      <c r="H55476" s="7"/>
    </row>
    <row r="55477" spans="8:8" x14ac:dyDescent="0.2">
      <c r="H55477" s="7"/>
    </row>
    <row r="55478" spans="8:8" x14ac:dyDescent="0.2">
      <c r="H55478" s="7"/>
    </row>
    <row r="55479" spans="8:8" x14ac:dyDescent="0.2">
      <c r="H55479" s="7"/>
    </row>
    <row r="55480" spans="8:8" x14ac:dyDescent="0.2">
      <c r="H55480" s="7"/>
    </row>
    <row r="55481" spans="8:8" x14ac:dyDescent="0.2">
      <c r="H55481" s="7"/>
    </row>
    <row r="55482" spans="8:8" x14ac:dyDescent="0.2">
      <c r="H55482" s="7"/>
    </row>
    <row r="55483" spans="8:8" x14ac:dyDescent="0.2">
      <c r="H55483" s="7"/>
    </row>
    <row r="55484" spans="8:8" x14ac:dyDescent="0.2">
      <c r="H55484" s="7"/>
    </row>
    <row r="55485" spans="8:8" x14ac:dyDescent="0.2">
      <c r="H55485" s="7"/>
    </row>
    <row r="55486" spans="8:8" x14ac:dyDescent="0.2">
      <c r="H55486" s="7"/>
    </row>
    <row r="55487" spans="8:8" x14ac:dyDescent="0.2">
      <c r="H55487" s="7"/>
    </row>
    <row r="55488" spans="8:8" x14ac:dyDescent="0.2">
      <c r="H55488" s="7"/>
    </row>
    <row r="55489" spans="8:8" x14ac:dyDescent="0.2">
      <c r="H55489" s="7"/>
    </row>
    <row r="55490" spans="8:8" x14ac:dyDescent="0.2">
      <c r="H55490" s="7"/>
    </row>
    <row r="55491" spans="8:8" x14ac:dyDescent="0.2">
      <c r="H55491" s="7"/>
    </row>
    <row r="55492" spans="8:8" x14ac:dyDescent="0.2">
      <c r="H55492" s="7"/>
    </row>
    <row r="55493" spans="8:8" x14ac:dyDescent="0.2">
      <c r="H55493" s="7"/>
    </row>
    <row r="55494" spans="8:8" x14ac:dyDescent="0.2">
      <c r="H55494" s="7"/>
    </row>
    <row r="55495" spans="8:8" x14ac:dyDescent="0.2">
      <c r="H55495" s="7"/>
    </row>
    <row r="55496" spans="8:8" x14ac:dyDescent="0.2">
      <c r="H55496" s="7"/>
    </row>
    <row r="55497" spans="8:8" x14ac:dyDescent="0.2">
      <c r="H55497" s="7"/>
    </row>
    <row r="55498" spans="8:8" x14ac:dyDescent="0.2">
      <c r="H55498" s="7"/>
    </row>
    <row r="55499" spans="8:8" x14ac:dyDescent="0.2">
      <c r="H55499" s="7"/>
    </row>
    <row r="55500" spans="8:8" x14ac:dyDescent="0.2">
      <c r="H55500" s="7"/>
    </row>
    <row r="55501" spans="8:8" x14ac:dyDescent="0.2">
      <c r="H55501" s="7"/>
    </row>
    <row r="55502" spans="8:8" x14ac:dyDescent="0.2">
      <c r="H55502" s="7"/>
    </row>
    <row r="55503" spans="8:8" x14ac:dyDescent="0.2">
      <c r="H55503" s="7"/>
    </row>
    <row r="55504" spans="8:8" x14ac:dyDescent="0.2">
      <c r="H55504" s="7"/>
    </row>
    <row r="55505" spans="8:8" x14ac:dyDescent="0.2">
      <c r="H55505" s="7"/>
    </row>
    <row r="55506" spans="8:8" x14ac:dyDescent="0.2">
      <c r="H55506" s="7"/>
    </row>
    <row r="55507" spans="8:8" x14ac:dyDescent="0.2">
      <c r="H55507" s="7"/>
    </row>
    <row r="55508" spans="8:8" x14ac:dyDescent="0.2">
      <c r="H55508" s="7"/>
    </row>
    <row r="55509" spans="8:8" x14ac:dyDescent="0.2">
      <c r="H55509" s="7"/>
    </row>
    <row r="55510" spans="8:8" x14ac:dyDescent="0.2">
      <c r="H55510" s="7"/>
    </row>
    <row r="55511" spans="8:8" x14ac:dyDescent="0.2">
      <c r="H55511" s="7"/>
    </row>
    <row r="55512" spans="8:8" x14ac:dyDescent="0.2">
      <c r="H55512" s="7"/>
    </row>
    <row r="55513" spans="8:8" x14ac:dyDescent="0.2">
      <c r="H55513" s="7"/>
    </row>
    <row r="55514" spans="8:8" x14ac:dyDescent="0.2">
      <c r="H55514" s="7"/>
    </row>
    <row r="55515" spans="8:8" x14ac:dyDescent="0.2">
      <c r="H55515" s="7"/>
    </row>
    <row r="55516" spans="8:8" x14ac:dyDescent="0.2">
      <c r="H55516" s="7"/>
    </row>
    <row r="55517" spans="8:8" x14ac:dyDescent="0.2">
      <c r="H55517" s="7"/>
    </row>
    <row r="55518" spans="8:8" x14ac:dyDescent="0.2">
      <c r="H55518" s="7"/>
    </row>
    <row r="55519" spans="8:8" x14ac:dyDescent="0.2">
      <c r="H55519" s="7"/>
    </row>
    <row r="55520" spans="8:8" x14ac:dyDescent="0.2">
      <c r="H55520" s="7"/>
    </row>
    <row r="55521" spans="8:8" x14ac:dyDescent="0.2">
      <c r="H55521" s="7"/>
    </row>
    <row r="55522" spans="8:8" x14ac:dyDescent="0.2">
      <c r="H55522" s="7"/>
    </row>
    <row r="55523" spans="8:8" x14ac:dyDescent="0.2">
      <c r="H55523" s="7"/>
    </row>
    <row r="55524" spans="8:8" x14ac:dyDescent="0.2">
      <c r="H55524" s="7"/>
    </row>
    <row r="55525" spans="8:8" x14ac:dyDescent="0.2">
      <c r="H55525" s="7"/>
    </row>
    <row r="55526" spans="8:8" x14ac:dyDescent="0.2">
      <c r="H55526" s="7"/>
    </row>
    <row r="55527" spans="8:8" x14ac:dyDescent="0.2">
      <c r="H55527" s="7"/>
    </row>
    <row r="55528" spans="8:8" x14ac:dyDescent="0.2">
      <c r="H55528" s="7"/>
    </row>
    <row r="55529" spans="8:8" x14ac:dyDescent="0.2">
      <c r="H55529" s="7"/>
    </row>
    <row r="55530" spans="8:8" x14ac:dyDescent="0.2">
      <c r="H55530" s="7"/>
    </row>
    <row r="55531" spans="8:8" x14ac:dyDescent="0.2">
      <c r="H55531" s="7"/>
    </row>
    <row r="55532" spans="8:8" x14ac:dyDescent="0.2">
      <c r="H55532" s="7"/>
    </row>
    <row r="55533" spans="8:8" x14ac:dyDescent="0.2">
      <c r="H55533" s="7"/>
    </row>
    <row r="55534" spans="8:8" x14ac:dyDescent="0.2">
      <c r="H55534" s="7"/>
    </row>
    <row r="55535" spans="8:8" x14ac:dyDescent="0.2">
      <c r="H55535" s="7"/>
    </row>
    <row r="55536" spans="8:8" x14ac:dyDescent="0.2">
      <c r="H55536" s="7"/>
    </row>
    <row r="55537" spans="8:8" x14ac:dyDescent="0.2">
      <c r="H55537" s="7"/>
    </row>
    <row r="55538" spans="8:8" x14ac:dyDescent="0.2">
      <c r="H55538" s="7"/>
    </row>
    <row r="55539" spans="8:8" x14ac:dyDescent="0.2">
      <c r="H55539" s="7"/>
    </row>
    <row r="55540" spans="8:8" x14ac:dyDescent="0.2">
      <c r="H55540" s="7"/>
    </row>
    <row r="55541" spans="8:8" x14ac:dyDescent="0.2">
      <c r="H55541" s="7"/>
    </row>
    <row r="55542" spans="8:8" x14ac:dyDescent="0.2">
      <c r="H55542" s="7"/>
    </row>
    <row r="55543" spans="8:8" x14ac:dyDescent="0.2">
      <c r="H55543" s="7"/>
    </row>
    <row r="55544" spans="8:8" x14ac:dyDescent="0.2">
      <c r="H55544" s="7"/>
    </row>
    <row r="55545" spans="8:8" x14ac:dyDescent="0.2">
      <c r="H55545" s="7"/>
    </row>
    <row r="55546" spans="8:8" x14ac:dyDescent="0.2">
      <c r="H55546" s="7"/>
    </row>
    <row r="55547" spans="8:8" x14ac:dyDescent="0.2">
      <c r="H55547" s="7"/>
    </row>
    <row r="55548" spans="8:8" x14ac:dyDescent="0.2">
      <c r="H55548" s="7"/>
    </row>
    <row r="55549" spans="8:8" x14ac:dyDescent="0.2">
      <c r="H55549" s="7"/>
    </row>
    <row r="55550" spans="8:8" x14ac:dyDescent="0.2">
      <c r="H55550" s="7"/>
    </row>
    <row r="55551" spans="8:8" x14ac:dyDescent="0.2">
      <c r="H55551" s="7"/>
    </row>
    <row r="55552" spans="8:8" x14ac:dyDescent="0.2">
      <c r="H55552" s="7"/>
    </row>
    <row r="55553" spans="8:8" x14ac:dyDescent="0.2">
      <c r="H55553" s="7"/>
    </row>
    <row r="55554" spans="8:8" x14ac:dyDescent="0.2">
      <c r="H55554" s="7"/>
    </row>
    <row r="55555" spans="8:8" x14ac:dyDescent="0.2">
      <c r="H55555" s="7"/>
    </row>
    <row r="55556" spans="8:8" x14ac:dyDescent="0.2">
      <c r="H55556" s="7"/>
    </row>
    <row r="55557" spans="8:8" x14ac:dyDescent="0.2">
      <c r="H55557" s="7"/>
    </row>
    <row r="55558" spans="8:8" x14ac:dyDescent="0.2">
      <c r="H55558" s="7"/>
    </row>
    <row r="55559" spans="8:8" x14ac:dyDescent="0.2">
      <c r="H55559" s="7"/>
    </row>
    <row r="55560" spans="8:8" x14ac:dyDescent="0.2">
      <c r="H55560" s="7"/>
    </row>
    <row r="55561" spans="8:8" x14ac:dyDescent="0.2">
      <c r="H55561" s="7"/>
    </row>
    <row r="55562" spans="8:8" x14ac:dyDescent="0.2">
      <c r="H55562" s="7"/>
    </row>
    <row r="55563" spans="8:8" x14ac:dyDescent="0.2">
      <c r="H55563" s="7"/>
    </row>
    <row r="55564" spans="8:8" x14ac:dyDescent="0.2">
      <c r="H55564" s="7"/>
    </row>
    <row r="55565" spans="8:8" x14ac:dyDescent="0.2">
      <c r="H55565" s="7"/>
    </row>
    <row r="55566" spans="8:8" x14ac:dyDescent="0.2">
      <c r="H55566" s="7"/>
    </row>
    <row r="55567" spans="8:8" x14ac:dyDescent="0.2">
      <c r="H55567" s="7"/>
    </row>
    <row r="55568" spans="8:8" x14ac:dyDescent="0.2">
      <c r="H55568" s="7"/>
    </row>
    <row r="55569" spans="8:8" x14ac:dyDescent="0.2">
      <c r="H55569" s="7"/>
    </row>
    <row r="55570" spans="8:8" x14ac:dyDescent="0.2">
      <c r="H55570" s="7"/>
    </row>
    <row r="55571" spans="8:8" x14ac:dyDescent="0.2">
      <c r="H55571" s="7"/>
    </row>
    <row r="55572" spans="8:8" x14ac:dyDescent="0.2">
      <c r="H55572" s="7"/>
    </row>
    <row r="55573" spans="8:8" x14ac:dyDescent="0.2">
      <c r="H55573" s="7"/>
    </row>
    <row r="55574" spans="8:8" x14ac:dyDescent="0.2">
      <c r="H55574" s="7"/>
    </row>
    <row r="55575" spans="8:8" x14ac:dyDescent="0.2">
      <c r="H55575" s="7"/>
    </row>
    <row r="55576" spans="8:8" x14ac:dyDescent="0.2">
      <c r="H55576" s="7"/>
    </row>
    <row r="55577" spans="8:8" x14ac:dyDescent="0.2">
      <c r="H55577" s="7"/>
    </row>
    <row r="55578" spans="8:8" x14ac:dyDescent="0.2">
      <c r="H55578" s="7"/>
    </row>
    <row r="55579" spans="8:8" x14ac:dyDescent="0.2">
      <c r="H55579" s="7"/>
    </row>
    <row r="55580" spans="8:8" x14ac:dyDescent="0.2">
      <c r="H55580" s="7"/>
    </row>
    <row r="55581" spans="8:8" x14ac:dyDescent="0.2">
      <c r="H55581" s="7"/>
    </row>
    <row r="55582" spans="8:8" x14ac:dyDescent="0.2">
      <c r="H55582" s="7"/>
    </row>
    <row r="55583" spans="8:8" x14ac:dyDescent="0.2">
      <c r="H55583" s="7"/>
    </row>
    <row r="55584" spans="8:8" x14ac:dyDescent="0.2">
      <c r="H55584" s="7"/>
    </row>
    <row r="55585" spans="8:8" x14ac:dyDescent="0.2">
      <c r="H55585" s="7"/>
    </row>
    <row r="55586" spans="8:8" x14ac:dyDescent="0.2">
      <c r="H55586" s="7"/>
    </row>
    <row r="55587" spans="8:8" x14ac:dyDescent="0.2">
      <c r="H55587" s="7"/>
    </row>
    <row r="55588" spans="8:8" x14ac:dyDescent="0.2">
      <c r="H55588" s="7"/>
    </row>
    <row r="55589" spans="8:8" x14ac:dyDescent="0.2">
      <c r="H55589" s="7"/>
    </row>
    <row r="55590" spans="8:8" x14ac:dyDescent="0.2">
      <c r="H55590" s="7"/>
    </row>
    <row r="55591" spans="8:8" x14ac:dyDescent="0.2">
      <c r="H55591" s="7"/>
    </row>
    <row r="55592" spans="8:8" x14ac:dyDescent="0.2">
      <c r="H55592" s="7"/>
    </row>
    <row r="55593" spans="8:8" x14ac:dyDescent="0.2">
      <c r="H55593" s="7"/>
    </row>
    <row r="55594" spans="8:8" x14ac:dyDescent="0.2">
      <c r="H55594" s="7"/>
    </row>
    <row r="55595" spans="8:8" x14ac:dyDescent="0.2">
      <c r="H55595" s="7"/>
    </row>
    <row r="55596" spans="8:8" x14ac:dyDescent="0.2">
      <c r="H55596" s="7"/>
    </row>
    <row r="55597" spans="8:8" x14ac:dyDescent="0.2">
      <c r="H55597" s="7"/>
    </row>
    <row r="55598" spans="8:8" x14ac:dyDescent="0.2">
      <c r="H55598" s="7"/>
    </row>
    <row r="55599" spans="8:8" x14ac:dyDescent="0.2">
      <c r="H55599" s="7"/>
    </row>
    <row r="55600" spans="8:8" x14ac:dyDescent="0.2">
      <c r="H55600" s="7"/>
    </row>
    <row r="55601" spans="8:8" x14ac:dyDescent="0.2">
      <c r="H55601" s="7"/>
    </row>
    <row r="55602" spans="8:8" x14ac:dyDescent="0.2">
      <c r="H55602" s="7"/>
    </row>
    <row r="55603" spans="8:8" x14ac:dyDescent="0.2">
      <c r="H55603" s="7"/>
    </row>
    <row r="55604" spans="8:8" x14ac:dyDescent="0.2">
      <c r="H55604" s="7"/>
    </row>
    <row r="55605" spans="8:8" x14ac:dyDescent="0.2">
      <c r="H55605" s="7"/>
    </row>
    <row r="55606" spans="8:8" x14ac:dyDescent="0.2">
      <c r="H55606" s="7"/>
    </row>
    <row r="55607" spans="8:8" x14ac:dyDescent="0.2">
      <c r="H55607" s="7"/>
    </row>
    <row r="55608" spans="8:8" x14ac:dyDescent="0.2">
      <c r="H55608" s="7"/>
    </row>
    <row r="55609" spans="8:8" x14ac:dyDescent="0.2">
      <c r="H55609" s="7"/>
    </row>
    <row r="55610" spans="8:8" x14ac:dyDescent="0.2">
      <c r="H55610" s="7"/>
    </row>
    <row r="55611" spans="8:8" x14ac:dyDescent="0.2">
      <c r="H55611" s="7"/>
    </row>
    <row r="55612" spans="8:8" x14ac:dyDescent="0.2">
      <c r="H55612" s="7"/>
    </row>
    <row r="55613" spans="8:8" x14ac:dyDescent="0.2">
      <c r="H55613" s="7"/>
    </row>
    <row r="55614" spans="8:8" x14ac:dyDescent="0.2">
      <c r="H55614" s="7"/>
    </row>
    <row r="55615" spans="8:8" x14ac:dyDescent="0.2">
      <c r="H55615" s="7"/>
    </row>
    <row r="55616" spans="8:8" x14ac:dyDescent="0.2">
      <c r="H55616" s="7"/>
    </row>
    <row r="55617" spans="8:8" x14ac:dyDescent="0.2">
      <c r="H55617" s="7"/>
    </row>
    <row r="55618" spans="8:8" x14ac:dyDescent="0.2">
      <c r="H55618" s="7"/>
    </row>
    <row r="55619" spans="8:8" x14ac:dyDescent="0.2">
      <c r="H55619" s="7"/>
    </row>
    <row r="55620" spans="8:8" x14ac:dyDescent="0.2">
      <c r="H55620" s="7"/>
    </row>
    <row r="55621" spans="8:8" x14ac:dyDescent="0.2">
      <c r="H55621" s="7"/>
    </row>
    <row r="55622" spans="8:8" x14ac:dyDescent="0.2">
      <c r="H55622" s="7"/>
    </row>
    <row r="55623" spans="8:8" x14ac:dyDescent="0.2">
      <c r="H55623" s="7"/>
    </row>
    <row r="55624" spans="8:8" x14ac:dyDescent="0.2">
      <c r="H55624" s="7"/>
    </row>
    <row r="55625" spans="8:8" x14ac:dyDescent="0.2">
      <c r="H55625" s="7"/>
    </row>
    <row r="55626" spans="8:8" x14ac:dyDescent="0.2">
      <c r="H55626" s="7"/>
    </row>
    <row r="55627" spans="8:8" x14ac:dyDescent="0.2">
      <c r="H55627" s="7"/>
    </row>
    <row r="55628" spans="8:8" x14ac:dyDescent="0.2">
      <c r="H55628" s="7"/>
    </row>
    <row r="55629" spans="8:8" x14ac:dyDescent="0.2">
      <c r="H55629" s="7"/>
    </row>
    <row r="55630" spans="8:8" x14ac:dyDescent="0.2">
      <c r="H55630" s="7"/>
    </row>
    <row r="55631" spans="8:8" x14ac:dyDescent="0.2">
      <c r="H55631" s="7"/>
    </row>
    <row r="55632" spans="8:8" x14ac:dyDescent="0.2">
      <c r="H55632" s="7"/>
    </row>
    <row r="55633" spans="8:8" x14ac:dyDescent="0.2">
      <c r="H55633" s="7"/>
    </row>
    <row r="55634" spans="8:8" x14ac:dyDescent="0.2">
      <c r="H55634" s="7"/>
    </row>
    <row r="55635" spans="8:8" x14ac:dyDescent="0.2">
      <c r="H55635" s="7"/>
    </row>
    <row r="55636" spans="8:8" x14ac:dyDescent="0.2">
      <c r="H55636" s="7"/>
    </row>
    <row r="55637" spans="8:8" x14ac:dyDescent="0.2">
      <c r="H55637" s="7"/>
    </row>
    <row r="55638" spans="8:8" x14ac:dyDescent="0.2">
      <c r="H55638" s="7"/>
    </row>
    <row r="55639" spans="8:8" x14ac:dyDescent="0.2">
      <c r="H55639" s="7"/>
    </row>
    <row r="55640" spans="8:8" x14ac:dyDescent="0.2">
      <c r="H55640" s="7"/>
    </row>
    <row r="55641" spans="8:8" x14ac:dyDescent="0.2">
      <c r="H55641" s="7"/>
    </row>
    <row r="55642" spans="8:8" x14ac:dyDescent="0.2">
      <c r="H55642" s="7"/>
    </row>
    <row r="55643" spans="8:8" x14ac:dyDescent="0.2">
      <c r="H55643" s="7"/>
    </row>
    <row r="55644" spans="8:8" x14ac:dyDescent="0.2">
      <c r="H55644" s="7"/>
    </row>
    <row r="55645" spans="8:8" x14ac:dyDescent="0.2">
      <c r="H55645" s="7"/>
    </row>
    <row r="55646" spans="8:8" x14ac:dyDescent="0.2">
      <c r="H55646" s="7"/>
    </row>
    <row r="55647" spans="8:8" x14ac:dyDescent="0.2">
      <c r="H55647" s="7"/>
    </row>
    <row r="55648" spans="8:8" x14ac:dyDescent="0.2">
      <c r="H55648" s="7"/>
    </row>
    <row r="55649" spans="8:8" x14ac:dyDescent="0.2">
      <c r="H55649" s="7"/>
    </row>
    <row r="55650" spans="8:8" x14ac:dyDescent="0.2">
      <c r="H55650" s="7"/>
    </row>
    <row r="55651" spans="8:8" x14ac:dyDescent="0.2">
      <c r="H55651" s="7"/>
    </row>
    <row r="55652" spans="8:8" x14ac:dyDescent="0.2">
      <c r="H55652" s="7"/>
    </row>
    <row r="55653" spans="8:8" x14ac:dyDescent="0.2">
      <c r="H55653" s="7"/>
    </row>
    <row r="55654" spans="8:8" x14ac:dyDescent="0.2">
      <c r="H55654" s="7"/>
    </row>
    <row r="55655" spans="8:8" x14ac:dyDescent="0.2">
      <c r="H55655" s="7"/>
    </row>
    <row r="55656" spans="8:8" x14ac:dyDescent="0.2">
      <c r="H55656" s="7"/>
    </row>
    <row r="55657" spans="8:8" x14ac:dyDescent="0.2">
      <c r="H55657" s="7"/>
    </row>
    <row r="55658" spans="8:8" x14ac:dyDescent="0.2">
      <c r="H55658" s="7"/>
    </row>
    <row r="55659" spans="8:8" x14ac:dyDescent="0.2">
      <c r="H55659" s="7"/>
    </row>
    <row r="55660" spans="8:8" x14ac:dyDescent="0.2">
      <c r="H55660" s="7"/>
    </row>
    <row r="55661" spans="8:8" x14ac:dyDescent="0.2">
      <c r="H55661" s="7"/>
    </row>
    <row r="55662" spans="8:8" x14ac:dyDescent="0.2">
      <c r="H55662" s="7"/>
    </row>
    <row r="55663" spans="8:8" x14ac:dyDescent="0.2">
      <c r="H55663" s="7"/>
    </row>
    <row r="55664" spans="8:8" x14ac:dyDescent="0.2">
      <c r="H55664" s="7"/>
    </row>
    <row r="55665" spans="8:8" x14ac:dyDescent="0.2">
      <c r="H55665" s="7"/>
    </row>
    <row r="55666" spans="8:8" x14ac:dyDescent="0.2">
      <c r="H55666" s="7"/>
    </row>
    <row r="55667" spans="8:8" x14ac:dyDescent="0.2">
      <c r="H55667" s="7"/>
    </row>
    <row r="55668" spans="8:8" x14ac:dyDescent="0.2">
      <c r="H55668" s="7"/>
    </row>
    <row r="55669" spans="8:8" x14ac:dyDescent="0.2">
      <c r="H55669" s="7"/>
    </row>
    <row r="55670" spans="8:8" x14ac:dyDescent="0.2">
      <c r="H55670" s="7"/>
    </row>
    <row r="55671" spans="8:8" x14ac:dyDescent="0.2">
      <c r="H55671" s="7"/>
    </row>
    <row r="55672" spans="8:8" x14ac:dyDescent="0.2">
      <c r="H55672" s="7"/>
    </row>
    <row r="55673" spans="8:8" x14ac:dyDescent="0.2">
      <c r="H55673" s="7"/>
    </row>
    <row r="55674" spans="8:8" x14ac:dyDescent="0.2">
      <c r="H55674" s="7"/>
    </row>
    <row r="55675" spans="8:8" x14ac:dyDescent="0.2">
      <c r="H55675" s="7"/>
    </row>
    <row r="55676" spans="8:8" x14ac:dyDescent="0.2">
      <c r="H55676" s="7"/>
    </row>
    <row r="55677" spans="8:8" x14ac:dyDescent="0.2">
      <c r="H55677" s="7"/>
    </row>
    <row r="55678" spans="8:8" x14ac:dyDescent="0.2">
      <c r="H55678" s="7"/>
    </row>
    <row r="55679" spans="8:8" x14ac:dyDescent="0.2">
      <c r="H55679" s="7"/>
    </row>
    <row r="55680" spans="8:8" x14ac:dyDescent="0.2">
      <c r="H55680" s="7"/>
    </row>
    <row r="55681" spans="8:8" x14ac:dyDescent="0.2">
      <c r="H55681" s="7"/>
    </row>
    <row r="55682" spans="8:8" x14ac:dyDescent="0.2">
      <c r="H55682" s="7"/>
    </row>
    <row r="55683" spans="8:8" x14ac:dyDescent="0.2">
      <c r="H55683" s="7"/>
    </row>
    <row r="55684" spans="8:8" x14ac:dyDescent="0.2">
      <c r="H55684" s="7"/>
    </row>
    <row r="55685" spans="8:8" x14ac:dyDescent="0.2">
      <c r="H55685" s="7"/>
    </row>
    <row r="55686" spans="8:8" x14ac:dyDescent="0.2">
      <c r="H55686" s="7"/>
    </row>
    <row r="55687" spans="8:8" x14ac:dyDescent="0.2">
      <c r="H55687" s="7"/>
    </row>
    <row r="55688" spans="8:8" x14ac:dyDescent="0.2">
      <c r="H55688" s="7"/>
    </row>
    <row r="55689" spans="8:8" x14ac:dyDescent="0.2">
      <c r="H55689" s="7"/>
    </row>
    <row r="55690" spans="8:8" x14ac:dyDescent="0.2">
      <c r="H55690" s="7"/>
    </row>
    <row r="55691" spans="8:8" x14ac:dyDescent="0.2">
      <c r="H55691" s="7"/>
    </row>
    <row r="55692" spans="8:8" x14ac:dyDescent="0.2">
      <c r="H55692" s="7"/>
    </row>
    <row r="55693" spans="8:8" x14ac:dyDescent="0.2">
      <c r="H55693" s="7"/>
    </row>
    <row r="55694" spans="8:8" x14ac:dyDescent="0.2">
      <c r="H55694" s="7"/>
    </row>
    <row r="55695" spans="8:8" x14ac:dyDescent="0.2">
      <c r="H55695" s="7"/>
    </row>
    <row r="55696" spans="8:8" x14ac:dyDescent="0.2">
      <c r="H55696" s="7"/>
    </row>
    <row r="55697" spans="8:8" x14ac:dyDescent="0.2">
      <c r="H55697" s="7"/>
    </row>
    <row r="55698" spans="8:8" x14ac:dyDescent="0.2">
      <c r="H55698" s="7"/>
    </row>
    <row r="55699" spans="8:8" x14ac:dyDescent="0.2">
      <c r="H55699" s="7"/>
    </row>
    <row r="55700" spans="8:8" x14ac:dyDescent="0.2">
      <c r="H55700" s="7"/>
    </row>
    <row r="55701" spans="8:8" x14ac:dyDescent="0.2">
      <c r="H55701" s="7"/>
    </row>
    <row r="55702" spans="8:8" x14ac:dyDescent="0.2">
      <c r="H55702" s="7"/>
    </row>
    <row r="55703" spans="8:8" x14ac:dyDescent="0.2">
      <c r="H55703" s="7"/>
    </row>
    <row r="55704" spans="8:8" x14ac:dyDescent="0.2">
      <c r="H55704" s="7"/>
    </row>
    <row r="55705" spans="8:8" x14ac:dyDescent="0.2">
      <c r="H55705" s="7"/>
    </row>
    <row r="55706" spans="8:8" x14ac:dyDescent="0.2">
      <c r="H55706" s="7"/>
    </row>
    <row r="55707" spans="8:8" x14ac:dyDescent="0.2">
      <c r="H55707" s="7"/>
    </row>
    <row r="55708" spans="8:8" x14ac:dyDescent="0.2">
      <c r="H55708" s="7"/>
    </row>
    <row r="55709" spans="8:8" x14ac:dyDescent="0.2">
      <c r="H55709" s="7"/>
    </row>
    <row r="55710" spans="8:8" x14ac:dyDescent="0.2">
      <c r="H55710" s="7"/>
    </row>
    <row r="55711" spans="8:8" x14ac:dyDescent="0.2">
      <c r="H55711" s="7"/>
    </row>
    <row r="55712" spans="8:8" x14ac:dyDescent="0.2">
      <c r="H55712" s="7"/>
    </row>
    <row r="55713" spans="8:8" x14ac:dyDescent="0.2">
      <c r="H55713" s="7"/>
    </row>
    <row r="55714" spans="8:8" x14ac:dyDescent="0.2">
      <c r="H55714" s="7"/>
    </row>
    <row r="55715" spans="8:8" x14ac:dyDescent="0.2">
      <c r="H55715" s="7"/>
    </row>
    <row r="55716" spans="8:8" x14ac:dyDescent="0.2">
      <c r="H55716" s="7"/>
    </row>
    <row r="55717" spans="8:8" x14ac:dyDescent="0.2">
      <c r="H55717" s="7"/>
    </row>
    <row r="55718" spans="8:8" x14ac:dyDescent="0.2">
      <c r="H55718" s="7"/>
    </row>
    <row r="55719" spans="8:8" x14ac:dyDescent="0.2">
      <c r="H55719" s="7"/>
    </row>
    <row r="55720" spans="8:8" x14ac:dyDescent="0.2">
      <c r="H55720" s="7"/>
    </row>
    <row r="55721" spans="8:8" x14ac:dyDescent="0.2">
      <c r="H55721" s="7"/>
    </row>
    <row r="55722" spans="8:8" x14ac:dyDescent="0.2">
      <c r="H55722" s="7"/>
    </row>
    <row r="55723" spans="8:8" x14ac:dyDescent="0.2">
      <c r="H55723" s="7"/>
    </row>
    <row r="55724" spans="8:8" x14ac:dyDescent="0.2">
      <c r="H55724" s="7"/>
    </row>
    <row r="55725" spans="8:8" x14ac:dyDescent="0.2">
      <c r="H55725" s="7"/>
    </row>
    <row r="55726" spans="8:8" x14ac:dyDescent="0.2">
      <c r="H55726" s="7"/>
    </row>
    <row r="55727" spans="8:8" x14ac:dyDescent="0.2">
      <c r="H55727" s="7"/>
    </row>
    <row r="55728" spans="8:8" x14ac:dyDescent="0.2">
      <c r="H55728" s="7"/>
    </row>
    <row r="55729" spans="8:8" x14ac:dyDescent="0.2">
      <c r="H55729" s="7"/>
    </row>
    <row r="55730" spans="8:8" x14ac:dyDescent="0.2">
      <c r="H55730" s="7"/>
    </row>
    <row r="55731" spans="8:8" x14ac:dyDescent="0.2">
      <c r="H55731" s="7"/>
    </row>
    <row r="55732" spans="8:8" x14ac:dyDescent="0.2">
      <c r="H55732" s="7"/>
    </row>
    <row r="55733" spans="8:8" x14ac:dyDescent="0.2">
      <c r="H55733" s="7"/>
    </row>
    <row r="55734" spans="8:8" x14ac:dyDescent="0.2">
      <c r="H55734" s="7"/>
    </row>
    <row r="55735" spans="8:8" x14ac:dyDescent="0.2">
      <c r="H55735" s="7"/>
    </row>
    <row r="55736" spans="8:8" x14ac:dyDescent="0.2">
      <c r="H55736" s="7"/>
    </row>
    <row r="55737" spans="8:8" x14ac:dyDescent="0.2">
      <c r="H55737" s="7"/>
    </row>
    <row r="55738" spans="8:8" x14ac:dyDescent="0.2">
      <c r="H55738" s="7"/>
    </row>
    <row r="55739" spans="8:8" x14ac:dyDescent="0.2">
      <c r="H55739" s="7"/>
    </row>
    <row r="55740" spans="8:8" x14ac:dyDescent="0.2">
      <c r="H55740" s="7"/>
    </row>
    <row r="55741" spans="8:8" x14ac:dyDescent="0.2">
      <c r="H55741" s="7"/>
    </row>
    <row r="55742" spans="8:8" x14ac:dyDescent="0.2">
      <c r="H55742" s="7"/>
    </row>
    <row r="55743" spans="8:8" x14ac:dyDescent="0.2">
      <c r="H55743" s="7"/>
    </row>
    <row r="55744" spans="8:8" x14ac:dyDescent="0.2">
      <c r="H55744" s="7"/>
    </row>
    <row r="55745" spans="8:8" x14ac:dyDescent="0.2">
      <c r="H55745" s="7"/>
    </row>
    <row r="55746" spans="8:8" x14ac:dyDescent="0.2">
      <c r="H55746" s="7"/>
    </row>
    <row r="55747" spans="8:8" x14ac:dyDescent="0.2">
      <c r="H55747" s="7"/>
    </row>
    <row r="55748" spans="8:8" x14ac:dyDescent="0.2">
      <c r="H55748" s="7"/>
    </row>
    <row r="55749" spans="8:8" x14ac:dyDescent="0.2">
      <c r="H55749" s="7"/>
    </row>
    <row r="55750" spans="8:8" x14ac:dyDescent="0.2">
      <c r="H55750" s="7"/>
    </row>
    <row r="55751" spans="8:8" x14ac:dyDescent="0.2">
      <c r="H55751" s="7"/>
    </row>
    <row r="55752" spans="8:8" x14ac:dyDescent="0.2">
      <c r="H55752" s="7"/>
    </row>
    <row r="55753" spans="8:8" x14ac:dyDescent="0.2">
      <c r="H55753" s="7"/>
    </row>
    <row r="55754" spans="8:8" x14ac:dyDescent="0.2">
      <c r="H55754" s="7"/>
    </row>
    <row r="55755" spans="8:8" x14ac:dyDescent="0.2">
      <c r="H55755" s="7"/>
    </row>
    <row r="55756" spans="8:8" x14ac:dyDescent="0.2">
      <c r="H55756" s="7"/>
    </row>
    <row r="55757" spans="8:8" x14ac:dyDescent="0.2">
      <c r="H55757" s="7"/>
    </row>
    <row r="55758" spans="8:8" x14ac:dyDescent="0.2">
      <c r="H55758" s="7"/>
    </row>
    <row r="55759" spans="8:8" x14ac:dyDescent="0.2">
      <c r="H55759" s="7"/>
    </row>
    <row r="55760" spans="8:8" x14ac:dyDescent="0.2">
      <c r="H55760" s="7"/>
    </row>
    <row r="55761" spans="8:8" x14ac:dyDescent="0.2">
      <c r="H55761" s="7"/>
    </row>
    <row r="55762" spans="8:8" x14ac:dyDescent="0.2">
      <c r="H55762" s="7"/>
    </row>
    <row r="55763" spans="8:8" x14ac:dyDescent="0.2">
      <c r="H55763" s="7"/>
    </row>
    <row r="55764" spans="8:8" x14ac:dyDescent="0.2">
      <c r="H55764" s="7"/>
    </row>
    <row r="55765" spans="8:8" x14ac:dyDescent="0.2">
      <c r="H55765" s="7"/>
    </row>
    <row r="55766" spans="8:8" x14ac:dyDescent="0.2">
      <c r="H55766" s="7"/>
    </row>
    <row r="55767" spans="8:8" x14ac:dyDescent="0.2">
      <c r="H55767" s="7"/>
    </row>
    <row r="55768" spans="8:8" x14ac:dyDescent="0.2">
      <c r="H55768" s="7"/>
    </row>
    <row r="55769" spans="8:8" x14ac:dyDescent="0.2">
      <c r="H55769" s="7"/>
    </row>
    <row r="55770" spans="8:8" x14ac:dyDescent="0.2">
      <c r="H55770" s="7"/>
    </row>
    <row r="55771" spans="8:8" x14ac:dyDescent="0.2">
      <c r="H55771" s="7"/>
    </row>
    <row r="55772" spans="8:8" x14ac:dyDescent="0.2">
      <c r="H55772" s="7"/>
    </row>
    <row r="55773" spans="8:8" x14ac:dyDescent="0.2">
      <c r="H55773" s="7"/>
    </row>
    <row r="55774" spans="8:8" x14ac:dyDescent="0.2">
      <c r="H55774" s="7"/>
    </row>
    <row r="55775" spans="8:8" x14ac:dyDescent="0.2">
      <c r="H55775" s="7"/>
    </row>
    <row r="55776" spans="8:8" x14ac:dyDescent="0.2">
      <c r="H55776" s="7"/>
    </row>
    <row r="55777" spans="8:8" x14ac:dyDescent="0.2">
      <c r="H55777" s="7"/>
    </row>
    <row r="55778" spans="8:8" x14ac:dyDescent="0.2">
      <c r="H55778" s="7"/>
    </row>
    <row r="55779" spans="8:8" x14ac:dyDescent="0.2">
      <c r="H55779" s="7"/>
    </row>
    <row r="55780" spans="8:8" x14ac:dyDescent="0.2">
      <c r="H55780" s="7"/>
    </row>
    <row r="55781" spans="8:8" x14ac:dyDescent="0.2">
      <c r="H55781" s="7"/>
    </row>
    <row r="55782" spans="8:8" x14ac:dyDescent="0.2">
      <c r="H55782" s="7"/>
    </row>
    <row r="55783" spans="8:8" x14ac:dyDescent="0.2">
      <c r="H55783" s="7"/>
    </row>
    <row r="55784" spans="8:8" x14ac:dyDescent="0.2">
      <c r="H55784" s="7"/>
    </row>
    <row r="55785" spans="8:8" x14ac:dyDescent="0.2">
      <c r="H55785" s="7"/>
    </row>
    <row r="55786" spans="8:8" x14ac:dyDescent="0.2">
      <c r="H55786" s="7"/>
    </row>
    <row r="55787" spans="8:8" x14ac:dyDescent="0.2">
      <c r="H55787" s="7"/>
    </row>
    <row r="55788" spans="8:8" x14ac:dyDescent="0.2">
      <c r="H55788" s="7"/>
    </row>
    <row r="55789" spans="8:8" x14ac:dyDescent="0.2">
      <c r="H55789" s="7"/>
    </row>
    <row r="55790" spans="8:8" x14ac:dyDescent="0.2">
      <c r="H55790" s="7"/>
    </row>
    <row r="55791" spans="8:8" x14ac:dyDescent="0.2">
      <c r="H55791" s="7"/>
    </row>
    <row r="55792" spans="8:8" x14ac:dyDescent="0.2">
      <c r="H55792" s="7"/>
    </row>
    <row r="55793" spans="8:8" x14ac:dyDescent="0.2">
      <c r="H55793" s="7"/>
    </row>
    <row r="55794" spans="8:8" x14ac:dyDescent="0.2">
      <c r="H55794" s="7"/>
    </row>
    <row r="55795" spans="8:8" x14ac:dyDescent="0.2">
      <c r="H55795" s="7"/>
    </row>
    <row r="55796" spans="8:8" x14ac:dyDescent="0.2">
      <c r="H55796" s="7"/>
    </row>
    <row r="55797" spans="8:8" x14ac:dyDescent="0.2">
      <c r="H55797" s="7"/>
    </row>
    <row r="55798" spans="8:8" x14ac:dyDescent="0.2">
      <c r="H55798" s="7"/>
    </row>
    <row r="55799" spans="8:8" x14ac:dyDescent="0.2">
      <c r="H55799" s="7"/>
    </row>
    <row r="55800" spans="8:8" x14ac:dyDescent="0.2">
      <c r="H55800" s="7"/>
    </row>
    <row r="55801" spans="8:8" x14ac:dyDescent="0.2">
      <c r="H55801" s="7"/>
    </row>
    <row r="55802" spans="8:8" x14ac:dyDescent="0.2">
      <c r="H55802" s="7"/>
    </row>
    <row r="55803" spans="8:8" x14ac:dyDescent="0.2">
      <c r="H55803" s="7"/>
    </row>
    <row r="55804" spans="8:8" x14ac:dyDescent="0.2">
      <c r="H55804" s="7"/>
    </row>
    <row r="55805" spans="8:8" x14ac:dyDescent="0.2">
      <c r="H55805" s="7"/>
    </row>
    <row r="55806" spans="8:8" x14ac:dyDescent="0.2">
      <c r="H55806" s="7"/>
    </row>
    <row r="55807" spans="8:8" x14ac:dyDescent="0.2">
      <c r="H55807" s="7"/>
    </row>
    <row r="55808" spans="8:8" x14ac:dyDescent="0.2">
      <c r="H55808" s="7"/>
    </row>
    <row r="55809" spans="8:8" x14ac:dyDescent="0.2">
      <c r="H55809" s="7"/>
    </row>
    <row r="55810" spans="8:8" x14ac:dyDescent="0.2">
      <c r="H55810" s="7"/>
    </row>
    <row r="55811" spans="8:8" x14ac:dyDescent="0.2">
      <c r="H55811" s="7"/>
    </row>
    <row r="55812" spans="8:8" x14ac:dyDescent="0.2">
      <c r="H55812" s="7"/>
    </row>
    <row r="55813" spans="8:8" x14ac:dyDescent="0.2">
      <c r="H55813" s="7"/>
    </row>
    <row r="55814" spans="8:8" x14ac:dyDescent="0.2">
      <c r="H55814" s="7"/>
    </row>
    <row r="55815" spans="8:8" x14ac:dyDescent="0.2">
      <c r="H55815" s="7"/>
    </row>
    <row r="55816" spans="8:8" x14ac:dyDescent="0.2">
      <c r="H55816" s="7"/>
    </row>
    <row r="55817" spans="8:8" x14ac:dyDescent="0.2">
      <c r="H55817" s="7"/>
    </row>
    <row r="55818" spans="8:8" x14ac:dyDescent="0.2">
      <c r="H55818" s="7"/>
    </row>
    <row r="55819" spans="8:8" x14ac:dyDescent="0.2">
      <c r="H55819" s="7"/>
    </row>
    <row r="55820" spans="8:8" x14ac:dyDescent="0.2">
      <c r="H55820" s="7"/>
    </row>
    <row r="55821" spans="8:8" x14ac:dyDescent="0.2">
      <c r="H55821" s="7"/>
    </row>
    <row r="55822" spans="8:8" x14ac:dyDescent="0.2">
      <c r="H55822" s="7"/>
    </row>
    <row r="55823" spans="8:8" x14ac:dyDescent="0.2">
      <c r="H55823" s="7"/>
    </row>
    <row r="55824" spans="8:8" x14ac:dyDescent="0.2">
      <c r="H55824" s="7"/>
    </row>
    <row r="55825" spans="8:8" x14ac:dyDescent="0.2">
      <c r="H55825" s="7"/>
    </row>
    <row r="55826" spans="8:8" x14ac:dyDescent="0.2">
      <c r="H55826" s="7"/>
    </row>
    <row r="55827" spans="8:8" x14ac:dyDescent="0.2">
      <c r="H55827" s="7"/>
    </row>
    <row r="55828" spans="8:8" x14ac:dyDescent="0.2">
      <c r="H55828" s="7"/>
    </row>
    <row r="55829" spans="8:8" x14ac:dyDescent="0.2">
      <c r="H55829" s="7"/>
    </row>
    <row r="55830" spans="8:8" x14ac:dyDescent="0.2">
      <c r="H55830" s="7"/>
    </row>
    <row r="55831" spans="8:8" x14ac:dyDescent="0.2">
      <c r="H55831" s="7"/>
    </row>
    <row r="55832" spans="8:8" x14ac:dyDescent="0.2">
      <c r="H55832" s="7"/>
    </row>
    <row r="55833" spans="8:8" x14ac:dyDescent="0.2">
      <c r="H55833" s="7"/>
    </row>
    <row r="55834" spans="8:8" x14ac:dyDescent="0.2">
      <c r="H55834" s="7"/>
    </row>
    <row r="55835" spans="8:8" x14ac:dyDescent="0.2">
      <c r="H55835" s="7"/>
    </row>
    <row r="55836" spans="8:8" x14ac:dyDescent="0.2">
      <c r="H55836" s="7"/>
    </row>
    <row r="55837" spans="8:8" x14ac:dyDescent="0.2">
      <c r="H55837" s="7"/>
    </row>
    <row r="55838" spans="8:8" x14ac:dyDescent="0.2">
      <c r="H55838" s="7"/>
    </row>
    <row r="55839" spans="8:8" x14ac:dyDescent="0.2">
      <c r="H55839" s="7"/>
    </row>
    <row r="55840" spans="8:8" x14ac:dyDescent="0.2">
      <c r="H55840" s="7"/>
    </row>
    <row r="55841" spans="8:8" x14ac:dyDescent="0.2">
      <c r="H55841" s="7"/>
    </row>
    <row r="55842" spans="8:8" x14ac:dyDescent="0.2">
      <c r="H55842" s="7"/>
    </row>
    <row r="55843" spans="8:8" x14ac:dyDescent="0.2">
      <c r="H55843" s="7"/>
    </row>
    <row r="55844" spans="8:8" x14ac:dyDescent="0.2">
      <c r="H55844" s="7"/>
    </row>
    <row r="55845" spans="8:8" x14ac:dyDescent="0.2">
      <c r="H55845" s="7"/>
    </row>
    <row r="55846" spans="8:8" x14ac:dyDescent="0.2">
      <c r="H55846" s="7"/>
    </row>
    <row r="55847" spans="8:8" x14ac:dyDescent="0.2">
      <c r="H55847" s="7"/>
    </row>
    <row r="55848" spans="8:8" x14ac:dyDescent="0.2">
      <c r="H55848" s="7"/>
    </row>
    <row r="55849" spans="8:8" x14ac:dyDescent="0.2">
      <c r="H55849" s="7"/>
    </row>
    <row r="55850" spans="8:8" x14ac:dyDescent="0.2">
      <c r="H55850" s="7"/>
    </row>
    <row r="55851" spans="8:8" x14ac:dyDescent="0.2">
      <c r="H55851" s="7"/>
    </row>
    <row r="55852" spans="8:8" x14ac:dyDescent="0.2">
      <c r="H55852" s="7"/>
    </row>
    <row r="55853" spans="8:8" x14ac:dyDescent="0.2">
      <c r="H55853" s="7"/>
    </row>
    <row r="55854" spans="8:8" x14ac:dyDescent="0.2">
      <c r="H55854" s="7"/>
    </row>
    <row r="55855" spans="8:8" x14ac:dyDescent="0.2">
      <c r="H55855" s="7"/>
    </row>
    <row r="55856" spans="8:8" x14ac:dyDescent="0.2">
      <c r="H55856" s="7"/>
    </row>
    <row r="55857" spans="8:8" x14ac:dyDescent="0.2">
      <c r="H55857" s="7"/>
    </row>
    <row r="55858" spans="8:8" x14ac:dyDescent="0.2">
      <c r="H55858" s="7"/>
    </row>
    <row r="55859" spans="8:8" x14ac:dyDescent="0.2">
      <c r="H55859" s="7"/>
    </row>
    <row r="55860" spans="8:8" x14ac:dyDescent="0.2">
      <c r="H55860" s="7"/>
    </row>
    <row r="55861" spans="8:8" x14ac:dyDescent="0.2">
      <c r="H55861" s="7"/>
    </row>
    <row r="55862" spans="8:8" x14ac:dyDescent="0.2">
      <c r="H55862" s="7"/>
    </row>
    <row r="55863" spans="8:8" x14ac:dyDescent="0.2">
      <c r="H55863" s="7"/>
    </row>
    <row r="55864" spans="8:8" x14ac:dyDescent="0.2">
      <c r="H55864" s="7"/>
    </row>
    <row r="55865" spans="8:8" x14ac:dyDescent="0.2">
      <c r="H55865" s="7"/>
    </row>
    <row r="55866" spans="8:8" x14ac:dyDescent="0.2">
      <c r="H55866" s="7"/>
    </row>
    <row r="55867" spans="8:8" x14ac:dyDescent="0.2">
      <c r="H55867" s="7"/>
    </row>
    <row r="55868" spans="8:8" x14ac:dyDescent="0.2">
      <c r="H55868" s="7"/>
    </row>
    <row r="55869" spans="8:8" x14ac:dyDescent="0.2">
      <c r="H55869" s="7"/>
    </row>
    <row r="55870" spans="8:8" x14ac:dyDescent="0.2">
      <c r="H55870" s="7"/>
    </row>
    <row r="55871" spans="8:8" x14ac:dyDescent="0.2">
      <c r="H55871" s="7"/>
    </row>
    <row r="55872" spans="8:8" x14ac:dyDescent="0.2">
      <c r="H55872" s="7"/>
    </row>
    <row r="55873" spans="8:8" x14ac:dyDescent="0.2">
      <c r="H55873" s="7"/>
    </row>
    <row r="55874" spans="8:8" x14ac:dyDescent="0.2">
      <c r="H55874" s="7"/>
    </row>
    <row r="55875" spans="8:8" x14ac:dyDescent="0.2">
      <c r="H55875" s="7"/>
    </row>
    <row r="55876" spans="8:8" x14ac:dyDescent="0.2">
      <c r="H55876" s="7"/>
    </row>
    <row r="55877" spans="8:8" x14ac:dyDescent="0.2">
      <c r="H55877" s="7"/>
    </row>
    <row r="55878" spans="8:8" x14ac:dyDescent="0.2">
      <c r="H55878" s="7"/>
    </row>
    <row r="55879" spans="8:8" x14ac:dyDescent="0.2">
      <c r="H55879" s="7"/>
    </row>
    <row r="55880" spans="8:8" x14ac:dyDescent="0.2">
      <c r="H55880" s="7"/>
    </row>
    <row r="55881" spans="8:8" x14ac:dyDescent="0.2">
      <c r="H55881" s="7"/>
    </row>
    <row r="55882" spans="8:8" x14ac:dyDescent="0.2">
      <c r="H55882" s="7"/>
    </row>
    <row r="55883" spans="8:8" x14ac:dyDescent="0.2">
      <c r="H55883" s="7"/>
    </row>
    <row r="55884" spans="8:8" x14ac:dyDescent="0.2">
      <c r="H55884" s="7"/>
    </row>
    <row r="55885" spans="8:8" x14ac:dyDescent="0.2">
      <c r="H55885" s="7"/>
    </row>
    <row r="55886" spans="8:8" x14ac:dyDescent="0.2">
      <c r="H55886" s="7"/>
    </row>
    <row r="55887" spans="8:8" x14ac:dyDescent="0.2">
      <c r="H55887" s="7"/>
    </row>
    <row r="55888" spans="8:8" x14ac:dyDescent="0.2">
      <c r="H55888" s="7"/>
    </row>
    <row r="55889" spans="8:8" x14ac:dyDescent="0.2">
      <c r="H55889" s="7"/>
    </row>
    <row r="55890" spans="8:8" x14ac:dyDescent="0.2">
      <c r="H55890" s="7"/>
    </row>
    <row r="55891" spans="8:8" x14ac:dyDescent="0.2">
      <c r="H55891" s="7"/>
    </row>
    <row r="55892" spans="8:8" x14ac:dyDescent="0.2">
      <c r="H55892" s="7"/>
    </row>
    <row r="55893" spans="8:8" x14ac:dyDescent="0.2">
      <c r="H55893" s="7"/>
    </row>
    <row r="55894" spans="8:8" x14ac:dyDescent="0.2">
      <c r="H55894" s="7"/>
    </row>
    <row r="55895" spans="8:8" x14ac:dyDescent="0.2">
      <c r="H55895" s="7"/>
    </row>
    <row r="55896" spans="8:8" x14ac:dyDescent="0.2">
      <c r="H55896" s="7"/>
    </row>
    <row r="55897" spans="8:8" x14ac:dyDescent="0.2">
      <c r="H55897" s="7"/>
    </row>
    <row r="55898" spans="8:8" x14ac:dyDescent="0.2">
      <c r="H55898" s="7"/>
    </row>
    <row r="55899" spans="8:8" x14ac:dyDescent="0.2">
      <c r="H55899" s="7"/>
    </row>
    <row r="55900" spans="8:8" x14ac:dyDescent="0.2">
      <c r="H55900" s="7"/>
    </row>
    <row r="55901" spans="8:8" x14ac:dyDescent="0.2">
      <c r="H55901" s="7"/>
    </row>
    <row r="55902" spans="8:8" x14ac:dyDescent="0.2">
      <c r="H55902" s="7"/>
    </row>
    <row r="55903" spans="8:8" x14ac:dyDescent="0.2">
      <c r="H55903" s="7"/>
    </row>
    <row r="55904" spans="8:8" x14ac:dyDescent="0.2">
      <c r="H55904" s="7"/>
    </row>
    <row r="55905" spans="8:8" x14ac:dyDescent="0.2">
      <c r="H55905" s="7"/>
    </row>
    <row r="55906" spans="8:8" x14ac:dyDescent="0.2">
      <c r="H55906" s="7"/>
    </row>
    <row r="55907" spans="8:8" x14ac:dyDescent="0.2">
      <c r="H55907" s="7"/>
    </row>
    <row r="55908" spans="8:8" x14ac:dyDescent="0.2">
      <c r="H55908" s="7"/>
    </row>
    <row r="55909" spans="8:8" x14ac:dyDescent="0.2">
      <c r="H55909" s="7"/>
    </row>
    <row r="55910" spans="8:8" x14ac:dyDescent="0.2">
      <c r="H55910" s="7"/>
    </row>
    <row r="55911" spans="8:8" x14ac:dyDescent="0.2">
      <c r="H55911" s="7"/>
    </row>
    <row r="55912" spans="8:8" x14ac:dyDescent="0.2">
      <c r="H55912" s="7"/>
    </row>
    <row r="55913" spans="8:8" x14ac:dyDescent="0.2">
      <c r="H55913" s="7"/>
    </row>
    <row r="55914" spans="8:8" x14ac:dyDescent="0.2">
      <c r="H55914" s="7"/>
    </row>
    <row r="55915" spans="8:8" x14ac:dyDescent="0.2">
      <c r="H55915" s="7"/>
    </row>
    <row r="55916" spans="8:8" x14ac:dyDescent="0.2">
      <c r="H55916" s="7"/>
    </row>
    <row r="55917" spans="8:8" x14ac:dyDescent="0.2">
      <c r="H55917" s="7"/>
    </row>
    <row r="55918" spans="8:8" x14ac:dyDescent="0.2">
      <c r="H55918" s="7"/>
    </row>
    <row r="55919" spans="8:8" x14ac:dyDescent="0.2">
      <c r="H55919" s="7"/>
    </row>
    <row r="55920" spans="8:8" x14ac:dyDescent="0.2">
      <c r="H55920" s="7"/>
    </row>
    <row r="55921" spans="8:8" x14ac:dyDescent="0.2">
      <c r="H55921" s="7"/>
    </row>
    <row r="55922" spans="8:8" x14ac:dyDescent="0.2">
      <c r="H55922" s="7"/>
    </row>
    <row r="55923" spans="8:8" x14ac:dyDescent="0.2">
      <c r="H55923" s="7"/>
    </row>
    <row r="55924" spans="8:8" x14ac:dyDescent="0.2">
      <c r="H55924" s="7"/>
    </row>
    <row r="55925" spans="8:8" x14ac:dyDescent="0.2">
      <c r="H55925" s="7"/>
    </row>
    <row r="55926" spans="8:8" x14ac:dyDescent="0.2">
      <c r="H55926" s="7"/>
    </row>
    <row r="55927" spans="8:8" x14ac:dyDescent="0.2">
      <c r="H55927" s="7"/>
    </row>
    <row r="55928" spans="8:8" x14ac:dyDescent="0.2">
      <c r="H55928" s="7"/>
    </row>
    <row r="55929" spans="8:8" x14ac:dyDescent="0.2">
      <c r="H55929" s="7"/>
    </row>
    <row r="55930" spans="8:8" x14ac:dyDescent="0.2">
      <c r="H55930" s="7"/>
    </row>
    <row r="55931" spans="8:8" x14ac:dyDescent="0.2">
      <c r="H55931" s="7"/>
    </row>
    <row r="55932" spans="8:8" x14ac:dyDescent="0.2">
      <c r="H55932" s="7"/>
    </row>
    <row r="55933" spans="8:8" x14ac:dyDescent="0.2">
      <c r="H55933" s="7"/>
    </row>
    <row r="55934" spans="8:8" x14ac:dyDescent="0.2">
      <c r="H55934" s="7"/>
    </row>
    <row r="55935" spans="8:8" x14ac:dyDescent="0.2">
      <c r="H55935" s="7"/>
    </row>
    <row r="55936" spans="8:8" x14ac:dyDescent="0.2">
      <c r="H55936" s="7"/>
    </row>
    <row r="55937" spans="8:8" x14ac:dyDescent="0.2">
      <c r="H55937" s="7"/>
    </row>
    <row r="55938" spans="8:8" x14ac:dyDescent="0.2">
      <c r="H55938" s="7"/>
    </row>
    <row r="55939" spans="8:8" x14ac:dyDescent="0.2">
      <c r="H55939" s="7"/>
    </row>
    <row r="55940" spans="8:8" x14ac:dyDescent="0.2">
      <c r="H55940" s="7"/>
    </row>
    <row r="55941" spans="8:8" x14ac:dyDescent="0.2">
      <c r="H55941" s="7"/>
    </row>
    <row r="55942" spans="8:8" x14ac:dyDescent="0.2">
      <c r="H55942" s="7"/>
    </row>
    <row r="55943" spans="8:8" x14ac:dyDescent="0.2">
      <c r="H55943" s="7"/>
    </row>
    <row r="55944" spans="8:8" x14ac:dyDescent="0.2">
      <c r="H55944" s="7"/>
    </row>
    <row r="55945" spans="8:8" x14ac:dyDescent="0.2">
      <c r="H55945" s="7"/>
    </row>
    <row r="55946" spans="8:8" x14ac:dyDescent="0.2">
      <c r="H55946" s="7"/>
    </row>
    <row r="55947" spans="8:8" x14ac:dyDescent="0.2">
      <c r="H55947" s="7"/>
    </row>
    <row r="55948" spans="8:8" x14ac:dyDescent="0.2">
      <c r="H55948" s="7"/>
    </row>
    <row r="55949" spans="8:8" x14ac:dyDescent="0.2">
      <c r="H55949" s="7"/>
    </row>
    <row r="55950" spans="8:8" x14ac:dyDescent="0.2">
      <c r="H55950" s="7"/>
    </row>
    <row r="55951" spans="8:8" x14ac:dyDescent="0.2">
      <c r="H55951" s="7"/>
    </row>
    <row r="55952" spans="8:8" x14ac:dyDescent="0.2">
      <c r="H55952" s="7"/>
    </row>
    <row r="55953" spans="8:8" x14ac:dyDescent="0.2">
      <c r="H55953" s="7"/>
    </row>
    <row r="55954" spans="8:8" x14ac:dyDescent="0.2">
      <c r="H55954" s="7"/>
    </row>
    <row r="55955" spans="8:8" x14ac:dyDescent="0.2">
      <c r="H55955" s="7"/>
    </row>
    <row r="55956" spans="8:8" x14ac:dyDescent="0.2">
      <c r="H55956" s="7"/>
    </row>
    <row r="55957" spans="8:8" x14ac:dyDescent="0.2">
      <c r="H55957" s="7"/>
    </row>
    <row r="55958" spans="8:8" x14ac:dyDescent="0.2">
      <c r="H55958" s="7"/>
    </row>
    <row r="55959" spans="8:8" x14ac:dyDescent="0.2">
      <c r="H55959" s="7"/>
    </row>
    <row r="55960" spans="8:8" x14ac:dyDescent="0.2">
      <c r="H55960" s="7"/>
    </row>
    <row r="55961" spans="8:8" x14ac:dyDescent="0.2">
      <c r="H55961" s="7"/>
    </row>
    <row r="55962" spans="8:8" x14ac:dyDescent="0.2">
      <c r="H55962" s="7"/>
    </row>
    <row r="55963" spans="8:8" x14ac:dyDescent="0.2">
      <c r="H55963" s="7"/>
    </row>
    <row r="55964" spans="8:8" x14ac:dyDescent="0.2">
      <c r="H55964" s="7"/>
    </row>
    <row r="55965" spans="8:8" x14ac:dyDescent="0.2">
      <c r="H55965" s="7"/>
    </row>
    <row r="55966" spans="8:8" x14ac:dyDescent="0.2">
      <c r="H55966" s="7"/>
    </row>
    <row r="55967" spans="8:8" x14ac:dyDescent="0.2">
      <c r="H55967" s="7"/>
    </row>
    <row r="55968" spans="8:8" x14ac:dyDescent="0.2">
      <c r="H55968" s="7"/>
    </row>
    <row r="55969" spans="8:8" x14ac:dyDescent="0.2">
      <c r="H55969" s="7"/>
    </row>
    <row r="55970" spans="8:8" x14ac:dyDescent="0.2">
      <c r="H55970" s="7"/>
    </row>
    <row r="55971" spans="8:8" x14ac:dyDescent="0.2">
      <c r="H55971" s="7"/>
    </row>
    <row r="55972" spans="8:8" x14ac:dyDescent="0.2">
      <c r="H55972" s="7"/>
    </row>
    <row r="55973" spans="8:8" x14ac:dyDescent="0.2">
      <c r="H55973" s="7"/>
    </row>
    <row r="55974" spans="8:8" x14ac:dyDescent="0.2">
      <c r="H55974" s="7"/>
    </row>
    <row r="55975" spans="8:8" x14ac:dyDescent="0.2">
      <c r="H55975" s="7"/>
    </row>
    <row r="55976" spans="8:8" x14ac:dyDescent="0.2">
      <c r="H55976" s="7"/>
    </row>
    <row r="55977" spans="8:8" x14ac:dyDescent="0.2">
      <c r="H55977" s="7"/>
    </row>
    <row r="55978" spans="8:8" x14ac:dyDescent="0.2">
      <c r="H55978" s="7"/>
    </row>
    <row r="55979" spans="8:8" x14ac:dyDescent="0.2">
      <c r="H55979" s="7"/>
    </row>
    <row r="55980" spans="8:8" x14ac:dyDescent="0.2">
      <c r="H55980" s="7"/>
    </row>
    <row r="55981" spans="8:8" x14ac:dyDescent="0.2">
      <c r="H55981" s="7"/>
    </row>
    <row r="55982" spans="8:8" x14ac:dyDescent="0.2">
      <c r="H55982" s="7"/>
    </row>
    <row r="55983" spans="8:8" x14ac:dyDescent="0.2">
      <c r="H55983" s="7"/>
    </row>
    <row r="55984" spans="8:8" x14ac:dyDescent="0.2">
      <c r="H55984" s="7"/>
    </row>
    <row r="55985" spans="8:8" x14ac:dyDescent="0.2">
      <c r="H55985" s="7"/>
    </row>
    <row r="55986" spans="8:8" x14ac:dyDescent="0.2">
      <c r="H55986" s="7"/>
    </row>
    <row r="55987" spans="8:8" x14ac:dyDescent="0.2">
      <c r="H55987" s="7"/>
    </row>
    <row r="55988" spans="8:8" x14ac:dyDescent="0.2">
      <c r="H55988" s="7"/>
    </row>
    <row r="55989" spans="8:8" x14ac:dyDescent="0.2">
      <c r="H55989" s="7"/>
    </row>
    <row r="55990" spans="8:8" x14ac:dyDescent="0.2">
      <c r="H55990" s="7"/>
    </row>
    <row r="55991" spans="8:8" x14ac:dyDescent="0.2">
      <c r="H55991" s="7"/>
    </row>
    <row r="55992" spans="8:8" x14ac:dyDescent="0.2">
      <c r="H55992" s="7"/>
    </row>
    <row r="55993" spans="8:8" x14ac:dyDescent="0.2">
      <c r="H55993" s="7"/>
    </row>
    <row r="55994" spans="8:8" x14ac:dyDescent="0.2">
      <c r="H55994" s="7"/>
    </row>
    <row r="55995" spans="8:8" x14ac:dyDescent="0.2">
      <c r="H55995" s="7"/>
    </row>
    <row r="55996" spans="8:8" x14ac:dyDescent="0.2">
      <c r="H55996" s="7"/>
    </row>
    <row r="55997" spans="8:8" x14ac:dyDescent="0.2">
      <c r="H55997" s="7"/>
    </row>
    <row r="55998" spans="8:8" x14ac:dyDescent="0.2">
      <c r="H55998" s="7"/>
    </row>
    <row r="55999" spans="8:8" x14ac:dyDescent="0.2">
      <c r="H55999" s="7"/>
    </row>
    <row r="56000" spans="8:8" x14ac:dyDescent="0.2">
      <c r="H56000" s="7"/>
    </row>
    <row r="56001" spans="8:8" x14ac:dyDescent="0.2">
      <c r="H56001" s="7"/>
    </row>
    <row r="56002" spans="8:8" x14ac:dyDescent="0.2">
      <c r="H56002" s="7"/>
    </row>
    <row r="56003" spans="8:8" x14ac:dyDescent="0.2">
      <c r="H56003" s="7"/>
    </row>
    <row r="56004" spans="8:8" x14ac:dyDescent="0.2">
      <c r="H56004" s="7"/>
    </row>
    <row r="56005" spans="8:8" x14ac:dyDescent="0.2">
      <c r="H56005" s="7"/>
    </row>
    <row r="56006" spans="8:8" x14ac:dyDescent="0.2">
      <c r="H56006" s="7"/>
    </row>
    <row r="56007" spans="8:8" x14ac:dyDescent="0.2">
      <c r="H56007" s="7"/>
    </row>
    <row r="56008" spans="8:8" x14ac:dyDescent="0.2">
      <c r="H56008" s="7"/>
    </row>
    <row r="56009" spans="8:8" x14ac:dyDescent="0.2">
      <c r="H56009" s="7"/>
    </row>
    <row r="56010" spans="8:8" x14ac:dyDescent="0.2">
      <c r="H56010" s="7"/>
    </row>
    <row r="56011" spans="8:8" x14ac:dyDescent="0.2">
      <c r="H56011" s="7"/>
    </row>
    <row r="56012" spans="8:8" x14ac:dyDescent="0.2">
      <c r="H56012" s="7"/>
    </row>
    <row r="56013" spans="8:8" x14ac:dyDescent="0.2">
      <c r="H56013" s="7"/>
    </row>
    <row r="56014" spans="8:8" x14ac:dyDescent="0.2">
      <c r="H56014" s="7"/>
    </row>
    <row r="56015" spans="8:8" x14ac:dyDescent="0.2">
      <c r="H56015" s="7"/>
    </row>
    <row r="56016" spans="8:8" x14ac:dyDescent="0.2">
      <c r="H56016" s="7"/>
    </row>
    <row r="56017" spans="8:8" x14ac:dyDescent="0.2">
      <c r="H56017" s="7"/>
    </row>
    <row r="56018" spans="8:8" x14ac:dyDescent="0.2">
      <c r="H56018" s="7"/>
    </row>
    <row r="56019" spans="8:8" x14ac:dyDescent="0.2">
      <c r="H56019" s="7"/>
    </row>
    <row r="56020" spans="8:8" x14ac:dyDescent="0.2">
      <c r="H56020" s="7"/>
    </row>
    <row r="56021" spans="8:8" x14ac:dyDescent="0.2">
      <c r="H56021" s="7"/>
    </row>
    <row r="56022" spans="8:8" x14ac:dyDescent="0.2">
      <c r="H56022" s="7"/>
    </row>
    <row r="56023" spans="8:8" x14ac:dyDescent="0.2">
      <c r="H56023" s="7"/>
    </row>
    <row r="56024" spans="8:8" x14ac:dyDescent="0.2">
      <c r="H56024" s="7"/>
    </row>
    <row r="56025" spans="8:8" x14ac:dyDescent="0.2">
      <c r="H56025" s="7"/>
    </row>
    <row r="56026" spans="8:8" x14ac:dyDescent="0.2">
      <c r="H56026" s="7"/>
    </row>
    <row r="56027" spans="8:8" x14ac:dyDescent="0.2">
      <c r="H56027" s="7"/>
    </row>
    <row r="56028" spans="8:8" x14ac:dyDescent="0.2">
      <c r="H56028" s="7"/>
    </row>
    <row r="56029" spans="8:8" x14ac:dyDescent="0.2">
      <c r="H56029" s="7"/>
    </row>
    <row r="56030" spans="8:8" x14ac:dyDescent="0.2">
      <c r="H56030" s="7"/>
    </row>
    <row r="56031" spans="8:8" x14ac:dyDescent="0.2">
      <c r="H56031" s="7"/>
    </row>
    <row r="56032" spans="8:8" x14ac:dyDescent="0.2">
      <c r="H56032" s="7"/>
    </row>
    <row r="56033" spans="8:8" x14ac:dyDescent="0.2">
      <c r="H56033" s="7"/>
    </row>
    <row r="56034" spans="8:8" x14ac:dyDescent="0.2">
      <c r="H56034" s="7"/>
    </row>
    <row r="56035" spans="8:8" x14ac:dyDescent="0.2">
      <c r="H56035" s="7"/>
    </row>
    <row r="56036" spans="8:8" x14ac:dyDescent="0.2">
      <c r="H56036" s="7"/>
    </row>
    <row r="56037" spans="8:8" x14ac:dyDescent="0.2">
      <c r="H56037" s="7"/>
    </row>
    <row r="56038" spans="8:8" x14ac:dyDescent="0.2">
      <c r="H56038" s="7"/>
    </row>
    <row r="56039" spans="8:8" x14ac:dyDescent="0.2">
      <c r="H56039" s="7"/>
    </row>
    <row r="56040" spans="8:8" x14ac:dyDescent="0.2">
      <c r="H56040" s="7"/>
    </row>
    <row r="56041" spans="8:8" x14ac:dyDescent="0.2">
      <c r="H56041" s="7"/>
    </row>
    <row r="56042" spans="8:8" x14ac:dyDescent="0.2">
      <c r="H56042" s="7"/>
    </row>
    <row r="56043" spans="8:8" x14ac:dyDescent="0.2">
      <c r="H56043" s="7"/>
    </row>
    <row r="56044" spans="8:8" x14ac:dyDescent="0.2">
      <c r="H56044" s="7"/>
    </row>
    <row r="56045" spans="8:8" x14ac:dyDescent="0.2">
      <c r="H56045" s="7"/>
    </row>
    <row r="56046" spans="8:8" x14ac:dyDescent="0.2">
      <c r="H56046" s="7"/>
    </row>
    <row r="56047" spans="8:8" x14ac:dyDescent="0.2">
      <c r="H56047" s="7"/>
    </row>
    <row r="56048" spans="8:8" x14ac:dyDescent="0.2">
      <c r="H56048" s="7"/>
    </row>
    <row r="56049" spans="8:8" x14ac:dyDescent="0.2">
      <c r="H56049" s="7"/>
    </row>
    <row r="56050" spans="8:8" x14ac:dyDescent="0.2">
      <c r="H56050" s="7"/>
    </row>
    <row r="56051" spans="8:8" x14ac:dyDescent="0.2">
      <c r="H56051" s="7"/>
    </row>
    <row r="56052" spans="8:8" x14ac:dyDescent="0.2">
      <c r="H56052" s="7"/>
    </row>
    <row r="56053" spans="8:8" x14ac:dyDescent="0.2">
      <c r="H56053" s="7"/>
    </row>
    <row r="56054" spans="8:8" x14ac:dyDescent="0.2">
      <c r="H56054" s="7"/>
    </row>
    <row r="56055" spans="8:8" x14ac:dyDescent="0.2">
      <c r="H56055" s="7"/>
    </row>
    <row r="56056" spans="8:8" x14ac:dyDescent="0.2">
      <c r="H56056" s="7"/>
    </row>
    <row r="56057" spans="8:8" x14ac:dyDescent="0.2">
      <c r="H56057" s="7"/>
    </row>
    <row r="56058" spans="8:8" x14ac:dyDescent="0.2">
      <c r="H56058" s="7"/>
    </row>
    <row r="56059" spans="8:8" x14ac:dyDescent="0.2">
      <c r="H56059" s="7"/>
    </row>
    <row r="56060" spans="8:8" x14ac:dyDescent="0.2">
      <c r="H56060" s="7"/>
    </row>
    <row r="56061" spans="8:8" x14ac:dyDescent="0.2">
      <c r="H56061" s="7"/>
    </row>
    <row r="56062" spans="8:8" x14ac:dyDescent="0.2">
      <c r="H56062" s="7"/>
    </row>
    <row r="56063" spans="8:8" x14ac:dyDescent="0.2">
      <c r="H56063" s="7"/>
    </row>
    <row r="56064" spans="8:8" x14ac:dyDescent="0.2">
      <c r="H56064" s="7"/>
    </row>
    <row r="56065" spans="8:8" x14ac:dyDescent="0.2">
      <c r="H56065" s="7"/>
    </row>
    <row r="56066" spans="8:8" x14ac:dyDescent="0.2">
      <c r="H56066" s="7"/>
    </row>
    <row r="56067" spans="8:8" x14ac:dyDescent="0.2">
      <c r="H56067" s="7"/>
    </row>
    <row r="56068" spans="8:8" x14ac:dyDescent="0.2">
      <c r="H56068" s="7"/>
    </row>
    <row r="56069" spans="8:8" x14ac:dyDescent="0.2">
      <c r="H56069" s="7"/>
    </row>
    <row r="56070" spans="8:8" x14ac:dyDescent="0.2">
      <c r="H56070" s="7"/>
    </row>
    <row r="56071" spans="8:8" x14ac:dyDescent="0.2">
      <c r="H56071" s="7"/>
    </row>
    <row r="56072" spans="8:8" x14ac:dyDescent="0.2">
      <c r="H56072" s="7"/>
    </row>
    <row r="56073" spans="8:8" x14ac:dyDescent="0.2">
      <c r="H56073" s="7"/>
    </row>
    <row r="56074" spans="8:8" x14ac:dyDescent="0.2">
      <c r="H56074" s="7"/>
    </row>
    <row r="56075" spans="8:8" x14ac:dyDescent="0.2">
      <c r="H56075" s="7"/>
    </row>
    <row r="56076" spans="8:8" x14ac:dyDescent="0.2">
      <c r="H56076" s="7"/>
    </row>
    <row r="56077" spans="8:8" x14ac:dyDescent="0.2">
      <c r="H56077" s="7"/>
    </row>
    <row r="56078" spans="8:8" x14ac:dyDescent="0.2">
      <c r="H56078" s="7"/>
    </row>
    <row r="56079" spans="8:8" x14ac:dyDescent="0.2">
      <c r="H56079" s="7"/>
    </row>
    <row r="56080" spans="8:8" x14ac:dyDescent="0.2">
      <c r="H56080" s="7"/>
    </row>
    <row r="56081" spans="8:8" x14ac:dyDescent="0.2">
      <c r="H56081" s="7"/>
    </row>
    <row r="56082" spans="8:8" x14ac:dyDescent="0.2">
      <c r="H56082" s="7"/>
    </row>
    <row r="56083" spans="8:8" x14ac:dyDescent="0.2">
      <c r="H56083" s="7"/>
    </row>
    <row r="56084" spans="8:8" x14ac:dyDescent="0.2">
      <c r="H56084" s="7"/>
    </row>
    <row r="56085" spans="8:8" x14ac:dyDescent="0.2">
      <c r="H56085" s="7"/>
    </row>
    <row r="56086" spans="8:8" x14ac:dyDescent="0.2">
      <c r="H56086" s="7"/>
    </row>
    <row r="56087" spans="8:8" x14ac:dyDescent="0.2">
      <c r="H56087" s="7"/>
    </row>
    <row r="56088" spans="8:8" x14ac:dyDescent="0.2">
      <c r="H56088" s="7"/>
    </row>
    <row r="56089" spans="8:8" x14ac:dyDescent="0.2">
      <c r="H56089" s="7"/>
    </row>
    <row r="56090" spans="8:8" x14ac:dyDescent="0.2">
      <c r="H56090" s="7"/>
    </row>
    <row r="56091" spans="8:8" x14ac:dyDescent="0.2">
      <c r="H56091" s="7"/>
    </row>
    <row r="56092" spans="8:8" x14ac:dyDescent="0.2">
      <c r="H56092" s="7"/>
    </row>
    <row r="56093" spans="8:8" x14ac:dyDescent="0.2">
      <c r="H56093" s="7"/>
    </row>
    <row r="56094" spans="8:8" x14ac:dyDescent="0.2">
      <c r="H56094" s="7"/>
    </row>
    <row r="56095" spans="8:8" x14ac:dyDescent="0.2">
      <c r="H56095" s="7"/>
    </row>
    <row r="56096" spans="8:8" x14ac:dyDescent="0.2">
      <c r="H56096" s="7"/>
    </row>
    <row r="56097" spans="8:8" x14ac:dyDescent="0.2">
      <c r="H56097" s="7"/>
    </row>
    <row r="56098" spans="8:8" x14ac:dyDescent="0.2">
      <c r="H56098" s="7"/>
    </row>
    <row r="56099" spans="8:8" x14ac:dyDescent="0.2">
      <c r="H56099" s="7"/>
    </row>
    <row r="56100" spans="8:8" x14ac:dyDescent="0.2">
      <c r="H56100" s="7"/>
    </row>
    <row r="56101" spans="8:8" x14ac:dyDescent="0.2">
      <c r="H56101" s="7"/>
    </row>
    <row r="56102" spans="8:8" x14ac:dyDescent="0.2">
      <c r="H56102" s="7"/>
    </row>
    <row r="56103" spans="8:8" x14ac:dyDescent="0.2">
      <c r="H56103" s="7"/>
    </row>
    <row r="56104" spans="8:8" x14ac:dyDescent="0.2">
      <c r="H56104" s="7"/>
    </row>
    <row r="56105" spans="8:8" x14ac:dyDescent="0.2">
      <c r="H56105" s="7"/>
    </row>
    <row r="56106" spans="8:8" x14ac:dyDescent="0.2">
      <c r="H56106" s="7"/>
    </row>
    <row r="56107" spans="8:8" x14ac:dyDescent="0.2">
      <c r="H56107" s="7"/>
    </row>
    <row r="56108" spans="8:8" x14ac:dyDescent="0.2">
      <c r="H56108" s="7"/>
    </row>
    <row r="56109" spans="8:8" x14ac:dyDescent="0.2">
      <c r="H56109" s="7"/>
    </row>
    <row r="56110" spans="8:8" x14ac:dyDescent="0.2">
      <c r="H56110" s="7"/>
    </row>
    <row r="56111" spans="8:8" x14ac:dyDescent="0.2">
      <c r="H56111" s="7"/>
    </row>
    <row r="56112" spans="8:8" x14ac:dyDescent="0.2">
      <c r="H56112" s="7"/>
    </row>
    <row r="56113" spans="8:8" x14ac:dyDescent="0.2">
      <c r="H56113" s="7"/>
    </row>
    <row r="56114" spans="8:8" x14ac:dyDescent="0.2">
      <c r="H56114" s="7"/>
    </row>
    <row r="56115" spans="8:8" x14ac:dyDescent="0.2">
      <c r="H56115" s="7"/>
    </row>
    <row r="56116" spans="8:8" x14ac:dyDescent="0.2">
      <c r="H56116" s="7"/>
    </row>
    <row r="56117" spans="8:8" x14ac:dyDescent="0.2">
      <c r="H56117" s="7"/>
    </row>
    <row r="56118" spans="8:8" x14ac:dyDescent="0.2">
      <c r="H56118" s="7"/>
    </row>
    <row r="56119" spans="8:8" x14ac:dyDescent="0.2">
      <c r="H56119" s="7"/>
    </row>
    <row r="56120" spans="8:8" x14ac:dyDescent="0.2">
      <c r="H56120" s="7"/>
    </row>
    <row r="56121" spans="8:8" x14ac:dyDescent="0.2">
      <c r="H56121" s="7"/>
    </row>
    <row r="56122" spans="8:8" x14ac:dyDescent="0.2">
      <c r="H56122" s="7"/>
    </row>
    <row r="56123" spans="8:8" x14ac:dyDescent="0.2">
      <c r="H56123" s="7"/>
    </row>
    <row r="56124" spans="8:8" x14ac:dyDescent="0.2">
      <c r="H56124" s="7"/>
    </row>
    <row r="56125" spans="8:8" x14ac:dyDescent="0.2">
      <c r="H56125" s="7"/>
    </row>
    <row r="56126" spans="8:8" x14ac:dyDescent="0.2">
      <c r="H56126" s="7"/>
    </row>
    <row r="56127" spans="8:8" x14ac:dyDescent="0.2">
      <c r="H56127" s="7"/>
    </row>
    <row r="56128" spans="8:8" x14ac:dyDescent="0.2">
      <c r="H56128" s="7"/>
    </row>
    <row r="56129" spans="8:8" x14ac:dyDescent="0.2">
      <c r="H56129" s="7"/>
    </row>
    <row r="56130" spans="8:8" x14ac:dyDescent="0.2">
      <c r="H56130" s="7"/>
    </row>
    <row r="56131" spans="8:8" x14ac:dyDescent="0.2">
      <c r="H56131" s="7"/>
    </row>
    <row r="56132" spans="8:8" x14ac:dyDescent="0.2">
      <c r="H56132" s="7"/>
    </row>
    <row r="56133" spans="8:8" x14ac:dyDescent="0.2">
      <c r="H56133" s="7"/>
    </row>
    <row r="56134" spans="8:8" x14ac:dyDescent="0.2">
      <c r="H56134" s="7"/>
    </row>
    <row r="56135" spans="8:8" x14ac:dyDescent="0.2">
      <c r="H56135" s="7"/>
    </row>
    <row r="56136" spans="8:8" x14ac:dyDescent="0.2">
      <c r="H56136" s="7"/>
    </row>
    <row r="56137" spans="8:8" x14ac:dyDescent="0.2">
      <c r="H56137" s="7"/>
    </row>
    <row r="56138" spans="8:8" x14ac:dyDescent="0.2">
      <c r="H56138" s="7"/>
    </row>
    <row r="56139" spans="8:8" x14ac:dyDescent="0.2">
      <c r="H56139" s="7"/>
    </row>
    <row r="56140" spans="8:8" x14ac:dyDescent="0.2">
      <c r="H56140" s="7"/>
    </row>
    <row r="56141" spans="8:8" x14ac:dyDescent="0.2">
      <c r="H56141" s="7"/>
    </row>
    <row r="56142" spans="8:8" x14ac:dyDescent="0.2">
      <c r="H56142" s="7"/>
    </row>
    <row r="56143" spans="8:8" x14ac:dyDescent="0.2">
      <c r="H56143" s="7"/>
    </row>
    <row r="56144" spans="8:8" x14ac:dyDescent="0.2">
      <c r="H56144" s="7"/>
    </row>
    <row r="56145" spans="8:8" x14ac:dyDescent="0.2">
      <c r="H56145" s="7"/>
    </row>
    <row r="56146" spans="8:8" x14ac:dyDescent="0.2">
      <c r="H56146" s="7"/>
    </row>
    <row r="56147" spans="8:8" x14ac:dyDescent="0.2">
      <c r="H56147" s="7"/>
    </row>
    <row r="56148" spans="8:8" x14ac:dyDescent="0.2">
      <c r="H56148" s="7"/>
    </row>
    <row r="56149" spans="8:8" x14ac:dyDescent="0.2">
      <c r="H56149" s="7"/>
    </row>
    <row r="56150" spans="8:8" x14ac:dyDescent="0.2">
      <c r="H56150" s="7"/>
    </row>
    <row r="56151" spans="8:8" x14ac:dyDescent="0.2">
      <c r="H56151" s="7"/>
    </row>
    <row r="56152" spans="8:8" x14ac:dyDescent="0.2">
      <c r="H56152" s="7"/>
    </row>
    <row r="56153" spans="8:8" x14ac:dyDescent="0.2">
      <c r="H56153" s="7"/>
    </row>
    <row r="56154" spans="8:8" x14ac:dyDescent="0.2">
      <c r="H56154" s="7"/>
    </row>
    <row r="56155" spans="8:8" x14ac:dyDescent="0.2">
      <c r="H56155" s="7"/>
    </row>
    <row r="56156" spans="8:8" x14ac:dyDescent="0.2">
      <c r="H56156" s="7"/>
    </row>
    <row r="56157" spans="8:8" x14ac:dyDescent="0.2">
      <c r="H56157" s="7"/>
    </row>
    <row r="56158" spans="8:8" x14ac:dyDescent="0.2">
      <c r="H56158" s="7"/>
    </row>
    <row r="56159" spans="8:8" x14ac:dyDescent="0.2">
      <c r="H56159" s="7"/>
    </row>
    <row r="56160" spans="8:8" x14ac:dyDescent="0.2">
      <c r="H56160" s="7"/>
    </row>
    <row r="56161" spans="8:8" x14ac:dyDescent="0.2">
      <c r="H56161" s="7"/>
    </row>
    <row r="56162" spans="8:8" x14ac:dyDescent="0.2">
      <c r="H56162" s="7"/>
    </row>
    <row r="56163" spans="8:8" x14ac:dyDescent="0.2">
      <c r="H56163" s="7"/>
    </row>
    <row r="56164" spans="8:8" x14ac:dyDescent="0.2">
      <c r="H56164" s="7"/>
    </row>
    <row r="56165" spans="8:8" x14ac:dyDescent="0.2">
      <c r="H56165" s="7"/>
    </row>
    <row r="56166" spans="8:8" x14ac:dyDescent="0.2">
      <c r="H56166" s="7"/>
    </row>
    <row r="56167" spans="8:8" x14ac:dyDescent="0.2">
      <c r="H56167" s="7"/>
    </row>
    <row r="56168" spans="8:8" x14ac:dyDescent="0.2">
      <c r="H56168" s="7"/>
    </row>
    <row r="56169" spans="8:8" x14ac:dyDescent="0.2">
      <c r="H56169" s="7"/>
    </row>
    <row r="56170" spans="8:8" x14ac:dyDescent="0.2">
      <c r="H56170" s="7"/>
    </row>
    <row r="56171" spans="8:8" x14ac:dyDescent="0.2">
      <c r="H56171" s="7"/>
    </row>
    <row r="56172" spans="8:8" x14ac:dyDescent="0.2">
      <c r="H56172" s="7"/>
    </row>
    <row r="56173" spans="8:8" x14ac:dyDescent="0.2">
      <c r="H56173" s="7"/>
    </row>
    <row r="56174" spans="8:8" x14ac:dyDescent="0.2">
      <c r="H56174" s="7"/>
    </row>
    <row r="56175" spans="8:8" x14ac:dyDescent="0.2">
      <c r="H56175" s="7"/>
    </row>
    <row r="56176" spans="8:8" x14ac:dyDescent="0.2">
      <c r="H56176" s="7"/>
    </row>
    <row r="56177" spans="8:8" x14ac:dyDescent="0.2">
      <c r="H56177" s="7"/>
    </row>
    <row r="56178" spans="8:8" x14ac:dyDescent="0.2">
      <c r="H56178" s="7"/>
    </row>
    <row r="56179" spans="8:8" x14ac:dyDescent="0.2">
      <c r="H56179" s="7"/>
    </row>
    <row r="56180" spans="8:8" x14ac:dyDescent="0.2">
      <c r="H56180" s="7"/>
    </row>
    <row r="56181" spans="8:8" x14ac:dyDescent="0.2">
      <c r="H56181" s="7"/>
    </row>
    <row r="56182" spans="8:8" x14ac:dyDescent="0.2">
      <c r="H56182" s="7"/>
    </row>
    <row r="56183" spans="8:8" x14ac:dyDescent="0.2">
      <c r="H56183" s="7"/>
    </row>
    <row r="56184" spans="8:8" x14ac:dyDescent="0.2">
      <c r="H56184" s="7"/>
    </row>
    <row r="56185" spans="8:8" x14ac:dyDescent="0.2">
      <c r="H56185" s="7"/>
    </row>
    <row r="56186" spans="8:8" x14ac:dyDescent="0.2">
      <c r="H56186" s="7"/>
    </row>
    <row r="56187" spans="8:8" x14ac:dyDescent="0.2">
      <c r="H56187" s="7"/>
    </row>
    <row r="56188" spans="8:8" x14ac:dyDescent="0.2">
      <c r="H56188" s="7"/>
    </row>
    <row r="56189" spans="8:8" x14ac:dyDescent="0.2">
      <c r="H56189" s="7"/>
    </row>
    <row r="56190" spans="8:8" x14ac:dyDescent="0.2">
      <c r="H56190" s="7"/>
    </row>
    <row r="56191" spans="8:8" x14ac:dyDescent="0.2">
      <c r="H56191" s="7"/>
    </row>
    <row r="56192" spans="8:8" x14ac:dyDescent="0.2">
      <c r="H56192" s="7"/>
    </row>
    <row r="56193" spans="8:8" x14ac:dyDescent="0.2">
      <c r="H56193" s="7"/>
    </row>
    <row r="56194" spans="8:8" x14ac:dyDescent="0.2">
      <c r="H56194" s="7"/>
    </row>
    <row r="56195" spans="8:8" x14ac:dyDescent="0.2">
      <c r="H56195" s="7"/>
    </row>
    <row r="56196" spans="8:8" x14ac:dyDescent="0.2">
      <c r="H56196" s="7"/>
    </row>
    <row r="56197" spans="8:8" x14ac:dyDescent="0.2">
      <c r="H56197" s="7"/>
    </row>
    <row r="56198" spans="8:8" x14ac:dyDescent="0.2">
      <c r="H56198" s="7"/>
    </row>
    <row r="56199" spans="8:8" x14ac:dyDescent="0.2">
      <c r="H56199" s="7"/>
    </row>
    <row r="56200" spans="8:8" x14ac:dyDescent="0.2">
      <c r="H56200" s="7"/>
    </row>
    <row r="56201" spans="8:8" x14ac:dyDescent="0.2">
      <c r="H56201" s="7"/>
    </row>
    <row r="56202" spans="8:8" x14ac:dyDescent="0.2">
      <c r="H56202" s="7"/>
    </row>
    <row r="56203" spans="8:8" x14ac:dyDescent="0.2">
      <c r="H56203" s="7"/>
    </row>
    <row r="56204" spans="8:8" x14ac:dyDescent="0.2">
      <c r="H56204" s="7"/>
    </row>
    <row r="56205" spans="8:8" x14ac:dyDescent="0.2">
      <c r="H56205" s="7"/>
    </row>
    <row r="56206" spans="8:8" x14ac:dyDescent="0.2">
      <c r="H56206" s="7"/>
    </row>
    <row r="56207" spans="8:8" x14ac:dyDescent="0.2">
      <c r="H56207" s="7"/>
    </row>
    <row r="56208" spans="8:8" x14ac:dyDescent="0.2">
      <c r="H56208" s="7"/>
    </row>
    <row r="56209" spans="8:8" x14ac:dyDescent="0.2">
      <c r="H56209" s="7"/>
    </row>
    <row r="56210" spans="8:8" x14ac:dyDescent="0.2">
      <c r="H56210" s="7"/>
    </row>
    <row r="56211" spans="8:8" x14ac:dyDescent="0.2">
      <c r="H56211" s="7"/>
    </row>
    <row r="56212" spans="8:8" x14ac:dyDescent="0.2">
      <c r="H56212" s="7"/>
    </row>
    <row r="56213" spans="8:8" x14ac:dyDescent="0.2">
      <c r="H56213" s="7"/>
    </row>
    <row r="56214" spans="8:8" x14ac:dyDescent="0.2">
      <c r="H56214" s="7"/>
    </row>
    <row r="56215" spans="8:8" x14ac:dyDescent="0.2">
      <c r="H56215" s="7"/>
    </row>
    <row r="56216" spans="8:8" x14ac:dyDescent="0.2">
      <c r="H56216" s="7"/>
    </row>
    <row r="56217" spans="8:8" x14ac:dyDescent="0.2">
      <c r="H56217" s="7"/>
    </row>
    <row r="56218" spans="8:8" x14ac:dyDescent="0.2">
      <c r="H56218" s="7"/>
    </row>
    <row r="56219" spans="8:8" x14ac:dyDescent="0.2">
      <c r="H56219" s="7"/>
    </row>
    <row r="56220" spans="8:8" x14ac:dyDescent="0.2">
      <c r="H56220" s="7"/>
    </row>
    <row r="56221" spans="8:8" x14ac:dyDescent="0.2">
      <c r="H56221" s="7"/>
    </row>
    <row r="56222" spans="8:8" x14ac:dyDescent="0.2">
      <c r="H56222" s="7"/>
    </row>
    <row r="56223" spans="8:8" x14ac:dyDescent="0.2">
      <c r="H56223" s="7"/>
    </row>
    <row r="56224" spans="8:8" x14ac:dyDescent="0.2">
      <c r="H56224" s="7"/>
    </row>
    <row r="56225" spans="8:8" x14ac:dyDescent="0.2">
      <c r="H56225" s="7"/>
    </row>
    <row r="56226" spans="8:8" x14ac:dyDescent="0.2">
      <c r="H56226" s="7"/>
    </row>
    <row r="56227" spans="8:8" x14ac:dyDescent="0.2">
      <c r="H56227" s="7"/>
    </row>
    <row r="56228" spans="8:8" x14ac:dyDescent="0.2">
      <c r="H56228" s="7"/>
    </row>
    <row r="56229" spans="8:8" x14ac:dyDescent="0.2">
      <c r="H56229" s="7"/>
    </row>
    <row r="56230" spans="8:8" x14ac:dyDescent="0.2">
      <c r="H56230" s="7"/>
    </row>
    <row r="56231" spans="8:8" x14ac:dyDescent="0.2">
      <c r="H56231" s="7"/>
    </row>
    <row r="56232" spans="8:8" x14ac:dyDescent="0.2">
      <c r="H56232" s="7"/>
    </row>
    <row r="56233" spans="8:8" x14ac:dyDescent="0.2">
      <c r="H56233" s="7"/>
    </row>
    <row r="56234" spans="8:8" x14ac:dyDescent="0.2">
      <c r="H56234" s="7"/>
    </row>
    <row r="56235" spans="8:8" x14ac:dyDescent="0.2">
      <c r="H56235" s="7"/>
    </row>
    <row r="56236" spans="8:8" x14ac:dyDescent="0.2">
      <c r="H56236" s="7"/>
    </row>
    <row r="56237" spans="8:8" x14ac:dyDescent="0.2">
      <c r="H56237" s="7"/>
    </row>
    <row r="56238" spans="8:8" x14ac:dyDescent="0.2">
      <c r="H56238" s="7"/>
    </row>
    <row r="56239" spans="8:8" x14ac:dyDescent="0.2">
      <c r="H56239" s="7"/>
    </row>
    <row r="56240" spans="8:8" x14ac:dyDescent="0.2">
      <c r="H56240" s="7"/>
    </row>
    <row r="56241" spans="8:8" x14ac:dyDescent="0.2">
      <c r="H56241" s="7"/>
    </row>
    <row r="56242" spans="8:8" x14ac:dyDescent="0.2">
      <c r="H56242" s="7"/>
    </row>
    <row r="56243" spans="8:8" x14ac:dyDescent="0.2">
      <c r="H56243" s="7"/>
    </row>
    <row r="56244" spans="8:8" x14ac:dyDescent="0.2">
      <c r="H56244" s="7"/>
    </row>
    <row r="56245" spans="8:8" x14ac:dyDescent="0.2">
      <c r="H56245" s="7"/>
    </row>
    <row r="56246" spans="8:8" x14ac:dyDescent="0.2">
      <c r="H56246" s="7"/>
    </row>
    <row r="56247" spans="8:8" x14ac:dyDescent="0.2">
      <c r="H56247" s="7"/>
    </row>
    <row r="56248" spans="8:8" x14ac:dyDescent="0.2">
      <c r="H56248" s="7"/>
    </row>
    <row r="56249" spans="8:8" x14ac:dyDescent="0.2">
      <c r="H56249" s="7"/>
    </row>
    <row r="56250" spans="8:8" x14ac:dyDescent="0.2">
      <c r="H56250" s="7"/>
    </row>
    <row r="56251" spans="8:8" x14ac:dyDescent="0.2">
      <c r="H56251" s="7"/>
    </row>
    <row r="56252" spans="8:8" x14ac:dyDescent="0.2">
      <c r="H56252" s="7"/>
    </row>
    <row r="56253" spans="8:8" x14ac:dyDescent="0.2">
      <c r="H56253" s="7"/>
    </row>
    <row r="56254" spans="8:8" x14ac:dyDescent="0.2">
      <c r="H56254" s="7"/>
    </row>
    <row r="56255" spans="8:8" x14ac:dyDescent="0.2">
      <c r="H56255" s="7"/>
    </row>
    <row r="56256" spans="8:8" x14ac:dyDescent="0.2">
      <c r="H56256" s="7"/>
    </row>
    <row r="56257" spans="8:8" x14ac:dyDescent="0.2">
      <c r="H56257" s="7"/>
    </row>
    <row r="56258" spans="8:8" x14ac:dyDescent="0.2">
      <c r="H56258" s="7"/>
    </row>
    <row r="56259" spans="8:8" x14ac:dyDescent="0.2">
      <c r="H56259" s="7"/>
    </row>
    <row r="56260" spans="8:8" x14ac:dyDescent="0.2">
      <c r="H56260" s="7"/>
    </row>
    <row r="56261" spans="8:8" x14ac:dyDescent="0.2">
      <c r="H56261" s="7"/>
    </row>
    <row r="56262" spans="8:8" x14ac:dyDescent="0.2">
      <c r="H56262" s="7"/>
    </row>
    <row r="56263" spans="8:8" x14ac:dyDescent="0.2">
      <c r="H56263" s="7"/>
    </row>
    <row r="56264" spans="8:8" x14ac:dyDescent="0.2">
      <c r="H56264" s="7"/>
    </row>
    <row r="56265" spans="8:8" x14ac:dyDescent="0.2">
      <c r="H56265" s="7"/>
    </row>
    <row r="56266" spans="8:8" x14ac:dyDescent="0.2">
      <c r="H56266" s="7"/>
    </row>
    <row r="56267" spans="8:8" x14ac:dyDescent="0.2">
      <c r="H56267" s="7"/>
    </row>
    <row r="56268" spans="8:8" x14ac:dyDescent="0.2">
      <c r="H56268" s="7"/>
    </row>
    <row r="56269" spans="8:8" x14ac:dyDescent="0.2">
      <c r="H56269" s="7"/>
    </row>
    <row r="56270" spans="8:8" x14ac:dyDescent="0.2">
      <c r="H56270" s="7"/>
    </row>
    <row r="56271" spans="8:8" x14ac:dyDescent="0.2">
      <c r="H56271" s="7"/>
    </row>
    <row r="56272" spans="8:8" x14ac:dyDescent="0.2">
      <c r="H56272" s="7"/>
    </row>
    <row r="56273" spans="8:8" x14ac:dyDescent="0.2">
      <c r="H56273" s="7"/>
    </row>
    <row r="56274" spans="8:8" x14ac:dyDescent="0.2">
      <c r="H56274" s="7"/>
    </row>
    <row r="56275" spans="8:8" x14ac:dyDescent="0.2">
      <c r="H56275" s="7"/>
    </row>
    <row r="56276" spans="8:8" x14ac:dyDescent="0.2">
      <c r="H56276" s="7"/>
    </row>
    <row r="56277" spans="8:8" x14ac:dyDescent="0.2">
      <c r="H56277" s="7"/>
    </row>
    <row r="56278" spans="8:8" x14ac:dyDescent="0.2">
      <c r="H56278" s="7"/>
    </row>
    <row r="56279" spans="8:8" x14ac:dyDescent="0.2">
      <c r="H56279" s="7"/>
    </row>
    <row r="56280" spans="8:8" x14ac:dyDescent="0.2">
      <c r="H56280" s="7"/>
    </row>
    <row r="56281" spans="8:8" x14ac:dyDescent="0.2">
      <c r="H56281" s="7"/>
    </row>
    <row r="56282" spans="8:8" x14ac:dyDescent="0.2">
      <c r="H56282" s="7"/>
    </row>
    <row r="56283" spans="8:8" x14ac:dyDescent="0.2">
      <c r="H56283" s="7"/>
    </row>
    <row r="56284" spans="8:8" x14ac:dyDescent="0.2">
      <c r="H56284" s="7"/>
    </row>
    <row r="56285" spans="8:8" x14ac:dyDescent="0.2">
      <c r="H56285" s="7"/>
    </row>
    <row r="56286" spans="8:8" x14ac:dyDescent="0.2">
      <c r="H56286" s="7"/>
    </row>
    <row r="56287" spans="8:8" x14ac:dyDescent="0.2">
      <c r="H56287" s="7"/>
    </row>
    <row r="56288" spans="8:8" x14ac:dyDescent="0.2">
      <c r="H56288" s="7"/>
    </row>
    <row r="56289" spans="8:8" x14ac:dyDescent="0.2">
      <c r="H56289" s="7"/>
    </row>
    <row r="56290" spans="8:8" x14ac:dyDescent="0.2">
      <c r="H56290" s="7"/>
    </row>
    <row r="56291" spans="8:8" x14ac:dyDescent="0.2">
      <c r="H56291" s="7"/>
    </row>
    <row r="56292" spans="8:8" x14ac:dyDescent="0.2">
      <c r="H56292" s="7"/>
    </row>
    <row r="56293" spans="8:8" x14ac:dyDescent="0.2">
      <c r="H56293" s="7"/>
    </row>
    <row r="56294" spans="8:8" x14ac:dyDescent="0.2">
      <c r="H56294" s="7"/>
    </row>
    <row r="56295" spans="8:8" x14ac:dyDescent="0.2">
      <c r="H56295" s="7"/>
    </row>
    <row r="56296" spans="8:8" x14ac:dyDescent="0.2">
      <c r="H56296" s="7"/>
    </row>
    <row r="56297" spans="8:8" x14ac:dyDescent="0.2">
      <c r="H56297" s="7"/>
    </row>
    <row r="56298" spans="8:8" x14ac:dyDescent="0.2">
      <c r="H56298" s="7"/>
    </row>
    <row r="56299" spans="8:8" x14ac:dyDescent="0.2">
      <c r="H56299" s="7"/>
    </row>
    <row r="56300" spans="8:8" x14ac:dyDescent="0.2">
      <c r="H56300" s="7"/>
    </row>
    <row r="56301" spans="8:8" x14ac:dyDescent="0.2">
      <c r="H56301" s="7"/>
    </row>
    <row r="56302" spans="8:8" x14ac:dyDescent="0.2">
      <c r="H56302" s="7"/>
    </row>
    <row r="56303" spans="8:8" x14ac:dyDescent="0.2">
      <c r="H56303" s="7"/>
    </row>
    <row r="56304" spans="8:8" x14ac:dyDescent="0.2">
      <c r="H56304" s="7"/>
    </row>
    <row r="56305" spans="8:8" x14ac:dyDescent="0.2">
      <c r="H56305" s="7"/>
    </row>
    <row r="56306" spans="8:8" x14ac:dyDescent="0.2">
      <c r="H56306" s="7"/>
    </row>
    <row r="56307" spans="8:8" x14ac:dyDescent="0.2">
      <c r="H56307" s="7"/>
    </row>
    <row r="56308" spans="8:8" x14ac:dyDescent="0.2">
      <c r="H56308" s="7"/>
    </row>
    <row r="56309" spans="8:8" x14ac:dyDescent="0.2">
      <c r="H56309" s="7"/>
    </row>
    <row r="56310" spans="8:8" x14ac:dyDescent="0.2">
      <c r="H56310" s="7"/>
    </row>
    <row r="56311" spans="8:8" x14ac:dyDescent="0.2">
      <c r="H56311" s="7"/>
    </row>
    <row r="56312" spans="8:8" x14ac:dyDescent="0.2">
      <c r="H56312" s="7"/>
    </row>
    <row r="56313" spans="8:8" x14ac:dyDescent="0.2">
      <c r="H56313" s="7"/>
    </row>
    <row r="56314" spans="8:8" x14ac:dyDescent="0.2">
      <c r="H56314" s="7"/>
    </row>
    <row r="56315" spans="8:8" x14ac:dyDescent="0.2">
      <c r="H56315" s="7"/>
    </row>
    <row r="56316" spans="8:8" x14ac:dyDescent="0.2">
      <c r="H56316" s="7"/>
    </row>
    <row r="56317" spans="8:8" x14ac:dyDescent="0.2">
      <c r="H56317" s="7"/>
    </row>
    <row r="56318" spans="8:8" x14ac:dyDescent="0.2">
      <c r="H56318" s="7"/>
    </row>
    <row r="56319" spans="8:8" x14ac:dyDescent="0.2">
      <c r="H56319" s="7"/>
    </row>
    <row r="56320" spans="8:8" x14ac:dyDescent="0.2">
      <c r="H56320" s="7"/>
    </row>
    <row r="56321" spans="8:8" x14ac:dyDescent="0.2">
      <c r="H56321" s="7"/>
    </row>
    <row r="56322" spans="8:8" x14ac:dyDescent="0.2">
      <c r="H56322" s="7"/>
    </row>
    <row r="56323" spans="8:8" x14ac:dyDescent="0.2">
      <c r="H56323" s="7"/>
    </row>
    <row r="56324" spans="8:8" x14ac:dyDescent="0.2">
      <c r="H56324" s="7"/>
    </row>
    <row r="56325" spans="8:8" x14ac:dyDescent="0.2">
      <c r="H56325" s="7"/>
    </row>
    <row r="56326" spans="8:8" x14ac:dyDescent="0.2">
      <c r="H56326" s="7"/>
    </row>
    <row r="56327" spans="8:8" x14ac:dyDescent="0.2">
      <c r="H56327" s="7"/>
    </row>
    <row r="56328" spans="8:8" x14ac:dyDescent="0.2">
      <c r="H56328" s="7"/>
    </row>
    <row r="56329" spans="8:8" x14ac:dyDescent="0.2">
      <c r="H56329" s="7"/>
    </row>
    <row r="56330" spans="8:8" x14ac:dyDescent="0.2">
      <c r="H56330" s="7"/>
    </row>
    <row r="56331" spans="8:8" x14ac:dyDescent="0.2">
      <c r="H56331" s="7"/>
    </row>
    <row r="56332" spans="8:8" x14ac:dyDescent="0.2">
      <c r="H56332" s="7"/>
    </row>
    <row r="56333" spans="8:8" x14ac:dyDescent="0.2">
      <c r="H56333" s="7"/>
    </row>
    <row r="56334" spans="8:8" x14ac:dyDescent="0.2">
      <c r="H56334" s="7"/>
    </row>
    <row r="56335" spans="8:8" x14ac:dyDescent="0.2">
      <c r="H56335" s="7"/>
    </row>
    <row r="56336" spans="8:8" x14ac:dyDescent="0.2">
      <c r="H56336" s="7"/>
    </row>
    <row r="56337" spans="8:8" x14ac:dyDescent="0.2">
      <c r="H56337" s="7"/>
    </row>
    <row r="56338" spans="8:8" x14ac:dyDescent="0.2">
      <c r="H56338" s="7"/>
    </row>
    <row r="56339" spans="8:8" x14ac:dyDescent="0.2">
      <c r="H56339" s="7"/>
    </row>
    <row r="56340" spans="8:8" x14ac:dyDescent="0.2">
      <c r="H56340" s="7"/>
    </row>
    <row r="56341" spans="8:8" x14ac:dyDescent="0.2">
      <c r="H56341" s="7"/>
    </row>
    <row r="56342" spans="8:8" x14ac:dyDescent="0.2">
      <c r="H56342" s="7"/>
    </row>
    <row r="56343" spans="8:8" x14ac:dyDescent="0.2">
      <c r="H56343" s="7"/>
    </row>
    <row r="56344" spans="8:8" x14ac:dyDescent="0.2">
      <c r="H56344" s="7"/>
    </row>
    <row r="56345" spans="8:8" x14ac:dyDescent="0.2">
      <c r="H56345" s="7"/>
    </row>
    <row r="56346" spans="8:8" x14ac:dyDescent="0.2">
      <c r="H56346" s="7"/>
    </row>
    <row r="56347" spans="8:8" x14ac:dyDescent="0.2">
      <c r="H56347" s="7"/>
    </row>
    <row r="56348" spans="8:8" x14ac:dyDescent="0.2">
      <c r="H56348" s="7"/>
    </row>
    <row r="56349" spans="8:8" x14ac:dyDescent="0.2">
      <c r="H56349" s="7"/>
    </row>
    <row r="56350" spans="8:8" x14ac:dyDescent="0.2">
      <c r="H56350" s="7"/>
    </row>
    <row r="56351" spans="8:8" x14ac:dyDescent="0.2">
      <c r="H56351" s="7"/>
    </row>
    <row r="56352" spans="8:8" x14ac:dyDescent="0.2">
      <c r="H56352" s="7"/>
    </row>
    <row r="56353" spans="8:8" x14ac:dyDescent="0.2">
      <c r="H56353" s="7"/>
    </row>
    <row r="56354" spans="8:8" x14ac:dyDescent="0.2">
      <c r="H56354" s="7"/>
    </row>
    <row r="56355" spans="8:8" x14ac:dyDescent="0.2">
      <c r="H56355" s="7"/>
    </row>
    <row r="56356" spans="8:8" x14ac:dyDescent="0.2">
      <c r="H56356" s="7"/>
    </row>
    <row r="56357" spans="8:8" x14ac:dyDescent="0.2">
      <c r="H56357" s="7"/>
    </row>
    <row r="56358" spans="8:8" x14ac:dyDescent="0.2">
      <c r="H56358" s="7"/>
    </row>
    <row r="56359" spans="8:8" x14ac:dyDescent="0.2">
      <c r="H56359" s="7"/>
    </row>
    <row r="56360" spans="8:8" x14ac:dyDescent="0.2">
      <c r="H56360" s="7"/>
    </row>
    <row r="56361" spans="8:8" x14ac:dyDescent="0.2">
      <c r="H56361" s="7"/>
    </row>
    <row r="56362" spans="8:8" x14ac:dyDescent="0.2">
      <c r="H56362" s="7"/>
    </row>
    <row r="56363" spans="8:8" x14ac:dyDescent="0.2">
      <c r="H56363" s="7"/>
    </row>
    <row r="56364" spans="8:8" x14ac:dyDescent="0.2">
      <c r="H56364" s="7"/>
    </row>
    <row r="56365" spans="8:8" x14ac:dyDescent="0.2">
      <c r="H56365" s="7"/>
    </row>
    <row r="56366" spans="8:8" x14ac:dyDescent="0.2">
      <c r="H56366" s="7"/>
    </row>
    <row r="56367" spans="8:8" x14ac:dyDescent="0.2">
      <c r="H56367" s="7"/>
    </row>
    <row r="56368" spans="8:8" x14ac:dyDescent="0.2">
      <c r="H56368" s="7"/>
    </row>
    <row r="56369" spans="8:8" x14ac:dyDescent="0.2">
      <c r="H56369" s="7"/>
    </row>
    <row r="56370" spans="8:8" x14ac:dyDescent="0.2">
      <c r="H56370" s="7"/>
    </row>
    <row r="56371" spans="8:8" x14ac:dyDescent="0.2">
      <c r="H56371" s="7"/>
    </row>
    <row r="56372" spans="8:8" x14ac:dyDescent="0.2">
      <c r="H56372" s="7"/>
    </row>
    <row r="56373" spans="8:8" x14ac:dyDescent="0.2">
      <c r="H56373" s="7"/>
    </row>
    <row r="56374" spans="8:8" x14ac:dyDescent="0.2">
      <c r="H56374" s="7"/>
    </row>
    <row r="56375" spans="8:8" x14ac:dyDescent="0.2">
      <c r="H56375" s="7"/>
    </row>
    <row r="56376" spans="8:8" x14ac:dyDescent="0.2">
      <c r="H56376" s="7"/>
    </row>
    <row r="56377" spans="8:8" x14ac:dyDescent="0.2">
      <c r="H56377" s="7"/>
    </row>
    <row r="56378" spans="8:8" x14ac:dyDescent="0.2">
      <c r="H56378" s="7"/>
    </row>
    <row r="56379" spans="8:8" x14ac:dyDescent="0.2">
      <c r="H56379" s="7"/>
    </row>
    <row r="56380" spans="8:8" x14ac:dyDescent="0.2">
      <c r="H56380" s="7"/>
    </row>
    <row r="56381" spans="8:8" x14ac:dyDescent="0.2">
      <c r="H56381" s="7"/>
    </row>
    <row r="56382" spans="8:8" x14ac:dyDescent="0.2">
      <c r="H56382" s="7"/>
    </row>
    <row r="56383" spans="8:8" x14ac:dyDescent="0.2">
      <c r="H56383" s="7"/>
    </row>
    <row r="56384" spans="8:8" x14ac:dyDescent="0.2">
      <c r="H56384" s="7"/>
    </row>
    <row r="56385" spans="8:8" x14ac:dyDescent="0.2">
      <c r="H56385" s="7"/>
    </row>
    <row r="56386" spans="8:8" x14ac:dyDescent="0.2">
      <c r="H56386" s="7"/>
    </row>
    <row r="56387" spans="8:8" x14ac:dyDescent="0.2">
      <c r="H56387" s="7"/>
    </row>
    <row r="56388" spans="8:8" x14ac:dyDescent="0.2">
      <c r="H56388" s="7"/>
    </row>
    <row r="56389" spans="8:8" x14ac:dyDescent="0.2">
      <c r="H56389" s="7"/>
    </row>
    <row r="56390" spans="8:8" x14ac:dyDescent="0.2">
      <c r="H56390" s="7"/>
    </row>
    <row r="56391" spans="8:8" x14ac:dyDescent="0.2">
      <c r="H56391" s="7"/>
    </row>
    <row r="56392" spans="8:8" x14ac:dyDescent="0.2">
      <c r="H56392" s="7"/>
    </row>
    <row r="56393" spans="8:8" x14ac:dyDescent="0.2">
      <c r="H56393" s="7"/>
    </row>
    <row r="56394" spans="8:8" x14ac:dyDescent="0.2">
      <c r="H56394" s="7"/>
    </row>
    <row r="56395" spans="8:8" x14ac:dyDescent="0.2">
      <c r="H56395" s="7"/>
    </row>
    <row r="56396" spans="8:8" x14ac:dyDescent="0.2">
      <c r="H56396" s="7"/>
    </row>
    <row r="56397" spans="8:8" x14ac:dyDescent="0.2">
      <c r="H56397" s="7"/>
    </row>
    <row r="56398" spans="8:8" x14ac:dyDescent="0.2">
      <c r="H56398" s="7"/>
    </row>
    <row r="56399" spans="8:8" x14ac:dyDescent="0.2">
      <c r="H56399" s="7"/>
    </row>
    <row r="56400" spans="8:8" x14ac:dyDescent="0.2">
      <c r="H56400" s="7"/>
    </row>
    <row r="56401" spans="8:8" x14ac:dyDescent="0.2">
      <c r="H56401" s="7"/>
    </row>
    <row r="56402" spans="8:8" x14ac:dyDescent="0.2">
      <c r="H56402" s="7"/>
    </row>
    <row r="56403" spans="8:8" x14ac:dyDescent="0.2">
      <c r="H56403" s="7"/>
    </row>
    <row r="56404" spans="8:8" x14ac:dyDescent="0.2">
      <c r="H56404" s="7"/>
    </row>
    <row r="56405" spans="8:8" x14ac:dyDescent="0.2">
      <c r="H56405" s="7"/>
    </row>
    <row r="56406" spans="8:8" x14ac:dyDescent="0.2">
      <c r="H56406" s="7"/>
    </row>
    <row r="56407" spans="8:8" x14ac:dyDescent="0.2">
      <c r="H56407" s="7"/>
    </row>
    <row r="56408" spans="8:8" x14ac:dyDescent="0.2">
      <c r="H56408" s="7"/>
    </row>
    <row r="56409" spans="8:8" x14ac:dyDescent="0.2">
      <c r="H56409" s="7"/>
    </row>
    <row r="56410" spans="8:8" x14ac:dyDescent="0.2">
      <c r="H56410" s="7"/>
    </row>
    <row r="56411" spans="8:8" x14ac:dyDescent="0.2">
      <c r="H56411" s="7"/>
    </row>
    <row r="56412" spans="8:8" x14ac:dyDescent="0.2">
      <c r="H56412" s="7"/>
    </row>
    <row r="56413" spans="8:8" x14ac:dyDescent="0.2">
      <c r="H56413" s="7"/>
    </row>
    <row r="56414" spans="8:8" x14ac:dyDescent="0.2">
      <c r="H56414" s="7"/>
    </row>
    <row r="56415" spans="8:8" x14ac:dyDescent="0.2">
      <c r="H56415" s="7"/>
    </row>
    <row r="56416" spans="8:8" x14ac:dyDescent="0.2">
      <c r="H56416" s="7"/>
    </row>
    <row r="56417" spans="8:8" x14ac:dyDescent="0.2">
      <c r="H56417" s="7"/>
    </row>
    <row r="56418" spans="8:8" x14ac:dyDescent="0.2">
      <c r="H56418" s="7"/>
    </row>
    <row r="56419" spans="8:8" x14ac:dyDescent="0.2">
      <c r="H56419" s="7"/>
    </row>
    <row r="56420" spans="8:8" x14ac:dyDescent="0.2">
      <c r="H56420" s="7"/>
    </row>
    <row r="56421" spans="8:8" x14ac:dyDescent="0.2">
      <c r="H56421" s="7"/>
    </row>
    <row r="56422" spans="8:8" x14ac:dyDescent="0.2">
      <c r="H56422" s="7"/>
    </row>
    <row r="56423" spans="8:8" x14ac:dyDescent="0.2">
      <c r="H56423" s="7"/>
    </row>
    <row r="56424" spans="8:8" x14ac:dyDescent="0.2">
      <c r="H56424" s="7"/>
    </row>
    <row r="56425" spans="8:8" x14ac:dyDescent="0.2">
      <c r="H56425" s="7"/>
    </row>
    <row r="56426" spans="8:8" x14ac:dyDescent="0.2">
      <c r="H56426" s="7"/>
    </row>
    <row r="56427" spans="8:8" x14ac:dyDescent="0.2">
      <c r="H56427" s="7"/>
    </row>
    <row r="56428" spans="8:8" x14ac:dyDescent="0.2">
      <c r="H56428" s="7"/>
    </row>
    <row r="56429" spans="8:8" x14ac:dyDescent="0.2">
      <c r="H56429" s="7"/>
    </row>
    <row r="56430" spans="8:8" x14ac:dyDescent="0.2">
      <c r="H56430" s="7"/>
    </row>
    <row r="56431" spans="8:8" x14ac:dyDescent="0.2">
      <c r="H56431" s="7"/>
    </row>
    <row r="56432" spans="8:8" x14ac:dyDescent="0.2">
      <c r="H56432" s="7"/>
    </row>
    <row r="56433" spans="8:8" x14ac:dyDescent="0.2">
      <c r="H56433" s="7"/>
    </row>
    <row r="56434" spans="8:8" x14ac:dyDescent="0.2">
      <c r="H56434" s="7"/>
    </row>
    <row r="56435" spans="8:8" x14ac:dyDescent="0.2">
      <c r="H56435" s="7"/>
    </row>
    <row r="56436" spans="8:8" x14ac:dyDescent="0.2">
      <c r="H56436" s="7"/>
    </row>
    <row r="56437" spans="8:8" x14ac:dyDescent="0.2">
      <c r="H56437" s="7"/>
    </row>
    <row r="56438" spans="8:8" x14ac:dyDescent="0.2">
      <c r="H56438" s="7"/>
    </row>
    <row r="56439" spans="8:8" x14ac:dyDescent="0.2">
      <c r="H56439" s="7"/>
    </row>
    <row r="56440" spans="8:8" x14ac:dyDescent="0.2">
      <c r="H56440" s="7"/>
    </row>
    <row r="56441" spans="8:8" x14ac:dyDescent="0.2">
      <c r="H56441" s="7"/>
    </row>
    <row r="56442" spans="8:8" x14ac:dyDescent="0.2">
      <c r="H56442" s="7"/>
    </row>
    <row r="56443" spans="8:8" x14ac:dyDescent="0.2">
      <c r="H56443" s="7"/>
    </row>
    <row r="56444" spans="8:8" x14ac:dyDescent="0.2">
      <c r="H56444" s="7"/>
    </row>
    <row r="56445" spans="8:8" x14ac:dyDescent="0.2">
      <c r="H56445" s="7"/>
    </row>
    <row r="56446" spans="8:8" x14ac:dyDescent="0.2">
      <c r="H56446" s="7"/>
    </row>
    <row r="56447" spans="8:8" x14ac:dyDescent="0.2">
      <c r="H56447" s="7"/>
    </row>
    <row r="56448" spans="8:8" x14ac:dyDescent="0.2">
      <c r="H56448" s="7"/>
    </row>
    <row r="56449" spans="8:8" x14ac:dyDescent="0.2">
      <c r="H56449" s="7"/>
    </row>
    <row r="56450" spans="8:8" x14ac:dyDescent="0.2">
      <c r="H56450" s="7"/>
    </row>
    <row r="56451" spans="8:8" x14ac:dyDescent="0.2">
      <c r="H56451" s="7"/>
    </row>
    <row r="56452" spans="8:8" x14ac:dyDescent="0.2">
      <c r="H56452" s="7"/>
    </row>
    <row r="56453" spans="8:8" x14ac:dyDescent="0.2">
      <c r="H56453" s="7"/>
    </row>
    <row r="56454" spans="8:8" x14ac:dyDescent="0.2">
      <c r="H56454" s="7"/>
    </row>
    <row r="56455" spans="8:8" x14ac:dyDescent="0.2">
      <c r="H56455" s="7"/>
    </row>
    <row r="56456" spans="8:8" x14ac:dyDescent="0.2">
      <c r="H56456" s="7"/>
    </row>
    <row r="56457" spans="8:8" x14ac:dyDescent="0.2">
      <c r="H56457" s="7"/>
    </row>
    <row r="56458" spans="8:8" x14ac:dyDescent="0.2">
      <c r="H56458" s="7"/>
    </row>
    <row r="56459" spans="8:8" x14ac:dyDescent="0.2">
      <c r="H56459" s="7"/>
    </row>
    <row r="56460" spans="8:8" x14ac:dyDescent="0.2">
      <c r="H56460" s="7"/>
    </row>
    <row r="56461" spans="8:8" x14ac:dyDescent="0.2">
      <c r="H56461" s="7"/>
    </row>
    <row r="56462" spans="8:8" x14ac:dyDescent="0.2">
      <c r="H56462" s="7"/>
    </row>
    <row r="56463" spans="8:8" x14ac:dyDescent="0.2">
      <c r="H56463" s="7"/>
    </row>
    <row r="56464" spans="8:8" x14ac:dyDescent="0.2">
      <c r="H56464" s="7"/>
    </row>
    <row r="56465" spans="8:8" x14ac:dyDescent="0.2">
      <c r="H56465" s="7"/>
    </row>
    <row r="56466" spans="8:8" x14ac:dyDescent="0.2">
      <c r="H56466" s="7"/>
    </row>
    <row r="56467" spans="8:8" x14ac:dyDescent="0.2">
      <c r="H56467" s="7"/>
    </row>
    <row r="56468" spans="8:8" x14ac:dyDescent="0.2">
      <c r="H56468" s="7"/>
    </row>
    <row r="56469" spans="8:8" x14ac:dyDescent="0.2">
      <c r="H56469" s="7"/>
    </row>
    <row r="56470" spans="8:8" x14ac:dyDescent="0.2">
      <c r="H56470" s="7"/>
    </row>
    <row r="56471" spans="8:8" x14ac:dyDescent="0.2">
      <c r="H56471" s="7"/>
    </row>
    <row r="56472" spans="8:8" x14ac:dyDescent="0.2">
      <c r="H56472" s="7"/>
    </row>
    <row r="56473" spans="8:8" x14ac:dyDescent="0.2">
      <c r="H56473" s="7"/>
    </row>
    <row r="56474" spans="8:8" x14ac:dyDescent="0.2">
      <c r="H56474" s="7"/>
    </row>
    <row r="56475" spans="8:8" x14ac:dyDescent="0.2">
      <c r="H56475" s="7"/>
    </row>
    <row r="56476" spans="8:8" x14ac:dyDescent="0.2">
      <c r="H56476" s="7"/>
    </row>
    <row r="56477" spans="8:8" x14ac:dyDescent="0.2">
      <c r="H56477" s="7"/>
    </row>
    <row r="56478" spans="8:8" x14ac:dyDescent="0.2">
      <c r="H56478" s="7"/>
    </row>
    <row r="56479" spans="8:8" x14ac:dyDescent="0.2">
      <c r="H56479" s="7"/>
    </row>
    <row r="56480" spans="8:8" x14ac:dyDescent="0.2">
      <c r="H56480" s="7"/>
    </row>
    <row r="56481" spans="8:8" x14ac:dyDescent="0.2">
      <c r="H56481" s="7"/>
    </row>
    <row r="56482" spans="8:8" x14ac:dyDescent="0.2">
      <c r="H56482" s="7"/>
    </row>
    <row r="56483" spans="8:8" x14ac:dyDescent="0.2">
      <c r="H56483" s="7"/>
    </row>
    <row r="56484" spans="8:8" x14ac:dyDescent="0.2">
      <c r="H56484" s="7"/>
    </row>
    <row r="56485" spans="8:8" x14ac:dyDescent="0.2">
      <c r="H56485" s="7"/>
    </row>
    <row r="56486" spans="8:8" x14ac:dyDescent="0.2">
      <c r="H56486" s="7"/>
    </row>
    <row r="56487" spans="8:8" x14ac:dyDescent="0.2">
      <c r="H56487" s="7"/>
    </row>
    <row r="56488" spans="8:8" x14ac:dyDescent="0.2">
      <c r="H56488" s="7"/>
    </row>
    <row r="56489" spans="8:8" x14ac:dyDescent="0.2">
      <c r="H56489" s="7"/>
    </row>
    <row r="56490" spans="8:8" x14ac:dyDescent="0.2">
      <c r="H56490" s="7"/>
    </row>
    <row r="56491" spans="8:8" x14ac:dyDescent="0.2">
      <c r="H56491" s="7"/>
    </row>
    <row r="56492" spans="8:8" x14ac:dyDescent="0.2">
      <c r="H56492" s="7"/>
    </row>
    <row r="56493" spans="8:8" x14ac:dyDescent="0.2">
      <c r="H56493" s="7"/>
    </row>
    <row r="56494" spans="8:8" x14ac:dyDescent="0.2">
      <c r="H56494" s="7"/>
    </row>
    <row r="56495" spans="8:8" x14ac:dyDescent="0.2">
      <c r="H56495" s="7"/>
    </row>
    <row r="56496" spans="8:8" x14ac:dyDescent="0.2">
      <c r="H56496" s="7"/>
    </row>
    <row r="56497" spans="8:8" x14ac:dyDescent="0.2">
      <c r="H56497" s="7"/>
    </row>
    <row r="56498" spans="8:8" x14ac:dyDescent="0.2">
      <c r="H56498" s="7"/>
    </row>
    <row r="56499" spans="8:8" x14ac:dyDescent="0.2">
      <c r="H56499" s="7"/>
    </row>
    <row r="56500" spans="8:8" x14ac:dyDescent="0.2">
      <c r="H56500" s="7"/>
    </row>
    <row r="56501" spans="8:8" x14ac:dyDescent="0.2">
      <c r="H56501" s="7"/>
    </row>
    <row r="56502" spans="8:8" x14ac:dyDescent="0.2">
      <c r="H56502" s="7"/>
    </row>
    <row r="56503" spans="8:8" x14ac:dyDescent="0.2">
      <c r="H56503" s="7"/>
    </row>
    <row r="56504" spans="8:8" x14ac:dyDescent="0.2">
      <c r="H56504" s="7"/>
    </row>
    <row r="56505" spans="8:8" x14ac:dyDescent="0.2">
      <c r="H56505" s="7"/>
    </row>
    <row r="56506" spans="8:8" x14ac:dyDescent="0.2">
      <c r="H56506" s="7"/>
    </row>
    <row r="56507" spans="8:8" x14ac:dyDescent="0.2">
      <c r="H56507" s="7"/>
    </row>
    <row r="56508" spans="8:8" x14ac:dyDescent="0.2">
      <c r="H56508" s="7"/>
    </row>
    <row r="56509" spans="8:8" x14ac:dyDescent="0.2">
      <c r="H56509" s="7"/>
    </row>
    <row r="56510" spans="8:8" x14ac:dyDescent="0.2">
      <c r="H56510" s="7"/>
    </row>
    <row r="56511" spans="8:8" x14ac:dyDescent="0.2">
      <c r="H56511" s="7"/>
    </row>
    <row r="56512" spans="8:8" x14ac:dyDescent="0.2">
      <c r="H56512" s="7"/>
    </row>
    <row r="56513" spans="8:8" x14ac:dyDescent="0.2">
      <c r="H56513" s="7"/>
    </row>
    <row r="56514" spans="8:8" x14ac:dyDescent="0.2">
      <c r="H56514" s="7"/>
    </row>
    <row r="56515" spans="8:8" x14ac:dyDescent="0.2">
      <c r="H56515" s="7"/>
    </row>
    <row r="56516" spans="8:8" x14ac:dyDescent="0.2">
      <c r="H56516" s="7"/>
    </row>
    <row r="56517" spans="8:8" x14ac:dyDescent="0.2">
      <c r="H56517" s="7"/>
    </row>
    <row r="56518" spans="8:8" x14ac:dyDescent="0.2">
      <c r="H56518" s="7"/>
    </row>
    <row r="56519" spans="8:8" x14ac:dyDescent="0.2">
      <c r="H56519" s="7"/>
    </row>
    <row r="56520" spans="8:8" x14ac:dyDescent="0.2">
      <c r="H56520" s="7"/>
    </row>
    <row r="56521" spans="8:8" x14ac:dyDescent="0.2">
      <c r="H56521" s="7"/>
    </row>
    <row r="56522" spans="8:8" x14ac:dyDescent="0.2">
      <c r="H56522" s="7"/>
    </row>
    <row r="56523" spans="8:8" x14ac:dyDescent="0.2">
      <c r="H56523" s="7"/>
    </row>
    <row r="56524" spans="8:8" x14ac:dyDescent="0.2">
      <c r="H56524" s="7"/>
    </row>
    <row r="56525" spans="8:8" x14ac:dyDescent="0.2">
      <c r="H56525" s="7"/>
    </row>
    <row r="56526" spans="8:8" x14ac:dyDescent="0.2">
      <c r="H56526" s="7"/>
    </row>
    <row r="56527" spans="8:8" x14ac:dyDescent="0.2">
      <c r="H56527" s="7"/>
    </row>
    <row r="56528" spans="8:8" x14ac:dyDescent="0.2">
      <c r="H56528" s="7"/>
    </row>
    <row r="56529" spans="8:8" x14ac:dyDescent="0.2">
      <c r="H56529" s="7"/>
    </row>
    <row r="56530" spans="8:8" x14ac:dyDescent="0.2">
      <c r="H56530" s="7"/>
    </row>
    <row r="56531" spans="8:8" x14ac:dyDescent="0.2">
      <c r="H56531" s="7"/>
    </row>
    <row r="56532" spans="8:8" x14ac:dyDescent="0.2">
      <c r="H56532" s="7"/>
    </row>
    <row r="56533" spans="8:8" x14ac:dyDescent="0.2">
      <c r="H56533" s="7"/>
    </row>
    <row r="56534" spans="8:8" x14ac:dyDescent="0.2">
      <c r="H56534" s="7"/>
    </row>
    <row r="56535" spans="8:8" x14ac:dyDescent="0.2">
      <c r="H56535" s="7"/>
    </row>
    <row r="56536" spans="8:8" x14ac:dyDescent="0.2">
      <c r="H56536" s="7"/>
    </row>
    <row r="56537" spans="8:8" x14ac:dyDescent="0.2">
      <c r="H56537" s="7"/>
    </row>
    <row r="56538" spans="8:8" x14ac:dyDescent="0.2">
      <c r="H56538" s="7"/>
    </row>
    <row r="56539" spans="8:8" x14ac:dyDescent="0.2">
      <c r="H56539" s="7"/>
    </row>
    <row r="56540" spans="8:8" x14ac:dyDescent="0.2">
      <c r="H56540" s="7"/>
    </row>
    <row r="56541" spans="8:8" x14ac:dyDescent="0.2">
      <c r="H56541" s="7"/>
    </row>
    <row r="56542" spans="8:8" x14ac:dyDescent="0.2">
      <c r="H56542" s="7"/>
    </row>
    <row r="56543" spans="8:8" x14ac:dyDescent="0.2">
      <c r="H56543" s="7"/>
    </row>
    <row r="56544" spans="8:8" x14ac:dyDescent="0.2">
      <c r="H56544" s="7"/>
    </row>
    <row r="56545" spans="8:8" x14ac:dyDescent="0.2">
      <c r="H56545" s="7"/>
    </row>
    <row r="56546" spans="8:8" x14ac:dyDescent="0.2">
      <c r="H56546" s="7"/>
    </row>
    <row r="56547" spans="8:8" x14ac:dyDescent="0.2">
      <c r="H56547" s="7"/>
    </row>
    <row r="56548" spans="8:8" x14ac:dyDescent="0.2">
      <c r="H56548" s="7"/>
    </row>
    <row r="56549" spans="8:8" x14ac:dyDescent="0.2">
      <c r="H56549" s="7"/>
    </row>
    <row r="56550" spans="8:8" x14ac:dyDescent="0.2">
      <c r="H56550" s="7"/>
    </row>
    <row r="56551" spans="8:8" x14ac:dyDescent="0.2">
      <c r="H56551" s="7"/>
    </row>
    <row r="56552" spans="8:8" x14ac:dyDescent="0.2">
      <c r="H56552" s="7"/>
    </row>
    <row r="56553" spans="8:8" x14ac:dyDescent="0.2">
      <c r="H56553" s="7"/>
    </row>
    <row r="56554" spans="8:8" x14ac:dyDescent="0.2">
      <c r="H56554" s="7"/>
    </row>
    <row r="56555" spans="8:8" x14ac:dyDescent="0.2">
      <c r="H56555" s="7"/>
    </row>
    <row r="56556" spans="8:8" x14ac:dyDescent="0.2">
      <c r="H56556" s="7"/>
    </row>
    <row r="56557" spans="8:8" x14ac:dyDescent="0.2">
      <c r="H56557" s="7"/>
    </row>
    <row r="56558" spans="8:8" x14ac:dyDescent="0.2">
      <c r="H56558" s="7"/>
    </row>
    <row r="56559" spans="8:8" x14ac:dyDescent="0.2">
      <c r="H56559" s="7"/>
    </row>
    <row r="56560" spans="8:8" x14ac:dyDescent="0.2">
      <c r="H56560" s="7"/>
    </row>
    <row r="56561" spans="8:8" x14ac:dyDescent="0.2">
      <c r="H56561" s="7"/>
    </row>
    <row r="56562" spans="8:8" x14ac:dyDescent="0.2">
      <c r="H56562" s="7"/>
    </row>
    <row r="56563" spans="8:8" x14ac:dyDescent="0.2">
      <c r="H56563" s="7"/>
    </row>
    <row r="56564" spans="8:8" x14ac:dyDescent="0.2">
      <c r="H56564" s="7"/>
    </row>
    <row r="56565" spans="8:8" x14ac:dyDescent="0.2">
      <c r="H56565" s="7"/>
    </row>
    <row r="56566" spans="8:8" x14ac:dyDescent="0.2">
      <c r="H56566" s="7"/>
    </row>
    <row r="56567" spans="8:8" x14ac:dyDescent="0.2">
      <c r="H56567" s="7"/>
    </row>
    <row r="56568" spans="8:8" x14ac:dyDescent="0.2">
      <c r="H56568" s="7"/>
    </row>
    <row r="56569" spans="8:8" x14ac:dyDescent="0.2">
      <c r="H56569" s="7"/>
    </row>
    <row r="56570" spans="8:8" x14ac:dyDescent="0.2">
      <c r="H56570" s="7"/>
    </row>
    <row r="56571" spans="8:8" x14ac:dyDescent="0.2">
      <c r="H56571" s="7"/>
    </row>
    <row r="56572" spans="8:8" x14ac:dyDescent="0.2">
      <c r="H56572" s="7"/>
    </row>
    <row r="56573" spans="8:8" x14ac:dyDescent="0.2">
      <c r="H56573" s="7"/>
    </row>
    <row r="56574" spans="8:8" x14ac:dyDescent="0.2">
      <c r="H56574" s="7"/>
    </row>
    <row r="56575" spans="8:8" x14ac:dyDescent="0.2">
      <c r="H56575" s="7"/>
    </row>
    <row r="56576" spans="8:8" x14ac:dyDescent="0.2">
      <c r="H56576" s="7"/>
    </row>
    <row r="56577" spans="8:8" x14ac:dyDescent="0.2">
      <c r="H56577" s="7"/>
    </row>
    <row r="56578" spans="8:8" x14ac:dyDescent="0.2">
      <c r="H56578" s="7"/>
    </row>
    <row r="56579" spans="8:8" x14ac:dyDescent="0.2">
      <c r="H56579" s="7"/>
    </row>
    <row r="56580" spans="8:8" x14ac:dyDescent="0.2">
      <c r="H56580" s="7"/>
    </row>
    <row r="56581" spans="8:8" x14ac:dyDescent="0.2">
      <c r="H56581" s="7"/>
    </row>
    <row r="56582" spans="8:8" x14ac:dyDescent="0.2">
      <c r="H56582" s="7"/>
    </row>
    <row r="56583" spans="8:8" x14ac:dyDescent="0.2">
      <c r="H56583" s="7"/>
    </row>
    <row r="56584" spans="8:8" x14ac:dyDescent="0.2">
      <c r="H56584" s="7"/>
    </row>
    <row r="56585" spans="8:8" x14ac:dyDescent="0.2">
      <c r="H56585" s="7"/>
    </row>
    <row r="56586" spans="8:8" x14ac:dyDescent="0.2">
      <c r="H56586" s="7"/>
    </row>
    <row r="56587" spans="8:8" x14ac:dyDescent="0.2">
      <c r="H56587" s="7"/>
    </row>
    <row r="56588" spans="8:8" x14ac:dyDescent="0.2">
      <c r="H56588" s="7"/>
    </row>
    <row r="56589" spans="8:8" x14ac:dyDescent="0.2">
      <c r="H56589" s="7"/>
    </row>
    <row r="56590" spans="8:8" x14ac:dyDescent="0.2">
      <c r="H56590" s="7"/>
    </row>
    <row r="56591" spans="8:8" x14ac:dyDescent="0.2">
      <c r="H56591" s="7"/>
    </row>
    <row r="56592" spans="8:8" x14ac:dyDescent="0.2">
      <c r="H56592" s="7"/>
    </row>
    <row r="56593" spans="8:8" x14ac:dyDescent="0.2">
      <c r="H56593" s="7"/>
    </row>
    <row r="56594" spans="8:8" x14ac:dyDescent="0.2">
      <c r="H56594" s="7"/>
    </row>
    <row r="56595" spans="8:8" x14ac:dyDescent="0.2">
      <c r="H56595" s="7"/>
    </row>
    <row r="56596" spans="8:8" x14ac:dyDescent="0.2">
      <c r="H56596" s="7"/>
    </row>
    <row r="56597" spans="8:8" x14ac:dyDescent="0.2">
      <c r="H56597" s="7"/>
    </row>
    <row r="56598" spans="8:8" x14ac:dyDescent="0.2">
      <c r="H56598" s="7"/>
    </row>
    <row r="56599" spans="8:8" x14ac:dyDescent="0.2">
      <c r="H56599" s="7"/>
    </row>
    <row r="56600" spans="8:8" x14ac:dyDescent="0.2">
      <c r="H56600" s="7"/>
    </row>
    <row r="56601" spans="8:8" x14ac:dyDescent="0.2">
      <c r="H56601" s="7"/>
    </row>
    <row r="56602" spans="8:8" x14ac:dyDescent="0.2">
      <c r="H56602" s="7"/>
    </row>
    <row r="56603" spans="8:8" x14ac:dyDescent="0.2">
      <c r="H56603" s="7"/>
    </row>
    <row r="56604" spans="8:8" x14ac:dyDescent="0.2">
      <c r="H56604" s="7"/>
    </row>
    <row r="56605" spans="8:8" x14ac:dyDescent="0.2">
      <c r="H56605" s="7"/>
    </row>
    <row r="56606" spans="8:8" x14ac:dyDescent="0.2">
      <c r="H56606" s="7"/>
    </row>
    <row r="56607" spans="8:8" x14ac:dyDescent="0.2">
      <c r="H56607" s="7"/>
    </row>
    <row r="56608" spans="8:8" x14ac:dyDescent="0.2">
      <c r="H56608" s="7"/>
    </row>
    <row r="56609" spans="8:8" x14ac:dyDescent="0.2">
      <c r="H56609" s="7"/>
    </row>
    <row r="56610" spans="8:8" x14ac:dyDescent="0.2">
      <c r="H56610" s="7"/>
    </row>
    <row r="56611" spans="8:8" x14ac:dyDescent="0.2">
      <c r="H56611" s="7"/>
    </row>
    <row r="56612" spans="8:8" x14ac:dyDescent="0.2">
      <c r="H56612" s="7"/>
    </row>
    <row r="56613" spans="8:8" x14ac:dyDescent="0.2">
      <c r="H56613" s="7"/>
    </row>
    <row r="56614" spans="8:8" x14ac:dyDescent="0.2">
      <c r="H56614" s="7"/>
    </row>
    <row r="56615" spans="8:8" x14ac:dyDescent="0.2">
      <c r="H56615" s="7"/>
    </row>
    <row r="56616" spans="8:8" x14ac:dyDescent="0.2">
      <c r="H56616" s="7"/>
    </row>
    <row r="56617" spans="8:8" x14ac:dyDescent="0.2">
      <c r="H56617" s="7"/>
    </row>
    <row r="56618" spans="8:8" x14ac:dyDescent="0.2">
      <c r="H56618" s="7"/>
    </row>
    <row r="56619" spans="8:8" x14ac:dyDescent="0.2">
      <c r="H56619" s="7"/>
    </row>
    <row r="56620" spans="8:8" x14ac:dyDescent="0.2">
      <c r="H56620" s="7"/>
    </row>
    <row r="56621" spans="8:8" x14ac:dyDescent="0.2">
      <c r="H56621" s="7"/>
    </row>
    <row r="56622" spans="8:8" x14ac:dyDescent="0.2">
      <c r="H56622" s="7"/>
    </row>
    <row r="56623" spans="8:8" x14ac:dyDescent="0.2">
      <c r="H56623" s="7"/>
    </row>
    <row r="56624" spans="8:8" x14ac:dyDescent="0.2">
      <c r="H56624" s="7"/>
    </row>
    <row r="56625" spans="8:8" x14ac:dyDescent="0.2">
      <c r="H56625" s="7"/>
    </row>
    <row r="56626" spans="8:8" x14ac:dyDescent="0.2">
      <c r="H56626" s="7"/>
    </row>
    <row r="56627" spans="8:8" x14ac:dyDescent="0.2">
      <c r="H56627" s="7"/>
    </row>
    <row r="56628" spans="8:8" x14ac:dyDescent="0.2">
      <c r="H56628" s="7"/>
    </row>
    <row r="56629" spans="8:8" x14ac:dyDescent="0.2">
      <c r="H56629" s="7"/>
    </row>
    <row r="56630" spans="8:8" x14ac:dyDescent="0.2">
      <c r="H56630" s="7"/>
    </row>
    <row r="56631" spans="8:8" x14ac:dyDescent="0.2">
      <c r="H56631" s="7"/>
    </row>
    <row r="56632" spans="8:8" x14ac:dyDescent="0.2">
      <c r="H56632" s="7"/>
    </row>
    <row r="56633" spans="8:8" x14ac:dyDescent="0.2">
      <c r="H56633" s="7"/>
    </row>
    <row r="56634" spans="8:8" x14ac:dyDescent="0.2">
      <c r="H56634" s="7"/>
    </row>
    <row r="56635" spans="8:8" x14ac:dyDescent="0.2">
      <c r="H56635" s="7"/>
    </row>
    <row r="56636" spans="8:8" x14ac:dyDescent="0.2">
      <c r="H56636" s="7"/>
    </row>
    <row r="56637" spans="8:8" x14ac:dyDescent="0.2">
      <c r="H56637" s="7"/>
    </row>
    <row r="56638" spans="8:8" x14ac:dyDescent="0.2">
      <c r="H56638" s="7"/>
    </row>
    <row r="56639" spans="8:8" x14ac:dyDescent="0.2">
      <c r="H56639" s="7"/>
    </row>
    <row r="56640" spans="8:8" x14ac:dyDescent="0.2">
      <c r="H56640" s="7"/>
    </row>
    <row r="56641" spans="8:8" x14ac:dyDescent="0.2">
      <c r="H56641" s="7"/>
    </row>
    <row r="56642" spans="8:8" x14ac:dyDescent="0.2">
      <c r="H56642" s="7"/>
    </row>
    <row r="56643" spans="8:8" x14ac:dyDescent="0.2">
      <c r="H56643" s="7"/>
    </row>
    <row r="56644" spans="8:8" x14ac:dyDescent="0.2">
      <c r="H56644" s="7"/>
    </row>
    <row r="56645" spans="8:8" x14ac:dyDescent="0.2">
      <c r="H56645" s="7"/>
    </row>
    <row r="56646" spans="8:8" x14ac:dyDescent="0.2">
      <c r="H56646" s="7"/>
    </row>
    <row r="56647" spans="8:8" x14ac:dyDescent="0.2">
      <c r="H56647" s="7"/>
    </row>
    <row r="56648" spans="8:8" x14ac:dyDescent="0.2">
      <c r="H56648" s="7"/>
    </row>
    <row r="56649" spans="8:8" x14ac:dyDescent="0.2">
      <c r="H56649" s="7"/>
    </row>
    <row r="56650" spans="8:8" x14ac:dyDescent="0.2">
      <c r="H56650" s="7"/>
    </row>
    <row r="56651" spans="8:8" x14ac:dyDescent="0.2">
      <c r="H56651" s="7"/>
    </row>
    <row r="56652" spans="8:8" x14ac:dyDescent="0.2">
      <c r="H56652" s="7"/>
    </row>
    <row r="56653" spans="8:8" x14ac:dyDescent="0.2">
      <c r="H56653" s="7"/>
    </row>
    <row r="56654" spans="8:8" x14ac:dyDescent="0.2">
      <c r="H56654" s="7"/>
    </row>
    <row r="56655" spans="8:8" x14ac:dyDescent="0.2">
      <c r="H56655" s="7"/>
    </row>
    <row r="56656" spans="8:8" x14ac:dyDescent="0.2">
      <c r="H56656" s="7"/>
    </row>
    <row r="56657" spans="8:8" x14ac:dyDescent="0.2">
      <c r="H56657" s="7"/>
    </row>
    <row r="56658" spans="8:8" x14ac:dyDescent="0.2">
      <c r="H56658" s="7"/>
    </row>
    <row r="56659" spans="8:8" x14ac:dyDescent="0.2">
      <c r="H56659" s="7"/>
    </row>
    <row r="56660" spans="8:8" x14ac:dyDescent="0.2">
      <c r="H56660" s="7"/>
    </row>
    <row r="56661" spans="8:8" x14ac:dyDescent="0.2">
      <c r="H56661" s="7"/>
    </row>
    <row r="56662" spans="8:8" x14ac:dyDescent="0.2">
      <c r="H56662" s="7"/>
    </row>
    <row r="56663" spans="8:8" x14ac:dyDescent="0.2">
      <c r="H56663" s="7"/>
    </row>
    <row r="56664" spans="8:8" x14ac:dyDescent="0.2">
      <c r="H56664" s="7"/>
    </row>
    <row r="56665" spans="8:8" x14ac:dyDescent="0.2">
      <c r="H56665" s="7"/>
    </row>
    <row r="56666" spans="8:8" x14ac:dyDescent="0.2">
      <c r="H56666" s="7"/>
    </row>
    <row r="56667" spans="8:8" x14ac:dyDescent="0.2">
      <c r="H56667" s="7"/>
    </row>
    <row r="56668" spans="8:8" x14ac:dyDescent="0.2">
      <c r="H56668" s="7"/>
    </row>
    <row r="56669" spans="8:8" x14ac:dyDescent="0.2">
      <c r="H56669" s="7"/>
    </row>
    <row r="56670" spans="8:8" x14ac:dyDescent="0.2">
      <c r="H56670" s="7"/>
    </row>
    <row r="56671" spans="8:8" x14ac:dyDescent="0.2">
      <c r="H56671" s="7"/>
    </row>
    <row r="56672" spans="8:8" x14ac:dyDescent="0.2">
      <c r="H56672" s="7"/>
    </row>
    <row r="56673" spans="8:8" x14ac:dyDescent="0.2">
      <c r="H56673" s="7"/>
    </row>
    <row r="56674" spans="8:8" x14ac:dyDescent="0.2">
      <c r="H56674" s="7"/>
    </row>
    <row r="56675" spans="8:8" x14ac:dyDescent="0.2">
      <c r="H56675" s="7"/>
    </row>
    <row r="56676" spans="8:8" x14ac:dyDescent="0.2">
      <c r="H56676" s="7"/>
    </row>
    <row r="56677" spans="8:8" x14ac:dyDescent="0.2">
      <c r="H56677" s="7"/>
    </row>
    <row r="56678" spans="8:8" x14ac:dyDescent="0.2">
      <c r="H56678" s="7"/>
    </row>
    <row r="56679" spans="8:8" x14ac:dyDescent="0.2">
      <c r="H56679" s="7"/>
    </row>
    <row r="56680" spans="8:8" x14ac:dyDescent="0.2">
      <c r="H56680" s="7"/>
    </row>
    <row r="56681" spans="8:8" x14ac:dyDescent="0.2">
      <c r="H56681" s="7"/>
    </row>
    <row r="56682" spans="8:8" x14ac:dyDescent="0.2">
      <c r="H56682" s="7"/>
    </row>
    <row r="56683" spans="8:8" x14ac:dyDescent="0.2">
      <c r="H56683" s="7"/>
    </row>
    <row r="56684" spans="8:8" x14ac:dyDescent="0.2">
      <c r="H56684" s="7"/>
    </row>
    <row r="56685" spans="8:8" x14ac:dyDescent="0.2">
      <c r="H56685" s="7"/>
    </row>
    <row r="56686" spans="8:8" x14ac:dyDescent="0.2">
      <c r="H56686" s="7"/>
    </row>
    <row r="56687" spans="8:8" x14ac:dyDescent="0.2">
      <c r="H56687" s="7"/>
    </row>
    <row r="56688" spans="8:8" x14ac:dyDescent="0.2">
      <c r="H56688" s="7"/>
    </row>
    <row r="56689" spans="8:8" x14ac:dyDescent="0.2">
      <c r="H56689" s="7"/>
    </row>
    <row r="56690" spans="8:8" x14ac:dyDescent="0.2">
      <c r="H56690" s="7"/>
    </row>
    <row r="56691" spans="8:8" x14ac:dyDescent="0.2">
      <c r="H56691" s="7"/>
    </row>
    <row r="56692" spans="8:8" x14ac:dyDescent="0.2">
      <c r="H56692" s="7"/>
    </row>
    <row r="56693" spans="8:8" x14ac:dyDescent="0.2">
      <c r="H56693" s="7"/>
    </row>
    <row r="56694" spans="8:8" x14ac:dyDescent="0.2">
      <c r="H56694" s="7"/>
    </row>
    <row r="56695" spans="8:8" x14ac:dyDescent="0.2">
      <c r="H56695" s="7"/>
    </row>
    <row r="56696" spans="8:8" x14ac:dyDescent="0.2">
      <c r="H56696" s="7"/>
    </row>
    <row r="56697" spans="8:8" x14ac:dyDescent="0.2">
      <c r="H56697" s="7"/>
    </row>
    <row r="56698" spans="8:8" x14ac:dyDescent="0.2">
      <c r="H56698" s="7"/>
    </row>
    <row r="56699" spans="8:8" x14ac:dyDescent="0.2">
      <c r="H56699" s="7"/>
    </row>
    <row r="56700" spans="8:8" x14ac:dyDescent="0.2">
      <c r="H56700" s="7"/>
    </row>
    <row r="56701" spans="8:8" x14ac:dyDescent="0.2">
      <c r="H56701" s="7"/>
    </row>
    <row r="56702" spans="8:8" x14ac:dyDescent="0.2">
      <c r="H56702" s="7"/>
    </row>
    <row r="56703" spans="8:8" x14ac:dyDescent="0.2">
      <c r="H56703" s="7"/>
    </row>
    <row r="56704" spans="8:8" x14ac:dyDescent="0.2">
      <c r="H56704" s="7"/>
    </row>
    <row r="56705" spans="8:8" x14ac:dyDescent="0.2">
      <c r="H56705" s="7"/>
    </row>
    <row r="56706" spans="8:8" x14ac:dyDescent="0.2">
      <c r="H56706" s="7"/>
    </row>
    <row r="56707" spans="8:8" x14ac:dyDescent="0.2">
      <c r="H56707" s="7"/>
    </row>
    <row r="56708" spans="8:8" x14ac:dyDescent="0.2">
      <c r="H56708" s="7"/>
    </row>
    <row r="56709" spans="8:8" x14ac:dyDescent="0.2">
      <c r="H56709" s="7"/>
    </row>
    <row r="56710" spans="8:8" x14ac:dyDescent="0.2">
      <c r="H56710" s="7"/>
    </row>
    <row r="56711" spans="8:8" x14ac:dyDescent="0.2">
      <c r="H56711" s="7"/>
    </row>
    <row r="56712" spans="8:8" x14ac:dyDescent="0.2">
      <c r="H56712" s="7"/>
    </row>
    <row r="56713" spans="8:8" x14ac:dyDescent="0.2">
      <c r="H56713" s="7"/>
    </row>
    <row r="56714" spans="8:8" x14ac:dyDescent="0.2">
      <c r="H56714" s="7"/>
    </row>
    <row r="56715" spans="8:8" x14ac:dyDescent="0.2">
      <c r="H56715" s="7"/>
    </row>
    <row r="56716" spans="8:8" x14ac:dyDescent="0.2">
      <c r="H56716" s="7"/>
    </row>
    <row r="56717" spans="8:8" x14ac:dyDescent="0.2">
      <c r="H56717" s="7"/>
    </row>
    <row r="56718" spans="8:8" x14ac:dyDescent="0.2">
      <c r="H56718" s="7"/>
    </row>
    <row r="56719" spans="8:8" x14ac:dyDescent="0.2">
      <c r="H56719" s="7"/>
    </row>
    <row r="56720" spans="8:8" x14ac:dyDescent="0.2">
      <c r="H56720" s="7"/>
    </row>
    <row r="56721" spans="8:8" x14ac:dyDescent="0.2">
      <c r="H56721" s="7"/>
    </row>
    <row r="56722" spans="8:8" x14ac:dyDescent="0.2">
      <c r="H56722" s="7"/>
    </row>
    <row r="56723" spans="8:8" x14ac:dyDescent="0.2">
      <c r="H56723" s="7"/>
    </row>
    <row r="56724" spans="8:8" x14ac:dyDescent="0.2">
      <c r="H56724" s="7"/>
    </row>
    <row r="56725" spans="8:8" x14ac:dyDescent="0.2">
      <c r="H56725" s="7"/>
    </row>
    <row r="56726" spans="8:8" x14ac:dyDescent="0.2">
      <c r="H56726" s="7"/>
    </row>
    <row r="56727" spans="8:8" x14ac:dyDescent="0.2">
      <c r="H56727" s="7"/>
    </row>
    <row r="56728" spans="8:8" x14ac:dyDescent="0.2">
      <c r="H56728" s="7"/>
    </row>
    <row r="56729" spans="8:8" x14ac:dyDescent="0.2">
      <c r="H56729" s="7"/>
    </row>
    <row r="56730" spans="8:8" x14ac:dyDescent="0.2">
      <c r="H56730" s="7"/>
    </row>
    <row r="56731" spans="8:8" x14ac:dyDescent="0.2">
      <c r="H56731" s="7"/>
    </row>
    <row r="56732" spans="8:8" x14ac:dyDescent="0.2">
      <c r="H56732" s="7"/>
    </row>
    <row r="56733" spans="8:8" x14ac:dyDescent="0.2">
      <c r="H56733" s="7"/>
    </row>
    <row r="56734" spans="8:8" x14ac:dyDescent="0.2">
      <c r="H56734" s="7"/>
    </row>
    <row r="56735" spans="8:8" x14ac:dyDescent="0.2">
      <c r="H56735" s="7"/>
    </row>
    <row r="56736" spans="8:8" x14ac:dyDescent="0.2">
      <c r="H56736" s="7"/>
    </row>
    <row r="56737" spans="8:8" x14ac:dyDescent="0.2">
      <c r="H56737" s="7"/>
    </row>
    <row r="56738" spans="8:8" x14ac:dyDescent="0.2">
      <c r="H56738" s="7"/>
    </row>
    <row r="56739" spans="8:8" x14ac:dyDescent="0.2">
      <c r="H56739" s="7"/>
    </row>
    <row r="56740" spans="8:8" x14ac:dyDescent="0.2">
      <c r="H56740" s="7"/>
    </row>
    <row r="56741" spans="8:8" x14ac:dyDescent="0.2">
      <c r="H56741" s="7"/>
    </row>
    <row r="56742" spans="8:8" x14ac:dyDescent="0.2">
      <c r="H56742" s="7"/>
    </row>
    <row r="56743" spans="8:8" x14ac:dyDescent="0.2">
      <c r="H56743" s="7"/>
    </row>
    <row r="56744" spans="8:8" x14ac:dyDescent="0.2">
      <c r="H56744" s="7"/>
    </row>
    <row r="56745" spans="8:8" x14ac:dyDescent="0.2">
      <c r="H56745" s="7"/>
    </row>
    <row r="56746" spans="8:8" x14ac:dyDescent="0.2">
      <c r="H56746" s="7"/>
    </row>
    <row r="56747" spans="8:8" x14ac:dyDescent="0.2">
      <c r="H56747" s="7"/>
    </row>
    <row r="56748" spans="8:8" x14ac:dyDescent="0.2">
      <c r="H56748" s="7"/>
    </row>
    <row r="56749" spans="8:8" x14ac:dyDescent="0.2">
      <c r="H56749" s="7"/>
    </row>
    <row r="56750" spans="8:8" x14ac:dyDescent="0.2">
      <c r="H56750" s="7"/>
    </row>
    <row r="56751" spans="8:8" x14ac:dyDescent="0.2">
      <c r="H56751" s="7"/>
    </row>
    <row r="56752" spans="8:8" x14ac:dyDescent="0.2">
      <c r="H56752" s="7"/>
    </row>
    <row r="56753" spans="8:8" x14ac:dyDescent="0.2">
      <c r="H56753" s="7"/>
    </row>
    <row r="56754" spans="8:8" x14ac:dyDescent="0.2">
      <c r="H56754" s="7"/>
    </row>
    <row r="56755" spans="8:8" x14ac:dyDescent="0.2">
      <c r="H56755" s="7"/>
    </row>
    <row r="56756" spans="8:8" x14ac:dyDescent="0.2">
      <c r="H56756" s="7"/>
    </row>
    <row r="56757" spans="8:8" x14ac:dyDescent="0.2">
      <c r="H56757" s="7"/>
    </row>
    <row r="56758" spans="8:8" x14ac:dyDescent="0.2">
      <c r="H56758" s="7"/>
    </row>
    <row r="56759" spans="8:8" x14ac:dyDescent="0.2">
      <c r="H56759" s="7"/>
    </row>
    <row r="56760" spans="8:8" x14ac:dyDescent="0.2">
      <c r="H56760" s="7"/>
    </row>
    <row r="56761" spans="8:8" x14ac:dyDescent="0.2">
      <c r="H56761" s="7"/>
    </row>
    <row r="56762" spans="8:8" x14ac:dyDescent="0.2">
      <c r="H56762" s="7"/>
    </row>
    <row r="56763" spans="8:8" x14ac:dyDescent="0.2">
      <c r="H56763" s="7"/>
    </row>
    <row r="56764" spans="8:8" x14ac:dyDescent="0.2">
      <c r="H56764" s="7"/>
    </row>
    <row r="56765" spans="8:8" x14ac:dyDescent="0.2">
      <c r="H56765" s="7"/>
    </row>
    <row r="56766" spans="8:8" x14ac:dyDescent="0.2">
      <c r="H56766" s="7"/>
    </row>
    <row r="56767" spans="8:8" x14ac:dyDescent="0.2">
      <c r="H56767" s="7"/>
    </row>
    <row r="56768" spans="8:8" x14ac:dyDescent="0.2">
      <c r="H56768" s="7"/>
    </row>
    <row r="56769" spans="8:8" x14ac:dyDescent="0.2">
      <c r="H56769" s="7"/>
    </row>
    <row r="56770" spans="8:8" x14ac:dyDescent="0.2">
      <c r="H56770" s="7"/>
    </row>
    <row r="56771" spans="8:8" x14ac:dyDescent="0.2">
      <c r="H56771" s="7"/>
    </row>
    <row r="56772" spans="8:8" x14ac:dyDescent="0.2">
      <c r="H56772" s="7"/>
    </row>
    <row r="56773" spans="8:8" x14ac:dyDescent="0.2">
      <c r="H56773" s="7"/>
    </row>
    <row r="56774" spans="8:8" x14ac:dyDescent="0.2">
      <c r="H56774" s="7"/>
    </row>
    <row r="56775" spans="8:8" x14ac:dyDescent="0.2">
      <c r="H56775" s="7"/>
    </row>
    <row r="56776" spans="8:8" x14ac:dyDescent="0.2">
      <c r="H56776" s="7"/>
    </row>
    <row r="56777" spans="8:8" x14ac:dyDescent="0.2">
      <c r="H56777" s="7"/>
    </row>
    <row r="56778" spans="8:8" x14ac:dyDescent="0.2">
      <c r="H56778" s="7"/>
    </row>
    <row r="56779" spans="8:8" x14ac:dyDescent="0.2">
      <c r="H56779" s="7"/>
    </row>
    <row r="56780" spans="8:8" x14ac:dyDescent="0.2">
      <c r="H56780" s="7"/>
    </row>
    <row r="56781" spans="8:8" x14ac:dyDescent="0.2">
      <c r="H56781" s="7"/>
    </row>
    <row r="56782" spans="8:8" x14ac:dyDescent="0.2">
      <c r="H56782" s="7"/>
    </row>
    <row r="56783" spans="8:8" x14ac:dyDescent="0.2">
      <c r="H56783" s="7"/>
    </row>
    <row r="56784" spans="8:8" x14ac:dyDescent="0.2">
      <c r="H56784" s="7"/>
    </row>
    <row r="56785" spans="8:8" x14ac:dyDescent="0.2">
      <c r="H56785" s="7"/>
    </row>
    <row r="56786" spans="8:8" x14ac:dyDescent="0.2">
      <c r="H56786" s="7"/>
    </row>
    <row r="56787" spans="8:8" x14ac:dyDescent="0.2">
      <c r="H56787" s="7"/>
    </row>
    <row r="56788" spans="8:8" x14ac:dyDescent="0.2">
      <c r="H56788" s="7"/>
    </row>
    <row r="56789" spans="8:8" x14ac:dyDescent="0.2">
      <c r="H56789" s="7"/>
    </row>
    <row r="56790" spans="8:8" x14ac:dyDescent="0.2">
      <c r="H56790" s="7"/>
    </row>
    <row r="56791" spans="8:8" x14ac:dyDescent="0.2">
      <c r="H56791" s="7"/>
    </row>
    <row r="56792" spans="8:8" x14ac:dyDescent="0.2">
      <c r="H56792" s="7"/>
    </row>
    <row r="56793" spans="8:8" x14ac:dyDescent="0.2">
      <c r="H56793" s="7"/>
    </row>
    <row r="56794" spans="8:8" x14ac:dyDescent="0.2">
      <c r="H56794" s="7"/>
    </row>
    <row r="56795" spans="8:8" x14ac:dyDescent="0.2">
      <c r="H56795" s="7"/>
    </row>
    <row r="56796" spans="8:8" x14ac:dyDescent="0.2">
      <c r="H56796" s="7"/>
    </row>
    <row r="56797" spans="8:8" x14ac:dyDescent="0.2">
      <c r="H56797" s="7"/>
    </row>
    <row r="56798" spans="8:8" x14ac:dyDescent="0.2">
      <c r="H56798" s="7"/>
    </row>
    <row r="56799" spans="8:8" x14ac:dyDescent="0.2">
      <c r="H56799" s="7"/>
    </row>
    <row r="56800" spans="8:8" x14ac:dyDescent="0.2">
      <c r="H56800" s="7"/>
    </row>
    <row r="56801" spans="8:8" x14ac:dyDescent="0.2">
      <c r="H56801" s="7"/>
    </row>
    <row r="56802" spans="8:8" x14ac:dyDescent="0.2">
      <c r="H56802" s="7"/>
    </row>
    <row r="56803" spans="8:8" x14ac:dyDescent="0.2">
      <c r="H56803" s="7"/>
    </row>
    <row r="56804" spans="8:8" x14ac:dyDescent="0.2">
      <c r="H56804" s="7"/>
    </row>
    <row r="56805" spans="8:8" x14ac:dyDescent="0.2">
      <c r="H56805" s="7"/>
    </row>
    <row r="56806" spans="8:8" x14ac:dyDescent="0.2">
      <c r="H56806" s="7"/>
    </row>
    <row r="56807" spans="8:8" x14ac:dyDescent="0.2">
      <c r="H56807" s="7"/>
    </row>
    <row r="56808" spans="8:8" x14ac:dyDescent="0.2">
      <c r="H56808" s="7"/>
    </row>
    <row r="56809" spans="8:8" x14ac:dyDescent="0.2">
      <c r="H56809" s="7"/>
    </row>
    <row r="56810" spans="8:8" x14ac:dyDescent="0.2">
      <c r="H56810" s="7"/>
    </row>
    <row r="56811" spans="8:8" x14ac:dyDescent="0.2">
      <c r="H56811" s="7"/>
    </row>
    <row r="56812" spans="8:8" x14ac:dyDescent="0.2">
      <c r="H56812" s="7"/>
    </row>
    <row r="56813" spans="8:8" x14ac:dyDescent="0.2">
      <c r="H56813" s="7"/>
    </row>
    <row r="56814" spans="8:8" x14ac:dyDescent="0.2">
      <c r="H56814" s="7"/>
    </row>
    <row r="56815" spans="8:8" x14ac:dyDescent="0.2">
      <c r="H56815" s="7"/>
    </row>
    <row r="56816" spans="8:8" x14ac:dyDescent="0.2">
      <c r="H56816" s="7"/>
    </row>
    <row r="56817" spans="8:8" x14ac:dyDescent="0.2">
      <c r="H56817" s="7"/>
    </row>
    <row r="56818" spans="8:8" x14ac:dyDescent="0.2">
      <c r="H56818" s="7"/>
    </row>
    <row r="56819" spans="8:8" x14ac:dyDescent="0.2">
      <c r="H56819" s="7"/>
    </row>
    <row r="56820" spans="8:8" x14ac:dyDescent="0.2">
      <c r="H56820" s="7"/>
    </row>
    <row r="56821" spans="8:8" x14ac:dyDescent="0.2">
      <c r="H56821" s="7"/>
    </row>
    <row r="56822" spans="8:8" x14ac:dyDescent="0.2">
      <c r="H56822" s="7"/>
    </row>
    <row r="56823" spans="8:8" x14ac:dyDescent="0.2">
      <c r="H56823" s="7"/>
    </row>
    <row r="56824" spans="8:8" x14ac:dyDescent="0.2">
      <c r="H56824" s="7"/>
    </row>
    <row r="56825" spans="8:8" x14ac:dyDescent="0.2">
      <c r="H56825" s="7"/>
    </row>
    <row r="56826" spans="8:8" x14ac:dyDescent="0.2">
      <c r="H56826" s="7"/>
    </row>
    <row r="56827" spans="8:8" x14ac:dyDescent="0.2">
      <c r="H56827" s="7"/>
    </row>
    <row r="56828" spans="8:8" x14ac:dyDescent="0.2">
      <c r="H56828" s="7"/>
    </row>
    <row r="56829" spans="8:8" x14ac:dyDescent="0.2">
      <c r="H56829" s="7"/>
    </row>
    <row r="56830" spans="8:8" x14ac:dyDescent="0.2">
      <c r="H56830" s="7"/>
    </row>
    <row r="56831" spans="8:8" x14ac:dyDescent="0.2">
      <c r="H56831" s="7"/>
    </row>
    <row r="56832" spans="8:8" x14ac:dyDescent="0.2">
      <c r="H56832" s="7"/>
    </row>
    <row r="56833" spans="8:8" x14ac:dyDescent="0.2">
      <c r="H56833" s="7"/>
    </row>
    <row r="56834" spans="8:8" x14ac:dyDescent="0.2">
      <c r="H56834" s="7"/>
    </row>
    <row r="56835" spans="8:8" x14ac:dyDescent="0.2">
      <c r="H56835" s="7"/>
    </row>
    <row r="56836" spans="8:8" x14ac:dyDescent="0.2">
      <c r="H56836" s="7"/>
    </row>
    <row r="56837" spans="8:8" x14ac:dyDescent="0.2">
      <c r="H56837" s="7"/>
    </row>
    <row r="56838" spans="8:8" x14ac:dyDescent="0.2">
      <c r="H56838" s="7"/>
    </row>
    <row r="56839" spans="8:8" x14ac:dyDescent="0.2">
      <c r="H56839" s="7"/>
    </row>
    <row r="56840" spans="8:8" x14ac:dyDescent="0.2">
      <c r="H56840" s="7"/>
    </row>
    <row r="56841" spans="8:8" x14ac:dyDescent="0.2">
      <c r="H56841" s="7"/>
    </row>
    <row r="56842" spans="8:8" x14ac:dyDescent="0.2">
      <c r="H56842" s="7"/>
    </row>
    <row r="56843" spans="8:8" x14ac:dyDescent="0.2">
      <c r="H56843" s="7"/>
    </row>
    <row r="56844" spans="8:8" x14ac:dyDescent="0.2">
      <c r="H56844" s="7"/>
    </row>
    <row r="56845" spans="8:8" x14ac:dyDescent="0.2">
      <c r="H56845" s="7"/>
    </row>
    <row r="56846" spans="8:8" x14ac:dyDescent="0.2">
      <c r="H56846" s="7"/>
    </row>
    <row r="56847" spans="8:8" x14ac:dyDescent="0.2">
      <c r="H56847" s="7"/>
    </row>
    <row r="56848" spans="8:8" x14ac:dyDescent="0.2">
      <c r="H56848" s="7"/>
    </row>
    <row r="56849" spans="8:8" x14ac:dyDescent="0.2">
      <c r="H56849" s="7"/>
    </row>
    <row r="56850" spans="8:8" x14ac:dyDescent="0.2">
      <c r="H56850" s="7"/>
    </row>
    <row r="56851" spans="8:8" x14ac:dyDescent="0.2">
      <c r="H56851" s="7"/>
    </row>
    <row r="56852" spans="8:8" x14ac:dyDescent="0.2">
      <c r="H56852" s="7"/>
    </row>
    <row r="56853" spans="8:8" x14ac:dyDescent="0.2">
      <c r="H56853" s="7"/>
    </row>
    <row r="56854" spans="8:8" x14ac:dyDescent="0.2">
      <c r="H56854" s="7"/>
    </row>
    <row r="56855" spans="8:8" x14ac:dyDescent="0.2">
      <c r="H56855" s="7"/>
    </row>
    <row r="56856" spans="8:8" x14ac:dyDescent="0.2">
      <c r="H56856" s="7"/>
    </row>
    <row r="56857" spans="8:8" x14ac:dyDescent="0.2">
      <c r="H56857" s="7"/>
    </row>
    <row r="56858" spans="8:8" x14ac:dyDescent="0.2">
      <c r="H56858" s="7"/>
    </row>
    <row r="56859" spans="8:8" x14ac:dyDescent="0.2">
      <c r="H56859" s="7"/>
    </row>
    <row r="56860" spans="8:8" x14ac:dyDescent="0.2">
      <c r="H56860" s="7"/>
    </row>
    <row r="56861" spans="8:8" x14ac:dyDescent="0.2">
      <c r="H56861" s="7"/>
    </row>
    <row r="56862" spans="8:8" x14ac:dyDescent="0.2">
      <c r="H56862" s="7"/>
    </row>
    <row r="56863" spans="8:8" x14ac:dyDescent="0.2">
      <c r="H56863" s="7"/>
    </row>
    <row r="56864" spans="8:8" x14ac:dyDescent="0.2">
      <c r="H56864" s="7"/>
    </row>
    <row r="56865" spans="8:8" x14ac:dyDescent="0.2">
      <c r="H56865" s="7"/>
    </row>
    <row r="56866" spans="8:8" x14ac:dyDescent="0.2">
      <c r="H56866" s="7"/>
    </row>
    <row r="56867" spans="8:8" x14ac:dyDescent="0.2">
      <c r="H56867" s="7"/>
    </row>
    <row r="56868" spans="8:8" x14ac:dyDescent="0.2">
      <c r="H56868" s="7"/>
    </row>
    <row r="56869" spans="8:8" x14ac:dyDescent="0.2">
      <c r="H56869" s="7"/>
    </row>
    <row r="56870" spans="8:8" x14ac:dyDescent="0.2">
      <c r="H56870" s="7"/>
    </row>
    <row r="56871" spans="8:8" x14ac:dyDescent="0.2">
      <c r="H56871" s="7"/>
    </row>
    <row r="56872" spans="8:8" x14ac:dyDescent="0.2">
      <c r="H56872" s="7"/>
    </row>
    <row r="56873" spans="8:8" x14ac:dyDescent="0.2">
      <c r="H56873" s="7"/>
    </row>
    <row r="56874" spans="8:8" x14ac:dyDescent="0.2">
      <c r="H56874" s="7"/>
    </row>
    <row r="56875" spans="8:8" x14ac:dyDescent="0.2">
      <c r="H56875" s="7"/>
    </row>
    <row r="56876" spans="8:8" x14ac:dyDescent="0.2">
      <c r="H56876" s="7"/>
    </row>
    <row r="56877" spans="8:8" x14ac:dyDescent="0.2">
      <c r="H56877" s="7"/>
    </row>
    <row r="56878" spans="8:8" x14ac:dyDescent="0.2">
      <c r="H56878" s="7"/>
    </row>
    <row r="56879" spans="8:8" x14ac:dyDescent="0.2">
      <c r="H56879" s="7"/>
    </row>
    <row r="56880" spans="8:8" x14ac:dyDescent="0.2">
      <c r="H56880" s="7"/>
    </row>
    <row r="56881" spans="8:8" x14ac:dyDescent="0.2">
      <c r="H56881" s="7"/>
    </row>
    <row r="56882" spans="8:8" x14ac:dyDescent="0.2">
      <c r="H56882" s="7"/>
    </row>
    <row r="56883" spans="8:8" x14ac:dyDescent="0.2">
      <c r="H56883" s="7"/>
    </row>
    <row r="56884" spans="8:8" x14ac:dyDescent="0.2">
      <c r="H56884" s="7"/>
    </row>
    <row r="56885" spans="8:8" x14ac:dyDescent="0.2">
      <c r="H56885" s="7"/>
    </row>
    <row r="56886" spans="8:8" x14ac:dyDescent="0.2">
      <c r="H56886" s="7"/>
    </row>
    <row r="56887" spans="8:8" x14ac:dyDescent="0.2">
      <c r="H56887" s="7"/>
    </row>
    <row r="56888" spans="8:8" x14ac:dyDescent="0.2">
      <c r="H56888" s="7"/>
    </row>
    <row r="56889" spans="8:8" x14ac:dyDescent="0.2">
      <c r="H56889" s="7"/>
    </row>
    <row r="56890" spans="8:8" x14ac:dyDescent="0.2">
      <c r="H56890" s="7"/>
    </row>
    <row r="56891" spans="8:8" x14ac:dyDescent="0.2">
      <c r="H56891" s="7"/>
    </row>
    <row r="56892" spans="8:8" x14ac:dyDescent="0.2">
      <c r="H56892" s="7"/>
    </row>
    <row r="56893" spans="8:8" x14ac:dyDescent="0.2">
      <c r="H56893" s="7"/>
    </row>
    <row r="56894" spans="8:8" x14ac:dyDescent="0.2">
      <c r="H56894" s="7"/>
    </row>
    <row r="56895" spans="8:8" x14ac:dyDescent="0.2">
      <c r="H56895" s="7"/>
    </row>
    <row r="56896" spans="8:8" x14ac:dyDescent="0.2">
      <c r="H56896" s="7"/>
    </row>
    <row r="56897" spans="8:8" x14ac:dyDescent="0.2">
      <c r="H56897" s="7"/>
    </row>
    <row r="56898" spans="8:8" x14ac:dyDescent="0.2">
      <c r="H56898" s="7"/>
    </row>
    <row r="56899" spans="8:8" x14ac:dyDescent="0.2">
      <c r="H56899" s="7"/>
    </row>
    <row r="56900" spans="8:8" x14ac:dyDescent="0.2">
      <c r="H56900" s="7"/>
    </row>
    <row r="56901" spans="8:8" x14ac:dyDescent="0.2">
      <c r="H56901" s="7"/>
    </row>
    <row r="56902" spans="8:8" x14ac:dyDescent="0.2">
      <c r="H56902" s="7"/>
    </row>
    <row r="56903" spans="8:8" x14ac:dyDescent="0.2">
      <c r="H56903" s="7"/>
    </row>
    <row r="56904" spans="8:8" x14ac:dyDescent="0.2">
      <c r="H56904" s="7"/>
    </row>
    <row r="56905" spans="8:8" x14ac:dyDescent="0.2">
      <c r="H56905" s="7"/>
    </row>
    <row r="56906" spans="8:8" x14ac:dyDescent="0.2">
      <c r="H56906" s="7"/>
    </row>
    <row r="56907" spans="8:8" x14ac:dyDescent="0.2">
      <c r="H56907" s="7"/>
    </row>
    <row r="56908" spans="8:8" x14ac:dyDescent="0.2">
      <c r="H56908" s="7"/>
    </row>
    <row r="56909" spans="8:8" x14ac:dyDescent="0.2">
      <c r="H56909" s="7"/>
    </row>
    <row r="56910" spans="8:8" x14ac:dyDescent="0.2">
      <c r="H56910" s="7"/>
    </row>
    <row r="56911" spans="8:8" x14ac:dyDescent="0.2">
      <c r="H56911" s="7"/>
    </row>
    <row r="56912" spans="8:8" x14ac:dyDescent="0.2">
      <c r="H56912" s="7"/>
    </row>
    <row r="56913" spans="8:8" x14ac:dyDescent="0.2">
      <c r="H56913" s="7"/>
    </row>
    <row r="56914" spans="8:8" x14ac:dyDescent="0.2">
      <c r="H56914" s="7"/>
    </row>
    <row r="56915" spans="8:8" x14ac:dyDescent="0.2">
      <c r="H56915" s="7"/>
    </row>
    <row r="56916" spans="8:8" x14ac:dyDescent="0.2">
      <c r="H56916" s="7"/>
    </row>
    <row r="56917" spans="8:8" x14ac:dyDescent="0.2">
      <c r="H56917" s="7"/>
    </row>
    <row r="56918" spans="8:8" x14ac:dyDescent="0.2">
      <c r="H56918" s="7"/>
    </row>
    <row r="56919" spans="8:8" x14ac:dyDescent="0.2">
      <c r="H56919" s="7"/>
    </row>
    <row r="56920" spans="8:8" x14ac:dyDescent="0.2">
      <c r="H56920" s="7"/>
    </row>
    <row r="56921" spans="8:8" x14ac:dyDescent="0.2">
      <c r="H56921" s="7"/>
    </row>
    <row r="56922" spans="8:8" x14ac:dyDescent="0.2">
      <c r="H56922" s="7"/>
    </row>
    <row r="56923" spans="8:8" x14ac:dyDescent="0.2">
      <c r="H56923" s="7"/>
    </row>
    <row r="56924" spans="8:8" x14ac:dyDescent="0.2">
      <c r="H56924" s="7"/>
    </row>
    <row r="56925" spans="8:8" x14ac:dyDescent="0.2">
      <c r="H56925" s="7"/>
    </row>
    <row r="56926" spans="8:8" x14ac:dyDescent="0.2">
      <c r="H56926" s="7"/>
    </row>
    <row r="56927" spans="8:8" x14ac:dyDescent="0.2">
      <c r="H56927" s="7"/>
    </row>
    <row r="56928" spans="8:8" x14ac:dyDescent="0.2">
      <c r="H56928" s="7"/>
    </row>
    <row r="56929" spans="8:8" x14ac:dyDescent="0.2">
      <c r="H56929" s="7"/>
    </row>
    <row r="56930" spans="8:8" x14ac:dyDescent="0.2">
      <c r="H56930" s="7"/>
    </row>
    <row r="56931" spans="8:8" x14ac:dyDescent="0.2">
      <c r="H56931" s="7"/>
    </row>
    <row r="56932" spans="8:8" x14ac:dyDescent="0.2">
      <c r="H56932" s="7"/>
    </row>
    <row r="56933" spans="8:8" x14ac:dyDescent="0.2">
      <c r="H56933" s="7"/>
    </row>
    <row r="56934" spans="8:8" x14ac:dyDescent="0.2">
      <c r="H56934" s="7"/>
    </row>
    <row r="56935" spans="8:8" x14ac:dyDescent="0.2">
      <c r="H56935" s="7"/>
    </row>
    <row r="56936" spans="8:8" x14ac:dyDescent="0.2">
      <c r="H56936" s="7"/>
    </row>
    <row r="56937" spans="8:8" x14ac:dyDescent="0.2">
      <c r="H56937" s="7"/>
    </row>
    <row r="56938" spans="8:8" x14ac:dyDescent="0.2">
      <c r="H56938" s="7"/>
    </row>
    <row r="56939" spans="8:8" x14ac:dyDescent="0.2">
      <c r="H56939" s="7"/>
    </row>
    <row r="56940" spans="8:8" x14ac:dyDescent="0.2">
      <c r="H56940" s="7"/>
    </row>
    <row r="56941" spans="8:8" x14ac:dyDescent="0.2">
      <c r="H56941" s="7"/>
    </row>
    <row r="56942" spans="8:8" x14ac:dyDescent="0.2">
      <c r="H56942" s="7"/>
    </row>
    <row r="56943" spans="8:8" x14ac:dyDescent="0.2">
      <c r="H56943" s="7"/>
    </row>
    <row r="56944" spans="8:8" x14ac:dyDescent="0.2">
      <c r="H56944" s="7"/>
    </row>
    <row r="56945" spans="8:8" x14ac:dyDescent="0.2">
      <c r="H56945" s="7"/>
    </row>
    <row r="56946" spans="8:8" x14ac:dyDescent="0.2">
      <c r="H56946" s="7"/>
    </row>
    <row r="56947" spans="8:8" x14ac:dyDescent="0.2">
      <c r="H56947" s="7"/>
    </row>
    <row r="56948" spans="8:8" x14ac:dyDescent="0.2">
      <c r="H56948" s="7"/>
    </row>
    <row r="56949" spans="8:8" x14ac:dyDescent="0.2">
      <c r="H56949" s="7"/>
    </row>
    <row r="56950" spans="8:8" x14ac:dyDescent="0.2">
      <c r="H56950" s="7"/>
    </row>
    <row r="56951" spans="8:8" x14ac:dyDescent="0.2">
      <c r="H56951" s="7"/>
    </row>
    <row r="56952" spans="8:8" x14ac:dyDescent="0.2">
      <c r="H56952" s="7"/>
    </row>
    <row r="56953" spans="8:8" x14ac:dyDescent="0.2">
      <c r="H56953" s="7"/>
    </row>
    <row r="56954" spans="8:8" x14ac:dyDescent="0.2">
      <c r="H56954" s="7"/>
    </row>
    <row r="56955" spans="8:8" x14ac:dyDescent="0.2">
      <c r="H56955" s="7"/>
    </row>
    <row r="56956" spans="8:8" x14ac:dyDescent="0.2">
      <c r="H56956" s="7"/>
    </row>
    <row r="56957" spans="8:8" x14ac:dyDescent="0.2">
      <c r="H56957" s="7"/>
    </row>
    <row r="56958" spans="8:8" x14ac:dyDescent="0.2">
      <c r="H56958" s="7"/>
    </row>
    <row r="56959" spans="8:8" x14ac:dyDescent="0.2">
      <c r="H56959" s="7"/>
    </row>
    <row r="56960" spans="8:8" x14ac:dyDescent="0.2">
      <c r="H56960" s="7"/>
    </row>
    <row r="56961" spans="8:8" x14ac:dyDescent="0.2">
      <c r="H56961" s="7"/>
    </row>
    <row r="56962" spans="8:8" x14ac:dyDescent="0.2">
      <c r="H56962" s="7"/>
    </row>
    <row r="56963" spans="8:8" x14ac:dyDescent="0.2">
      <c r="H56963" s="7"/>
    </row>
    <row r="56964" spans="8:8" x14ac:dyDescent="0.2">
      <c r="H56964" s="7"/>
    </row>
    <row r="56965" spans="8:8" x14ac:dyDescent="0.2">
      <c r="H56965" s="7"/>
    </row>
    <row r="56966" spans="8:8" x14ac:dyDescent="0.2">
      <c r="H56966" s="7"/>
    </row>
    <row r="56967" spans="8:8" x14ac:dyDescent="0.2">
      <c r="H56967" s="7"/>
    </row>
    <row r="56968" spans="8:8" x14ac:dyDescent="0.2">
      <c r="H56968" s="7"/>
    </row>
    <row r="56969" spans="8:8" x14ac:dyDescent="0.2">
      <c r="H56969" s="7"/>
    </row>
    <row r="56970" spans="8:8" x14ac:dyDescent="0.2">
      <c r="H56970" s="7"/>
    </row>
    <row r="56971" spans="8:8" x14ac:dyDescent="0.2">
      <c r="H56971" s="7"/>
    </row>
    <row r="56972" spans="8:8" x14ac:dyDescent="0.2">
      <c r="H56972" s="7"/>
    </row>
    <row r="56973" spans="8:8" x14ac:dyDescent="0.2">
      <c r="H56973" s="7"/>
    </row>
    <row r="56974" spans="8:8" x14ac:dyDescent="0.2">
      <c r="H56974" s="7"/>
    </row>
    <row r="56975" spans="8:8" x14ac:dyDescent="0.2">
      <c r="H56975" s="7"/>
    </row>
    <row r="56976" spans="8:8" x14ac:dyDescent="0.2">
      <c r="H56976" s="7"/>
    </row>
    <row r="56977" spans="8:8" x14ac:dyDescent="0.2">
      <c r="H56977" s="7"/>
    </row>
    <row r="56978" spans="8:8" x14ac:dyDescent="0.2">
      <c r="H56978" s="7"/>
    </row>
    <row r="56979" spans="8:8" x14ac:dyDescent="0.2">
      <c r="H56979" s="7"/>
    </row>
    <row r="56980" spans="8:8" x14ac:dyDescent="0.2">
      <c r="H56980" s="7"/>
    </row>
    <row r="56981" spans="8:8" x14ac:dyDescent="0.2">
      <c r="H56981" s="7"/>
    </row>
    <row r="56982" spans="8:8" x14ac:dyDescent="0.2">
      <c r="H56982" s="7"/>
    </row>
    <row r="56983" spans="8:8" x14ac:dyDescent="0.2">
      <c r="H56983" s="7"/>
    </row>
    <row r="56984" spans="8:8" x14ac:dyDescent="0.2">
      <c r="H56984" s="7"/>
    </row>
    <row r="56985" spans="8:8" x14ac:dyDescent="0.2">
      <c r="H56985" s="7"/>
    </row>
    <row r="56986" spans="8:8" x14ac:dyDescent="0.2">
      <c r="H56986" s="7"/>
    </row>
    <row r="56987" spans="8:8" x14ac:dyDescent="0.2">
      <c r="H56987" s="7"/>
    </row>
    <row r="56988" spans="8:8" x14ac:dyDescent="0.2">
      <c r="H56988" s="7"/>
    </row>
    <row r="56989" spans="8:8" x14ac:dyDescent="0.2">
      <c r="H56989" s="7"/>
    </row>
    <row r="56990" spans="8:8" x14ac:dyDescent="0.2">
      <c r="H56990" s="7"/>
    </row>
    <row r="56991" spans="8:8" x14ac:dyDescent="0.2">
      <c r="H56991" s="7"/>
    </row>
    <row r="56992" spans="8:8" x14ac:dyDescent="0.2">
      <c r="H56992" s="7"/>
    </row>
    <row r="56993" spans="8:8" x14ac:dyDescent="0.2">
      <c r="H56993" s="7"/>
    </row>
    <row r="56994" spans="8:8" x14ac:dyDescent="0.2">
      <c r="H56994" s="7"/>
    </row>
    <row r="56995" spans="8:8" x14ac:dyDescent="0.2">
      <c r="H56995" s="7"/>
    </row>
    <row r="56996" spans="8:8" x14ac:dyDescent="0.2">
      <c r="H56996" s="7"/>
    </row>
    <row r="56997" spans="8:8" x14ac:dyDescent="0.2">
      <c r="H56997" s="7"/>
    </row>
    <row r="56998" spans="8:8" x14ac:dyDescent="0.2">
      <c r="H56998" s="7"/>
    </row>
    <row r="56999" spans="8:8" x14ac:dyDescent="0.2">
      <c r="H56999" s="7"/>
    </row>
    <row r="57000" spans="8:8" x14ac:dyDescent="0.2">
      <c r="H57000" s="7"/>
    </row>
    <row r="57001" spans="8:8" x14ac:dyDescent="0.2">
      <c r="H57001" s="7"/>
    </row>
    <row r="57002" spans="8:8" x14ac:dyDescent="0.2">
      <c r="H57002" s="7"/>
    </row>
    <row r="57003" spans="8:8" x14ac:dyDescent="0.2">
      <c r="H57003" s="7"/>
    </row>
    <row r="57004" spans="8:8" x14ac:dyDescent="0.2">
      <c r="H57004" s="7"/>
    </row>
    <row r="57005" spans="8:8" x14ac:dyDescent="0.2">
      <c r="H57005" s="7"/>
    </row>
    <row r="57006" spans="8:8" x14ac:dyDescent="0.2">
      <c r="H57006" s="7"/>
    </row>
    <row r="57007" spans="8:8" x14ac:dyDescent="0.2">
      <c r="H57007" s="7"/>
    </row>
    <row r="57008" spans="8:8" x14ac:dyDescent="0.2">
      <c r="H57008" s="7"/>
    </row>
    <row r="57009" spans="8:8" x14ac:dyDescent="0.2">
      <c r="H57009" s="7"/>
    </row>
    <row r="57010" spans="8:8" x14ac:dyDescent="0.2">
      <c r="H57010" s="7"/>
    </row>
    <row r="57011" spans="8:8" x14ac:dyDescent="0.2">
      <c r="H57011" s="7"/>
    </row>
    <row r="57012" spans="8:8" x14ac:dyDescent="0.2">
      <c r="H57012" s="7"/>
    </row>
    <row r="57013" spans="8:8" x14ac:dyDescent="0.2">
      <c r="H57013" s="7"/>
    </row>
    <row r="57014" spans="8:8" x14ac:dyDescent="0.2">
      <c r="H57014" s="7"/>
    </row>
    <row r="57015" spans="8:8" x14ac:dyDescent="0.2">
      <c r="H57015" s="7"/>
    </row>
    <row r="57016" spans="8:8" x14ac:dyDescent="0.2">
      <c r="H57016" s="7"/>
    </row>
    <row r="57017" spans="8:8" x14ac:dyDescent="0.2">
      <c r="H57017" s="7"/>
    </row>
    <row r="57018" spans="8:8" x14ac:dyDescent="0.2">
      <c r="H57018" s="7"/>
    </row>
    <row r="57019" spans="8:8" x14ac:dyDescent="0.2">
      <c r="H57019" s="7"/>
    </row>
    <row r="57020" spans="8:8" x14ac:dyDescent="0.2">
      <c r="H57020" s="7"/>
    </row>
    <row r="57021" spans="8:8" x14ac:dyDescent="0.2">
      <c r="H57021" s="7"/>
    </row>
    <row r="57022" spans="8:8" x14ac:dyDescent="0.2">
      <c r="H57022" s="7"/>
    </row>
    <row r="57023" spans="8:8" x14ac:dyDescent="0.2">
      <c r="H57023" s="7"/>
    </row>
    <row r="57024" spans="8:8" x14ac:dyDescent="0.2">
      <c r="H57024" s="7"/>
    </row>
    <row r="57025" spans="8:8" x14ac:dyDescent="0.2">
      <c r="H57025" s="7"/>
    </row>
    <row r="57026" spans="8:8" x14ac:dyDescent="0.2">
      <c r="H57026" s="7"/>
    </row>
    <row r="57027" spans="8:8" x14ac:dyDescent="0.2">
      <c r="H57027" s="7"/>
    </row>
    <row r="57028" spans="8:8" x14ac:dyDescent="0.2">
      <c r="H57028" s="7"/>
    </row>
    <row r="57029" spans="8:8" x14ac:dyDescent="0.2">
      <c r="H57029" s="7"/>
    </row>
    <row r="57030" spans="8:8" x14ac:dyDescent="0.2">
      <c r="H57030" s="7"/>
    </row>
    <row r="57031" spans="8:8" x14ac:dyDescent="0.2">
      <c r="H57031" s="7"/>
    </row>
    <row r="57032" spans="8:8" x14ac:dyDescent="0.2">
      <c r="H57032" s="7"/>
    </row>
    <row r="57033" spans="8:8" x14ac:dyDescent="0.2">
      <c r="H57033" s="7"/>
    </row>
    <row r="57034" spans="8:8" x14ac:dyDescent="0.2">
      <c r="H57034" s="7"/>
    </row>
    <row r="57035" spans="8:8" x14ac:dyDescent="0.2">
      <c r="H57035" s="7"/>
    </row>
    <row r="57036" spans="8:8" x14ac:dyDescent="0.2">
      <c r="H57036" s="7"/>
    </row>
    <row r="57037" spans="8:8" x14ac:dyDescent="0.2">
      <c r="H57037" s="7"/>
    </row>
    <row r="57038" spans="8:8" x14ac:dyDescent="0.2">
      <c r="H57038" s="7"/>
    </row>
    <row r="57039" spans="8:8" x14ac:dyDescent="0.2">
      <c r="H57039" s="7"/>
    </row>
    <row r="57040" spans="8:8" x14ac:dyDescent="0.2">
      <c r="H57040" s="7"/>
    </row>
    <row r="57041" spans="8:8" x14ac:dyDescent="0.2">
      <c r="H57041" s="7"/>
    </row>
    <row r="57042" spans="8:8" x14ac:dyDescent="0.2">
      <c r="H57042" s="7"/>
    </row>
    <row r="57043" spans="8:8" x14ac:dyDescent="0.2">
      <c r="H57043" s="7"/>
    </row>
    <row r="57044" spans="8:8" x14ac:dyDescent="0.2">
      <c r="H57044" s="7"/>
    </row>
    <row r="57045" spans="8:8" x14ac:dyDescent="0.2">
      <c r="H57045" s="7"/>
    </row>
    <row r="57046" spans="8:8" x14ac:dyDescent="0.2">
      <c r="H57046" s="7"/>
    </row>
    <row r="57047" spans="8:8" x14ac:dyDescent="0.2">
      <c r="H57047" s="7"/>
    </row>
    <row r="57048" spans="8:8" x14ac:dyDescent="0.2">
      <c r="H57048" s="7"/>
    </row>
    <row r="57049" spans="8:8" x14ac:dyDescent="0.2">
      <c r="H57049" s="7"/>
    </row>
    <row r="57050" spans="8:8" x14ac:dyDescent="0.2">
      <c r="H57050" s="7"/>
    </row>
    <row r="57051" spans="8:8" x14ac:dyDescent="0.2">
      <c r="H57051" s="7"/>
    </row>
    <row r="57052" spans="8:8" x14ac:dyDescent="0.2">
      <c r="H57052" s="7"/>
    </row>
    <row r="57053" spans="8:8" x14ac:dyDescent="0.2">
      <c r="H57053" s="7"/>
    </row>
    <row r="57054" spans="8:8" x14ac:dyDescent="0.2">
      <c r="H57054" s="7"/>
    </row>
    <row r="57055" spans="8:8" x14ac:dyDescent="0.2">
      <c r="H57055" s="7"/>
    </row>
    <row r="57056" spans="8:8" x14ac:dyDescent="0.2">
      <c r="H57056" s="7"/>
    </row>
    <row r="57057" spans="8:8" x14ac:dyDescent="0.2">
      <c r="H57057" s="7"/>
    </row>
    <row r="57058" spans="8:8" x14ac:dyDescent="0.2">
      <c r="H57058" s="7"/>
    </row>
    <row r="57059" spans="8:8" x14ac:dyDescent="0.2">
      <c r="H57059" s="7"/>
    </row>
    <row r="57060" spans="8:8" x14ac:dyDescent="0.2">
      <c r="H57060" s="7"/>
    </row>
    <row r="57061" spans="8:8" x14ac:dyDescent="0.2">
      <c r="H57061" s="7"/>
    </row>
    <row r="57062" spans="8:8" x14ac:dyDescent="0.2">
      <c r="H57062" s="7"/>
    </row>
    <row r="57063" spans="8:8" x14ac:dyDescent="0.2">
      <c r="H57063" s="7"/>
    </row>
    <row r="57064" spans="8:8" x14ac:dyDescent="0.2">
      <c r="H57064" s="7"/>
    </row>
    <row r="57065" spans="8:8" x14ac:dyDescent="0.2">
      <c r="H57065" s="7"/>
    </row>
    <row r="57066" spans="8:8" x14ac:dyDescent="0.2">
      <c r="H57066" s="7"/>
    </row>
    <row r="57067" spans="8:8" x14ac:dyDescent="0.2">
      <c r="H57067" s="7"/>
    </row>
    <row r="57068" spans="8:8" x14ac:dyDescent="0.2">
      <c r="H57068" s="7"/>
    </row>
    <row r="57069" spans="8:8" x14ac:dyDescent="0.2">
      <c r="H57069" s="7"/>
    </row>
    <row r="57070" spans="8:8" x14ac:dyDescent="0.2">
      <c r="H57070" s="7"/>
    </row>
    <row r="57071" spans="8:8" x14ac:dyDescent="0.2">
      <c r="H57071" s="7"/>
    </row>
    <row r="57072" spans="8:8" x14ac:dyDescent="0.2">
      <c r="H57072" s="7"/>
    </row>
    <row r="57073" spans="8:8" x14ac:dyDescent="0.2">
      <c r="H57073" s="7"/>
    </row>
    <row r="57074" spans="8:8" x14ac:dyDescent="0.2">
      <c r="H57074" s="7"/>
    </row>
    <row r="57075" spans="8:8" x14ac:dyDescent="0.2">
      <c r="H57075" s="7"/>
    </row>
    <row r="57076" spans="8:8" x14ac:dyDescent="0.2">
      <c r="H57076" s="7"/>
    </row>
    <row r="57077" spans="8:8" x14ac:dyDescent="0.2">
      <c r="H57077" s="7"/>
    </row>
    <row r="57078" spans="8:8" x14ac:dyDescent="0.2">
      <c r="H57078" s="7"/>
    </row>
    <row r="57079" spans="8:8" x14ac:dyDescent="0.2">
      <c r="H57079" s="7"/>
    </row>
    <row r="57080" spans="8:8" x14ac:dyDescent="0.2">
      <c r="H57080" s="7"/>
    </row>
    <row r="57081" spans="8:8" x14ac:dyDescent="0.2">
      <c r="H57081" s="7"/>
    </row>
    <row r="57082" spans="8:8" x14ac:dyDescent="0.2">
      <c r="H57082" s="7"/>
    </row>
    <row r="57083" spans="8:8" x14ac:dyDescent="0.2">
      <c r="H57083" s="7"/>
    </row>
    <row r="57084" spans="8:8" x14ac:dyDescent="0.2">
      <c r="H57084" s="7"/>
    </row>
    <row r="57085" spans="8:8" x14ac:dyDescent="0.2">
      <c r="H57085" s="7"/>
    </row>
    <row r="57086" spans="8:8" x14ac:dyDescent="0.2">
      <c r="H57086" s="7"/>
    </row>
    <row r="57087" spans="8:8" x14ac:dyDescent="0.2">
      <c r="H57087" s="7"/>
    </row>
    <row r="57088" spans="8:8" x14ac:dyDescent="0.2">
      <c r="H57088" s="7"/>
    </row>
    <row r="57089" spans="8:8" x14ac:dyDescent="0.2">
      <c r="H57089" s="7"/>
    </row>
    <row r="57090" spans="8:8" x14ac:dyDescent="0.2">
      <c r="H57090" s="7"/>
    </row>
    <row r="57091" spans="8:8" x14ac:dyDescent="0.2">
      <c r="H57091" s="7"/>
    </row>
    <row r="57092" spans="8:8" x14ac:dyDescent="0.2">
      <c r="H57092" s="7"/>
    </row>
    <row r="57093" spans="8:8" x14ac:dyDescent="0.2">
      <c r="H57093" s="7"/>
    </row>
    <row r="57094" spans="8:8" x14ac:dyDescent="0.2">
      <c r="H57094" s="7"/>
    </row>
    <row r="57095" spans="8:8" x14ac:dyDescent="0.2">
      <c r="H57095" s="7"/>
    </row>
    <row r="57096" spans="8:8" x14ac:dyDescent="0.2">
      <c r="H57096" s="7"/>
    </row>
    <row r="57097" spans="8:8" x14ac:dyDescent="0.2">
      <c r="H57097" s="7"/>
    </row>
    <row r="57098" spans="8:8" x14ac:dyDescent="0.2">
      <c r="H57098" s="7"/>
    </row>
    <row r="57099" spans="8:8" x14ac:dyDescent="0.2">
      <c r="H57099" s="7"/>
    </row>
    <row r="57100" spans="8:8" x14ac:dyDescent="0.2">
      <c r="H57100" s="7"/>
    </row>
    <row r="57101" spans="8:8" x14ac:dyDescent="0.2">
      <c r="H57101" s="7"/>
    </row>
    <row r="57102" spans="8:8" x14ac:dyDescent="0.2">
      <c r="H57102" s="7"/>
    </row>
    <row r="57103" spans="8:8" x14ac:dyDescent="0.2">
      <c r="H57103" s="7"/>
    </row>
    <row r="57104" spans="8:8" x14ac:dyDescent="0.2">
      <c r="H57104" s="7"/>
    </row>
    <row r="57105" spans="8:8" x14ac:dyDescent="0.2">
      <c r="H57105" s="7"/>
    </row>
    <row r="57106" spans="8:8" x14ac:dyDescent="0.2">
      <c r="H57106" s="7"/>
    </row>
    <row r="57107" spans="8:8" x14ac:dyDescent="0.2">
      <c r="H57107" s="7"/>
    </row>
    <row r="57108" spans="8:8" x14ac:dyDescent="0.2">
      <c r="H57108" s="7"/>
    </row>
    <row r="57109" spans="8:8" x14ac:dyDescent="0.2">
      <c r="H57109" s="7"/>
    </row>
    <row r="57110" spans="8:8" x14ac:dyDescent="0.2">
      <c r="H57110" s="7"/>
    </row>
    <row r="57111" spans="8:8" x14ac:dyDescent="0.2">
      <c r="H57111" s="7"/>
    </row>
    <row r="57112" spans="8:8" x14ac:dyDescent="0.2">
      <c r="H57112" s="7"/>
    </row>
    <row r="57113" spans="8:8" x14ac:dyDescent="0.2">
      <c r="H57113" s="7"/>
    </row>
    <row r="57114" spans="8:8" x14ac:dyDescent="0.2">
      <c r="H57114" s="7"/>
    </row>
    <row r="57115" spans="8:8" x14ac:dyDescent="0.2">
      <c r="H57115" s="7"/>
    </row>
    <row r="57116" spans="8:8" x14ac:dyDescent="0.2">
      <c r="H57116" s="7"/>
    </row>
    <row r="57117" spans="8:8" x14ac:dyDescent="0.2">
      <c r="H57117" s="7"/>
    </row>
    <row r="57118" spans="8:8" x14ac:dyDescent="0.2">
      <c r="H57118" s="7"/>
    </row>
    <row r="57119" spans="8:8" x14ac:dyDescent="0.2">
      <c r="H57119" s="7"/>
    </row>
    <row r="57120" spans="8:8" x14ac:dyDescent="0.2">
      <c r="H57120" s="7"/>
    </row>
    <row r="57121" spans="8:8" x14ac:dyDescent="0.2">
      <c r="H57121" s="7"/>
    </row>
    <row r="57122" spans="8:8" x14ac:dyDescent="0.2">
      <c r="H57122" s="7"/>
    </row>
    <row r="57123" spans="8:8" x14ac:dyDescent="0.2">
      <c r="H57123" s="7"/>
    </row>
    <row r="57124" spans="8:8" x14ac:dyDescent="0.2">
      <c r="H57124" s="7"/>
    </row>
    <row r="57125" spans="8:8" x14ac:dyDescent="0.2">
      <c r="H57125" s="7"/>
    </row>
    <row r="57126" spans="8:8" x14ac:dyDescent="0.2">
      <c r="H57126" s="7"/>
    </row>
    <row r="57127" spans="8:8" x14ac:dyDescent="0.2">
      <c r="H57127" s="7"/>
    </row>
    <row r="57128" spans="8:8" x14ac:dyDescent="0.2">
      <c r="H57128" s="7"/>
    </row>
    <row r="57129" spans="8:8" x14ac:dyDescent="0.2">
      <c r="H57129" s="7"/>
    </row>
    <row r="57130" spans="8:8" x14ac:dyDescent="0.2">
      <c r="H57130" s="7"/>
    </row>
    <row r="57131" spans="8:8" x14ac:dyDescent="0.2">
      <c r="H57131" s="7"/>
    </row>
    <row r="57132" spans="8:8" x14ac:dyDescent="0.2">
      <c r="H57132" s="7"/>
    </row>
    <row r="57133" spans="8:8" x14ac:dyDescent="0.2">
      <c r="H57133" s="7"/>
    </row>
    <row r="57134" spans="8:8" x14ac:dyDescent="0.2">
      <c r="H57134" s="7"/>
    </row>
    <row r="57135" spans="8:8" x14ac:dyDescent="0.2">
      <c r="H57135" s="7"/>
    </row>
    <row r="57136" spans="8:8" x14ac:dyDescent="0.2">
      <c r="H57136" s="7"/>
    </row>
    <row r="57137" spans="8:8" x14ac:dyDescent="0.2">
      <c r="H57137" s="7"/>
    </row>
    <row r="57138" spans="8:8" x14ac:dyDescent="0.2">
      <c r="H57138" s="7"/>
    </row>
    <row r="57139" spans="8:8" x14ac:dyDescent="0.2">
      <c r="H57139" s="7"/>
    </row>
    <row r="57140" spans="8:8" x14ac:dyDescent="0.2">
      <c r="H57140" s="7"/>
    </row>
    <row r="57141" spans="8:8" x14ac:dyDescent="0.2">
      <c r="H57141" s="7"/>
    </row>
    <row r="57142" spans="8:8" x14ac:dyDescent="0.2">
      <c r="H57142" s="7"/>
    </row>
    <row r="57143" spans="8:8" x14ac:dyDescent="0.2">
      <c r="H57143" s="7"/>
    </row>
    <row r="57144" spans="8:8" x14ac:dyDescent="0.2">
      <c r="H57144" s="7"/>
    </row>
    <row r="57145" spans="8:8" x14ac:dyDescent="0.2">
      <c r="H57145" s="7"/>
    </row>
    <row r="57146" spans="8:8" x14ac:dyDescent="0.2">
      <c r="H57146" s="7"/>
    </row>
    <row r="57147" spans="8:8" x14ac:dyDescent="0.2">
      <c r="H57147" s="7"/>
    </row>
    <row r="57148" spans="8:8" x14ac:dyDescent="0.2">
      <c r="H57148" s="7"/>
    </row>
    <row r="57149" spans="8:8" x14ac:dyDescent="0.2">
      <c r="H57149" s="7"/>
    </row>
    <row r="57150" spans="8:8" x14ac:dyDescent="0.2">
      <c r="H57150" s="7"/>
    </row>
    <row r="57151" spans="8:8" x14ac:dyDescent="0.2">
      <c r="H57151" s="7"/>
    </row>
    <row r="57152" spans="8:8" x14ac:dyDescent="0.2">
      <c r="H57152" s="7"/>
    </row>
    <row r="57153" spans="8:8" x14ac:dyDescent="0.2">
      <c r="H57153" s="7"/>
    </row>
    <row r="57154" spans="8:8" x14ac:dyDescent="0.2">
      <c r="H57154" s="7"/>
    </row>
    <row r="57155" spans="8:8" x14ac:dyDescent="0.2">
      <c r="H57155" s="7"/>
    </row>
    <row r="57156" spans="8:8" x14ac:dyDescent="0.2">
      <c r="H57156" s="7"/>
    </row>
    <row r="57157" spans="8:8" x14ac:dyDescent="0.2">
      <c r="H57157" s="7"/>
    </row>
    <row r="57158" spans="8:8" x14ac:dyDescent="0.2">
      <c r="H57158" s="7"/>
    </row>
    <row r="57159" spans="8:8" x14ac:dyDescent="0.2">
      <c r="H57159" s="7"/>
    </row>
    <row r="57160" spans="8:8" x14ac:dyDescent="0.2">
      <c r="H57160" s="7"/>
    </row>
    <row r="57161" spans="8:8" x14ac:dyDescent="0.2">
      <c r="H57161" s="7"/>
    </row>
    <row r="57162" spans="8:8" x14ac:dyDescent="0.2">
      <c r="H57162" s="7"/>
    </row>
    <row r="57163" spans="8:8" x14ac:dyDescent="0.2">
      <c r="H57163" s="7"/>
    </row>
    <row r="57164" spans="8:8" x14ac:dyDescent="0.2">
      <c r="H57164" s="7"/>
    </row>
    <row r="57165" spans="8:8" x14ac:dyDescent="0.2">
      <c r="H57165" s="7"/>
    </row>
    <row r="57166" spans="8:8" x14ac:dyDescent="0.2">
      <c r="H57166" s="7"/>
    </row>
    <row r="57167" spans="8:8" x14ac:dyDescent="0.2">
      <c r="H57167" s="7"/>
    </row>
    <row r="57168" spans="8:8" x14ac:dyDescent="0.2">
      <c r="H57168" s="7"/>
    </row>
    <row r="57169" spans="8:8" x14ac:dyDescent="0.2">
      <c r="H57169" s="7"/>
    </row>
    <row r="57170" spans="8:8" x14ac:dyDescent="0.2">
      <c r="H57170" s="7"/>
    </row>
    <row r="57171" spans="8:8" x14ac:dyDescent="0.2">
      <c r="H57171" s="7"/>
    </row>
    <row r="57172" spans="8:8" x14ac:dyDescent="0.2">
      <c r="H57172" s="7"/>
    </row>
    <row r="57173" spans="8:8" x14ac:dyDescent="0.2">
      <c r="H57173" s="7"/>
    </row>
    <row r="57174" spans="8:8" x14ac:dyDescent="0.2">
      <c r="H57174" s="7"/>
    </row>
    <row r="57175" spans="8:8" x14ac:dyDescent="0.2">
      <c r="H57175" s="7"/>
    </row>
    <row r="57176" spans="8:8" x14ac:dyDescent="0.2">
      <c r="H57176" s="7"/>
    </row>
    <row r="57177" spans="8:8" x14ac:dyDescent="0.2">
      <c r="H57177" s="7"/>
    </row>
    <row r="57178" spans="8:8" x14ac:dyDescent="0.2">
      <c r="H57178" s="7"/>
    </row>
    <row r="57179" spans="8:8" x14ac:dyDescent="0.2">
      <c r="H57179" s="7"/>
    </row>
    <row r="57180" spans="8:8" x14ac:dyDescent="0.2">
      <c r="H57180" s="7"/>
    </row>
    <row r="57181" spans="8:8" x14ac:dyDescent="0.2">
      <c r="H57181" s="7"/>
    </row>
    <row r="57182" spans="8:8" x14ac:dyDescent="0.2">
      <c r="H57182" s="7"/>
    </row>
    <row r="57183" spans="8:8" x14ac:dyDescent="0.2">
      <c r="H57183" s="7"/>
    </row>
    <row r="57184" spans="8:8" x14ac:dyDescent="0.2">
      <c r="H57184" s="7"/>
    </row>
    <row r="57185" spans="8:8" x14ac:dyDescent="0.2">
      <c r="H57185" s="7"/>
    </row>
    <row r="57186" spans="8:8" x14ac:dyDescent="0.2">
      <c r="H57186" s="7"/>
    </row>
    <row r="57187" spans="8:8" x14ac:dyDescent="0.2">
      <c r="H57187" s="7"/>
    </row>
    <row r="57188" spans="8:8" x14ac:dyDescent="0.2">
      <c r="H57188" s="7"/>
    </row>
    <row r="57189" spans="8:8" x14ac:dyDescent="0.2">
      <c r="H57189" s="7"/>
    </row>
    <row r="57190" spans="8:8" x14ac:dyDescent="0.2">
      <c r="H57190" s="7"/>
    </row>
    <row r="57191" spans="8:8" x14ac:dyDescent="0.2">
      <c r="H57191" s="7"/>
    </row>
    <row r="57192" spans="8:8" x14ac:dyDescent="0.2">
      <c r="H57192" s="7"/>
    </row>
    <row r="57193" spans="8:8" x14ac:dyDescent="0.2">
      <c r="H57193" s="7"/>
    </row>
    <row r="57194" spans="8:8" x14ac:dyDescent="0.2">
      <c r="H57194" s="7"/>
    </row>
    <row r="57195" spans="8:8" x14ac:dyDescent="0.2">
      <c r="H57195" s="7"/>
    </row>
    <row r="57196" spans="8:8" x14ac:dyDescent="0.2">
      <c r="H57196" s="7"/>
    </row>
    <row r="57197" spans="8:8" x14ac:dyDescent="0.2">
      <c r="H57197" s="7"/>
    </row>
    <row r="57198" spans="8:8" x14ac:dyDescent="0.2">
      <c r="H57198" s="7"/>
    </row>
    <row r="57199" spans="8:8" x14ac:dyDescent="0.2">
      <c r="H57199" s="7"/>
    </row>
    <row r="57200" spans="8:8" x14ac:dyDescent="0.2">
      <c r="H57200" s="7"/>
    </row>
    <row r="57201" spans="8:8" x14ac:dyDescent="0.2">
      <c r="H57201" s="7"/>
    </row>
    <row r="57202" spans="8:8" x14ac:dyDescent="0.2">
      <c r="H57202" s="7"/>
    </row>
    <row r="57203" spans="8:8" x14ac:dyDescent="0.2">
      <c r="H57203" s="7"/>
    </row>
    <row r="57204" spans="8:8" x14ac:dyDescent="0.2">
      <c r="H57204" s="7"/>
    </row>
    <row r="57205" spans="8:8" x14ac:dyDescent="0.2">
      <c r="H57205" s="7"/>
    </row>
    <row r="57206" spans="8:8" x14ac:dyDescent="0.2">
      <c r="H57206" s="7"/>
    </row>
    <row r="57207" spans="8:8" x14ac:dyDescent="0.2">
      <c r="H57207" s="7"/>
    </row>
    <row r="57208" spans="8:8" x14ac:dyDescent="0.2">
      <c r="H57208" s="7"/>
    </row>
    <row r="57209" spans="8:8" x14ac:dyDescent="0.2">
      <c r="H57209" s="7"/>
    </row>
    <row r="57210" spans="8:8" x14ac:dyDescent="0.2">
      <c r="H57210" s="7"/>
    </row>
    <row r="57211" spans="8:8" x14ac:dyDescent="0.2">
      <c r="H57211" s="7"/>
    </row>
    <row r="57212" spans="8:8" x14ac:dyDescent="0.2">
      <c r="H57212" s="7"/>
    </row>
    <row r="57213" spans="8:8" x14ac:dyDescent="0.2">
      <c r="H57213" s="7"/>
    </row>
    <row r="57214" spans="8:8" x14ac:dyDescent="0.2">
      <c r="H57214" s="7"/>
    </row>
    <row r="57215" spans="8:8" x14ac:dyDescent="0.2">
      <c r="H57215" s="7"/>
    </row>
    <row r="57216" spans="8:8" x14ac:dyDescent="0.2">
      <c r="H57216" s="7"/>
    </row>
    <row r="57217" spans="8:8" x14ac:dyDescent="0.2">
      <c r="H57217" s="7"/>
    </row>
    <row r="57218" spans="8:8" x14ac:dyDescent="0.2">
      <c r="H57218" s="7"/>
    </row>
    <row r="57219" spans="8:8" x14ac:dyDescent="0.2">
      <c r="H57219" s="7"/>
    </row>
    <row r="57220" spans="8:8" x14ac:dyDescent="0.2">
      <c r="H57220" s="7"/>
    </row>
    <row r="57221" spans="8:8" x14ac:dyDescent="0.2">
      <c r="H57221" s="7"/>
    </row>
    <row r="57222" spans="8:8" x14ac:dyDescent="0.2">
      <c r="H57222" s="7"/>
    </row>
    <row r="57223" spans="8:8" x14ac:dyDescent="0.2">
      <c r="H57223" s="7"/>
    </row>
    <row r="57224" spans="8:8" x14ac:dyDescent="0.2">
      <c r="H57224" s="7"/>
    </row>
    <row r="57225" spans="8:8" x14ac:dyDescent="0.2">
      <c r="H57225" s="7"/>
    </row>
    <row r="57226" spans="8:8" x14ac:dyDescent="0.2">
      <c r="H57226" s="7"/>
    </row>
    <row r="57227" spans="8:8" x14ac:dyDescent="0.2">
      <c r="H57227" s="7"/>
    </row>
    <row r="57228" spans="8:8" x14ac:dyDescent="0.2">
      <c r="H57228" s="7"/>
    </row>
    <row r="57229" spans="8:8" x14ac:dyDescent="0.2">
      <c r="H57229" s="7"/>
    </row>
    <row r="57230" spans="8:8" x14ac:dyDescent="0.2">
      <c r="H57230" s="7"/>
    </row>
    <row r="57231" spans="8:8" x14ac:dyDescent="0.2">
      <c r="H57231" s="7"/>
    </row>
    <row r="57232" spans="8:8" x14ac:dyDescent="0.2">
      <c r="H57232" s="7"/>
    </row>
    <row r="57233" spans="8:8" x14ac:dyDescent="0.2">
      <c r="H57233" s="7"/>
    </row>
    <row r="57234" spans="8:8" x14ac:dyDescent="0.2">
      <c r="H57234" s="7"/>
    </row>
    <row r="57235" spans="8:8" x14ac:dyDescent="0.2">
      <c r="H57235" s="7"/>
    </row>
    <row r="57236" spans="8:8" x14ac:dyDescent="0.2">
      <c r="H57236" s="7"/>
    </row>
    <row r="57237" spans="8:8" x14ac:dyDescent="0.2">
      <c r="H57237" s="7"/>
    </row>
    <row r="57238" spans="8:8" x14ac:dyDescent="0.2">
      <c r="H57238" s="7"/>
    </row>
    <row r="57239" spans="8:8" x14ac:dyDescent="0.2">
      <c r="H57239" s="7"/>
    </row>
    <row r="57240" spans="8:8" x14ac:dyDescent="0.2">
      <c r="H57240" s="7"/>
    </row>
    <row r="57241" spans="8:8" x14ac:dyDescent="0.2">
      <c r="H57241" s="7"/>
    </row>
    <row r="57242" spans="8:8" x14ac:dyDescent="0.2">
      <c r="H57242" s="7"/>
    </row>
    <row r="57243" spans="8:8" x14ac:dyDescent="0.2">
      <c r="H57243" s="7"/>
    </row>
    <row r="57244" spans="8:8" x14ac:dyDescent="0.2">
      <c r="H57244" s="7"/>
    </row>
    <row r="57245" spans="8:8" x14ac:dyDescent="0.2">
      <c r="H57245" s="7"/>
    </row>
    <row r="57246" spans="8:8" x14ac:dyDescent="0.2">
      <c r="H57246" s="7"/>
    </row>
    <row r="57247" spans="8:8" x14ac:dyDescent="0.2">
      <c r="H57247" s="7"/>
    </row>
    <row r="57248" spans="8:8" x14ac:dyDescent="0.2">
      <c r="H57248" s="7"/>
    </row>
    <row r="57249" spans="8:8" x14ac:dyDescent="0.2">
      <c r="H57249" s="7"/>
    </row>
    <row r="57250" spans="8:8" x14ac:dyDescent="0.2">
      <c r="H57250" s="7"/>
    </row>
    <row r="57251" spans="8:8" x14ac:dyDescent="0.2">
      <c r="H57251" s="7"/>
    </row>
    <row r="57252" spans="8:8" x14ac:dyDescent="0.2">
      <c r="H57252" s="7"/>
    </row>
    <row r="57253" spans="8:8" x14ac:dyDescent="0.2">
      <c r="H57253" s="7"/>
    </row>
    <row r="57254" spans="8:8" x14ac:dyDescent="0.2">
      <c r="H57254" s="7"/>
    </row>
    <row r="57255" spans="8:8" x14ac:dyDescent="0.2">
      <c r="H57255" s="7"/>
    </row>
    <row r="57256" spans="8:8" x14ac:dyDescent="0.2">
      <c r="H57256" s="7"/>
    </row>
    <row r="57257" spans="8:8" x14ac:dyDescent="0.2">
      <c r="H57257" s="7"/>
    </row>
    <row r="57258" spans="8:8" x14ac:dyDescent="0.2">
      <c r="H57258" s="7"/>
    </row>
    <row r="57259" spans="8:8" x14ac:dyDescent="0.2">
      <c r="H57259" s="7"/>
    </row>
    <row r="57260" spans="8:8" x14ac:dyDescent="0.2">
      <c r="H57260" s="7"/>
    </row>
    <row r="57261" spans="8:8" x14ac:dyDescent="0.2">
      <c r="H57261" s="7"/>
    </row>
    <row r="57262" spans="8:8" x14ac:dyDescent="0.2">
      <c r="H57262" s="7"/>
    </row>
    <row r="57263" spans="8:8" x14ac:dyDescent="0.2">
      <c r="H57263" s="7"/>
    </row>
    <row r="57264" spans="8:8" x14ac:dyDescent="0.2">
      <c r="H57264" s="7"/>
    </row>
    <row r="57265" spans="8:8" x14ac:dyDescent="0.2">
      <c r="H57265" s="7"/>
    </row>
    <row r="57266" spans="8:8" x14ac:dyDescent="0.2">
      <c r="H57266" s="7"/>
    </row>
    <row r="57267" spans="8:8" x14ac:dyDescent="0.2">
      <c r="H57267" s="7"/>
    </row>
    <row r="57268" spans="8:8" x14ac:dyDescent="0.2">
      <c r="H57268" s="7"/>
    </row>
    <row r="57269" spans="8:8" x14ac:dyDescent="0.2">
      <c r="H57269" s="7"/>
    </row>
    <row r="57270" spans="8:8" x14ac:dyDescent="0.2">
      <c r="H57270" s="7"/>
    </row>
    <row r="57271" spans="8:8" x14ac:dyDescent="0.2">
      <c r="H57271" s="7"/>
    </row>
    <row r="57272" spans="8:8" x14ac:dyDescent="0.2">
      <c r="H57272" s="7"/>
    </row>
    <row r="57273" spans="8:8" x14ac:dyDescent="0.2">
      <c r="H57273" s="7"/>
    </row>
    <row r="57274" spans="8:8" x14ac:dyDescent="0.2">
      <c r="H57274" s="7"/>
    </row>
    <row r="57275" spans="8:8" x14ac:dyDescent="0.2">
      <c r="H57275" s="7"/>
    </row>
    <row r="57276" spans="8:8" x14ac:dyDescent="0.2">
      <c r="H57276" s="7"/>
    </row>
    <row r="57277" spans="8:8" x14ac:dyDescent="0.2">
      <c r="H57277" s="7"/>
    </row>
    <row r="57278" spans="8:8" x14ac:dyDescent="0.2">
      <c r="H57278" s="7"/>
    </row>
    <row r="57279" spans="8:8" x14ac:dyDescent="0.2">
      <c r="H57279" s="7"/>
    </row>
    <row r="57280" spans="8:8" x14ac:dyDescent="0.2">
      <c r="H57280" s="7"/>
    </row>
    <row r="57281" spans="8:8" x14ac:dyDescent="0.2">
      <c r="H57281" s="7"/>
    </row>
    <row r="57282" spans="8:8" x14ac:dyDescent="0.2">
      <c r="H57282" s="7"/>
    </row>
    <row r="57283" spans="8:8" x14ac:dyDescent="0.2">
      <c r="H57283" s="7"/>
    </row>
    <row r="57284" spans="8:8" x14ac:dyDescent="0.2">
      <c r="H57284" s="7"/>
    </row>
    <row r="57285" spans="8:8" x14ac:dyDescent="0.2">
      <c r="H57285" s="7"/>
    </row>
    <row r="57286" spans="8:8" x14ac:dyDescent="0.2">
      <c r="H57286" s="7"/>
    </row>
    <row r="57287" spans="8:8" x14ac:dyDescent="0.2">
      <c r="H57287" s="7"/>
    </row>
    <row r="57288" spans="8:8" x14ac:dyDescent="0.2">
      <c r="H57288" s="7"/>
    </row>
    <row r="57289" spans="8:8" x14ac:dyDescent="0.2">
      <c r="H57289" s="7"/>
    </row>
    <row r="57290" spans="8:8" x14ac:dyDescent="0.2">
      <c r="H57290" s="7"/>
    </row>
    <row r="57291" spans="8:8" x14ac:dyDescent="0.2">
      <c r="H57291" s="7"/>
    </row>
    <row r="57292" spans="8:8" x14ac:dyDescent="0.2">
      <c r="H57292" s="7"/>
    </row>
    <row r="57293" spans="8:8" x14ac:dyDescent="0.2">
      <c r="H57293" s="7"/>
    </row>
    <row r="57294" spans="8:8" x14ac:dyDescent="0.2">
      <c r="H57294" s="7"/>
    </row>
    <row r="57295" spans="8:8" x14ac:dyDescent="0.2">
      <c r="H57295" s="7"/>
    </row>
    <row r="57296" spans="8:8" x14ac:dyDescent="0.2">
      <c r="H57296" s="7"/>
    </row>
    <row r="57297" spans="8:8" x14ac:dyDescent="0.2">
      <c r="H57297" s="7"/>
    </row>
    <row r="57298" spans="8:8" x14ac:dyDescent="0.2">
      <c r="H57298" s="7"/>
    </row>
    <row r="57299" spans="8:8" x14ac:dyDescent="0.2">
      <c r="H57299" s="7"/>
    </row>
    <row r="57300" spans="8:8" x14ac:dyDescent="0.2">
      <c r="H57300" s="7"/>
    </row>
    <row r="57301" spans="8:8" x14ac:dyDescent="0.2">
      <c r="H57301" s="7"/>
    </row>
    <row r="57302" spans="8:8" x14ac:dyDescent="0.2">
      <c r="H57302" s="7"/>
    </row>
    <row r="57303" spans="8:8" x14ac:dyDescent="0.2">
      <c r="H57303" s="7"/>
    </row>
    <row r="57304" spans="8:8" x14ac:dyDescent="0.2">
      <c r="H57304" s="7"/>
    </row>
    <row r="57305" spans="8:8" x14ac:dyDescent="0.2">
      <c r="H57305" s="7"/>
    </row>
    <row r="57306" spans="8:8" x14ac:dyDescent="0.2">
      <c r="H57306" s="7"/>
    </row>
    <row r="57307" spans="8:8" x14ac:dyDescent="0.2">
      <c r="H57307" s="7"/>
    </row>
    <row r="57308" spans="8:8" x14ac:dyDescent="0.2">
      <c r="H57308" s="7"/>
    </row>
    <row r="57309" spans="8:8" x14ac:dyDescent="0.2">
      <c r="H57309" s="7"/>
    </row>
    <row r="57310" spans="8:8" x14ac:dyDescent="0.2">
      <c r="H57310" s="7"/>
    </row>
    <row r="57311" spans="8:8" x14ac:dyDescent="0.2">
      <c r="H57311" s="7"/>
    </row>
    <row r="57312" spans="8:8" x14ac:dyDescent="0.2">
      <c r="H57312" s="7"/>
    </row>
    <row r="57313" spans="8:8" x14ac:dyDescent="0.2">
      <c r="H57313" s="7"/>
    </row>
    <row r="57314" spans="8:8" x14ac:dyDescent="0.2">
      <c r="H57314" s="7"/>
    </row>
    <row r="57315" spans="8:8" x14ac:dyDescent="0.2">
      <c r="H57315" s="7"/>
    </row>
    <row r="57316" spans="8:8" x14ac:dyDescent="0.2">
      <c r="H57316" s="7"/>
    </row>
    <row r="57317" spans="8:8" x14ac:dyDescent="0.2">
      <c r="H57317" s="7"/>
    </row>
    <row r="57318" spans="8:8" x14ac:dyDescent="0.2">
      <c r="H57318" s="7"/>
    </row>
    <row r="57319" spans="8:8" x14ac:dyDescent="0.2">
      <c r="H57319" s="7"/>
    </row>
    <row r="57320" spans="8:8" x14ac:dyDescent="0.2">
      <c r="H57320" s="7"/>
    </row>
    <row r="57321" spans="8:8" x14ac:dyDescent="0.2">
      <c r="H57321" s="7"/>
    </row>
    <row r="57322" spans="8:8" x14ac:dyDescent="0.2">
      <c r="H57322" s="7"/>
    </row>
    <row r="57323" spans="8:8" x14ac:dyDescent="0.2">
      <c r="H57323" s="7"/>
    </row>
    <row r="57324" spans="8:8" x14ac:dyDescent="0.2">
      <c r="H57324" s="7"/>
    </row>
    <row r="57325" spans="8:8" x14ac:dyDescent="0.2">
      <c r="H57325" s="7"/>
    </row>
    <row r="57326" spans="8:8" x14ac:dyDescent="0.2">
      <c r="H57326" s="7"/>
    </row>
    <row r="57327" spans="8:8" x14ac:dyDescent="0.2">
      <c r="H57327" s="7"/>
    </row>
    <row r="57328" spans="8:8" x14ac:dyDescent="0.2">
      <c r="H57328" s="7"/>
    </row>
    <row r="57329" spans="8:8" x14ac:dyDescent="0.2">
      <c r="H57329" s="7"/>
    </row>
    <row r="57330" spans="8:8" x14ac:dyDescent="0.2">
      <c r="H57330" s="7"/>
    </row>
    <row r="57331" spans="8:8" x14ac:dyDescent="0.2">
      <c r="H57331" s="7"/>
    </row>
    <row r="57332" spans="8:8" x14ac:dyDescent="0.2">
      <c r="H57332" s="7"/>
    </row>
    <row r="57333" spans="8:8" x14ac:dyDescent="0.2">
      <c r="H57333" s="7"/>
    </row>
    <row r="57334" spans="8:8" x14ac:dyDescent="0.2">
      <c r="H57334" s="7"/>
    </row>
    <row r="57335" spans="8:8" x14ac:dyDescent="0.2">
      <c r="H57335" s="7"/>
    </row>
    <row r="57336" spans="8:8" x14ac:dyDescent="0.2">
      <c r="H57336" s="7"/>
    </row>
    <row r="57337" spans="8:8" x14ac:dyDescent="0.2">
      <c r="H57337" s="7"/>
    </row>
    <row r="57338" spans="8:8" x14ac:dyDescent="0.2">
      <c r="H57338" s="7"/>
    </row>
    <row r="57339" spans="8:8" x14ac:dyDescent="0.2">
      <c r="H57339" s="7"/>
    </row>
    <row r="57340" spans="8:8" x14ac:dyDescent="0.2">
      <c r="H57340" s="7"/>
    </row>
    <row r="57341" spans="8:8" x14ac:dyDescent="0.2">
      <c r="H57341" s="7"/>
    </row>
    <row r="57342" spans="8:8" x14ac:dyDescent="0.2">
      <c r="H57342" s="7"/>
    </row>
    <row r="57343" spans="8:8" x14ac:dyDescent="0.2">
      <c r="H57343" s="7"/>
    </row>
    <row r="57344" spans="8:8" x14ac:dyDescent="0.2">
      <c r="H57344" s="7"/>
    </row>
    <row r="57345" spans="8:8" x14ac:dyDescent="0.2">
      <c r="H57345" s="7"/>
    </row>
    <row r="57346" spans="8:8" x14ac:dyDescent="0.2">
      <c r="H57346" s="7"/>
    </row>
    <row r="57347" spans="8:8" x14ac:dyDescent="0.2">
      <c r="H57347" s="7"/>
    </row>
    <row r="57348" spans="8:8" x14ac:dyDescent="0.2">
      <c r="H57348" s="7"/>
    </row>
    <row r="57349" spans="8:8" x14ac:dyDescent="0.2">
      <c r="H57349" s="7"/>
    </row>
    <row r="57350" spans="8:8" x14ac:dyDescent="0.2">
      <c r="H57350" s="7"/>
    </row>
    <row r="57351" spans="8:8" x14ac:dyDescent="0.2">
      <c r="H57351" s="7"/>
    </row>
    <row r="57352" spans="8:8" x14ac:dyDescent="0.2">
      <c r="H57352" s="7"/>
    </row>
    <row r="57353" spans="8:8" x14ac:dyDescent="0.2">
      <c r="H57353" s="7"/>
    </row>
    <row r="57354" spans="8:8" x14ac:dyDescent="0.2">
      <c r="H57354" s="7"/>
    </row>
    <row r="57355" spans="8:8" x14ac:dyDescent="0.2">
      <c r="H57355" s="7"/>
    </row>
    <row r="57356" spans="8:8" x14ac:dyDescent="0.2">
      <c r="H57356" s="7"/>
    </row>
    <row r="57357" spans="8:8" x14ac:dyDescent="0.2">
      <c r="H57357" s="7"/>
    </row>
    <row r="57358" spans="8:8" x14ac:dyDescent="0.2">
      <c r="H57358" s="7"/>
    </row>
    <row r="57359" spans="8:8" x14ac:dyDescent="0.2">
      <c r="H57359" s="7"/>
    </row>
    <row r="57360" spans="8:8" x14ac:dyDescent="0.2">
      <c r="H57360" s="7"/>
    </row>
    <row r="57361" spans="8:8" x14ac:dyDescent="0.2">
      <c r="H57361" s="7"/>
    </row>
    <row r="57362" spans="8:8" x14ac:dyDescent="0.2">
      <c r="H57362" s="7"/>
    </row>
    <row r="57363" spans="8:8" x14ac:dyDescent="0.2">
      <c r="H57363" s="7"/>
    </row>
    <row r="57364" spans="8:8" x14ac:dyDescent="0.2">
      <c r="H57364" s="7"/>
    </row>
    <row r="57365" spans="8:8" x14ac:dyDescent="0.2">
      <c r="H57365" s="7"/>
    </row>
    <row r="57366" spans="8:8" x14ac:dyDescent="0.2">
      <c r="H57366" s="7"/>
    </row>
    <row r="57367" spans="8:8" x14ac:dyDescent="0.2">
      <c r="H57367" s="7"/>
    </row>
    <row r="57368" spans="8:8" x14ac:dyDescent="0.2">
      <c r="H57368" s="7"/>
    </row>
    <row r="57369" spans="8:8" x14ac:dyDescent="0.2">
      <c r="H57369" s="7"/>
    </row>
    <row r="57370" spans="8:8" x14ac:dyDescent="0.2">
      <c r="H57370" s="7"/>
    </row>
    <row r="57371" spans="8:8" x14ac:dyDescent="0.2">
      <c r="H57371" s="7"/>
    </row>
    <row r="57372" spans="8:8" x14ac:dyDescent="0.2">
      <c r="H57372" s="7"/>
    </row>
    <row r="57373" spans="8:8" x14ac:dyDescent="0.2">
      <c r="H57373" s="7"/>
    </row>
    <row r="57374" spans="8:8" x14ac:dyDescent="0.2">
      <c r="H57374" s="7"/>
    </row>
    <row r="57375" spans="8:8" x14ac:dyDescent="0.2">
      <c r="H57375" s="7"/>
    </row>
    <row r="57376" spans="8:8" x14ac:dyDescent="0.2">
      <c r="H57376" s="7"/>
    </row>
    <row r="57377" spans="8:8" x14ac:dyDescent="0.2">
      <c r="H57377" s="7"/>
    </row>
    <row r="57378" spans="8:8" x14ac:dyDescent="0.2">
      <c r="H57378" s="7"/>
    </row>
    <row r="57379" spans="8:8" x14ac:dyDescent="0.2">
      <c r="H57379" s="7"/>
    </row>
    <row r="57380" spans="8:8" x14ac:dyDescent="0.2">
      <c r="H57380" s="7"/>
    </row>
    <row r="57381" spans="8:8" x14ac:dyDescent="0.2">
      <c r="H57381" s="7"/>
    </row>
    <row r="57382" spans="8:8" x14ac:dyDescent="0.2">
      <c r="H57382" s="7"/>
    </row>
    <row r="57383" spans="8:8" x14ac:dyDescent="0.2">
      <c r="H57383" s="7"/>
    </row>
    <row r="57384" spans="8:8" x14ac:dyDescent="0.2">
      <c r="H57384" s="7"/>
    </row>
    <row r="57385" spans="8:8" x14ac:dyDescent="0.2">
      <c r="H57385" s="7"/>
    </row>
    <row r="57386" spans="8:8" x14ac:dyDescent="0.2">
      <c r="H57386" s="7"/>
    </row>
    <row r="57387" spans="8:8" x14ac:dyDescent="0.2">
      <c r="H57387" s="7"/>
    </row>
    <row r="57388" spans="8:8" x14ac:dyDescent="0.2">
      <c r="H57388" s="7"/>
    </row>
    <row r="57389" spans="8:8" x14ac:dyDescent="0.2">
      <c r="H57389" s="7"/>
    </row>
    <row r="57390" spans="8:8" x14ac:dyDescent="0.2">
      <c r="H57390" s="7"/>
    </row>
    <row r="57391" spans="8:8" x14ac:dyDescent="0.2">
      <c r="H57391" s="7"/>
    </row>
    <row r="57392" spans="8:8" x14ac:dyDescent="0.2">
      <c r="H57392" s="7"/>
    </row>
    <row r="57393" spans="8:8" x14ac:dyDescent="0.2">
      <c r="H57393" s="7"/>
    </row>
    <row r="57394" spans="8:8" x14ac:dyDescent="0.2">
      <c r="H57394" s="7"/>
    </row>
    <row r="57395" spans="8:8" x14ac:dyDescent="0.2">
      <c r="H57395" s="7"/>
    </row>
    <row r="57396" spans="8:8" x14ac:dyDescent="0.2">
      <c r="H57396" s="7"/>
    </row>
    <row r="57397" spans="8:8" x14ac:dyDescent="0.2">
      <c r="H57397" s="7"/>
    </row>
    <row r="57398" spans="8:8" x14ac:dyDescent="0.2">
      <c r="H57398" s="7"/>
    </row>
    <row r="57399" spans="8:8" x14ac:dyDescent="0.2">
      <c r="H57399" s="7"/>
    </row>
    <row r="57400" spans="8:8" x14ac:dyDescent="0.2">
      <c r="H57400" s="7"/>
    </row>
    <row r="57401" spans="8:8" x14ac:dyDescent="0.2">
      <c r="H57401" s="7"/>
    </row>
    <row r="57402" spans="8:8" x14ac:dyDescent="0.2">
      <c r="H57402" s="7"/>
    </row>
    <row r="57403" spans="8:8" x14ac:dyDescent="0.2">
      <c r="H57403" s="7"/>
    </row>
    <row r="57404" spans="8:8" x14ac:dyDescent="0.2">
      <c r="H57404" s="7"/>
    </row>
    <row r="57405" spans="8:8" x14ac:dyDescent="0.2">
      <c r="H57405" s="7"/>
    </row>
    <row r="57406" spans="8:8" x14ac:dyDescent="0.2">
      <c r="H57406" s="7"/>
    </row>
    <row r="57407" spans="8:8" x14ac:dyDescent="0.2">
      <c r="H57407" s="7"/>
    </row>
    <row r="57408" spans="8:8" x14ac:dyDescent="0.2">
      <c r="H57408" s="7"/>
    </row>
    <row r="57409" spans="8:8" x14ac:dyDescent="0.2">
      <c r="H57409" s="7"/>
    </row>
    <row r="57410" spans="8:8" x14ac:dyDescent="0.2">
      <c r="H57410" s="7"/>
    </row>
    <row r="57411" spans="8:8" x14ac:dyDescent="0.2">
      <c r="H57411" s="7"/>
    </row>
    <row r="57412" spans="8:8" x14ac:dyDescent="0.2">
      <c r="H57412" s="7"/>
    </row>
    <row r="57413" spans="8:8" x14ac:dyDescent="0.2">
      <c r="H57413" s="7"/>
    </row>
    <row r="57414" spans="8:8" x14ac:dyDescent="0.2">
      <c r="H57414" s="7"/>
    </row>
    <row r="57415" spans="8:8" x14ac:dyDescent="0.2">
      <c r="H57415" s="7"/>
    </row>
    <row r="57416" spans="8:8" x14ac:dyDescent="0.2">
      <c r="H57416" s="7"/>
    </row>
    <row r="57417" spans="8:8" x14ac:dyDescent="0.2">
      <c r="H57417" s="7"/>
    </row>
    <row r="57418" spans="8:8" x14ac:dyDescent="0.2">
      <c r="H57418" s="7"/>
    </row>
    <row r="57419" spans="8:8" x14ac:dyDescent="0.2">
      <c r="H57419" s="7"/>
    </row>
    <row r="57420" spans="8:8" x14ac:dyDescent="0.2">
      <c r="H57420" s="7"/>
    </row>
    <row r="57421" spans="8:8" x14ac:dyDescent="0.2">
      <c r="H57421" s="7"/>
    </row>
    <row r="57422" spans="8:8" x14ac:dyDescent="0.2">
      <c r="H57422" s="7"/>
    </row>
    <row r="57423" spans="8:8" x14ac:dyDescent="0.2">
      <c r="H57423" s="7"/>
    </row>
    <row r="57424" spans="8:8" x14ac:dyDescent="0.2">
      <c r="H57424" s="7"/>
    </row>
    <row r="57425" spans="8:8" x14ac:dyDescent="0.2">
      <c r="H57425" s="7"/>
    </row>
    <row r="57426" spans="8:8" x14ac:dyDescent="0.2">
      <c r="H57426" s="7"/>
    </row>
    <row r="57427" spans="8:8" x14ac:dyDescent="0.2">
      <c r="H57427" s="7"/>
    </row>
    <row r="57428" spans="8:8" x14ac:dyDescent="0.2">
      <c r="H57428" s="7"/>
    </row>
    <row r="57429" spans="8:8" x14ac:dyDescent="0.2">
      <c r="H57429" s="7"/>
    </row>
    <row r="57430" spans="8:8" x14ac:dyDescent="0.2">
      <c r="H57430" s="7"/>
    </row>
    <row r="57431" spans="8:8" x14ac:dyDescent="0.2">
      <c r="H57431" s="7"/>
    </row>
    <row r="57432" spans="8:8" x14ac:dyDescent="0.2">
      <c r="H57432" s="7"/>
    </row>
    <row r="57433" spans="8:8" x14ac:dyDescent="0.2">
      <c r="H57433" s="7"/>
    </row>
    <row r="57434" spans="8:8" x14ac:dyDescent="0.2">
      <c r="H57434" s="7"/>
    </row>
    <row r="57435" spans="8:8" x14ac:dyDescent="0.2">
      <c r="H57435" s="7"/>
    </row>
    <row r="57436" spans="8:8" x14ac:dyDescent="0.2">
      <c r="H57436" s="7"/>
    </row>
    <row r="57437" spans="8:8" x14ac:dyDescent="0.2">
      <c r="H57437" s="7"/>
    </row>
    <row r="57438" spans="8:8" x14ac:dyDescent="0.2">
      <c r="H57438" s="7"/>
    </row>
    <row r="57439" spans="8:8" x14ac:dyDescent="0.2">
      <c r="H57439" s="7"/>
    </row>
    <row r="57440" spans="8:8" x14ac:dyDescent="0.2">
      <c r="H57440" s="7"/>
    </row>
    <row r="57441" spans="8:8" x14ac:dyDescent="0.2">
      <c r="H57441" s="7"/>
    </row>
    <row r="57442" spans="8:8" x14ac:dyDescent="0.2">
      <c r="H57442" s="7"/>
    </row>
    <row r="57443" spans="8:8" x14ac:dyDescent="0.2">
      <c r="H57443" s="7"/>
    </row>
    <row r="57444" spans="8:8" x14ac:dyDescent="0.2">
      <c r="H57444" s="7"/>
    </row>
    <row r="57445" spans="8:8" x14ac:dyDescent="0.2">
      <c r="H57445" s="7"/>
    </row>
    <row r="57446" spans="8:8" x14ac:dyDescent="0.2">
      <c r="H57446" s="7"/>
    </row>
    <row r="57447" spans="8:8" x14ac:dyDescent="0.2">
      <c r="H57447" s="7"/>
    </row>
    <row r="57448" spans="8:8" x14ac:dyDescent="0.2">
      <c r="H57448" s="7"/>
    </row>
    <row r="57449" spans="8:8" x14ac:dyDescent="0.2">
      <c r="H57449" s="7"/>
    </row>
    <row r="57450" spans="8:8" x14ac:dyDescent="0.2">
      <c r="H57450" s="7"/>
    </row>
    <row r="57451" spans="8:8" x14ac:dyDescent="0.2">
      <c r="H57451" s="7"/>
    </row>
    <row r="57452" spans="8:8" x14ac:dyDescent="0.2">
      <c r="H57452" s="7"/>
    </row>
    <row r="57453" spans="8:8" x14ac:dyDescent="0.2">
      <c r="H57453" s="7"/>
    </row>
    <row r="57454" spans="8:8" x14ac:dyDescent="0.2">
      <c r="H57454" s="7"/>
    </row>
    <row r="57455" spans="8:8" x14ac:dyDescent="0.2">
      <c r="H57455" s="7"/>
    </row>
    <row r="57456" spans="8:8" x14ac:dyDescent="0.2">
      <c r="H57456" s="7"/>
    </row>
    <row r="57457" spans="8:8" x14ac:dyDescent="0.2">
      <c r="H57457" s="7"/>
    </row>
    <row r="57458" spans="8:8" x14ac:dyDescent="0.2">
      <c r="H57458" s="7"/>
    </row>
    <row r="57459" spans="8:8" x14ac:dyDescent="0.2">
      <c r="H57459" s="7"/>
    </row>
    <row r="57460" spans="8:8" x14ac:dyDescent="0.2">
      <c r="H57460" s="7"/>
    </row>
    <row r="57461" spans="8:8" x14ac:dyDescent="0.2">
      <c r="H57461" s="7"/>
    </row>
    <row r="57462" spans="8:8" x14ac:dyDescent="0.2">
      <c r="H57462" s="7"/>
    </row>
    <row r="57463" spans="8:8" x14ac:dyDescent="0.2">
      <c r="H57463" s="7"/>
    </row>
    <row r="57464" spans="8:8" x14ac:dyDescent="0.2">
      <c r="H57464" s="7"/>
    </row>
    <row r="57465" spans="8:8" x14ac:dyDescent="0.2">
      <c r="H57465" s="7"/>
    </row>
    <row r="57466" spans="8:8" x14ac:dyDescent="0.2">
      <c r="H57466" s="7"/>
    </row>
    <row r="57467" spans="8:8" x14ac:dyDescent="0.2">
      <c r="H57467" s="7"/>
    </row>
    <row r="57468" spans="8:8" x14ac:dyDescent="0.2">
      <c r="H57468" s="7"/>
    </row>
    <row r="57469" spans="8:8" x14ac:dyDescent="0.2">
      <c r="H57469" s="7"/>
    </row>
    <row r="57470" spans="8:8" x14ac:dyDescent="0.2">
      <c r="H57470" s="7"/>
    </row>
    <row r="57471" spans="8:8" x14ac:dyDescent="0.2">
      <c r="H57471" s="7"/>
    </row>
    <row r="57472" spans="8:8" x14ac:dyDescent="0.2">
      <c r="H57472" s="7"/>
    </row>
    <row r="57473" spans="8:8" x14ac:dyDescent="0.2">
      <c r="H57473" s="7"/>
    </row>
    <row r="57474" spans="8:8" x14ac:dyDescent="0.2">
      <c r="H57474" s="7"/>
    </row>
    <row r="57475" spans="8:8" x14ac:dyDescent="0.2">
      <c r="H57475" s="7"/>
    </row>
    <row r="57476" spans="8:8" x14ac:dyDescent="0.2">
      <c r="H57476" s="7"/>
    </row>
    <row r="57477" spans="8:8" x14ac:dyDescent="0.2">
      <c r="H57477" s="7"/>
    </row>
    <row r="57478" spans="8:8" x14ac:dyDescent="0.2">
      <c r="H57478" s="7"/>
    </row>
    <row r="57479" spans="8:8" x14ac:dyDescent="0.2">
      <c r="H57479" s="7"/>
    </row>
    <row r="57480" spans="8:8" x14ac:dyDescent="0.2">
      <c r="H57480" s="7"/>
    </row>
    <row r="57481" spans="8:8" x14ac:dyDescent="0.2">
      <c r="H57481" s="7"/>
    </row>
    <row r="57482" spans="8:8" x14ac:dyDescent="0.2">
      <c r="H57482" s="7"/>
    </row>
    <row r="57483" spans="8:8" x14ac:dyDescent="0.2">
      <c r="H57483" s="7"/>
    </row>
    <row r="57484" spans="8:8" x14ac:dyDescent="0.2">
      <c r="H57484" s="7"/>
    </row>
    <row r="57485" spans="8:8" x14ac:dyDescent="0.2">
      <c r="H57485" s="7"/>
    </row>
    <row r="57486" spans="8:8" x14ac:dyDescent="0.2">
      <c r="H57486" s="7"/>
    </row>
    <row r="57487" spans="8:8" x14ac:dyDescent="0.2">
      <c r="H57487" s="7"/>
    </row>
    <row r="57488" spans="8:8" x14ac:dyDescent="0.2">
      <c r="H57488" s="7"/>
    </row>
    <row r="57489" spans="8:8" x14ac:dyDescent="0.2">
      <c r="H57489" s="7"/>
    </row>
    <row r="57490" spans="8:8" x14ac:dyDescent="0.2">
      <c r="H57490" s="7"/>
    </row>
    <row r="57491" spans="8:8" x14ac:dyDescent="0.2">
      <c r="H57491" s="7"/>
    </row>
    <row r="57492" spans="8:8" x14ac:dyDescent="0.2">
      <c r="H57492" s="7"/>
    </row>
    <row r="57493" spans="8:8" x14ac:dyDescent="0.2">
      <c r="H57493" s="7"/>
    </row>
    <row r="57494" spans="8:8" x14ac:dyDescent="0.2">
      <c r="H57494" s="7"/>
    </row>
    <row r="57495" spans="8:8" x14ac:dyDescent="0.2">
      <c r="H57495" s="7"/>
    </row>
    <row r="57496" spans="8:8" x14ac:dyDescent="0.2">
      <c r="H57496" s="7"/>
    </row>
    <row r="57497" spans="8:8" x14ac:dyDescent="0.2">
      <c r="H57497" s="7"/>
    </row>
    <row r="57498" spans="8:8" x14ac:dyDescent="0.2">
      <c r="H57498" s="7"/>
    </row>
    <row r="57499" spans="8:8" x14ac:dyDescent="0.2">
      <c r="H57499" s="7"/>
    </row>
    <row r="57500" spans="8:8" x14ac:dyDescent="0.2">
      <c r="H57500" s="7"/>
    </row>
    <row r="57501" spans="8:8" x14ac:dyDescent="0.2">
      <c r="H57501" s="7"/>
    </row>
    <row r="57502" spans="8:8" x14ac:dyDescent="0.2">
      <c r="H57502" s="7"/>
    </row>
    <row r="57503" spans="8:8" x14ac:dyDescent="0.2">
      <c r="H57503" s="7"/>
    </row>
    <row r="57504" spans="8:8" x14ac:dyDescent="0.2">
      <c r="H57504" s="7"/>
    </row>
    <row r="57505" spans="8:8" x14ac:dyDescent="0.2">
      <c r="H57505" s="7"/>
    </row>
    <row r="57506" spans="8:8" x14ac:dyDescent="0.2">
      <c r="H57506" s="7"/>
    </row>
    <row r="57507" spans="8:8" x14ac:dyDescent="0.2">
      <c r="H57507" s="7"/>
    </row>
    <row r="57508" spans="8:8" x14ac:dyDescent="0.2">
      <c r="H57508" s="7"/>
    </row>
    <row r="57509" spans="8:8" x14ac:dyDescent="0.2">
      <c r="H57509" s="7"/>
    </row>
    <row r="57510" spans="8:8" x14ac:dyDescent="0.2">
      <c r="H57510" s="7"/>
    </row>
    <row r="57511" spans="8:8" x14ac:dyDescent="0.2">
      <c r="H57511" s="7"/>
    </row>
    <row r="57512" spans="8:8" x14ac:dyDescent="0.2">
      <c r="H57512" s="7"/>
    </row>
    <row r="57513" spans="8:8" x14ac:dyDescent="0.2">
      <c r="H57513" s="7"/>
    </row>
    <row r="57514" spans="8:8" x14ac:dyDescent="0.2">
      <c r="H57514" s="7"/>
    </row>
    <row r="57515" spans="8:8" x14ac:dyDescent="0.2">
      <c r="H57515" s="7"/>
    </row>
    <row r="57516" spans="8:8" x14ac:dyDescent="0.2">
      <c r="H57516" s="7"/>
    </row>
    <row r="57517" spans="8:8" x14ac:dyDescent="0.2">
      <c r="H57517" s="7"/>
    </row>
    <row r="57518" spans="8:8" x14ac:dyDescent="0.2">
      <c r="H57518" s="7"/>
    </row>
    <row r="57519" spans="8:8" x14ac:dyDescent="0.2">
      <c r="H57519" s="7"/>
    </row>
    <row r="57520" spans="8:8" x14ac:dyDescent="0.2">
      <c r="H57520" s="7"/>
    </row>
    <row r="57521" spans="8:8" x14ac:dyDescent="0.2">
      <c r="H57521" s="7"/>
    </row>
    <row r="57522" spans="8:8" x14ac:dyDescent="0.2">
      <c r="H57522" s="7"/>
    </row>
    <row r="57523" spans="8:8" x14ac:dyDescent="0.2">
      <c r="H57523" s="7"/>
    </row>
    <row r="57524" spans="8:8" x14ac:dyDescent="0.2">
      <c r="H57524" s="7"/>
    </row>
    <row r="57525" spans="8:8" x14ac:dyDescent="0.2">
      <c r="H57525" s="7"/>
    </row>
    <row r="57526" spans="8:8" x14ac:dyDescent="0.2">
      <c r="H57526" s="7"/>
    </row>
    <row r="57527" spans="8:8" x14ac:dyDescent="0.2">
      <c r="H57527" s="7"/>
    </row>
    <row r="57528" spans="8:8" x14ac:dyDescent="0.2">
      <c r="H57528" s="7"/>
    </row>
    <row r="57529" spans="8:8" x14ac:dyDescent="0.2">
      <c r="H57529" s="7"/>
    </row>
    <row r="57530" spans="8:8" x14ac:dyDescent="0.2">
      <c r="H57530" s="7"/>
    </row>
    <row r="57531" spans="8:8" x14ac:dyDescent="0.2">
      <c r="H57531" s="7"/>
    </row>
    <row r="57532" spans="8:8" x14ac:dyDescent="0.2">
      <c r="H57532" s="7"/>
    </row>
    <row r="57533" spans="8:8" x14ac:dyDescent="0.2">
      <c r="H57533" s="7"/>
    </row>
    <row r="57534" spans="8:8" x14ac:dyDescent="0.2">
      <c r="H57534" s="7"/>
    </row>
    <row r="57535" spans="8:8" x14ac:dyDescent="0.2">
      <c r="H57535" s="7"/>
    </row>
    <row r="57536" spans="8:8" x14ac:dyDescent="0.2">
      <c r="H57536" s="7"/>
    </row>
    <row r="57537" spans="8:8" x14ac:dyDescent="0.2">
      <c r="H57537" s="7"/>
    </row>
    <row r="57538" spans="8:8" x14ac:dyDescent="0.2">
      <c r="H57538" s="7"/>
    </row>
    <row r="57539" spans="8:8" x14ac:dyDescent="0.2">
      <c r="H57539" s="7"/>
    </row>
    <row r="57540" spans="8:8" x14ac:dyDescent="0.2">
      <c r="H57540" s="7"/>
    </row>
    <row r="57541" spans="8:8" x14ac:dyDescent="0.2">
      <c r="H57541" s="7"/>
    </row>
    <row r="57542" spans="8:8" x14ac:dyDescent="0.2">
      <c r="H57542" s="7"/>
    </row>
    <row r="57543" spans="8:8" x14ac:dyDescent="0.2">
      <c r="H57543" s="7"/>
    </row>
    <row r="57544" spans="8:8" x14ac:dyDescent="0.2">
      <c r="H57544" s="7"/>
    </row>
    <row r="57545" spans="8:8" x14ac:dyDescent="0.2">
      <c r="H57545" s="7"/>
    </row>
    <row r="57546" spans="8:8" x14ac:dyDescent="0.2">
      <c r="H57546" s="7"/>
    </row>
    <row r="57547" spans="8:8" x14ac:dyDescent="0.2">
      <c r="H57547" s="7"/>
    </row>
    <row r="57548" spans="8:8" x14ac:dyDescent="0.2">
      <c r="H57548" s="7"/>
    </row>
    <row r="57549" spans="8:8" x14ac:dyDescent="0.2">
      <c r="H57549" s="7"/>
    </row>
    <row r="57550" spans="8:8" x14ac:dyDescent="0.2">
      <c r="H57550" s="7"/>
    </row>
    <row r="57551" spans="8:8" x14ac:dyDescent="0.2">
      <c r="H57551" s="7"/>
    </row>
    <row r="57552" spans="8:8" x14ac:dyDescent="0.2">
      <c r="H57552" s="7"/>
    </row>
    <row r="57553" spans="8:8" x14ac:dyDescent="0.2">
      <c r="H57553" s="7"/>
    </row>
    <row r="57554" spans="8:8" x14ac:dyDescent="0.2">
      <c r="H57554" s="7"/>
    </row>
    <row r="57555" spans="8:8" x14ac:dyDescent="0.2">
      <c r="H57555" s="7"/>
    </row>
    <row r="57556" spans="8:8" x14ac:dyDescent="0.2">
      <c r="H57556" s="7"/>
    </row>
    <row r="57557" spans="8:8" x14ac:dyDescent="0.2">
      <c r="H57557" s="7"/>
    </row>
    <row r="57558" spans="8:8" x14ac:dyDescent="0.2">
      <c r="H57558" s="7"/>
    </row>
    <row r="57559" spans="8:8" x14ac:dyDescent="0.2">
      <c r="H57559" s="7"/>
    </row>
    <row r="57560" spans="8:8" x14ac:dyDescent="0.2">
      <c r="H57560" s="7"/>
    </row>
    <row r="57561" spans="8:8" x14ac:dyDescent="0.2">
      <c r="H57561" s="7"/>
    </row>
    <row r="57562" spans="8:8" x14ac:dyDescent="0.2">
      <c r="H57562" s="7"/>
    </row>
    <row r="57563" spans="8:8" x14ac:dyDescent="0.2">
      <c r="H57563" s="7"/>
    </row>
    <row r="57564" spans="8:8" x14ac:dyDescent="0.2">
      <c r="H57564" s="7"/>
    </row>
    <row r="57565" spans="8:8" x14ac:dyDescent="0.2">
      <c r="H57565" s="7"/>
    </row>
    <row r="57566" spans="8:8" x14ac:dyDescent="0.2">
      <c r="H57566" s="7"/>
    </row>
    <row r="57567" spans="8:8" x14ac:dyDescent="0.2">
      <c r="H57567" s="7"/>
    </row>
    <row r="57568" spans="8:8" x14ac:dyDescent="0.2">
      <c r="H57568" s="7"/>
    </row>
    <row r="57569" spans="8:8" x14ac:dyDescent="0.2">
      <c r="H57569" s="7"/>
    </row>
    <row r="57570" spans="8:8" x14ac:dyDescent="0.2">
      <c r="H57570" s="7"/>
    </row>
    <row r="57571" spans="8:8" x14ac:dyDescent="0.2">
      <c r="H57571" s="7"/>
    </row>
    <row r="57572" spans="8:8" x14ac:dyDescent="0.2">
      <c r="H57572" s="7"/>
    </row>
    <row r="57573" spans="8:8" x14ac:dyDescent="0.2">
      <c r="H57573" s="7"/>
    </row>
    <row r="57574" spans="8:8" x14ac:dyDescent="0.2">
      <c r="H57574" s="7"/>
    </row>
    <row r="57575" spans="8:8" x14ac:dyDescent="0.2">
      <c r="H57575" s="7"/>
    </row>
    <row r="57576" spans="8:8" x14ac:dyDescent="0.2">
      <c r="H57576" s="7"/>
    </row>
    <row r="57577" spans="8:8" x14ac:dyDescent="0.2">
      <c r="H57577" s="7"/>
    </row>
    <row r="57578" spans="8:8" x14ac:dyDescent="0.2">
      <c r="H57578" s="7"/>
    </row>
    <row r="57579" spans="8:8" x14ac:dyDescent="0.2">
      <c r="H57579" s="7"/>
    </row>
    <row r="57580" spans="8:8" x14ac:dyDescent="0.2">
      <c r="H57580" s="7"/>
    </row>
    <row r="57581" spans="8:8" x14ac:dyDescent="0.2">
      <c r="H57581" s="7"/>
    </row>
    <row r="57582" spans="8:8" x14ac:dyDescent="0.2">
      <c r="H57582" s="7"/>
    </row>
    <row r="57583" spans="8:8" x14ac:dyDescent="0.2">
      <c r="H57583" s="7"/>
    </row>
    <row r="57584" spans="8:8" x14ac:dyDescent="0.2">
      <c r="H57584" s="7"/>
    </row>
    <row r="57585" spans="8:8" x14ac:dyDescent="0.2">
      <c r="H57585" s="7"/>
    </row>
    <row r="57586" spans="8:8" x14ac:dyDescent="0.2">
      <c r="H57586" s="7"/>
    </row>
    <row r="57587" spans="8:8" x14ac:dyDescent="0.2">
      <c r="H57587" s="7"/>
    </row>
    <row r="57588" spans="8:8" x14ac:dyDescent="0.2">
      <c r="H57588" s="7"/>
    </row>
    <row r="57589" spans="8:8" x14ac:dyDescent="0.2">
      <c r="H57589" s="7"/>
    </row>
    <row r="57590" spans="8:8" x14ac:dyDescent="0.2">
      <c r="H57590" s="7"/>
    </row>
    <row r="57591" spans="8:8" x14ac:dyDescent="0.2">
      <c r="H57591" s="7"/>
    </row>
    <row r="57592" spans="8:8" x14ac:dyDescent="0.2">
      <c r="H57592" s="7"/>
    </row>
    <row r="57593" spans="8:8" x14ac:dyDescent="0.2">
      <c r="H57593" s="7"/>
    </row>
    <row r="57594" spans="8:8" x14ac:dyDescent="0.2">
      <c r="H57594" s="7"/>
    </row>
    <row r="57595" spans="8:8" x14ac:dyDescent="0.2">
      <c r="H57595" s="7"/>
    </row>
    <row r="57596" spans="8:8" x14ac:dyDescent="0.2">
      <c r="H57596" s="7"/>
    </row>
    <row r="57597" spans="8:8" x14ac:dyDescent="0.2">
      <c r="H57597" s="7"/>
    </row>
    <row r="57598" spans="8:8" x14ac:dyDescent="0.2">
      <c r="H57598" s="7"/>
    </row>
    <row r="57599" spans="8:8" x14ac:dyDescent="0.2">
      <c r="H57599" s="7"/>
    </row>
    <row r="57600" spans="8:8" x14ac:dyDescent="0.2">
      <c r="H57600" s="7"/>
    </row>
    <row r="57601" spans="8:8" x14ac:dyDescent="0.2">
      <c r="H57601" s="7"/>
    </row>
    <row r="57602" spans="8:8" x14ac:dyDescent="0.2">
      <c r="H57602" s="7"/>
    </row>
    <row r="57603" spans="8:8" x14ac:dyDescent="0.2">
      <c r="H57603" s="7"/>
    </row>
    <row r="57604" spans="8:8" x14ac:dyDescent="0.2">
      <c r="H57604" s="7"/>
    </row>
    <row r="57605" spans="8:8" x14ac:dyDescent="0.2">
      <c r="H57605" s="7"/>
    </row>
    <row r="57606" spans="8:8" x14ac:dyDescent="0.2">
      <c r="H57606" s="7"/>
    </row>
    <row r="57607" spans="8:8" x14ac:dyDescent="0.2">
      <c r="H57607" s="7"/>
    </row>
    <row r="57608" spans="8:8" x14ac:dyDescent="0.2">
      <c r="H57608" s="7"/>
    </row>
    <row r="57609" spans="8:8" x14ac:dyDescent="0.2">
      <c r="H57609" s="7"/>
    </row>
    <row r="57610" spans="8:8" x14ac:dyDescent="0.2">
      <c r="H57610" s="7"/>
    </row>
    <row r="57611" spans="8:8" x14ac:dyDescent="0.2">
      <c r="H57611" s="7"/>
    </row>
    <row r="57612" spans="8:8" x14ac:dyDescent="0.2">
      <c r="H57612" s="7"/>
    </row>
    <row r="57613" spans="8:8" x14ac:dyDescent="0.2">
      <c r="H57613" s="7"/>
    </row>
    <row r="57614" spans="8:8" x14ac:dyDescent="0.2">
      <c r="H57614" s="7"/>
    </row>
    <row r="57615" spans="8:8" x14ac:dyDescent="0.2">
      <c r="H57615" s="7"/>
    </row>
    <row r="57616" spans="8:8" x14ac:dyDescent="0.2">
      <c r="H57616" s="7"/>
    </row>
    <row r="57617" spans="8:8" x14ac:dyDescent="0.2">
      <c r="H57617" s="7"/>
    </row>
    <row r="57618" spans="8:8" x14ac:dyDescent="0.2">
      <c r="H57618" s="7"/>
    </row>
    <row r="57619" spans="8:8" x14ac:dyDescent="0.2">
      <c r="H57619" s="7"/>
    </row>
    <row r="57620" spans="8:8" x14ac:dyDescent="0.2">
      <c r="H57620" s="7"/>
    </row>
    <row r="57621" spans="8:8" x14ac:dyDescent="0.2">
      <c r="H57621" s="7"/>
    </row>
    <row r="57622" spans="8:8" x14ac:dyDescent="0.2">
      <c r="H57622" s="7"/>
    </row>
    <row r="57623" spans="8:8" x14ac:dyDescent="0.2">
      <c r="H57623" s="7"/>
    </row>
    <row r="57624" spans="8:8" x14ac:dyDescent="0.2">
      <c r="H57624" s="7"/>
    </row>
    <row r="57625" spans="8:8" x14ac:dyDescent="0.2">
      <c r="H57625" s="7"/>
    </row>
    <row r="57626" spans="8:8" x14ac:dyDescent="0.2">
      <c r="H57626" s="7"/>
    </row>
    <row r="57627" spans="8:8" x14ac:dyDescent="0.2">
      <c r="H57627" s="7"/>
    </row>
    <row r="57628" spans="8:8" x14ac:dyDescent="0.2">
      <c r="H57628" s="7"/>
    </row>
    <row r="57629" spans="8:8" x14ac:dyDescent="0.2">
      <c r="H57629" s="7"/>
    </row>
    <row r="57630" spans="8:8" x14ac:dyDescent="0.2">
      <c r="H57630" s="7"/>
    </row>
    <row r="57631" spans="8:8" x14ac:dyDescent="0.2">
      <c r="H57631" s="7"/>
    </row>
    <row r="57632" spans="8:8" x14ac:dyDescent="0.2">
      <c r="H57632" s="7"/>
    </row>
    <row r="57633" spans="8:8" x14ac:dyDescent="0.2">
      <c r="H57633" s="7"/>
    </row>
    <row r="57634" spans="8:8" x14ac:dyDescent="0.2">
      <c r="H57634" s="7"/>
    </row>
    <row r="57635" spans="8:8" x14ac:dyDescent="0.2">
      <c r="H57635" s="7"/>
    </row>
    <row r="57636" spans="8:8" x14ac:dyDescent="0.2">
      <c r="H57636" s="7"/>
    </row>
    <row r="57637" spans="8:8" x14ac:dyDescent="0.2">
      <c r="H57637" s="7"/>
    </row>
    <row r="57638" spans="8:8" x14ac:dyDescent="0.2">
      <c r="H57638" s="7"/>
    </row>
    <row r="57639" spans="8:8" x14ac:dyDescent="0.2">
      <c r="H57639" s="7"/>
    </row>
    <row r="57640" spans="8:8" x14ac:dyDescent="0.2">
      <c r="H57640" s="7"/>
    </row>
    <row r="57641" spans="8:8" x14ac:dyDescent="0.2">
      <c r="H57641" s="7"/>
    </row>
    <row r="57642" spans="8:8" x14ac:dyDescent="0.2">
      <c r="H57642" s="7"/>
    </row>
    <row r="57643" spans="8:8" x14ac:dyDescent="0.2">
      <c r="H57643" s="7"/>
    </row>
    <row r="57644" spans="8:8" x14ac:dyDescent="0.2">
      <c r="H57644" s="7"/>
    </row>
    <row r="57645" spans="8:8" x14ac:dyDescent="0.2">
      <c r="H57645" s="7"/>
    </row>
    <row r="57646" spans="8:8" x14ac:dyDescent="0.2">
      <c r="H57646" s="7"/>
    </row>
    <row r="57647" spans="8:8" x14ac:dyDescent="0.2">
      <c r="H57647" s="7"/>
    </row>
    <row r="57648" spans="8:8" x14ac:dyDescent="0.2">
      <c r="H57648" s="7"/>
    </row>
    <row r="57649" spans="8:8" x14ac:dyDescent="0.2">
      <c r="H57649" s="7"/>
    </row>
    <row r="57650" spans="8:8" x14ac:dyDescent="0.2">
      <c r="H57650" s="7"/>
    </row>
    <row r="57651" spans="8:8" x14ac:dyDescent="0.2">
      <c r="H57651" s="7"/>
    </row>
    <row r="57652" spans="8:8" x14ac:dyDescent="0.2">
      <c r="H57652" s="7"/>
    </row>
    <row r="57653" spans="8:8" x14ac:dyDescent="0.2">
      <c r="H57653" s="7"/>
    </row>
    <row r="57654" spans="8:8" x14ac:dyDescent="0.2">
      <c r="H57654" s="7"/>
    </row>
    <row r="57655" spans="8:8" x14ac:dyDescent="0.2">
      <c r="H57655" s="7"/>
    </row>
    <row r="57656" spans="8:8" x14ac:dyDescent="0.2">
      <c r="H57656" s="7"/>
    </row>
    <row r="57657" spans="8:8" x14ac:dyDescent="0.2">
      <c r="H57657" s="7"/>
    </row>
    <row r="57658" spans="8:8" x14ac:dyDescent="0.2">
      <c r="H57658" s="7"/>
    </row>
    <row r="57659" spans="8:8" x14ac:dyDescent="0.2">
      <c r="H57659" s="7"/>
    </row>
    <row r="57660" spans="8:8" x14ac:dyDescent="0.2">
      <c r="H57660" s="7"/>
    </row>
    <row r="57661" spans="8:8" x14ac:dyDescent="0.2">
      <c r="H57661" s="7"/>
    </row>
    <row r="57662" spans="8:8" x14ac:dyDescent="0.2">
      <c r="H57662" s="7"/>
    </row>
    <row r="57663" spans="8:8" x14ac:dyDescent="0.2">
      <c r="H57663" s="7"/>
    </row>
    <row r="57664" spans="8:8" x14ac:dyDescent="0.2">
      <c r="H57664" s="7"/>
    </row>
    <row r="57665" spans="8:8" x14ac:dyDescent="0.2">
      <c r="H57665" s="7"/>
    </row>
    <row r="57666" spans="8:8" x14ac:dyDescent="0.2">
      <c r="H57666" s="7"/>
    </row>
    <row r="57667" spans="8:8" x14ac:dyDescent="0.2">
      <c r="H57667" s="7"/>
    </row>
    <row r="57668" spans="8:8" x14ac:dyDescent="0.2">
      <c r="H57668" s="7"/>
    </row>
    <row r="57669" spans="8:8" x14ac:dyDescent="0.2">
      <c r="H57669" s="7"/>
    </row>
    <row r="57670" spans="8:8" x14ac:dyDescent="0.2">
      <c r="H57670" s="7"/>
    </row>
    <row r="57671" spans="8:8" x14ac:dyDescent="0.2">
      <c r="H57671" s="7"/>
    </row>
    <row r="57672" spans="8:8" x14ac:dyDescent="0.2">
      <c r="H57672" s="7"/>
    </row>
    <row r="57673" spans="8:8" x14ac:dyDescent="0.2">
      <c r="H57673" s="7"/>
    </row>
    <row r="57674" spans="8:8" x14ac:dyDescent="0.2">
      <c r="H57674" s="7"/>
    </row>
    <row r="57675" spans="8:8" x14ac:dyDescent="0.2">
      <c r="H57675" s="7"/>
    </row>
    <row r="57676" spans="8:8" x14ac:dyDescent="0.2">
      <c r="H57676" s="7"/>
    </row>
    <row r="57677" spans="8:8" x14ac:dyDescent="0.2">
      <c r="H57677" s="7"/>
    </row>
    <row r="57678" spans="8:8" x14ac:dyDescent="0.2">
      <c r="H57678" s="7"/>
    </row>
    <row r="57679" spans="8:8" x14ac:dyDescent="0.2">
      <c r="H57679" s="7"/>
    </row>
    <row r="57680" spans="8:8" x14ac:dyDescent="0.2">
      <c r="H57680" s="7"/>
    </row>
    <row r="57681" spans="8:8" x14ac:dyDescent="0.2">
      <c r="H57681" s="7"/>
    </row>
    <row r="57682" spans="8:8" x14ac:dyDescent="0.2">
      <c r="H57682" s="7"/>
    </row>
    <row r="57683" spans="8:8" x14ac:dyDescent="0.2">
      <c r="H57683" s="7"/>
    </row>
    <row r="57684" spans="8:8" x14ac:dyDescent="0.2">
      <c r="H57684" s="7"/>
    </row>
    <row r="57685" spans="8:8" x14ac:dyDescent="0.2">
      <c r="H57685" s="7"/>
    </row>
    <row r="57686" spans="8:8" x14ac:dyDescent="0.2">
      <c r="H57686" s="7"/>
    </row>
    <row r="57687" spans="8:8" x14ac:dyDescent="0.2">
      <c r="H57687" s="7"/>
    </row>
    <row r="57688" spans="8:8" x14ac:dyDescent="0.2">
      <c r="H57688" s="7"/>
    </row>
    <row r="57689" spans="8:8" x14ac:dyDescent="0.2">
      <c r="H57689" s="7"/>
    </row>
    <row r="57690" spans="8:8" x14ac:dyDescent="0.2">
      <c r="H57690" s="7"/>
    </row>
    <row r="57691" spans="8:8" x14ac:dyDescent="0.2">
      <c r="H57691" s="7"/>
    </row>
    <row r="57692" spans="8:8" x14ac:dyDescent="0.2">
      <c r="H57692" s="7"/>
    </row>
    <row r="57693" spans="8:8" x14ac:dyDescent="0.2">
      <c r="H57693" s="7"/>
    </row>
    <row r="57694" spans="8:8" x14ac:dyDescent="0.2">
      <c r="H57694" s="7"/>
    </row>
    <row r="57695" spans="8:8" x14ac:dyDescent="0.2">
      <c r="H57695" s="7"/>
    </row>
    <row r="57696" spans="8:8" x14ac:dyDescent="0.2">
      <c r="H57696" s="7"/>
    </row>
    <row r="57697" spans="8:8" x14ac:dyDescent="0.2">
      <c r="H57697" s="7"/>
    </row>
    <row r="57698" spans="8:8" x14ac:dyDescent="0.2">
      <c r="H57698" s="7"/>
    </row>
    <row r="57699" spans="8:8" x14ac:dyDescent="0.2">
      <c r="H57699" s="7"/>
    </row>
    <row r="57700" spans="8:8" x14ac:dyDescent="0.2">
      <c r="H57700" s="7"/>
    </row>
    <row r="57701" spans="8:8" x14ac:dyDescent="0.2">
      <c r="H57701" s="7"/>
    </row>
    <row r="57702" spans="8:8" x14ac:dyDescent="0.2">
      <c r="H57702" s="7"/>
    </row>
    <row r="57703" spans="8:8" x14ac:dyDescent="0.2">
      <c r="H57703" s="7"/>
    </row>
    <row r="57704" spans="8:8" x14ac:dyDescent="0.2">
      <c r="H57704" s="7"/>
    </row>
    <row r="57705" spans="8:8" x14ac:dyDescent="0.2">
      <c r="H57705" s="7"/>
    </row>
    <row r="57706" spans="8:8" x14ac:dyDescent="0.2">
      <c r="H57706" s="7"/>
    </row>
    <row r="57707" spans="8:8" x14ac:dyDescent="0.2">
      <c r="H57707" s="7"/>
    </row>
    <row r="57708" spans="8:8" x14ac:dyDescent="0.2">
      <c r="H57708" s="7"/>
    </row>
    <row r="57709" spans="8:8" x14ac:dyDescent="0.2">
      <c r="H57709" s="7"/>
    </row>
    <row r="57710" spans="8:8" x14ac:dyDescent="0.2">
      <c r="H57710" s="7"/>
    </row>
    <row r="57711" spans="8:8" x14ac:dyDescent="0.2">
      <c r="H57711" s="7"/>
    </row>
    <row r="57712" spans="8:8" x14ac:dyDescent="0.2">
      <c r="H57712" s="7"/>
    </row>
    <row r="57713" spans="8:8" x14ac:dyDescent="0.2">
      <c r="H57713" s="7"/>
    </row>
    <row r="57714" spans="8:8" x14ac:dyDescent="0.2">
      <c r="H57714" s="7"/>
    </row>
    <row r="57715" spans="8:8" x14ac:dyDescent="0.2">
      <c r="H57715" s="7"/>
    </row>
    <row r="57716" spans="8:8" x14ac:dyDescent="0.2">
      <c r="H57716" s="7"/>
    </row>
    <row r="57717" spans="8:8" x14ac:dyDescent="0.2">
      <c r="H57717" s="7"/>
    </row>
    <row r="57718" spans="8:8" x14ac:dyDescent="0.2">
      <c r="H57718" s="7"/>
    </row>
    <row r="57719" spans="8:8" x14ac:dyDescent="0.2">
      <c r="H57719" s="7"/>
    </row>
    <row r="57720" spans="8:8" x14ac:dyDescent="0.2">
      <c r="H57720" s="7"/>
    </row>
    <row r="57721" spans="8:8" x14ac:dyDescent="0.2">
      <c r="H57721" s="7"/>
    </row>
    <row r="57722" spans="8:8" x14ac:dyDescent="0.2">
      <c r="H57722" s="7"/>
    </row>
    <row r="57723" spans="8:8" x14ac:dyDescent="0.2">
      <c r="H57723" s="7"/>
    </row>
    <row r="57724" spans="8:8" x14ac:dyDescent="0.2">
      <c r="H57724" s="7"/>
    </row>
    <row r="57725" spans="8:8" x14ac:dyDescent="0.2">
      <c r="H57725" s="7"/>
    </row>
    <row r="57726" spans="8:8" x14ac:dyDescent="0.2">
      <c r="H57726" s="7"/>
    </row>
    <row r="57727" spans="8:8" x14ac:dyDescent="0.2">
      <c r="H57727" s="7"/>
    </row>
    <row r="57728" spans="8:8" x14ac:dyDescent="0.2">
      <c r="H57728" s="7"/>
    </row>
    <row r="57729" spans="8:8" x14ac:dyDescent="0.2">
      <c r="H57729" s="7"/>
    </row>
    <row r="57730" spans="8:8" x14ac:dyDescent="0.2">
      <c r="H57730" s="7"/>
    </row>
    <row r="57731" spans="8:8" x14ac:dyDescent="0.2">
      <c r="H57731" s="7"/>
    </row>
    <row r="57732" spans="8:8" x14ac:dyDescent="0.2">
      <c r="H57732" s="7"/>
    </row>
    <row r="57733" spans="8:8" x14ac:dyDescent="0.2">
      <c r="H57733" s="7"/>
    </row>
    <row r="57734" spans="8:8" x14ac:dyDescent="0.2">
      <c r="H57734" s="7"/>
    </row>
    <row r="57735" spans="8:8" x14ac:dyDescent="0.2">
      <c r="H57735" s="7"/>
    </row>
    <row r="57736" spans="8:8" x14ac:dyDescent="0.2">
      <c r="H57736" s="7"/>
    </row>
    <row r="57737" spans="8:8" x14ac:dyDescent="0.2">
      <c r="H57737" s="7"/>
    </row>
    <row r="57738" spans="8:8" x14ac:dyDescent="0.2">
      <c r="H57738" s="7"/>
    </row>
    <row r="57739" spans="8:8" x14ac:dyDescent="0.2">
      <c r="H57739" s="7"/>
    </row>
    <row r="57740" spans="8:8" x14ac:dyDescent="0.2">
      <c r="H57740" s="7"/>
    </row>
    <row r="57741" spans="8:8" x14ac:dyDescent="0.2">
      <c r="H57741" s="7"/>
    </row>
    <row r="57742" spans="8:8" x14ac:dyDescent="0.2">
      <c r="H57742" s="7"/>
    </row>
    <row r="57743" spans="8:8" x14ac:dyDescent="0.2">
      <c r="H57743" s="7"/>
    </row>
    <row r="57744" spans="8:8" x14ac:dyDescent="0.2">
      <c r="H57744" s="7"/>
    </row>
    <row r="57745" spans="8:8" x14ac:dyDescent="0.2">
      <c r="H57745" s="7"/>
    </row>
    <row r="57746" spans="8:8" x14ac:dyDescent="0.2">
      <c r="H57746" s="7"/>
    </row>
    <row r="57747" spans="8:8" x14ac:dyDescent="0.2">
      <c r="H57747" s="7"/>
    </row>
    <row r="57748" spans="8:8" x14ac:dyDescent="0.2">
      <c r="H57748" s="7"/>
    </row>
    <row r="57749" spans="8:8" x14ac:dyDescent="0.2">
      <c r="H57749" s="7"/>
    </row>
    <row r="57750" spans="8:8" x14ac:dyDescent="0.2">
      <c r="H57750" s="7"/>
    </row>
    <row r="57751" spans="8:8" x14ac:dyDescent="0.2">
      <c r="H57751" s="7"/>
    </row>
    <row r="57752" spans="8:8" x14ac:dyDescent="0.2">
      <c r="H57752" s="7"/>
    </row>
    <row r="57753" spans="8:8" x14ac:dyDescent="0.2">
      <c r="H57753" s="7"/>
    </row>
    <row r="57754" spans="8:8" x14ac:dyDescent="0.2">
      <c r="H57754" s="7"/>
    </row>
    <row r="57755" spans="8:8" x14ac:dyDescent="0.2">
      <c r="H57755" s="7"/>
    </row>
    <row r="57756" spans="8:8" x14ac:dyDescent="0.2">
      <c r="H57756" s="7"/>
    </row>
    <row r="57757" spans="8:8" x14ac:dyDescent="0.2">
      <c r="H57757" s="7"/>
    </row>
    <row r="57758" spans="8:8" x14ac:dyDescent="0.2">
      <c r="H57758" s="7"/>
    </row>
    <row r="57759" spans="8:8" x14ac:dyDescent="0.2">
      <c r="H57759" s="7"/>
    </row>
    <row r="57760" spans="8:8" x14ac:dyDescent="0.2">
      <c r="H57760" s="7"/>
    </row>
    <row r="57761" spans="8:8" x14ac:dyDescent="0.2">
      <c r="H57761" s="7"/>
    </row>
    <row r="57762" spans="8:8" x14ac:dyDescent="0.2">
      <c r="H57762" s="7"/>
    </row>
    <row r="57763" spans="8:8" x14ac:dyDescent="0.2">
      <c r="H57763" s="7"/>
    </row>
    <row r="57764" spans="8:8" x14ac:dyDescent="0.2">
      <c r="H57764" s="7"/>
    </row>
    <row r="57765" spans="8:8" x14ac:dyDescent="0.2">
      <c r="H57765" s="7"/>
    </row>
    <row r="57766" spans="8:8" x14ac:dyDescent="0.2">
      <c r="H57766" s="7"/>
    </row>
    <row r="57767" spans="8:8" x14ac:dyDescent="0.2">
      <c r="H57767" s="7"/>
    </row>
    <row r="57768" spans="8:8" x14ac:dyDescent="0.2">
      <c r="H57768" s="7"/>
    </row>
    <row r="57769" spans="8:8" x14ac:dyDescent="0.2">
      <c r="H57769" s="7"/>
    </row>
    <row r="57770" spans="8:8" x14ac:dyDescent="0.2">
      <c r="H57770" s="7"/>
    </row>
    <row r="57771" spans="8:8" x14ac:dyDescent="0.2">
      <c r="H57771" s="7"/>
    </row>
    <row r="57772" spans="8:8" x14ac:dyDescent="0.2">
      <c r="H57772" s="7"/>
    </row>
    <row r="57773" spans="8:8" x14ac:dyDescent="0.2">
      <c r="H57773" s="7"/>
    </row>
    <row r="57774" spans="8:8" x14ac:dyDescent="0.2">
      <c r="H57774" s="7"/>
    </row>
    <row r="57775" spans="8:8" x14ac:dyDescent="0.2">
      <c r="H57775" s="7"/>
    </row>
    <row r="57776" spans="8:8" x14ac:dyDescent="0.2">
      <c r="H57776" s="7"/>
    </row>
    <row r="57777" spans="8:8" x14ac:dyDescent="0.2">
      <c r="H57777" s="7"/>
    </row>
    <row r="57778" spans="8:8" x14ac:dyDescent="0.2">
      <c r="H57778" s="7"/>
    </row>
    <row r="57779" spans="8:8" x14ac:dyDescent="0.2">
      <c r="H57779" s="7"/>
    </row>
    <row r="57780" spans="8:8" x14ac:dyDescent="0.2">
      <c r="H57780" s="7"/>
    </row>
    <row r="57781" spans="8:8" x14ac:dyDescent="0.2">
      <c r="H57781" s="7"/>
    </row>
    <row r="57782" spans="8:8" x14ac:dyDescent="0.2">
      <c r="H57782" s="7"/>
    </row>
    <row r="57783" spans="8:8" x14ac:dyDescent="0.2">
      <c r="H57783" s="7"/>
    </row>
    <row r="57784" spans="8:8" x14ac:dyDescent="0.2">
      <c r="H57784" s="7"/>
    </row>
    <row r="57785" spans="8:8" x14ac:dyDescent="0.2">
      <c r="H57785" s="7"/>
    </row>
    <row r="57786" spans="8:8" x14ac:dyDescent="0.2">
      <c r="H57786" s="7"/>
    </row>
    <row r="57787" spans="8:8" x14ac:dyDescent="0.2">
      <c r="H57787" s="7"/>
    </row>
    <row r="57788" spans="8:8" x14ac:dyDescent="0.2">
      <c r="H57788" s="7"/>
    </row>
    <row r="57789" spans="8:8" x14ac:dyDescent="0.2">
      <c r="H57789" s="7"/>
    </row>
    <row r="57790" spans="8:8" x14ac:dyDescent="0.2">
      <c r="H57790" s="7"/>
    </row>
    <row r="57791" spans="8:8" x14ac:dyDescent="0.2">
      <c r="H57791" s="7"/>
    </row>
    <row r="57792" spans="8:8" x14ac:dyDescent="0.2">
      <c r="H57792" s="7"/>
    </row>
    <row r="57793" spans="8:8" x14ac:dyDescent="0.2">
      <c r="H57793" s="7"/>
    </row>
    <row r="57794" spans="8:8" x14ac:dyDescent="0.2">
      <c r="H57794" s="7"/>
    </row>
    <row r="57795" spans="8:8" x14ac:dyDescent="0.2">
      <c r="H57795" s="7"/>
    </row>
    <row r="57796" spans="8:8" x14ac:dyDescent="0.2">
      <c r="H57796" s="7"/>
    </row>
    <row r="57797" spans="8:8" x14ac:dyDescent="0.2">
      <c r="H57797" s="7"/>
    </row>
    <row r="57798" spans="8:8" x14ac:dyDescent="0.2">
      <c r="H57798" s="7"/>
    </row>
    <row r="57799" spans="8:8" x14ac:dyDescent="0.2">
      <c r="H57799" s="7"/>
    </row>
    <row r="57800" spans="8:8" x14ac:dyDescent="0.2">
      <c r="H57800" s="7"/>
    </row>
    <row r="57801" spans="8:8" x14ac:dyDescent="0.2">
      <c r="H57801" s="7"/>
    </row>
    <row r="57802" spans="8:8" x14ac:dyDescent="0.2">
      <c r="H57802" s="7"/>
    </row>
    <row r="57803" spans="8:8" x14ac:dyDescent="0.2">
      <c r="H57803" s="7"/>
    </row>
    <row r="57804" spans="8:8" x14ac:dyDescent="0.2">
      <c r="H57804" s="7"/>
    </row>
    <row r="57805" spans="8:8" x14ac:dyDescent="0.2">
      <c r="H57805" s="7"/>
    </row>
    <row r="57806" spans="8:8" x14ac:dyDescent="0.2">
      <c r="H57806" s="7"/>
    </row>
    <row r="57807" spans="8:8" x14ac:dyDescent="0.2">
      <c r="H57807" s="7"/>
    </row>
    <row r="57808" spans="8:8" x14ac:dyDescent="0.2">
      <c r="H57808" s="7"/>
    </row>
    <row r="57809" spans="8:8" x14ac:dyDescent="0.2">
      <c r="H57809" s="7"/>
    </row>
    <row r="57810" spans="8:8" x14ac:dyDescent="0.2">
      <c r="H57810" s="7"/>
    </row>
    <row r="57811" spans="8:8" x14ac:dyDescent="0.2">
      <c r="H57811" s="7"/>
    </row>
    <row r="57812" spans="8:8" x14ac:dyDescent="0.2">
      <c r="H57812" s="7"/>
    </row>
    <row r="57813" spans="8:8" x14ac:dyDescent="0.2">
      <c r="H57813" s="7"/>
    </row>
    <row r="57814" spans="8:8" x14ac:dyDescent="0.2">
      <c r="H57814" s="7"/>
    </row>
    <row r="57815" spans="8:8" x14ac:dyDescent="0.2">
      <c r="H57815" s="7"/>
    </row>
    <row r="57816" spans="8:8" x14ac:dyDescent="0.2">
      <c r="H57816" s="7"/>
    </row>
    <row r="57817" spans="8:8" x14ac:dyDescent="0.2">
      <c r="H57817" s="7"/>
    </row>
    <row r="57818" spans="8:8" x14ac:dyDescent="0.2">
      <c r="H57818" s="7"/>
    </row>
    <row r="57819" spans="8:8" x14ac:dyDescent="0.2">
      <c r="H57819" s="7"/>
    </row>
    <row r="57820" spans="8:8" x14ac:dyDescent="0.2">
      <c r="H57820" s="7"/>
    </row>
    <row r="57821" spans="8:8" x14ac:dyDescent="0.2">
      <c r="H57821" s="7"/>
    </row>
    <row r="57822" spans="8:8" x14ac:dyDescent="0.2">
      <c r="H57822" s="7"/>
    </row>
    <row r="57823" spans="8:8" x14ac:dyDescent="0.2">
      <c r="H57823" s="7"/>
    </row>
    <row r="57824" spans="8:8" x14ac:dyDescent="0.2">
      <c r="H57824" s="7"/>
    </row>
    <row r="57825" spans="8:8" x14ac:dyDescent="0.2">
      <c r="H57825" s="7"/>
    </row>
    <row r="57826" spans="8:8" x14ac:dyDescent="0.2">
      <c r="H57826" s="7"/>
    </row>
    <row r="57827" spans="8:8" x14ac:dyDescent="0.2">
      <c r="H57827" s="7"/>
    </row>
    <row r="57828" spans="8:8" x14ac:dyDescent="0.2">
      <c r="H57828" s="7"/>
    </row>
    <row r="57829" spans="8:8" x14ac:dyDescent="0.2">
      <c r="H57829" s="7"/>
    </row>
    <row r="57830" spans="8:8" x14ac:dyDescent="0.2">
      <c r="H57830" s="7"/>
    </row>
    <row r="57831" spans="8:8" x14ac:dyDescent="0.2">
      <c r="H57831" s="7"/>
    </row>
    <row r="57832" spans="8:8" x14ac:dyDescent="0.2">
      <c r="H57832" s="7"/>
    </row>
    <row r="57833" spans="8:8" x14ac:dyDescent="0.2">
      <c r="H57833" s="7"/>
    </row>
    <row r="57834" spans="8:8" x14ac:dyDescent="0.2">
      <c r="H57834" s="7"/>
    </row>
    <row r="57835" spans="8:8" x14ac:dyDescent="0.2">
      <c r="H57835" s="7"/>
    </row>
    <row r="57836" spans="8:8" x14ac:dyDescent="0.2">
      <c r="H57836" s="7"/>
    </row>
    <row r="57837" spans="8:8" x14ac:dyDescent="0.2">
      <c r="H57837" s="7"/>
    </row>
    <row r="57838" spans="8:8" x14ac:dyDescent="0.2">
      <c r="H57838" s="7"/>
    </row>
    <row r="57839" spans="8:8" x14ac:dyDescent="0.2">
      <c r="H57839" s="7"/>
    </row>
    <row r="57840" spans="8:8" x14ac:dyDescent="0.2">
      <c r="H57840" s="7"/>
    </row>
    <row r="57841" spans="8:8" x14ac:dyDescent="0.2">
      <c r="H57841" s="7"/>
    </row>
    <row r="57842" spans="8:8" x14ac:dyDescent="0.2">
      <c r="H57842" s="7"/>
    </row>
    <row r="57843" spans="8:8" x14ac:dyDescent="0.2">
      <c r="H57843" s="7"/>
    </row>
    <row r="57844" spans="8:8" x14ac:dyDescent="0.2">
      <c r="H57844" s="7"/>
    </row>
    <row r="57845" spans="8:8" x14ac:dyDescent="0.2">
      <c r="H57845" s="7"/>
    </row>
    <row r="57846" spans="8:8" x14ac:dyDescent="0.2">
      <c r="H57846" s="7"/>
    </row>
    <row r="57847" spans="8:8" x14ac:dyDescent="0.2">
      <c r="H57847" s="7"/>
    </row>
    <row r="57848" spans="8:8" x14ac:dyDescent="0.2">
      <c r="H57848" s="7"/>
    </row>
    <row r="57849" spans="8:8" x14ac:dyDescent="0.2">
      <c r="H57849" s="7"/>
    </row>
    <row r="57850" spans="8:8" x14ac:dyDescent="0.2">
      <c r="H57850" s="7"/>
    </row>
    <row r="57851" spans="8:8" x14ac:dyDescent="0.2">
      <c r="H57851" s="7"/>
    </row>
    <row r="57852" spans="8:8" x14ac:dyDescent="0.2">
      <c r="H57852" s="7"/>
    </row>
    <row r="57853" spans="8:8" x14ac:dyDescent="0.2">
      <c r="H57853" s="7"/>
    </row>
    <row r="57854" spans="8:8" x14ac:dyDescent="0.2">
      <c r="H57854" s="7"/>
    </row>
    <row r="57855" spans="8:8" x14ac:dyDescent="0.2">
      <c r="H57855" s="7"/>
    </row>
    <row r="57856" spans="8:8" x14ac:dyDescent="0.2">
      <c r="H57856" s="7"/>
    </row>
    <row r="57857" spans="8:8" x14ac:dyDescent="0.2">
      <c r="H57857" s="7"/>
    </row>
    <row r="57858" spans="8:8" x14ac:dyDescent="0.2">
      <c r="H57858" s="7"/>
    </row>
    <row r="57859" spans="8:8" x14ac:dyDescent="0.2">
      <c r="H57859" s="7"/>
    </row>
    <row r="57860" spans="8:8" x14ac:dyDescent="0.2">
      <c r="H57860" s="7"/>
    </row>
    <row r="57861" spans="8:8" x14ac:dyDescent="0.2">
      <c r="H57861" s="7"/>
    </row>
    <row r="57862" spans="8:8" x14ac:dyDescent="0.2">
      <c r="H57862" s="7"/>
    </row>
    <row r="57863" spans="8:8" x14ac:dyDescent="0.2">
      <c r="H57863" s="7"/>
    </row>
    <row r="57864" spans="8:8" x14ac:dyDescent="0.2">
      <c r="H57864" s="7"/>
    </row>
    <row r="57865" spans="8:8" x14ac:dyDescent="0.2">
      <c r="H57865" s="7"/>
    </row>
    <row r="57866" spans="8:8" x14ac:dyDescent="0.2">
      <c r="H57866" s="7"/>
    </row>
    <row r="57867" spans="8:8" x14ac:dyDescent="0.2">
      <c r="H57867" s="7"/>
    </row>
    <row r="57868" spans="8:8" x14ac:dyDescent="0.2">
      <c r="H57868" s="7"/>
    </row>
    <row r="57869" spans="8:8" x14ac:dyDescent="0.2">
      <c r="H57869" s="7"/>
    </row>
    <row r="57870" spans="8:8" x14ac:dyDescent="0.2">
      <c r="H57870" s="7"/>
    </row>
    <row r="57871" spans="8:8" x14ac:dyDescent="0.2">
      <c r="H57871" s="7"/>
    </row>
    <row r="57872" spans="8:8" x14ac:dyDescent="0.2">
      <c r="H57872" s="7"/>
    </row>
    <row r="57873" spans="8:8" x14ac:dyDescent="0.2">
      <c r="H57873" s="7"/>
    </row>
    <row r="57874" spans="8:8" x14ac:dyDescent="0.2">
      <c r="H57874" s="7"/>
    </row>
    <row r="57875" spans="8:8" x14ac:dyDescent="0.2">
      <c r="H57875" s="7"/>
    </row>
    <row r="57876" spans="8:8" x14ac:dyDescent="0.2">
      <c r="H57876" s="7"/>
    </row>
    <row r="57877" spans="8:8" x14ac:dyDescent="0.2">
      <c r="H57877" s="7"/>
    </row>
    <row r="57878" spans="8:8" x14ac:dyDescent="0.2">
      <c r="H57878" s="7"/>
    </row>
    <row r="57879" spans="8:8" x14ac:dyDescent="0.2">
      <c r="H57879" s="7"/>
    </row>
    <row r="57880" spans="8:8" x14ac:dyDescent="0.2">
      <c r="H57880" s="7"/>
    </row>
    <row r="57881" spans="8:8" x14ac:dyDescent="0.2">
      <c r="H57881" s="7"/>
    </row>
    <row r="57882" spans="8:8" x14ac:dyDescent="0.2">
      <c r="H57882" s="7"/>
    </row>
    <row r="57883" spans="8:8" x14ac:dyDescent="0.2">
      <c r="H57883" s="7"/>
    </row>
    <row r="57884" spans="8:8" x14ac:dyDescent="0.2">
      <c r="H57884" s="7"/>
    </row>
    <row r="57885" spans="8:8" x14ac:dyDescent="0.2">
      <c r="H57885" s="7"/>
    </row>
    <row r="57886" spans="8:8" x14ac:dyDescent="0.2">
      <c r="H57886" s="7"/>
    </row>
    <row r="57887" spans="8:8" x14ac:dyDescent="0.2">
      <c r="H57887" s="7"/>
    </row>
    <row r="57888" spans="8:8" x14ac:dyDescent="0.2">
      <c r="H57888" s="7"/>
    </row>
    <row r="57889" spans="8:8" x14ac:dyDescent="0.2">
      <c r="H57889" s="7"/>
    </row>
    <row r="57890" spans="8:8" x14ac:dyDescent="0.2">
      <c r="H57890" s="7"/>
    </row>
    <row r="57891" spans="8:8" x14ac:dyDescent="0.2">
      <c r="H57891" s="7"/>
    </row>
    <row r="57892" spans="8:8" x14ac:dyDescent="0.2">
      <c r="H57892" s="7"/>
    </row>
    <row r="57893" spans="8:8" x14ac:dyDescent="0.2">
      <c r="H57893" s="7"/>
    </row>
    <row r="57894" spans="8:8" x14ac:dyDescent="0.2">
      <c r="H57894" s="7"/>
    </row>
    <row r="57895" spans="8:8" x14ac:dyDescent="0.2">
      <c r="H57895" s="7"/>
    </row>
    <row r="57896" spans="8:8" x14ac:dyDescent="0.2">
      <c r="H57896" s="7"/>
    </row>
    <row r="57897" spans="8:8" x14ac:dyDescent="0.2">
      <c r="H57897" s="7"/>
    </row>
    <row r="57898" spans="8:8" x14ac:dyDescent="0.2">
      <c r="H57898" s="7"/>
    </row>
    <row r="57899" spans="8:8" x14ac:dyDescent="0.2">
      <c r="H57899" s="7"/>
    </row>
    <row r="57900" spans="8:8" x14ac:dyDescent="0.2">
      <c r="H57900" s="7"/>
    </row>
    <row r="57901" spans="8:8" x14ac:dyDescent="0.2">
      <c r="H57901" s="7"/>
    </row>
    <row r="57902" spans="8:8" x14ac:dyDescent="0.2">
      <c r="H57902" s="7"/>
    </row>
    <row r="57903" spans="8:8" x14ac:dyDescent="0.2">
      <c r="H57903" s="7"/>
    </row>
    <row r="57904" spans="8:8" x14ac:dyDescent="0.2">
      <c r="H57904" s="7"/>
    </row>
    <row r="57905" spans="8:8" x14ac:dyDescent="0.2">
      <c r="H57905" s="7"/>
    </row>
    <row r="57906" spans="8:8" x14ac:dyDescent="0.2">
      <c r="H57906" s="7"/>
    </row>
    <row r="57907" spans="8:8" x14ac:dyDescent="0.2">
      <c r="H57907" s="7"/>
    </row>
    <row r="57908" spans="8:8" x14ac:dyDescent="0.2">
      <c r="H57908" s="7"/>
    </row>
    <row r="57909" spans="8:8" x14ac:dyDescent="0.2">
      <c r="H57909" s="7"/>
    </row>
    <row r="57910" spans="8:8" x14ac:dyDescent="0.2">
      <c r="H57910" s="7"/>
    </row>
    <row r="57911" spans="8:8" x14ac:dyDescent="0.2">
      <c r="H57911" s="7"/>
    </row>
    <row r="57912" spans="8:8" x14ac:dyDescent="0.2">
      <c r="H57912" s="7"/>
    </row>
    <row r="57913" spans="8:8" x14ac:dyDescent="0.2">
      <c r="H57913" s="7"/>
    </row>
    <row r="57914" spans="8:8" x14ac:dyDescent="0.2">
      <c r="H57914" s="7"/>
    </row>
    <row r="57915" spans="8:8" x14ac:dyDescent="0.2">
      <c r="H57915" s="7"/>
    </row>
    <row r="57916" spans="8:8" x14ac:dyDescent="0.2">
      <c r="H57916" s="7"/>
    </row>
    <row r="57917" spans="8:8" x14ac:dyDescent="0.2">
      <c r="H57917" s="7"/>
    </row>
    <row r="57918" spans="8:8" x14ac:dyDescent="0.2">
      <c r="H57918" s="7"/>
    </row>
    <row r="57919" spans="8:8" x14ac:dyDescent="0.2">
      <c r="H57919" s="7"/>
    </row>
    <row r="57920" spans="8:8" x14ac:dyDescent="0.2">
      <c r="H57920" s="7"/>
    </row>
    <row r="57921" spans="8:8" x14ac:dyDescent="0.2">
      <c r="H57921" s="7"/>
    </row>
    <row r="57922" spans="8:8" x14ac:dyDescent="0.2">
      <c r="H57922" s="7"/>
    </row>
    <row r="57923" spans="8:8" x14ac:dyDescent="0.2">
      <c r="H57923" s="7"/>
    </row>
    <row r="57924" spans="8:8" x14ac:dyDescent="0.2">
      <c r="H57924" s="7"/>
    </row>
    <row r="57925" spans="8:8" x14ac:dyDescent="0.2">
      <c r="H57925" s="7"/>
    </row>
    <row r="57926" spans="8:8" x14ac:dyDescent="0.2">
      <c r="H57926" s="7"/>
    </row>
    <row r="57927" spans="8:8" x14ac:dyDescent="0.2">
      <c r="H57927" s="7"/>
    </row>
    <row r="57928" spans="8:8" x14ac:dyDescent="0.2">
      <c r="H57928" s="7"/>
    </row>
    <row r="57929" spans="8:8" x14ac:dyDescent="0.2">
      <c r="H57929" s="7"/>
    </row>
    <row r="57930" spans="8:8" x14ac:dyDescent="0.2">
      <c r="H57930" s="7"/>
    </row>
    <row r="57931" spans="8:8" x14ac:dyDescent="0.2">
      <c r="H57931" s="7"/>
    </row>
    <row r="57932" spans="8:8" x14ac:dyDescent="0.2">
      <c r="H57932" s="7"/>
    </row>
    <row r="57933" spans="8:8" x14ac:dyDescent="0.2">
      <c r="H57933" s="7"/>
    </row>
    <row r="57934" spans="8:8" x14ac:dyDescent="0.2">
      <c r="H57934" s="7"/>
    </row>
    <row r="57935" spans="8:8" x14ac:dyDescent="0.2">
      <c r="H57935" s="7"/>
    </row>
    <row r="57936" spans="8:8" x14ac:dyDescent="0.2">
      <c r="H57936" s="7"/>
    </row>
    <row r="57937" spans="8:8" x14ac:dyDescent="0.2">
      <c r="H57937" s="7"/>
    </row>
    <row r="57938" spans="8:8" x14ac:dyDescent="0.2">
      <c r="H57938" s="7"/>
    </row>
    <row r="57939" spans="8:8" x14ac:dyDescent="0.2">
      <c r="H57939" s="7"/>
    </row>
    <row r="57940" spans="8:8" x14ac:dyDescent="0.2">
      <c r="H57940" s="7"/>
    </row>
    <row r="57941" spans="8:8" x14ac:dyDescent="0.2">
      <c r="H57941" s="7"/>
    </row>
    <row r="57942" spans="8:8" x14ac:dyDescent="0.2">
      <c r="H57942" s="7"/>
    </row>
    <row r="57943" spans="8:8" x14ac:dyDescent="0.2">
      <c r="H57943" s="7"/>
    </row>
    <row r="57944" spans="8:8" x14ac:dyDescent="0.2">
      <c r="H57944" s="7"/>
    </row>
    <row r="57945" spans="8:8" x14ac:dyDescent="0.2">
      <c r="H57945" s="7"/>
    </row>
    <row r="57946" spans="8:8" x14ac:dyDescent="0.2">
      <c r="H57946" s="7"/>
    </row>
    <row r="57947" spans="8:8" x14ac:dyDescent="0.2">
      <c r="H57947" s="7"/>
    </row>
    <row r="57948" spans="8:8" x14ac:dyDescent="0.2">
      <c r="H57948" s="7"/>
    </row>
    <row r="57949" spans="8:8" x14ac:dyDescent="0.2">
      <c r="H57949" s="7"/>
    </row>
    <row r="57950" spans="8:8" x14ac:dyDescent="0.2">
      <c r="H57950" s="7"/>
    </row>
    <row r="57951" spans="8:8" x14ac:dyDescent="0.2">
      <c r="H57951" s="7"/>
    </row>
    <row r="57952" spans="8:8" x14ac:dyDescent="0.2">
      <c r="H57952" s="7"/>
    </row>
    <row r="57953" spans="8:8" x14ac:dyDescent="0.2">
      <c r="H57953" s="7"/>
    </row>
    <row r="57954" spans="8:8" x14ac:dyDescent="0.2">
      <c r="H57954" s="7"/>
    </row>
    <row r="57955" spans="8:8" x14ac:dyDescent="0.2">
      <c r="H57955" s="7"/>
    </row>
    <row r="57956" spans="8:8" x14ac:dyDescent="0.2">
      <c r="H57956" s="7"/>
    </row>
    <row r="57957" spans="8:8" x14ac:dyDescent="0.2">
      <c r="H57957" s="7"/>
    </row>
    <row r="57958" spans="8:8" x14ac:dyDescent="0.2">
      <c r="H57958" s="7"/>
    </row>
    <row r="57959" spans="8:8" x14ac:dyDescent="0.2">
      <c r="H57959" s="7"/>
    </row>
    <row r="57960" spans="8:8" x14ac:dyDescent="0.2">
      <c r="H57960" s="7"/>
    </row>
    <row r="57961" spans="8:8" x14ac:dyDescent="0.2">
      <c r="H57961" s="7"/>
    </row>
    <row r="57962" spans="8:8" x14ac:dyDescent="0.2">
      <c r="H57962" s="7"/>
    </row>
    <row r="57963" spans="8:8" x14ac:dyDescent="0.2">
      <c r="H57963" s="7"/>
    </row>
    <row r="57964" spans="8:8" x14ac:dyDescent="0.2">
      <c r="H57964" s="7"/>
    </row>
    <row r="57965" spans="8:8" x14ac:dyDescent="0.2">
      <c r="H57965" s="7"/>
    </row>
    <row r="57966" spans="8:8" x14ac:dyDescent="0.2">
      <c r="H57966" s="7"/>
    </row>
    <row r="57967" spans="8:8" x14ac:dyDescent="0.2">
      <c r="H57967" s="7"/>
    </row>
    <row r="57968" spans="8:8" x14ac:dyDescent="0.2">
      <c r="H57968" s="7"/>
    </row>
    <row r="57969" spans="8:8" x14ac:dyDescent="0.2">
      <c r="H57969" s="7"/>
    </row>
    <row r="57970" spans="8:8" x14ac:dyDescent="0.2">
      <c r="H57970" s="7"/>
    </row>
    <row r="57971" spans="8:8" x14ac:dyDescent="0.2">
      <c r="H57971" s="7"/>
    </row>
    <row r="57972" spans="8:8" x14ac:dyDescent="0.2">
      <c r="H57972" s="7"/>
    </row>
    <row r="57973" spans="8:8" x14ac:dyDescent="0.2">
      <c r="H57973" s="7"/>
    </row>
    <row r="57974" spans="8:8" x14ac:dyDescent="0.2">
      <c r="H57974" s="7"/>
    </row>
    <row r="57975" spans="8:8" x14ac:dyDescent="0.2">
      <c r="H57975" s="7"/>
    </row>
    <row r="57976" spans="8:8" x14ac:dyDescent="0.2">
      <c r="H57976" s="7"/>
    </row>
    <row r="57977" spans="8:8" x14ac:dyDescent="0.2">
      <c r="H57977" s="7"/>
    </row>
    <row r="57978" spans="8:8" x14ac:dyDescent="0.2">
      <c r="H57978" s="7"/>
    </row>
    <row r="57979" spans="8:8" x14ac:dyDescent="0.2">
      <c r="H57979" s="7"/>
    </row>
    <row r="57980" spans="8:8" x14ac:dyDescent="0.2">
      <c r="H57980" s="7"/>
    </row>
    <row r="57981" spans="8:8" x14ac:dyDescent="0.2">
      <c r="H57981" s="7"/>
    </row>
    <row r="57982" spans="8:8" x14ac:dyDescent="0.2">
      <c r="H57982" s="7"/>
    </row>
    <row r="57983" spans="8:8" x14ac:dyDescent="0.2">
      <c r="H57983" s="7"/>
    </row>
    <row r="57984" spans="8:8" x14ac:dyDescent="0.2">
      <c r="H57984" s="7"/>
    </row>
    <row r="57985" spans="8:8" x14ac:dyDescent="0.2">
      <c r="H57985" s="7"/>
    </row>
    <row r="57986" spans="8:8" x14ac:dyDescent="0.2">
      <c r="H57986" s="7"/>
    </row>
    <row r="57987" spans="8:8" x14ac:dyDescent="0.2">
      <c r="H57987" s="7"/>
    </row>
    <row r="57988" spans="8:8" x14ac:dyDescent="0.2">
      <c r="H57988" s="7"/>
    </row>
    <row r="57989" spans="8:8" x14ac:dyDescent="0.2">
      <c r="H57989" s="7"/>
    </row>
    <row r="57990" spans="8:8" x14ac:dyDescent="0.2">
      <c r="H57990" s="7"/>
    </row>
    <row r="57991" spans="8:8" x14ac:dyDescent="0.2">
      <c r="H57991" s="7"/>
    </row>
    <row r="57992" spans="8:8" x14ac:dyDescent="0.2">
      <c r="H57992" s="7"/>
    </row>
    <row r="57993" spans="8:8" x14ac:dyDescent="0.2">
      <c r="H57993" s="7"/>
    </row>
    <row r="57994" spans="8:8" x14ac:dyDescent="0.2">
      <c r="H57994" s="7"/>
    </row>
    <row r="57995" spans="8:8" x14ac:dyDescent="0.2">
      <c r="H57995" s="7"/>
    </row>
    <row r="57996" spans="8:8" x14ac:dyDescent="0.2">
      <c r="H57996" s="7"/>
    </row>
    <row r="57997" spans="8:8" x14ac:dyDescent="0.2">
      <c r="H57997" s="7"/>
    </row>
    <row r="57998" spans="8:8" x14ac:dyDescent="0.2">
      <c r="H57998" s="7"/>
    </row>
    <row r="57999" spans="8:8" x14ac:dyDescent="0.2">
      <c r="H57999" s="7"/>
    </row>
    <row r="58000" spans="8:8" x14ac:dyDescent="0.2">
      <c r="H58000" s="7"/>
    </row>
    <row r="58001" spans="8:8" x14ac:dyDescent="0.2">
      <c r="H58001" s="7"/>
    </row>
    <row r="58002" spans="8:8" x14ac:dyDescent="0.2">
      <c r="H58002" s="7"/>
    </row>
    <row r="58003" spans="8:8" x14ac:dyDescent="0.2">
      <c r="H58003" s="7"/>
    </row>
    <row r="58004" spans="8:8" x14ac:dyDescent="0.2">
      <c r="H58004" s="7"/>
    </row>
    <row r="58005" spans="8:8" x14ac:dyDescent="0.2">
      <c r="H58005" s="7"/>
    </row>
    <row r="58006" spans="8:8" x14ac:dyDescent="0.2">
      <c r="H58006" s="7"/>
    </row>
    <row r="58007" spans="8:8" x14ac:dyDescent="0.2">
      <c r="H58007" s="7"/>
    </row>
    <row r="58008" spans="8:8" x14ac:dyDescent="0.2">
      <c r="H58008" s="7"/>
    </row>
    <row r="58009" spans="8:8" x14ac:dyDescent="0.2">
      <c r="H58009" s="7"/>
    </row>
    <row r="58010" spans="8:8" x14ac:dyDescent="0.2">
      <c r="H58010" s="7"/>
    </row>
    <row r="58011" spans="8:8" x14ac:dyDescent="0.2">
      <c r="H58011" s="7"/>
    </row>
    <row r="58012" spans="8:8" x14ac:dyDescent="0.2">
      <c r="H58012" s="7"/>
    </row>
    <row r="58013" spans="8:8" x14ac:dyDescent="0.2">
      <c r="H58013" s="7"/>
    </row>
    <row r="58014" spans="8:8" x14ac:dyDescent="0.2">
      <c r="H58014" s="7"/>
    </row>
    <row r="58015" spans="8:8" x14ac:dyDescent="0.2">
      <c r="H58015" s="7"/>
    </row>
    <row r="58016" spans="8:8" x14ac:dyDescent="0.2">
      <c r="H58016" s="7"/>
    </row>
    <row r="58017" spans="8:8" x14ac:dyDescent="0.2">
      <c r="H58017" s="7"/>
    </row>
    <row r="58018" spans="8:8" x14ac:dyDescent="0.2">
      <c r="H58018" s="7"/>
    </row>
    <row r="58019" spans="8:8" x14ac:dyDescent="0.2">
      <c r="H58019" s="7"/>
    </row>
    <row r="58020" spans="8:8" x14ac:dyDescent="0.2">
      <c r="H58020" s="7"/>
    </row>
    <row r="58021" spans="8:8" x14ac:dyDescent="0.2">
      <c r="H58021" s="7"/>
    </row>
    <row r="58022" spans="8:8" x14ac:dyDescent="0.2">
      <c r="H58022" s="7"/>
    </row>
    <row r="58023" spans="8:8" x14ac:dyDescent="0.2">
      <c r="H58023" s="7"/>
    </row>
    <row r="58024" spans="8:8" x14ac:dyDescent="0.2">
      <c r="H58024" s="7"/>
    </row>
    <row r="58025" spans="8:8" x14ac:dyDescent="0.2">
      <c r="H58025" s="7"/>
    </row>
    <row r="58026" spans="8:8" x14ac:dyDescent="0.2">
      <c r="H58026" s="7"/>
    </row>
    <row r="58027" spans="8:8" x14ac:dyDescent="0.2">
      <c r="H58027" s="7"/>
    </row>
    <row r="58028" spans="8:8" x14ac:dyDescent="0.2">
      <c r="H58028" s="7"/>
    </row>
    <row r="58029" spans="8:8" x14ac:dyDescent="0.2">
      <c r="H58029" s="7"/>
    </row>
    <row r="58030" spans="8:8" x14ac:dyDescent="0.2">
      <c r="H58030" s="7"/>
    </row>
    <row r="58031" spans="8:8" x14ac:dyDescent="0.2">
      <c r="H58031" s="7"/>
    </row>
    <row r="58032" spans="8:8" x14ac:dyDescent="0.2">
      <c r="H58032" s="7"/>
    </row>
    <row r="58033" spans="8:8" x14ac:dyDescent="0.2">
      <c r="H58033" s="7"/>
    </row>
    <row r="58034" spans="8:8" x14ac:dyDescent="0.2">
      <c r="H58034" s="7"/>
    </row>
    <row r="58035" spans="8:8" x14ac:dyDescent="0.2">
      <c r="H58035" s="7"/>
    </row>
    <row r="58036" spans="8:8" x14ac:dyDescent="0.2">
      <c r="H58036" s="7"/>
    </row>
    <row r="58037" spans="8:8" x14ac:dyDescent="0.2">
      <c r="H58037" s="7"/>
    </row>
    <row r="58038" spans="8:8" x14ac:dyDescent="0.2">
      <c r="H58038" s="7"/>
    </row>
    <row r="58039" spans="8:8" x14ac:dyDescent="0.2">
      <c r="H58039" s="7"/>
    </row>
    <row r="58040" spans="8:8" x14ac:dyDescent="0.2">
      <c r="H58040" s="7"/>
    </row>
    <row r="58041" spans="8:8" x14ac:dyDescent="0.2">
      <c r="H58041" s="7"/>
    </row>
    <row r="58042" spans="8:8" x14ac:dyDescent="0.2">
      <c r="H58042" s="7"/>
    </row>
    <row r="58043" spans="8:8" x14ac:dyDescent="0.2">
      <c r="H58043" s="7"/>
    </row>
    <row r="58044" spans="8:8" x14ac:dyDescent="0.2">
      <c r="H58044" s="7"/>
    </row>
    <row r="58045" spans="8:8" x14ac:dyDescent="0.2">
      <c r="H58045" s="7"/>
    </row>
    <row r="58046" spans="8:8" x14ac:dyDescent="0.2">
      <c r="H58046" s="7"/>
    </row>
    <row r="58047" spans="8:8" x14ac:dyDescent="0.2">
      <c r="H58047" s="7"/>
    </row>
    <row r="58048" spans="8:8" x14ac:dyDescent="0.2">
      <c r="H58048" s="7"/>
    </row>
    <row r="58049" spans="8:8" x14ac:dyDescent="0.2">
      <c r="H58049" s="7"/>
    </row>
    <row r="58050" spans="8:8" x14ac:dyDescent="0.2">
      <c r="H58050" s="7"/>
    </row>
    <row r="58051" spans="8:8" x14ac:dyDescent="0.2">
      <c r="H58051" s="7"/>
    </row>
    <row r="58052" spans="8:8" x14ac:dyDescent="0.2">
      <c r="H58052" s="7"/>
    </row>
    <row r="58053" spans="8:8" x14ac:dyDescent="0.2">
      <c r="H58053" s="7"/>
    </row>
    <row r="58054" spans="8:8" x14ac:dyDescent="0.2">
      <c r="H58054" s="7"/>
    </row>
    <row r="58055" spans="8:8" x14ac:dyDescent="0.2">
      <c r="H58055" s="7"/>
    </row>
    <row r="58056" spans="8:8" x14ac:dyDescent="0.2">
      <c r="H58056" s="7"/>
    </row>
    <row r="58057" spans="8:8" x14ac:dyDescent="0.2">
      <c r="H58057" s="7"/>
    </row>
    <row r="58058" spans="8:8" x14ac:dyDescent="0.2">
      <c r="H58058" s="7"/>
    </row>
    <row r="58059" spans="8:8" x14ac:dyDescent="0.2">
      <c r="H58059" s="7"/>
    </row>
    <row r="58060" spans="8:8" x14ac:dyDescent="0.2">
      <c r="H58060" s="7"/>
    </row>
    <row r="58061" spans="8:8" x14ac:dyDescent="0.2">
      <c r="H58061" s="7"/>
    </row>
    <row r="58062" spans="8:8" x14ac:dyDescent="0.2">
      <c r="H58062" s="7"/>
    </row>
    <row r="58063" spans="8:8" x14ac:dyDescent="0.2">
      <c r="H58063" s="7"/>
    </row>
    <row r="58064" spans="8:8" x14ac:dyDescent="0.2">
      <c r="H58064" s="7"/>
    </row>
    <row r="58065" spans="8:8" x14ac:dyDescent="0.2">
      <c r="H58065" s="7"/>
    </row>
    <row r="58066" spans="8:8" x14ac:dyDescent="0.2">
      <c r="H58066" s="7"/>
    </row>
    <row r="58067" spans="8:8" x14ac:dyDescent="0.2">
      <c r="H58067" s="7"/>
    </row>
    <row r="58068" spans="8:8" x14ac:dyDescent="0.2">
      <c r="H58068" s="7"/>
    </row>
    <row r="58069" spans="8:8" x14ac:dyDescent="0.2">
      <c r="H58069" s="7"/>
    </row>
    <row r="58070" spans="8:8" x14ac:dyDescent="0.2">
      <c r="H58070" s="7"/>
    </row>
    <row r="58071" spans="8:8" x14ac:dyDescent="0.2">
      <c r="H58071" s="7"/>
    </row>
    <row r="58072" spans="8:8" x14ac:dyDescent="0.2">
      <c r="H58072" s="7"/>
    </row>
    <row r="58073" spans="8:8" x14ac:dyDescent="0.2">
      <c r="H58073" s="7"/>
    </row>
    <row r="58074" spans="8:8" x14ac:dyDescent="0.2">
      <c r="H58074" s="7"/>
    </row>
    <row r="58075" spans="8:8" x14ac:dyDescent="0.2">
      <c r="H58075" s="7"/>
    </row>
    <row r="58076" spans="8:8" x14ac:dyDescent="0.2">
      <c r="H58076" s="7"/>
    </row>
    <row r="58077" spans="8:8" x14ac:dyDescent="0.2">
      <c r="H58077" s="7"/>
    </row>
    <row r="58078" spans="8:8" x14ac:dyDescent="0.2">
      <c r="H58078" s="7"/>
    </row>
    <row r="58079" spans="8:8" x14ac:dyDescent="0.2">
      <c r="H58079" s="7"/>
    </row>
    <row r="58080" spans="8:8" x14ac:dyDescent="0.2">
      <c r="H58080" s="7"/>
    </row>
    <row r="58081" spans="8:8" x14ac:dyDescent="0.2">
      <c r="H58081" s="7"/>
    </row>
    <row r="58082" spans="8:8" x14ac:dyDescent="0.2">
      <c r="H58082" s="7"/>
    </row>
    <row r="58083" spans="8:8" x14ac:dyDescent="0.2">
      <c r="H58083" s="7"/>
    </row>
    <row r="58084" spans="8:8" x14ac:dyDescent="0.2">
      <c r="H58084" s="7"/>
    </row>
    <row r="58085" spans="8:8" x14ac:dyDescent="0.2">
      <c r="H58085" s="7"/>
    </row>
    <row r="58086" spans="8:8" x14ac:dyDescent="0.2">
      <c r="H58086" s="7"/>
    </row>
    <row r="58087" spans="8:8" x14ac:dyDescent="0.2">
      <c r="H58087" s="7"/>
    </row>
    <row r="58088" spans="8:8" x14ac:dyDescent="0.2">
      <c r="H58088" s="7"/>
    </row>
    <row r="58089" spans="8:8" x14ac:dyDescent="0.2">
      <c r="H58089" s="7"/>
    </row>
    <row r="58090" spans="8:8" x14ac:dyDescent="0.2">
      <c r="H58090" s="7"/>
    </row>
    <row r="58091" spans="8:8" x14ac:dyDescent="0.2">
      <c r="H58091" s="7"/>
    </row>
    <row r="58092" spans="8:8" x14ac:dyDescent="0.2">
      <c r="H58092" s="7"/>
    </row>
    <row r="58093" spans="8:8" x14ac:dyDescent="0.2">
      <c r="H58093" s="7"/>
    </row>
    <row r="58094" spans="8:8" x14ac:dyDescent="0.2">
      <c r="H58094" s="7"/>
    </row>
    <row r="58095" spans="8:8" x14ac:dyDescent="0.2">
      <c r="H58095" s="7"/>
    </row>
    <row r="58096" spans="8:8" x14ac:dyDescent="0.2">
      <c r="H58096" s="7"/>
    </row>
    <row r="58097" spans="8:8" x14ac:dyDescent="0.2">
      <c r="H58097" s="7"/>
    </row>
    <row r="58098" spans="8:8" x14ac:dyDescent="0.2">
      <c r="H58098" s="7"/>
    </row>
    <row r="58099" spans="8:8" x14ac:dyDescent="0.2">
      <c r="H58099" s="7"/>
    </row>
    <row r="58100" spans="8:8" x14ac:dyDescent="0.2">
      <c r="H58100" s="7"/>
    </row>
    <row r="58101" spans="8:8" x14ac:dyDescent="0.2">
      <c r="H58101" s="7"/>
    </row>
    <row r="58102" spans="8:8" x14ac:dyDescent="0.2">
      <c r="H58102" s="7"/>
    </row>
    <row r="58103" spans="8:8" x14ac:dyDescent="0.2">
      <c r="H58103" s="7"/>
    </row>
    <row r="58104" spans="8:8" x14ac:dyDescent="0.2">
      <c r="H58104" s="7"/>
    </row>
    <row r="58105" spans="8:8" x14ac:dyDescent="0.2">
      <c r="H58105" s="7"/>
    </row>
    <row r="58106" spans="8:8" x14ac:dyDescent="0.2">
      <c r="H58106" s="7"/>
    </row>
    <row r="58107" spans="8:8" x14ac:dyDescent="0.2">
      <c r="H58107" s="7"/>
    </row>
    <row r="58108" spans="8:8" x14ac:dyDescent="0.2">
      <c r="H58108" s="7"/>
    </row>
    <row r="58109" spans="8:8" x14ac:dyDescent="0.2">
      <c r="H58109" s="7"/>
    </row>
    <row r="58110" spans="8:8" x14ac:dyDescent="0.2">
      <c r="H58110" s="7"/>
    </row>
    <row r="58111" spans="8:8" x14ac:dyDescent="0.2">
      <c r="H58111" s="7"/>
    </row>
    <row r="58112" spans="8:8" x14ac:dyDescent="0.2">
      <c r="H58112" s="7"/>
    </row>
    <row r="58113" spans="8:8" x14ac:dyDescent="0.2">
      <c r="H58113" s="7"/>
    </row>
    <row r="58114" spans="8:8" x14ac:dyDescent="0.2">
      <c r="H58114" s="7"/>
    </row>
    <row r="58115" spans="8:8" x14ac:dyDescent="0.2">
      <c r="H58115" s="7"/>
    </row>
    <row r="58116" spans="8:8" x14ac:dyDescent="0.2">
      <c r="H58116" s="7"/>
    </row>
    <row r="58117" spans="8:8" x14ac:dyDescent="0.2">
      <c r="H58117" s="7"/>
    </row>
    <row r="58118" spans="8:8" x14ac:dyDescent="0.2">
      <c r="H58118" s="7"/>
    </row>
    <row r="58119" spans="8:8" x14ac:dyDescent="0.2">
      <c r="H58119" s="7"/>
    </row>
    <row r="58120" spans="8:8" x14ac:dyDescent="0.2">
      <c r="H58120" s="7"/>
    </row>
    <row r="58121" spans="8:8" x14ac:dyDescent="0.2">
      <c r="H58121" s="7"/>
    </row>
    <row r="58122" spans="8:8" x14ac:dyDescent="0.2">
      <c r="H58122" s="7"/>
    </row>
    <row r="58123" spans="8:8" x14ac:dyDescent="0.2">
      <c r="H58123" s="7"/>
    </row>
    <row r="58124" spans="8:8" x14ac:dyDescent="0.2">
      <c r="H58124" s="7"/>
    </row>
    <row r="58125" spans="8:8" x14ac:dyDescent="0.2">
      <c r="H58125" s="7"/>
    </row>
    <row r="58126" spans="8:8" x14ac:dyDescent="0.2">
      <c r="H58126" s="7"/>
    </row>
    <row r="58127" spans="8:8" x14ac:dyDescent="0.2">
      <c r="H58127" s="7"/>
    </row>
    <row r="58128" spans="8:8" x14ac:dyDescent="0.2">
      <c r="H58128" s="7"/>
    </row>
    <row r="58129" spans="8:8" x14ac:dyDescent="0.2">
      <c r="H58129" s="7"/>
    </row>
    <row r="58130" spans="8:8" x14ac:dyDescent="0.2">
      <c r="H58130" s="7"/>
    </row>
    <row r="58131" spans="8:8" x14ac:dyDescent="0.2">
      <c r="H58131" s="7"/>
    </row>
    <row r="58132" spans="8:8" x14ac:dyDescent="0.2">
      <c r="H58132" s="7"/>
    </row>
    <row r="58133" spans="8:8" x14ac:dyDescent="0.2">
      <c r="H58133" s="7"/>
    </row>
    <row r="58134" spans="8:8" x14ac:dyDescent="0.2">
      <c r="H58134" s="7"/>
    </row>
    <row r="58135" spans="8:8" x14ac:dyDescent="0.2">
      <c r="H58135" s="7"/>
    </row>
    <row r="58136" spans="8:8" x14ac:dyDescent="0.2">
      <c r="H58136" s="7"/>
    </row>
    <row r="58137" spans="8:8" x14ac:dyDescent="0.2">
      <c r="H58137" s="7"/>
    </row>
    <row r="58138" spans="8:8" x14ac:dyDescent="0.2">
      <c r="H58138" s="7"/>
    </row>
    <row r="58139" spans="8:8" x14ac:dyDescent="0.2">
      <c r="H58139" s="7"/>
    </row>
    <row r="58140" spans="8:8" x14ac:dyDescent="0.2">
      <c r="H58140" s="7"/>
    </row>
    <row r="58141" spans="8:8" x14ac:dyDescent="0.2">
      <c r="H58141" s="7"/>
    </row>
    <row r="58142" spans="8:8" x14ac:dyDescent="0.2">
      <c r="H58142" s="7"/>
    </row>
    <row r="58143" spans="8:8" x14ac:dyDescent="0.2">
      <c r="H58143" s="7"/>
    </row>
    <row r="58144" spans="8:8" x14ac:dyDescent="0.2">
      <c r="H58144" s="7"/>
    </row>
    <row r="58145" spans="8:8" x14ac:dyDescent="0.2">
      <c r="H58145" s="7"/>
    </row>
    <row r="58146" spans="8:8" x14ac:dyDescent="0.2">
      <c r="H58146" s="7"/>
    </row>
    <row r="58147" spans="8:8" x14ac:dyDescent="0.2">
      <c r="H58147" s="7"/>
    </row>
    <row r="58148" spans="8:8" x14ac:dyDescent="0.2">
      <c r="H58148" s="7"/>
    </row>
    <row r="58149" spans="8:8" x14ac:dyDescent="0.2">
      <c r="H58149" s="7"/>
    </row>
    <row r="58150" spans="8:8" x14ac:dyDescent="0.2">
      <c r="H58150" s="7"/>
    </row>
    <row r="58151" spans="8:8" x14ac:dyDescent="0.2">
      <c r="H58151" s="7"/>
    </row>
    <row r="58152" spans="8:8" x14ac:dyDescent="0.2">
      <c r="H58152" s="7"/>
    </row>
    <row r="58153" spans="8:8" x14ac:dyDescent="0.2">
      <c r="H58153" s="7"/>
    </row>
    <row r="58154" spans="8:8" x14ac:dyDescent="0.2">
      <c r="H58154" s="7"/>
    </row>
    <row r="58155" spans="8:8" x14ac:dyDescent="0.2">
      <c r="H58155" s="7"/>
    </row>
    <row r="58156" spans="8:8" x14ac:dyDescent="0.2">
      <c r="H58156" s="7"/>
    </row>
    <row r="58157" spans="8:8" x14ac:dyDescent="0.2">
      <c r="H58157" s="7"/>
    </row>
    <row r="58158" spans="8:8" x14ac:dyDescent="0.2">
      <c r="H58158" s="7"/>
    </row>
    <row r="58159" spans="8:8" x14ac:dyDescent="0.2">
      <c r="H58159" s="7"/>
    </row>
    <row r="58160" spans="8:8" x14ac:dyDescent="0.2">
      <c r="H58160" s="7"/>
    </row>
    <row r="58161" spans="8:8" x14ac:dyDescent="0.2">
      <c r="H58161" s="7"/>
    </row>
    <row r="58162" spans="8:8" x14ac:dyDescent="0.2">
      <c r="H58162" s="7"/>
    </row>
    <row r="58163" spans="8:8" x14ac:dyDescent="0.2">
      <c r="H58163" s="7"/>
    </row>
    <row r="58164" spans="8:8" x14ac:dyDescent="0.2">
      <c r="H58164" s="7"/>
    </row>
    <row r="58165" spans="8:8" x14ac:dyDescent="0.2">
      <c r="H58165" s="7"/>
    </row>
    <row r="58166" spans="8:8" x14ac:dyDescent="0.2">
      <c r="H58166" s="7"/>
    </row>
    <row r="58167" spans="8:8" x14ac:dyDescent="0.2">
      <c r="H58167" s="7"/>
    </row>
    <row r="58168" spans="8:8" x14ac:dyDescent="0.2">
      <c r="H58168" s="7"/>
    </row>
    <row r="58169" spans="8:8" x14ac:dyDescent="0.2">
      <c r="H58169" s="7"/>
    </row>
    <row r="58170" spans="8:8" x14ac:dyDescent="0.2">
      <c r="H58170" s="7"/>
    </row>
    <row r="58171" spans="8:8" x14ac:dyDescent="0.2">
      <c r="H58171" s="7"/>
    </row>
    <row r="58172" spans="8:8" x14ac:dyDescent="0.2">
      <c r="H58172" s="7"/>
    </row>
    <row r="58173" spans="8:8" x14ac:dyDescent="0.2">
      <c r="H58173" s="7"/>
    </row>
    <row r="58174" spans="8:8" x14ac:dyDescent="0.2">
      <c r="H58174" s="7"/>
    </row>
    <row r="58175" spans="8:8" x14ac:dyDescent="0.2">
      <c r="H58175" s="7"/>
    </row>
    <row r="58176" spans="8:8" x14ac:dyDescent="0.2">
      <c r="H58176" s="7"/>
    </row>
    <row r="58177" spans="8:8" x14ac:dyDescent="0.2">
      <c r="H58177" s="7"/>
    </row>
    <row r="58178" spans="8:8" x14ac:dyDescent="0.2">
      <c r="H58178" s="7"/>
    </row>
    <row r="58179" spans="8:8" x14ac:dyDescent="0.2">
      <c r="H58179" s="7"/>
    </row>
    <row r="58180" spans="8:8" x14ac:dyDescent="0.2">
      <c r="H58180" s="7"/>
    </row>
    <row r="58181" spans="8:8" x14ac:dyDescent="0.2">
      <c r="H58181" s="7"/>
    </row>
    <row r="58182" spans="8:8" x14ac:dyDescent="0.2">
      <c r="H58182" s="7"/>
    </row>
    <row r="58183" spans="8:8" x14ac:dyDescent="0.2">
      <c r="H58183" s="7"/>
    </row>
    <row r="58184" spans="8:8" x14ac:dyDescent="0.2">
      <c r="H58184" s="7"/>
    </row>
    <row r="58185" spans="8:8" x14ac:dyDescent="0.2">
      <c r="H58185" s="7"/>
    </row>
    <row r="58186" spans="8:8" x14ac:dyDescent="0.2">
      <c r="H58186" s="7"/>
    </row>
    <row r="58187" spans="8:8" x14ac:dyDescent="0.2">
      <c r="H58187" s="7"/>
    </row>
    <row r="58188" spans="8:8" x14ac:dyDescent="0.2">
      <c r="H58188" s="7"/>
    </row>
    <row r="58189" spans="8:8" x14ac:dyDescent="0.2">
      <c r="H58189" s="7"/>
    </row>
    <row r="58190" spans="8:8" x14ac:dyDescent="0.2">
      <c r="H58190" s="7"/>
    </row>
    <row r="58191" spans="8:8" x14ac:dyDescent="0.2">
      <c r="H58191" s="7"/>
    </row>
    <row r="58192" spans="8:8" x14ac:dyDescent="0.2">
      <c r="H58192" s="7"/>
    </row>
    <row r="58193" spans="8:8" x14ac:dyDescent="0.2">
      <c r="H58193" s="7"/>
    </row>
    <row r="58194" spans="8:8" x14ac:dyDescent="0.2">
      <c r="H58194" s="7"/>
    </row>
    <row r="58195" spans="8:8" x14ac:dyDescent="0.2">
      <c r="H58195" s="7"/>
    </row>
    <row r="58196" spans="8:8" x14ac:dyDescent="0.2">
      <c r="H58196" s="7"/>
    </row>
    <row r="58197" spans="8:8" x14ac:dyDescent="0.2">
      <c r="H58197" s="7"/>
    </row>
    <row r="58198" spans="8:8" x14ac:dyDescent="0.2">
      <c r="H58198" s="7"/>
    </row>
    <row r="58199" spans="8:8" x14ac:dyDescent="0.2">
      <c r="H58199" s="7"/>
    </row>
    <row r="58200" spans="8:8" x14ac:dyDescent="0.2">
      <c r="H58200" s="7"/>
    </row>
    <row r="58201" spans="8:8" x14ac:dyDescent="0.2">
      <c r="H58201" s="7"/>
    </row>
    <row r="58202" spans="8:8" x14ac:dyDescent="0.2">
      <c r="H58202" s="7"/>
    </row>
    <row r="58203" spans="8:8" x14ac:dyDescent="0.2">
      <c r="H58203" s="7"/>
    </row>
    <row r="58204" spans="8:8" x14ac:dyDescent="0.2">
      <c r="H58204" s="7"/>
    </row>
    <row r="58205" spans="8:8" x14ac:dyDescent="0.2">
      <c r="H58205" s="7"/>
    </row>
    <row r="58206" spans="8:8" x14ac:dyDescent="0.2">
      <c r="H58206" s="7"/>
    </row>
    <row r="58207" spans="8:8" x14ac:dyDescent="0.2">
      <c r="H58207" s="7"/>
    </row>
    <row r="58208" spans="8:8" x14ac:dyDescent="0.2">
      <c r="H58208" s="7"/>
    </row>
    <row r="58209" spans="8:8" x14ac:dyDescent="0.2">
      <c r="H58209" s="7"/>
    </row>
    <row r="58210" spans="8:8" x14ac:dyDescent="0.2">
      <c r="H58210" s="7"/>
    </row>
    <row r="58211" spans="8:8" x14ac:dyDescent="0.2">
      <c r="H58211" s="7"/>
    </row>
    <row r="58212" spans="8:8" x14ac:dyDescent="0.2">
      <c r="H58212" s="7"/>
    </row>
    <row r="58213" spans="8:8" x14ac:dyDescent="0.2">
      <c r="H58213" s="7"/>
    </row>
    <row r="58214" spans="8:8" x14ac:dyDescent="0.2">
      <c r="H58214" s="7"/>
    </row>
    <row r="58215" spans="8:8" x14ac:dyDescent="0.2">
      <c r="H58215" s="7"/>
    </row>
    <row r="58216" spans="8:8" x14ac:dyDescent="0.2">
      <c r="H58216" s="7"/>
    </row>
    <row r="58217" spans="8:8" x14ac:dyDescent="0.2">
      <c r="H58217" s="7"/>
    </row>
    <row r="58218" spans="8:8" x14ac:dyDescent="0.2">
      <c r="H58218" s="7"/>
    </row>
    <row r="58219" spans="8:8" x14ac:dyDescent="0.2">
      <c r="H58219" s="7"/>
    </row>
    <row r="58220" spans="8:8" x14ac:dyDescent="0.2">
      <c r="H58220" s="7"/>
    </row>
    <row r="58221" spans="8:8" x14ac:dyDescent="0.2">
      <c r="H58221" s="7"/>
    </row>
    <row r="58222" spans="8:8" x14ac:dyDescent="0.2">
      <c r="H58222" s="7"/>
    </row>
    <row r="58223" spans="8:8" x14ac:dyDescent="0.2">
      <c r="H58223" s="7"/>
    </row>
    <row r="58224" spans="8:8" x14ac:dyDescent="0.2">
      <c r="H58224" s="7"/>
    </row>
    <row r="58225" spans="8:8" x14ac:dyDescent="0.2">
      <c r="H58225" s="7"/>
    </row>
    <row r="58226" spans="8:8" x14ac:dyDescent="0.2">
      <c r="H58226" s="7"/>
    </row>
    <row r="58227" spans="8:8" x14ac:dyDescent="0.2">
      <c r="H58227" s="7"/>
    </row>
    <row r="58228" spans="8:8" x14ac:dyDescent="0.2">
      <c r="H58228" s="7"/>
    </row>
    <row r="58229" spans="8:8" x14ac:dyDescent="0.2">
      <c r="H58229" s="7"/>
    </row>
    <row r="58230" spans="8:8" x14ac:dyDescent="0.2">
      <c r="H58230" s="7"/>
    </row>
    <row r="58231" spans="8:8" x14ac:dyDescent="0.2">
      <c r="H58231" s="7"/>
    </row>
    <row r="58232" spans="8:8" x14ac:dyDescent="0.2">
      <c r="H58232" s="7"/>
    </row>
    <row r="58233" spans="8:8" x14ac:dyDescent="0.2">
      <c r="H58233" s="7"/>
    </row>
    <row r="58234" spans="8:8" x14ac:dyDescent="0.2">
      <c r="H58234" s="7"/>
    </row>
    <row r="58235" spans="8:8" x14ac:dyDescent="0.2">
      <c r="H58235" s="7"/>
    </row>
    <row r="58236" spans="8:8" x14ac:dyDescent="0.2">
      <c r="H58236" s="7"/>
    </row>
    <row r="58237" spans="8:8" x14ac:dyDescent="0.2">
      <c r="H58237" s="7"/>
    </row>
    <row r="58238" spans="8:8" x14ac:dyDescent="0.2">
      <c r="H58238" s="7"/>
    </row>
    <row r="58239" spans="8:8" x14ac:dyDescent="0.2">
      <c r="H58239" s="7"/>
    </row>
    <row r="58240" spans="8:8" x14ac:dyDescent="0.2">
      <c r="H58240" s="7"/>
    </row>
    <row r="58241" spans="8:8" x14ac:dyDescent="0.2">
      <c r="H58241" s="7"/>
    </row>
    <row r="58242" spans="8:8" x14ac:dyDescent="0.2">
      <c r="H58242" s="7"/>
    </row>
    <row r="58243" spans="8:8" x14ac:dyDescent="0.2">
      <c r="H58243" s="7"/>
    </row>
    <row r="58244" spans="8:8" x14ac:dyDescent="0.2">
      <c r="H58244" s="7"/>
    </row>
    <row r="58245" spans="8:8" x14ac:dyDescent="0.2">
      <c r="H58245" s="7"/>
    </row>
    <row r="58246" spans="8:8" x14ac:dyDescent="0.2">
      <c r="H58246" s="7"/>
    </row>
    <row r="58247" spans="8:8" x14ac:dyDescent="0.2">
      <c r="H58247" s="7"/>
    </row>
    <row r="58248" spans="8:8" x14ac:dyDescent="0.2">
      <c r="H58248" s="7"/>
    </row>
    <row r="58249" spans="8:8" x14ac:dyDescent="0.2">
      <c r="H58249" s="7"/>
    </row>
    <row r="58250" spans="8:8" x14ac:dyDescent="0.2">
      <c r="H58250" s="7"/>
    </row>
    <row r="58251" spans="8:8" x14ac:dyDescent="0.2">
      <c r="H58251" s="7"/>
    </row>
    <row r="58252" spans="8:8" x14ac:dyDescent="0.2">
      <c r="H58252" s="7"/>
    </row>
    <row r="58253" spans="8:8" x14ac:dyDescent="0.2">
      <c r="H58253" s="7"/>
    </row>
    <row r="58254" spans="8:8" x14ac:dyDescent="0.2">
      <c r="H58254" s="7"/>
    </row>
    <row r="58255" spans="8:8" x14ac:dyDescent="0.2">
      <c r="H58255" s="7"/>
    </row>
    <row r="58256" spans="8:8" x14ac:dyDescent="0.2">
      <c r="H58256" s="7"/>
    </row>
    <row r="58257" spans="8:8" x14ac:dyDescent="0.2">
      <c r="H58257" s="7"/>
    </row>
    <row r="58258" spans="8:8" x14ac:dyDescent="0.2">
      <c r="H58258" s="7"/>
    </row>
    <row r="58259" spans="8:8" x14ac:dyDescent="0.2">
      <c r="H58259" s="7"/>
    </row>
    <row r="58260" spans="8:8" x14ac:dyDescent="0.2">
      <c r="H58260" s="7"/>
    </row>
    <row r="58261" spans="8:8" x14ac:dyDescent="0.2">
      <c r="H58261" s="7"/>
    </row>
    <row r="58262" spans="8:8" x14ac:dyDescent="0.2">
      <c r="H58262" s="7"/>
    </row>
    <row r="58263" spans="8:8" x14ac:dyDescent="0.2">
      <c r="H58263" s="7"/>
    </row>
    <row r="58264" spans="8:8" x14ac:dyDescent="0.2">
      <c r="H58264" s="7"/>
    </row>
    <row r="58265" spans="8:8" x14ac:dyDescent="0.2">
      <c r="H58265" s="7"/>
    </row>
    <row r="58266" spans="8:8" x14ac:dyDescent="0.2">
      <c r="H58266" s="7"/>
    </row>
    <row r="58267" spans="8:8" x14ac:dyDescent="0.2">
      <c r="H58267" s="7"/>
    </row>
    <row r="58268" spans="8:8" x14ac:dyDescent="0.2">
      <c r="H58268" s="7"/>
    </row>
    <row r="58269" spans="8:8" x14ac:dyDescent="0.2">
      <c r="H58269" s="7"/>
    </row>
    <row r="58270" spans="8:8" x14ac:dyDescent="0.2">
      <c r="H58270" s="7"/>
    </row>
    <row r="58271" spans="8:8" x14ac:dyDescent="0.2">
      <c r="H58271" s="7"/>
    </row>
    <row r="58272" spans="8:8" x14ac:dyDescent="0.2">
      <c r="H58272" s="7"/>
    </row>
    <row r="58273" spans="8:8" x14ac:dyDescent="0.2">
      <c r="H58273" s="7"/>
    </row>
    <row r="58274" spans="8:8" x14ac:dyDescent="0.2">
      <c r="H58274" s="7"/>
    </row>
    <row r="58275" spans="8:8" x14ac:dyDescent="0.2">
      <c r="H58275" s="7"/>
    </row>
    <row r="58276" spans="8:8" x14ac:dyDescent="0.2">
      <c r="H58276" s="7"/>
    </row>
    <row r="58277" spans="8:8" x14ac:dyDescent="0.2">
      <c r="H58277" s="7"/>
    </row>
    <row r="58278" spans="8:8" x14ac:dyDescent="0.2">
      <c r="H58278" s="7"/>
    </row>
    <row r="58279" spans="8:8" x14ac:dyDescent="0.2">
      <c r="H58279" s="7"/>
    </row>
    <row r="58280" spans="8:8" x14ac:dyDescent="0.2">
      <c r="H58280" s="7"/>
    </row>
    <row r="58281" spans="8:8" x14ac:dyDescent="0.2">
      <c r="H58281" s="7"/>
    </row>
    <row r="58282" spans="8:8" x14ac:dyDescent="0.2">
      <c r="H58282" s="7"/>
    </row>
    <row r="58283" spans="8:8" x14ac:dyDescent="0.2">
      <c r="H58283" s="7"/>
    </row>
    <row r="58284" spans="8:8" x14ac:dyDescent="0.2">
      <c r="H58284" s="7"/>
    </row>
    <row r="58285" spans="8:8" x14ac:dyDescent="0.2">
      <c r="H58285" s="7"/>
    </row>
    <row r="58286" spans="8:8" x14ac:dyDescent="0.2">
      <c r="H58286" s="7"/>
    </row>
    <row r="58287" spans="8:8" x14ac:dyDescent="0.2">
      <c r="H58287" s="7"/>
    </row>
    <row r="58288" spans="8:8" x14ac:dyDescent="0.2">
      <c r="H58288" s="7"/>
    </row>
    <row r="58289" spans="8:8" x14ac:dyDescent="0.2">
      <c r="H58289" s="7"/>
    </row>
    <row r="58290" spans="8:8" x14ac:dyDescent="0.2">
      <c r="H58290" s="7"/>
    </row>
    <row r="58291" spans="8:8" x14ac:dyDescent="0.2">
      <c r="H58291" s="7"/>
    </row>
    <row r="58292" spans="8:8" x14ac:dyDescent="0.2">
      <c r="H58292" s="7"/>
    </row>
    <row r="58293" spans="8:8" x14ac:dyDescent="0.2">
      <c r="H58293" s="7"/>
    </row>
    <row r="58294" spans="8:8" x14ac:dyDescent="0.2">
      <c r="H58294" s="7"/>
    </row>
    <row r="58295" spans="8:8" x14ac:dyDescent="0.2">
      <c r="H58295" s="7"/>
    </row>
    <row r="58296" spans="8:8" x14ac:dyDescent="0.2">
      <c r="H58296" s="7"/>
    </row>
    <row r="58297" spans="8:8" x14ac:dyDescent="0.2">
      <c r="H58297" s="7"/>
    </row>
    <row r="58298" spans="8:8" x14ac:dyDescent="0.2">
      <c r="H58298" s="7"/>
    </row>
    <row r="58299" spans="8:8" x14ac:dyDescent="0.2">
      <c r="H58299" s="7"/>
    </row>
    <row r="58300" spans="8:8" x14ac:dyDescent="0.2">
      <c r="H58300" s="7"/>
    </row>
    <row r="58301" spans="8:8" x14ac:dyDescent="0.2">
      <c r="H58301" s="7"/>
    </row>
    <row r="58302" spans="8:8" x14ac:dyDescent="0.2">
      <c r="H58302" s="7"/>
    </row>
    <row r="58303" spans="8:8" x14ac:dyDescent="0.2">
      <c r="H58303" s="7"/>
    </row>
    <row r="58304" spans="8:8" x14ac:dyDescent="0.2">
      <c r="H58304" s="7"/>
    </row>
    <row r="58305" spans="8:8" x14ac:dyDescent="0.2">
      <c r="H58305" s="7"/>
    </row>
    <row r="58306" spans="8:8" x14ac:dyDescent="0.2">
      <c r="H58306" s="7"/>
    </row>
    <row r="58307" spans="8:8" x14ac:dyDescent="0.2">
      <c r="H58307" s="7"/>
    </row>
    <row r="58308" spans="8:8" x14ac:dyDescent="0.2">
      <c r="H58308" s="7"/>
    </row>
    <row r="58309" spans="8:8" x14ac:dyDescent="0.2">
      <c r="H58309" s="7"/>
    </row>
    <row r="58310" spans="8:8" x14ac:dyDescent="0.2">
      <c r="H58310" s="7"/>
    </row>
    <row r="58311" spans="8:8" x14ac:dyDescent="0.2">
      <c r="H58311" s="7"/>
    </row>
    <row r="58312" spans="8:8" x14ac:dyDescent="0.2">
      <c r="H58312" s="7"/>
    </row>
    <row r="58313" spans="8:8" x14ac:dyDescent="0.2">
      <c r="H58313" s="7"/>
    </row>
    <row r="58314" spans="8:8" x14ac:dyDescent="0.2">
      <c r="H58314" s="7"/>
    </row>
    <row r="58315" spans="8:8" x14ac:dyDescent="0.2">
      <c r="H58315" s="7"/>
    </row>
    <row r="58316" spans="8:8" x14ac:dyDescent="0.2">
      <c r="H58316" s="7"/>
    </row>
    <row r="58317" spans="8:8" x14ac:dyDescent="0.2">
      <c r="H58317" s="7"/>
    </row>
    <row r="58318" spans="8:8" x14ac:dyDescent="0.2">
      <c r="H58318" s="7"/>
    </row>
    <row r="58319" spans="8:8" x14ac:dyDescent="0.2">
      <c r="H58319" s="7"/>
    </row>
    <row r="58320" spans="8:8" x14ac:dyDescent="0.2">
      <c r="H58320" s="7"/>
    </row>
    <row r="58321" spans="8:8" x14ac:dyDescent="0.2">
      <c r="H58321" s="7"/>
    </row>
    <row r="58322" spans="8:8" x14ac:dyDescent="0.2">
      <c r="H58322" s="7"/>
    </row>
    <row r="58323" spans="8:8" x14ac:dyDescent="0.2">
      <c r="H58323" s="7"/>
    </row>
    <row r="58324" spans="8:8" x14ac:dyDescent="0.2">
      <c r="H58324" s="7"/>
    </row>
    <row r="58325" spans="8:8" x14ac:dyDescent="0.2">
      <c r="H58325" s="7"/>
    </row>
    <row r="58326" spans="8:8" x14ac:dyDescent="0.2">
      <c r="H58326" s="7"/>
    </row>
    <row r="58327" spans="8:8" x14ac:dyDescent="0.2">
      <c r="H58327" s="7"/>
    </row>
    <row r="58328" spans="8:8" x14ac:dyDescent="0.2">
      <c r="H58328" s="7"/>
    </row>
    <row r="58329" spans="8:8" x14ac:dyDescent="0.2">
      <c r="H58329" s="7"/>
    </row>
    <row r="58330" spans="8:8" x14ac:dyDescent="0.2">
      <c r="H58330" s="7"/>
    </row>
    <row r="58331" spans="8:8" x14ac:dyDescent="0.2">
      <c r="H58331" s="7"/>
    </row>
    <row r="58332" spans="8:8" x14ac:dyDescent="0.2">
      <c r="H58332" s="7"/>
    </row>
    <row r="58333" spans="8:8" x14ac:dyDescent="0.2">
      <c r="H58333" s="7"/>
    </row>
    <row r="58334" spans="8:8" x14ac:dyDescent="0.2">
      <c r="H58334" s="7"/>
    </row>
    <row r="58335" spans="8:8" x14ac:dyDescent="0.2">
      <c r="H58335" s="7"/>
    </row>
    <row r="58336" spans="8:8" x14ac:dyDescent="0.2">
      <c r="H58336" s="7"/>
    </row>
    <row r="58337" spans="8:8" x14ac:dyDescent="0.2">
      <c r="H58337" s="7"/>
    </row>
    <row r="58338" spans="8:8" x14ac:dyDescent="0.2">
      <c r="H58338" s="7"/>
    </row>
    <row r="58339" spans="8:8" x14ac:dyDescent="0.2">
      <c r="H58339" s="7"/>
    </row>
    <row r="58340" spans="8:8" x14ac:dyDescent="0.2">
      <c r="H58340" s="7"/>
    </row>
    <row r="58341" spans="8:8" x14ac:dyDescent="0.2">
      <c r="H58341" s="7"/>
    </row>
    <row r="58342" spans="8:8" x14ac:dyDescent="0.2">
      <c r="H58342" s="7"/>
    </row>
    <row r="58343" spans="8:8" x14ac:dyDescent="0.2">
      <c r="H58343" s="7"/>
    </row>
    <row r="58344" spans="8:8" x14ac:dyDescent="0.2">
      <c r="H58344" s="7"/>
    </row>
    <row r="58345" spans="8:8" x14ac:dyDescent="0.2">
      <c r="H58345" s="7"/>
    </row>
    <row r="58346" spans="8:8" x14ac:dyDescent="0.2">
      <c r="H58346" s="7"/>
    </row>
    <row r="58347" spans="8:8" x14ac:dyDescent="0.2">
      <c r="H58347" s="7"/>
    </row>
    <row r="58348" spans="8:8" x14ac:dyDescent="0.2">
      <c r="H58348" s="7"/>
    </row>
    <row r="58349" spans="8:8" x14ac:dyDescent="0.2">
      <c r="H58349" s="7"/>
    </row>
    <row r="58350" spans="8:8" x14ac:dyDescent="0.2">
      <c r="H58350" s="7"/>
    </row>
    <row r="58351" spans="8:8" x14ac:dyDescent="0.2">
      <c r="H58351" s="7"/>
    </row>
    <row r="58352" spans="8:8" x14ac:dyDescent="0.2">
      <c r="H58352" s="7"/>
    </row>
    <row r="58353" spans="8:8" x14ac:dyDescent="0.2">
      <c r="H58353" s="7"/>
    </row>
    <row r="58354" spans="8:8" x14ac:dyDescent="0.2">
      <c r="H58354" s="7"/>
    </row>
    <row r="58355" spans="8:8" x14ac:dyDescent="0.2">
      <c r="H58355" s="7"/>
    </row>
    <row r="58356" spans="8:8" x14ac:dyDescent="0.2">
      <c r="H58356" s="7"/>
    </row>
    <row r="58357" spans="8:8" x14ac:dyDescent="0.2">
      <c r="H58357" s="7"/>
    </row>
    <row r="58358" spans="8:8" x14ac:dyDescent="0.2">
      <c r="H58358" s="7"/>
    </row>
    <row r="58359" spans="8:8" x14ac:dyDescent="0.2">
      <c r="H58359" s="7"/>
    </row>
    <row r="58360" spans="8:8" x14ac:dyDescent="0.2">
      <c r="H58360" s="7"/>
    </row>
    <row r="58361" spans="8:8" x14ac:dyDescent="0.2">
      <c r="H58361" s="7"/>
    </row>
    <row r="58362" spans="8:8" x14ac:dyDescent="0.2">
      <c r="H58362" s="7"/>
    </row>
    <row r="58363" spans="8:8" x14ac:dyDescent="0.2">
      <c r="H58363" s="7"/>
    </row>
    <row r="58364" spans="8:8" x14ac:dyDescent="0.2">
      <c r="H58364" s="7"/>
    </row>
    <row r="58365" spans="8:8" x14ac:dyDescent="0.2">
      <c r="H58365" s="7"/>
    </row>
    <row r="58366" spans="8:8" x14ac:dyDescent="0.2">
      <c r="H58366" s="7"/>
    </row>
    <row r="58367" spans="8:8" x14ac:dyDescent="0.2">
      <c r="H58367" s="7"/>
    </row>
    <row r="58368" spans="8:8" x14ac:dyDescent="0.2">
      <c r="H58368" s="7"/>
    </row>
    <row r="58369" spans="8:8" x14ac:dyDescent="0.2">
      <c r="H58369" s="7"/>
    </row>
    <row r="58370" spans="8:8" x14ac:dyDescent="0.2">
      <c r="H58370" s="7"/>
    </row>
    <row r="58371" spans="8:8" x14ac:dyDescent="0.2">
      <c r="H58371" s="7"/>
    </row>
    <row r="58372" spans="8:8" x14ac:dyDescent="0.2">
      <c r="H58372" s="7"/>
    </row>
    <row r="58373" spans="8:8" x14ac:dyDescent="0.2">
      <c r="H58373" s="7"/>
    </row>
    <row r="58374" spans="8:8" x14ac:dyDescent="0.2">
      <c r="H58374" s="7"/>
    </row>
    <row r="58375" spans="8:8" x14ac:dyDescent="0.2">
      <c r="H58375" s="7"/>
    </row>
    <row r="58376" spans="8:8" x14ac:dyDescent="0.2">
      <c r="H58376" s="7"/>
    </row>
    <row r="58377" spans="8:8" x14ac:dyDescent="0.2">
      <c r="H58377" s="7"/>
    </row>
    <row r="58378" spans="8:8" x14ac:dyDescent="0.2">
      <c r="H58378" s="7"/>
    </row>
    <row r="58379" spans="8:8" x14ac:dyDescent="0.2">
      <c r="H58379" s="7"/>
    </row>
    <row r="58380" spans="8:8" x14ac:dyDescent="0.2">
      <c r="H58380" s="7"/>
    </row>
    <row r="58381" spans="8:8" x14ac:dyDescent="0.2">
      <c r="H58381" s="7"/>
    </row>
    <row r="58382" spans="8:8" x14ac:dyDescent="0.2">
      <c r="H58382" s="7"/>
    </row>
    <row r="58383" spans="8:8" x14ac:dyDescent="0.2">
      <c r="H58383" s="7"/>
    </row>
    <row r="58384" spans="8:8" x14ac:dyDescent="0.2">
      <c r="H58384" s="7"/>
    </row>
    <row r="58385" spans="8:8" x14ac:dyDescent="0.2">
      <c r="H58385" s="7"/>
    </row>
    <row r="58386" spans="8:8" x14ac:dyDescent="0.2">
      <c r="H58386" s="7"/>
    </row>
    <row r="58387" spans="8:8" x14ac:dyDescent="0.2">
      <c r="H58387" s="7"/>
    </row>
    <row r="58388" spans="8:8" x14ac:dyDescent="0.2">
      <c r="H58388" s="7"/>
    </row>
    <row r="58389" spans="8:8" x14ac:dyDescent="0.2">
      <c r="H58389" s="7"/>
    </row>
    <row r="58390" spans="8:8" x14ac:dyDescent="0.2">
      <c r="H58390" s="7"/>
    </row>
    <row r="58391" spans="8:8" x14ac:dyDescent="0.2">
      <c r="H58391" s="7"/>
    </row>
    <row r="58392" spans="8:8" x14ac:dyDescent="0.2">
      <c r="H58392" s="7"/>
    </row>
    <row r="58393" spans="8:8" x14ac:dyDescent="0.2">
      <c r="H58393" s="7"/>
    </row>
    <row r="58394" spans="8:8" x14ac:dyDescent="0.2">
      <c r="H58394" s="7"/>
    </row>
    <row r="58395" spans="8:8" x14ac:dyDescent="0.2">
      <c r="H58395" s="7"/>
    </row>
    <row r="58396" spans="8:8" x14ac:dyDescent="0.2">
      <c r="H58396" s="7"/>
    </row>
    <row r="58397" spans="8:8" x14ac:dyDescent="0.2">
      <c r="H58397" s="7"/>
    </row>
    <row r="58398" spans="8:8" x14ac:dyDescent="0.2">
      <c r="H58398" s="7"/>
    </row>
    <row r="58399" spans="8:8" x14ac:dyDescent="0.2">
      <c r="H58399" s="7"/>
    </row>
    <row r="58400" spans="8:8" x14ac:dyDescent="0.2">
      <c r="H58400" s="7"/>
    </row>
    <row r="58401" spans="8:8" x14ac:dyDescent="0.2">
      <c r="H58401" s="7"/>
    </row>
    <row r="58402" spans="8:8" x14ac:dyDescent="0.2">
      <c r="H58402" s="7"/>
    </row>
    <row r="58403" spans="8:8" x14ac:dyDescent="0.2">
      <c r="H58403" s="7"/>
    </row>
    <row r="58404" spans="8:8" x14ac:dyDescent="0.2">
      <c r="H58404" s="7"/>
    </row>
    <row r="58405" spans="8:8" x14ac:dyDescent="0.2">
      <c r="H58405" s="7"/>
    </row>
    <row r="58406" spans="8:8" x14ac:dyDescent="0.2">
      <c r="H58406" s="7"/>
    </row>
    <row r="58407" spans="8:8" x14ac:dyDescent="0.2">
      <c r="H58407" s="7"/>
    </row>
    <row r="58408" spans="8:8" x14ac:dyDescent="0.2">
      <c r="H58408" s="7"/>
    </row>
    <row r="58409" spans="8:8" x14ac:dyDescent="0.2">
      <c r="H58409" s="7"/>
    </row>
    <row r="58410" spans="8:8" x14ac:dyDescent="0.2">
      <c r="H58410" s="7"/>
    </row>
    <row r="58411" spans="8:8" x14ac:dyDescent="0.2">
      <c r="H58411" s="7"/>
    </row>
    <row r="58412" spans="8:8" x14ac:dyDescent="0.2">
      <c r="H58412" s="7"/>
    </row>
    <row r="58413" spans="8:8" x14ac:dyDescent="0.2">
      <c r="H58413" s="7"/>
    </row>
    <row r="58414" spans="8:8" x14ac:dyDescent="0.2">
      <c r="H58414" s="7"/>
    </row>
    <row r="58415" spans="8:8" x14ac:dyDescent="0.2">
      <c r="H58415" s="7"/>
    </row>
    <row r="58416" spans="8:8" x14ac:dyDescent="0.2">
      <c r="H58416" s="7"/>
    </row>
    <row r="58417" spans="8:8" x14ac:dyDescent="0.2">
      <c r="H58417" s="7"/>
    </row>
    <row r="58418" spans="8:8" x14ac:dyDescent="0.2">
      <c r="H58418" s="7"/>
    </row>
    <row r="58419" spans="8:8" x14ac:dyDescent="0.2">
      <c r="H58419" s="7"/>
    </row>
    <row r="58420" spans="8:8" x14ac:dyDescent="0.2">
      <c r="H58420" s="7"/>
    </row>
    <row r="58421" spans="8:8" x14ac:dyDescent="0.2">
      <c r="H58421" s="7"/>
    </row>
    <row r="58422" spans="8:8" x14ac:dyDescent="0.2">
      <c r="H58422" s="7"/>
    </row>
    <row r="58423" spans="8:8" x14ac:dyDescent="0.2">
      <c r="H58423" s="7"/>
    </row>
    <row r="58424" spans="8:8" x14ac:dyDescent="0.2">
      <c r="H58424" s="7"/>
    </row>
    <row r="58425" spans="8:8" x14ac:dyDescent="0.2">
      <c r="H58425" s="7"/>
    </row>
    <row r="58426" spans="8:8" x14ac:dyDescent="0.2">
      <c r="H58426" s="7"/>
    </row>
    <row r="58427" spans="8:8" x14ac:dyDescent="0.2">
      <c r="H58427" s="7"/>
    </row>
    <row r="58428" spans="8:8" x14ac:dyDescent="0.2">
      <c r="H58428" s="7"/>
    </row>
    <row r="58429" spans="8:8" x14ac:dyDescent="0.2">
      <c r="H58429" s="7"/>
    </row>
    <row r="58430" spans="8:8" x14ac:dyDescent="0.2">
      <c r="H58430" s="7"/>
    </row>
    <row r="58431" spans="8:8" x14ac:dyDescent="0.2">
      <c r="H58431" s="7"/>
    </row>
    <row r="58432" spans="8:8" x14ac:dyDescent="0.2">
      <c r="H58432" s="7"/>
    </row>
    <row r="58433" spans="8:8" x14ac:dyDescent="0.2">
      <c r="H58433" s="7"/>
    </row>
    <row r="58434" spans="8:8" x14ac:dyDescent="0.2">
      <c r="H58434" s="7"/>
    </row>
    <row r="58435" spans="8:8" x14ac:dyDescent="0.2">
      <c r="H58435" s="7"/>
    </row>
    <row r="58436" spans="8:8" x14ac:dyDescent="0.2">
      <c r="H58436" s="7"/>
    </row>
    <row r="58437" spans="8:8" x14ac:dyDescent="0.2">
      <c r="H58437" s="7"/>
    </row>
    <row r="58438" spans="8:8" x14ac:dyDescent="0.2">
      <c r="H58438" s="7"/>
    </row>
    <row r="58439" spans="8:8" x14ac:dyDescent="0.2">
      <c r="H58439" s="7"/>
    </row>
    <row r="58440" spans="8:8" x14ac:dyDescent="0.2">
      <c r="H58440" s="7"/>
    </row>
    <row r="58441" spans="8:8" x14ac:dyDescent="0.2">
      <c r="H58441" s="7"/>
    </row>
    <row r="58442" spans="8:8" x14ac:dyDescent="0.2">
      <c r="H58442" s="7"/>
    </row>
    <row r="58443" spans="8:8" x14ac:dyDescent="0.2">
      <c r="H58443" s="7"/>
    </row>
    <row r="58444" spans="8:8" x14ac:dyDescent="0.2">
      <c r="H58444" s="7"/>
    </row>
    <row r="58445" spans="8:8" x14ac:dyDescent="0.2">
      <c r="H58445" s="7"/>
    </row>
    <row r="58446" spans="8:8" x14ac:dyDescent="0.2">
      <c r="H58446" s="7"/>
    </row>
    <row r="58447" spans="8:8" x14ac:dyDescent="0.2">
      <c r="H58447" s="7"/>
    </row>
    <row r="58448" spans="8:8" x14ac:dyDescent="0.2">
      <c r="H58448" s="7"/>
    </row>
    <row r="58449" spans="8:8" x14ac:dyDescent="0.2">
      <c r="H58449" s="7"/>
    </row>
    <row r="58450" spans="8:8" x14ac:dyDescent="0.2">
      <c r="H58450" s="7"/>
    </row>
    <row r="58451" spans="8:8" x14ac:dyDescent="0.2">
      <c r="H58451" s="7"/>
    </row>
    <row r="58452" spans="8:8" x14ac:dyDescent="0.2">
      <c r="H58452" s="7"/>
    </row>
    <row r="58453" spans="8:8" x14ac:dyDescent="0.2">
      <c r="H58453" s="7"/>
    </row>
    <row r="58454" spans="8:8" x14ac:dyDescent="0.2">
      <c r="H58454" s="7"/>
    </row>
    <row r="58455" spans="8:8" x14ac:dyDescent="0.2">
      <c r="H58455" s="7"/>
    </row>
    <row r="58456" spans="8:8" x14ac:dyDescent="0.2">
      <c r="H58456" s="7"/>
    </row>
    <row r="58457" spans="8:8" x14ac:dyDescent="0.2">
      <c r="H58457" s="7"/>
    </row>
    <row r="58458" spans="8:8" x14ac:dyDescent="0.2">
      <c r="H58458" s="7"/>
    </row>
    <row r="58459" spans="8:8" x14ac:dyDescent="0.2">
      <c r="H58459" s="7"/>
    </row>
    <row r="58460" spans="8:8" x14ac:dyDescent="0.2">
      <c r="H58460" s="7"/>
    </row>
    <row r="58461" spans="8:8" x14ac:dyDescent="0.2">
      <c r="H58461" s="7"/>
    </row>
    <row r="58462" spans="8:8" x14ac:dyDescent="0.2">
      <c r="H58462" s="7"/>
    </row>
    <row r="58463" spans="8:8" x14ac:dyDescent="0.2">
      <c r="H58463" s="7"/>
    </row>
    <row r="58464" spans="8:8" x14ac:dyDescent="0.2">
      <c r="H58464" s="7"/>
    </row>
    <row r="58465" spans="8:8" x14ac:dyDescent="0.2">
      <c r="H58465" s="7"/>
    </row>
    <row r="58466" spans="8:8" x14ac:dyDescent="0.2">
      <c r="H58466" s="7"/>
    </row>
    <row r="58467" spans="8:8" x14ac:dyDescent="0.2">
      <c r="H58467" s="7"/>
    </row>
    <row r="58468" spans="8:8" x14ac:dyDescent="0.2">
      <c r="H58468" s="7"/>
    </row>
    <row r="58469" spans="8:8" x14ac:dyDescent="0.2">
      <c r="H58469" s="7"/>
    </row>
    <row r="58470" spans="8:8" x14ac:dyDescent="0.2">
      <c r="H58470" s="7"/>
    </row>
    <row r="58471" spans="8:8" x14ac:dyDescent="0.2">
      <c r="H58471" s="7"/>
    </row>
    <row r="58472" spans="8:8" x14ac:dyDescent="0.2">
      <c r="H58472" s="7"/>
    </row>
    <row r="58473" spans="8:8" x14ac:dyDescent="0.2">
      <c r="H58473" s="7"/>
    </row>
    <row r="58474" spans="8:8" x14ac:dyDescent="0.2">
      <c r="H58474" s="7"/>
    </row>
    <row r="58475" spans="8:8" x14ac:dyDescent="0.2">
      <c r="H58475" s="7"/>
    </row>
    <row r="58476" spans="8:8" x14ac:dyDescent="0.2">
      <c r="H58476" s="7"/>
    </row>
    <row r="58477" spans="8:8" x14ac:dyDescent="0.2">
      <c r="H58477" s="7"/>
    </row>
    <row r="58478" spans="8:8" x14ac:dyDescent="0.2">
      <c r="H58478" s="7"/>
    </row>
    <row r="58479" spans="8:8" x14ac:dyDescent="0.2">
      <c r="H58479" s="7"/>
    </row>
    <row r="58480" spans="8:8" x14ac:dyDescent="0.2">
      <c r="H58480" s="7"/>
    </row>
    <row r="58481" spans="8:8" x14ac:dyDescent="0.2">
      <c r="H58481" s="7"/>
    </row>
    <row r="58482" spans="8:8" x14ac:dyDescent="0.2">
      <c r="H58482" s="7"/>
    </row>
    <row r="58483" spans="8:8" x14ac:dyDescent="0.2">
      <c r="H58483" s="7"/>
    </row>
    <row r="58484" spans="8:8" x14ac:dyDescent="0.2">
      <c r="H58484" s="7"/>
    </row>
    <row r="58485" spans="8:8" x14ac:dyDescent="0.2">
      <c r="H58485" s="7"/>
    </row>
    <row r="58486" spans="8:8" x14ac:dyDescent="0.2">
      <c r="H58486" s="7"/>
    </row>
    <row r="58487" spans="8:8" x14ac:dyDescent="0.2">
      <c r="H58487" s="7"/>
    </row>
    <row r="58488" spans="8:8" x14ac:dyDescent="0.2">
      <c r="H58488" s="7"/>
    </row>
    <row r="58489" spans="8:8" x14ac:dyDescent="0.2">
      <c r="H58489" s="7"/>
    </row>
    <row r="58490" spans="8:8" x14ac:dyDescent="0.2">
      <c r="H58490" s="7"/>
    </row>
    <row r="58491" spans="8:8" x14ac:dyDescent="0.2">
      <c r="H58491" s="7"/>
    </row>
    <row r="58492" spans="8:8" x14ac:dyDescent="0.2">
      <c r="H58492" s="7"/>
    </row>
    <row r="58493" spans="8:8" x14ac:dyDescent="0.2">
      <c r="H58493" s="7"/>
    </row>
    <row r="58494" spans="8:8" x14ac:dyDescent="0.2">
      <c r="H58494" s="7"/>
    </row>
    <row r="58495" spans="8:8" x14ac:dyDescent="0.2">
      <c r="H58495" s="7"/>
    </row>
    <row r="58496" spans="8:8" x14ac:dyDescent="0.2">
      <c r="H58496" s="7"/>
    </row>
    <row r="58497" spans="8:8" x14ac:dyDescent="0.2">
      <c r="H58497" s="7"/>
    </row>
    <row r="58498" spans="8:8" x14ac:dyDescent="0.2">
      <c r="H58498" s="7"/>
    </row>
    <row r="58499" spans="8:8" x14ac:dyDescent="0.2">
      <c r="H58499" s="7"/>
    </row>
    <row r="58500" spans="8:8" x14ac:dyDescent="0.2">
      <c r="H58500" s="7"/>
    </row>
    <row r="58501" spans="8:8" x14ac:dyDescent="0.2">
      <c r="H58501" s="7"/>
    </row>
    <row r="58502" spans="8:8" x14ac:dyDescent="0.2">
      <c r="H58502" s="7"/>
    </row>
    <row r="58503" spans="8:8" x14ac:dyDescent="0.2">
      <c r="H58503" s="7"/>
    </row>
    <row r="58504" spans="8:8" x14ac:dyDescent="0.2">
      <c r="H58504" s="7"/>
    </row>
    <row r="58505" spans="8:8" x14ac:dyDescent="0.2">
      <c r="H58505" s="7"/>
    </row>
    <row r="58506" spans="8:8" x14ac:dyDescent="0.2">
      <c r="H58506" s="7"/>
    </row>
    <row r="58507" spans="8:8" x14ac:dyDescent="0.2">
      <c r="H58507" s="7"/>
    </row>
    <row r="58508" spans="8:8" x14ac:dyDescent="0.2">
      <c r="H58508" s="7"/>
    </row>
    <row r="58509" spans="8:8" x14ac:dyDescent="0.2">
      <c r="H58509" s="7"/>
    </row>
    <row r="58510" spans="8:8" x14ac:dyDescent="0.2">
      <c r="H58510" s="7"/>
    </row>
    <row r="58511" spans="8:8" x14ac:dyDescent="0.2">
      <c r="H58511" s="7"/>
    </row>
    <row r="58512" spans="8:8" x14ac:dyDescent="0.2">
      <c r="H58512" s="7"/>
    </row>
    <row r="58513" spans="8:8" x14ac:dyDescent="0.2">
      <c r="H58513" s="7"/>
    </row>
    <row r="58514" spans="8:8" x14ac:dyDescent="0.2">
      <c r="H58514" s="7"/>
    </row>
    <row r="58515" spans="8:8" x14ac:dyDescent="0.2">
      <c r="H58515" s="7"/>
    </row>
    <row r="58516" spans="8:8" x14ac:dyDescent="0.2">
      <c r="H58516" s="7"/>
    </row>
    <row r="58517" spans="8:8" x14ac:dyDescent="0.2">
      <c r="H58517" s="7"/>
    </row>
    <row r="58518" spans="8:8" x14ac:dyDescent="0.2">
      <c r="H58518" s="7"/>
    </row>
    <row r="58519" spans="8:8" x14ac:dyDescent="0.2">
      <c r="H58519" s="7"/>
    </row>
    <row r="58520" spans="8:8" x14ac:dyDescent="0.2">
      <c r="H58520" s="7"/>
    </row>
    <row r="58521" spans="8:8" x14ac:dyDescent="0.2">
      <c r="H58521" s="7"/>
    </row>
    <row r="58522" spans="8:8" x14ac:dyDescent="0.2">
      <c r="H58522" s="7"/>
    </row>
    <row r="58523" spans="8:8" x14ac:dyDescent="0.2">
      <c r="H58523" s="7"/>
    </row>
    <row r="58524" spans="8:8" x14ac:dyDescent="0.2">
      <c r="H58524" s="7"/>
    </row>
    <row r="58525" spans="8:8" x14ac:dyDescent="0.2">
      <c r="H58525" s="7"/>
    </row>
    <row r="58526" spans="8:8" x14ac:dyDescent="0.2">
      <c r="H58526" s="7"/>
    </row>
    <row r="58527" spans="8:8" x14ac:dyDescent="0.2">
      <c r="H58527" s="7"/>
    </row>
    <row r="58528" spans="8:8" x14ac:dyDescent="0.2">
      <c r="H58528" s="7"/>
    </row>
    <row r="58529" spans="8:8" x14ac:dyDescent="0.2">
      <c r="H58529" s="7"/>
    </row>
    <row r="58530" spans="8:8" x14ac:dyDescent="0.2">
      <c r="H58530" s="7"/>
    </row>
    <row r="58531" spans="8:8" x14ac:dyDescent="0.2">
      <c r="H58531" s="7"/>
    </row>
    <row r="58532" spans="8:8" x14ac:dyDescent="0.2">
      <c r="H58532" s="7"/>
    </row>
    <row r="58533" spans="8:8" x14ac:dyDescent="0.2">
      <c r="H58533" s="7"/>
    </row>
    <row r="58534" spans="8:8" x14ac:dyDescent="0.2">
      <c r="H58534" s="7"/>
    </row>
    <row r="58535" spans="8:8" x14ac:dyDescent="0.2">
      <c r="H58535" s="7"/>
    </row>
    <row r="58536" spans="8:8" x14ac:dyDescent="0.2">
      <c r="H58536" s="7"/>
    </row>
    <row r="58537" spans="8:8" x14ac:dyDescent="0.2">
      <c r="H58537" s="7"/>
    </row>
    <row r="58538" spans="8:8" x14ac:dyDescent="0.2">
      <c r="H58538" s="7"/>
    </row>
    <row r="58539" spans="8:8" x14ac:dyDescent="0.2">
      <c r="H58539" s="7"/>
    </row>
    <row r="58540" spans="8:8" x14ac:dyDescent="0.2">
      <c r="H58540" s="7"/>
    </row>
    <row r="58541" spans="8:8" x14ac:dyDescent="0.2">
      <c r="H58541" s="7"/>
    </row>
    <row r="58542" spans="8:8" x14ac:dyDescent="0.2">
      <c r="H58542" s="7"/>
    </row>
    <row r="58543" spans="8:8" x14ac:dyDescent="0.2">
      <c r="H58543" s="7"/>
    </row>
    <row r="58544" spans="8:8" x14ac:dyDescent="0.2">
      <c r="H58544" s="7"/>
    </row>
    <row r="58545" spans="8:8" x14ac:dyDescent="0.2">
      <c r="H58545" s="7"/>
    </row>
    <row r="58546" spans="8:8" x14ac:dyDescent="0.2">
      <c r="H58546" s="7"/>
    </row>
    <row r="58547" spans="8:8" x14ac:dyDescent="0.2">
      <c r="H58547" s="7"/>
    </row>
    <row r="58548" spans="8:8" x14ac:dyDescent="0.2">
      <c r="H58548" s="7"/>
    </row>
    <row r="58549" spans="8:8" x14ac:dyDescent="0.2">
      <c r="H58549" s="7"/>
    </row>
    <row r="58550" spans="8:8" x14ac:dyDescent="0.2">
      <c r="H58550" s="7"/>
    </row>
    <row r="58551" spans="8:8" x14ac:dyDescent="0.2">
      <c r="H58551" s="7"/>
    </row>
    <row r="58552" spans="8:8" x14ac:dyDescent="0.2">
      <c r="H58552" s="7"/>
    </row>
    <row r="58553" spans="8:8" x14ac:dyDescent="0.2">
      <c r="H58553" s="7"/>
    </row>
    <row r="58554" spans="8:8" x14ac:dyDescent="0.2">
      <c r="H58554" s="7"/>
    </row>
    <row r="58555" spans="8:8" x14ac:dyDescent="0.2">
      <c r="H58555" s="7"/>
    </row>
    <row r="58556" spans="8:8" x14ac:dyDescent="0.2">
      <c r="H58556" s="7"/>
    </row>
    <row r="58557" spans="8:8" x14ac:dyDescent="0.2">
      <c r="H58557" s="7"/>
    </row>
    <row r="58558" spans="8:8" x14ac:dyDescent="0.2">
      <c r="H58558" s="7"/>
    </row>
    <row r="58559" spans="8:8" x14ac:dyDescent="0.2">
      <c r="H58559" s="7"/>
    </row>
    <row r="58560" spans="8:8" x14ac:dyDescent="0.2">
      <c r="H58560" s="7"/>
    </row>
    <row r="58561" spans="8:8" x14ac:dyDescent="0.2">
      <c r="H58561" s="7"/>
    </row>
    <row r="58562" spans="8:8" x14ac:dyDescent="0.2">
      <c r="H58562" s="7"/>
    </row>
    <row r="58563" spans="8:8" x14ac:dyDescent="0.2">
      <c r="H58563" s="7"/>
    </row>
    <row r="58564" spans="8:8" x14ac:dyDescent="0.2">
      <c r="H58564" s="7"/>
    </row>
    <row r="58565" spans="8:8" x14ac:dyDescent="0.2">
      <c r="H58565" s="7"/>
    </row>
    <row r="58566" spans="8:8" x14ac:dyDescent="0.2">
      <c r="H58566" s="7"/>
    </row>
    <row r="58567" spans="8:8" x14ac:dyDescent="0.2">
      <c r="H58567" s="7"/>
    </row>
    <row r="58568" spans="8:8" x14ac:dyDescent="0.2">
      <c r="H58568" s="7"/>
    </row>
    <row r="58569" spans="8:8" x14ac:dyDescent="0.2">
      <c r="H58569" s="7"/>
    </row>
    <row r="58570" spans="8:8" x14ac:dyDescent="0.2">
      <c r="H58570" s="7"/>
    </row>
    <row r="58571" spans="8:8" x14ac:dyDescent="0.2">
      <c r="H58571" s="7"/>
    </row>
    <row r="58572" spans="8:8" x14ac:dyDescent="0.2">
      <c r="H58572" s="7"/>
    </row>
    <row r="58573" spans="8:8" x14ac:dyDescent="0.2">
      <c r="H58573" s="7"/>
    </row>
    <row r="58574" spans="8:8" x14ac:dyDescent="0.2">
      <c r="H58574" s="7"/>
    </row>
    <row r="58575" spans="8:8" x14ac:dyDescent="0.2">
      <c r="H58575" s="7"/>
    </row>
    <row r="58576" spans="8:8" x14ac:dyDescent="0.2">
      <c r="H58576" s="7"/>
    </row>
    <row r="58577" spans="8:8" x14ac:dyDescent="0.2">
      <c r="H58577" s="7"/>
    </row>
    <row r="58578" spans="8:8" x14ac:dyDescent="0.2">
      <c r="H58578" s="7"/>
    </row>
    <row r="58579" spans="8:8" x14ac:dyDescent="0.2">
      <c r="H58579" s="7"/>
    </row>
    <row r="58580" spans="8:8" x14ac:dyDescent="0.2">
      <c r="H58580" s="7"/>
    </row>
    <row r="58581" spans="8:8" x14ac:dyDescent="0.2">
      <c r="H58581" s="7"/>
    </row>
    <row r="58582" spans="8:8" x14ac:dyDescent="0.2">
      <c r="H58582" s="7"/>
    </row>
    <row r="58583" spans="8:8" x14ac:dyDescent="0.2">
      <c r="H58583" s="7"/>
    </row>
    <row r="58584" spans="8:8" x14ac:dyDescent="0.2">
      <c r="H58584" s="7"/>
    </row>
    <row r="58585" spans="8:8" x14ac:dyDescent="0.2">
      <c r="H58585" s="7"/>
    </row>
    <row r="58586" spans="8:8" x14ac:dyDescent="0.2">
      <c r="H58586" s="7"/>
    </row>
    <row r="58587" spans="8:8" x14ac:dyDescent="0.2">
      <c r="H58587" s="7"/>
    </row>
    <row r="58588" spans="8:8" x14ac:dyDescent="0.2">
      <c r="H58588" s="7"/>
    </row>
    <row r="58589" spans="8:8" x14ac:dyDescent="0.2">
      <c r="H58589" s="7"/>
    </row>
    <row r="58590" spans="8:8" x14ac:dyDescent="0.2">
      <c r="H58590" s="7"/>
    </row>
    <row r="58591" spans="8:8" x14ac:dyDescent="0.2">
      <c r="H58591" s="7"/>
    </row>
    <row r="58592" spans="8:8" x14ac:dyDescent="0.2">
      <c r="H58592" s="7"/>
    </row>
    <row r="58593" spans="8:8" x14ac:dyDescent="0.2">
      <c r="H58593" s="7"/>
    </row>
    <row r="58594" spans="8:8" x14ac:dyDescent="0.2">
      <c r="H58594" s="7"/>
    </row>
    <row r="58595" spans="8:8" x14ac:dyDescent="0.2">
      <c r="H58595" s="7"/>
    </row>
    <row r="58596" spans="8:8" x14ac:dyDescent="0.2">
      <c r="H58596" s="7"/>
    </row>
    <row r="58597" spans="8:8" x14ac:dyDescent="0.2">
      <c r="H58597" s="7"/>
    </row>
    <row r="58598" spans="8:8" x14ac:dyDescent="0.2">
      <c r="H58598" s="7"/>
    </row>
    <row r="58599" spans="8:8" x14ac:dyDescent="0.2">
      <c r="H58599" s="7"/>
    </row>
    <row r="58600" spans="8:8" x14ac:dyDescent="0.2">
      <c r="H58600" s="7"/>
    </row>
    <row r="58601" spans="8:8" x14ac:dyDescent="0.2">
      <c r="H58601" s="7"/>
    </row>
    <row r="58602" spans="8:8" x14ac:dyDescent="0.2">
      <c r="H58602" s="7"/>
    </row>
    <row r="58603" spans="8:8" x14ac:dyDescent="0.2">
      <c r="H58603" s="7"/>
    </row>
    <row r="58604" spans="8:8" x14ac:dyDescent="0.2">
      <c r="H58604" s="7"/>
    </row>
    <row r="58605" spans="8:8" x14ac:dyDescent="0.2">
      <c r="H58605" s="7"/>
    </row>
    <row r="58606" spans="8:8" x14ac:dyDescent="0.2">
      <c r="H58606" s="7"/>
    </row>
    <row r="58607" spans="8:8" x14ac:dyDescent="0.2">
      <c r="H58607" s="7"/>
    </row>
    <row r="58608" spans="8:8" x14ac:dyDescent="0.2">
      <c r="H58608" s="7"/>
    </row>
    <row r="58609" spans="8:8" x14ac:dyDescent="0.2">
      <c r="H58609" s="7"/>
    </row>
    <row r="58610" spans="8:8" x14ac:dyDescent="0.2">
      <c r="H58610" s="7"/>
    </row>
    <row r="58611" spans="8:8" x14ac:dyDescent="0.2">
      <c r="H58611" s="7"/>
    </row>
    <row r="58612" spans="8:8" x14ac:dyDescent="0.2">
      <c r="H58612" s="7"/>
    </row>
    <row r="58613" spans="8:8" x14ac:dyDescent="0.2">
      <c r="H58613" s="7"/>
    </row>
    <row r="58614" spans="8:8" x14ac:dyDescent="0.2">
      <c r="H58614" s="7"/>
    </row>
    <row r="58615" spans="8:8" x14ac:dyDescent="0.2">
      <c r="H58615" s="7"/>
    </row>
    <row r="58616" spans="8:8" x14ac:dyDescent="0.2">
      <c r="H58616" s="7"/>
    </row>
    <row r="58617" spans="8:8" x14ac:dyDescent="0.2">
      <c r="H58617" s="7"/>
    </row>
    <row r="58618" spans="8:8" x14ac:dyDescent="0.2">
      <c r="H58618" s="7"/>
    </row>
    <row r="58619" spans="8:8" x14ac:dyDescent="0.2">
      <c r="H58619" s="7"/>
    </row>
    <row r="58620" spans="8:8" x14ac:dyDescent="0.2">
      <c r="H58620" s="7"/>
    </row>
    <row r="58621" spans="8:8" x14ac:dyDescent="0.2">
      <c r="H58621" s="7"/>
    </row>
    <row r="58622" spans="8:8" x14ac:dyDescent="0.2">
      <c r="H58622" s="7"/>
    </row>
    <row r="58623" spans="8:8" x14ac:dyDescent="0.2">
      <c r="H58623" s="7"/>
    </row>
    <row r="58624" spans="8:8" x14ac:dyDescent="0.2">
      <c r="H58624" s="7"/>
    </row>
    <row r="58625" spans="8:8" x14ac:dyDescent="0.2">
      <c r="H58625" s="7"/>
    </row>
    <row r="58626" spans="8:8" x14ac:dyDescent="0.2">
      <c r="H58626" s="7"/>
    </row>
    <row r="58627" spans="8:8" x14ac:dyDescent="0.2">
      <c r="H58627" s="7"/>
    </row>
    <row r="58628" spans="8:8" x14ac:dyDescent="0.2">
      <c r="H58628" s="7"/>
    </row>
    <row r="58629" spans="8:8" x14ac:dyDescent="0.2">
      <c r="H58629" s="7"/>
    </row>
    <row r="58630" spans="8:8" x14ac:dyDescent="0.2">
      <c r="H58630" s="7"/>
    </row>
    <row r="58631" spans="8:8" x14ac:dyDescent="0.2">
      <c r="H58631" s="7"/>
    </row>
    <row r="58632" spans="8:8" x14ac:dyDescent="0.2">
      <c r="H58632" s="7"/>
    </row>
    <row r="58633" spans="8:8" x14ac:dyDescent="0.2">
      <c r="H58633" s="7"/>
    </row>
    <row r="58634" spans="8:8" x14ac:dyDescent="0.2">
      <c r="H58634" s="7"/>
    </row>
    <row r="58635" spans="8:8" x14ac:dyDescent="0.2">
      <c r="H58635" s="7"/>
    </row>
    <row r="58636" spans="8:8" x14ac:dyDescent="0.2">
      <c r="H58636" s="7"/>
    </row>
    <row r="58637" spans="8:8" x14ac:dyDescent="0.2">
      <c r="H58637" s="7"/>
    </row>
    <row r="58638" spans="8:8" x14ac:dyDescent="0.2">
      <c r="H58638" s="7"/>
    </row>
    <row r="58639" spans="8:8" x14ac:dyDescent="0.2">
      <c r="H58639" s="7"/>
    </row>
    <row r="58640" spans="8:8" x14ac:dyDescent="0.2">
      <c r="H58640" s="7"/>
    </row>
    <row r="58641" spans="8:8" x14ac:dyDescent="0.2">
      <c r="H58641" s="7"/>
    </row>
    <row r="58642" spans="8:8" x14ac:dyDescent="0.2">
      <c r="H58642" s="7"/>
    </row>
    <row r="58643" spans="8:8" x14ac:dyDescent="0.2">
      <c r="H58643" s="7"/>
    </row>
    <row r="58644" spans="8:8" x14ac:dyDescent="0.2">
      <c r="H58644" s="7"/>
    </row>
    <row r="58645" spans="8:8" x14ac:dyDescent="0.2">
      <c r="H58645" s="7"/>
    </row>
    <row r="58646" spans="8:8" x14ac:dyDescent="0.2">
      <c r="H58646" s="7"/>
    </row>
    <row r="58647" spans="8:8" x14ac:dyDescent="0.2">
      <c r="H58647" s="7"/>
    </row>
    <row r="58648" spans="8:8" x14ac:dyDescent="0.2">
      <c r="H58648" s="7"/>
    </row>
    <row r="58649" spans="8:8" x14ac:dyDescent="0.2">
      <c r="H58649" s="7"/>
    </row>
    <row r="58650" spans="8:8" x14ac:dyDescent="0.2">
      <c r="H58650" s="7"/>
    </row>
    <row r="58651" spans="8:8" x14ac:dyDescent="0.2">
      <c r="H58651" s="7"/>
    </row>
    <row r="58652" spans="8:8" x14ac:dyDescent="0.2">
      <c r="H58652" s="7"/>
    </row>
    <row r="58653" spans="8:8" x14ac:dyDescent="0.2">
      <c r="H58653" s="7"/>
    </row>
    <row r="58654" spans="8:8" x14ac:dyDescent="0.2">
      <c r="H58654" s="7"/>
    </row>
    <row r="58655" spans="8:8" x14ac:dyDescent="0.2">
      <c r="H58655" s="7"/>
    </row>
    <row r="58656" spans="8:8" x14ac:dyDescent="0.2">
      <c r="H58656" s="7"/>
    </row>
    <row r="58657" spans="8:8" x14ac:dyDescent="0.2">
      <c r="H58657" s="7"/>
    </row>
    <row r="58658" spans="8:8" x14ac:dyDescent="0.2">
      <c r="H58658" s="7"/>
    </row>
    <row r="58659" spans="8:8" x14ac:dyDescent="0.2">
      <c r="H58659" s="7"/>
    </row>
    <row r="58660" spans="8:8" x14ac:dyDescent="0.2">
      <c r="H58660" s="7"/>
    </row>
    <row r="58661" spans="8:8" x14ac:dyDescent="0.2">
      <c r="H58661" s="7"/>
    </row>
    <row r="58662" spans="8:8" x14ac:dyDescent="0.2">
      <c r="H58662" s="7"/>
    </row>
    <row r="58663" spans="8:8" x14ac:dyDescent="0.2">
      <c r="H58663" s="7"/>
    </row>
    <row r="58664" spans="8:8" x14ac:dyDescent="0.2">
      <c r="H58664" s="7"/>
    </row>
    <row r="58665" spans="8:8" x14ac:dyDescent="0.2">
      <c r="H58665" s="7"/>
    </row>
    <row r="58666" spans="8:8" x14ac:dyDescent="0.2">
      <c r="H58666" s="7"/>
    </row>
    <row r="58667" spans="8:8" x14ac:dyDescent="0.2">
      <c r="H58667" s="7"/>
    </row>
    <row r="58668" spans="8:8" x14ac:dyDescent="0.2">
      <c r="H58668" s="7"/>
    </row>
    <row r="58669" spans="8:8" x14ac:dyDescent="0.2">
      <c r="H58669" s="7"/>
    </row>
    <row r="58670" spans="8:8" x14ac:dyDescent="0.2">
      <c r="H58670" s="7"/>
    </row>
    <row r="58671" spans="8:8" x14ac:dyDescent="0.2">
      <c r="H58671" s="7"/>
    </row>
    <row r="58672" spans="8:8" x14ac:dyDescent="0.2">
      <c r="H58672" s="7"/>
    </row>
    <row r="58673" spans="8:8" x14ac:dyDescent="0.2">
      <c r="H58673" s="7"/>
    </row>
    <row r="58674" spans="8:8" x14ac:dyDescent="0.2">
      <c r="H58674" s="7"/>
    </row>
    <row r="58675" spans="8:8" x14ac:dyDescent="0.2">
      <c r="H58675" s="7"/>
    </row>
    <row r="58676" spans="8:8" x14ac:dyDescent="0.2">
      <c r="H58676" s="7"/>
    </row>
    <row r="58677" spans="8:8" x14ac:dyDescent="0.2">
      <c r="H58677" s="7"/>
    </row>
    <row r="58678" spans="8:8" x14ac:dyDescent="0.2">
      <c r="H58678" s="7"/>
    </row>
    <row r="58679" spans="8:8" x14ac:dyDescent="0.2">
      <c r="H58679" s="7"/>
    </row>
    <row r="58680" spans="8:8" x14ac:dyDescent="0.2">
      <c r="H58680" s="7"/>
    </row>
    <row r="58681" spans="8:8" x14ac:dyDescent="0.2">
      <c r="H58681" s="7"/>
    </row>
    <row r="58682" spans="8:8" x14ac:dyDescent="0.2">
      <c r="H58682" s="7"/>
    </row>
    <row r="58683" spans="8:8" x14ac:dyDescent="0.2">
      <c r="H58683" s="7"/>
    </row>
    <row r="58684" spans="8:8" x14ac:dyDescent="0.2">
      <c r="H58684" s="7"/>
    </row>
    <row r="58685" spans="8:8" x14ac:dyDescent="0.2">
      <c r="H58685" s="7"/>
    </row>
    <row r="58686" spans="8:8" x14ac:dyDescent="0.2">
      <c r="H58686" s="7"/>
    </row>
    <row r="58687" spans="8:8" x14ac:dyDescent="0.2">
      <c r="H58687" s="7"/>
    </row>
    <row r="58688" spans="8:8" x14ac:dyDescent="0.2">
      <c r="H58688" s="7"/>
    </row>
    <row r="58689" spans="8:8" x14ac:dyDescent="0.2">
      <c r="H58689" s="7"/>
    </row>
    <row r="58690" spans="8:8" x14ac:dyDescent="0.2">
      <c r="H58690" s="7"/>
    </row>
    <row r="58691" spans="8:8" x14ac:dyDescent="0.2">
      <c r="H58691" s="7"/>
    </row>
    <row r="58692" spans="8:8" x14ac:dyDescent="0.2">
      <c r="H58692" s="7"/>
    </row>
    <row r="58693" spans="8:8" x14ac:dyDescent="0.2">
      <c r="H58693" s="7"/>
    </row>
    <row r="58694" spans="8:8" x14ac:dyDescent="0.2">
      <c r="H58694" s="7"/>
    </row>
    <row r="58695" spans="8:8" x14ac:dyDescent="0.2">
      <c r="H58695" s="7"/>
    </row>
    <row r="58696" spans="8:8" x14ac:dyDescent="0.2">
      <c r="H58696" s="7"/>
    </row>
    <row r="58697" spans="8:8" x14ac:dyDescent="0.2">
      <c r="H58697" s="7"/>
    </row>
    <row r="58698" spans="8:8" x14ac:dyDescent="0.2">
      <c r="H58698" s="7"/>
    </row>
    <row r="58699" spans="8:8" x14ac:dyDescent="0.2">
      <c r="H58699" s="7"/>
    </row>
    <row r="58700" spans="8:8" x14ac:dyDescent="0.2">
      <c r="H58700" s="7"/>
    </row>
    <row r="58701" spans="8:8" x14ac:dyDescent="0.2">
      <c r="H58701" s="7"/>
    </row>
    <row r="58702" spans="8:8" x14ac:dyDescent="0.2">
      <c r="H58702" s="7"/>
    </row>
    <row r="58703" spans="8:8" x14ac:dyDescent="0.2">
      <c r="H58703" s="7"/>
    </row>
    <row r="58704" spans="8:8" x14ac:dyDescent="0.2">
      <c r="H58704" s="7"/>
    </row>
    <row r="58705" spans="8:8" x14ac:dyDescent="0.2">
      <c r="H58705" s="7"/>
    </row>
    <row r="58706" spans="8:8" x14ac:dyDescent="0.2">
      <c r="H58706" s="7"/>
    </row>
    <row r="58707" spans="8:8" x14ac:dyDescent="0.2">
      <c r="H58707" s="7"/>
    </row>
    <row r="58708" spans="8:8" x14ac:dyDescent="0.2">
      <c r="H58708" s="7"/>
    </row>
    <row r="58709" spans="8:8" x14ac:dyDescent="0.2">
      <c r="H58709" s="7"/>
    </row>
    <row r="58710" spans="8:8" x14ac:dyDescent="0.2">
      <c r="H58710" s="7"/>
    </row>
    <row r="58711" spans="8:8" x14ac:dyDescent="0.2">
      <c r="H58711" s="7"/>
    </row>
    <row r="58712" spans="8:8" x14ac:dyDescent="0.2">
      <c r="H58712" s="7"/>
    </row>
    <row r="58713" spans="8:8" x14ac:dyDescent="0.2">
      <c r="H58713" s="7"/>
    </row>
    <row r="58714" spans="8:8" x14ac:dyDescent="0.2">
      <c r="H58714" s="7"/>
    </row>
    <row r="58715" spans="8:8" x14ac:dyDescent="0.2">
      <c r="H58715" s="7"/>
    </row>
    <row r="58716" spans="8:8" x14ac:dyDescent="0.2">
      <c r="H58716" s="7"/>
    </row>
    <row r="58717" spans="8:8" x14ac:dyDescent="0.2">
      <c r="H58717" s="7"/>
    </row>
    <row r="58718" spans="8:8" x14ac:dyDescent="0.2">
      <c r="H58718" s="7"/>
    </row>
    <row r="58719" spans="8:8" x14ac:dyDescent="0.2">
      <c r="H58719" s="7"/>
    </row>
    <row r="58720" spans="8:8" x14ac:dyDescent="0.2">
      <c r="H58720" s="7"/>
    </row>
    <row r="58721" spans="8:8" x14ac:dyDescent="0.2">
      <c r="H58721" s="7"/>
    </row>
    <row r="58722" spans="8:8" x14ac:dyDescent="0.2">
      <c r="H58722" s="7"/>
    </row>
    <row r="58723" spans="8:8" x14ac:dyDescent="0.2">
      <c r="H58723" s="7"/>
    </row>
    <row r="58724" spans="8:8" x14ac:dyDescent="0.2">
      <c r="H58724" s="7"/>
    </row>
    <row r="58725" spans="8:8" x14ac:dyDescent="0.2">
      <c r="H58725" s="7"/>
    </row>
    <row r="58726" spans="8:8" x14ac:dyDescent="0.2">
      <c r="H58726" s="7"/>
    </row>
    <row r="58727" spans="8:8" x14ac:dyDescent="0.2">
      <c r="H58727" s="7"/>
    </row>
    <row r="58728" spans="8:8" x14ac:dyDescent="0.2">
      <c r="H58728" s="7"/>
    </row>
    <row r="58729" spans="8:8" x14ac:dyDescent="0.2">
      <c r="H58729" s="7"/>
    </row>
    <row r="58730" spans="8:8" x14ac:dyDescent="0.2">
      <c r="H58730" s="7"/>
    </row>
    <row r="58731" spans="8:8" x14ac:dyDescent="0.2">
      <c r="H58731" s="7"/>
    </row>
    <row r="58732" spans="8:8" x14ac:dyDescent="0.2">
      <c r="H58732" s="7"/>
    </row>
    <row r="58733" spans="8:8" x14ac:dyDescent="0.2">
      <c r="H58733" s="7"/>
    </row>
    <row r="58734" spans="8:8" x14ac:dyDescent="0.2">
      <c r="H58734" s="7"/>
    </row>
    <row r="58735" spans="8:8" x14ac:dyDescent="0.2">
      <c r="H58735" s="7"/>
    </row>
    <row r="58736" spans="8:8" x14ac:dyDescent="0.2">
      <c r="H58736" s="7"/>
    </row>
    <row r="58737" spans="8:8" x14ac:dyDescent="0.2">
      <c r="H58737" s="7"/>
    </row>
    <row r="58738" spans="8:8" x14ac:dyDescent="0.2">
      <c r="H58738" s="7"/>
    </row>
    <row r="58739" spans="8:8" x14ac:dyDescent="0.2">
      <c r="H58739" s="7"/>
    </row>
    <row r="58740" spans="8:8" x14ac:dyDescent="0.2">
      <c r="H58740" s="7"/>
    </row>
    <row r="58741" spans="8:8" x14ac:dyDescent="0.2">
      <c r="H58741" s="7"/>
    </row>
    <row r="58742" spans="8:8" x14ac:dyDescent="0.2">
      <c r="H58742" s="7"/>
    </row>
    <row r="58743" spans="8:8" x14ac:dyDescent="0.2">
      <c r="H58743" s="7"/>
    </row>
    <row r="58744" spans="8:8" x14ac:dyDescent="0.2">
      <c r="H58744" s="7"/>
    </row>
    <row r="58745" spans="8:8" x14ac:dyDescent="0.2">
      <c r="H58745" s="7"/>
    </row>
    <row r="58746" spans="8:8" x14ac:dyDescent="0.2">
      <c r="H58746" s="7"/>
    </row>
    <row r="58747" spans="8:8" x14ac:dyDescent="0.2">
      <c r="H58747" s="7"/>
    </row>
    <row r="58748" spans="8:8" x14ac:dyDescent="0.2">
      <c r="H58748" s="7"/>
    </row>
    <row r="58749" spans="8:8" x14ac:dyDescent="0.2">
      <c r="H58749" s="7"/>
    </row>
    <row r="58750" spans="8:8" x14ac:dyDescent="0.2">
      <c r="H58750" s="7"/>
    </row>
    <row r="58751" spans="8:8" x14ac:dyDescent="0.2">
      <c r="H58751" s="7"/>
    </row>
    <row r="58752" spans="8:8" x14ac:dyDescent="0.2">
      <c r="H58752" s="7"/>
    </row>
    <row r="58753" spans="8:8" x14ac:dyDescent="0.2">
      <c r="H58753" s="7"/>
    </row>
    <row r="58754" spans="8:8" x14ac:dyDescent="0.2">
      <c r="H58754" s="7"/>
    </row>
    <row r="58755" spans="8:8" x14ac:dyDescent="0.2">
      <c r="H58755" s="7"/>
    </row>
    <row r="58756" spans="8:8" x14ac:dyDescent="0.2">
      <c r="H58756" s="7"/>
    </row>
    <row r="58757" spans="8:8" x14ac:dyDescent="0.2">
      <c r="H58757" s="7"/>
    </row>
    <row r="58758" spans="8:8" x14ac:dyDescent="0.2">
      <c r="H58758" s="7"/>
    </row>
    <row r="58759" spans="8:8" x14ac:dyDescent="0.2">
      <c r="H58759" s="7"/>
    </row>
    <row r="58760" spans="8:8" x14ac:dyDescent="0.2">
      <c r="H58760" s="7"/>
    </row>
    <row r="58761" spans="8:8" x14ac:dyDescent="0.2">
      <c r="H58761" s="7"/>
    </row>
    <row r="58762" spans="8:8" x14ac:dyDescent="0.2">
      <c r="H58762" s="7"/>
    </row>
    <row r="58763" spans="8:8" x14ac:dyDescent="0.2">
      <c r="H58763" s="7"/>
    </row>
    <row r="58764" spans="8:8" x14ac:dyDescent="0.2">
      <c r="H58764" s="7"/>
    </row>
    <row r="58765" spans="8:8" x14ac:dyDescent="0.2">
      <c r="H58765" s="7"/>
    </row>
    <row r="58766" spans="8:8" x14ac:dyDescent="0.2">
      <c r="H58766" s="7"/>
    </row>
    <row r="58767" spans="8:8" x14ac:dyDescent="0.2">
      <c r="H58767" s="7"/>
    </row>
    <row r="58768" spans="8:8" x14ac:dyDescent="0.2">
      <c r="H58768" s="7"/>
    </row>
    <row r="58769" spans="8:8" x14ac:dyDescent="0.2">
      <c r="H58769" s="7"/>
    </row>
    <row r="58770" spans="8:8" x14ac:dyDescent="0.2">
      <c r="H58770" s="7"/>
    </row>
    <row r="58771" spans="8:8" x14ac:dyDescent="0.2">
      <c r="H58771" s="7"/>
    </row>
    <row r="58772" spans="8:8" x14ac:dyDescent="0.2">
      <c r="H58772" s="7"/>
    </row>
    <row r="58773" spans="8:8" x14ac:dyDescent="0.2">
      <c r="H58773" s="7"/>
    </row>
    <row r="58774" spans="8:8" x14ac:dyDescent="0.2">
      <c r="H58774" s="7"/>
    </row>
    <row r="58775" spans="8:8" x14ac:dyDescent="0.2">
      <c r="H58775" s="7"/>
    </row>
    <row r="58776" spans="8:8" x14ac:dyDescent="0.2">
      <c r="H58776" s="7"/>
    </row>
    <row r="58777" spans="8:8" x14ac:dyDescent="0.2">
      <c r="H58777" s="7"/>
    </row>
    <row r="58778" spans="8:8" x14ac:dyDescent="0.2">
      <c r="H58778" s="7"/>
    </row>
    <row r="58779" spans="8:8" x14ac:dyDescent="0.2">
      <c r="H58779" s="7"/>
    </row>
    <row r="58780" spans="8:8" x14ac:dyDescent="0.2">
      <c r="H58780" s="7"/>
    </row>
    <row r="58781" spans="8:8" x14ac:dyDescent="0.2">
      <c r="H58781" s="7"/>
    </row>
    <row r="58782" spans="8:8" x14ac:dyDescent="0.2">
      <c r="H58782" s="7"/>
    </row>
    <row r="58783" spans="8:8" x14ac:dyDescent="0.2">
      <c r="H58783" s="7"/>
    </row>
    <row r="58784" spans="8:8" x14ac:dyDescent="0.2">
      <c r="H58784" s="7"/>
    </row>
    <row r="58785" spans="8:8" x14ac:dyDescent="0.2">
      <c r="H58785" s="7"/>
    </row>
    <row r="58786" spans="8:8" x14ac:dyDescent="0.2">
      <c r="H58786" s="7"/>
    </row>
    <row r="58787" spans="8:8" x14ac:dyDescent="0.2">
      <c r="H58787" s="7"/>
    </row>
    <row r="58788" spans="8:8" x14ac:dyDescent="0.2">
      <c r="H58788" s="7"/>
    </row>
    <row r="58789" spans="8:8" x14ac:dyDescent="0.2">
      <c r="H58789" s="7"/>
    </row>
    <row r="58790" spans="8:8" x14ac:dyDescent="0.2">
      <c r="H58790" s="7"/>
    </row>
    <row r="58791" spans="8:8" x14ac:dyDescent="0.2">
      <c r="H58791" s="7"/>
    </row>
    <row r="58792" spans="8:8" x14ac:dyDescent="0.2">
      <c r="H58792" s="7"/>
    </row>
    <row r="58793" spans="8:8" x14ac:dyDescent="0.2">
      <c r="H58793" s="7"/>
    </row>
    <row r="58794" spans="8:8" x14ac:dyDescent="0.2">
      <c r="H58794" s="7"/>
    </row>
    <row r="58795" spans="8:8" x14ac:dyDescent="0.2">
      <c r="H58795" s="7"/>
    </row>
    <row r="58796" spans="8:8" x14ac:dyDescent="0.2">
      <c r="H58796" s="7"/>
    </row>
    <row r="58797" spans="8:8" x14ac:dyDescent="0.2">
      <c r="H58797" s="7"/>
    </row>
    <row r="58798" spans="8:8" x14ac:dyDescent="0.2">
      <c r="H58798" s="7"/>
    </row>
    <row r="58799" spans="8:8" x14ac:dyDescent="0.2">
      <c r="H58799" s="7"/>
    </row>
    <row r="58800" spans="8:8" x14ac:dyDescent="0.2">
      <c r="H58800" s="7"/>
    </row>
    <row r="58801" spans="8:8" x14ac:dyDescent="0.2">
      <c r="H58801" s="7"/>
    </row>
    <row r="58802" spans="8:8" x14ac:dyDescent="0.2">
      <c r="H58802" s="7"/>
    </row>
    <row r="58803" spans="8:8" x14ac:dyDescent="0.2">
      <c r="H58803" s="7"/>
    </row>
    <row r="58804" spans="8:8" x14ac:dyDescent="0.2">
      <c r="H58804" s="7"/>
    </row>
    <row r="58805" spans="8:8" x14ac:dyDescent="0.2">
      <c r="H58805" s="7"/>
    </row>
    <row r="58806" spans="8:8" x14ac:dyDescent="0.2">
      <c r="H58806" s="7"/>
    </row>
    <row r="58807" spans="8:8" x14ac:dyDescent="0.2">
      <c r="H58807" s="7"/>
    </row>
    <row r="58808" spans="8:8" x14ac:dyDescent="0.2">
      <c r="H58808" s="7"/>
    </row>
    <row r="58809" spans="8:8" x14ac:dyDescent="0.2">
      <c r="H58809" s="7"/>
    </row>
    <row r="58810" spans="8:8" x14ac:dyDescent="0.2">
      <c r="H58810" s="7"/>
    </row>
    <row r="58811" spans="8:8" x14ac:dyDescent="0.2">
      <c r="H58811" s="7"/>
    </row>
    <row r="58812" spans="8:8" x14ac:dyDescent="0.2">
      <c r="H58812" s="7"/>
    </row>
    <row r="58813" spans="8:8" x14ac:dyDescent="0.2">
      <c r="H58813" s="7"/>
    </row>
    <row r="58814" spans="8:8" x14ac:dyDescent="0.2">
      <c r="H58814" s="7"/>
    </row>
    <row r="58815" spans="8:8" x14ac:dyDescent="0.2">
      <c r="H58815" s="7"/>
    </row>
    <row r="58816" spans="8:8" x14ac:dyDescent="0.2">
      <c r="H58816" s="7"/>
    </row>
    <row r="58817" spans="8:8" x14ac:dyDescent="0.2">
      <c r="H58817" s="7"/>
    </row>
    <row r="58818" spans="8:8" x14ac:dyDescent="0.2">
      <c r="H58818" s="7"/>
    </row>
    <row r="58819" spans="8:8" x14ac:dyDescent="0.2">
      <c r="H58819" s="7"/>
    </row>
    <row r="58820" spans="8:8" x14ac:dyDescent="0.2">
      <c r="H58820" s="7"/>
    </row>
    <row r="58821" spans="8:8" x14ac:dyDescent="0.2">
      <c r="H58821" s="7"/>
    </row>
    <row r="58822" spans="8:8" x14ac:dyDescent="0.2">
      <c r="H58822" s="7"/>
    </row>
    <row r="58823" spans="8:8" x14ac:dyDescent="0.2">
      <c r="H58823" s="7"/>
    </row>
    <row r="58824" spans="8:8" x14ac:dyDescent="0.2">
      <c r="H58824" s="7"/>
    </row>
    <row r="58825" spans="8:8" x14ac:dyDescent="0.2">
      <c r="H58825" s="7"/>
    </row>
    <row r="58826" spans="8:8" x14ac:dyDescent="0.2">
      <c r="H58826" s="7"/>
    </row>
    <row r="58827" spans="8:8" x14ac:dyDescent="0.2">
      <c r="H58827" s="7"/>
    </row>
    <row r="58828" spans="8:8" x14ac:dyDescent="0.2">
      <c r="H58828" s="7"/>
    </row>
    <row r="58829" spans="8:8" x14ac:dyDescent="0.2">
      <c r="H58829" s="7"/>
    </row>
    <row r="58830" spans="8:8" x14ac:dyDescent="0.2">
      <c r="H58830" s="7"/>
    </row>
    <row r="58831" spans="8:8" x14ac:dyDescent="0.2">
      <c r="H58831" s="7"/>
    </row>
    <row r="58832" spans="8:8" x14ac:dyDescent="0.2">
      <c r="H58832" s="7"/>
    </row>
    <row r="58833" spans="8:8" x14ac:dyDescent="0.2">
      <c r="H58833" s="7"/>
    </row>
    <row r="58834" spans="8:8" x14ac:dyDescent="0.2">
      <c r="H58834" s="7"/>
    </row>
    <row r="58835" spans="8:8" x14ac:dyDescent="0.2">
      <c r="H58835" s="7"/>
    </row>
    <row r="58836" spans="8:8" x14ac:dyDescent="0.2">
      <c r="H58836" s="7"/>
    </row>
    <row r="58837" spans="8:8" x14ac:dyDescent="0.2">
      <c r="H58837" s="7"/>
    </row>
    <row r="58838" spans="8:8" x14ac:dyDescent="0.2">
      <c r="H58838" s="7"/>
    </row>
    <row r="58839" spans="8:8" x14ac:dyDescent="0.2">
      <c r="H58839" s="7"/>
    </row>
    <row r="58840" spans="8:8" x14ac:dyDescent="0.2">
      <c r="H58840" s="7"/>
    </row>
    <row r="58841" spans="8:8" x14ac:dyDescent="0.2">
      <c r="H58841" s="7"/>
    </row>
    <row r="58842" spans="8:8" x14ac:dyDescent="0.2">
      <c r="H58842" s="7"/>
    </row>
    <row r="58843" spans="8:8" x14ac:dyDescent="0.2">
      <c r="H58843" s="7"/>
    </row>
    <row r="58844" spans="8:8" x14ac:dyDescent="0.2">
      <c r="H58844" s="7"/>
    </row>
    <row r="58845" spans="8:8" x14ac:dyDescent="0.2">
      <c r="H58845" s="7"/>
    </row>
    <row r="58846" spans="8:8" x14ac:dyDescent="0.2">
      <c r="H58846" s="7"/>
    </row>
    <row r="58847" spans="8:8" x14ac:dyDescent="0.2">
      <c r="H58847" s="7"/>
    </row>
    <row r="58848" spans="8:8" x14ac:dyDescent="0.2">
      <c r="H58848" s="7"/>
    </row>
    <row r="58849" spans="8:8" x14ac:dyDescent="0.2">
      <c r="H58849" s="7"/>
    </row>
    <row r="58850" spans="8:8" x14ac:dyDescent="0.2">
      <c r="H58850" s="7"/>
    </row>
    <row r="58851" spans="8:8" x14ac:dyDescent="0.2">
      <c r="H58851" s="7"/>
    </row>
    <row r="58852" spans="8:8" x14ac:dyDescent="0.2">
      <c r="H58852" s="7"/>
    </row>
    <row r="58853" spans="8:8" x14ac:dyDescent="0.2">
      <c r="H58853" s="7"/>
    </row>
    <row r="58854" spans="8:8" x14ac:dyDescent="0.2">
      <c r="H58854" s="7"/>
    </row>
    <row r="58855" spans="8:8" x14ac:dyDescent="0.2">
      <c r="H58855" s="7"/>
    </row>
    <row r="58856" spans="8:8" x14ac:dyDescent="0.2">
      <c r="H58856" s="7"/>
    </row>
    <row r="58857" spans="8:8" x14ac:dyDescent="0.2">
      <c r="H58857" s="7"/>
    </row>
    <row r="58858" spans="8:8" x14ac:dyDescent="0.2">
      <c r="H58858" s="7"/>
    </row>
    <row r="58859" spans="8:8" x14ac:dyDescent="0.2">
      <c r="H58859" s="7"/>
    </row>
    <row r="58860" spans="8:8" x14ac:dyDescent="0.2">
      <c r="H58860" s="7"/>
    </row>
    <row r="58861" spans="8:8" x14ac:dyDescent="0.2">
      <c r="H58861" s="7"/>
    </row>
    <row r="58862" spans="8:8" x14ac:dyDescent="0.2">
      <c r="H58862" s="7"/>
    </row>
    <row r="58863" spans="8:8" x14ac:dyDescent="0.2">
      <c r="H58863" s="7"/>
    </row>
    <row r="58864" spans="8:8" x14ac:dyDescent="0.2">
      <c r="H58864" s="7"/>
    </row>
    <row r="58865" spans="8:8" x14ac:dyDescent="0.2">
      <c r="H58865" s="7"/>
    </row>
    <row r="58866" spans="8:8" x14ac:dyDescent="0.2">
      <c r="H58866" s="7"/>
    </row>
    <row r="58867" spans="8:8" x14ac:dyDescent="0.2">
      <c r="H58867" s="7"/>
    </row>
    <row r="58868" spans="8:8" x14ac:dyDescent="0.2">
      <c r="H58868" s="7"/>
    </row>
    <row r="58869" spans="8:8" x14ac:dyDescent="0.2">
      <c r="H58869" s="7"/>
    </row>
    <row r="58870" spans="8:8" x14ac:dyDescent="0.2">
      <c r="H58870" s="7"/>
    </row>
    <row r="58871" spans="8:8" x14ac:dyDescent="0.2">
      <c r="H58871" s="7"/>
    </row>
    <row r="58872" spans="8:8" x14ac:dyDescent="0.2">
      <c r="H58872" s="7"/>
    </row>
    <row r="58873" spans="8:8" x14ac:dyDescent="0.2">
      <c r="H58873" s="7"/>
    </row>
    <row r="58874" spans="8:8" x14ac:dyDescent="0.2">
      <c r="H58874" s="7"/>
    </row>
    <row r="58875" spans="8:8" x14ac:dyDescent="0.2">
      <c r="H58875" s="7"/>
    </row>
    <row r="58876" spans="8:8" x14ac:dyDescent="0.2">
      <c r="H58876" s="7"/>
    </row>
    <row r="58877" spans="8:8" x14ac:dyDescent="0.2">
      <c r="H58877" s="7"/>
    </row>
    <row r="58878" spans="8:8" x14ac:dyDescent="0.2">
      <c r="H58878" s="7"/>
    </row>
    <row r="58879" spans="8:8" x14ac:dyDescent="0.2">
      <c r="H58879" s="7"/>
    </row>
    <row r="58880" spans="8:8" x14ac:dyDescent="0.2">
      <c r="H58880" s="7"/>
    </row>
    <row r="58881" spans="8:8" x14ac:dyDescent="0.2">
      <c r="H58881" s="7"/>
    </row>
    <row r="58882" spans="8:8" x14ac:dyDescent="0.2">
      <c r="H58882" s="7"/>
    </row>
    <row r="58883" spans="8:8" x14ac:dyDescent="0.2">
      <c r="H58883" s="7"/>
    </row>
    <row r="58884" spans="8:8" x14ac:dyDescent="0.2">
      <c r="H58884" s="7"/>
    </row>
    <row r="58885" spans="8:8" x14ac:dyDescent="0.2">
      <c r="H58885" s="7"/>
    </row>
    <row r="58886" spans="8:8" x14ac:dyDescent="0.2">
      <c r="H58886" s="7"/>
    </row>
    <row r="58887" spans="8:8" x14ac:dyDescent="0.2">
      <c r="H58887" s="7"/>
    </row>
    <row r="58888" spans="8:8" x14ac:dyDescent="0.2">
      <c r="H58888" s="7"/>
    </row>
    <row r="58889" spans="8:8" x14ac:dyDescent="0.2">
      <c r="H58889" s="7"/>
    </row>
    <row r="58890" spans="8:8" x14ac:dyDescent="0.2">
      <c r="H58890" s="7"/>
    </row>
    <row r="58891" spans="8:8" x14ac:dyDescent="0.2">
      <c r="H58891" s="7"/>
    </row>
    <row r="58892" spans="8:8" x14ac:dyDescent="0.2">
      <c r="H58892" s="7"/>
    </row>
    <row r="58893" spans="8:8" x14ac:dyDescent="0.2">
      <c r="H58893" s="7"/>
    </row>
    <row r="58894" spans="8:8" x14ac:dyDescent="0.2">
      <c r="H58894" s="7"/>
    </row>
    <row r="58895" spans="8:8" x14ac:dyDescent="0.2">
      <c r="H58895" s="7"/>
    </row>
    <row r="58896" spans="8:8" x14ac:dyDescent="0.2">
      <c r="H58896" s="7"/>
    </row>
    <row r="58897" spans="8:8" x14ac:dyDescent="0.2">
      <c r="H58897" s="7"/>
    </row>
    <row r="58898" spans="8:8" x14ac:dyDescent="0.2">
      <c r="H58898" s="7"/>
    </row>
    <row r="58899" spans="8:8" x14ac:dyDescent="0.2">
      <c r="H58899" s="7"/>
    </row>
    <row r="58900" spans="8:8" x14ac:dyDescent="0.2">
      <c r="H58900" s="7"/>
    </row>
    <row r="58901" spans="8:8" x14ac:dyDescent="0.2">
      <c r="H58901" s="7"/>
    </row>
    <row r="58902" spans="8:8" x14ac:dyDescent="0.2">
      <c r="H58902" s="7"/>
    </row>
    <row r="58903" spans="8:8" x14ac:dyDescent="0.2">
      <c r="H58903" s="7"/>
    </row>
    <row r="58904" spans="8:8" x14ac:dyDescent="0.2">
      <c r="H58904" s="7"/>
    </row>
    <row r="58905" spans="8:8" x14ac:dyDescent="0.2">
      <c r="H58905" s="7"/>
    </row>
    <row r="58906" spans="8:8" x14ac:dyDescent="0.2">
      <c r="H58906" s="7"/>
    </row>
    <row r="58907" spans="8:8" x14ac:dyDescent="0.2">
      <c r="H58907" s="7"/>
    </row>
    <row r="58908" spans="8:8" x14ac:dyDescent="0.2">
      <c r="H58908" s="7"/>
    </row>
    <row r="58909" spans="8:8" x14ac:dyDescent="0.2">
      <c r="H58909" s="7"/>
    </row>
    <row r="58910" spans="8:8" x14ac:dyDescent="0.2">
      <c r="H58910" s="7"/>
    </row>
    <row r="58911" spans="8:8" x14ac:dyDescent="0.2">
      <c r="H58911" s="7"/>
    </row>
    <row r="58912" spans="8:8" x14ac:dyDescent="0.2">
      <c r="H58912" s="7"/>
    </row>
    <row r="58913" spans="8:8" x14ac:dyDescent="0.2">
      <c r="H58913" s="7"/>
    </row>
    <row r="58914" spans="8:8" x14ac:dyDescent="0.2">
      <c r="H58914" s="7"/>
    </row>
    <row r="58915" spans="8:8" x14ac:dyDescent="0.2">
      <c r="H58915" s="7"/>
    </row>
    <row r="58916" spans="8:8" x14ac:dyDescent="0.2">
      <c r="H58916" s="7"/>
    </row>
    <row r="58917" spans="8:8" x14ac:dyDescent="0.2">
      <c r="H58917" s="7"/>
    </row>
    <row r="58918" spans="8:8" x14ac:dyDescent="0.2">
      <c r="H58918" s="7"/>
    </row>
    <row r="58919" spans="8:8" x14ac:dyDescent="0.2">
      <c r="H58919" s="7"/>
    </row>
    <row r="58920" spans="8:8" x14ac:dyDescent="0.2">
      <c r="H58920" s="7"/>
    </row>
    <row r="58921" spans="8:8" x14ac:dyDescent="0.2">
      <c r="H58921" s="7"/>
    </row>
    <row r="58922" spans="8:8" x14ac:dyDescent="0.2">
      <c r="H58922" s="7"/>
    </row>
    <row r="58923" spans="8:8" x14ac:dyDescent="0.2">
      <c r="H58923" s="7"/>
    </row>
    <row r="58924" spans="8:8" x14ac:dyDescent="0.2">
      <c r="H58924" s="7"/>
    </row>
    <row r="58925" spans="8:8" x14ac:dyDescent="0.2">
      <c r="H58925" s="7"/>
    </row>
    <row r="58926" spans="8:8" x14ac:dyDescent="0.2">
      <c r="H58926" s="7"/>
    </row>
    <row r="58927" spans="8:8" x14ac:dyDescent="0.2">
      <c r="H58927" s="7"/>
    </row>
    <row r="58928" spans="8:8" x14ac:dyDescent="0.2">
      <c r="H58928" s="7"/>
    </row>
    <row r="58929" spans="8:8" x14ac:dyDescent="0.2">
      <c r="H58929" s="7"/>
    </row>
    <row r="58930" spans="8:8" x14ac:dyDescent="0.2">
      <c r="H58930" s="7"/>
    </row>
    <row r="58931" spans="8:8" x14ac:dyDescent="0.2">
      <c r="H58931" s="7"/>
    </row>
    <row r="58932" spans="8:8" x14ac:dyDescent="0.2">
      <c r="H58932" s="7"/>
    </row>
    <row r="58933" spans="8:8" x14ac:dyDescent="0.2">
      <c r="H58933" s="7"/>
    </row>
    <row r="58934" spans="8:8" x14ac:dyDescent="0.2">
      <c r="H58934" s="7"/>
    </row>
    <row r="58935" spans="8:8" x14ac:dyDescent="0.2">
      <c r="H58935" s="7"/>
    </row>
    <row r="58936" spans="8:8" x14ac:dyDescent="0.2">
      <c r="H58936" s="7"/>
    </row>
    <row r="58937" spans="8:8" x14ac:dyDescent="0.2">
      <c r="H58937" s="7"/>
    </row>
    <row r="58938" spans="8:8" x14ac:dyDescent="0.2">
      <c r="H58938" s="7"/>
    </row>
    <row r="58939" spans="8:8" x14ac:dyDescent="0.2">
      <c r="H58939" s="7"/>
    </row>
    <row r="58940" spans="8:8" x14ac:dyDescent="0.2">
      <c r="H58940" s="7"/>
    </row>
    <row r="58941" spans="8:8" x14ac:dyDescent="0.2">
      <c r="H58941" s="7"/>
    </row>
    <row r="58942" spans="8:8" x14ac:dyDescent="0.2">
      <c r="H58942" s="7"/>
    </row>
    <row r="58943" spans="8:8" x14ac:dyDescent="0.2">
      <c r="H58943" s="7"/>
    </row>
    <row r="58944" spans="8:8" x14ac:dyDescent="0.2">
      <c r="H58944" s="7"/>
    </row>
    <row r="58945" spans="8:8" x14ac:dyDescent="0.2">
      <c r="H58945" s="7"/>
    </row>
    <row r="58946" spans="8:8" x14ac:dyDescent="0.2">
      <c r="H58946" s="7"/>
    </row>
    <row r="58947" spans="8:8" x14ac:dyDescent="0.2">
      <c r="H58947" s="7"/>
    </row>
    <row r="58948" spans="8:8" x14ac:dyDescent="0.2">
      <c r="H58948" s="7"/>
    </row>
    <row r="58949" spans="8:8" x14ac:dyDescent="0.2">
      <c r="H58949" s="7"/>
    </row>
    <row r="58950" spans="8:8" x14ac:dyDescent="0.2">
      <c r="H58950" s="7"/>
    </row>
    <row r="58951" spans="8:8" x14ac:dyDescent="0.2">
      <c r="H58951" s="7"/>
    </row>
    <row r="58952" spans="8:8" x14ac:dyDescent="0.2">
      <c r="H58952" s="7"/>
    </row>
    <row r="58953" spans="8:8" x14ac:dyDescent="0.2">
      <c r="H58953" s="7"/>
    </row>
    <row r="58954" spans="8:8" x14ac:dyDescent="0.2">
      <c r="H58954" s="7"/>
    </row>
    <row r="58955" spans="8:8" x14ac:dyDescent="0.2">
      <c r="H58955" s="7"/>
    </row>
    <row r="58956" spans="8:8" x14ac:dyDescent="0.2">
      <c r="H58956" s="7"/>
    </row>
    <row r="58957" spans="8:8" x14ac:dyDescent="0.2">
      <c r="H58957" s="7"/>
    </row>
    <row r="58958" spans="8:8" x14ac:dyDescent="0.2">
      <c r="H58958" s="7"/>
    </row>
    <row r="58959" spans="8:8" x14ac:dyDescent="0.2">
      <c r="H58959" s="7"/>
    </row>
    <row r="58960" spans="8:8" x14ac:dyDescent="0.2">
      <c r="H58960" s="7"/>
    </row>
    <row r="58961" spans="8:8" x14ac:dyDescent="0.2">
      <c r="H58961" s="7"/>
    </row>
    <row r="58962" spans="8:8" x14ac:dyDescent="0.2">
      <c r="H58962" s="7"/>
    </row>
    <row r="58963" spans="8:8" x14ac:dyDescent="0.2">
      <c r="H58963" s="7"/>
    </row>
    <row r="58964" spans="8:8" x14ac:dyDescent="0.2">
      <c r="H58964" s="7"/>
    </row>
    <row r="58965" spans="8:8" x14ac:dyDescent="0.2">
      <c r="H58965" s="7"/>
    </row>
    <row r="58966" spans="8:8" x14ac:dyDescent="0.2">
      <c r="H58966" s="7"/>
    </row>
    <row r="58967" spans="8:8" x14ac:dyDescent="0.2">
      <c r="H58967" s="7"/>
    </row>
    <row r="58968" spans="8:8" x14ac:dyDescent="0.2">
      <c r="H58968" s="7"/>
    </row>
    <row r="58969" spans="8:8" x14ac:dyDescent="0.2">
      <c r="H58969" s="7"/>
    </row>
    <row r="58970" spans="8:8" x14ac:dyDescent="0.2">
      <c r="H58970" s="7"/>
    </row>
    <row r="58971" spans="8:8" x14ac:dyDescent="0.2">
      <c r="H58971" s="7"/>
    </row>
    <row r="58972" spans="8:8" x14ac:dyDescent="0.2">
      <c r="H58972" s="7"/>
    </row>
    <row r="58973" spans="8:8" x14ac:dyDescent="0.2">
      <c r="H58973" s="7"/>
    </row>
    <row r="58974" spans="8:8" x14ac:dyDescent="0.2">
      <c r="H58974" s="7"/>
    </row>
    <row r="58975" spans="8:8" x14ac:dyDescent="0.2">
      <c r="H58975" s="7"/>
    </row>
    <row r="58976" spans="8:8" x14ac:dyDescent="0.2">
      <c r="H58976" s="7"/>
    </row>
    <row r="58977" spans="8:8" x14ac:dyDescent="0.2">
      <c r="H58977" s="7"/>
    </row>
    <row r="58978" spans="8:8" x14ac:dyDescent="0.2">
      <c r="H58978" s="7"/>
    </row>
    <row r="58979" spans="8:8" x14ac:dyDescent="0.2">
      <c r="H58979" s="7"/>
    </row>
    <row r="58980" spans="8:8" x14ac:dyDescent="0.2">
      <c r="H58980" s="7"/>
    </row>
    <row r="58981" spans="8:8" x14ac:dyDescent="0.2">
      <c r="H58981" s="7"/>
    </row>
    <row r="58982" spans="8:8" x14ac:dyDescent="0.2">
      <c r="H58982" s="7"/>
    </row>
    <row r="58983" spans="8:8" x14ac:dyDescent="0.2">
      <c r="H58983" s="7"/>
    </row>
    <row r="58984" spans="8:8" x14ac:dyDescent="0.2">
      <c r="H58984" s="7"/>
    </row>
    <row r="58985" spans="8:8" x14ac:dyDescent="0.2">
      <c r="H58985" s="7"/>
    </row>
    <row r="58986" spans="8:8" x14ac:dyDescent="0.2">
      <c r="H58986" s="7"/>
    </row>
    <row r="58987" spans="8:8" x14ac:dyDescent="0.2">
      <c r="H58987" s="7"/>
    </row>
    <row r="58988" spans="8:8" x14ac:dyDescent="0.2">
      <c r="H58988" s="7"/>
    </row>
    <row r="58989" spans="8:8" x14ac:dyDescent="0.2">
      <c r="H58989" s="7"/>
    </row>
    <row r="58990" spans="8:8" x14ac:dyDescent="0.2">
      <c r="H58990" s="7"/>
    </row>
    <row r="58991" spans="8:8" x14ac:dyDescent="0.2">
      <c r="H58991" s="7"/>
    </row>
    <row r="58992" spans="8:8" x14ac:dyDescent="0.2">
      <c r="H58992" s="7"/>
    </row>
    <row r="58993" spans="8:8" x14ac:dyDescent="0.2">
      <c r="H58993" s="7"/>
    </row>
    <row r="58994" spans="8:8" x14ac:dyDescent="0.2">
      <c r="H58994" s="7"/>
    </row>
    <row r="58995" spans="8:8" x14ac:dyDescent="0.2">
      <c r="H58995" s="7"/>
    </row>
    <row r="58996" spans="8:8" x14ac:dyDescent="0.2">
      <c r="H58996" s="7"/>
    </row>
    <row r="58997" spans="8:8" x14ac:dyDescent="0.2">
      <c r="H58997" s="7"/>
    </row>
    <row r="58998" spans="8:8" x14ac:dyDescent="0.2">
      <c r="H58998" s="7"/>
    </row>
    <row r="58999" spans="8:8" x14ac:dyDescent="0.2">
      <c r="H58999" s="7"/>
    </row>
    <row r="59000" spans="8:8" x14ac:dyDescent="0.2">
      <c r="H59000" s="7"/>
    </row>
    <row r="59001" spans="8:8" x14ac:dyDescent="0.2">
      <c r="H59001" s="7"/>
    </row>
    <row r="59002" spans="8:8" x14ac:dyDescent="0.2">
      <c r="H59002" s="7"/>
    </row>
    <row r="59003" spans="8:8" x14ac:dyDescent="0.2">
      <c r="H59003" s="7"/>
    </row>
    <row r="59004" spans="8:8" x14ac:dyDescent="0.2">
      <c r="H59004" s="7"/>
    </row>
    <row r="59005" spans="8:8" x14ac:dyDescent="0.2">
      <c r="H59005" s="7"/>
    </row>
    <row r="59006" spans="8:8" x14ac:dyDescent="0.2">
      <c r="H59006" s="7"/>
    </row>
    <row r="59007" spans="8:8" x14ac:dyDescent="0.2">
      <c r="H59007" s="7"/>
    </row>
    <row r="59008" spans="8:8" x14ac:dyDescent="0.2">
      <c r="H59008" s="7"/>
    </row>
    <row r="59009" spans="8:8" x14ac:dyDescent="0.2">
      <c r="H59009" s="7"/>
    </row>
    <row r="59010" spans="8:8" x14ac:dyDescent="0.2">
      <c r="H59010" s="7"/>
    </row>
    <row r="59011" spans="8:8" x14ac:dyDescent="0.2">
      <c r="H59011" s="7"/>
    </row>
    <row r="59012" spans="8:8" x14ac:dyDescent="0.2">
      <c r="H59012" s="7"/>
    </row>
    <row r="59013" spans="8:8" x14ac:dyDescent="0.2">
      <c r="H59013" s="7"/>
    </row>
    <row r="59014" spans="8:8" x14ac:dyDescent="0.2">
      <c r="H59014" s="7"/>
    </row>
    <row r="59015" spans="8:8" x14ac:dyDescent="0.2">
      <c r="H59015" s="7"/>
    </row>
    <row r="59016" spans="8:8" x14ac:dyDescent="0.2">
      <c r="H59016" s="7"/>
    </row>
    <row r="59017" spans="8:8" x14ac:dyDescent="0.2">
      <c r="H59017" s="7"/>
    </row>
    <row r="59018" spans="8:8" x14ac:dyDescent="0.2">
      <c r="H59018" s="7"/>
    </row>
    <row r="59019" spans="8:8" x14ac:dyDescent="0.2">
      <c r="H59019" s="7"/>
    </row>
    <row r="59020" spans="8:8" x14ac:dyDescent="0.2">
      <c r="H59020" s="7"/>
    </row>
    <row r="59021" spans="8:8" x14ac:dyDescent="0.2">
      <c r="H59021" s="7"/>
    </row>
    <row r="59022" spans="8:8" x14ac:dyDescent="0.2">
      <c r="H59022" s="7"/>
    </row>
    <row r="59023" spans="8:8" x14ac:dyDescent="0.2">
      <c r="H59023" s="7"/>
    </row>
    <row r="59024" spans="8:8" x14ac:dyDescent="0.2">
      <c r="H59024" s="7"/>
    </row>
    <row r="59025" spans="8:8" x14ac:dyDescent="0.2">
      <c r="H59025" s="7"/>
    </row>
    <row r="59026" spans="8:8" x14ac:dyDescent="0.2">
      <c r="H59026" s="7"/>
    </row>
    <row r="59027" spans="8:8" x14ac:dyDescent="0.2">
      <c r="H59027" s="7"/>
    </row>
    <row r="59028" spans="8:8" x14ac:dyDescent="0.2">
      <c r="H59028" s="7"/>
    </row>
    <row r="59029" spans="8:8" x14ac:dyDescent="0.2">
      <c r="H59029" s="7"/>
    </row>
    <row r="59030" spans="8:8" x14ac:dyDescent="0.2">
      <c r="H59030" s="7"/>
    </row>
    <row r="59031" spans="8:8" x14ac:dyDescent="0.2">
      <c r="H59031" s="7"/>
    </row>
    <row r="59032" spans="8:8" x14ac:dyDescent="0.2">
      <c r="H59032" s="7"/>
    </row>
    <row r="59033" spans="8:8" x14ac:dyDescent="0.2">
      <c r="H59033" s="7"/>
    </row>
    <row r="59034" spans="8:8" x14ac:dyDescent="0.2">
      <c r="H59034" s="7"/>
    </row>
    <row r="59035" spans="8:8" x14ac:dyDescent="0.2">
      <c r="H59035" s="7"/>
    </row>
    <row r="59036" spans="8:8" x14ac:dyDescent="0.2">
      <c r="H59036" s="7"/>
    </row>
    <row r="59037" spans="8:8" x14ac:dyDescent="0.2">
      <c r="H59037" s="7"/>
    </row>
    <row r="59038" spans="8:8" x14ac:dyDescent="0.2">
      <c r="H59038" s="7"/>
    </row>
    <row r="59039" spans="8:8" x14ac:dyDescent="0.2">
      <c r="H59039" s="7"/>
    </row>
    <row r="59040" spans="8:8" x14ac:dyDescent="0.2">
      <c r="H59040" s="7"/>
    </row>
    <row r="59041" spans="8:8" x14ac:dyDescent="0.2">
      <c r="H59041" s="7"/>
    </row>
    <row r="59042" spans="8:8" x14ac:dyDescent="0.2">
      <c r="H59042" s="7"/>
    </row>
    <row r="59043" spans="8:8" x14ac:dyDescent="0.2">
      <c r="H59043" s="7"/>
    </row>
    <row r="59044" spans="8:8" x14ac:dyDescent="0.2">
      <c r="H59044" s="7"/>
    </row>
    <row r="59045" spans="8:8" x14ac:dyDescent="0.2">
      <c r="H59045" s="7"/>
    </row>
    <row r="59046" spans="8:8" x14ac:dyDescent="0.2">
      <c r="H59046" s="7"/>
    </row>
    <row r="59047" spans="8:8" x14ac:dyDescent="0.2">
      <c r="H59047" s="7"/>
    </row>
    <row r="59048" spans="8:8" x14ac:dyDescent="0.2">
      <c r="H59048" s="7"/>
    </row>
    <row r="59049" spans="8:8" x14ac:dyDescent="0.2">
      <c r="H59049" s="7"/>
    </row>
    <row r="59050" spans="8:8" x14ac:dyDescent="0.2">
      <c r="H59050" s="7"/>
    </row>
    <row r="59051" spans="8:8" x14ac:dyDescent="0.2">
      <c r="H59051" s="7"/>
    </row>
    <row r="59052" spans="8:8" x14ac:dyDescent="0.2">
      <c r="H59052" s="7"/>
    </row>
    <row r="59053" spans="8:8" x14ac:dyDescent="0.2">
      <c r="H59053" s="7"/>
    </row>
    <row r="59054" spans="8:8" x14ac:dyDescent="0.2">
      <c r="H59054" s="7"/>
    </row>
    <row r="59055" spans="8:8" x14ac:dyDescent="0.2">
      <c r="H59055" s="7"/>
    </row>
    <row r="59056" spans="8:8" x14ac:dyDescent="0.2">
      <c r="H59056" s="7"/>
    </row>
    <row r="59057" spans="8:8" x14ac:dyDescent="0.2">
      <c r="H59057" s="7"/>
    </row>
    <row r="59058" spans="8:8" x14ac:dyDescent="0.2">
      <c r="H59058" s="7"/>
    </row>
    <row r="59059" spans="8:8" x14ac:dyDescent="0.2">
      <c r="H59059" s="7"/>
    </row>
    <row r="59060" spans="8:8" x14ac:dyDescent="0.2">
      <c r="H59060" s="7"/>
    </row>
    <row r="59061" spans="8:8" x14ac:dyDescent="0.2">
      <c r="H59061" s="7"/>
    </row>
    <row r="59062" spans="8:8" x14ac:dyDescent="0.2">
      <c r="H59062" s="7"/>
    </row>
    <row r="59063" spans="8:8" x14ac:dyDescent="0.2">
      <c r="H59063" s="7"/>
    </row>
    <row r="59064" spans="8:8" x14ac:dyDescent="0.2">
      <c r="H59064" s="7"/>
    </row>
    <row r="59065" spans="8:8" x14ac:dyDescent="0.2">
      <c r="H59065" s="7"/>
    </row>
    <row r="59066" spans="8:8" x14ac:dyDescent="0.2">
      <c r="H59066" s="7"/>
    </row>
    <row r="59067" spans="8:8" x14ac:dyDescent="0.2">
      <c r="H59067" s="7"/>
    </row>
    <row r="59068" spans="8:8" x14ac:dyDescent="0.2">
      <c r="H59068" s="7"/>
    </row>
    <row r="59069" spans="8:8" x14ac:dyDescent="0.2">
      <c r="H59069" s="7"/>
    </row>
    <row r="59070" spans="8:8" x14ac:dyDescent="0.2">
      <c r="H59070" s="7"/>
    </row>
    <row r="59071" spans="8:8" x14ac:dyDescent="0.2">
      <c r="H59071" s="7"/>
    </row>
    <row r="59072" spans="8:8" x14ac:dyDescent="0.2">
      <c r="H59072" s="7"/>
    </row>
    <row r="59073" spans="8:8" x14ac:dyDescent="0.2">
      <c r="H59073" s="7"/>
    </row>
    <row r="59074" spans="8:8" x14ac:dyDescent="0.2">
      <c r="H59074" s="7"/>
    </row>
    <row r="59075" spans="8:8" x14ac:dyDescent="0.2">
      <c r="H59075" s="7"/>
    </row>
    <row r="59076" spans="8:8" x14ac:dyDescent="0.2">
      <c r="H59076" s="7"/>
    </row>
    <row r="59077" spans="8:8" x14ac:dyDescent="0.2">
      <c r="H59077" s="7"/>
    </row>
    <row r="59078" spans="8:8" x14ac:dyDescent="0.2">
      <c r="H59078" s="7"/>
    </row>
    <row r="59079" spans="8:8" x14ac:dyDescent="0.2">
      <c r="H59079" s="7"/>
    </row>
    <row r="59080" spans="8:8" x14ac:dyDescent="0.2">
      <c r="H59080" s="7"/>
    </row>
    <row r="59081" spans="8:8" x14ac:dyDescent="0.2">
      <c r="H59081" s="7"/>
    </row>
    <row r="59082" spans="8:8" x14ac:dyDescent="0.2">
      <c r="H59082" s="7"/>
    </row>
    <row r="59083" spans="8:8" x14ac:dyDescent="0.2">
      <c r="H59083" s="7"/>
    </row>
    <row r="59084" spans="8:8" x14ac:dyDescent="0.2">
      <c r="H59084" s="7"/>
    </row>
    <row r="59085" spans="8:8" x14ac:dyDescent="0.2">
      <c r="H59085" s="7"/>
    </row>
    <row r="59086" spans="8:8" x14ac:dyDescent="0.2">
      <c r="H59086" s="7"/>
    </row>
    <row r="59087" spans="8:8" x14ac:dyDescent="0.2">
      <c r="H59087" s="7"/>
    </row>
    <row r="59088" spans="8:8" x14ac:dyDescent="0.2">
      <c r="H59088" s="7"/>
    </row>
    <row r="59089" spans="8:8" x14ac:dyDescent="0.2">
      <c r="H59089" s="7"/>
    </row>
    <row r="59090" spans="8:8" x14ac:dyDescent="0.2">
      <c r="H59090" s="7"/>
    </row>
    <row r="59091" spans="8:8" x14ac:dyDescent="0.2">
      <c r="H59091" s="7"/>
    </row>
    <row r="59092" spans="8:8" x14ac:dyDescent="0.2">
      <c r="H59092" s="7"/>
    </row>
    <row r="59093" spans="8:8" x14ac:dyDescent="0.2">
      <c r="H59093" s="7"/>
    </row>
    <row r="59094" spans="8:8" x14ac:dyDescent="0.2">
      <c r="H59094" s="7"/>
    </row>
    <row r="59095" spans="8:8" x14ac:dyDescent="0.2">
      <c r="H59095" s="7"/>
    </row>
    <row r="59096" spans="8:8" x14ac:dyDescent="0.2">
      <c r="H59096" s="7"/>
    </row>
    <row r="59097" spans="8:8" x14ac:dyDescent="0.2">
      <c r="H59097" s="7"/>
    </row>
    <row r="59098" spans="8:8" x14ac:dyDescent="0.2">
      <c r="H59098" s="7"/>
    </row>
    <row r="59099" spans="8:8" x14ac:dyDescent="0.2">
      <c r="H59099" s="7"/>
    </row>
    <row r="59100" spans="8:8" x14ac:dyDescent="0.2">
      <c r="H59100" s="7"/>
    </row>
    <row r="59101" spans="8:8" x14ac:dyDescent="0.2">
      <c r="H59101" s="7"/>
    </row>
    <row r="59102" spans="8:8" x14ac:dyDescent="0.2">
      <c r="H59102" s="7"/>
    </row>
    <row r="59103" spans="8:8" x14ac:dyDescent="0.2">
      <c r="H59103" s="7"/>
    </row>
    <row r="59104" spans="8:8" x14ac:dyDescent="0.2">
      <c r="H59104" s="7"/>
    </row>
    <row r="59105" spans="8:8" x14ac:dyDescent="0.2">
      <c r="H59105" s="7"/>
    </row>
    <row r="59106" spans="8:8" x14ac:dyDescent="0.2">
      <c r="H59106" s="7"/>
    </row>
    <row r="59107" spans="8:8" x14ac:dyDescent="0.2">
      <c r="H59107" s="7"/>
    </row>
    <row r="59108" spans="8:8" x14ac:dyDescent="0.2">
      <c r="H59108" s="7"/>
    </row>
    <row r="59109" spans="8:8" x14ac:dyDescent="0.2">
      <c r="H59109" s="7"/>
    </row>
    <row r="59110" spans="8:8" x14ac:dyDescent="0.2">
      <c r="H59110" s="7"/>
    </row>
    <row r="59111" spans="8:8" x14ac:dyDescent="0.2">
      <c r="H59111" s="7"/>
    </row>
    <row r="59112" spans="8:8" x14ac:dyDescent="0.2">
      <c r="H59112" s="7"/>
    </row>
    <row r="59113" spans="8:8" x14ac:dyDescent="0.2">
      <c r="H59113" s="7"/>
    </row>
    <row r="59114" spans="8:8" x14ac:dyDescent="0.2">
      <c r="H59114" s="7"/>
    </row>
    <row r="59115" spans="8:8" x14ac:dyDescent="0.2">
      <c r="H59115" s="7"/>
    </row>
    <row r="59116" spans="8:8" x14ac:dyDescent="0.2">
      <c r="H59116" s="7"/>
    </row>
    <row r="59117" spans="8:8" x14ac:dyDescent="0.2">
      <c r="H59117" s="7"/>
    </row>
    <row r="59118" spans="8:8" x14ac:dyDescent="0.2">
      <c r="H59118" s="7"/>
    </row>
    <row r="59119" spans="8:8" x14ac:dyDescent="0.2">
      <c r="H59119" s="7"/>
    </row>
    <row r="59120" spans="8:8" x14ac:dyDescent="0.2">
      <c r="H59120" s="7"/>
    </row>
    <row r="59121" spans="8:8" x14ac:dyDescent="0.2">
      <c r="H59121" s="7"/>
    </row>
    <row r="59122" spans="8:8" x14ac:dyDescent="0.2">
      <c r="H59122" s="7"/>
    </row>
    <row r="59123" spans="8:8" x14ac:dyDescent="0.2">
      <c r="H59123" s="7"/>
    </row>
    <row r="59124" spans="8:8" x14ac:dyDescent="0.2">
      <c r="H59124" s="7"/>
    </row>
    <row r="59125" spans="8:8" x14ac:dyDescent="0.2">
      <c r="H59125" s="7"/>
    </row>
    <row r="59126" spans="8:8" x14ac:dyDescent="0.2">
      <c r="H59126" s="7"/>
    </row>
    <row r="59127" spans="8:8" x14ac:dyDescent="0.2">
      <c r="H59127" s="7"/>
    </row>
    <row r="59128" spans="8:8" x14ac:dyDescent="0.2">
      <c r="H59128" s="7"/>
    </row>
    <row r="59129" spans="8:8" x14ac:dyDescent="0.2">
      <c r="H59129" s="7"/>
    </row>
    <row r="59130" spans="8:8" x14ac:dyDescent="0.2">
      <c r="H59130" s="7"/>
    </row>
    <row r="59131" spans="8:8" x14ac:dyDescent="0.2">
      <c r="H59131" s="7"/>
    </row>
    <row r="59132" spans="8:8" x14ac:dyDescent="0.2">
      <c r="H59132" s="7"/>
    </row>
    <row r="59133" spans="8:8" x14ac:dyDescent="0.2">
      <c r="H59133" s="7"/>
    </row>
    <row r="59134" spans="8:8" x14ac:dyDescent="0.2">
      <c r="H59134" s="7"/>
    </row>
    <row r="59135" spans="8:8" x14ac:dyDescent="0.2">
      <c r="H59135" s="7"/>
    </row>
    <row r="59136" spans="8:8" x14ac:dyDescent="0.2">
      <c r="H59136" s="7"/>
    </row>
    <row r="59137" spans="8:8" x14ac:dyDescent="0.2">
      <c r="H59137" s="7"/>
    </row>
    <row r="59138" spans="8:8" x14ac:dyDescent="0.2">
      <c r="H59138" s="7"/>
    </row>
    <row r="59139" spans="8:8" x14ac:dyDescent="0.2">
      <c r="H59139" s="7"/>
    </row>
    <row r="59140" spans="8:8" x14ac:dyDescent="0.2">
      <c r="H59140" s="7"/>
    </row>
    <row r="59141" spans="8:8" x14ac:dyDescent="0.2">
      <c r="H59141" s="7"/>
    </row>
    <row r="59142" spans="8:8" x14ac:dyDescent="0.2">
      <c r="H59142" s="7"/>
    </row>
    <row r="59143" spans="8:8" x14ac:dyDescent="0.2">
      <c r="H59143" s="7"/>
    </row>
    <row r="59144" spans="8:8" x14ac:dyDescent="0.2">
      <c r="H59144" s="7"/>
    </row>
    <row r="59145" spans="8:8" x14ac:dyDescent="0.2">
      <c r="H59145" s="7"/>
    </row>
    <row r="59146" spans="8:8" x14ac:dyDescent="0.2">
      <c r="H59146" s="7"/>
    </row>
    <row r="59147" spans="8:8" x14ac:dyDescent="0.2">
      <c r="H59147" s="7"/>
    </row>
    <row r="59148" spans="8:8" x14ac:dyDescent="0.2">
      <c r="H59148" s="7"/>
    </row>
    <row r="59149" spans="8:8" x14ac:dyDescent="0.2">
      <c r="H59149" s="7"/>
    </row>
    <row r="59150" spans="8:8" x14ac:dyDescent="0.2">
      <c r="H59150" s="7"/>
    </row>
    <row r="59151" spans="8:8" x14ac:dyDescent="0.2">
      <c r="H59151" s="7"/>
    </row>
    <row r="59152" spans="8:8" x14ac:dyDescent="0.2">
      <c r="H59152" s="7"/>
    </row>
    <row r="59153" spans="8:8" x14ac:dyDescent="0.2">
      <c r="H59153" s="7"/>
    </row>
    <row r="59154" spans="8:8" x14ac:dyDescent="0.2">
      <c r="H59154" s="7"/>
    </row>
    <row r="59155" spans="8:8" x14ac:dyDescent="0.2">
      <c r="H59155" s="7"/>
    </row>
    <row r="59156" spans="8:8" x14ac:dyDescent="0.2">
      <c r="H59156" s="7"/>
    </row>
    <row r="59157" spans="8:8" x14ac:dyDescent="0.2">
      <c r="H59157" s="7"/>
    </row>
    <row r="59158" spans="8:8" x14ac:dyDescent="0.2">
      <c r="H59158" s="7"/>
    </row>
    <row r="59159" spans="8:8" x14ac:dyDescent="0.2">
      <c r="H59159" s="7"/>
    </row>
    <row r="59160" spans="8:8" x14ac:dyDescent="0.2">
      <c r="H59160" s="7"/>
    </row>
    <row r="59161" spans="8:8" x14ac:dyDescent="0.2">
      <c r="H59161" s="7"/>
    </row>
    <row r="59162" spans="8:8" x14ac:dyDescent="0.2">
      <c r="H59162" s="7"/>
    </row>
    <row r="59163" spans="8:8" x14ac:dyDescent="0.2">
      <c r="H59163" s="7"/>
    </row>
    <row r="59164" spans="8:8" x14ac:dyDescent="0.2">
      <c r="H59164" s="7"/>
    </row>
    <row r="59165" spans="8:8" x14ac:dyDescent="0.2">
      <c r="H59165" s="7"/>
    </row>
    <row r="59166" spans="8:8" x14ac:dyDescent="0.2">
      <c r="H59166" s="7"/>
    </row>
    <row r="59167" spans="8:8" x14ac:dyDescent="0.2">
      <c r="H59167" s="7"/>
    </row>
    <row r="59168" spans="8:8" x14ac:dyDescent="0.2">
      <c r="H59168" s="7"/>
    </row>
    <row r="59169" spans="8:8" x14ac:dyDescent="0.2">
      <c r="H59169" s="7"/>
    </row>
    <row r="59170" spans="8:8" x14ac:dyDescent="0.2">
      <c r="H59170" s="7"/>
    </row>
    <row r="59171" spans="8:8" x14ac:dyDescent="0.2">
      <c r="H59171" s="7"/>
    </row>
    <row r="59172" spans="8:8" x14ac:dyDescent="0.2">
      <c r="H59172" s="7"/>
    </row>
    <row r="59173" spans="8:8" x14ac:dyDescent="0.2">
      <c r="H59173" s="7"/>
    </row>
    <row r="59174" spans="8:8" x14ac:dyDescent="0.2">
      <c r="H59174" s="7"/>
    </row>
    <row r="59175" spans="8:8" x14ac:dyDescent="0.2">
      <c r="H59175" s="7"/>
    </row>
    <row r="59176" spans="8:8" x14ac:dyDescent="0.2">
      <c r="H59176" s="7"/>
    </row>
    <row r="59177" spans="8:8" x14ac:dyDescent="0.2">
      <c r="H59177" s="7"/>
    </row>
    <row r="59178" spans="8:8" x14ac:dyDescent="0.2">
      <c r="H59178" s="7"/>
    </row>
    <row r="59179" spans="8:8" x14ac:dyDescent="0.2">
      <c r="H59179" s="7"/>
    </row>
    <row r="59180" spans="8:8" x14ac:dyDescent="0.2">
      <c r="H59180" s="7"/>
    </row>
    <row r="59181" spans="8:8" x14ac:dyDescent="0.2">
      <c r="H59181" s="7"/>
    </row>
    <row r="59182" spans="8:8" x14ac:dyDescent="0.2">
      <c r="H59182" s="7"/>
    </row>
    <row r="59183" spans="8:8" x14ac:dyDescent="0.2">
      <c r="H59183" s="7"/>
    </row>
    <row r="59184" spans="8:8" x14ac:dyDescent="0.2">
      <c r="H59184" s="7"/>
    </row>
    <row r="59185" spans="8:8" x14ac:dyDescent="0.2">
      <c r="H59185" s="7"/>
    </row>
    <row r="59186" spans="8:8" x14ac:dyDescent="0.2">
      <c r="H59186" s="7"/>
    </row>
    <row r="59187" spans="8:8" x14ac:dyDescent="0.2">
      <c r="H59187" s="7"/>
    </row>
    <row r="59188" spans="8:8" x14ac:dyDescent="0.2">
      <c r="H59188" s="7"/>
    </row>
    <row r="59189" spans="8:8" x14ac:dyDescent="0.2">
      <c r="H59189" s="7"/>
    </row>
    <row r="59190" spans="8:8" x14ac:dyDescent="0.2">
      <c r="H59190" s="7"/>
    </row>
    <row r="59191" spans="8:8" x14ac:dyDescent="0.2">
      <c r="H59191" s="7"/>
    </row>
    <row r="59192" spans="8:8" x14ac:dyDescent="0.2">
      <c r="H59192" s="7"/>
    </row>
    <row r="59193" spans="8:8" x14ac:dyDescent="0.2">
      <c r="H59193" s="7"/>
    </row>
    <row r="59194" spans="8:8" x14ac:dyDescent="0.2">
      <c r="H59194" s="7"/>
    </row>
    <row r="59195" spans="8:8" x14ac:dyDescent="0.2">
      <c r="H59195" s="7"/>
    </row>
    <row r="59196" spans="8:8" x14ac:dyDescent="0.2">
      <c r="H59196" s="7"/>
    </row>
    <row r="59197" spans="8:8" x14ac:dyDescent="0.2">
      <c r="H59197" s="7"/>
    </row>
    <row r="59198" spans="8:8" x14ac:dyDescent="0.2">
      <c r="H59198" s="7"/>
    </row>
    <row r="59199" spans="8:8" x14ac:dyDescent="0.2">
      <c r="H59199" s="7"/>
    </row>
    <row r="59200" spans="8:8" x14ac:dyDescent="0.2">
      <c r="H59200" s="7"/>
    </row>
    <row r="59201" spans="8:8" x14ac:dyDescent="0.2">
      <c r="H59201" s="7"/>
    </row>
    <row r="59202" spans="8:8" x14ac:dyDescent="0.2">
      <c r="H59202" s="7"/>
    </row>
    <row r="59203" spans="8:8" x14ac:dyDescent="0.2">
      <c r="H59203" s="7"/>
    </row>
    <row r="59204" spans="8:8" x14ac:dyDescent="0.2">
      <c r="H59204" s="7"/>
    </row>
    <row r="59205" spans="8:8" x14ac:dyDescent="0.2">
      <c r="H59205" s="7"/>
    </row>
    <row r="59206" spans="8:8" x14ac:dyDescent="0.2">
      <c r="H59206" s="7"/>
    </row>
    <row r="59207" spans="8:8" x14ac:dyDescent="0.2">
      <c r="H59207" s="7"/>
    </row>
    <row r="59208" spans="8:8" x14ac:dyDescent="0.2">
      <c r="H59208" s="7"/>
    </row>
    <row r="59209" spans="8:8" x14ac:dyDescent="0.2">
      <c r="H59209" s="7"/>
    </row>
    <row r="59210" spans="8:8" x14ac:dyDescent="0.2">
      <c r="H59210" s="7"/>
    </row>
    <row r="59211" spans="8:8" x14ac:dyDescent="0.2">
      <c r="H59211" s="7"/>
    </row>
    <row r="59212" spans="8:8" x14ac:dyDescent="0.2">
      <c r="H59212" s="7"/>
    </row>
    <row r="59213" spans="8:8" x14ac:dyDescent="0.2">
      <c r="H59213" s="7"/>
    </row>
    <row r="59214" spans="8:8" x14ac:dyDescent="0.2">
      <c r="H59214" s="7"/>
    </row>
    <row r="59215" spans="8:8" x14ac:dyDescent="0.2">
      <c r="H59215" s="7"/>
    </row>
    <row r="59216" spans="8:8" x14ac:dyDescent="0.2">
      <c r="H59216" s="7"/>
    </row>
    <row r="59217" spans="8:8" x14ac:dyDescent="0.2">
      <c r="H59217" s="7"/>
    </row>
    <row r="59218" spans="8:8" x14ac:dyDescent="0.2">
      <c r="H59218" s="7"/>
    </row>
    <row r="59219" spans="8:8" x14ac:dyDescent="0.2">
      <c r="H59219" s="7"/>
    </row>
    <row r="59220" spans="8:8" x14ac:dyDescent="0.2">
      <c r="H59220" s="7"/>
    </row>
    <row r="59221" spans="8:8" x14ac:dyDescent="0.2">
      <c r="H59221" s="7"/>
    </row>
    <row r="59222" spans="8:8" x14ac:dyDescent="0.2">
      <c r="H59222" s="7"/>
    </row>
    <row r="59223" spans="8:8" x14ac:dyDescent="0.2">
      <c r="H59223" s="7"/>
    </row>
    <row r="59224" spans="8:8" x14ac:dyDescent="0.2">
      <c r="H59224" s="7"/>
    </row>
    <row r="59225" spans="8:8" x14ac:dyDescent="0.2">
      <c r="H59225" s="7"/>
    </row>
    <row r="59226" spans="8:8" x14ac:dyDescent="0.2">
      <c r="H59226" s="7"/>
    </row>
    <row r="59227" spans="8:8" x14ac:dyDescent="0.2">
      <c r="H59227" s="7"/>
    </row>
    <row r="59228" spans="8:8" x14ac:dyDescent="0.2">
      <c r="H59228" s="7"/>
    </row>
    <row r="59229" spans="8:8" x14ac:dyDescent="0.2">
      <c r="H59229" s="7"/>
    </row>
    <row r="59230" spans="8:8" x14ac:dyDescent="0.2">
      <c r="H59230" s="7"/>
    </row>
    <row r="59231" spans="8:8" x14ac:dyDescent="0.2">
      <c r="H59231" s="7"/>
    </row>
    <row r="59232" spans="8:8" x14ac:dyDescent="0.2">
      <c r="H59232" s="7"/>
    </row>
    <row r="59233" spans="8:8" x14ac:dyDescent="0.2">
      <c r="H59233" s="7"/>
    </row>
    <row r="59234" spans="8:8" x14ac:dyDescent="0.2">
      <c r="H59234" s="7"/>
    </row>
    <row r="59235" spans="8:8" x14ac:dyDescent="0.2">
      <c r="H59235" s="7"/>
    </row>
    <row r="59236" spans="8:8" x14ac:dyDescent="0.2">
      <c r="H59236" s="7"/>
    </row>
    <row r="59237" spans="8:8" x14ac:dyDescent="0.2">
      <c r="H59237" s="7"/>
    </row>
    <row r="59238" spans="8:8" x14ac:dyDescent="0.2">
      <c r="H59238" s="7"/>
    </row>
    <row r="59239" spans="8:8" x14ac:dyDescent="0.2">
      <c r="H59239" s="7"/>
    </row>
    <row r="59240" spans="8:8" x14ac:dyDescent="0.2">
      <c r="H59240" s="7"/>
    </row>
    <row r="59241" spans="8:8" x14ac:dyDescent="0.2">
      <c r="H59241" s="7"/>
    </row>
    <row r="59242" spans="8:8" x14ac:dyDescent="0.2">
      <c r="H59242" s="7"/>
    </row>
    <row r="59243" spans="8:8" x14ac:dyDescent="0.2">
      <c r="H59243" s="7"/>
    </row>
    <row r="59244" spans="8:8" x14ac:dyDescent="0.2">
      <c r="H59244" s="7"/>
    </row>
    <row r="59245" spans="8:8" x14ac:dyDescent="0.2">
      <c r="H59245" s="7"/>
    </row>
    <row r="59246" spans="8:8" x14ac:dyDescent="0.2">
      <c r="H59246" s="7"/>
    </row>
    <row r="59247" spans="8:8" x14ac:dyDescent="0.2">
      <c r="H59247" s="7"/>
    </row>
    <row r="59248" spans="8:8" x14ac:dyDescent="0.2">
      <c r="H59248" s="7"/>
    </row>
    <row r="59249" spans="8:8" x14ac:dyDescent="0.2">
      <c r="H59249" s="7"/>
    </row>
    <row r="59250" spans="8:8" x14ac:dyDescent="0.2">
      <c r="H59250" s="7"/>
    </row>
    <row r="59251" spans="8:8" x14ac:dyDescent="0.2">
      <c r="H59251" s="7"/>
    </row>
    <row r="59252" spans="8:8" x14ac:dyDescent="0.2">
      <c r="H59252" s="7"/>
    </row>
    <row r="59253" spans="8:8" x14ac:dyDescent="0.2">
      <c r="H59253" s="7"/>
    </row>
    <row r="59254" spans="8:8" x14ac:dyDescent="0.2">
      <c r="H59254" s="7"/>
    </row>
    <row r="59255" spans="8:8" x14ac:dyDescent="0.2">
      <c r="H59255" s="7"/>
    </row>
    <row r="59256" spans="8:8" x14ac:dyDescent="0.2">
      <c r="H59256" s="7"/>
    </row>
    <row r="59257" spans="8:8" x14ac:dyDescent="0.2">
      <c r="H59257" s="7"/>
    </row>
    <row r="59258" spans="8:8" x14ac:dyDescent="0.2">
      <c r="H59258" s="7"/>
    </row>
    <row r="59259" spans="8:8" x14ac:dyDescent="0.2">
      <c r="H59259" s="7"/>
    </row>
    <row r="59260" spans="8:8" x14ac:dyDescent="0.2">
      <c r="H59260" s="7"/>
    </row>
    <row r="59261" spans="8:8" x14ac:dyDescent="0.2">
      <c r="H59261" s="7"/>
    </row>
    <row r="59262" spans="8:8" x14ac:dyDescent="0.2">
      <c r="H59262" s="7"/>
    </row>
    <row r="59263" spans="8:8" x14ac:dyDescent="0.2">
      <c r="H59263" s="7"/>
    </row>
    <row r="59264" spans="8:8" x14ac:dyDescent="0.2">
      <c r="H59264" s="7"/>
    </row>
    <row r="59265" spans="8:8" x14ac:dyDescent="0.2">
      <c r="H59265" s="7"/>
    </row>
    <row r="59266" spans="8:8" x14ac:dyDescent="0.2">
      <c r="H59266" s="7"/>
    </row>
    <row r="59267" spans="8:8" x14ac:dyDescent="0.2">
      <c r="H59267" s="7"/>
    </row>
    <row r="59268" spans="8:8" x14ac:dyDescent="0.2">
      <c r="H59268" s="7"/>
    </row>
    <row r="59269" spans="8:8" x14ac:dyDescent="0.2">
      <c r="H59269" s="7"/>
    </row>
    <row r="59270" spans="8:8" x14ac:dyDescent="0.2">
      <c r="H59270" s="7"/>
    </row>
    <row r="59271" spans="8:8" x14ac:dyDescent="0.2">
      <c r="H59271" s="7"/>
    </row>
    <row r="59272" spans="8:8" x14ac:dyDescent="0.2">
      <c r="H59272" s="7"/>
    </row>
    <row r="59273" spans="8:8" x14ac:dyDescent="0.2">
      <c r="H59273" s="7"/>
    </row>
    <row r="59274" spans="8:8" x14ac:dyDescent="0.2">
      <c r="H59274" s="7"/>
    </row>
    <row r="59275" spans="8:8" x14ac:dyDescent="0.2">
      <c r="H59275" s="7"/>
    </row>
    <row r="59276" spans="8:8" x14ac:dyDescent="0.2">
      <c r="H59276" s="7"/>
    </row>
    <row r="59277" spans="8:8" x14ac:dyDescent="0.2">
      <c r="H59277" s="7"/>
    </row>
    <row r="59278" spans="8:8" x14ac:dyDescent="0.2">
      <c r="H59278" s="7"/>
    </row>
    <row r="59279" spans="8:8" x14ac:dyDescent="0.2">
      <c r="H59279" s="7"/>
    </row>
    <row r="59280" spans="8:8" x14ac:dyDescent="0.2">
      <c r="H59280" s="7"/>
    </row>
    <row r="59281" spans="8:8" x14ac:dyDescent="0.2">
      <c r="H59281" s="7"/>
    </row>
    <row r="59282" spans="8:8" x14ac:dyDescent="0.2">
      <c r="H59282" s="7"/>
    </row>
    <row r="59283" spans="8:8" x14ac:dyDescent="0.2">
      <c r="H59283" s="7"/>
    </row>
    <row r="59284" spans="8:8" x14ac:dyDescent="0.2">
      <c r="H59284" s="7"/>
    </row>
    <row r="59285" spans="8:8" x14ac:dyDescent="0.2">
      <c r="H59285" s="7"/>
    </row>
    <row r="59286" spans="8:8" x14ac:dyDescent="0.2">
      <c r="H59286" s="7"/>
    </row>
    <row r="59287" spans="8:8" x14ac:dyDescent="0.2">
      <c r="H59287" s="7"/>
    </row>
    <row r="59288" spans="8:8" x14ac:dyDescent="0.2">
      <c r="H59288" s="7"/>
    </row>
    <row r="59289" spans="8:8" x14ac:dyDescent="0.2">
      <c r="H59289" s="7"/>
    </row>
    <row r="59290" spans="8:8" x14ac:dyDescent="0.2">
      <c r="H59290" s="7"/>
    </row>
    <row r="59291" spans="8:8" x14ac:dyDescent="0.2">
      <c r="H59291" s="7"/>
    </row>
    <row r="59292" spans="8:8" x14ac:dyDescent="0.2">
      <c r="H59292" s="7"/>
    </row>
    <row r="59293" spans="8:8" x14ac:dyDescent="0.2">
      <c r="H59293" s="7"/>
    </row>
    <row r="59294" spans="8:8" x14ac:dyDescent="0.2">
      <c r="H59294" s="7"/>
    </row>
    <row r="59295" spans="8:8" x14ac:dyDescent="0.2">
      <c r="H59295" s="7"/>
    </row>
    <row r="59296" spans="8:8" x14ac:dyDescent="0.2">
      <c r="H59296" s="7"/>
    </row>
    <row r="59297" spans="8:8" x14ac:dyDescent="0.2">
      <c r="H59297" s="7"/>
    </row>
    <row r="59298" spans="8:8" x14ac:dyDescent="0.2">
      <c r="H59298" s="7"/>
    </row>
    <row r="59299" spans="8:8" x14ac:dyDescent="0.2">
      <c r="H59299" s="7"/>
    </row>
    <row r="59300" spans="8:8" x14ac:dyDescent="0.2">
      <c r="H59300" s="7"/>
    </row>
    <row r="59301" spans="8:8" x14ac:dyDescent="0.2">
      <c r="H59301" s="7"/>
    </row>
    <row r="59302" spans="8:8" x14ac:dyDescent="0.2">
      <c r="H59302" s="7"/>
    </row>
    <row r="59303" spans="8:8" x14ac:dyDescent="0.2">
      <c r="H59303" s="7"/>
    </row>
    <row r="59304" spans="8:8" x14ac:dyDescent="0.2">
      <c r="H59304" s="7"/>
    </row>
    <row r="59305" spans="8:8" x14ac:dyDescent="0.2">
      <c r="H59305" s="7"/>
    </row>
    <row r="59306" spans="8:8" x14ac:dyDescent="0.2">
      <c r="H59306" s="7"/>
    </row>
    <row r="59307" spans="8:8" x14ac:dyDescent="0.2">
      <c r="H59307" s="7"/>
    </row>
    <row r="59308" spans="8:8" x14ac:dyDescent="0.2">
      <c r="H59308" s="7"/>
    </row>
    <row r="59309" spans="8:8" x14ac:dyDescent="0.2">
      <c r="H59309" s="7"/>
    </row>
    <row r="59310" spans="8:8" x14ac:dyDescent="0.2">
      <c r="H59310" s="7"/>
    </row>
    <row r="59311" spans="8:8" x14ac:dyDescent="0.2">
      <c r="H59311" s="7"/>
    </row>
    <row r="59312" spans="8:8" x14ac:dyDescent="0.2">
      <c r="H59312" s="7"/>
    </row>
    <row r="59313" spans="8:8" x14ac:dyDescent="0.2">
      <c r="H59313" s="7"/>
    </row>
    <row r="59314" spans="8:8" x14ac:dyDescent="0.2">
      <c r="H59314" s="7"/>
    </row>
    <row r="59315" spans="8:8" x14ac:dyDescent="0.2">
      <c r="H59315" s="7"/>
    </row>
    <row r="59316" spans="8:8" x14ac:dyDescent="0.2">
      <c r="H59316" s="7"/>
    </row>
    <row r="59317" spans="8:8" x14ac:dyDescent="0.2">
      <c r="H59317" s="7"/>
    </row>
    <row r="59318" spans="8:8" x14ac:dyDescent="0.2">
      <c r="H59318" s="7"/>
    </row>
    <row r="59319" spans="8:8" x14ac:dyDescent="0.2">
      <c r="H59319" s="7"/>
    </row>
    <row r="59320" spans="8:8" x14ac:dyDescent="0.2">
      <c r="H59320" s="7"/>
    </row>
    <row r="59321" spans="8:8" x14ac:dyDescent="0.2">
      <c r="H59321" s="7"/>
    </row>
    <row r="59322" spans="8:8" x14ac:dyDescent="0.2">
      <c r="H59322" s="7"/>
    </row>
    <row r="59323" spans="8:8" x14ac:dyDescent="0.2">
      <c r="H59323" s="7"/>
    </row>
    <row r="59324" spans="8:8" x14ac:dyDescent="0.2">
      <c r="H59324" s="7"/>
    </row>
    <row r="59325" spans="8:8" x14ac:dyDescent="0.2">
      <c r="H59325" s="7"/>
    </row>
    <row r="59326" spans="8:8" x14ac:dyDescent="0.2">
      <c r="H59326" s="7"/>
    </row>
    <row r="59327" spans="8:8" x14ac:dyDescent="0.2">
      <c r="H59327" s="7"/>
    </row>
    <row r="59328" spans="8:8" x14ac:dyDescent="0.2">
      <c r="H59328" s="7"/>
    </row>
    <row r="59329" spans="8:8" x14ac:dyDescent="0.2">
      <c r="H59329" s="7"/>
    </row>
    <row r="59330" spans="8:8" x14ac:dyDescent="0.2">
      <c r="H59330" s="7"/>
    </row>
    <row r="59331" spans="8:8" x14ac:dyDescent="0.2">
      <c r="H59331" s="7"/>
    </row>
    <row r="59332" spans="8:8" x14ac:dyDescent="0.2">
      <c r="H59332" s="7"/>
    </row>
    <row r="59333" spans="8:8" x14ac:dyDescent="0.2">
      <c r="H59333" s="7"/>
    </row>
    <row r="59334" spans="8:8" x14ac:dyDescent="0.2">
      <c r="H59334" s="7"/>
    </row>
    <row r="59335" spans="8:8" x14ac:dyDescent="0.2">
      <c r="H59335" s="7"/>
    </row>
    <row r="59336" spans="8:8" x14ac:dyDescent="0.2">
      <c r="H59336" s="7"/>
    </row>
    <row r="59337" spans="8:8" x14ac:dyDescent="0.2">
      <c r="H59337" s="7"/>
    </row>
    <row r="59338" spans="8:8" x14ac:dyDescent="0.2">
      <c r="H59338" s="7"/>
    </row>
    <row r="59339" spans="8:8" x14ac:dyDescent="0.2">
      <c r="H59339" s="7"/>
    </row>
    <row r="59340" spans="8:8" x14ac:dyDescent="0.2">
      <c r="H59340" s="7"/>
    </row>
    <row r="59341" spans="8:8" x14ac:dyDescent="0.2">
      <c r="H59341" s="7"/>
    </row>
    <row r="59342" spans="8:8" x14ac:dyDescent="0.2">
      <c r="H59342" s="7"/>
    </row>
    <row r="59343" spans="8:8" x14ac:dyDescent="0.2">
      <c r="H59343" s="7"/>
    </row>
    <row r="59344" spans="8:8" x14ac:dyDescent="0.2">
      <c r="H59344" s="7"/>
    </row>
    <row r="59345" spans="8:8" x14ac:dyDescent="0.2">
      <c r="H59345" s="7"/>
    </row>
    <row r="59346" spans="8:8" x14ac:dyDescent="0.2">
      <c r="H59346" s="7"/>
    </row>
    <row r="59347" spans="8:8" x14ac:dyDescent="0.2">
      <c r="H59347" s="7"/>
    </row>
    <row r="59348" spans="8:8" x14ac:dyDescent="0.2">
      <c r="H59348" s="7"/>
    </row>
    <row r="59349" spans="8:8" x14ac:dyDescent="0.2">
      <c r="H59349" s="7"/>
    </row>
    <row r="59350" spans="8:8" x14ac:dyDescent="0.2">
      <c r="H59350" s="7"/>
    </row>
    <row r="59351" spans="8:8" x14ac:dyDescent="0.2">
      <c r="H59351" s="7"/>
    </row>
    <row r="59352" spans="8:8" x14ac:dyDescent="0.2">
      <c r="H59352" s="7"/>
    </row>
    <row r="59353" spans="8:8" x14ac:dyDescent="0.2">
      <c r="H59353" s="7"/>
    </row>
    <row r="59354" spans="8:8" x14ac:dyDescent="0.2">
      <c r="H59354" s="7"/>
    </row>
    <row r="59355" spans="8:8" x14ac:dyDescent="0.2">
      <c r="H59355" s="7"/>
    </row>
    <row r="59356" spans="8:8" x14ac:dyDescent="0.2">
      <c r="H59356" s="7"/>
    </row>
    <row r="59357" spans="8:8" x14ac:dyDescent="0.2">
      <c r="H59357" s="7"/>
    </row>
    <row r="59358" spans="8:8" x14ac:dyDescent="0.2">
      <c r="H59358" s="7"/>
    </row>
    <row r="59359" spans="8:8" x14ac:dyDescent="0.2">
      <c r="H59359" s="7"/>
    </row>
    <row r="59360" spans="8:8" x14ac:dyDescent="0.2">
      <c r="H59360" s="7"/>
    </row>
    <row r="59361" spans="8:8" x14ac:dyDescent="0.2">
      <c r="H59361" s="7"/>
    </row>
    <row r="59362" spans="8:8" x14ac:dyDescent="0.2">
      <c r="H59362" s="7"/>
    </row>
    <row r="59363" spans="8:8" x14ac:dyDescent="0.2">
      <c r="H59363" s="7"/>
    </row>
    <row r="59364" spans="8:8" x14ac:dyDescent="0.2">
      <c r="H59364" s="7"/>
    </row>
    <row r="59365" spans="8:8" x14ac:dyDescent="0.2">
      <c r="H59365" s="7"/>
    </row>
    <row r="59366" spans="8:8" x14ac:dyDescent="0.2">
      <c r="H59366" s="7"/>
    </row>
    <row r="59367" spans="8:8" x14ac:dyDescent="0.2">
      <c r="H59367" s="7"/>
    </row>
    <row r="59368" spans="8:8" x14ac:dyDescent="0.2">
      <c r="H59368" s="7"/>
    </row>
    <row r="59369" spans="8:8" x14ac:dyDescent="0.2">
      <c r="H59369" s="7"/>
    </row>
    <row r="59370" spans="8:8" x14ac:dyDescent="0.2">
      <c r="H59370" s="7"/>
    </row>
    <row r="59371" spans="8:8" x14ac:dyDescent="0.2">
      <c r="H59371" s="7"/>
    </row>
    <row r="59372" spans="8:8" x14ac:dyDescent="0.2">
      <c r="H59372" s="7"/>
    </row>
    <row r="59373" spans="8:8" x14ac:dyDescent="0.2">
      <c r="H59373" s="7"/>
    </row>
    <row r="59374" spans="8:8" x14ac:dyDescent="0.2">
      <c r="H59374" s="7"/>
    </row>
    <row r="59375" spans="8:8" x14ac:dyDescent="0.2">
      <c r="H59375" s="7"/>
    </row>
    <row r="59376" spans="8:8" x14ac:dyDescent="0.2">
      <c r="H59376" s="7"/>
    </row>
    <row r="59377" spans="8:8" x14ac:dyDescent="0.2">
      <c r="H59377" s="7"/>
    </row>
    <row r="59378" spans="8:8" x14ac:dyDescent="0.2">
      <c r="H59378" s="7"/>
    </row>
    <row r="59379" spans="8:8" x14ac:dyDescent="0.2">
      <c r="H59379" s="7"/>
    </row>
    <row r="59380" spans="8:8" x14ac:dyDescent="0.2">
      <c r="H59380" s="7"/>
    </row>
    <row r="59381" spans="8:8" x14ac:dyDescent="0.2">
      <c r="H59381" s="7"/>
    </row>
    <row r="59382" spans="8:8" x14ac:dyDescent="0.2">
      <c r="H59382" s="7"/>
    </row>
    <row r="59383" spans="8:8" x14ac:dyDescent="0.2">
      <c r="H59383" s="7"/>
    </row>
    <row r="59384" spans="8:8" x14ac:dyDescent="0.2">
      <c r="H59384" s="7"/>
    </row>
    <row r="59385" spans="8:8" x14ac:dyDescent="0.2">
      <c r="H59385" s="7"/>
    </row>
    <row r="59386" spans="8:8" x14ac:dyDescent="0.2">
      <c r="H59386" s="7"/>
    </row>
    <row r="59387" spans="8:8" x14ac:dyDescent="0.2">
      <c r="H59387" s="7"/>
    </row>
    <row r="59388" spans="8:8" x14ac:dyDescent="0.2">
      <c r="H59388" s="7"/>
    </row>
    <row r="59389" spans="8:8" x14ac:dyDescent="0.2">
      <c r="H59389" s="7"/>
    </row>
    <row r="59390" spans="8:8" x14ac:dyDescent="0.2">
      <c r="H59390" s="7"/>
    </row>
    <row r="59391" spans="8:8" x14ac:dyDescent="0.2">
      <c r="H59391" s="7"/>
    </row>
    <row r="59392" spans="8:8" x14ac:dyDescent="0.2">
      <c r="H59392" s="7"/>
    </row>
    <row r="59393" spans="8:8" x14ac:dyDescent="0.2">
      <c r="H59393" s="7"/>
    </row>
    <row r="59394" spans="8:8" x14ac:dyDescent="0.2">
      <c r="H59394" s="7"/>
    </row>
    <row r="59395" spans="8:8" x14ac:dyDescent="0.2">
      <c r="H59395" s="7"/>
    </row>
    <row r="59396" spans="8:8" x14ac:dyDescent="0.2">
      <c r="H59396" s="7"/>
    </row>
    <row r="59397" spans="8:8" x14ac:dyDescent="0.2">
      <c r="H59397" s="7"/>
    </row>
    <row r="59398" spans="8:8" x14ac:dyDescent="0.2">
      <c r="H59398" s="7"/>
    </row>
    <row r="59399" spans="8:8" x14ac:dyDescent="0.2">
      <c r="H59399" s="7"/>
    </row>
    <row r="59400" spans="8:8" x14ac:dyDescent="0.2">
      <c r="H59400" s="7"/>
    </row>
    <row r="59401" spans="8:8" x14ac:dyDescent="0.2">
      <c r="H59401" s="7"/>
    </row>
    <row r="59402" spans="8:8" x14ac:dyDescent="0.2">
      <c r="H59402" s="7"/>
    </row>
    <row r="59403" spans="8:8" x14ac:dyDescent="0.2">
      <c r="H59403" s="7"/>
    </row>
    <row r="59404" spans="8:8" x14ac:dyDescent="0.2">
      <c r="H59404" s="7"/>
    </row>
    <row r="59405" spans="8:8" x14ac:dyDescent="0.2">
      <c r="H59405" s="7"/>
    </row>
    <row r="59406" spans="8:8" x14ac:dyDescent="0.2">
      <c r="H59406" s="7"/>
    </row>
    <row r="59407" spans="8:8" x14ac:dyDescent="0.2">
      <c r="H59407" s="7"/>
    </row>
    <row r="59408" spans="8:8" x14ac:dyDescent="0.2">
      <c r="H59408" s="7"/>
    </row>
    <row r="59409" spans="8:8" x14ac:dyDescent="0.2">
      <c r="H59409" s="7"/>
    </row>
    <row r="59410" spans="8:8" x14ac:dyDescent="0.2">
      <c r="H59410" s="7"/>
    </row>
    <row r="59411" spans="8:8" x14ac:dyDescent="0.2">
      <c r="H59411" s="7"/>
    </row>
    <row r="59412" spans="8:8" x14ac:dyDescent="0.2">
      <c r="H59412" s="7"/>
    </row>
    <row r="59413" spans="8:8" x14ac:dyDescent="0.2">
      <c r="H59413" s="7"/>
    </row>
    <row r="59414" spans="8:8" x14ac:dyDescent="0.2">
      <c r="H59414" s="7"/>
    </row>
    <row r="59415" spans="8:8" x14ac:dyDescent="0.2">
      <c r="H59415" s="7"/>
    </row>
    <row r="59416" spans="8:8" x14ac:dyDescent="0.2">
      <c r="H59416" s="7"/>
    </row>
    <row r="59417" spans="8:8" x14ac:dyDescent="0.2">
      <c r="H59417" s="7"/>
    </row>
    <row r="59418" spans="8:8" x14ac:dyDescent="0.2">
      <c r="H59418" s="7"/>
    </row>
    <row r="59419" spans="8:8" x14ac:dyDescent="0.2">
      <c r="H59419" s="7"/>
    </row>
    <row r="59420" spans="8:8" x14ac:dyDescent="0.2">
      <c r="H59420" s="7"/>
    </row>
    <row r="59421" spans="8:8" x14ac:dyDescent="0.2">
      <c r="H59421" s="7"/>
    </row>
    <row r="59422" spans="8:8" x14ac:dyDescent="0.2">
      <c r="H59422" s="7"/>
    </row>
    <row r="59423" spans="8:8" x14ac:dyDescent="0.2">
      <c r="H59423" s="7"/>
    </row>
    <row r="59424" spans="8:8" x14ac:dyDescent="0.2">
      <c r="H59424" s="7"/>
    </row>
    <row r="59425" spans="8:8" x14ac:dyDescent="0.2">
      <c r="H59425" s="7"/>
    </row>
    <row r="59426" spans="8:8" x14ac:dyDescent="0.2">
      <c r="H59426" s="7"/>
    </row>
    <row r="59427" spans="8:8" x14ac:dyDescent="0.2">
      <c r="H59427" s="7"/>
    </row>
    <row r="59428" spans="8:8" x14ac:dyDescent="0.2">
      <c r="H59428" s="7"/>
    </row>
    <row r="59429" spans="8:8" x14ac:dyDescent="0.2">
      <c r="H59429" s="7"/>
    </row>
    <row r="59430" spans="8:8" x14ac:dyDescent="0.2">
      <c r="H59430" s="7"/>
    </row>
    <row r="59431" spans="8:8" x14ac:dyDescent="0.2">
      <c r="H59431" s="7"/>
    </row>
    <row r="59432" spans="8:8" x14ac:dyDescent="0.2">
      <c r="H59432" s="7"/>
    </row>
    <row r="59433" spans="8:8" x14ac:dyDescent="0.2">
      <c r="H59433" s="7"/>
    </row>
    <row r="59434" spans="8:8" x14ac:dyDescent="0.2">
      <c r="H59434" s="7"/>
    </row>
    <row r="59435" spans="8:8" x14ac:dyDescent="0.2">
      <c r="H59435" s="7"/>
    </row>
    <row r="59436" spans="8:8" x14ac:dyDescent="0.2">
      <c r="H59436" s="7"/>
    </row>
    <row r="59437" spans="8:8" x14ac:dyDescent="0.2">
      <c r="H59437" s="7"/>
    </row>
    <row r="59438" spans="8:8" x14ac:dyDescent="0.2">
      <c r="H59438" s="7"/>
    </row>
    <row r="59439" spans="8:8" x14ac:dyDescent="0.2">
      <c r="H59439" s="7"/>
    </row>
    <row r="59440" spans="8:8" x14ac:dyDescent="0.2">
      <c r="H59440" s="7"/>
    </row>
    <row r="59441" spans="8:8" x14ac:dyDescent="0.2">
      <c r="H59441" s="7"/>
    </row>
    <row r="59442" spans="8:8" x14ac:dyDescent="0.2">
      <c r="H59442" s="7"/>
    </row>
    <row r="59443" spans="8:8" x14ac:dyDescent="0.2">
      <c r="H59443" s="7"/>
    </row>
    <row r="59444" spans="8:8" x14ac:dyDescent="0.2">
      <c r="H59444" s="7"/>
    </row>
    <row r="59445" spans="8:8" x14ac:dyDescent="0.2">
      <c r="H59445" s="7"/>
    </row>
    <row r="59446" spans="8:8" x14ac:dyDescent="0.2">
      <c r="H59446" s="7"/>
    </row>
    <row r="59447" spans="8:8" x14ac:dyDescent="0.2">
      <c r="H59447" s="7"/>
    </row>
    <row r="59448" spans="8:8" x14ac:dyDescent="0.2">
      <c r="H59448" s="7"/>
    </row>
    <row r="59449" spans="8:8" x14ac:dyDescent="0.2">
      <c r="H59449" s="7"/>
    </row>
    <row r="59450" spans="8:8" x14ac:dyDescent="0.2">
      <c r="H59450" s="7"/>
    </row>
    <row r="59451" spans="8:8" x14ac:dyDescent="0.2">
      <c r="H59451" s="7"/>
    </row>
    <row r="59452" spans="8:8" x14ac:dyDescent="0.2">
      <c r="H59452" s="7"/>
    </row>
    <row r="59453" spans="8:8" x14ac:dyDescent="0.2">
      <c r="H59453" s="7"/>
    </row>
    <row r="59454" spans="8:8" x14ac:dyDescent="0.2">
      <c r="H59454" s="7"/>
    </row>
    <row r="59455" spans="8:8" x14ac:dyDescent="0.2">
      <c r="H59455" s="7"/>
    </row>
    <row r="59456" spans="8:8" x14ac:dyDescent="0.2">
      <c r="H59456" s="7"/>
    </row>
    <row r="59457" spans="8:8" x14ac:dyDescent="0.2">
      <c r="H59457" s="7"/>
    </row>
    <row r="59458" spans="8:8" x14ac:dyDescent="0.2">
      <c r="H59458" s="7"/>
    </row>
    <row r="59459" spans="8:8" x14ac:dyDescent="0.2">
      <c r="H59459" s="7"/>
    </row>
    <row r="59460" spans="8:8" x14ac:dyDescent="0.2">
      <c r="H59460" s="7"/>
    </row>
    <row r="59461" spans="8:8" x14ac:dyDescent="0.2">
      <c r="H59461" s="7"/>
    </row>
    <row r="59462" spans="8:8" x14ac:dyDescent="0.2">
      <c r="H59462" s="7"/>
    </row>
    <row r="59463" spans="8:8" x14ac:dyDescent="0.2">
      <c r="H59463" s="7"/>
    </row>
    <row r="59464" spans="8:8" x14ac:dyDescent="0.2">
      <c r="H59464" s="7"/>
    </row>
    <row r="59465" spans="8:8" x14ac:dyDescent="0.2">
      <c r="H59465" s="7"/>
    </row>
    <row r="59466" spans="8:8" x14ac:dyDescent="0.2">
      <c r="H59466" s="7"/>
    </row>
    <row r="59467" spans="8:8" x14ac:dyDescent="0.2">
      <c r="H59467" s="7"/>
    </row>
    <row r="59468" spans="8:8" x14ac:dyDescent="0.2">
      <c r="H59468" s="7"/>
    </row>
    <row r="59469" spans="8:8" x14ac:dyDescent="0.2">
      <c r="H59469" s="7"/>
    </row>
    <row r="59470" spans="8:8" x14ac:dyDescent="0.2">
      <c r="H59470" s="7"/>
    </row>
    <row r="59471" spans="8:8" x14ac:dyDescent="0.2">
      <c r="H59471" s="7"/>
    </row>
    <row r="59472" spans="8:8" x14ac:dyDescent="0.2">
      <c r="H59472" s="7"/>
    </row>
    <row r="59473" spans="8:8" x14ac:dyDescent="0.2">
      <c r="H59473" s="7"/>
    </row>
    <row r="59474" spans="8:8" x14ac:dyDescent="0.2">
      <c r="H59474" s="7"/>
    </row>
    <row r="59475" spans="8:8" x14ac:dyDescent="0.2">
      <c r="H59475" s="7"/>
    </row>
    <row r="59476" spans="8:8" x14ac:dyDescent="0.2">
      <c r="H59476" s="7"/>
    </row>
    <row r="59477" spans="8:8" x14ac:dyDescent="0.2">
      <c r="H59477" s="7"/>
    </row>
    <row r="59478" spans="8:8" x14ac:dyDescent="0.2">
      <c r="H59478" s="7"/>
    </row>
    <row r="59479" spans="8:8" x14ac:dyDescent="0.2">
      <c r="H59479" s="7"/>
    </row>
    <row r="59480" spans="8:8" x14ac:dyDescent="0.2">
      <c r="H59480" s="7"/>
    </row>
    <row r="59481" spans="8:8" x14ac:dyDescent="0.2">
      <c r="H59481" s="7"/>
    </row>
    <row r="59482" spans="8:8" x14ac:dyDescent="0.2">
      <c r="H59482" s="7"/>
    </row>
    <row r="59483" spans="8:8" x14ac:dyDescent="0.2">
      <c r="H59483" s="7"/>
    </row>
    <row r="59484" spans="8:8" x14ac:dyDescent="0.2">
      <c r="H59484" s="7"/>
    </row>
    <row r="59485" spans="8:8" x14ac:dyDescent="0.2">
      <c r="H59485" s="7"/>
    </row>
    <row r="59486" spans="8:8" x14ac:dyDescent="0.2">
      <c r="H59486" s="7"/>
    </row>
    <row r="59487" spans="8:8" x14ac:dyDescent="0.2">
      <c r="H59487" s="7"/>
    </row>
    <row r="59488" spans="8:8" x14ac:dyDescent="0.2">
      <c r="H59488" s="7"/>
    </row>
    <row r="59489" spans="8:8" x14ac:dyDescent="0.2">
      <c r="H59489" s="7"/>
    </row>
    <row r="59490" spans="8:8" x14ac:dyDescent="0.2">
      <c r="H59490" s="7"/>
    </row>
    <row r="59491" spans="8:8" x14ac:dyDescent="0.2">
      <c r="H59491" s="7"/>
    </row>
    <row r="59492" spans="8:8" x14ac:dyDescent="0.2">
      <c r="H59492" s="7"/>
    </row>
    <row r="59493" spans="8:8" x14ac:dyDescent="0.2">
      <c r="H59493" s="7"/>
    </row>
    <row r="59494" spans="8:8" x14ac:dyDescent="0.2">
      <c r="H59494" s="7"/>
    </row>
    <row r="59495" spans="8:8" x14ac:dyDescent="0.2">
      <c r="H59495" s="7"/>
    </row>
    <row r="59496" spans="8:8" x14ac:dyDescent="0.2">
      <c r="H59496" s="7"/>
    </row>
    <row r="59497" spans="8:8" x14ac:dyDescent="0.2">
      <c r="H59497" s="7"/>
    </row>
    <row r="59498" spans="8:8" x14ac:dyDescent="0.2">
      <c r="H59498" s="7"/>
    </row>
    <row r="59499" spans="8:8" x14ac:dyDescent="0.2">
      <c r="H59499" s="7"/>
    </row>
    <row r="59500" spans="8:8" x14ac:dyDescent="0.2">
      <c r="H59500" s="7"/>
    </row>
    <row r="59501" spans="8:8" x14ac:dyDescent="0.2">
      <c r="H59501" s="7"/>
    </row>
    <row r="59502" spans="8:8" x14ac:dyDescent="0.2">
      <c r="H59502" s="7"/>
    </row>
    <row r="59503" spans="8:8" x14ac:dyDescent="0.2">
      <c r="H59503" s="7"/>
    </row>
    <row r="59504" spans="8:8" x14ac:dyDescent="0.2">
      <c r="H59504" s="7"/>
    </row>
    <row r="59505" spans="8:8" x14ac:dyDescent="0.2">
      <c r="H59505" s="7"/>
    </row>
    <row r="59506" spans="8:8" x14ac:dyDescent="0.2">
      <c r="H59506" s="7"/>
    </row>
    <row r="59507" spans="8:8" x14ac:dyDescent="0.2">
      <c r="H59507" s="7"/>
    </row>
    <row r="59508" spans="8:8" x14ac:dyDescent="0.2">
      <c r="H59508" s="7"/>
    </row>
    <row r="59509" spans="8:8" x14ac:dyDescent="0.2">
      <c r="H59509" s="7"/>
    </row>
    <row r="59510" spans="8:8" x14ac:dyDescent="0.2">
      <c r="H59510" s="7"/>
    </row>
    <row r="59511" spans="8:8" x14ac:dyDescent="0.2">
      <c r="H59511" s="7"/>
    </row>
    <row r="59512" spans="8:8" x14ac:dyDescent="0.2">
      <c r="H59512" s="7"/>
    </row>
    <row r="59513" spans="8:8" x14ac:dyDescent="0.2">
      <c r="H59513" s="7"/>
    </row>
    <row r="59514" spans="8:8" x14ac:dyDescent="0.2">
      <c r="H59514" s="7"/>
    </row>
    <row r="59515" spans="8:8" x14ac:dyDescent="0.2">
      <c r="H59515" s="7"/>
    </row>
    <row r="59516" spans="8:8" x14ac:dyDescent="0.2">
      <c r="H59516" s="7"/>
    </row>
    <row r="59517" spans="8:8" x14ac:dyDescent="0.2">
      <c r="H59517" s="7"/>
    </row>
    <row r="59518" spans="8:8" x14ac:dyDescent="0.2">
      <c r="H59518" s="7"/>
    </row>
    <row r="59519" spans="8:8" x14ac:dyDescent="0.2">
      <c r="H59519" s="7"/>
    </row>
    <row r="59520" spans="8:8" x14ac:dyDescent="0.2">
      <c r="H59520" s="7"/>
    </row>
    <row r="59521" spans="8:8" x14ac:dyDescent="0.2">
      <c r="H59521" s="7"/>
    </row>
    <row r="59522" spans="8:8" x14ac:dyDescent="0.2">
      <c r="H59522" s="7"/>
    </row>
    <row r="59523" spans="8:8" x14ac:dyDescent="0.2">
      <c r="H59523" s="7"/>
    </row>
    <row r="59524" spans="8:8" x14ac:dyDescent="0.2">
      <c r="H59524" s="7"/>
    </row>
    <row r="59525" spans="8:8" x14ac:dyDescent="0.2">
      <c r="H59525" s="7"/>
    </row>
    <row r="59526" spans="8:8" x14ac:dyDescent="0.2">
      <c r="H59526" s="7"/>
    </row>
    <row r="59527" spans="8:8" x14ac:dyDescent="0.2">
      <c r="H59527" s="7"/>
    </row>
    <row r="59528" spans="8:8" x14ac:dyDescent="0.2">
      <c r="H59528" s="7"/>
    </row>
    <row r="59529" spans="8:8" x14ac:dyDescent="0.2">
      <c r="H59529" s="7"/>
    </row>
    <row r="59530" spans="8:8" x14ac:dyDescent="0.2">
      <c r="H59530" s="7"/>
    </row>
    <row r="59531" spans="8:8" x14ac:dyDescent="0.2">
      <c r="H59531" s="7"/>
    </row>
    <row r="59532" spans="8:8" x14ac:dyDescent="0.2">
      <c r="H59532" s="7"/>
    </row>
    <row r="59533" spans="8:8" x14ac:dyDescent="0.2">
      <c r="H59533" s="7"/>
    </row>
    <row r="59534" spans="8:8" x14ac:dyDescent="0.2">
      <c r="H59534" s="7"/>
    </row>
    <row r="59535" spans="8:8" x14ac:dyDescent="0.2">
      <c r="H59535" s="7"/>
    </row>
    <row r="59536" spans="8:8" x14ac:dyDescent="0.2">
      <c r="H59536" s="7"/>
    </row>
    <row r="59537" spans="8:8" x14ac:dyDescent="0.2">
      <c r="H59537" s="7"/>
    </row>
    <row r="59538" spans="8:8" x14ac:dyDescent="0.2">
      <c r="H59538" s="7"/>
    </row>
    <row r="59539" spans="8:8" x14ac:dyDescent="0.2">
      <c r="H59539" s="7"/>
    </row>
    <row r="59540" spans="8:8" x14ac:dyDescent="0.2">
      <c r="H59540" s="7"/>
    </row>
    <row r="59541" spans="8:8" x14ac:dyDescent="0.2">
      <c r="H59541" s="7"/>
    </row>
    <row r="59542" spans="8:8" x14ac:dyDescent="0.2">
      <c r="H59542" s="7"/>
    </row>
    <row r="59543" spans="8:8" x14ac:dyDescent="0.2">
      <c r="H59543" s="7"/>
    </row>
    <row r="59544" spans="8:8" x14ac:dyDescent="0.2">
      <c r="H59544" s="7"/>
    </row>
    <row r="59545" spans="8:8" x14ac:dyDescent="0.2">
      <c r="H59545" s="7"/>
    </row>
    <row r="59546" spans="8:8" x14ac:dyDescent="0.2">
      <c r="H59546" s="7"/>
    </row>
    <row r="59547" spans="8:8" x14ac:dyDescent="0.2">
      <c r="H59547" s="7"/>
    </row>
    <row r="59548" spans="8:8" x14ac:dyDescent="0.2">
      <c r="H59548" s="7"/>
    </row>
    <row r="59549" spans="8:8" x14ac:dyDescent="0.2">
      <c r="H59549" s="7"/>
    </row>
    <row r="59550" spans="8:8" x14ac:dyDescent="0.2">
      <c r="H59550" s="7"/>
    </row>
    <row r="59551" spans="8:8" x14ac:dyDescent="0.2">
      <c r="H59551" s="7"/>
    </row>
    <row r="59552" spans="8:8" x14ac:dyDescent="0.2">
      <c r="H59552" s="7"/>
    </row>
    <row r="59553" spans="8:8" x14ac:dyDescent="0.2">
      <c r="H59553" s="7"/>
    </row>
    <row r="59554" spans="8:8" x14ac:dyDescent="0.2">
      <c r="H59554" s="7"/>
    </row>
    <row r="59555" spans="8:8" x14ac:dyDescent="0.2">
      <c r="H59555" s="7"/>
    </row>
    <row r="59556" spans="8:8" x14ac:dyDescent="0.2">
      <c r="H59556" s="7"/>
    </row>
    <row r="59557" spans="8:8" x14ac:dyDescent="0.2">
      <c r="H59557" s="7"/>
    </row>
    <row r="59558" spans="8:8" x14ac:dyDescent="0.2">
      <c r="H59558" s="7"/>
    </row>
    <row r="59559" spans="8:8" x14ac:dyDescent="0.2">
      <c r="H59559" s="7"/>
    </row>
    <row r="59560" spans="8:8" x14ac:dyDescent="0.2">
      <c r="H59560" s="7"/>
    </row>
    <row r="59561" spans="8:8" x14ac:dyDescent="0.2">
      <c r="H59561" s="7"/>
    </row>
    <row r="59562" spans="8:8" x14ac:dyDescent="0.2">
      <c r="H59562" s="7"/>
    </row>
    <row r="59563" spans="8:8" x14ac:dyDescent="0.2">
      <c r="H59563" s="7"/>
    </row>
    <row r="59564" spans="8:8" x14ac:dyDescent="0.2">
      <c r="H59564" s="7"/>
    </row>
    <row r="59565" spans="8:8" x14ac:dyDescent="0.2">
      <c r="H59565" s="7"/>
    </row>
    <row r="59566" spans="8:8" x14ac:dyDescent="0.2">
      <c r="H59566" s="7"/>
    </row>
    <row r="59567" spans="8:8" x14ac:dyDescent="0.2">
      <c r="H59567" s="7"/>
    </row>
    <row r="59568" spans="8:8" x14ac:dyDescent="0.2">
      <c r="H59568" s="7"/>
    </row>
    <row r="59569" spans="8:8" x14ac:dyDescent="0.2">
      <c r="H59569" s="7"/>
    </row>
    <row r="59570" spans="8:8" x14ac:dyDescent="0.2">
      <c r="H59570" s="7"/>
    </row>
    <row r="59571" spans="8:8" x14ac:dyDescent="0.2">
      <c r="H59571" s="7"/>
    </row>
    <row r="59572" spans="8:8" x14ac:dyDescent="0.2">
      <c r="H59572" s="7"/>
    </row>
    <row r="59573" spans="8:8" x14ac:dyDescent="0.2">
      <c r="H59573" s="7"/>
    </row>
    <row r="59574" spans="8:8" x14ac:dyDescent="0.2">
      <c r="H59574" s="7"/>
    </row>
    <row r="59575" spans="8:8" x14ac:dyDescent="0.2">
      <c r="H59575" s="7"/>
    </row>
    <row r="59576" spans="8:8" x14ac:dyDescent="0.2">
      <c r="H59576" s="7"/>
    </row>
    <row r="59577" spans="8:8" x14ac:dyDescent="0.2">
      <c r="H59577" s="7"/>
    </row>
    <row r="59578" spans="8:8" x14ac:dyDescent="0.2">
      <c r="H59578" s="7"/>
    </row>
    <row r="59579" spans="8:8" x14ac:dyDescent="0.2">
      <c r="H59579" s="7"/>
    </row>
    <row r="59580" spans="8:8" x14ac:dyDescent="0.2">
      <c r="H59580" s="7"/>
    </row>
    <row r="59581" spans="8:8" x14ac:dyDescent="0.2">
      <c r="H59581" s="7"/>
    </row>
    <row r="59582" spans="8:8" x14ac:dyDescent="0.2">
      <c r="H59582" s="7"/>
    </row>
    <row r="59583" spans="8:8" x14ac:dyDescent="0.2">
      <c r="H59583" s="7"/>
    </row>
    <row r="59584" spans="8:8" x14ac:dyDescent="0.2">
      <c r="H59584" s="7"/>
    </row>
    <row r="59585" spans="8:8" x14ac:dyDescent="0.2">
      <c r="H59585" s="7"/>
    </row>
    <row r="59586" spans="8:8" x14ac:dyDescent="0.2">
      <c r="H59586" s="7"/>
    </row>
    <row r="59587" spans="8:8" x14ac:dyDescent="0.2">
      <c r="H59587" s="7"/>
    </row>
    <row r="59588" spans="8:8" x14ac:dyDescent="0.2">
      <c r="H59588" s="7"/>
    </row>
    <row r="59589" spans="8:8" x14ac:dyDescent="0.2">
      <c r="H59589" s="7"/>
    </row>
    <row r="59590" spans="8:8" x14ac:dyDescent="0.2">
      <c r="H59590" s="7"/>
    </row>
    <row r="59591" spans="8:8" x14ac:dyDescent="0.2">
      <c r="H59591" s="7"/>
    </row>
    <row r="59592" spans="8:8" x14ac:dyDescent="0.2">
      <c r="H59592" s="7"/>
    </row>
    <row r="59593" spans="8:8" x14ac:dyDescent="0.2">
      <c r="H59593" s="7"/>
    </row>
    <row r="59594" spans="8:8" x14ac:dyDescent="0.2">
      <c r="H59594" s="7"/>
    </row>
    <row r="59595" spans="8:8" x14ac:dyDescent="0.2">
      <c r="H59595" s="7"/>
    </row>
    <row r="59596" spans="8:8" x14ac:dyDescent="0.2">
      <c r="H59596" s="7"/>
    </row>
    <row r="59597" spans="8:8" x14ac:dyDescent="0.2">
      <c r="H59597" s="7"/>
    </row>
    <row r="59598" spans="8:8" x14ac:dyDescent="0.2">
      <c r="H59598" s="7"/>
    </row>
    <row r="59599" spans="8:8" x14ac:dyDescent="0.2">
      <c r="H59599" s="7"/>
    </row>
    <row r="59600" spans="8:8" x14ac:dyDescent="0.2">
      <c r="H59600" s="7"/>
    </row>
    <row r="59601" spans="8:8" x14ac:dyDescent="0.2">
      <c r="H59601" s="7"/>
    </row>
    <row r="59602" spans="8:8" x14ac:dyDescent="0.2">
      <c r="H59602" s="7"/>
    </row>
    <row r="59603" spans="8:8" x14ac:dyDescent="0.2">
      <c r="H59603" s="7"/>
    </row>
    <row r="59604" spans="8:8" x14ac:dyDescent="0.2">
      <c r="H59604" s="7"/>
    </row>
    <row r="59605" spans="8:8" x14ac:dyDescent="0.2">
      <c r="H59605" s="7"/>
    </row>
    <row r="59606" spans="8:8" x14ac:dyDescent="0.2">
      <c r="H59606" s="7"/>
    </row>
    <row r="59607" spans="8:8" x14ac:dyDescent="0.2">
      <c r="H59607" s="7"/>
    </row>
    <row r="59608" spans="8:8" x14ac:dyDescent="0.2">
      <c r="H59608" s="7"/>
    </row>
    <row r="59609" spans="8:8" x14ac:dyDescent="0.2">
      <c r="H59609" s="7"/>
    </row>
    <row r="59610" spans="8:8" x14ac:dyDescent="0.2">
      <c r="H59610" s="7"/>
    </row>
    <row r="59611" spans="8:8" x14ac:dyDescent="0.2">
      <c r="H59611" s="7"/>
    </row>
    <row r="59612" spans="8:8" x14ac:dyDescent="0.2">
      <c r="H59612" s="7"/>
    </row>
    <row r="59613" spans="8:8" x14ac:dyDescent="0.2">
      <c r="H59613" s="7"/>
    </row>
    <row r="59614" spans="8:8" x14ac:dyDescent="0.2">
      <c r="H59614" s="7"/>
    </row>
    <row r="59615" spans="8:8" x14ac:dyDescent="0.2">
      <c r="H59615" s="7"/>
    </row>
    <row r="59616" spans="8:8" x14ac:dyDescent="0.2">
      <c r="H59616" s="7"/>
    </row>
    <row r="59617" spans="8:8" x14ac:dyDescent="0.2">
      <c r="H59617" s="7"/>
    </row>
    <row r="59618" spans="8:8" x14ac:dyDescent="0.2">
      <c r="H59618" s="7"/>
    </row>
    <row r="59619" spans="8:8" x14ac:dyDescent="0.2">
      <c r="H59619" s="7"/>
    </row>
    <row r="59620" spans="8:8" x14ac:dyDescent="0.2">
      <c r="H59620" s="7"/>
    </row>
    <row r="59621" spans="8:8" x14ac:dyDescent="0.2">
      <c r="H59621" s="7"/>
    </row>
    <row r="59622" spans="8:8" x14ac:dyDescent="0.2">
      <c r="H59622" s="7"/>
    </row>
    <row r="59623" spans="8:8" x14ac:dyDescent="0.2">
      <c r="H59623" s="7"/>
    </row>
    <row r="59624" spans="8:8" x14ac:dyDescent="0.2">
      <c r="H59624" s="7"/>
    </row>
    <row r="59625" spans="8:8" x14ac:dyDescent="0.2">
      <c r="H59625" s="7"/>
    </row>
    <row r="59626" spans="8:8" x14ac:dyDescent="0.2">
      <c r="H59626" s="7"/>
    </row>
    <row r="59627" spans="8:8" x14ac:dyDescent="0.2">
      <c r="H59627" s="7"/>
    </row>
    <row r="59628" spans="8:8" x14ac:dyDescent="0.2">
      <c r="H59628" s="7"/>
    </row>
    <row r="59629" spans="8:8" x14ac:dyDescent="0.2">
      <c r="H59629" s="7"/>
    </row>
    <row r="59630" spans="8:8" x14ac:dyDescent="0.2">
      <c r="H59630" s="7"/>
    </row>
    <row r="59631" spans="8:8" x14ac:dyDescent="0.2">
      <c r="H59631" s="7"/>
    </row>
    <row r="59632" spans="8:8" x14ac:dyDescent="0.2">
      <c r="H59632" s="7"/>
    </row>
    <row r="59633" spans="8:8" x14ac:dyDescent="0.2">
      <c r="H59633" s="7"/>
    </row>
    <row r="59634" spans="8:8" x14ac:dyDescent="0.2">
      <c r="H59634" s="7"/>
    </row>
    <row r="59635" spans="8:8" x14ac:dyDescent="0.2">
      <c r="H59635" s="7"/>
    </row>
    <row r="59636" spans="8:8" x14ac:dyDescent="0.2">
      <c r="H59636" s="7"/>
    </row>
    <row r="59637" spans="8:8" x14ac:dyDescent="0.2">
      <c r="H59637" s="7"/>
    </row>
    <row r="59638" spans="8:8" x14ac:dyDescent="0.2">
      <c r="H59638" s="7"/>
    </row>
    <row r="59639" spans="8:8" x14ac:dyDescent="0.2">
      <c r="H59639" s="7"/>
    </row>
    <row r="59640" spans="8:8" x14ac:dyDescent="0.2">
      <c r="H59640" s="7"/>
    </row>
    <row r="59641" spans="8:8" x14ac:dyDescent="0.2">
      <c r="H59641" s="7"/>
    </row>
    <row r="59642" spans="8:8" x14ac:dyDescent="0.2">
      <c r="H59642" s="7"/>
    </row>
    <row r="59643" spans="8:8" x14ac:dyDescent="0.2">
      <c r="H59643" s="7"/>
    </row>
    <row r="59644" spans="8:8" x14ac:dyDescent="0.2">
      <c r="H59644" s="7"/>
    </row>
    <row r="59645" spans="8:8" x14ac:dyDescent="0.2">
      <c r="H59645" s="7"/>
    </row>
    <row r="59646" spans="8:8" x14ac:dyDescent="0.2">
      <c r="H59646" s="7"/>
    </row>
    <row r="59647" spans="8:8" x14ac:dyDescent="0.2">
      <c r="H59647" s="7"/>
    </row>
    <row r="59648" spans="8:8" x14ac:dyDescent="0.2">
      <c r="H59648" s="7"/>
    </row>
    <row r="59649" spans="8:8" x14ac:dyDescent="0.2">
      <c r="H59649" s="7"/>
    </row>
    <row r="59650" spans="8:8" x14ac:dyDescent="0.2">
      <c r="H59650" s="7"/>
    </row>
    <row r="59651" spans="8:8" x14ac:dyDescent="0.2">
      <c r="H59651" s="7"/>
    </row>
    <row r="59652" spans="8:8" x14ac:dyDescent="0.2">
      <c r="H59652" s="7"/>
    </row>
    <row r="59653" spans="8:8" x14ac:dyDescent="0.2">
      <c r="H59653" s="7"/>
    </row>
    <row r="59654" spans="8:8" x14ac:dyDescent="0.2">
      <c r="H59654" s="7"/>
    </row>
    <row r="59655" spans="8:8" x14ac:dyDescent="0.2">
      <c r="H59655" s="7"/>
    </row>
    <row r="59656" spans="8:8" x14ac:dyDescent="0.2">
      <c r="H59656" s="7"/>
    </row>
    <row r="59657" spans="8:8" x14ac:dyDescent="0.2">
      <c r="H59657" s="7"/>
    </row>
    <row r="59658" spans="8:8" x14ac:dyDescent="0.2">
      <c r="H59658" s="7"/>
    </row>
    <row r="59659" spans="8:8" x14ac:dyDescent="0.2">
      <c r="H59659" s="7"/>
    </row>
    <row r="59660" spans="8:8" x14ac:dyDescent="0.2">
      <c r="H59660" s="7"/>
    </row>
    <row r="59661" spans="8:8" x14ac:dyDescent="0.2">
      <c r="H59661" s="7"/>
    </row>
    <row r="59662" spans="8:8" x14ac:dyDescent="0.2">
      <c r="H59662" s="7"/>
    </row>
    <row r="59663" spans="8:8" x14ac:dyDescent="0.2">
      <c r="H59663" s="7"/>
    </row>
    <row r="59664" spans="8:8" x14ac:dyDescent="0.2">
      <c r="H59664" s="7"/>
    </row>
    <row r="59665" spans="8:8" x14ac:dyDescent="0.2">
      <c r="H59665" s="7"/>
    </row>
    <row r="59666" spans="8:8" x14ac:dyDescent="0.2">
      <c r="H59666" s="7"/>
    </row>
    <row r="59667" spans="8:8" x14ac:dyDescent="0.2">
      <c r="H59667" s="7"/>
    </row>
    <row r="59668" spans="8:8" x14ac:dyDescent="0.2">
      <c r="H59668" s="7"/>
    </row>
    <row r="59669" spans="8:8" x14ac:dyDescent="0.2">
      <c r="H59669" s="7"/>
    </row>
    <row r="59670" spans="8:8" x14ac:dyDescent="0.2">
      <c r="H59670" s="7"/>
    </row>
    <row r="59671" spans="8:8" x14ac:dyDescent="0.2">
      <c r="H59671" s="7"/>
    </row>
    <row r="59672" spans="8:8" x14ac:dyDescent="0.2">
      <c r="H59672" s="7"/>
    </row>
    <row r="59673" spans="8:8" x14ac:dyDescent="0.2">
      <c r="H59673" s="7"/>
    </row>
    <row r="59674" spans="8:8" x14ac:dyDescent="0.2">
      <c r="H59674" s="7"/>
    </row>
    <row r="59675" spans="8:8" x14ac:dyDescent="0.2">
      <c r="H59675" s="7"/>
    </row>
    <row r="59676" spans="8:8" x14ac:dyDescent="0.2">
      <c r="H59676" s="7"/>
    </row>
    <row r="59677" spans="8:8" x14ac:dyDescent="0.2">
      <c r="H59677" s="7"/>
    </row>
    <row r="59678" spans="8:8" x14ac:dyDescent="0.2">
      <c r="H59678" s="7"/>
    </row>
    <row r="59679" spans="8:8" x14ac:dyDescent="0.2">
      <c r="H59679" s="7"/>
    </row>
    <row r="59680" spans="8:8" x14ac:dyDescent="0.2">
      <c r="H59680" s="7"/>
    </row>
    <row r="59681" spans="8:8" x14ac:dyDescent="0.2">
      <c r="H59681" s="7"/>
    </row>
    <row r="59682" spans="8:8" x14ac:dyDescent="0.2">
      <c r="H59682" s="7"/>
    </row>
    <row r="59683" spans="8:8" x14ac:dyDescent="0.2">
      <c r="H59683" s="7"/>
    </row>
    <row r="59684" spans="8:8" x14ac:dyDescent="0.2">
      <c r="H59684" s="7"/>
    </row>
    <row r="59685" spans="8:8" x14ac:dyDescent="0.2">
      <c r="H59685" s="7"/>
    </row>
    <row r="59686" spans="8:8" x14ac:dyDescent="0.2">
      <c r="H59686" s="7"/>
    </row>
    <row r="59687" spans="8:8" x14ac:dyDescent="0.2">
      <c r="H59687" s="7"/>
    </row>
    <row r="59688" spans="8:8" x14ac:dyDescent="0.2">
      <c r="H59688" s="7"/>
    </row>
    <row r="59689" spans="8:8" x14ac:dyDescent="0.2">
      <c r="H59689" s="7"/>
    </row>
    <row r="59690" spans="8:8" x14ac:dyDescent="0.2">
      <c r="H59690" s="7"/>
    </row>
    <row r="59691" spans="8:8" x14ac:dyDescent="0.2">
      <c r="H59691" s="7"/>
    </row>
    <row r="59692" spans="8:8" x14ac:dyDescent="0.2">
      <c r="H59692" s="7"/>
    </row>
    <row r="59693" spans="8:8" x14ac:dyDescent="0.2">
      <c r="H59693" s="7"/>
    </row>
    <row r="59694" spans="8:8" x14ac:dyDescent="0.2">
      <c r="H59694" s="7"/>
    </row>
    <row r="59695" spans="8:8" x14ac:dyDescent="0.2">
      <c r="H59695" s="7"/>
    </row>
    <row r="59696" spans="8:8" x14ac:dyDescent="0.2">
      <c r="H59696" s="7"/>
    </row>
    <row r="59697" spans="8:8" x14ac:dyDescent="0.2">
      <c r="H59697" s="7"/>
    </row>
    <row r="59698" spans="8:8" x14ac:dyDescent="0.2">
      <c r="H59698" s="7"/>
    </row>
    <row r="59699" spans="8:8" x14ac:dyDescent="0.2">
      <c r="H59699" s="7"/>
    </row>
    <row r="59700" spans="8:8" x14ac:dyDescent="0.2">
      <c r="H59700" s="7"/>
    </row>
    <row r="59701" spans="8:8" x14ac:dyDescent="0.2">
      <c r="H59701" s="7"/>
    </row>
    <row r="59702" spans="8:8" x14ac:dyDescent="0.2">
      <c r="H59702" s="7"/>
    </row>
    <row r="59703" spans="8:8" x14ac:dyDescent="0.2">
      <c r="H59703" s="7"/>
    </row>
    <row r="59704" spans="8:8" x14ac:dyDescent="0.2">
      <c r="H59704" s="7"/>
    </row>
    <row r="59705" spans="8:8" x14ac:dyDescent="0.2">
      <c r="H59705" s="7"/>
    </row>
    <row r="59706" spans="8:8" x14ac:dyDescent="0.2">
      <c r="H59706" s="7"/>
    </row>
    <row r="59707" spans="8:8" x14ac:dyDescent="0.2">
      <c r="H59707" s="7"/>
    </row>
    <row r="59708" spans="8:8" x14ac:dyDescent="0.2">
      <c r="H59708" s="7"/>
    </row>
    <row r="59709" spans="8:8" x14ac:dyDescent="0.2">
      <c r="H59709" s="7"/>
    </row>
    <row r="59710" spans="8:8" x14ac:dyDescent="0.2">
      <c r="H59710" s="7"/>
    </row>
    <row r="59711" spans="8:8" x14ac:dyDescent="0.2">
      <c r="H59711" s="7"/>
    </row>
    <row r="59712" spans="8:8" x14ac:dyDescent="0.2">
      <c r="H59712" s="7"/>
    </row>
    <row r="59713" spans="8:8" x14ac:dyDescent="0.2">
      <c r="H59713" s="7"/>
    </row>
    <row r="59714" spans="8:8" x14ac:dyDescent="0.2">
      <c r="H59714" s="7"/>
    </row>
    <row r="59715" spans="8:8" x14ac:dyDescent="0.2">
      <c r="H59715" s="7"/>
    </row>
    <row r="59716" spans="8:8" x14ac:dyDescent="0.2">
      <c r="H59716" s="7"/>
    </row>
    <row r="59717" spans="8:8" x14ac:dyDescent="0.2">
      <c r="H59717" s="7"/>
    </row>
    <row r="59718" spans="8:8" x14ac:dyDescent="0.2">
      <c r="H59718" s="7"/>
    </row>
    <row r="59719" spans="8:8" x14ac:dyDescent="0.2">
      <c r="H59719" s="7"/>
    </row>
    <row r="59720" spans="8:8" x14ac:dyDescent="0.2">
      <c r="H59720" s="7"/>
    </row>
    <row r="59721" spans="8:8" x14ac:dyDescent="0.2">
      <c r="H59721" s="7"/>
    </row>
    <row r="59722" spans="8:8" x14ac:dyDescent="0.2">
      <c r="H59722" s="7"/>
    </row>
    <row r="59723" spans="8:8" x14ac:dyDescent="0.2">
      <c r="H59723" s="7"/>
    </row>
    <row r="59724" spans="8:8" x14ac:dyDescent="0.2">
      <c r="H59724" s="7"/>
    </row>
    <row r="59725" spans="8:8" x14ac:dyDescent="0.2">
      <c r="H59725" s="7"/>
    </row>
    <row r="59726" spans="8:8" x14ac:dyDescent="0.2">
      <c r="H59726" s="7"/>
    </row>
    <row r="59727" spans="8:8" x14ac:dyDescent="0.2">
      <c r="H59727" s="7"/>
    </row>
    <row r="59728" spans="8:8" x14ac:dyDescent="0.2">
      <c r="H59728" s="7"/>
    </row>
    <row r="59729" spans="8:8" x14ac:dyDescent="0.2">
      <c r="H59729" s="7"/>
    </row>
    <row r="59730" spans="8:8" x14ac:dyDescent="0.2">
      <c r="H59730" s="7"/>
    </row>
    <row r="59731" spans="8:8" x14ac:dyDescent="0.2">
      <c r="H59731" s="7"/>
    </row>
    <row r="59732" spans="8:8" x14ac:dyDescent="0.2">
      <c r="H59732" s="7"/>
    </row>
    <row r="59733" spans="8:8" x14ac:dyDescent="0.2">
      <c r="H59733" s="7"/>
    </row>
    <row r="59734" spans="8:8" x14ac:dyDescent="0.2">
      <c r="H59734" s="7"/>
    </row>
    <row r="59735" spans="8:8" x14ac:dyDescent="0.2">
      <c r="H59735" s="7"/>
    </row>
    <row r="59736" spans="8:8" x14ac:dyDescent="0.2">
      <c r="H59736" s="7"/>
    </row>
    <row r="59737" spans="8:8" x14ac:dyDescent="0.2">
      <c r="H59737" s="7"/>
    </row>
    <row r="59738" spans="8:8" x14ac:dyDescent="0.2">
      <c r="H59738" s="7"/>
    </row>
    <row r="59739" spans="8:8" x14ac:dyDescent="0.2">
      <c r="H59739" s="7"/>
    </row>
    <row r="59740" spans="8:8" x14ac:dyDescent="0.2">
      <c r="H59740" s="7"/>
    </row>
    <row r="59741" spans="8:8" x14ac:dyDescent="0.2">
      <c r="H59741" s="7"/>
    </row>
    <row r="59742" spans="8:8" x14ac:dyDescent="0.2">
      <c r="H59742" s="7"/>
    </row>
    <row r="59743" spans="8:8" x14ac:dyDescent="0.2">
      <c r="H59743" s="7"/>
    </row>
    <row r="59744" spans="8:8" x14ac:dyDescent="0.2">
      <c r="H59744" s="7"/>
    </row>
    <row r="59745" spans="8:8" x14ac:dyDescent="0.2">
      <c r="H59745" s="7"/>
    </row>
    <row r="59746" spans="8:8" x14ac:dyDescent="0.2">
      <c r="H59746" s="7"/>
    </row>
    <row r="59747" spans="8:8" x14ac:dyDescent="0.2">
      <c r="H59747" s="7"/>
    </row>
    <row r="59748" spans="8:8" x14ac:dyDescent="0.2">
      <c r="H59748" s="7"/>
    </row>
    <row r="59749" spans="8:8" x14ac:dyDescent="0.2">
      <c r="H59749" s="7"/>
    </row>
    <row r="59750" spans="8:8" x14ac:dyDescent="0.2">
      <c r="H59750" s="7"/>
    </row>
    <row r="59751" spans="8:8" x14ac:dyDescent="0.2">
      <c r="H59751" s="7"/>
    </row>
    <row r="59752" spans="8:8" x14ac:dyDescent="0.2">
      <c r="H59752" s="7"/>
    </row>
    <row r="59753" spans="8:8" x14ac:dyDescent="0.2">
      <c r="H59753" s="7"/>
    </row>
    <row r="59754" spans="8:8" x14ac:dyDescent="0.2">
      <c r="H59754" s="7"/>
    </row>
    <row r="59755" spans="8:8" x14ac:dyDescent="0.2">
      <c r="H59755" s="7"/>
    </row>
    <row r="59756" spans="8:8" x14ac:dyDescent="0.2">
      <c r="H59756" s="7"/>
    </row>
    <row r="59757" spans="8:8" x14ac:dyDescent="0.2">
      <c r="H59757" s="7"/>
    </row>
    <row r="59758" spans="8:8" x14ac:dyDescent="0.2">
      <c r="H59758" s="7"/>
    </row>
    <row r="59759" spans="8:8" x14ac:dyDescent="0.2">
      <c r="H59759" s="7"/>
    </row>
    <row r="59760" spans="8:8" x14ac:dyDescent="0.2">
      <c r="H59760" s="7"/>
    </row>
    <row r="59761" spans="8:8" x14ac:dyDescent="0.2">
      <c r="H59761" s="7"/>
    </row>
    <row r="59762" spans="8:8" x14ac:dyDescent="0.2">
      <c r="H59762" s="7"/>
    </row>
    <row r="59763" spans="8:8" x14ac:dyDescent="0.2">
      <c r="H59763" s="7"/>
    </row>
    <row r="59764" spans="8:8" x14ac:dyDescent="0.2">
      <c r="H59764" s="7"/>
    </row>
    <row r="59765" spans="8:8" x14ac:dyDescent="0.2">
      <c r="H59765" s="7"/>
    </row>
    <row r="59766" spans="8:8" x14ac:dyDescent="0.2">
      <c r="H59766" s="7"/>
    </row>
    <row r="59767" spans="8:8" x14ac:dyDescent="0.2">
      <c r="H59767" s="7"/>
    </row>
    <row r="59768" spans="8:8" x14ac:dyDescent="0.2">
      <c r="H59768" s="7"/>
    </row>
    <row r="59769" spans="8:8" x14ac:dyDescent="0.2">
      <c r="H59769" s="7"/>
    </row>
    <row r="59770" spans="8:8" x14ac:dyDescent="0.2">
      <c r="H59770" s="7"/>
    </row>
    <row r="59771" spans="8:8" x14ac:dyDescent="0.2">
      <c r="H59771" s="7"/>
    </row>
    <row r="59772" spans="8:8" x14ac:dyDescent="0.2">
      <c r="H59772" s="7"/>
    </row>
    <row r="59773" spans="8:8" x14ac:dyDescent="0.2">
      <c r="H59773" s="7"/>
    </row>
    <row r="59774" spans="8:8" x14ac:dyDescent="0.2">
      <c r="H59774" s="7"/>
    </row>
    <row r="59775" spans="8:8" x14ac:dyDescent="0.2">
      <c r="H59775" s="7"/>
    </row>
    <row r="59776" spans="8:8" x14ac:dyDescent="0.2">
      <c r="H59776" s="7"/>
    </row>
    <row r="59777" spans="8:8" x14ac:dyDescent="0.2">
      <c r="H59777" s="7"/>
    </row>
    <row r="59778" spans="8:8" x14ac:dyDescent="0.2">
      <c r="H59778" s="7"/>
    </row>
    <row r="59779" spans="8:8" x14ac:dyDescent="0.2">
      <c r="H59779" s="7"/>
    </row>
    <row r="59780" spans="8:8" x14ac:dyDescent="0.2">
      <c r="H59780" s="7"/>
    </row>
    <row r="59781" spans="8:8" x14ac:dyDescent="0.2">
      <c r="H59781" s="7"/>
    </row>
    <row r="59782" spans="8:8" x14ac:dyDescent="0.2">
      <c r="H59782" s="7"/>
    </row>
    <row r="59783" spans="8:8" x14ac:dyDescent="0.2">
      <c r="H59783" s="7"/>
    </row>
    <row r="59784" spans="8:8" x14ac:dyDescent="0.2">
      <c r="H59784" s="7"/>
    </row>
    <row r="59785" spans="8:8" x14ac:dyDescent="0.2">
      <c r="H59785" s="7"/>
    </row>
    <row r="59786" spans="8:8" x14ac:dyDescent="0.2">
      <c r="H59786" s="7"/>
    </row>
    <row r="59787" spans="8:8" x14ac:dyDescent="0.2">
      <c r="H59787" s="7"/>
    </row>
    <row r="59788" spans="8:8" x14ac:dyDescent="0.2">
      <c r="H59788" s="7"/>
    </row>
    <row r="59789" spans="8:8" x14ac:dyDescent="0.2">
      <c r="H59789" s="7"/>
    </row>
    <row r="59790" spans="8:8" x14ac:dyDescent="0.2">
      <c r="H59790" s="7"/>
    </row>
    <row r="59791" spans="8:8" x14ac:dyDescent="0.2">
      <c r="H59791" s="7"/>
    </row>
    <row r="59792" spans="8:8" x14ac:dyDescent="0.2">
      <c r="H59792" s="7"/>
    </row>
    <row r="59793" spans="8:8" x14ac:dyDescent="0.2">
      <c r="H59793" s="7"/>
    </row>
    <row r="59794" spans="8:8" x14ac:dyDescent="0.2">
      <c r="H59794" s="7"/>
    </row>
    <row r="59795" spans="8:8" x14ac:dyDescent="0.2">
      <c r="H59795" s="7"/>
    </row>
    <row r="59796" spans="8:8" x14ac:dyDescent="0.2">
      <c r="H59796" s="7"/>
    </row>
    <row r="59797" spans="8:8" x14ac:dyDescent="0.2">
      <c r="H59797" s="7"/>
    </row>
    <row r="59798" spans="8:8" x14ac:dyDescent="0.2">
      <c r="H59798" s="7"/>
    </row>
    <row r="59799" spans="8:8" x14ac:dyDescent="0.2">
      <c r="H59799" s="7"/>
    </row>
    <row r="59800" spans="8:8" x14ac:dyDescent="0.2">
      <c r="H59800" s="7"/>
    </row>
    <row r="59801" spans="8:8" x14ac:dyDescent="0.2">
      <c r="H59801" s="7"/>
    </row>
    <row r="59802" spans="8:8" x14ac:dyDescent="0.2">
      <c r="H59802" s="7"/>
    </row>
    <row r="59803" spans="8:8" x14ac:dyDescent="0.2">
      <c r="H59803" s="7"/>
    </row>
    <row r="59804" spans="8:8" x14ac:dyDescent="0.2">
      <c r="H59804" s="7"/>
    </row>
    <row r="59805" spans="8:8" x14ac:dyDescent="0.2">
      <c r="H59805" s="7"/>
    </row>
    <row r="59806" spans="8:8" x14ac:dyDescent="0.2">
      <c r="H59806" s="7"/>
    </row>
    <row r="59807" spans="8:8" x14ac:dyDescent="0.2">
      <c r="H59807" s="7"/>
    </row>
    <row r="59808" spans="8:8" x14ac:dyDescent="0.2">
      <c r="H59808" s="7"/>
    </row>
    <row r="59809" spans="8:8" x14ac:dyDescent="0.2">
      <c r="H59809" s="7"/>
    </row>
    <row r="59810" spans="8:8" x14ac:dyDescent="0.2">
      <c r="H59810" s="7"/>
    </row>
    <row r="59811" spans="8:8" x14ac:dyDescent="0.2">
      <c r="H59811" s="7"/>
    </row>
    <row r="59812" spans="8:8" x14ac:dyDescent="0.2">
      <c r="H59812" s="7"/>
    </row>
    <row r="59813" spans="8:8" x14ac:dyDescent="0.2">
      <c r="H59813" s="7"/>
    </row>
    <row r="59814" spans="8:8" x14ac:dyDescent="0.2">
      <c r="H59814" s="7"/>
    </row>
    <row r="59815" spans="8:8" x14ac:dyDescent="0.2">
      <c r="H59815" s="7"/>
    </row>
    <row r="59816" spans="8:8" x14ac:dyDescent="0.2">
      <c r="H59816" s="7"/>
    </row>
    <row r="59817" spans="8:8" x14ac:dyDescent="0.2">
      <c r="H59817" s="7"/>
    </row>
    <row r="59818" spans="8:8" x14ac:dyDescent="0.2">
      <c r="H59818" s="7"/>
    </row>
    <row r="59819" spans="8:8" x14ac:dyDescent="0.2">
      <c r="H59819" s="7"/>
    </row>
    <row r="59820" spans="8:8" x14ac:dyDescent="0.2">
      <c r="H59820" s="7"/>
    </row>
    <row r="59821" spans="8:8" x14ac:dyDescent="0.2">
      <c r="H59821" s="7"/>
    </row>
    <row r="59822" spans="8:8" x14ac:dyDescent="0.2">
      <c r="H59822" s="7"/>
    </row>
    <row r="59823" spans="8:8" x14ac:dyDescent="0.2">
      <c r="H59823" s="7"/>
    </row>
    <row r="59824" spans="8:8" x14ac:dyDescent="0.2">
      <c r="H59824" s="7"/>
    </row>
    <row r="59825" spans="8:8" x14ac:dyDescent="0.2">
      <c r="H59825" s="7"/>
    </row>
    <row r="59826" spans="8:8" x14ac:dyDescent="0.2">
      <c r="H59826" s="7"/>
    </row>
    <row r="59827" spans="8:8" x14ac:dyDescent="0.2">
      <c r="H59827" s="7"/>
    </row>
    <row r="59828" spans="8:8" x14ac:dyDescent="0.2">
      <c r="H59828" s="7"/>
    </row>
    <row r="59829" spans="8:8" x14ac:dyDescent="0.2">
      <c r="H59829" s="7"/>
    </row>
    <row r="59830" spans="8:8" x14ac:dyDescent="0.2">
      <c r="H59830" s="7"/>
    </row>
    <row r="59831" spans="8:8" x14ac:dyDescent="0.2">
      <c r="H59831" s="7"/>
    </row>
    <row r="59832" spans="8:8" x14ac:dyDescent="0.2">
      <c r="H59832" s="7"/>
    </row>
    <row r="59833" spans="8:8" x14ac:dyDescent="0.2">
      <c r="H59833" s="7"/>
    </row>
    <row r="59834" spans="8:8" x14ac:dyDescent="0.2">
      <c r="H59834" s="7"/>
    </row>
    <row r="59835" spans="8:8" x14ac:dyDescent="0.2">
      <c r="H59835" s="7"/>
    </row>
    <row r="59836" spans="8:8" x14ac:dyDescent="0.2">
      <c r="H59836" s="7"/>
    </row>
    <row r="59837" spans="8:8" x14ac:dyDescent="0.2">
      <c r="H59837" s="7"/>
    </row>
    <row r="59838" spans="8:8" x14ac:dyDescent="0.2">
      <c r="H59838" s="7"/>
    </row>
    <row r="59839" spans="8:8" x14ac:dyDescent="0.2">
      <c r="H59839" s="7"/>
    </row>
    <row r="59840" spans="8:8" x14ac:dyDescent="0.2">
      <c r="H59840" s="7"/>
    </row>
    <row r="59841" spans="8:8" x14ac:dyDescent="0.2">
      <c r="H59841" s="7"/>
    </row>
    <row r="59842" spans="8:8" x14ac:dyDescent="0.2">
      <c r="H59842" s="7"/>
    </row>
    <row r="59843" spans="8:8" x14ac:dyDescent="0.2">
      <c r="H59843" s="7"/>
    </row>
    <row r="59844" spans="8:8" x14ac:dyDescent="0.2">
      <c r="H59844" s="7"/>
    </row>
    <row r="59845" spans="8:8" x14ac:dyDescent="0.2">
      <c r="H59845" s="7"/>
    </row>
    <row r="59846" spans="8:8" x14ac:dyDescent="0.2">
      <c r="H59846" s="7"/>
    </row>
    <row r="59847" spans="8:8" x14ac:dyDescent="0.2">
      <c r="H59847" s="7"/>
    </row>
    <row r="59848" spans="8:8" x14ac:dyDescent="0.2">
      <c r="H59848" s="7"/>
    </row>
    <row r="59849" spans="8:8" x14ac:dyDescent="0.2">
      <c r="H59849" s="7"/>
    </row>
    <row r="59850" spans="8:8" x14ac:dyDescent="0.2">
      <c r="H59850" s="7"/>
    </row>
    <row r="59851" spans="8:8" x14ac:dyDescent="0.2">
      <c r="H59851" s="7"/>
    </row>
    <row r="59852" spans="8:8" x14ac:dyDescent="0.2">
      <c r="H59852" s="7"/>
    </row>
    <row r="59853" spans="8:8" x14ac:dyDescent="0.2">
      <c r="H59853" s="7"/>
    </row>
    <row r="59854" spans="8:8" x14ac:dyDescent="0.2">
      <c r="H59854" s="7"/>
    </row>
    <row r="59855" spans="8:8" x14ac:dyDescent="0.2">
      <c r="H59855" s="7"/>
    </row>
    <row r="59856" spans="8:8" x14ac:dyDescent="0.2">
      <c r="H59856" s="7"/>
    </row>
    <row r="59857" spans="8:8" x14ac:dyDescent="0.2">
      <c r="H59857" s="7"/>
    </row>
    <row r="59858" spans="8:8" x14ac:dyDescent="0.2">
      <c r="H59858" s="7"/>
    </row>
    <row r="59859" spans="8:8" x14ac:dyDescent="0.2">
      <c r="H59859" s="7"/>
    </row>
    <row r="59860" spans="8:8" x14ac:dyDescent="0.2">
      <c r="H59860" s="7"/>
    </row>
    <row r="59861" spans="8:8" x14ac:dyDescent="0.2">
      <c r="H59861" s="7"/>
    </row>
    <row r="59862" spans="8:8" x14ac:dyDescent="0.2">
      <c r="H59862" s="7"/>
    </row>
    <row r="59863" spans="8:8" x14ac:dyDescent="0.2">
      <c r="H59863" s="7"/>
    </row>
    <row r="59864" spans="8:8" x14ac:dyDescent="0.2">
      <c r="H59864" s="7"/>
    </row>
    <row r="59865" spans="8:8" x14ac:dyDescent="0.2">
      <c r="H59865" s="7"/>
    </row>
    <row r="59866" spans="8:8" x14ac:dyDescent="0.2">
      <c r="H59866" s="7"/>
    </row>
    <row r="59867" spans="8:8" x14ac:dyDescent="0.2">
      <c r="H59867" s="7"/>
    </row>
    <row r="59868" spans="8:8" x14ac:dyDescent="0.2">
      <c r="H59868" s="7"/>
    </row>
    <row r="59869" spans="8:8" x14ac:dyDescent="0.2">
      <c r="H59869" s="7"/>
    </row>
    <row r="59870" spans="8:8" x14ac:dyDescent="0.2">
      <c r="H59870" s="7"/>
    </row>
    <row r="59871" spans="8:8" x14ac:dyDescent="0.2">
      <c r="H59871" s="7"/>
    </row>
    <row r="59872" spans="8:8" x14ac:dyDescent="0.2">
      <c r="H59872" s="7"/>
    </row>
    <row r="59873" spans="8:8" x14ac:dyDescent="0.2">
      <c r="H59873" s="7"/>
    </row>
    <row r="59874" spans="8:8" x14ac:dyDescent="0.2">
      <c r="H59874" s="7"/>
    </row>
    <row r="59875" spans="8:8" x14ac:dyDescent="0.2">
      <c r="H59875" s="7"/>
    </row>
    <row r="59876" spans="8:8" x14ac:dyDescent="0.2">
      <c r="H59876" s="7"/>
    </row>
    <row r="59877" spans="8:8" x14ac:dyDescent="0.2">
      <c r="H59877" s="7"/>
    </row>
    <row r="59878" spans="8:8" x14ac:dyDescent="0.2">
      <c r="H59878" s="7"/>
    </row>
    <row r="59879" spans="8:8" x14ac:dyDescent="0.2">
      <c r="H59879" s="7"/>
    </row>
    <row r="59880" spans="8:8" x14ac:dyDescent="0.2">
      <c r="H59880" s="7"/>
    </row>
    <row r="59881" spans="8:8" x14ac:dyDescent="0.2">
      <c r="H59881" s="7"/>
    </row>
    <row r="59882" spans="8:8" x14ac:dyDescent="0.2">
      <c r="H59882" s="7"/>
    </row>
    <row r="59883" spans="8:8" x14ac:dyDescent="0.2">
      <c r="H59883" s="7"/>
    </row>
    <row r="59884" spans="8:8" x14ac:dyDescent="0.2">
      <c r="H59884" s="7"/>
    </row>
    <row r="59885" spans="8:8" x14ac:dyDescent="0.2">
      <c r="H59885" s="7"/>
    </row>
    <row r="59886" spans="8:8" x14ac:dyDescent="0.2">
      <c r="H59886" s="7"/>
    </row>
    <row r="59887" spans="8:8" x14ac:dyDescent="0.2">
      <c r="H59887" s="7"/>
    </row>
    <row r="59888" spans="8:8" x14ac:dyDescent="0.2">
      <c r="H59888" s="7"/>
    </row>
    <row r="59889" spans="8:8" x14ac:dyDescent="0.2">
      <c r="H59889" s="7"/>
    </row>
    <row r="59890" spans="8:8" x14ac:dyDescent="0.2">
      <c r="H59890" s="7"/>
    </row>
    <row r="59891" spans="8:8" x14ac:dyDescent="0.2">
      <c r="H59891" s="7"/>
    </row>
    <row r="59892" spans="8:8" x14ac:dyDescent="0.2">
      <c r="H59892" s="7"/>
    </row>
    <row r="59893" spans="8:8" x14ac:dyDescent="0.2">
      <c r="H59893" s="7"/>
    </row>
    <row r="59894" spans="8:8" x14ac:dyDescent="0.2">
      <c r="H59894" s="7"/>
    </row>
    <row r="59895" spans="8:8" x14ac:dyDescent="0.2">
      <c r="H59895" s="7"/>
    </row>
    <row r="59896" spans="8:8" x14ac:dyDescent="0.2">
      <c r="H59896" s="7"/>
    </row>
    <row r="59897" spans="8:8" x14ac:dyDescent="0.2">
      <c r="H59897" s="7"/>
    </row>
    <row r="59898" spans="8:8" x14ac:dyDescent="0.2">
      <c r="H59898" s="7"/>
    </row>
    <row r="59899" spans="8:8" x14ac:dyDescent="0.2">
      <c r="H59899" s="7"/>
    </row>
    <row r="59900" spans="8:8" x14ac:dyDescent="0.2">
      <c r="H59900" s="7"/>
    </row>
    <row r="59901" spans="8:8" x14ac:dyDescent="0.2">
      <c r="H59901" s="7"/>
    </row>
    <row r="59902" spans="8:8" x14ac:dyDescent="0.2">
      <c r="H59902" s="7"/>
    </row>
    <row r="59903" spans="8:8" x14ac:dyDescent="0.2">
      <c r="H59903" s="7"/>
    </row>
    <row r="59904" spans="8:8" x14ac:dyDescent="0.2">
      <c r="H59904" s="7"/>
    </row>
    <row r="59905" spans="8:8" x14ac:dyDescent="0.2">
      <c r="H59905" s="7"/>
    </row>
    <row r="59906" spans="8:8" x14ac:dyDescent="0.2">
      <c r="H59906" s="7"/>
    </row>
    <row r="59907" spans="8:8" x14ac:dyDescent="0.2">
      <c r="H59907" s="7"/>
    </row>
    <row r="59908" spans="8:8" x14ac:dyDescent="0.2">
      <c r="H59908" s="7"/>
    </row>
    <row r="59909" spans="8:8" x14ac:dyDescent="0.2">
      <c r="H59909" s="7"/>
    </row>
    <row r="59910" spans="8:8" x14ac:dyDescent="0.2">
      <c r="H59910" s="7"/>
    </row>
    <row r="59911" spans="8:8" x14ac:dyDescent="0.2">
      <c r="H59911" s="7"/>
    </row>
    <row r="59912" spans="8:8" x14ac:dyDescent="0.2">
      <c r="H59912" s="7"/>
    </row>
    <row r="59913" spans="8:8" x14ac:dyDescent="0.2">
      <c r="H59913" s="7"/>
    </row>
    <row r="59914" spans="8:8" x14ac:dyDescent="0.2">
      <c r="H59914" s="7"/>
    </row>
    <row r="59915" spans="8:8" x14ac:dyDescent="0.2">
      <c r="H59915" s="7"/>
    </row>
    <row r="59916" spans="8:8" x14ac:dyDescent="0.2">
      <c r="H59916" s="7"/>
    </row>
    <row r="59917" spans="8:8" x14ac:dyDescent="0.2">
      <c r="H59917" s="7"/>
    </row>
    <row r="59918" spans="8:8" x14ac:dyDescent="0.2">
      <c r="H59918" s="7"/>
    </row>
    <row r="59919" spans="8:8" x14ac:dyDescent="0.2">
      <c r="H59919" s="7"/>
    </row>
    <row r="59920" spans="8:8" x14ac:dyDescent="0.2">
      <c r="H59920" s="7"/>
    </row>
    <row r="59921" spans="8:8" x14ac:dyDescent="0.2">
      <c r="H59921" s="7"/>
    </row>
    <row r="59922" spans="8:8" x14ac:dyDescent="0.2">
      <c r="H59922" s="7"/>
    </row>
    <row r="59923" spans="8:8" x14ac:dyDescent="0.2">
      <c r="H59923" s="7"/>
    </row>
    <row r="59924" spans="8:8" x14ac:dyDescent="0.2">
      <c r="H59924" s="7"/>
    </row>
    <row r="59925" spans="8:8" x14ac:dyDescent="0.2">
      <c r="H59925" s="7"/>
    </row>
    <row r="59926" spans="8:8" x14ac:dyDescent="0.2">
      <c r="H59926" s="7"/>
    </row>
    <row r="59927" spans="8:8" x14ac:dyDescent="0.2">
      <c r="H59927" s="7"/>
    </row>
    <row r="59928" spans="8:8" x14ac:dyDescent="0.2">
      <c r="H59928" s="7"/>
    </row>
    <row r="59929" spans="8:8" x14ac:dyDescent="0.2">
      <c r="H59929" s="7"/>
    </row>
    <row r="59930" spans="8:8" x14ac:dyDescent="0.2">
      <c r="H59930" s="7"/>
    </row>
    <row r="59931" spans="8:8" x14ac:dyDescent="0.2">
      <c r="H59931" s="7"/>
    </row>
    <row r="59932" spans="8:8" x14ac:dyDescent="0.2">
      <c r="H59932" s="7"/>
    </row>
    <row r="59933" spans="8:8" x14ac:dyDescent="0.2">
      <c r="H59933" s="7"/>
    </row>
    <row r="59934" spans="8:8" x14ac:dyDescent="0.2">
      <c r="H59934" s="7"/>
    </row>
    <row r="59935" spans="8:8" x14ac:dyDescent="0.2">
      <c r="H59935" s="7"/>
    </row>
    <row r="59936" spans="8:8" x14ac:dyDescent="0.2">
      <c r="H59936" s="7"/>
    </row>
    <row r="59937" spans="8:8" x14ac:dyDescent="0.2">
      <c r="H59937" s="7"/>
    </row>
    <row r="59938" spans="8:8" x14ac:dyDescent="0.2">
      <c r="H59938" s="7"/>
    </row>
    <row r="59939" spans="8:8" x14ac:dyDescent="0.2">
      <c r="H59939" s="7"/>
    </row>
    <row r="59940" spans="8:8" x14ac:dyDescent="0.2">
      <c r="H59940" s="7"/>
    </row>
    <row r="59941" spans="8:8" x14ac:dyDescent="0.2">
      <c r="H59941" s="7"/>
    </row>
    <row r="59942" spans="8:8" x14ac:dyDescent="0.2">
      <c r="H59942" s="7"/>
    </row>
    <row r="59943" spans="8:8" x14ac:dyDescent="0.2">
      <c r="H59943" s="7"/>
    </row>
    <row r="59944" spans="8:8" x14ac:dyDescent="0.2">
      <c r="H59944" s="7"/>
    </row>
    <row r="59945" spans="8:8" x14ac:dyDescent="0.2">
      <c r="H59945" s="7"/>
    </row>
    <row r="59946" spans="8:8" x14ac:dyDescent="0.2">
      <c r="H59946" s="7"/>
    </row>
    <row r="59947" spans="8:8" x14ac:dyDescent="0.2">
      <c r="H59947" s="7"/>
    </row>
    <row r="59948" spans="8:8" x14ac:dyDescent="0.2">
      <c r="H59948" s="7"/>
    </row>
    <row r="59949" spans="8:8" x14ac:dyDescent="0.2">
      <c r="H59949" s="7"/>
    </row>
    <row r="59950" spans="8:8" x14ac:dyDescent="0.2">
      <c r="H59950" s="7"/>
    </row>
    <row r="59951" spans="8:8" x14ac:dyDescent="0.2">
      <c r="H59951" s="7"/>
    </row>
    <row r="59952" spans="8:8" x14ac:dyDescent="0.2">
      <c r="H59952" s="7"/>
    </row>
    <row r="59953" spans="8:8" x14ac:dyDescent="0.2">
      <c r="H59953" s="7"/>
    </row>
    <row r="59954" spans="8:8" x14ac:dyDescent="0.2">
      <c r="H59954" s="7"/>
    </row>
    <row r="59955" spans="8:8" x14ac:dyDescent="0.2">
      <c r="H59955" s="7"/>
    </row>
    <row r="59956" spans="8:8" x14ac:dyDescent="0.2">
      <c r="H59956" s="7"/>
    </row>
    <row r="59957" spans="8:8" x14ac:dyDescent="0.2">
      <c r="H59957" s="7"/>
    </row>
    <row r="59958" spans="8:8" x14ac:dyDescent="0.2">
      <c r="H59958" s="7"/>
    </row>
    <row r="59959" spans="8:8" x14ac:dyDescent="0.2">
      <c r="H59959" s="7"/>
    </row>
    <row r="59960" spans="8:8" x14ac:dyDescent="0.2">
      <c r="H59960" s="7"/>
    </row>
    <row r="59961" spans="8:8" x14ac:dyDescent="0.2">
      <c r="H59961" s="7"/>
    </row>
    <row r="59962" spans="8:8" x14ac:dyDescent="0.2">
      <c r="H59962" s="7"/>
    </row>
    <row r="59963" spans="8:8" x14ac:dyDescent="0.2">
      <c r="H59963" s="7"/>
    </row>
    <row r="59964" spans="8:8" x14ac:dyDescent="0.2">
      <c r="H59964" s="7"/>
    </row>
    <row r="59965" spans="8:8" x14ac:dyDescent="0.2">
      <c r="H59965" s="7"/>
    </row>
    <row r="59966" spans="8:8" x14ac:dyDescent="0.2">
      <c r="H59966" s="7"/>
    </row>
    <row r="59967" spans="8:8" x14ac:dyDescent="0.2">
      <c r="H59967" s="7"/>
    </row>
    <row r="59968" spans="8:8" x14ac:dyDescent="0.2">
      <c r="H59968" s="7"/>
    </row>
    <row r="59969" spans="8:8" x14ac:dyDescent="0.2">
      <c r="H59969" s="7"/>
    </row>
    <row r="59970" spans="8:8" x14ac:dyDescent="0.2">
      <c r="H59970" s="7"/>
    </row>
    <row r="59971" spans="8:8" x14ac:dyDescent="0.2">
      <c r="H59971" s="7"/>
    </row>
    <row r="59972" spans="8:8" x14ac:dyDescent="0.2">
      <c r="H59972" s="7"/>
    </row>
    <row r="59973" spans="8:8" x14ac:dyDescent="0.2">
      <c r="H59973" s="7"/>
    </row>
    <row r="59974" spans="8:8" x14ac:dyDescent="0.2">
      <c r="H59974" s="7"/>
    </row>
    <row r="59975" spans="8:8" x14ac:dyDescent="0.2">
      <c r="H59975" s="7"/>
    </row>
    <row r="59976" spans="8:8" x14ac:dyDescent="0.2">
      <c r="H59976" s="7"/>
    </row>
    <row r="59977" spans="8:8" x14ac:dyDescent="0.2">
      <c r="H59977" s="7"/>
    </row>
    <row r="59978" spans="8:8" x14ac:dyDescent="0.2">
      <c r="H59978" s="7"/>
    </row>
    <row r="59979" spans="8:8" x14ac:dyDescent="0.2">
      <c r="H59979" s="7"/>
    </row>
    <row r="59980" spans="8:8" x14ac:dyDescent="0.2">
      <c r="H59980" s="7"/>
    </row>
    <row r="59981" spans="8:8" x14ac:dyDescent="0.2">
      <c r="H59981" s="7"/>
    </row>
    <row r="59982" spans="8:8" x14ac:dyDescent="0.2">
      <c r="H59982" s="7"/>
    </row>
    <row r="59983" spans="8:8" x14ac:dyDescent="0.2">
      <c r="H59983" s="7"/>
    </row>
    <row r="59984" spans="8:8" x14ac:dyDescent="0.2">
      <c r="H59984" s="7"/>
    </row>
    <row r="59985" spans="8:8" x14ac:dyDescent="0.2">
      <c r="H59985" s="7"/>
    </row>
    <row r="59986" spans="8:8" x14ac:dyDescent="0.2">
      <c r="H59986" s="7"/>
    </row>
    <row r="59987" spans="8:8" x14ac:dyDescent="0.2">
      <c r="H59987" s="7"/>
    </row>
    <row r="59988" spans="8:8" x14ac:dyDescent="0.2">
      <c r="H59988" s="7"/>
    </row>
    <row r="59989" spans="8:8" x14ac:dyDescent="0.2">
      <c r="H59989" s="7"/>
    </row>
    <row r="59990" spans="8:8" x14ac:dyDescent="0.2">
      <c r="H59990" s="7"/>
    </row>
    <row r="59991" spans="8:8" x14ac:dyDescent="0.2">
      <c r="H59991" s="7"/>
    </row>
    <row r="59992" spans="8:8" x14ac:dyDescent="0.2">
      <c r="H59992" s="7"/>
    </row>
    <row r="59993" spans="8:8" x14ac:dyDescent="0.2">
      <c r="H59993" s="7"/>
    </row>
    <row r="59994" spans="8:8" x14ac:dyDescent="0.2">
      <c r="H59994" s="7"/>
    </row>
    <row r="59995" spans="8:8" x14ac:dyDescent="0.2">
      <c r="H59995" s="7"/>
    </row>
    <row r="59996" spans="8:8" x14ac:dyDescent="0.2">
      <c r="H59996" s="7"/>
    </row>
    <row r="59997" spans="8:8" x14ac:dyDescent="0.2">
      <c r="H59997" s="7"/>
    </row>
    <row r="59998" spans="8:8" x14ac:dyDescent="0.2">
      <c r="H59998" s="7"/>
    </row>
    <row r="59999" spans="8:8" x14ac:dyDescent="0.2">
      <c r="H59999" s="7"/>
    </row>
    <row r="60000" spans="8:8" x14ac:dyDescent="0.2">
      <c r="H60000" s="7"/>
    </row>
    <row r="60001" spans="8:8" x14ac:dyDescent="0.2">
      <c r="H60001" s="7"/>
    </row>
    <row r="60002" spans="8:8" x14ac:dyDescent="0.2">
      <c r="H60002" s="7"/>
    </row>
    <row r="60003" spans="8:8" x14ac:dyDescent="0.2">
      <c r="H60003" s="7"/>
    </row>
    <row r="60004" spans="8:8" x14ac:dyDescent="0.2">
      <c r="H60004" s="7"/>
    </row>
    <row r="60005" spans="8:8" x14ac:dyDescent="0.2">
      <c r="H60005" s="7"/>
    </row>
    <row r="60006" spans="8:8" x14ac:dyDescent="0.2">
      <c r="H60006" s="7"/>
    </row>
    <row r="60007" spans="8:8" x14ac:dyDescent="0.2">
      <c r="H60007" s="7"/>
    </row>
    <row r="60008" spans="8:8" x14ac:dyDescent="0.2">
      <c r="H60008" s="7"/>
    </row>
    <row r="60009" spans="8:8" x14ac:dyDescent="0.2">
      <c r="H60009" s="7"/>
    </row>
    <row r="60010" spans="8:8" x14ac:dyDescent="0.2">
      <c r="H60010" s="7"/>
    </row>
    <row r="60011" spans="8:8" x14ac:dyDescent="0.2">
      <c r="H60011" s="7"/>
    </row>
    <row r="60012" spans="8:8" x14ac:dyDescent="0.2">
      <c r="H60012" s="7"/>
    </row>
    <row r="60013" spans="8:8" x14ac:dyDescent="0.2">
      <c r="H60013" s="7"/>
    </row>
    <row r="60014" spans="8:8" x14ac:dyDescent="0.2">
      <c r="H60014" s="7"/>
    </row>
    <row r="60015" spans="8:8" x14ac:dyDescent="0.2">
      <c r="H60015" s="7"/>
    </row>
    <row r="60016" spans="8:8" x14ac:dyDescent="0.2">
      <c r="H60016" s="7"/>
    </row>
    <row r="60017" spans="8:8" x14ac:dyDescent="0.2">
      <c r="H60017" s="7"/>
    </row>
    <row r="60018" spans="8:8" x14ac:dyDescent="0.2">
      <c r="H60018" s="7"/>
    </row>
    <row r="60019" spans="8:8" x14ac:dyDescent="0.2">
      <c r="H60019" s="7"/>
    </row>
    <row r="60020" spans="8:8" x14ac:dyDescent="0.2">
      <c r="H60020" s="7"/>
    </row>
    <row r="60021" spans="8:8" x14ac:dyDescent="0.2">
      <c r="H60021" s="7"/>
    </row>
    <row r="60022" spans="8:8" x14ac:dyDescent="0.2">
      <c r="H60022" s="7"/>
    </row>
    <row r="60023" spans="8:8" x14ac:dyDescent="0.2">
      <c r="H60023" s="7"/>
    </row>
    <row r="60024" spans="8:8" x14ac:dyDescent="0.2">
      <c r="H60024" s="7"/>
    </row>
    <row r="60025" spans="8:8" x14ac:dyDescent="0.2">
      <c r="H60025" s="7"/>
    </row>
    <row r="60026" spans="8:8" x14ac:dyDescent="0.2">
      <c r="H60026" s="7"/>
    </row>
    <row r="60027" spans="8:8" x14ac:dyDescent="0.2">
      <c r="H60027" s="7"/>
    </row>
    <row r="60028" spans="8:8" x14ac:dyDescent="0.2">
      <c r="H60028" s="7"/>
    </row>
    <row r="60029" spans="8:8" x14ac:dyDescent="0.2">
      <c r="H60029" s="7"/>
    </row>
    <row r="60030" spans="8:8" x14ac:dyDescent="0.2">
      <c r="H60030" s="7"/>
    </row>
    <row r="60031" spans="8:8" x14ac:dyDescent="0.2">
      <c r="H60031" s="7"/>
    </row>
    <row r="60032" spans="8:8" x14ac:dyDescent="0.2">
      <c r="H60032" s="7"/>
    </row>
    <row r="60033" spans="8:8" x14ac:dyDescent="0.2">
      <c r="H60033" s="7"/>
    </row>
    <row r="60034" spans="8:8" x14ac:dyDescent="0.2">
      <c r="H60034" s="7"/>
    </row>
    <row r="60035" spans="8:8" x14ac:dyDescent="0.2">
      <c r="H60035" s="7"/>
    </row>
    <row r="60036" spans="8:8" x14ac:dyDescent="0.2">
      <c r="H60036" s="7"/>
    </row>
    <row r="60037" spans="8:8" x14ac:dyDescent="0.2">
      <c r="H60037" s="7"/>
    </row>
    <row r="60038" spans="8:8" x14ac:dyDescent="0.2">
      <c r="H60038" s="7"/>
    </row>
    <row r="60039" spans="8:8" x14ac:dyDescent="0.2">
      <c r="H60039" s="7"/>
    </row>
    <row r="60040" spans="8:8" x14ac:dyDescent="0.2">
      <c r="H60040" s="7"/>
    </row>
    <row r="60041" spans="8:8" x14ac:dyDescent="0.2">
      <c r="H60041" s="7"/>
    </row>
    <row r="60042" spans="8:8" x14ac:dyDescent="0.2">
      <c r="H60042" s="7"/>
    </row>
    <row r="60043" spans="8:8" x14ac:dyDescent="0.2">
      <c r="H60043" s="7"/>
    </row>
    <row r="60044" spans="8:8" x14ac:dyDescent="0.2">
      <c r="H60044" s="7"/>
    </row>
    <row r="60045" spans="8:8" x14ac:dyDescent="0.2">
      <c r="H60045" s="7"/>
    </row>
    <row r="60046" spans="8:8" x14ac:dyDescent="0.2">
      <c r="H60046" s="7"/>
    </row>
    <row r="60047" spans="8:8" x14ac:dyDescent="0.2">
      <c r="H60047" s="7"/>
    </row>
    <row r="60048" spans="8:8" x14ac:dyDescent="0.2">
      <c r="H60048" s="7"/>
    </row>
    <row r="60049" spans="8:8" x14ac:dyDescent="0.2">
      <c r="H60049" s="7"/>
    </row>
    <row r="60050" spans="8:8" x14ac:dyDescent="0.2">
      <c r="H60050" s="7"/>
    </row>
    <row r="60051" spans="8:8" x14ac:dyDescent="0.2">
      <c r="H60051" s="7"/>
    </row>
    <row r="60052" spans="8:8" x14ac:dyDescent="0.2">
      <c r="H60052" s="7"/>
    </row>
    <row r="60053" spans="8:8" x14ac:dyDescent="0.2">
      <c r="H60053" s="7"/>
    </row>
    <row r="60054" spans="8:8" x14ac:dyDescent="0.2">
      <c r="H60054" s="7"/>
    </row>
    <row r="60055" spans="8:8" x14ac:dyDescent="0.2">
      <c r="H60055" s="7"/>
    </row>
    <row r="60056" spans="8:8" x14ac:dyDescent="0.2">
      <c r="H60056" s="7"/>
    </row>
    <row r="60057" spans="8:8" x14ac:dyDescent="0.2">
      <c r="H60057" s="7"/>
    </row>
    <row r="60058" spans="8:8" x14ac:dyDescent="0.2">
      <c r="H60058" s="7"/>
    </row>
    <row r="60059" spans="8:8" x14ac:dyDescent="0.2">
      <c r="H60059" s="7"/>
    </row>
    <row r="60060" spans="8:8" x14ac:dyDescent="0.2">
      <c r="H60060" s="7"/>
    </row>
    <row r="60061" spans="8:8" x14ac:dyDescent="0.2">
      <c r="H60061" s="7"/>
    </row>
    <row r="60062" spans="8:8" x14ac:dyDescent="0.2">
      <c r="H60062" s="7"/>
    </row>
    <row r="60063" spans="8:8" x14ac:dyDescent="0.2">
      <c r="H60063" s="7"/>
    </row>
    <row r="60064" spans="8:8" x14ac:dyDescent="0.2">
      <c r="H60064" s="7"/>
    </row>
    <row r="60065" spans="8:8" x14ac:dyDescent="0.2">
      <c r="H60065" s="7"/>
    </row>
    <row r="60066" spans="8:8" x14ac:dyDescent="0.2">
      <c r="H60066" s="7"/>
    </row>
    <row r="60067" spans="8:8" x14ac:dyDescent="0.2">
      <c r="H60067" s="7"/>
    </row>
    <row r="60068" spans="8:8" x14ac:dyDescent="0.2">
      <c r="H60068" s="7"/>
    </row>
    <row r="60069" spans="8:8" x14ac:dyDescent="0.2">
      <c r="H60069" s="7"/>
    </row>
    <row r="60070" spans="8:8" x14ac:dyDescent="0.2">
      <c r="H60070" s="7"/>
    </row>
    <row r="60071" spans="8:8" x14ac:dyDescent="0.2">
      <c r="H60071" s="7"/>
    </row>
    <row r="60072" spans="8:8" x14ac:dyDescent="0.2">
      <c r="H60072" s="7"/>
    </row>
    <row r="60073" spans="8:8" x14ac:dyDescent="0.2">
      <c r="H60073" s="7"/>
    </row>
    <row r="60074" spans="8:8" x14ac:dyDescent="0.2">
      <c r="H60074" s="7"/>
    </row>
    <row r="60075" spans="8:8" x14ac:dyDescent="0.2">
      <c r="H60075" s="7"/>
    </row>
    <row r="60076" spans="8:8" x14ac:dyDescent="0.2">
      <c r="H60076" s="7"/>
    </row>
    <row r="60077" spans="8:8" x14ac:dyDescent="0.2">
      <c r="H60077" s="7"/>
    </row>
    <row r="60078" spans="8:8" x14ac:dyDescent="0.2">
      <c r="H60078" s="7"/>
    </row>
    <row r="60079" spans="8:8" x14ac:dyDescent="0.2">
      <c r="H60079" s="7"/>
    </row>
    <row r="60080" spans="8:8" x14ac:dyDescent="0.2">
      <c r="H60080" s="7"/>
    </row>
    <row r="60081" spans="8:8" x14ac:dyDescent="0.2">
      <c r="H60081" s="7"/>
    </row>
    <row r="60082" spans="8:8" x14ac:dyDescent="0.2">
      <c r="H60082" s="7"/>
    </row>
    <row r="60083" spans="8:8" x14ac:dyDescent="0.2">
      <c r="H60083" s="7"/>
    </row>
    <row r="60084" spans="8:8" x14ac:dyDescent="0.2">
      <c r="H60084" s="7"/>
    </row>
    <row r="60085" spans="8:8" x14ac:dyDescent="0.2">
      <c r="H60085" s="7"/>
    </row>
    <row r="60086" spans="8:8" x14ac:dyDescent="0.2">
      <c r="H60086" s="7"/>
    </row>
    <row r="60087" spans="8:8" x14ac:dyDescent="0.2">
      <c r="H60087" s="7"/>
    </row>
    <row r="60088" spans="8:8" x14ac:dyDescent="0.2">
      <c r="H60088" s="7"/>
    </row>
    <row r="60089" spans="8:8" x14ac:dyDescent="0.2">
      <c r="H60089" s="7"/>
    </row>
    <row r="60090" spans="8:8" x14ac:dyDescent="0.2">
      <c r="H60090" s="7"/>
    </row>
    <row r="60091" spans="8:8" x14ac:dyDescent="0.2">
      <c r="H60091" s="7"/>
    </row>
    <row r="60092" spans="8:8" x14ac:dyDescent="0.2">
      <c r="H60092" s="7"/>
    </row>
    <row r="60093" spans="8:8" x14ac:dyDescent="0.2">
      <c r="H60093" s="7"/>
    </row>
    <row r="60094" spans="8:8" x14ac:dyDescent="0.2">
      <c r="H60094" s="7"/>
    </row>
    <row r="60095" spans="8:8" x14ac:dyDescent="0.2">
      <c r="H60095" s="7"/>
    </row>
    <row r="60096" spans="8:8" x14ac:dyDescent="0.2">
      <c r="H60096" s="7"/>
    </row>
    <row r="60097" spans="8:8" x14ac:dyDescent="0.2">
      <c r="H60097" s="7"/>
    </row>
    <row r="60098" spans="8:8" x14ac:dyDescent="0.2">
      <c r="H60098" s="7"/>
    </row>
    <row r="60099" spans="8:8" x14ac:dyDescent="0.2">
      <c r="H60099" s="7"/>
    </row>
    <row r="60100" spans="8:8" x14ac:dyDescent="0.2">
      <c r="H60100" s="7"/>
    </row>
    <row r="60101" spans="8:8" x14ac:dyDescent="0.2">
      <c r="H60101" s="7"/>
    </row>
    <row r="60102" spans="8:8" x14ac:dyDescent="0.2">
      <c r="H60102" s="7"/>
    </row>
    <row r="60103" spans="8:8" x14ac:dyDescent="0.2">
      <c r="H60103" s="7"/>
    </row>
    <row r="60104" spans="8:8" x14ac:dyDescent="0.2">
      <c r="H60104" s="7"/>
    </row>
    <row r="60105" spans="8:8" x14ac:dyDescent="0.2">
      <c r="H60105" s="7"/>
    </row>
    <row r="60106" spans="8:8" x14ac:dyDescent="0.2">
      <c r="H60106" s="7"/>
    </row>
    <row r="60107" spans="8:8" x14ac:dyDescent="0.2">
      <c r="H60107" s="7"/>
    </row>
    <row r="60108" spans="8:8" x14ac:dyDescent="0.2">
      <c r="H60108" s="7"/>
    </row>
    <row r="60109" spans="8:8" x14ac:dyDescent="0.2">
      <c r="H60109" s="7"/>
    </row>
    <row r="60110" spans="8:8" x14ac:dyDescent="0.2">
      <c r="H60110" s="7"/>
    </row>
    <row r="60111" spans="8:8" x14ac:dyDescent="0.2">
      <c r="H60111" s="7"/>
    </row>
    <row r="60112" spans="8:8" x14ac:dyDescent="0.2">
      <c r="H60112" s="7"/>
    </row>
    <row r="60113" spans="8:8" x14ac:dyDescent="0.2">
      <c r="H60113" s="7"/>
    </row>
    <row r="60114" spans="8:8" x14ac:dyDescent="0.2">
      <c r="H60114" s="7"/>
    </row>
    <row r="60115" spans="8:8" x14ac:dyDescent="0.2">
      <c r="H60115" s="7"/>
    </row>
    <row r="60116" spans="8:8" x14ac:dyDescent="0.2">
      <c r="H60116" s="7"/>
    </row>
    <row r="60117" spans="8:8" x14ac:dyDescent="0.2">
      <c r="H60117" s="7"/>
    </row>
    <row r="60118" spans="8:8" x14ac:dyDescent="0.2">
      <c r="H60118" s="7"/>
    </row>
    <row r="60119" spans="8:8" x14ac:dyDescent="0.2">
      <c r="H60119" s="7"/>
    </row>
    <row r="60120" spans="8:8" x14ac:dyDescent="0.2">
      <c r="H60120" s="7"/>
    </row>
    <row r="60121" spans="8:8" x14ac:dyDescent="0.2">
      <c r="H60121" s="7"/>
    </row>
    <row r="60122" spans="8:8" x14ac:dyDescent="0.2">
      <c r="H60122" s="7"/>
    </row>
    <row r="60123" spans="8:8" x14ac:dyDescent="0.2">
      <c r="H60123" s="7"/>
    </row>
    <row r="60124" spans="8:8" x14ac:dyDescent="0.2">
      <c r="H60124" s="7"/>
    </row>
    <row r="60125" spans="8:8" x14ac:dyDescent="0.2">
      <c r="H60125" s="7"/>
    </row>
    <row r="60126" spans="8:8" x14ac:dyDescent="0.2">
      <c r="H60126" s="7"/>
    </row>
    <row r="60127" spans="8:8" x14ac:dyDescent="0.2">
      <c r="H60127" s="7"/>
    </row>
    <row r="60128" spans="8:8" x14ac:dyDescent="0.2">
      <c r="H60128" s="7"/>
    </row>
    <row r="60129" spans="8:8" x14ac:dyDescent="0.2">
      <c r="H60129" s="7"/>
    </row>
    <row r="60130" spans="8:8" x14ac:dyDescent="0.2">
      <c r="H60130" s="7"/>
    </row>
    <row r="60131" spans="8:8" x14ac:dyDescent="0.2">
      <c r="H60131" s="7"/>
    </row>
    <row r="60132" spans="8:8" x14ac:dyDescent="0.2">
      <c r="H60132" s="7"/>
    </row>
    <row r="60133" spans="8:8" x14ac:dyDescent="0.2">
      <c r="H60133" s="7"/>
    </row>
    <row r="60134" spans="8:8" x14ac:dyDescent="0.2">
      <c r="H60134" s="7"/>
    </row>
    <row r="60135" spans="8:8" x14ac:dyDescent="0.2">
      <c r="H60135" s="7"/>
    </row>
    <row r="60136" spans="8:8" x14ac:dyDescent="0.2">
      <c r="H60136" s="7"/>
    </row>
    <row r="60137" spans="8:8" x14ac:dyDescent="0.2">
      <c r="H60137" s="7"/>
    </row>
    <row r="60138" spans="8:8" x14ac:dyDescent="0.2">
      <c r="H60138" s="7"/>
    </row>
    <row r="60139" spans="8:8" x14ac:dyDescent="0.2">
      <c r="H60139" s="7"/>
    </row>
    <row r="60140" spans="8:8" x14ac:dyDescent="0.2">
      <c r="H60140" s="7"/>
    </row>
    <row r="60141" spans="8:8" x14ac:dyDescent="0.2">
      <c r="H60141" s="7"/>
    </row>
    <row r="60142" spans="8:8" x14ac:dyDescent="0.2">
      <c r="H60142" s="7"/>
    </row>
    <row r="60143" spans="8:8" x14ac:dyDescent="0.2">
      <c r="H60143" s="7"/>
    </row>
    <row r="60144" spans="8:8" x14ac:dyDescent="0.2">
      <c r="H60144" s="7"/>
    </row>
    <row r="60145" spans="8:8" x14ac:dyDescent="0.2">
      <c r="H60145" s="7"/>
    </row>
    <row r="60146" spans="8:8" x14ac:dyDescent="0.2">
      <c r="H60146" s="7"/>
    </row>
    <row r="60147" spans="8:8" x14ac:dyDescent="0.2">
      <c r="H60147" s="7"/>
    </row>
    <row r="60148" spans="8:8" x14ac:dyDescent="0.2">
      <c r="H60148" s="7"/>
    </row>
    <row r="60149" spans="8:8" x14ac:dyDescent="0.2">
      <c r="H60149" s="7"/>
    </row>
    <row r="60150" spans="8:8" x14ac:dyDescent="0.2">
      <c r="H60150" s="7"/>
    </row>
    <row r="60151" spans="8:8" x14ac:dyDescent="0.2">
      <c r="H60151" s="7"/>
    </row>
    <row r="60152" spans="8:8" x14ac:dyDescent="0.2">
      <c r="H60152" s="7"/>
    </row>
    <row r="60153" spans="8:8" x14ac:dyDescent="0.2">
      <c r="H60153" s="7"/>
    </row>
    <row r="60154" spans="8:8" x14ac:dyDescent="0.2">
      <c r="H60154" s="7"/>
    </row>
    <row r="60155" spans="8:8" x14ac:dyDescent="0.2">
      <c r="H60155" s="7"/>
    </row>
    <row r="60156" spans="8:8" x14ac:dyDescent="0.2">
      <c r="H60156" s="7"/>
    </row>
    <row r="60157" spans="8:8" x14ac:dyDescent="0.2">
      <c r="H60157" s="7"/>
    </row>
    <row r="60158" spans="8:8" x14ac:dyDescent="0.2">
      <c r="H60158" s="7"/>
    </row>
    <row r="60159" spans="8:8" x14ac:dyDescent="0.2">
      <c r="H60159" s="7"/>
    </row>
    <row r="60160" spans="8:8" x14ac:dyDescent="0.2">
      <c r="H60160" s="7"/>
    </row>
    <row r="60161" spans="8:8" x14ac:dyDescent="0.2">
      <c r="H60161" s="7"/>
    </row>
    <row r="60162" spans="8:8" x14ac:dyDescent="0.2">
      <c r="H60162" s="7"/>
    </row>
    <row r="60163" spans="8:8" x14ac:dyDescent="0.2">
      <c r="H60163" s="7"/>
    </row>
    <row r="60164" spans="8:8" x14ac:dyDescent="0.2">
      <c r="H60164" s="7"/>
    </row>
    <row r="60165" spans="8:8" x14ac:dyDescent="0.2">
      <c r="H60165" s="7"/>
    </row>
    <row r="60166" spans="8:8" x14ac:dyDescent="0.2">
      <c r="H60166" s="7"/>
    </row>
    <row r="60167" spans="8:8" x14ac:dyDescent="0.2">
      <c r="H60167" s="7"/>
    </row>
    <row r="60168" spans="8:8" x14ac:dyDescent="0.2">
      <c r="H60168" s="7"/>
    </row>
    <row r="60169" spans="8:8" x14ac:dyDescent="0.2">
      <c r="H60169" s="7"/>
    </row>
    <row r="60170" spans="8:8" x14ac:dyDescent="0.2">
      <c r="H60170" s="7"/>
    </row>
    <row r="60171" spans="8:8" x14ac:dyDescent="0.2">
      <c r="H60171" s="7"/>
    </row>
    <row r="60172" spans="8:8" x14ac:dyDescent="0.2">
      <c r="H60172" s="7"/>
    </row>
    <row r="60173" spans="8:8" x14ac:dyDescent="0.2">
      <c r="H60173" s="7"/>
    </row>
    <row r="60174" spans="8:8" x14ac:dyDescent="0.2">
      <c r="H60174" s="7"/>
    </row>
    <row r="60175" spans="8:8" x14ac:dyDescent="0.2">
      <c r="H60175" s="7"/>
    </row>
    <row r="60176" spans="8:8" x14ac:dyDescent="0.2">
      <c r="H60176" s="7"/>
    </row>
    <row r="60177" spans="8:8" x14ac:dyDescent="0.2">
      <c r="H60177" s="7"/>
    </row>
    <row r="60178" spans="8:8" x14ac:dyDescent="0.2">
      <c r="H60178" s="7"/>
    </row>
    <row r="60179" spans="8:8" x14ac:dyDescent="0.2">
      <c r="H60179" s="7"/>
    </row>
    <row r="60180" spans="8:8" x14ac:dyDescent="0.2">
      <c r="H60180" s="7"/>
    </row>
    <row r="60181" spans="8:8" x14ac:dyDescent="0.2">
      <c r="H60181" s="7"/>
    </row>
    <row r="60182" spans="8:8" x14ac:dyDescent="0.2">
      <c r="H60182" s="7"/>
    </row>
    <row r="60183" spans="8:8" x14ac:dyDescent="0.2">
      <c r="H60183" s="7"/>
    </row>
    <row r="60184" spans="8:8" x14ac:dyDescent="0.2">
      <c r="H60184" s="7"/>
    </row>
    <row r="60185" spans="8:8" x14ac:dyDescent="0.2">
      <c r="H60185" s="7"/>
    </row>
    <row r="60186" spans="8:8" x14ac:dyDescent="0.2">
      <c r="H60186" s="7"/>
    </row>
    <row r="60187" spans="8:8" x14ac:dyDescent="0.2">
      <c r="H60187" s="7"/>
    </row>
    <row r="60188" spans="8:8" x14ac:dyDescent="0.2">
      <c r="H60188" s="7"/>
    </row>
    <row r="60189" spans="8:8" x14ac:dyDescent="0.2">
      <c r="H60189" s="7"/>
    </row>
    <row r="60190" spans="8:8" x14ac:dyDescent="0.2">
      <c r="H60190" s="7"/>
    </row>
    <row r="60191" spans="8:8" x14ac:dyDescent="0.2">
      <c r="H60191" s="7"/>
    </row>
    <row r="60192" spans="8:8" x14ac:dyDescent="0.2">
      <c r="H60192" s="7"/>
    </row>
    <row r="60193" spans="8:8" x14ac:dyDescent="0.2">
      <c r="H60193" s="7"/>
    </row>
    <row r="60194" spans="8:8" x14ac:dyDescent="0.2">
      <c r="H60194" s="7"/>
    </row>
    <row r="60195" spans="8:8" x14ac:dyDescent="0.2">
      <c r="H60195" s="7"/>
    </row>
    <row r="60196" spans="8:8" x14ac:dyDescent="0.2">
      <c r="H60196" s="7"/>
    </row>
    <row r="60197" spans="8:8" x14ac:dyDescent="0.2">
      <c r="H60197" s="7"/>
    </row>
    <row r="60198" spans="8:8" x14ac:dyDescent="0.2">
      <c r="H60198" s="7"/>
    </row>
    <row r="60199" spans="8:8" x14ac:dyDescent="0.2">
      <c r="H60199" s="7"/>
    </row>
    <row r="60200" spans="8:8" x14ac:dyDescent="0.2">
      <c r="H60200" s="7"/>
    </row>
    <row r="60201" spans="8:8" x14ac:dyDescent="0.2">
      <c r="H60201" s="7"/>
    </row>
    <row r="60202" spans="8:8" x14ac:dyDescent="0.2">
      <c r="H60202" s="7"/>
    </row>
    <row r="60203" spans="8:8" x14ac:dyDescent="0.2">
      <c r="H60203" s="7"/>
    </row>
    <row r="60204" spans="8:8" x14ac:dyDescent="0.2">
      <c r="H60204" s="7"/>
    </row>
    <row r="60205" spans="8:8" x14ac:dyDescent="0.2">
      <c r="H60205" s="7"/>
    </row>
    <row r="60206" spans="8:8" x14ac:dyDescent="0.2">
      <c r="H60206" s="7"/>
    </row>
    <row r="60207" spans="8:8" x14ac:dyDescent="0.2">
      <c r="H60207" s="7"/>
    </row>
    <row r="60208" spans="8:8" x14ac:dyDescent="0.2">
      <c r="H60208" s="7"/>
    </row>
    <row r="60209" spans="8:8" x14ac:dyDescent="0.2">
      <c r="H60209" s="7"/>
    </row>
    <row r="60210" spans="8:8" x14ac:dyDescent="0.2">
      <c r="H60210" s="7"/>
    </row>
    <row r="60211" spans="8:8" x14ac:dyDescent="0.2">
      <c r="H60211" s="7"/>
    </row>
    <row r="60212" spans="8:8" x14ac:dyDescent="0.2">
      <c r="H60212" s="7"/>
    </row>
    <row r="60213" spans="8:8" x14ac:dyDescent="0.2">
      <c r="H60213" s="7"/>
    </row>
    <row r="60214" spans="8:8" x14ac:dyDescent="0.2">
      <c r="H60214" s="7"/>
    </row>
    <row r="60215" spans="8:8" x14ac:dyDescent="0.2">
      <c r="H60215" s="7"/>
    </row>
    <row r="60216" spans="8:8" x14ac:dyDescent="0.2">
      <c r="H60216" s="7"/>
    </row>
    <row r="60217" spans="8:8" x14ac:dyDescent="0.2">
      <c r="H60217" s="7"/>
    </row>
    <row r="60218" spans="8:8" x14ac:dyDescent="0.2">
      <c r="H60218" s="7"/>
    </row>
    <row r="60219" spans="8:8" x14ac:dyDescent="0.2">
      <c r="H60219" s="7"/>
    </row>
    <row r="60220" spans="8:8" x14ac:dyDescent="0.2">
      <c r="H60220" s="7"/>
    </row>
    <row r="60221" spans="8:8" x14ac:dyDescent="0.2">
      <c r="H60221" s="7"/>
    </row>
    <row r="60222" spans="8:8" x14ac:dyDescent="0.2">
      <c r="H60222" s="7"/>
    </row>
    <row r="60223" spans="8:8" x14ac:dyDescent="0.2">
      <c r="H60223" s="7"/>
    </row>
    <row r="60224" spans="8:8" x14ac:dyDescent="0.2">
      <c r="H60224" s="7"/>
    </row>
    <row r="60225" spans="8:8" x14ac:dyDescent="0.2">
      <c r="H60225" s="7"/>
    </row>
    <row r="60226" spans="8:8" x14ac:dyDescent="0.2">
      <c r="H60226" s="7"/>
    </row>
    <row r="60227" spans="8:8" x14ac:dyDescent="0.2">
      <c r="H60227" s="7"/>
    </row>
    <row r="60228" spans="8:8" x14ac:dyDescent="0.2">
      <c r="H60228" s="7"/>
    </row>
    <row r="60229" spans="8:8" x14ac:dyDescent="0.2">
      <c r="H60229" s="7"/>
    </row>
    <row r="60230" spans="8:8" x14ac:dyDescent="0.2">
      <c r="H60230" s="7"/>
    </row>
    <row r="60231" spans="8:8" x14ac:dyDescent="0.2">
      <c r="H60231" s="7"/>
    </row>
    <row r="60232" spans="8:8" x14ac:dyDescent="0.2">
      <c r="H60232" s="7"/>
    </row>
    <row r="60233" spans="8:8" x14ac:dyDescent="0.2">
      <c r="H60233" s="7"/>
    </row>
    <row r="60234" spans="8:8" x14ac:dyDescent="0.2">
      <c r="H60234" s="7"/>
    </row>
    <row r="60235" spans="8:8" x14ac:dyDescent="0.2">
      <c r="H60235" s="7"/>
    </row>
    <row r="60236" spans="8:8" x14ac:dyDescent="0.2">
      <c r="H60236" s="7"/>
    </row>
    <row r="60237" spans="8:8" x14ac:dyDescent="0.2">
      <c r="H60237" s="7"/>
    </row>
    <row r="60238" spans="8:8" x14ac:dyDescent="0.2">
      <c r="H60238" s="7"/>
    </row>
    <row r="60239" spans="8:8" x14ac:dyDescent="0.2">
      <c r="H60239" s="7"/>
    </row>
    <row r="60240" spans="8:8" x14ac:dyDescent="0.2">
      <c r="H60240" s="7"/>
    </row>
    <row r="60241" spans="8:8" x14ac:dyDescent="0.2">
      <c r="H60241" s="7"/>
    </row>
    <row r="60242" spans="8:8" x14ac:dyDescent="0.2">
      <c r="H60242" s="7"/>
    </row>
    <row r="60243" spans="8:8" x14ac:dyDescent="0.2">
      <c r="H60243" s="7"/>
    </row>
    <row r="60244" spans="8:8" x14ac:dyDescent="0.2">
      <c r="H60244" s="7"/>
    </row>
    <row r="60245" spans="8:8" x14ac:dyDescent="0.2">
      <c r="H60245" s="7"/>
    </row>
    <row r="60246" spans="8:8" x14ac:dyDescent="0.2">
      <c r="H60246" s="7"/>
    </row>
    <row r="60247" spans="8:8" x14ac:dyDescent="0.2">
      <c r="H60247" s="7"/>
    </row>
    <row r="60248" spans="8:8" x14ac:dyDescent="0.2">
      <c r="H60248" s="7"/>
    </row>
    <row r="60249" spans="8:8" x14ac:dyDescent="0.2">
      <c r="H60249" s="7"/>
    </row>
    <row r="60250" spans="8:8" x14ac:dyDescent="0.2">
      <c r="H60250" s="7"/>
    </row>
    <row r="60251" spans="8:8" x14ac:dyDescent="0.2">
      <c r="H60251" s="7"/>
    </row>
    <row r="60252" spans="8:8" x14ac:dyDescent="0.2">
      <c r="H60252" s="7"/>
    </row>
    <row r="60253" spans="8:8" x14ac:dyDescent="0.2">
      <c r="H60253" s="7"/>
    </row>
    <row r="60254" spans="8:8" x14ac:dyDescent="0.2">
      <c r="H60254" s="7"/>
    </row>
    <row r="60255" spans="8:8" x14ac:dyDescent="0.2">
      <c r="H60255" s="7"/>
    </row>
    <row r="60256" spans="8:8" x14ac:dyDescent="0.2">
      <c r="H60256" s="7"/>
    </row>
    <row r="60257" spans="8:8" x14ac:dyDescent="0.2">
      <c r="H60257" s="7"/>
    </row>
    <row r="60258" spans="8:8" x14ac:dyDescent="0.2">
      <c r="H60258" s="7"/>
    </row>
    <row r="60259" spans="8:8" x14ac:dyDescent="0.2">
      <c r="H60259" s="7"/>
    </row>
    <row r="60260" spans="8:8" x14ac:dyDescent="0.2">
      <c r="H60260" s="7"/>
    </row>
    <row r="60261" spans="8:8" x14ac:dyDescent="0.2">
      <c r="H60261" s="7"/>
    </row>
    <row r="60262" spans="8:8" x14ac:dyDescent="0.2">
      <c r="H60262" s="7"/>
    </row>
    <row r="60263" spans="8:8" x14ac:dyDescent="0.2">
      <c r="H60263" s="7"/>
    </row>
    <row r="60264" spans="8:8" x14ac:dyDescent="0.2">
      <c r="H60264" s="7"/>
    </row>
    <row r="60265" spans="8:8" x14ac:dyDescent="0.2">
      <c r="H60265" s="7"/>
    </row>
    <row r="60266" spans="8:8" x14ac:dyDescent="0.2">
      <c r="H60266" s="7"/>
    </row>
    <row r="60267" spans="8:8" x14ac:dyDescent="0.2">
      <c r="H60267" s="7"/>
    </row>
    <row r="60268" spans="8:8" x14ac:dyDescent="0.2">
      <c r="H60268" s="7"/>
    </row>
    <row r="60269" spans="8:8" x14ac:dyDescent="0.2">
      <c r="H60269" s="7"/>
    </row>
    <row r="60270" spans="8:8" x14ac:dyDescent="0.2">
      <c r="H60270" s="7"/>
    </row>
    <row r="60271" spans="8:8" x14ac:dyDescent="0.2">
      <c r="H60271" s="7"/>
    </row>
    <row r="60272" spans="8:8" x14ac:dyDescent="0.2">
      <c r="H60272" s="7"/>
    </row>
    <row r="60273" spans="8:8" x14ac:dyDescent="0.2">
      <c r="H60273" s="7"/>
    </row>
    <row r="60274" spans="8:8" x14ac:dyDescent="0.2">
      <c r="H60274" s="7"/>
    </row>
    <row r="60275" spans="8:8" x14ac:dyDescent="0.2">
      <c r="H60275" s="7"/>
    </row>
    <row r="60276" spans="8:8" x14ac:dyDescent="0.2">
      <c r="H60276" s="7"/>
    </row>
    <row r="60277" spans="8:8" x14ac:dyDescent="0.2">
      <c r="H60277" s="7"/>
    </row>
    <row r="60278" spans="8:8" x14ac:dyDescent="0.2">
      <c r="H60278" s="7"/>
    </row>
    <row r="60279" spans="8:8" x14ac:dyDescent="0.2">
      <c r="H60279" s="7"/>
    </row>
    <row r="60280" spans="8:8" x14ac:dyDescent="0.2">
      <c r="H60280" s="7"/>
    </row>
    <row r="60281" spans="8:8" x14ac:dyDescent="0.2">
      <c r="H60281" s="7"/>
    </row>
    <row r="60282" spans="8:8" x14ac:dyDescent="0.2">
      <c r="H60282" s="7"/>
    </row>
    <row r="60283" spans="8:8" x14ac:dyDescent="0.2">
      <c r="H60283" s="7"/>
    </row>
    <row r="60284" spans="8:8" x14ac:dyDescent="0.2">
      <c r="H60284" s="7"/>
    </row>
    <row r="60285" spans="8:8" x14ac:dyDescent="0.2">
      <c r="H60285" s="7"/>
    </row>
    <row r="60286" spans="8:8" x14ac:dyDescent="0.2">
      <c r="H60286" s="7"/>
    </row>
    <row r="60287" spans="8:8" x14ac:dyDescent="0.2">
      <c r="H60287" s="7"/>
    </row>
    <row r="60288" spans="8:8" x14ac:dyDescent="0.2">
      <c r="H60288" s="7"/>
    </row>
    <row r="60289" spans="8:8" x14ac:dyDescent="0.2">
      <c r="H60289" s="7"/>
    </row>
    <row r="60290" spans="8:8" x14ac:dyDescent="0.2">
      <c r="H60290" s="7"/>
    </row>
    <row r="60291" spans="8:8" x14ac:dyDescent="0.2">
      <c r="H60291" s="7"/>
    </row>
    <row r="60292" spans="8:8" x14ac:dyDescent="0.2">
      <c r="H60292" s="7"/>
    </row>
    <row r="60293" spans="8:8" x14ac:dyDescent="0.2">
      <c r="H60293" s="7"/>
    </row>
    <row r="60294" spans="8:8" x14ac:dyDescent="0.2">
      <c r="H60294" s="7"/>
    </row>
    <row r="60295" spans="8:8" x14ac:dyDescent="0.2">
      <c r="H60295" s="7"/>
    </row>
    <row r="60296" spans="8:8" x14ac:dyDescent="0.2">
      <c r="H60296" s="7"/>
    </row>
    <row r="60297" spans="8:8" x14ac:dyDescent="0.2">
      <c r="H60297" s="7"/>
    </row>
    <row r="60298" spans="8:8" x14ac:dyDescent="0.2">
      <c r="H60298" s="7"/>
    </row>
    <row r="60299" spans="8:8" x14ac:dyDescent="0.2">
      <c r="H60299" s="7"/>
    </row>
    <row r="60300" spans="8:8" x14ac:dyDescent="0.2">
      <c r="H60300" s="7"/>
    </row>
    <row r="60301" spans="8:8" x14ac:dyDescent="0.2">
      <c r="H60301" s="7"/>
    </row>
    <row r="60302" spans="8:8" x14ac:dyDescent="0.2">
      <c r="H60302" s="7"/>
    </row>
    <row r="60303" spans="8:8" x14ac:dyDescent="0.2">
      <c r="H60303" s="7"/>
    </row>
    <row r="60304" spans="8:8" x14ac:dyDescent="0.2">
      <c r="H60304" s="7"/>
    </row>
    <row r="60305" spans="8:8" x14ac:dyDescent="0.2">
      <c r="H60305" s="7"/>
    </row>
    <row r="60306" spans="8:8" x14ac:dyDescent="0.2">
      <c r="H60306" s="7"/>
    </row>
    <row r="60307" spans="8:8" x14ac:dyDescent="0.2">
      <c r="H60307" s="7"/>
    </row>
    <row r="60308" spans="8:8" x14ac:dyDescent="0.2">
      <c r="H60308" s="7"/>
    </row>
    <row r="60309" spans="8:8" x14ac:dyDescent="0.2">
      <c r="H60309" s="7"/>
    </row>
    <row r="60310" spans="8:8" x14ac:dyDescent="0.2">
      <c r="H60310" s="7"/>
    </row>
    <row r="60311" spans="8:8" x14ac:dyDescent="0.2">
      <c r="H60311" s="7"/>
    </row>
    <row r="60312" spans="8:8" x14ac:dyDescent="0.2">
      <c r="H60312" s="7"/>
    </row>
    <row r="60313" spans="8:8" x14ac:dyDescent="0.2">
      <c r="H60313" s="7"/>
    </row>
    <row r="60314" spans="8:8" x14ac:dyDescent="0.2">
      <c r="H60314" s="7"/>
    </row>
    <row r="60315" spans="8:8" x14ac:dyDescent="0.2">
      <c r="H60315" s="7"/>
    </row>
    <row r="60316" spans="8:8" x14ac:dyDescent="0.2">
      <c r="H60316" s="7"/>
    </row>
    <row r="60317" spans="8:8" x14ac:dyDescent="0.2">
      <c r="H60317" s="7"/>
    </row>
    <row r="60318" spans="8:8" x14ac:dyDescent="0.2">
      <c r="H60318" s="7"/>
    </row>
    <row r="60319" spans="8:8" x14ac:dyDescent="0.2">
      <c r="H60319" s="7"/>
    </row>
    <row r="60320" spans="8:8" x14ac:dyDescent="0.2">
      <c r="H60320" s="7"/>
    </row>
    <row r="60321" spans="8:8" x14ac:dyDescent="0.2">
      <c r="H60321" s="7"/>
    </row>
    <row r="60322" spans="8:8" x14ac:dyDescent="0.2">
      <c r="H60322" s="7"/>
    </row>
    <row r="60323" spans="8:8" x14ac:dyDescent="0.2">
      <c r="H60323" s="7"/>
    </row>
    <row r="60324" spans="8:8" x14ac:dyDescent="0.2">
      <c r="H60324" s="7"/>
    </row>
    <row r="60325" spans="8:8" x14ac:dyDescent="0.2">
      <c r="H60325" s="7"/>
    </row>
    <row r="60326" spans="8:8" x14ac:dyDescent="0.2">
      <c r="H60326" s="7"/>
    </row>
    <row r="60327" spans="8:8" x14ac:dyDescent="0.2">
      <c r="H60327" s="7"/>
    </row>
    <row r="60328" spans="8:8" x14ac:dyDescent="0.2">
      <c r="H60328" s="7"/>
    </row>
    <row r="60329" spans="8:8" x14ac:dyDescent="0.2">
      <c r="H60329" s="7"/>
    </row>
    <row r="60330" spans="8:8" x14ac:dyDescent="0.2">
      <c r="H60330" s="7"/>
    </row>
    <row r="60331" spans="8:8" x14ac:dyDescent="0.2">
      <c r="H60331" s="7"/>
    </row>
    <row r="60332" spans="8:8" x14ac:dyDescent="0.2">
      <c r="H60332" s="7"/>
    </row>
    <row r="60333" spans="8:8" x14ac:dyDescent="0.2">
      <c r="H60333" s="7"/>
    </row>
    <row r="60334" spans="8:8" x14ac:dyDescent="0.2">
      <c r="H60334" s="7"/>
    </row>
    <row r="60335" spans="8:8" x14ac:dyDescent="0.2">
      <c r="H60335" s="7"/>
    </row>
    <row r="60336" spans="8:8" x14ac:dyDescent="0.2">
      <c r="H60336" s="7"/>
    </row>
    <row r="60337" spans="8:8" x14ac:dyDescent="0.2">
      <c r="H60337" s="7"/>
    </row>
    <row r="60338" spans="8:8" x14ac:dyDescent="0.2">
      <c r="H60338" s="7"/>
    </row>
    <row r="60339" spans="8:8" x14ac:dyDescent="0.2">
      <c r="H60339" s="7"/>
    </row>
    <row r="60340" spans="8:8" x14ac:dyDescent="0.2">
      <c r="H60340" s="7"/>
    </row>
    <row r="60341" spans="8:8" x14ac:dyDescent="0.2">
      <c r="H60341" s="7"/>
    </row>
    <row r="60342" spans="8:8" x14ac:dyDescent="0.2">
      <c r="H60342" s="7"/>
    </row>
    <row r="60343" spans="8:8" x14ac:dyDescent="0.2">
      <c r="H60343" s="7"/>
    </row>
    <row r="60344" spans="8:8" x14ac:dyDescent="0.2">
      <c r="H60344" s="7"/>
    </row>
    <row r="60345" spans="8:8" x14ac:dyDescent="0.2">
      <c r="H60345" s="7"/>
    </row>
    <row r="60346" spans="8:8" x14ac:dyDescent="0.2">
      <c r="H60346" s="7"/>
    </row>
    <row r="60347" spans="8:8" x14ac:dyDescent="0.2">
      <c r="H60347" s="7"/>
    </row>
    <row r="60348" spans="8:8" x14ac:dyDescent="0.2">
      <c r="H60348" s="7"/>
    </row>
    <row r="60349" spans="8:8" x14ac:dyDescent="0.2">
      <c r="H60349" s="7"/>
    </row>
    <row r="60350" spans="8:8" x14ac:dyDescent="0.2">
      <c r="H60350" s="7"/>
    </row>
    <row r="60351" spans="8:8" x14ac:dyDescent="0.2">
      <c r="H60351" s="7"/>
    </row>
    <row r="60352" spans="8:8" x14ac:dyDescent="0.2">
      <c r="H60352" s="7"/>
    </row>
    <row r="60353" spans="8:8" x14ac:dyDescent="0.2">
      <c r="H60353" s="7"/>
    </row>
    <row r="60354" spans="8:8" x14ac:dyDescent="0.2">
      <c r="H60354" s="7"/>
    </row>
    <row r="60355" spans="8:8" x14ac:dyDescent="0.2">
      <c r="H60355" s="7"/>
    </row>
    <row r="60356" spans="8:8" x14ac:dyDescent="0.2">
      <c r="H60356" s="7"/>
    </row>
    <row r="60357" spans="8:8" x14ac:dyDescent="0.2">
      <c r="H60357" s="7"/>
    </row>
    <row r="60358" spans="8:8" x14ac:dyDescent="0.2">
      <c r="H60358" s="7"/>
    </row>
    <row r="60359" spans="8:8" x14ac:dyDescent="0.2">
      <c r="H60359" s="7"/>
    </row>
    <row r="60360" spans="8:8" x14ac:dyDescent="0.2">
      <c r="H60360" s="7"/>
    </row>
    <row r="60361" spans="8:8" x14ac:dyDescent="0.2">
      <c r="H60361" s="7"/>
    </row>
    <row r="60362" spans="8:8" x14ac:dyDescent="0.2">
      <c r="H60362" s="7"/>
    </row>
    <row r="60363" spans="8:8" x14ac:dyDescent="0.2">
      <c r="H60363" s="7"/>
    </row>
    <row r="60364" spans="8:8" x14ac:dyDescent="0.2">
      <c r="H60364" s="7"/>
    </row>
    <row r="60365" spans="8:8" x14ac:dyDescent="0.2">
      <c r="H60365" s="7"/>
    </row>
    <row r="60366" spans="8:8" x14ac:dyDescent="0.2">
      <c r="H60366" s="7"/>
    </row>
    <row r="60367" spans="8:8" x14ac:dyDescent="0.2">
      <c r="H60367" s="7"/>
    </row>
    <row r="60368" spans="8:8" x14ac:dyDescent="0.2">
      <c r="H60368" s="7"/>
    </row>
    <row r="60369" spans="8:8" x14ac:dyDescent="0.2">
      <c r="H60369" s="7"/>
    </row>
    <row r="60370" spans="8:8" x14ac:dyDescent="0.2">
      <c r="H60370" s="7"/>
    </row>
    <row r="60371" spans="8:8" x14ac:dyDescent="0.2">
      <c r="H60371" s="7"/>
    </row>
    <row r="60372" spans="8:8" x14ac:dyDescent="0.2">
      <c r="H60372" s="7"/>
    </row>
    <row r="60373" spans="8:8" x14ac:dyDescent="0.2">
      <c r="H60373" s="7"/>
    </row>
    <row r="60374" spans="8:8" x14ac:dyDescent="0.2">
      <c r="H60374" s="7"/>
    </row>
    <row r="60375" spans="8:8" x14ac:dyDescent="0.2">
      <c r="H60375" s="7"/>
    </row>
    <row r="60376" spans="8:8" x14ac:dyDescent="0.2">
      <c r="H60376" s="7"/>
    </row>
    <row r="60377" spans="8:8" x14ac:dyDescent="0.2">
      <c r="H60377" s="7"/>
    </row>
    <row r="60378" spans="8:8" x14ac:dyDescent="0.2">
      <c r="H60378" s="7"/>
    </row>
    <row r="60379" spans="8:8" x14ac:dyDescent="0.2">
      <c r="H60379" s="7"/>
    </row>
    <row r="60380" spans="8:8" x14ac:dyDescent="0.2">
      <c r="H60380" s="7"/>
    </row>
    <row r="60381" spans="8:8" x14ac:dyDescent="0.2">
      <c r="H60381" s="7"/>
    </row>
    <row r="60382" spans="8:8" x14ac:dyDescent="0.2">
      <c r="H60382" s="7"/>
    </row>
    <row r="60383" spans="8:8" x14ac:dyDescent="0.2">
      <c r="H60383" s="7"/>
    </row>
    <row r="60384" spans="8:8" x14ac:dyDescent="0.2">
      <c r="H60384" s="7"/>
    </row>
    <row r="60385" spans="8:8" x14ac:dyDescent="0.2">
      <c r="H60385" s="7"/>
    </row>
    <row r="60386" spans="8:8" x14ac:dyDescent="0.2">
      <c r="H60386" s="7"/>
    </row>
    <row r="60387" spans="8:8" x14ac:dyDescent="0.2">
      <c r="H60387" s="7"/>
    </row>
    <row r="60388" spans="8:8" x14ac:dyDescent="0.2">
      <c r="H60388" s="7"/>
    </row>
    <row r="60389" spans="8:8" x14ac:dyDescent="0.2">
      <c r="H60389" s="7"/>
    </row>
    <row r="60390" spans="8:8" x14ac:dyDescent="0.2">
      <c r="H60390" s="7"/>
    </row>
    <row r="60391" spans="8:8" x14ac:dyDescent="0.2">
      <c r="H60391" s="7"/>
    </row>
    <row r="60392" spans="8:8" x14ac:dyDescent="0.2">
      <c r="H60392" s="7"/>
    </row>
    <row r="60393" spans="8:8" x14ac:dyDescent="0.2">
      <c r="H60393" s="7"/>
    </row>
    <row r="60394" spans="8:8" x14ac:dyDescent="0.2">
      <c r="H60394" s="7"/>
    </row>
    <row r="60395" spans="8:8" x14ac:dyDescent="0.2">
      <c r="H60395" s="7"/>
    </row>
    <row r="60396" spans="8:8" x14ac:dyDescent="0.2">
      <c r="H60396" s="7"/>
    </row>
    <row r="60397" spans="8:8" x14ac:dyDescent="0.2">
      <c r="H60397" s="7"/>
    </row>
    <row r="60398" spans="8:8" x14ac:dyDescent="0.2">
      <c r="H60398" s="7"/>
    </row>
    <row r="60399" spans="8:8" x14ac:dyDescent="0.2">
      <c r="H60399" s="7"/>
    </row>
    <row r="60400" spans="8:8" x14ac:dyDescent="0.2">
      <c r="H60400" s="7"/>
    </row>
    <row r="60401" spans="8:8" x14ac:dyDescent="0.2">
      <c r="H60401" s="7"/>
    </row>
    <row r="60402" spans="8:8" x14ac:dyDescent="0.2">
      <c r="H60402" s="7"/>
    </row>
    <row r="60403" spans="8:8" x14ac:dyDescent="0.2">
      <c r="H60403" s="7"/>
    </row>
    <row r="60404" spans="8:8" x14ac:dyDescent="0.2">
      <c r="H60404" s="7"/>
    </row>
    <row r="60405" spans="8:8" x14ac:dyDescent="0.2">
      <c r="H60405" s="7"/>
    </row>
    <row r="60406" spans="8:8" x14ac:dyDescent="0.2">
      <c r="H60406" s="7"/>
    </row>
    <row r="60407" spans="8:8" x14ac:dyDescent="0.2">
      <c r="H60407" s="7"/>
    </row>
    <row r="60408" spans="8:8" x14ac:dyDescent="0.2">
      <c r="H60408" s="7"/>
    </row>
    <row r="60409" spans="8:8" x14ac:dyDescent="0.2">
      <c r="H60409" s="7"/>
    </row>
    <row r="60410" spans="8:8" x14ac:dyDescent="0.2">
      <c r="H60410" s="7"/>
    </row>
    <row r="60411" spans="8:8" x14ac:dyDescent="0.2">
      <c r="H60411" s="7"/>
    </row>
    <row r="60412" spans="8:8" x14ac:dyDescent="0.2">
      <c r="H60412" s="7"/>
    </row>
    <row r="60413" spans="8:8" x14ac:dyDescent="0.2">
      <c r="H60413" s="7"/>
    </row>
    <row r="60414" spans="8:8" x14ac:dyDescent="0.2">
      <c r="H60414" s="7"/>
    </row>
    <row r="60415" spans="8:8" x14ac:dyDescent="0.2">
      <c r="H60415" s="7"/>
    </row>
    <row r="60416" spans="8:8" x14ac:dyDescent="0.2">
      <c r="H60416" s="7"/>
    </row>
    <row r="60417" spans="8:8" x14ac:dyDescent="0.2">
      <c r="H60417" s="7"/>
    </row>
    <row r="60418" spans="8:8" x14ac:dyDescent="0.2">
      <c r="H60418" s="7"/>
    </row>
    <row r="60419" spans="8:8" x14ac:dyDescent="0.2">
      <c r="H60419" s="7"/>
    </row>
    <row r="60420" spans="8:8" x14ac:dyDescent="0.2">
      <c r="H60420" s="7"/>
    </row>
    <row r="60421" spans="8:8" x14ac:dyDescent="0.2">
      <c r="H60421" s="7"/>
    </row>
    <row r="60422" spans="8:8" x14ac:dyDescent="0.2">
      <c r="H60422" s="7"/>
    </row>
    <row r="60423" spans="8:8" x14ac:dyDescent="0.2">
      <c r="H60423" s="7"/>
    </row>
    <row r="60424" spans="8:8" x14ac:dyDescent="0.2">
      <c r="H60424" s="7"/>
    </row>
    <row r="60425" spans="8:8" x14ac:dyDescent="0.2">
      <c r="H60425" s="7"/>
    </row>
    <row r="60426" spans="8:8" x14ac:dyDescent="0.2">
      <c r="H60426" s="7"/>
    </row>
    <row r="60427" spans="8:8" x14ac:dyDescent="0.2">
      <c r="H60427" s="7"/>
    </row>
    <row r="60428" spans="8:8" x14ac:dyDescent="0.2">
      <c r="H60428" s="7"/>
    </row>
    <row r="60429" spans="8:8" x14ac:dyDescent="0.2">
      <c r="H60429" s="7"/>
    </row>
    <row r="60430" spans="8:8" x14ac:dyDescent="0.2">
      <c r="H60430" s="7"/>
    </row>
    <row r="60431" spans="8:8" x14ac:dyDescent="0.2">
      <c r="H60431" s="7"/>
    </row>
    <row r="60432" spans="8:8" x14ac:dyDescent="0.2">
      <c r="H60432" s="7"/>
    </row>
    <row r="60433" spans="8:8" x14ac:dyDescent="0.2">
      <c r="H60433" s="7"/>
    </row>
    <row r="60434" spans="8:8" x14ac:dyDescent="0.2">
      <c r="H60434" s="7"/>
    </row>
    <row r="60435" spans="8:8" x14ac:dyDescent="0.2">
      <c r="H60435" s="7"/>
    </row>
    <row r="60436" spans="8:8" x14ac:dyDescent="0.2">
      <c r="H60436" s="7"/>
    </row>
    <row r="60437" spans="8:8" x14ac:dyDescent="0.2">
      <c r="H60437" s="7"/>
    </row>
    <row r="60438" spans="8:8" x14ac:dyDescent="0.2">
      <c r="H60438" s="7"/>
    </row>
    <row r="60439" spans="8:8" x14ac:dyDescent="0.2">
      <c r="H60439" s="7"/>
    </row>
    <row r="60440" spans="8:8" x14ac:dyDescent="0.2">
      <c r="H60440" s="7"/>
    </row>
    <row r="60441" spans="8:8" x14ac:dyDescent="0.2">
      <c r="H60441" s="7"/>
    </row>
    <row r="60442" spans="8:8" x14ac:dyDescent="0.2">
      <c r="H60442" s="7"/>
    </row>
    <row r="60443" spans="8:8" x14ac:dyDescent="0.2">
      <c r="H60443" s="7"/>
    </row>
    <row r="60444" spans="8:8" x14ac:dyDescent="0.2">
      <c r="H60444" s="7"/>
    </row>
    <row r="60445" spans="8:8" x14ac:dyDescent="0.2">
      <c r="H60445" s="7"/>
    </row>
    <row r="60446" spans="8:8" x14ac:dyDescent="0.2">
      <c r="H60446" s="7"/>
    </row>
    <row r="60447" spans="8:8" x14ac:dyDescent="0.2">
      <c r="H60447" s="7"/>
    </row>
    <row r="60448" spans="8:8" x14ac:dyDescent="0.2">
      <c r="H60448" s="7"/>
    </row>
    <row r="60449" spans="8:8" x14ac:dyDescent="0.2">
      <c r="H60449" s="7"/>
    </row>
    <row r="60450" spans="8:8" x14ac:dyDescent="0.2">
      <c r="H60450" s="7"/>
    </row>
    <row r="60451" spans="8:8" x14ac:dyDescent="0.2">
      <c r="H60451" s="7"/>
    </row>
    <row r="60452" spans="8:8" x14ac:dyDescent="0.2">
      <c r="H60452" s="7"/>
    </row>
    <row r="60453" spans="8:8" x14ac:dyDescent="0.2">
      <c r="H60453" s="7"/>
    </row>
    <row r="60454" spans="8:8" x14ac:dyDescent="0.2">
      <c r="H60454" s="7"/>
    </row>
    <row r="60455" spans="8:8" x14ac:dyDescent="0.2">
      <c r="H60455" s="7"/>
    </row>
    <row r="60456" spans="8:8" x14ac:dyDescent="0.2">
      <c r="H60456" s="7"/>
    </row>
    <row r="60457" spans="8:8" x14ac:dyDescent="0.2">
      <c r="H60457" s="7"/>
    </row>
    <row r="60458" spans="8:8" x14ac:dyDescent="0.2">
      <c r="H60458" s="7"/>
    </row>
    <row r="60459" spans="8:8" x14ac:dyDescent="0.2">
      <c r="H60459" s="7"/>
    </row>
    <row r="60460" spans="8:8" x14ac:dyDescent="0.2">
      <c r="H60460" s="7"/>
    </row>
    <row r="60461" spans="8:8" x14ac:dyDescent="0.2">
      <c r="H60461" s="7"/>
    </row>
    <row r="60462" spans="8:8" x14ac:dyDescent="0.2">
      <c r="H60462" s="7"/>
    </row>
    <row r="60463" spans="8:8" x14ac:dyDescent="0.2">
      <c r="H60463" s="7"/>
    </row>
    <row r="60464" spans="8:8" x14ac:dyDescent="0.2">
      <c r="H60464" s="7"/>
    </row>
    <row r="60465" spans="8:8" x14ac:dyDescent="0.2">
      <c r="H60465" s="7"/>
    </row>
    <row r="60466" spans="8:8" x14ac:dyDescent="0.2">
      <c r="H60466" s="7"/>
    </row>
    <row r="60467" spans="8:8" x14ac:dyDescent="0.2">
      <c r="H60467" s="7"/>
    </row>
    <row r="60468" spans="8:8" x14ac:dyDescent="0.2">
      <c r="H60468" s="7"/>
    </row>
    <row r="60469" spans="8:8" x14ac:dyDescent="0.2">
      <c r="H60469" s="7"/>
    </row>
    <row r="60470" spans="8:8" x14ac:dyDescent="0.2">
      <c r="H60470" s="7"/>
    </row>
    <row r="60471" spans="8:8" x14ac:dyDescent="0.2">
      <c r="H60471" s="7"/>
    </row>
    <row r="60472" spans="8:8" x14ac:dyDescent="0.2">
      <c r="H60472" s="7"/>
    </row>
    <row r="60473" spans="8:8" x14ac:dyDescent="0.2">
      <c r="H60473" s="7"/>
    </row>
    <row r="60474" spans="8:8" x14ac:dyDescent="0.2">
      <c r="H60474" s="7"/>
    </row>
    <row r="60475" spans="8:8" x14ac:dyDescent="0.2">
      <c r="H60475" s="7"/>
    </row>
    <row r="60476" spans="8:8" x14ac:dyDescent="0.2">
      <c r="H60476" s="7"/>
    </row>
    <row r="60477" spans="8:8" x14ac:dyDescent="0.2">
      <c r="H60477" s="7"/>
    </row>
    <row r="60478" spans="8:8" x14ac:dyDescent="0.2">
      <c r="H60478" s="7"/>
    </row>
    <row r="60479" spans="8:8" x14ac:dyDescent="0.2">
      <c r="H60479" s="7"/>
    </row>
    <row r="60480" spans="8:8" x14ac:dyDescent="0.2">
      <c r="H60480" s="7"/>
    </row>
    <row r="60481" spans="8:8" x14ac:dyDescent="0.2">
      <c r="H60481" s="7"/>
    </row>
    <row r="60482" spans="8:8" x14ac:dyDescent="0.2">
      <c r="H60482" s="7"/>
    </row>
    <row r="60483" spans="8:8" x14ac:dyDescent="0.2">
      <c r="H60483" s="7"/>
    </row>
    <row r="60484" spans="8:8" x14ac:dyDescent="0.2">
      <c r="H60484" s="7"/>
    </row>
    <row r="60485" spans="8:8" x14ac:dyDescent="0.2">
      <c r="H60485" s="7"/>
    </row>
    <row r="60486" spans="8:8" x14ac:dyDescent="0.2">
      <c r="H60486" s="7"/>
    </row>
    <row r="60487" spans="8:8" x14ac:dyDescent="0.2">
      <c r="H60487" s="7"/>
    </row>
    <row r="60488" spans="8:8" x14ac:dyDescent="0.2">
      <c r="H60488" s="7"/>
    </row>
    <row r="60489" spans="8:8" x14ac:dyDescent="0.2">
      <c r="H60489" s="7"/>
    </row>
    <row r="60490" spans="8:8" x14ac:dyDescent="0.2">
      <c r="H60490" s="7"/>
    </row>
    <row r="60491" spans="8:8" x14ac:dyDescent="0.2">
      <c r="H60491" s="7"/>
    </row>
    <row r="60492" spans="8:8" x14ac:dyDescent="0.2">
      <c r="H60492" s="7"/>
    </row>
    <row r="60493" spans="8:8" x14ac:dyDescent="0.2">
      <c r="H60493" s="7"/>
    </row>
    <row r="60494" spans="8:8" x14ac:dyDescent="0.2">
      <c r="H60494" s="7"/>
    </row>
    <row r="60495" spans="8:8" x14ac:dyDescent="0.2">
      <c r="H60495" s="7"/>
    </row>
    <row r="60496" spans="8:8" x14ac:dyDescent="0.2">
      <c r="H60496" s="7"/>
    </row>
    <row r="60497" spans="8:8" x14ac:dyDescent="0.2">
      <c r="H60497" s="7"/>
    </row>
    <row r="60498" spans="8:8" x14ac:dyDescent="0.2">
      <c r="H60498" s="7"/>
    </row>
    <row r="60499" spans="8:8" x14ac:dyDescent="0.2">
      <c r="H60499" s="7"/>
    </row>
    <row r="60500" spans="8:8" x14ac:dyDescent="0.2">
      <c r="H60500" s="7"/>
    </row>
    <row r="60501" spans="8:8" x14ac:dyDescent="0.2">
      <c r="H60501" s="7"/>
    </row>
    <row r="60502" spans="8:8" x14ac:dyDescent="0.2">
      <c r="H60502" s="7"/>
    </row>
    <row r="60503" spans="8:8" x14ac:dyDescent="0.2">
      <c r="H60503" s="7"/>
    </row>
    <row r="60504" spans="8:8" x14ac:dyDescent="0.2">
      <c r="H60504" s="7"/>
    </row>
    <row r="60505" spans="8:8" x14ac:dyDescent="0.2">
      <c r="H60505" s="7"/>
    </row>
    <row r="60506" spans="8:8" x14ac:dyDescent="0.2">
      <c r="H60506" s="7"/>
    </row>
    <row r="60507" spans="8:8" x14ac:dyDescent="0.2">
      <c r="H60507" s="7"/>
    </row>
    <row r="60508" spans="8:8" x14ac:dyDescent="0.2">
      <c r="H60508" s="7"/>
    </row>
    <row r="60509" spans="8:8" x14ac:dyDescent="0.2">
      <c r="H60509" s="7"/>
    </row>
    <row r="60510" spans="8:8" x14ac:dyDescent="0.2">
      <c r="H60510" s="7"/>
    </row>
    <row r="60511" spans="8:8" x14ac:dyDescent="0.2">
      <c r="H60511" s="7"/>
    </row>
    <row r="60512" spans="8:8" x14ac:dyDescent="0.2">
      <c r="H60512" s="7"/>
    </row>
    <row r="60513" spans="8:8" x14ac:dyDescent="0.2">
      <c r="H60513" s="7"/>
    </row>
    <row r="60514" spans="8:8" x14ac:dyDescent="0.2">
      <c r="H60514" s="7"/>
    </row>
    <row r="60515" spans="8:8" x14ac:dyDescent="0.2">
      <c r="H60515" s="7"/>
    </row>
    <row r="60516" spans="8:8" x14ac:dyDescent="0.2">
      <c r="H60516" s="7"/>
    </row>
    <row r="60517" spans="8:8" x14ac:dyDescent="0.2">
      <c r="H60517" s="7"/>
    </row>
    <row r="60518" spans="8:8" x14ac:dyDescent="0.2">
      <c r="H60518" s="7"/>
    </row>
    <row r="60519" spans="8:8" x14ac:dyDescent="0.2">
      <c r="H60519" s="7"/>
    </row>
    <row r="60520" spans="8:8" x14ac:dyDescent="0.2">
      <c r="H60520" s="7"/>
    </row>
    <row r="60521" spans="8:8" x14ac:dyDescent="0.2">
      <c r="H60521" s="7"/>
    </row>
    <row r="60522" spans="8:8" x14ac:dyDescent="0.2">
      <c r="H60522" s="7"/>
    </row>
    <row r="60523" spans="8:8" x14ac:dyDescent="0.2">
      <c r="H60523" s="7"/>
    </row>
    <row r="60524" spans="8:8" x14ac:dyDescent="0.2">
      <c r="H60524" s="7"/>
    </row>
    <row r="60525" spans="8:8" x14ac:dyDescent="0.2">
      <c r="H60525" s="7"/>
    </row>
    <row r="60526" spans="8:8" x14ac:dyDescent="0.2">
      <c r="H60526" s="7"/>
    </row>
    <row r="60527" spans="8:8" x14ac:dyDescent="0.2">
      <c r="H60527" s="7"/>
    </row>
    <row r="60528" spans="8:8" x14ac:dyDescent="0.2">
      <c r="H60528" s="7"/>
    </row>
    <row r="60529" spans="8:8" x14ac:dyDescent="0.2">
      <c r="H60529" s="7"/>
    </row>
    <row r="60530" spans="8:8" x14ac:dyDescent="0.2">
      <c r="H60530" s="7"/>
    </row>
    <row r="60531" spans="8:8" x14ac:dyDescent="0.2">
      <c r="H60531" s="7"/>
    </row>
    <row r="60532" spans="8:8" x14ac:dyDescent="0.2">
      <c r="H60532" s="7"/>
    </row>
    <row r="60533" spans="8:8" x14ac:dyDescent="0.2">
      <c r="H60533" s="7"/>
    </row>
    <row r="60534" spans="8:8" x14ac:dyDescent="0.2">
      <c r="H60534" s="7"/>
    </row>
    <row r="60535" spans="8:8" x14ac:dyDescent="0.2">
      <c r="H60535" s="7"/>
    </row>
    <row r="60536" spans="8:8" x14ac:dyDescent="0.2">
      <c r="H60536" s="7"/>
    </row>
    <row r="60537" spans="8:8" x14ac:dyDescent="0.2">
      <c r="H60537" s="7"/>
    </row>
    <row r="60538" spans="8:8" x14ac:dyDescent="0.2">
      <c r="H60538" s="7"/>
    </row>
    <row r="60539" spans="8:8" x14ac:dyDescent="0.2">
      <c r="H60539" s="7"/>
    </row>
    <row r="60540" spans="8:8" x14ac:dyDescent="0.2">
      <c r="H60540" s="7"/>
    </row>
    <row r="60541" spans="8:8" x14ac:dyDescent="0.2">
      <c r="H60541" s="7"/>
    </row>
    <row r="60542" spans="8:8" x14ac:dyDescent="0.2">
      <c r="H60542" s="7"/>
    </row>
    <row r="60543" spans="8:8" x14ac:dyDescent="0.2">
      <c r="H60543" s="7"/>
    </row>
    <row r="60544" spans="8:8" x14ac:dyDescent="0.2">
      <c r="H60544" s="7"/>
    </row>
    <row r="60545" spans="8:8" x14ac:dyDescent="0.2">
      <c r="H60545" s="7"/>
    </row>
    <row r="60546" spans="8:8" x14ac:dyDescent="0.2">
      <c r="H60546" s="7"/>
    </row>
    <row r="60547" spans="8:8" x14ac:dyDescent="0.2">
      <c r="H60547" s="7"/>
    </row>
    <row r="60548" spans="8:8" x14ac:dyDescent="0.2">
      <c r="H60548" s="7"/>
    </row>
    <row r="60549" spans="8:8" x14ac:dyDescent="0.2">
      <c r="H60549" s="7"/>
    </row>
    <row r="60550" spans="8:8" x14ac:dyDescent="0.2">
      <c r="H60550" s="7"/>
    </row>
    <row r="60551" spans="8:8" x14ac:dyDescent="0.2">
      <c r="H60551" s="7"/>
    </row>
    <row r="60552" spans="8:8" x14ac:dyDescent="0.2">
      <c r="H60552" s="7"/>
    </row>
    <row r="60553" spans="8:8" x14ac:dyDescent="0.2">
      <c r="H60553" s="7"/>
    </row>
    <row r="60554" spans="8:8" x14ac:dyDescent="0.2">
      <c r="H60554" s="7"/>
    </row>
    <row r="60555" spans="8:8" x14ac:dyDescent="0.2">
      <c r="H60555" s="7"/>
    </row>
    <row r="60556" spans="8:8" x14ac:dyDescent="0.2">
      <c r="H60556" s="7"/>
    </row>
    <row r="60557" spans="8:8" x14ac:dyDescent="0.2">
      <c r="H60557" s="7"/>
    </row>
    <row r="60558" spans="8:8" x14ac:dyDescent="0.2">
      <c r="H60558" s="7"/>
    </row>
    <row r="60559" spans="8:8" x14ac:dyDescent="0.2">
      <c r="H60559" s="7"/>
    </row>
    <row r="60560" spans="8:8" x14ac:dyDescent="0.2">
      <c r="H60560" s="7"/>
    </row>
    <row r="60561" spans="8:8" x14ac:dyDescent="0.2">
      <c r="H60561" s="7"/>
    </row>
    <row r="60562" spans="8:8" x14ac:dyDescent="0.2">
      <c r="H60562" s="7"/>
    </row>
    <row r="60563" spans="8:8" x14ac:dyDescent="0.2">
      <c r="H60563" s="7"/>
    </row>
    <row r="60564" spans="8:8" x14ac:dyDescent="0.2">
      <c r="H60564" s="7"/>
    </row>
    <row r="60565" spans="8:8" x14ac:dyDescent="0.2">
      <c r="H60565" s="7"/>
    </row>
    <row r="60566" spans="8:8" x14ac:dyDescent="0.2">
      <c r="H60566" s="7"/>
    </row>
    <row r="60567" spans="8:8" x14ac:dyDescent="0.2">
      <c r="H60567" s="7"/>
    </row>
    <row r="60568" spans="8:8" x14ac:dyDescent="0.2">
      <c r="H60568" s="7"/>
    </row>
    <row r="60569" spans="8:8" x14ac:dyDescent="0.2">
      <c r="H60569" s="7"/>
    </row>
    <row r="60570" spans="8:8" x14ac:dyDescent="0.2">
      <c r="H60570" s="7"/>
    </row>
    <row r="60571" spans="8:8" x14ac:dyDescent="0.2">
      <c r="H60571" s="7"/>
    </row>
    <row r="60572" spans="8:8" x14ac:dyDescent="0.2">
      <c r="H60572" s="7"/>
    </row>
    <row r="60573" spans="8:8" x14ac:dyDescent="0.2">
      <c r="H60573" s="7"/>
    </row>
    <row r="60574" spans="8:8" x14ac:dyDescent="0.2">
      <c r="H60574" s="7"/>
    </row>
    <row r="60575" spans="8:8" x14ac:dyDescent="0.2">
      <c r="H60575" s="7"/>
    </row>
    <row r="60576" spans="8:8" x14ac:dyDescent="0.2">
      <c r="H60576" s="7"/>
    </row>
    <row r="60577" spans="8:8" x14ac:dyDescent="0.2">
      <c r="H60577" s="7"/>
    </row>
    <row r="60578" spans="8:8" x14ac:dyDescent="0.2">
      <c r="H60578" s="7"/>
    </row>
    <row r="60579" spans="8:8" x14ac:dyDescent="0.2">
      <c r="H60579" s="7"/>
    </row>
    <row r="60580" spans="8:8" x14ac:dyDescent="0.2">
      <c r="H60580" s="7"/>
    </row>
    <row r="60581" spans="8:8" x14ac:dyDescent="0.2">
      <c r="H60581" s="7"/>
    </row>
    <row r="60582" spans="8:8" x14ac:dyDescent="0.2">
      <c r="H60582" s="7"/>
    </row>
    <row r="60583" spans="8:8" x14ac:dyDescent="0.2">
      <c r="H60583" s="7"/>
    </row>
    <row r="60584" spans="8:8" x14ac:dyDescent="0.2">
      <c r="H60584" s="7"/>
    </row>
    <row r="60585" spans="8:8" x14ac:dyDescent="0.2">
      <c r="H60585" s="7"/>
    </row>
    <row r="60586" spans="8:8" x14ac:dyDescent="0.2">
      <c r="H60586" s="7"/>
    </row>
    <row r="60587" spans="8:8" x14ac:dyDescent="0.2">
      <c r="H60587" s="7"/>
    </row>
    <row r="60588" spans="8:8" x14ac:dyDescent="0.2">
      <c r="H60588" s="7"/>
    </row>
    <row r="60589" spans="8:8" x14ac:dyDescent="0.2">
      <c r="H60589" s="7"/>
    </row>
    <row r="60590" spans="8:8" x14ac:dyDescent="0.2">
      <c r="H60590" s="7"/>
    </row>
    <row r="60591" spans="8:8" x14ac:dyDescent="0.2">
      <c r="H60591" s="7"/>
    </row>
    <row r="60592" spans="8:8" x14ac:dyDescent="0.2">
      <c r="H60592" s="7"/>
    </row>
    <row r="60593" spans="8:8" x14ac:dyDescent="0.2">
      <c r="H60593" s="7"/>
    </row>
    <row r="60594" spans="8:8" x14ac:dyDescent="0.2">
      <c r="H60594" s="7"/>
    </row>
    <row r="60595" spans="8:8" x14ac:dyDescent="0.2">
      <c r="H60595" s="7"/>
    </row>
    <row r="60596" spans="8:8" x14ac:dyDescent="0.2">
      <c r="H60596" s="7"/>
    </row>
    <row r="60597" spans="8:8" x14ac:dyDescent="0.2">
      <c r="H60597" s="7"/>
    </row>
    <row r="60598" spans="8:8" x14ac:dyDescent="0.2">
      <c r="H60598" s="7"/>
    </row>
    <row r="60599" spans="8:8" x14ac:dyDescent="0.2">
      <c r="H60599" s="7"/>
    </row>
    <row r="60600" spans="8:8" x14ac:dyDescent="0.2">
      <c r="H60600" s="7"/>
    </row>
    <row r="60601" spans="8:8" x14ac:dyDescent="0.2">
      <c r="H60601" s="7"/>
    </row>
    <row r="60602" spans="8:8" x14ac:dyDescent="0.2">
      <c r="H60602" s="7"/>
    </row>
    <row r="60603" spans="8:8" x14ac:dyDescent="0.2">
      <c r="H60603" s="7"/>
    </row>
    <row r="60604" spans="8:8" x14ac:dyDescent="0.2">
      <c r="H60604" s="7"/>
    </row>
    <row r="60605" spans="8:8" x14ac:dyDescent="0.2">
      <c r="H60605" s="7"/>
    </row>
    <row r="60606" spans="8:8" x14ac:dyDescent="0.2">
      <c r="H60606" s="7"/>
    </row>
    <row r="60607" spans="8:8" x14ac:dyDescent="0.2">
      <c r="H60607" s="7"/>
    </row>
    <row r="60608" spans="8:8" x14ac:dyDescent="0.2">
      <c r="H60608" s="7"/>
    </row>
    <row r="60609" spans="8:8" x14ac:dyDescent="0.2">
      <c r="H60609" s="7"/>
    </row>
    <row r="60610" spans="8:8" x14ac:dyDescent="0.2">
      <c r="H60610" s="7"/>
    </row>
    <row r="60611" spans="8:8" x14ac:dyDescent="0.2">
      <c r="H60611" s="7"/>
    </row>
    <row r="60612" spans="8:8" x14ac:dyDescent="0.2">
      <c r="H60612" s="7"/>
    </row>
    <row r="60613" spans="8:8" x14ac:dyDescent="0.2">
      <c r="H60613" s="7"/>
    </row>
    <row r="60614" spans="8:8" x14ac:dyDescent="0.2">
      <c r="H60614" s="7"/>
    </row>
    <row r="60615" spans="8:8" x14ac:dyDescent="0.2">
      <c r="H60615" s="7"/>
    </row>
    <row r="60616" spans="8:8" x14ac:dyDescent="0.2">
      <c r="H60616" s="7"/>
    </row>
    <row r="60617" spans="8:8" x14ac:dyDescent="0.2">
      <c r="H60617" s="7"/>
    </row>
    <row r="60618" spans="8:8" x14ac:dyDescent="0.2">
      <c r="H60618" s="7"/>
    </row>
    <row r="60619" spans="8:8" x14ac:dyDescent="0.2">
      <c r="H60619" s="7"/>
    </row>
    <row r="60620" spans="8:8" x14ac:dyDescent="0.2">
      <c r="H60620" s="7"/>
    </row>
    <row r="60621" spans="8:8" x14ac:dyDescent="0.2">
      <c r="H60621" s="7"/>
    </row>
    <row r="60622" spans="8:8" x14ac:dyDescent="0.2">
      <c r="H60622" s="7"/>
    </row>
    <row r="60623" spans="8:8" x14ac:dyDescent="0.2">
      <c r="H60623" s="7"/>
    </row>
    <row r="60624" spans="8:8" x14ac:dyDescent="0.2">
      <c r="H60624" s="7"/>
    </row>
    <row r="60625" spans="8:8" x14ac:dyDescent="0.2">
      <c r="H60625" s="7"/>
    </row>
    <row r="60626" spans="8:8" x14ac:dyDescent="0.2">
      <c r="H60626" s="7"/>
    </row>
    <row r="60627" spans="8:8" x14ac:dyDescent="0.2">
      <c r="H60627" s="7"/>
    </row>
    <row r="60628" spans="8:8" x14ac:dyDescent="0.2">
      <c r="H60628" s="7"/>
    </row>
    <row r="60629" spans="8:8" x14ac:dyDescent="0.2">
      <c r="H60629" s="7"/>
    </row>
    <row r="60630" spans="8:8" x14ac:dyDescent="0.2">
      <c r="H60630" s="7"/>
    </row>
    <row r="60631" spans="8:8" x14ac:dyDescent="0.2">
      <c r="H60631" s="7"/>
    </row>
    <row r="60632" spans="8:8" x14ac:dyDescent="0.2">
      <c r="H60632" s="7"/>
    </row>
    <row r="60633" spans="8:8" x14ac:dyDescent="0.2">
      <c r="H60633" s="7"/>
    </row>
    <row r="60634" spans="8:8" x14ac:dyDescent="0.2">
      <c r="H60634" s="7"/>
    </row>
    <row r="60635" spans="8:8" x14ac:dyDescent="0.2">
      <c r="H60635" s="7"/>
    </row>
    <row r="60636" spans="8:8" x14ac:dyDescent="0.2">
      <c r="H60636" s="7"/>
    </row>
    <row r="60637" spans="8:8" x14ac:dyDescent="0.2">
      <c r="H60637" s="7"/>
    </row>
    <row r="60638" spans="8:8" x14ac:dyDescent="0.2">
      <c r="H60638" s="7"/>
    </row>
    <row r="60639" spans="8:8" x14ac:dyDescent="0.2">
      <c r="H60639" s="7"/>
    </row>
    <row r="60640" spans="8:8" x14ac:dyDescent="0.2">
      <c r="H60640" s="7"/>
    </row>
    <row r="60641" spans="8:8" x14ac:dyDescent="0.2">
      <c r="H60641" s="7"/>
    </row>
    <row r="60642" spans="8:8" x14ac:dyDescent="0.2">
      <c r="H60642" s="7"/>
    </row>
    <row r="60643" spans="8:8" x14ac:dyDescent="0.2">
      <c r="H60643" s="7"/>
    </row>
    <row r="60644" spans="8:8" x14ac:dyDescent="0.2">
      <c r="H60644" s="7"/>
    </row>
    <row r="60645" spans="8:8" x14ac:dyDescent="0.2">
      <c r="H60645" s="7"/>
    </row>
    <row r="60646" spans="8:8" x14ac:dyDescent="0.2">
      <c r="H60646" s="7"/>
    </row>
    <row r="60647" spans="8:8" x14ac:dyDescent="0.2">
      <c r="H60647" s="7"/>
    </row>
    <row r="60648" spans="8:8" x14ac:dyDescent="0.2">
      <c r="H60648" s="7"/>
    </row>
    <row r="60649" spans="8:8" x14ac:dyDescent="0.2">
      <c r="H60649" s="7"/>
    </row>
    <row r="60650" spans="8:8" x14ac:dyDescent="0.2">
      <c r="H60650" s="7"/>
    </row>
    <row r="60651" spans="8:8" x14ac:dyDescent="0.2">
      <c r="H60651" s="7"/>
    </row>
    <row r="60652" spans="8:8" x14ac:dyDescent="0.2">
      <c r="H60652" s="7"/>
    </row>
    <row r="60653" spans="8:8" x14ac:dyDescent="0.2">
      <c r="H60653" s="7"/>
    </row>
    <row r="60654" spans="8:8" x14ac:dyDescent="0.2">
      <c r="H60654" s="7"/>
    </row>
    <row r="60655" spans="8:8" x14ac:dyDescent="0.2">
      <c r="H60655" s="7"/>
    </row>
    <row r="60656" spans="8:8" x14ac:dyDescent="0.2">
      <c r="H60656" s="7"/>
    </row>
    <row r="60657" spans="8:8" x14ac:dyDescent="0.2">
      <c r="H60657" s="7"/>
    </row>
    <row r="60658" spans="8:8" x14ac:dyDescent="0.2">
      <c r="H60658" s="7"/>
    </row>
    <row r="60659" spans="8:8" x14ac:dyDescent="0.2">
      <c r="H60659" s="7"/>
    </row>
    <row r="60660" spans="8:8" x14ac:dyDescent="0.2">
      <c r="H60660" s="7"/>
    </row>
    <row r="60661" spans="8:8" x14ac:dyDescent="0.2">
      <c r="H60661" s="7"/>
    </row>
    <row r="60662" spans="8:8" x14ac:dyDescent="0.2">
      <c r="H60662" s="7"/>
    </row>
    <row r="60663" spans="8:8" x14ac:dyDescent="0.2">
      <c r="H60663" s="7"/>
    </row>
    <row r="60664" spans="8:8" x14ac:dyDescent="0.2">
      <c r="H60664" s="7"/>
    </row>
    <row r="60665" spans="8:8" x14ac:dyDescent="0.2">
      <c r="H60665" s="7"/>
    </row>
    <row r="60666" spans="8:8" x14ac:dyDescent="0.2">
      <c r="H60666" s="7"/>
    </row>
    <row r="60667" spans="8:8" x14ac:dyDescent="0.2">
      <c r="H60667" s="7"/>
    </row>
    <row r="60668" spans="8:8" x14ac:dyDescent="0.2">
      <c r="H60668" s="7"/>
    </row>
    <row r="60669" spans="8:8" x14ac:dyDescent="0.2">
      <c r="H60669" s="7"/>
    </row>
    <row r="60670" spans="8:8" x14ac:dyDescent="0.2">
      <c r="H60670" s="7"/>
    </row>
    <row r="60671" spans="8:8" x14ac:dyDescent="0.2">
      <c r="H60671" s="7"/>
    </row>
    <row r="60672" spans="8:8" x14ac:dyDescent="0.2">
      <c r="H60672" s="7"/>
    </row>
    <row r="60673" spans="8:8" x14ac:dyDescent="0.2">
      <c r="H60673" s="7"/>
    </row>
    <row r="60674" spans="8:8" x14ac:dyDescent="0.2">
      <c r="H60674" s="7"/>
    </row>
    <row r="60675" spans="8:8" x14ac:dyDescent="0.2">
      <c r="H60675" s="7"/>
    </row>
    <row r="60676" spans="8:8" x14ac:dyDescent="0.2">
      <c r="H60676" s="7"/>
    </row>
    <row r="60677" spans="8:8" x14ac:dyDescent="0.2">
      <c r="H60677" s="7"/>
    </row>
    <row r="60678" spans="8:8" x14ac:dyDescent="0.2">
      <c r="H60678" s="7"/>
    </row>
    <row r="60679" spans="8:8" x14ac:dyDescent="0.2">
      <c r="H60679" s="7"/>
    </row>
    <row r="60680" spans="8:8" x14ac:dyDescent="0.2">
      <c r="H60680" s="7"/>
    </row>
    <row r="60681" spans="8:8" x14ac:dyDescent="0.2">
      <c r="H60681" s="7"/>
    </row>
    <row r="60682" spans="8:8" x14ac:dyDescent="0.2">
      <c r="H60682" s="7"/>
    </row>
    <row r="60683" spans="8:8" x14ac:dyDescent="0.2">
      <c r="H60683" s="7"/>
    </row>
    <row r="60684" spans="8:8" x14ac:dyDescent="0.2">
      <c r="H60684" s="7"/>
    </row>
    <row r="60685" spans="8:8" x14ac:dyDescent="0.2">
      <c r="H60685" s="7"/>
    </row>
    <row r="60686" spans="8:8" x14ac:dyDescent="0.2">
      <c r="H60686" s="7"/>
    </row>
    <row r="60687" spans="8:8" x14ac:dyDescent="0.2">
      <c r="H60687" s="7"/>
    </row>
    <row r="60688" spans="8:8" x14ac:dyDescent="0.2">
      <c r="H60688" s="7"/>
    </row>
    <row r="60689" spans="8:8" x14ac:dyDescent="0.2">
      <c r="H60689" s="7"/>
    </row>
    <row r="60690" spans="8:8" x14ac:dyDescent="0.2">
      <c r="H60690" s="7"/>
    </row>
    <row r="60691" spans="8:8" x14ac:dyDescent="0.2">
      <c r="H60691" s="7"/>
    </row>
    <row r="60692" spans="8:8" x14ac:dyDescent="0.2">
      <c r="H60692" s="7"/>
    </row>
    <row r="60693" spans="8:8" x14ac:dyDescent="0.2">
      <c r="H60693" s="7"/>
    </row>
    <row r="60694" spans="8:8" x14ac:dyDescent="0.2">
      <c r="H60694" s="7"/>
    </row>
    <row r="60695" spans="8:8" x14ac:dyDescent="0.2">
      <c r="H60695" s="7"/>
    </row>
    <row r="60696" spans="8:8" x14ac:dyDescent="0.2">
      <c r="H60696" s="7"/>
    </row>
    <row r="60697" spans="8:8" x14ac:dyDescent="0.2">
      <c r="H60697" s="7"/>
    </row>
    <row r="60698" spans="8:8" x14ac:dyDescent="0.2">
      <c r="H60698" s="7"/>
    </row>
    <row r="60699" spans="8:8" x14ac:dyDescent="0.2">
      <c r="H60699" s="7"/>
    </row>
    <row r="60700" spans="8:8" x14ac:dyDescent="0.2">
      <c r="H60700" s="7"/>
    </row>
    <row r="60701" spans="8:8" x14ac:dyDescent="0.2">
      <c r="H60701" s="7"/>
    </row>
    <row r="60702" spans="8:8" x14ac:dyDescent="0.2">
      <c r="H60702" s="7"/>
    </row>
    <row r="60703" spans="8:8" x14ac:dyDescent="0.2">
      <c r="H60703" s="7"/>
    </row>
    <row r="60704" spans="8:8" x14ac:dyDescent="0.2">
      <c r="H60704" s="7"/>
    </row>
    <row r="60705" spans="8:8" x14ac:dyDescent="0.2">
      <c r="H60705" s="7"/>
    </row>
    <row r="60706" spans="8:8" x14ac:dyDescent="0.2">
      <c r="H60706" s="7"/>
    </row>
    <row r="60707" spans="8:8" x14ac:dyDescent="0.2">
      <c r="H60707" s="7"/>
    </row>
    <row r="60708" spans="8:8" x14ac:dyDescent="0.2">
      <c r="H60708" s="7"/>
    </row>
    <row r="60709" spans="8:8" x14ac:dyDescent="0.2">
      <c r="H60709" s="7"/>
    </row>
    <row r="60710" spans="8:8" x14ac:dyDescent="0.2">
      <c r="H60710" s="7"/>
    </row>
    <row r="60711" spans="8:8" x14ac:dyDescent="0.2">
      <c r="H60711" s="7"/>
    </row>
    <row r="60712" spans="8:8" x14ac:dyDescent="0.2">
      <c r="H60712" s="7"/>
    </row>
    <row r="60713" spans="8:8" x14ac:dyDescent="0.2">
      <c r="H60713" s="7"/>
    </row>
    <row r="60714" spans="8:8" x14ac:dyDescent="0.2">
      <c r="H60714" s="7"/>
    </row>
    <row r="60715" spans="8:8" x14ac:dyDescent="0.2">
      <c r="H60715" s="7"/>
    </row>
    <row r="60716" spans="8:8" x14ac:dyDescent="0.2">
      <c r="H60716" s="7"/>
    </row>
    <row r="60717" spans="8:8" x14ac:dyDescent="0.2">
      <c r="H60717" s="7"/>
    </row>
    <row r="60718" spans="8:8" x14ac:dyDescent="0.2">
      <c r="H60718" s="7"/>
    </row>
    <row r="60719" spans="8:8" x14ac:dyDescent="0.2">
      <c r="H60719" s="7"/>
    </row>
    <row r="60720" spans="8:8" x14ac:dyDescent="0.2">
      <c r="H60720" s="7"/>
    </row>
    <row r="60721" spans="8:8" x14ac:dyDescent="0.2">
      <c r="H60721" s="7"/>
    </row>
    <row r="60722" spans="8:8" x14ac:dyDescent="0.2">
      <c r="H60722" s="7"/>
    </row>
    <row r="60723" spans="8:8" x14ac:dyDescent="0.2">
      <c r="H60723" s="7"/>
    </row>
    <row r="60724" spans="8:8" x14ac:dyDescent="0.2">
      <c r="H60724" s="7"/>
    </row>
    <row r="60725" spans="8:8" x14ac:dyDescent="0.2">
      <c r="H60725" s="7"/>
    </row>
    <row r="60726" spans="8:8" x14ac:dyDescent="0.2">
      <c r="H60726" s="7"/>
    </row>
    <row r="60727" spans="8:8" x14ac:dyDescent="0.2">
      <c r="H60727" s="7"/>
    </row>
    <row r="60728" spans="8:8" x14ac:dyDescent="0.2">
      <c r="H60728" s="7"/>
    </row>
    <row r="60729" spans="8:8" x14ac:dyDescent="0.2">
      <c r="H60729" s="7"/>
    </row>
    <row r="60730" spans="8:8" x14ac:dyDescent="0.2">
      <c r="H60730" s="7"/>
    </row>
    <row r="60731" spans="8:8" x14ac:dyDescent="0.2">
      <c r="H60731" s="7"/>
    </row>
    <row r="60732" spans="8:8" x14ac:dyDescent="0.2">
      <c r="H60732" s="7"/>
    </row>
    <row r="60733" spans="8:8" x14ac:dyDescent="0.2">
      <c r="H60733" s="7"/>
    </row>
    <row r="60734" spans="8:8" x14ac:dyDescent="0.2">
      <c r="H60734" s="7"/>
    </row>
    <row r="60735" spans="8:8" x14ac:dyDescent="0.2">
      <c r="H60735" s="7"/>
    </row>
    <row r="60736" spans="8:8" x14ac:dyDescent="0.2">
      <c r="H60736" s="7"/>
    </row>
    <row r="60737" spans="8:8" x14ac:dyDescent="0.2">
      <c r="H60737" s="7"/>
    </row>
    <row r="60738" spans="8:8" x14ac:dyDescent="0.2">
      <c r="H60738" s="7"/>
    </row>
    <row r="60739" spans="8:8" x14ac:dyDescent="0.2">
      <c r="H60739" s="7"/>
    </row>
    <row r="60740" spans="8:8" x14ac:dyDescent="0.2">
      <c r="H60740" s="7"/>
    </row>
    <row r="60741" spans="8:8" x14ac:dyDescent="0.2">
      <c r="H60741" s="7"/>
    </row>
    <row r="60742" spans="8:8" x14ac:dyDescent="0.2">
      <c r="H60742" s="7"/>
    </row>
    <row r="60743" spans="8:8" x14ac:dyDescent="0.2">
      <c r="H60743" s="7"/>
    </row>
    <row r="60744" spans="8:8" x14ac:dyDescent="0.2">
      <c r="H60744" s="7"/>
    </row>
    <row r="60745" spans="8:8" x14ac:dyDescent="0.2">
      <c r="H60745" s="7"/>
    </row>
    <row r="60746" spans="8:8" x14ac:dyDescent="0.2">
      <c r="H60746" s="7"/>
    </row>
    <row r="60747" spans="8:8" x14ac:dyDescent="0.2">
      <c r="H60747" s="7"/>
    </row>
    <row r="60748" spans="8:8" x14ac:dyDescent="0.2">
      <c r="H60748" s="7"/>
    </row>
    <row r="60749" spans="8:8" x14ac:dyDescent="0.2">
      <c r="H60749" s="7"/>
    </row>
    <row r="60750" spans="8:8" x14ac:dyDescent="0.2">
      <c r="H60750" s="7"/>
    </row>
    <row r="60751" spans="8:8" x14ac:dyDescent="0.2">
      <c r="H60751" s="7"/>
    </row>
    <row r="60752" spans="8:8" x14ac:dyDescent="0.2">
      <c r="H60752" s="7"/>
    </row>
    <row r="60753" spans="8:8" x14ac:dyDescent="0.2">
      <c r="H60753" s="7"/>
    </row>
    <row r="60754" spans="8:8" x14ac:dyDescent="0.2">
      <c r="H60754" s="7"/>
    </row>
    <row r="60755" spans="8:8" x14ac:dyDescent="0.2">
      <c r="H60755" s="7"/>
    </row>
    <row r="60756" spans="8:8" x14ac:dyDescent="0.2">
      <c r="H60756" s="7"/>
    </row>
    <row r="60757" spans="8:8" x14ac:dyDescent="0.2">
      <c r="H60757" s="7"/>
    </row>
    <row r="60758" spans="8:8" x14ac:dyDescent="0.2">
      <c r="H60758" s="7"/>
    </row>
    <row r="60759" spans="8:8" x14ac:dyDescent="0.2">
      <c r="H60759" s="7"/>
    </row>
    <row r="60760" spans="8:8" x14ac:dyDescent="0.2">
      <c r="H60760" s="7"/>
    </row>
    <row r="60761" spans="8:8" x14ac:dyDescent="0.2">
      <c r="H60761" s="7"/>
    </row>
    <row r="60762" spans="8:8" x14ac:dyDescent="0.2">
      <c r="H60762" s="7"/>
    </row>
    <row r="60763" spans="8:8" x14ac:dyDescent="0.2">
      <c r="H60763" s="7"/>
    </row>
    <row r="60764" spans="8:8" x14ac:dyDescent="0.2">
      <c r="H60764" s="7"/>
    </row>
    <row r="60765" spans="8:8" x14ac:dyDescent="0.2">
      <c r="H60765" s="7"/>
    </row>
    <row r="60766" spans="8:8" x14ac:dyDescent="0.2">
      <c r="H60766" s="7"/>
    </row>
    <row r="60767" spans="8:8" x14ac:dyDescent="0.2">
      <c r="H60767" s="7"/>
    </row>
    <row r="60768" spans="8:8" x14ac:dyDescent="0.2">
      <c r="H60768" s="7"/>
    </row>
    <row r="60769" spans="8:8" x14ac:dyDescent="0.2">
      <c r="H60769" s="7"/>
    </row>
    <row r="60770" spans="8:8" x14ac:dyDescent="0.2">
      <c r="H60770" s="7"/>
    </row>
    <row r="60771" spans="8:8" x14ac:dyDescent="0.2">
      <c r="H60771" s="7"/>
    </row>
    <row r="60772" spans="8:8" x14ac:dyDescent="0.2">
      <c r="H60772" s="7"/>
    </row>
    <row r="60773" spans="8:8" x14ac:dyDescent="0.2">
      <c r="H60773" s="7"/>
    </row>
    <row r="60774" spans="8:8" x14ac:dyDescent="0.2">
      <c r="H60774" s="7"/>
    </row>
    <row r="60775" spans="8:8" x14ac:dyDescent="0.2">
      <c r="H60775" s="7"/>
    </row>
    <row r="60776" spans="8:8" x14ac:dyDescent="0.2">
      <c r="H60776" s="7"/>
    </row>
    <row r="60777" spans="8:8" x14ac:dyDescent="0.2">
      <c r="H60777" s="7"/>
    </row>
    <row r="60778" spans="8:8" x14ac:dyDescent="0.2">
      <c r="H60778" s="7"/>
    </row>
    <row r="60779" spans="8:8" x14ac:dyDescent="0.2">
      <c r="H60779" s="7"/>
    </row>
    <row r="60780" spans="8:8" x14ac:dyDescent="0.2">
      <c r="H60780" s="7"/>
    </row>
    <row r="60781" spans="8:8" x14ac:dyDescent="0.2">
      <c r="H60781" s="7"/>
    </row>
    <row r="60782" spans="8:8" x14ac:dyDescent="0.2">
      <c r="H60782" s="7"/>
    </row>
    <row r="60783" spans="8:8" x14ac:dyDescent="0.2">
      <c r="H60783" s="7"/>
    </row>
    <row r="60784" spans="8:8" x14ac:dyDescent="0.2">
      <c r="H60784" s="7"/>
    </row>
    <row r="60785" spans="8:8" x14ac:dyDescent="0.2">
      <c r="H60785" s="7"/>
    </row>
    <row r="60786" spans="8:8" x14ac:dyDescent="0.2">
      <c r="H60786" s="7"/>
    </row>
    <row r="60787" spans="8:8" x14ac:dyDescent="0.2">
      <c r="H60787" s="7"/>
    </row>
    <row r="60788" spans="8:8" x14ac:dyDescent="0.2">
      <c r="H60788" s="7"/>
    </row>
    <row r="60789" spans="8:8" x14ac:dyDescent="0.2">
      <c r="H60789" s="7"/>
    </row>
    <row r="60790" spans="8:8" x14ac:dyDescent="0.2">
      <c r="H60790" s="7"/>
    </row>
    <row r="60791" spans="8:8" x14ac:dyDescent="0.2">
      <c r="H60791" s="7"/>
    </row>
    <row r="60792" spans="8:8" x14ac:dyDescent="0.2">
      <c r="H60792" s="7"/>
    </row>
    <row r="60793" spans="8:8" x14ac:dyDescent="0.2">
      <c r="H60793" s="7"/>
    </row>
    <row r="60794" spans="8:8" x14ac:dyDescent="0.2">
      <c r="H60794" s="7"/>
    </row>
    <row r="60795" spans="8:8" x14ac:dyDescent="0.2">
      <c r="H60795" s="7"/>
    </row>
    <row r="60796" spans="8:8" x14ac:dyDescent="0.2">
      <c r="H60796" s="7"/>
    </row>
    <row r="60797" spans="8:8" x14ac:dyDescent="0.2">
      <c r="H60797" s="7"/>
    </row>
    <row r="60798" spans="8:8" x14ac:dyDescent="0.2">
      <c r="H60798" s="7"/>
    </row>
    <row r="60799" spans="8:8" x14ac:dyDescent="0.2">
      <c r="H60799" s="7"/>
    </row>
    <row r="60800" spans="8:8" x14ac:dyDescent="0.2">
      <c r="H60800" s="7"/>
    </row>
    <row r="60801" spans="8:8" x14ac:dyDescent="0.2">
      <c r="H60801" s="7"/>
    </row>
    <row r="60802" spans="8:8" x14ac:dyDescent="0.2">
      <c r="H60802" s="7"/>
    </row>
    <row r="60803" spans="8:8" x14ac:dyDescent="0.2">
      <c r="H60803" s="7"/>
    </row>
    <row r="60804" spans="8:8" x14ac:dyDescent="0.2">
      <c r="H60804" s="7"/>
    </row>
    <row r="60805" spans="8:8" x14ac:dyDescent="0.2">
      <c r="H60805" s="7"/>
    </row>
    <row r="60806" spans="8:8" x14ac:dyDescent="0.2">
      <c r="H60806" s="7"/>
    </row>
    <row r="60807" spans="8:8" x14ac:dyDescent="0.2">
      <c r="H60807" s="7"/>
    </row>
    <row r="60808" spans="8:8" x14ac:dyDescent="0.2">
      <c r="H60808" s="7"/>
    </row>
    <row r="60809" spans="8:8" x14ac:dyDescent="0.2">
      <c r="H60809" s="7"/>
    </row>
    <row r="60810" spans="8:8" x14ac:dyDescent="0.2">
      <c r="H60810" s="7"/>
    </row>
    <row r="60811" spans="8:8" x14ac:dyDescent="0.2">
      <c r="H60811" s="7"/>
    </row>
    <row r="60812" spans="8:8" x14ac:dyDescent="0.2">
      <c r="H60812" s="7"/>
    </row>
    <row r="60813" spans="8:8" x14ac:dyDescent="0.2">
      <c r="H60813" s="7"/>
    </row>
    <row r="60814" spans="8:8" x14ac:dyDescent="0.2">
      <c r="H60814" s="7"/>
    </row>
    <row r="60815" spans="8:8" x14ac:dyDescent="0.2">
      <c r="H60815" s="7"/>
    </row>
    <row r="60816" spans="8:8" x14ac:dyDescent="0.2">
      <c r="H60816" s="7"/>
    </row>
    <row r="60817" spans="8:8" x14ac:dyDescent="0.2">
      <c r="H60817" s="7"/>
    </row>
    <row r="60818" spans="8:8" x14ac:dyDescent="0.2">
      <c r="H60818" s="7"/>
    </row>
    <row r="60819" spans="8:8" x14ac:dyDescent="0.2">
      <c r="H60819" s="7"/>
    </row>
    <row r="60820" spans="8:8" x14ac:dyDescent="0.2">
      <c r="H60820" s="7"/>
    </row>
    <row r="60821" spans="8:8" x14ac:dyDescent="0.2">
      <c r="H60821" s="7"/>
    </row>
    <row r="60822" spans="8:8" x14ac:dyDescent="0.2">
      <c r="H60822" s="7"/>
    </row>
    <row r="60823" spans="8:8" x14ac:dyDescent="0.2">
      <c r="H60823" s="7"/>
    </row>
    <row r="60824" spans="8:8" x14ac:dyDescent="0.2">
      <c r="H60824" s="7"/>
    </row>
    <row r="60825" spans="8:8" x14ac:dyDescent="0.2">
      <c r="H60825" s="7"/>
    </row>
    <row r="60826" spans="8:8" x14ac:dyDescent="0.2">
      <c r="H60826" s="7"/>
    </row>
    <row r="60827" spans="8:8" x14ac:dyDescent="0.2">
      <c r="H60827" s="7"/>
    </row>
    <row r="60828" spans="8:8" x14ac:dyDescent="0.2">
      <c r="H60828" s="7"/>
    </row>
    <row r="60829" spans="8:8" x14ac:dyDescent="0.2">
      <c r="H60829" s="7"/>
    </row>
    <row r="60830" spans="8:8" x14ac:dyDescent="0.2">
      <c r="H60830" s="7"/>
    </row>
    <row r="60831" spans="8:8" x14ac:dyDescent="0.2">
      <c r="H60831" s="7"/>
    </row>
    <row r="60832" spans="8:8" x14ac:dyDescent="0.2">
      <c r="H60832" s="7"/>
    </row>
    <row r="60833" spans="8:8" x14ac:dyDescent="0.2">
      <c r="H60833" s="7"/>
    </row>
    <row r="60834" spans="8:8" x14ac:dyDescent="0.2">
      <c r="H60834" s="7"/>
    </row>
    <row r="60835" spans="8:8" x14ac:dyDescent="0.2">
      <c r="H60835" s="7"/>
    </row>
    <row r="60836" spans="8:8" x14ac:dyDescent="0.2">
      <c r="H60836" s="7"/>
    </row>
    <row r="60837" spans="8:8" x14ac:dyDescent="0.2">
      <c r="H60837" s="7"/>
    </row>
    <row r="60838" spans="8:8" x14ac:dyDescent="0.2">
      <c r="H60838" s="7"/>
    </row>
    <row r="60839" spans="8:8" x14ac:dyDescent="0.2">
      <c r="H60839" s="7"/>
    </row>
    <row r="60840" spans="8:8" x14ac:dyDescent="0.2">
      <c r="H60840" s="7"/>
    </row>
    <row r="60841" spans="8:8" x14ac:dyDescent="0.2">
      <c r="H60841" s="7"/>
    </row>
    <row r="60842" spans="8:8" x14ac:dyDescent="0.2">
      <c r="H60842" s="7"/>
    </row>
    <row r="60843" spans="8:8" x14ac:dyDescent="0.2">
      <c r="H60843" s="7"/>
    </row>
    <row r="60844" spans="8:8" x14ac:dyDescent="0.2">
      <c r="H60844" s="7"/>
    </row>
    <row r="60845" spans="8:8" x14ac:dyDescent="0.2">
      <c r="H60845" s="7"/>
    </row>
    <row r="60846" spans="8:8" x14ac:dyDescent="0.2">
      <c r="H60846" s="7"/>
    </row>
    <row r="60847" spans="8:8" x14ac:dyDescent="0.2">
      <c r="H60847" s="7"/>
    </row>
    <row r="60848" spans="8:8" x14ac:dyDescent="0.2">
      <c r="H60848" s="7"/>
    </row>
    <row r="60849" spans="8:8" x14ac:dyDescent="0.2">
      <c r="H60849" s="7"/>
    </row>
    <row r="60850" spans="8:8" x14ac:dyDescent="0.2">
      <c r="H60850" s="7"/>
    </row>
    <row r="60851" spans="8:8" x14ac:dyDescent="0.2">
      <c r="H60851" s="7"/>
    </row>
    <row r="60852" spans="8:8" x14ac:dyDescent="0.2">
      <c r="H60852" s="7"/>
    </row>
    <row r="60853" spans="8:8" x14ac:dyDescent="0.2">
      <c r="H60853" s="7"/>
    </row>
    <row r="60854" spans="8:8" x14ac:dyDescent="0.2">
      <c r="H60854" s="7"/>
    </row>
    <row r="60855" spans="8:8" x14ac:dyDescent="0.2">
      <c r="H60855" s="7"/>
    </row>
    <row r="60856" spans="8:8" x14ac:dyDescent="0.2">
      <c r="H60856" s="7"/>
    </row>
    <row r="60857" spans="8:8" x14ac:dyDescent="0.2">
      <c r="H60857" s="7"/>
    </row>
    <row r="60858" spans="8:8" x14ac:dyDescent="0.2">
      <c r="H60858" s="7"/>
    </row>
    <row r="60859" spans="8:8" x14ac:dyDescent="0.2">
      <c r="H60859" s="7"/>
    </row>
    <row r="60860" spans="8:8" x14ac:dyDescent="0.2">
      <c r="H60860" s="7"/>
    </row>
    <row r="60861" spans="8:8" x14ac:dyDescent="0.2">
      <c r="H60861" s="7"/>
    </row>
    <row r="60862" spans="8:8" x14ac:dyDescent="0.2">
      <c r="H60862" s="7"/>
    </row>
    <row r="60863" spans="8:8" x14ac:dyDescent="0.2">
      <c r="H60863" s="7"/>
    </row>
    <row r="60864" spans="8:8" x14ac:dyDescent="0.2">
      <c r="H60864" s="7"/>
    </row>
    <row r="60865" spans="8:8" x14ac:dyDescent="0.2">
      <c r="H60865" s="7"/>
    </row>
    <row r="60866" spans="8:8" x14ac:dyDescent="0.2">
      <c r="H60866" s="7"/>
    </row>
    <row r="60867" spans="8:8" x14ac:dyDescent="0.2">
      <c r="H60867" s="7"/>
    </row>
    <row r="60868" spans="8:8" x14ac:dyDescent="0.2">
      <c r="H60868" s="7"/>
    </row>
    <row r="60869" spans="8:8" x14ac:dyDescent="0.2">
      <c r="H60869" s="7"/>
    </row>
    <row r="60870" spans="8:8" x14ac:dyDescent="0.2">
      <c r="H60870" s="7"/>
    </row>
    <row r="60871" spans="8:8" x14ac:dyDescent="0.2">
      <c r="H60871" s="7"/>
    </row>
    <row r="60872" spans="8:8" x14ac:dyDescent="0.2">
      <c r="H60872" s="7"/>
    </row>
    <row r="60873" spans="8:8" x14ac:dyDescent="0.2">
      <c r="H60873" s="7"/>
    </row>
    <row r="60874" spans="8:8" x14ac:dyDescent="0.2">
      <c r="H60874" s="7"/>
    </row>
    <row r="60875" spans="8:8" x14ac:dyDescent="0.2">
      <c r="H60875" s="7"/>
    </row>
    <row r="60876" spans="8:8" x14ac:dyDescent="0.2">
      <c r="H60876" s="7"/>
    </row>
    <row r="60877" spans="8:8" x14ac:dyDescent="0.2">
      <c r="H60877" s="7"/>
    </row>
    <row r="60878" spans="8:8" x14ac:dyDescent="0.2">
      <c r="H60878" s="7"/>
    </row>
    <row r="60879" spans="8:8" x14ac:dyDescent="0.2">
      <c r="H60879" s="7"/>
    </row>
    <row r="60880" spans="8:8" x14ac:dyDescent="0.2">
      <c r="H60880" s="7"/>
    </row>
    <row r="60881" spans="8:8" x14ac:dyDescent="0.2">
      <c r="H60881" s="7"/>
    </row>
    <row r="60882" spans="8:8" x14ac:dyDescent="0.2">
      <c r="H60882" s="7"/>
    </row>
    <row r="60883" spans="8:8" x14ac:dyDescent="0.2">
      <c r="H60883" s="7"/>
    </row>
    <row r="60884" spans="8:8" x14ac:dyDescent="0.2">
      <c r="H60884" s="7"/>
    </row>
    <row r="60885" spans="8:8" x14ac:dyDescent="0.2">
      <c r="H60885" s="7"/>
    </row>
    <row r="60886" spans="8:8" x14ac:dyDescent="0.2">
      <c r="H60886" s="7"/>
    </row>
    <row r="60887" spans="8:8" x14ac:dyDescent="0.2">
      <c r="H60887" s="7"/>
    </row>
    <row r="60888" spans="8:8" x14ac:dyDescent="0.2">
      <c r="H60888" s="7"/>
    </row>
    <row r="60889" spans="8:8" x14ac:dyDescent="0.2">
      <c r="H60889" s="7"/>
    </row>
    <row r="60890" spans="8:8" x14ac:dyDescent="0.2">
      <c r="H60890" s="7"/>
    </row>
    <row r="60891" spans="8:8" x14ac:dyDescent="0.2">
      <c r="H60891" s="7"/>
    </row>
    <row r="60892" spans="8:8" x14ac:dyDescent="0.2">
      <c r="H60892" s="7"/>
    </row>
    <row r="60893" spans="8:8" x14ac:dyDescent="0.2">
      <c r="H60893" s="7"/>
    </row>
    <row r="60894" spans="8:8" x14ac:dyDescent="0.2">
      <c r="H60894" s="7"/>
    </row>
    <row r="60895" spans="8:8" x14ac:dyDescent="0.2">
      <c r="H60895" s="7"/>
    </row>
    <row r="60896" spans="8:8" x14ac:dyDescent="0.2">
      <c r="H60896" s="7"/>
    </row>
    <row r="60897" spans="8:8" x14ac:dyDescent="0.2">
      <c r="H60897" s="7"/>
    </row>
    <row r="60898" spans="8:8" x14ac:dyDescent="0.2">
      <c r="H60898" s="7"/>
    </row>
    <row r="60899" spans="8:8" x14ac:dyDescent="0.2">
      <c r="H60899" s="7"/>
    </row>
    <row r="60900" spans="8:8" x14ac:dyDescent="0.2">
      <c r="H60900" s="7"/>
    </row>
    <row r="60901" spans="8:8" x14ac:dyDescent="0.2">
      <c r="H60901" s="7"/>
    </row>
    <row r="60902" spans="8:8" x14ac:dyDescent="0.2">
      <c r="H60902" s="7"/>
    </row>
    <row r="60903" spans="8:8" x14ac:dyDescent="0.2">
      <c r="H60903" s="7"/>
    </row>
    <row r="60904" spans="8:8" x14ac:dyDescent="0.2">
      <c r="H60904" s="7"/>
    </row>
    <row r="60905" spans="8:8" x14ac:dyDescent="0.2">
      <c r="H60905" s="7"/>
    </row>
    <row r="60906" spans="8:8" x14ac:dyDescent="0.2">
      <c r="H60906" s="7"/>
    </row>
    <row r="60907" spans="8:8" x14ac:dyDescent="0.2">
      <c r="H60907" s="7"/>
    </row>
    <row r="60908" spans="8:8" x14ac:dyDescent="0.2">
      <c r="H60908" s="7"/>
    </row>
    <row r="60909" spans="8:8" x14ac:dyDescent="0.2">
      <c r="H60909" s="7"/>
    </row>
    <row r="60910" spans="8:8" x14ac:dyDescent="0.2">
      <c r="H60910" s="7"/>
    </row>
    <row r="60911" spans="8:8" x14ac:dyDescent="0.2">
      <c r="H60911" s="7"/>
    </row>
    <row r="60912" spans="8:8" x14ac:dyDescent="0.2">
      <c r="H60912" s="7"/>
    </row>
    <row r="60913" spans="8:8" x14ac:dyDescent="0.2">
      <c r="H60913" s="7"/>
    </row>
    <row r="60914" spans="8:8" x14ac:dyDescent="0.2">
      <c r="H60914" s="7"/>
    </row>
    <row r="60915" spans="8:8" x14ac:dyDescent="0.2">
      <c r="H60915" s="7"/>
    </row>
    <row r="60916" spans="8:8" x14ac:dyDescent="0.2">
      <c r="H60916" s="7"/>
    </row>
    <row r="60917" spans="8:8" x14ac:dyDescent="0.2">
      <c r="H60917" s="7"/>
    </row>
    <row r="60918" spans="8:8" x14ac:dyDescent="0.2">
      <c r="H60918" s="7"/>
    </row>
    <row r="60919" spans="8:8" x14ac:dyDescent="0.2">
      <c r="H60919" s="7"/>
    </row>
    <row r="60920" spans="8:8" x14ac:dyDescent="0.2">
      <c r="H60920" s="7"/>
    </row>
    <row r="60921" spans="8:8" x14ac:dyDescent="0.2">
      <c r="H60921" s="7"/>
    </row>
    <row r="60922" spans="8:8" x14ac:dyDescent="0.2">
      <c r="H60922" s="7"/>
    </row>
    <row r="60923" spans="8:8" x14ac:dyDescent="0.2">
      <c r="H60923" s="7"/>
    </row>
    <row r="60924" spans="8:8" x14ac:dyDescent="0.2">
      <c r="H60924" s="7"/>
    </row>
    <row r="60925" spans="8:8" x14ac:dyDescent="0.2">
      <c r="H60925" s="7"/>
    </row>
    <row r="60926" spans="8:8" x14ac:dyDescent="0.2">
      <c r="H60926" s="7"/>
    </row>
    <row r="60927" spans="8:8" x14ac:dyDescent="0.2">
      <c r="H60927" s="7"/>
    </row>
    <row r="60928" spans="8:8" x14ac:dyDescent="0.2">
      <c r="H60928" s="7"/>
    </row>
    <row r="60929" spans="8:8" x14ac:dyDescent="0.2">
      <c r="H60929" s="7"/>
    </row>
    <row r="60930" spans="8:8" x14ac:dyDescent="0.2">
      <c r="H60930" s="7"/>
    </row>
    <row r="60931" spans="8:8" x14ac:dyDescent="0.2">
      <c r="H60931" s="7"/>
    </row>
    <row r="60932" spans="8:8" x14ac:dyDescent="0.2">
      <c r="H60932" s="7"/>
    </row>
    <row r="60933" spans="8:8" x14ac:dyDescent="0.2">
      <c r="H60933" s="7"/>
    </row>
    <row r="60934" spans="8:8" x14ac:dyDescent="0.2">
      <c r="H60934" s="7"/>
    </row>
    <row r="60935" spans="8:8" x14ac:dyDescent="0.2">
      <c r="H60935" s="7"/>
    </row>
    <row r="60936" spans="8:8" x14ac:dyDescent="0.2">
      <c r="H60936" s="7"/>
    </row>
    <row r="60937" spans="8:8" x14ac:dyDescent="0.2">
      <c r="H60937" s="7"/>
    </row>
    <row r="60938" spans="8:8" x14ac:dyDescent="0.2">
      <c r="H60938" s="7"/>
    </row>
    <row r="60939" spans="8:8" x14ac:dyDescent="0.2">
      <c r="H60939" s="7"/>
    </row>
    <row r="60940" spans="8:8" x14ac:dyDescent="0.2">
      <c r="H60940" s="7"/>
    </row>
    <row r="60941" spans="8:8" x14ac:dyDescent="0.2">
      <c r="H60941" s="7"/>
    </row>
    <row r="60942" spans="8:8" x14ac:dyDescent="0.2">
      <c r="H60942" s="7"/>
    </row>
    <row r="60943" spans="8:8" x14ac:dyDescent="0.2">
      <c r="H60943" s="7"/>
    </row>
    <row r="60944" spans="8:8" x14ac:dyDescent="0.2">
      <c r="H60944" s="7"/>
    </row>
    <row r="60945" spans="8:8" x14ac:dyDescent="0.2">
      <c r="H60945" s="7"/>
    </row>
    <row r="60946" spans="8:8" x14ac:dyDescent="0.2">
      <c r="H60946" s="7"/>
    </row>
    <row r="60947" spans="8:8" x14ac:dyDescent="0.2">
      <c r="H60947" s="7"/>
    </row>
    <row r="60948" spans="8:8" x14ac:dyDescent="0.2">
      <c r="H60948" s="7"/>
    </row>
    <row r="60949" spans="8:8" x14ac:dyDescent="0.2">
      <c r="H60949" s="7"/>
    </row>
    <row r="60950" spans="8:8" x14ac:dyDescent="0.2">
      <c r="H60950" s="7"/>
    </row>
    <row r="60951" spans="8:8" x14ac:dyDescent="0.2">
      <c r="H60951" s="7"/>
    </row>
    <row r="60952" spans="8:8" x14ac:dyDescent="0.2">
      <c r="H60952" s="7"/>
    </row>
    <row r="60953" spans="8:8" x14ac:dyDescent="0.2">
      <c r="H60953" s="7"/>
    </row>
    <row r="60954" spans="8:8" x14ac:dyDescent="0.2">
      <c r="H60954" s="7"/>
    </row>
    <row r="60955" spans="8:8" x14ac:dyDescent="0.2">
      <c r="H60955" s="7"/>
    </row>
    <row r="60956" spans="8:8" x14ac:dyDescent="0.2">
      <c r="H60956" s="7"/>
    </row>
    <row r="60957" spans="8:8" x14ac:dyDescent="0.2">
      <c r="H60957" s="7"/>
    </row>
    <row r="60958" spans="8:8" x14ac:dyDescent="0.2">
      <c r="H60958" s="7"/>
    </row>
    <row r="60959" spans="8:8" x14ac:dyDescent="0.2">
      <c r="H60959" s="7"/>
    </row>
    <row r="60960" spans="8:8" x14ac:dyDescent="0.2">
      <c r="H60960" s="7"/>
    </row>
    <row r="60961" spans="8:8" x14ac:dyDescent="0.2">
      <c r="H60961" s="7"/>
    </row>
    <row r="60962" spans="8:8" x14ac:dyDescent="0.2">
      <c r="H60962" s="7"/>
    </row>
    <row r="60963" spans="8:8" x14ac:dyDescent="0.2">
      <c r="H60963" s="7"/>
    </row>
    <row r="60964" spans="8:8" x14ac:dyDescent="0.2">
      <c r="H60964" s="7"/>
    </row>
    <row r="60965" spans="8:8" x14ac:dyDescent="0.2">
      <c r="H60965" s="7"/>
    </row>
    <row r="60966" spans="8:8" x14ac:dyDescent="0.2">
      <c r="H60966" s="7"/>
    </row>
    <row r="60967" spans="8:8" x14ac:dyDescent="0.2">
      <c r="H60967" s="7"/>
    </row>
    <row r="60968" spans="8:8" x14ac:dyDescent="0.2">
      <c r="H60968" s="7"/>
    </row>
    <row r="60969" spans="8:8" x14ac:dyDescent="0.2">
      <c r="H60969" s="7"/>
    </row>
    <row r="60970" spans="8:8" x14ac:dyDescent="0.2">
      <c r="H60970" s="7"/>
    </row>
    <row r="60971" spans="8:8" x14ac:dyDescent="0.2">
      <c r="H60971" s="7"/>
    </row>
    <row r="60972" spans="8:8" x14ac:dyDescent="0.2">
      <c r="H60972" s="7"/>
    </row>
    <row r="60973" spans="8:8" x14ac:dyDescent="0.2">
      <c r="H60973" s="7"/>
    </row>
    <row r="60974" spans="8:8" x14ac:dyDescent="0.2">
      <c r="H60974" s="7"/>
    </row>
    <row r="60975" spans="8:8" x14ac:dyDescent="0.2">
      <c r="H60975" s="7"/>
    </row>
    <row r="60976" spans="8:8" x14ac:dyDescent="0.2">
      <c r="H60976" s="7"/>
    </row>
    <row r="60977" spans="8:8" x14ac:dyDescent="0.2">
      <c r="H60977" s="7"/>
    </row>
    <row r="60978" spans="8:8" x14ac:dyDescent="0.2">
      <c r="H60978" s="7"/>
    </row>
    <row r="60979" spans="8:8" x14ac:dyDescent="0.2">
      <c r="H60979" s="7"/>
    </row>
    <row r="60980" spans="8:8" x14ac:dyDescent="0.2">
      <c r="H60980" s="7"/>
    </row>
    <row r="60981" spans="8:8" x14ac:dyDescent="0.2">
      <c r="H60981" s="7"/>
    </row>
    <row r="60982" spans="8:8" x14ac:dyDescent="0.2">
      <c r="H60982" s="7"/>
    </row>
    <row r="60983" spans="8:8" x14ac:dyDescent="0.2">
      <c r="H60983" s="7"/>
    </row>
    <row r="60984" spans="8:8" x14ac:dyDescent="0.2">
      <c r="H60984" s="7"/>
    </row>
    <row r="60985" spans="8:8" x14ac:dyDescent="0.2">
      <c r="H60985" s="7"/>
    </row>
    <row r="60986" spans="8:8" x14ac:dyDescent="0.2">
      <c r="H60986" s="7"/>
    </row>
    <row r="60987" spans="8:8" x14ac:dyDescent="0.2">
      <c r="H60987" s="7"/>
    </row>
    <row r="60988" spans="8:8" x14ac:dyDescent="0.2">
      <c r="H60988" s="7"/>
    </row>
    <row r="60989" spans="8:8" x14ac:dyDescent="0.2">
      <c r="H60989" s="7"/>
    </row>
    <row r="60990" spans="8:8" x14ac:dyDescent="0.2">
      <c r="H60990" s="7"/>
    </row>
    <row r="60991" spans="8:8" x14ac:dyDescent="0.2">
      <c r="H60991" s="7"/>
    </row>
    <row r="60992" spans="8:8" x14ac:dyDescent="0.2">
      <c r="H60992" s="7"/>
    </row>
    <row r="60993" spans="8:8" x14ac:dyDescent="0.2">
      <c r="H60993" s="7"/>
    </row>
    <row r="60994" spans="8:8" x14ac:dyDescent="0.2">
      <c r="H60994" s="7"/>
    </row>
    <row r="60995" spans="8:8" x14ac:dyDescent="0.2">
      <c r="H60995" s="7"/>
    </row>
    <row r="60996" spans="8:8" x14ac:dyDescent="0.2">
      <c r="H60996" s="7"/>
    </row>
    <row r="60997" spans="8:8" x14ac:dyDescent="0.2">
      <c r="H60997" s="7"/>
    </row>
    <row r="60998" spans="8:8" x14ac:dyDescent="0.2">
      <c r="H60998" s="7"/>
    </row>
    <row r="60999" spans="8:8" x14ac:dyDescent="0.2">
      <c r="H60999" s="7"/>
    </row>
    <row r="61000" spans="8:8" x14ac:dyDescent="0.2">
      <c r="H61000" s="7"/>
    </row>
    <row r="61001" spans="8:8" x14ac:dyDescent="0.2">
      <c r="H61001" s="7"/>
    </row>
    <row r="61002" spans="8:8" x14ac:dyDescent="0.2">
      <c r="H61002" s="7"/>
    </row>
    <row r="61003" spans="8:8" x14ac:dyDescent="0.2">
      <c r="H61003" s="7"/>
    </row>
    <row r="61004" spans="8:8" x14ac:dyDescent="0.2">
      <c r="H61004" s="7"/>
    </row>
    <row r="61005" spans="8:8" x14ac:dyDescent="0.2">
      <c r="H61005" s="7"/>
    </row>
    <row r="61006" spans="8:8" x14ac:dyDescent="0.2">
      <c r="H61006" s="7"/>
    </row>
    <row r="61007" spans="8:8" x14ac:dyDescent="0.2">
      <c r="H61007" s="7"/>
    </row>
    <row r="61008" spans="8:8" x14ac:dyDescent="0.2">
      <c r="H61008" s="7"/>
    </row>
    <row r="61009" spans="8:8" x14ac:dyDescent="0.2">
      <c r="H61009" s="7"/>
    </row>
    <row r="61010" spans="8:8" x14ac:dyDescent="0.2">
      <c r="H61010" s="7"/>
    </row>
    <row r="61011" spans="8:8" x14ac:dyDescent="0.2">
      <c r="H61011" s="7"/>
    </row>
    <row r="61012" spans="8:8" x14ac:dyDescent="0.2">
      <c r="H61012" s="7"/>
    </row>
    <row r="61013" spans="8:8" x14ac:dyDescent="0.2">
      <c r="H61013" s="7"/>
    </row>
    <row r="61014" spans="8:8" x14ac:dyDescent="0.2">
      <c r="H61014" s="7"/>
    </row>
    <row r="61015" spans="8:8" x14ac:dyDescent="0.2">
      <c r="H61015" s="7"/>
    </row>
    <row r="61016" spans="8:8" x14ac:dyDescent="0.2">
      <c r="H61016" s="7"/>
    </row>
    <row r="61017" spans="8:8" x14ac:dyDescent="0.2">
      <c r="H61017" s="7"/>
    </row>
    <row r="61018" spans="8:8" x14ac:dyDescent="0.2">
      <c r="H61018" s="7"/>
    </row>
    <row r="61019" spans="8:8" x14ac:dyDescent="0.2">
      <c r="H61019" s="7"/>
    </row>
    <row r="61020" spans="8:8" x14ac:dyDescent="0.2">
      <c r="H61020" s="7"/>
    </row>
    <row r="61021" spans="8:8" x14ac:dyDescent="0.2">
      <c r="H61021" s="7"/>
    </row>
    <row r="61022" spans="8:8" x14ac:dyDescent="0.2">
      <c r="H61022" s="7"/>
    </row>
    <row r="61023" spans="8:8" x14ac:dyDescent="0.2">
      <c r="H61023" s="7"/>
    </row>
    <row r="61024" spans="8:8" x14ac:dyDescent="0.2">
      <c r="H61024" s="7"/>
    </row>
    <row r="61025" spans="8:8" x14ac:dyDescent="0.2">
      <c r="H61025" s="7"/>
    </row>
    <row r="61026" spans="8:8" x14ac:dyDescent="0.2">
      <c r="H61026" s="7"/>
    </row>
    <row r="61027" spans="8:8" x14ac:dyDescent="0.2">
      <c r="H61027" s="7"/>
    </row>
    <row r="61028" spans="8:8" x14ac:dyDescent="0.2">
      <c r="H61028" s="7"/>
    </row>
    <row r="61029" spans="8:8" x14ac:dyDescent="0.2">
      <c r="H61029" s="7"/>
    </row>
    <row r="61030" spans="8:8" x14ac:dyDescent="0.2">
      <c r="H61030" s="7"/>
    </row>
    <row r="61031" spans="8:8" x14ac:dyDescent="0.2">
      <c r="H61031" s="7"/>
    </row>
    <row r="61032" spans="8:8" x14ac:dyDescent="0.2">
      <c r="H61032" s="7"/>
    </row>
    <row r="61033" spans="8:8" x14ac:dyDescent="0.2">
      <c r="H61033" s="7"/>
    </row>
    <row r="61034" spans="8:8" x14ac:dyDescent="0.2">
      <c r="H61034" s="7"/>
    </row>
    <row r="61035" spans="8:8" x14ac:dyDescent="0.2">
      <c r="H61035" s="7"/>
    </row>
    <row r="61036" spans="8:8" x14ac:dyDescent="0.2">
      <c r="H61036" s="7"/>
    </row>
    <row r="61037" spans="8:8" x14ac:dyDescent="0.2">
      <c r="H61037" s="7"/>
    </row>
    <row r="61038" spans="8:8" x14ac:dyDescent="0.2">
      <c r="H61038" s="7"/>
    </row>
    <row r="61039" spans="8:8" x14ac:dyDescent="0.2">
      <c r="H61039" s="7"/>
    </row>
    <row r="61040" spans="8:8" x14ac:dyDescent="0.2">
      <c r="H61040" s="7"/>
    </row>
    <row r="61041" spans="8:8" x14ac:dyDescent="0.2">
      <c r="H61041" s="7"/>
    </row>
    <row r="61042" spans="8:8" x14ac:dyDescent="0.2">
      <c r="H61042" s="7"/>
    </row>
    <row r="61043" spans="8:8" x14ac:dyDescent="0.2">
      <c r="H61043" s="7"/>
    </row>
    <row r="61044" spans="8:8" x14ac:dyDescent="0.2">
      <c r="H61044" s="7"/>
    </row>
    <row r="61045" spans="8:8" x14ac:dyDescent="0.2">
      <c r="H61045" s="7"/>
    </row>
    <row r="61046" spans="8:8" x14ac:dyDescent="0.2">
      <c r="H61046" s="7"/>
    </row>
    <row r="61047" spans="8:8" x14ac:dyDescent="0.2">
      <c r="H61047" s="7"/>
    </row>
    <row r="61048" spans="8:8" x14ac:dyDescent="0.2">
      <c r="H61048" s="7"/>
    </row>
    <row r="61049" spans="8:8" x14ac:dyDescent="0.2">
      <c r="H61049" s="7"/>
    </row>
    <row r="61050" spans="8:8" x14ac:dyDescent="0.2">
      <c r="H61050" s="7"/>
    </row>
    <row r="61051" spans="8:8" x14ac:dyDescent="0.2">
      <c r="H61051" s="7"/>
    </row>
    <row r="61052" spans="8:8" x14ac:dyDescent="0.2">
      <c r="H61052" s="7"/>
    </row>
    <row r="61053" spans="8:8" x14ac:dyDescent="0.2">
      <c r="H61053" s="7"/>
    </row>
    <row r="61054" spans="8:8" x14ac:dyDescent="0.2">
      <c r="H61054" s="7"/>
    </row>
    <row r="61055" spans="8:8" x14ac:dyDescent="0.2">
      <c r="H61055" s="7"/>
    </row>
    <row r="61056" spans="8:8" x14ac:dyDescent="0.2">
      <c r="H61056" s="7"/>
    </row>
    <row r="61057" spans="8:8" x14ac:dyDescent="0.2">
      <c r="H61057" s="7"/>
    </row>
    <row r="61058" spans="8:8" x14ac:dyDescent="0.2">
      <c r="H61058" s="7"/>
    </row>
    <row r="61059" spans="8:8" x14ac:dyDescent="0.2">
      <c r="H61059" s="7"/>
    </row>
    <row r="61060" spans="8:8" x14ac:dyDescent="0.2">
      <c r="H61060" s="7"/>
    </row>
    <row r="61061" spans="8:8" x14ac:dyDescent="0.2">
      <c r="H61061" s="7"/>
    </row>
    <row r="61062" spans="8:8" x14ac:dyDescent="0.2">
      <c r="H61062" s="7"/>
    </row>
    <row r="61063" spans="8:8" x14ac:dyDescent="0.2">
      <c r="H61063" s="7"/>
    </row>
    <row r="61064" spans="8:8" x14ac:dyDescent="0.2">
      <c r="H61064" s="7"/>
    </row>
    <row r="61065" spans="8:8" x14ac:dyDescent="0.2">
      <c r="H61065" s="7"/>
    </row>
    <row r="61066" spans="8:8" x14ac:dyDescent="0.2">
      <c r="H61066" s="7"/>
    </row>
    <row r="61067" spans="8:8" x14ac:dyDescent="0.2">
      <c r="H61067" s="7"/>
    </row>
    <row r="61068" spans="8:8" x14ac:dyDescent="0.2">
      <c r="H61068" s="7"/>
    </row>
    <row r="61069" spans="8:8" x14ac:dyDescent="0.2">
      <c r="H61069" s="7"/>
    </row>
    <row r="61070" spans="8:8" x14ac:dyDescent="0.2">
      <c r="H61070" s="7"/>
    </row>
    <row r="61071" spans="8:8" x14ac:dyDescent="0.2">
      <c r="H61071" s="7"/>
    </row>
    <row r="61072" spans="8:8" x14ac:dyDescent="0.2">
      <c r="H61072" s="7"/>
    </row>
    <row r="61073" spans="8:8" x14ac:dyDescent="0.2">
      <c r="H61073" s="7"/>
    </row>
    <row r="61074" spans="8:8" x14ac:dyDescent="0.2">
      <c r="H61074" s="7"/>
    </row>
    <row r="61075" spans="8:8" x14ac:dyDescent="0.2">
      <c r="H61075" s="7"/>
    </row>
    <row r="61076" spans="8:8" x14ac:dyDescent="0.2">
      <c r="H61076" s="7"/>
    </row>
    <row r="61077" spans="8:8" x14ac:dyDescent="0.2">
      <c r="H61077" s="7"/>
    </row>
    <row r="61078" spans="8:8" x14ac:dyDescent="0.2">
      <c r="H61078" s="7"/>
    </row>
    <row r="61079" spans="8:8" x14ac:dyDescent="0.2">
      <c r="H61079" s="7"/>
    </row>
    <row r="61080" spans="8:8" x14ac:dyDescent="0.2">
      <c r="H61080" s="7"/>
    </row>
    <row r="61081" spans="8:8" x14ac:dyDescent="0.2">
      <c r="H61081" s="7"/>
    </row>
    <row r="61082" spans="8:8" x14ac:dyDescent="0.2">
      <c r="H61082" s="7"/>
    </row>
    <row r="61083" spans="8:8" x14ac:dyDescent="0.2">
      <c r="H61083" s="7"/>
    </row>
    <row r="61084" spans="8:8" x14ac:dyDescent="0.2">
      <c r="H61084" s="7"/>
    </row>
    <row r="61085" spans="8:8" x14ac:dyDescent="0.2">
      <c r="H61085" s="7"/>
    </row>
    <row r="61086" spans="8:8" x14ac:dyDescent="0.2">
      <c r="H61086" s="7"/>
    </row>
    <row r="61087" spans="8:8" x14ac:dyDescent="0.2">
      <c r="H61087" s="7"/>
    </row>
    <row r="61088" spans="8:8" x14ac:dyDescent="0.2">
      <c r="H61088" s="7"/>
    </row>
    <row r="61089" spans="8:8" x14ac:dyDescent="0.2">
      <c r="H61089" s="7"/>
    </row>
    <row r="61090" spans="8:8" x14ac:dyDescent="0.2">
      <c r="H61090" s="7"/>
    </row>
    <row r="61091" spans="8:8" x14ac:dyDescent="0.2">
      <c r="H61091" s="7"/>
    </row>
    <row r="61092" spans="8:8" x14ac:dyDescent="0.2">
      <c r="H61092" s="7"/>
    </row>
    <row r="61093" spans="8:8" x14ac:dyDescent="0.2">
      <c r="H61093" s="7"/>
    </row>
    <row r="61094" spans="8:8" x14ac:dyDescent="0.2">
      <c r="H61094" s="7"/>
    </row>
    <row r="61095" spans="8:8" x14ac:dyDescent="0.2">
      <c r="H61095" s="7"/>
    </row>
    <row r="61096" spans="8:8" x14ac:dyDescent="0.2">
      <c r="H61096" s="7"/>
    </row>
    <row r="61097" spans="8:8" x14ac:dyDescent="0.2">
      <c r="H61097" s="7"/>
    </row>
    <row r="61098" spans="8:8" x14ac:dyDescent="0.2">
      <c r="H61098" s="7"/>
    </row>
    <row r="61099" spans="8:8" x14ac:dyDescent="0.2">
      <c r="H61099" s="7"/>
    </row>
    <row r="61100" spans="8:8" x14ac:dyDescent="0.2">
      <c r="H61100" s="7"/>
    </row>
    <row r="61101" spans="8:8" x14ac:dyDescent="0.2">
      <c r="H61101" s="7"/>
    </row>
    <row r="61102" spans="8:8" x14ac:dyDescent="0.2">
      <c r="H61102" s="7"/>
    </row>
    <row r="61103" spans="8:8" x14ac:dyDescent="0.2">
      <c r="H61103" s="7"/>
    </row>
    <row r="61104" spans="8:8" x14ac:dyDescent="0.2">
      <c r="H61104" s="7"/>
    </row>
    <row r="61105" spans="8:8" x14ac:dyDescent="0.2">
      <c r="H61105" s="7"/>
    </row>
    <row r="61106" spans="8:8" x14ac:dyDescent="0.2">
      <c r="H61106" s="7"/>
    </row>
    <row r="61107" spans="8:8" x14ac:dyDescent="0.2">
      <c r="H61107" s="7"/>
    </row>
    <row r="61108" spans="8:8" x14ac:dyDescent="0.2">
      <c r="H61108" s="7"/>
    </row>
    <row r="61109" spans="8:8" x14ac:dyDescent="0.2">
      <c r="H61109" s="7"/>
    </row>
    <row r="61110" spans="8:8" x14ac:dyDescent="0.2">
      <c r="H61110" s="7"/>
    </row>
    <row r="61111" spans="8:8" x14ac:dyDescent="0.2">
      <c r="H61111" s="7"/>
    </row>
    <row r="61112" spans="8:8" x14ac:dyDescent="0.2">
      <c r="H61112" s="7"/>
    </row>
    <row r="61113" spans="8:8" x14ac:dyDescent="0.2">
      <c r="H61113" s="7"/>
    </row>
    <row r="61114" spans="8:8" x14ac:dyDescent="0.2">
      <c r="H61114" s="7"/>
    </row>
    <row r="61115" spans="8:8" x14ac:dyDescent="0.2">
      <c r="H61115" s="7"/>
    </row>
    <row r="61116" spans="8:8" x14ac:dyDescent="0.2">
      <c r="H61116" s="7"/>
    </row>
    <row r="61117" spans="8:8" x14ac:dyDescent="0.2">
      <c r="H61117" s="7"/>
    </row>
    <row r="61118" spans="8:8" x14ac:dyDescent="0.2">
      <c r="H61118" s="7"/>
    </row>
    <row r="61119" spans="8:8" x14ac:dyDescent="0.2">
      <c r="H61119" s="7"/>
    </row>
    <row r="61120" spans="8:8" x14ac:dyDescent="0.2">
      <c r="H61120" s="7"/>
    </row>
    <row r="61121" spans="8:8" x14ac:dyDescent="0.2">
      <c r="H61121" s="7"/>
    </row>
    <row r="61122" spans="8:8" x14ac:dyDescent="0.2">
      <c r="H61122" s="7"/>
    </row>
    <row r="61123" spans="8:8" x14ac:dyDescent="0.2">
      <c r="H61123" s="7"/>
    </row>
    <row r="61124" spans="8:8" x14ac:dyDescent="0.2">
      <c r="H61124" s="7"/>
    </row>
    <row r="61125" spans="8:8" x14ac:dyDescent="0.2">
      <c r="H61125" s="7"/>
    </row>
    <row r="61126" spans="8:8" x14ac:dyDescent="0.2">
      <c r="H61126" s="7"/>
    </row>
    <row r="61127" spans="8:8" x14ac:dyDescent="0.2">
      <c r="H61127" s="7"/>
    </row>
    <row r="61128" spans="8:8" x14ac:dyDescent="0.2">
      <c r="H61128" s="7"/>
    </row>
    <row r="61129" spans="8:8" x14ac:dyDescent="0.2">
      <c r="H61129" s="7"/>
    </row>
    <row r="61130" spans="8:8" x14ac:dyDescent="0.2">
      <c r="H61130" s="7"/>
    </row>
    <row r="61131" spans="8:8" x14ac:dyDescent="0.2">
      <c r="H61131" s="7"/>
    </row>
    <row r="61132" spans="8:8" x14ac:dyDescent="0.2">
      <c r="H61132" s="7"/>
    </row>
    <row r="61133" spans="8:8" x14ac:dyDescent="0.2">
      <c r="H61133" s="7"/>
    </row>
    <row r="61134" spans="8:8" x14ac:dyDescent="0.2">
      <c r="H61134" s="7"/>
    </row>
    <row r="61135" spans="8:8" x14ac:dyDescent="0.2">
      <c r="H61135" s="7"/>
    </row>
    <row r="61136" spans="8:8" x14ac:dyDescent="0.2">
      <c r="H61136" s="7"/>
    </row>
    <row r="61137" spans="8:8" x14ac:dyDescent="0.2">
      <c r="H61137" s="7"/>
    </row>
    <row r="61138" spans="8:8" x14ac:dyDescent="0.2">
      <c r="H61138" s="7"/>
    </row>
    <row r="61139" spans="8:8" x14ac:dyDescent="0.2">
      <c r="H61139" s="7"/>
    </row>
    <row r="61140" spans="8:8" x14ac:dyDescent="0.2">
      <c r="H61140" s="7"/>
    </row>
    <row r="61141" spans="8:8" x14ac:dyDescent="0.2">
      <c r="H61141" s="7"/>
    </row>
    <row r="61142" spans="8:8" x14ac:dyDescent="0.2">
      <c r="H61142" s="7"/>
    </row>
    <row r="61143" spans="8:8" x14ac:dyDescent="0.2">
      <c r="H61143" s="7"/>
    </row>
    <row r="61144" spans="8:8" x14ac:dyDescent="0.2">
      <c r="H61144" s="7"/>
    </row>
    <row r="61145" spans="8:8" x14ac:dyDescent="0.2">
      <c r="H61145" s="7"/>
    </row>
    <row r="61146" spans="8:8" x14ac:dyDescent="0.2">
      <c r="H61146" s="7"/>
    </row>
    <row r="61147" spans="8:8" x14ac:dyDescent="0.2">
      <c r="H61147" s="7"/>
    </row>
    <row r="61148" spans="8:8" x14ac:dyDescent="0.2">
      <c r="H61148" s="7"/>
    </row>
    <row r="61149" spans="8:8" x14ac:dyDescent="0.2">
      <c r="H61149" s="7"/>
    </row>
    <row r="61150" spans="8:8" x14ac:dyDescent="0.2">
      <c r="H61150" s="7"/>
    </row>
    <row r="61151" spans="8:8" x14ac:dyDescent="0.2">
      <c r="H61151" s="7"/>
    </row>
    <row r="61152" spans="8:8" x14ac:dyDescent="0.2">
      <c r="H61152" s="7"/>
    </row>
    <row r="61153" spans="8:8" x14ac:dyDescent="0.2">
      <c r="H61153" s="7"/>
    </row>
    <row r="61154" spans="8:8" x14ac:dyDescent="0.2">
      <c r="H61154" s="7"/>
    </row>
    <row r="61155" spans="8:8" x14ac:dyDescent="0.2">
      <c r="H61155" s="7"/>
    </row>
    <row r="61156" spans="8:8" x14ac:dyDescent="0.2">
      <c r="H61156" s="7"/>
    </row>
    <row r="61157" spans="8:8" x14ac:dyDescent="0.2">
      <c r="H61157" s="7"/>
    </row>
    <row r="61158" spans="8:8" x14ac:dyDescent="0.2">
      <c r="H61158" s="7"/>
    </row>
    <row r="61159" spans="8:8" x14ac:dyDescent="0.2">
      <c r="H61159" s="7"/>
    </row>
    <row r="61160" spans="8:8" x14ac:dyDescent="0.2">
      <c r="H61160" s="7"/>
    </row>
    <row r="61161" spans="8:8" x14ac:dyDescent="0.2">
      <c r="H61161" s="7"/>
    </row>
    <row r="61162" spans="8:8" x14ac:dyDescent="0.2">
      <c r="H61162" s="7"/>
    </row>
    <row r="61163" spans="8:8" x14ac:dyDescent="0.2">
      <c r="H61163" s="7"/>
    </row>
    <row r="61164" spans="8:8" x14ac:dyDescent="0.2">
      <c r="H61164" s="7"/>
    </row>
    <row r="61165" spans="8:8" x14ac:dyDescent="0.2">
      <c r="H61165" s="7"/>
    </row>
    <row r="61166" spans="8:8" x14ac:dyDescent="0.2">
      <c r="H61166" s="7"/>
    </row>
    <row r="61167" spans="8:8" x14ac:dyDescent="0.2">
      <c r="H61167" s="7"/>
    </row>
    <row r="61168" spans="8:8" x14ac:dyDescent="0.2">
      <c r="H61168" s="7"/>
    </row>
    <row r="61169" spans="8:8" x14ac:dyDescent="0.2">
      <c r="H61169" s="7"/>
    </row>
    <row r="61170" spans="8:8" x14ac:dyDescent="0.2">
      <c r="H61170" s="7"/>
    </row>
    <row r="61171" spans="8:8" x14ac:dyDescent="0.2">
      <c r="H61171" s="7"/>
    </row>
    <row r="61172" spans="8:8" x14ac:dyDescent="0.2">
      <c r="H61172" s="7"/>
    </row>
    <row r="61173" spans="8:8" x14ac:dyDescent="0.2">
      <c r="H61173" s="7"/>
    </row>
    <row r="61174" spans="8:8" x14ac:dyDescent="0.2">
      <c r="H61174" s="7"/>
    </row>
    <row r="61175" spans="8:8" x14ac:dyDescent="0.2">
      <c r="H61175" s="7"/>
    </row>
    <row r="61176" spans="8:8" x14ac:dyDescent="0.2">
      <c r="H61176" s="7"/>
    </row>
    <row r="61177" spans="8:8" x14ac:dyDescent="0.2">
      <c r="H61177" s="7"/>
    </row>
    <row r="61178" spans="8:8" x14ac:dyDescent="0.2">
      <c r="H61178" s="7"/>
    </row>
    <row r="61179" spans="8:8" x14ac:dyDescent="0.2">
      <c r="H61179" s="7"/>
    </row>
    <row r="61180" spans="8:8" x14ac:dyDescent="0.2">
      <c r="H61180" s="7"/>
    </row>
    <row r="61181" spans="8:8" x14ac:dyDescent="0.2">
      <c r="H61181" s="7"/>
    </row>
    <row r="61182" spans="8:8" x14ac:dyDescent="0.2">
      <c r="H61182" s="7"/>
    </row>
    <row r="61183" spans="8:8" x14ac:dyDescent="0.2">
      <c r="H61183" s="7"/>
    </row>
    <row r="61184" spans="8:8" x14ac:dyDescent="0.2">
      <c r="H61184" s="7"/>
    </row>
    <row r="61185" spans="8:8" x14ac:dyDescent="0.2">
      <c r="H61185" s="7"/>
    </row>
    <row r="61186" spans="8:8" x14ac:dyDescent="0.2">
      <c r="H61186" s="7"/>
    </row>
    <row r="61187" spans="8:8" x14ac:dyDescent="0.2">
      <c r="H61187" s="7"/>
    </row>
    <row r="61188" spans="8:8" x14ac:dyDescent="0.2">
      <c r="H61188" s="7"/>
    </row>
    <row r="61189" spans="8:8" x14ac:dyDescent="0.2">
      <c r="H61189" s="7"/>
    </row>
    <row r="61190" spans="8:8" x14ac:dyDescent="0.2">
      <c r="H61190" s="7"/>
    </row>
    <row r="61191" spans="8:8" x14ac:dyDescent="0.2">
      <c r="H61191" s="7"/>
    </row>
    <row r="61192" spans="8:8" x14ac:dyDescent="0.2">
      <c r="H61192" s="7"/>
    </row>
    <row r="61193" spans="8:8" x14ac:dyDescent="0.2">
      <c r="H61193" s="7"/>
    </row>
    <row r="61194" spans="8:8" x14ac:dyDescent="0.2">
      <c r="H61194" s="7"/>
    </row>
    <row r="61195" spans="8:8" x14ac:dyDescent="0.2">
      <c r="H61195" s="7"/>
    </row>
    <row r="61196" spans="8:8" x14ac:dyDescent="0.2">
      <c r="H61196" s="7"/>
    </row>
    <row r="61197" spans="8:8" x14ac:dyDescent="0.2">
      <c r="H61197" s="7"/>
    </row>
    <row r="61198" spans="8:8" x14ac:dyDescent="0.2">
      <c r="H61198" s="7"/>
    </row>
    <row r="61199" spans="8:8" x14ac:dyDescent="0.2">
      <c r="H61199" s="7"/>
    </row>
    <row r="61200" spans="8:8" x14ac:dyDescent="0.2">
      <c r="H61200" s="7"/>
    </row>
    <row r="61201" spans="8:8" x14ac:dyDescent="0.2">
      <c r="H61201" s="7"/>
    </row>
    <row r="61202" spans="8:8" x14ac:dyDescent="0.2">
      <c r="H61202" s="7"/>
    </row>
    <row r="61203" spans="8:8" x14ac:dyDescent="0.2">
      <c r="H61203" s="7"/>
    </row>
    <row r="61204" spans="8:8" x14ac:dyDescent="0.2">
      <c r="H61204" s="7"/>
    </row>
    <row r="61205" spans="8:8" x14ac:dyDescent="0.2">
      <c r="H61205" s="7"/>
    </row>
    <row r="61206" spans="8:8" x14ac:dyDescent="0.2">
      <c r="H61206" s="7"/>
    </row>
    <row r="61207" spans="8:8" x14ac:dyDescent="0.2">
      <c r="H61207" s="7"/>
    </row>
    <row r="61208" spans="8:8" x14ac:dyDescent="0.2">
      <c r="H61208" s="7"/>
    </row>
    <row r="61209" spans="8:8" x14ac:dyDescent="0.2">
      <c r="H61209" s="7"/>
    </row>
    <row r="61210" spans="8:8" x14ac:dyDescent="0.2">
      <c r="H61210" s="7"/>
    </row>
    <row r="61211" spans="8:8" x14ac:dyDescent="0.2">
      <c r="H61211" s="7"/>
    </row>
    <row r="61212" spans="8:8" x14ac:dyDescent="0.2">
      <c r="H61212" s="7"/>
    </row>
    <row r="61213" spans="8:8" x14ac:dyDescent="0.2">
      <c r="H61213" s="7"/>
    </row>
    <row r="61214" spans="8:8" x14ac:dyDescent="0.2">
      <c r="H61214" s="7"/>
    </row>
    <row r="61215" spans="8:8" x14ac:dyDescent="0.2">
      <c r="H61215" s="7"/>
    </row>
    <row r="61216" spans="8:8" x14ac:dyDescent="0.2">
      <c r="H61216" s="7"/>
    </row>
    <row r="61217" spans="8:8" x14ac:dyDescent="0.2">
      <c r="H61217" s="7"/>
    </row>
    <row r="61218" spans="8:8" x14ac:dyDescent="0.2">
      <c r="H61218" s="7"/>
    </row>
    <row r="61219" spans="8:8" x14ac:dyDescent="0.2">
      <c r="H61219" s="7"/>
    </row>
    <row r="61220" spans="8:8" x14ac:dyDescent="0.2">
      <c r="H61220" s="7"/>
    </row>
    <row r="61221" spans="8:8" x14ac:dyDescent="0.2">
      <c r="H61221" s="7"/>
    </row>
    <row r="61222" spans="8:8" x14ac:dyDescent="0.2">
      <c r="H61222" s="7"/>
    </row>
    <row r="61223" spans="8:8" x14ac:dyDescent="0.2">
      <c r="H61223" s="7"/>
    </row>
    <row r="61224" spans="8:8" x14ac:dyDescent="0.2">
      <c r="H61224" s="7"/>
    </row>
    <row r="61225" spans="8:8" x14ac:dyDescent="0.2">
      <c r="H61225" s="7"/>
    </row>
    <row r="61226" spans="8:8" x14ac:dyDescent="0.2">
      <c r="H61226" s="7"/>
    </row>
    <row r="61227" spans="8:8" x14ac:dyDescent="0.2">
      <c r="H61227" s="7"/>
    </row>
    <row r="61228" spans="8:8" x14ac:dyDescent="0.2">
      <c r="H61228" s="7"/>
    </row>
    <row r="61229" spans="8:8" x14ac:dyDescent="0.2">
      <c r="H61229" s="7"/>
    </row>
    <row r="61230" spans="8:8" x14ac:dyDescent="0.2">
      <c r="H61230" s="7"/>
    </row>
    <row r="61231" spans="8:8" x14ac:dyDescent="0.2">
      <c r="H61231" s="7"/>
    </row>
    <row r="61232" spans="8:8" x14ac:dyDescent="0.2">
      <c r="H61232" s="7"/>
    </row>
    <row r="61233" spans="8:8" x14ac:dyDescent="0.2">
      <c r="H61233" s="7"/>
    </row>
    <row r="61234" spans="8:8" x14ac:dyDescent="0.2">
      <c r="H61234" s="7"/>
    </row>
    <row r="61235" spans="8:8" x14ac:dyDescent="0.2">
      <c r="H61235" s="7"/>
    </row>
    <row r="61236" spans="8:8" x14ac:dyDescent="0.2">
      <c r="H61236" s="7"/>
    </row>
    <row r="61237" spans="8:8" x14ac:dyDescent="0.2">
      <c r="H61237" s="7"/>
    </row>
    <row r="61238" spans="8:8" x14ac:dyDescent="0.2">
      <c r="H61238" s="7"/>
    </row>
    <row r="61239" spans="8:8" x14ac:dyDescent="0.2">
      <c r="H61239" s="7"/>
    </row>
    <row r="61240" spans="8:8" x14ac:dyDescent="0.2">
      <c r="H61240" s="7"/>
    </row>
    <row r="61241" spans="8:8" x14ac:dyDescent="0.2">
      <c r="H61241" s="7"/>
    </row>
    <row r="61242" spans="8:8" x14ac:dyDescent="0.2">
      <c r="H61242" s="7"/>
    </row>
    <row r="61243" spans="8:8" x14ac:dyDescent="0.2">
      <c r="H61243" s="7"/>
    </row>
    <row r="61244" spans="8:8" x14ac:dyDescent="0.2">
      <c r="H61244" s="7"/>
    </row>
    <row r="61245" spans="8:8" x14ac:dyDescent="0.2">
      <c r="H61245" s="7"/>
    </row>
    <row r="61246" spans="8:8" x14ac:dyDescent="0.2">
      <c r="H61246" s="7"/>
    </row>
    <row r="61247" spans="8:8" x14ac:dyDescent="0.2">
      <c r="H61247" s="7"/>
    </row>
    <row r="61248" spans="8:8" x14ac:dyDescent="0.2">
      <c r="H61248" s="7"/>
    </row>
    <row r="61249" spans="8:8" x14ac:dyDescent="0.2">
      <c r="H61249" s="7"/>
    </row>
    <row r="61250" spans="8:8" x14ac:dyDescent="0.2">
      <c r="H61250" s="7"/>
    </row>
    <row r="61251" spans="8:8" x14ac:dyDescent="0.2">
      <c r="H61251" s="7"/>
    </row>
    <row r="61252" spans="8:8" x14ac:dyDescent="0.2">
      <c r="H61252" s="7"/>
    </row>
    <row r="61253" spans="8:8" x14ac:dyDescent="0.2">
      <c r="H61253" s="7"/>
    </row>
    <row r="61254" spans="8:8" x14ac:dyDescent="0.2">
      <c r="H61254" s="7"/>
    </row>
    <row r="61255" spans="8:8" x14ac:dyDescent="0.2">
      <c r="H61255" s="7"/>
    </row>
    <row r="61256" spans="8:8" x14ac:dyDescent="0.2">
      <c r="H61256" s="7"/>
    </row>
    <row r="61257" spans="8:8" x14ac:dyDescent="0.2">
      <c r="H61257" s="7"/>
    </row>
    <row r="61258" spans="8:8" x14ac:dyDescent="0.2">
      <c r="H61258" s="7"/>
    </row>
    <row r="61259" spans="8:8" x14ac:dyDescent="0.2">
      <c r="H61259" s="7"/>
    </row>
    <row r="61260" spans="8:8" x14ac:dyDescent="0.2">
      <c r="H61260" s="7"/>
    </row>
    <row r="61261" spans="8:8" x14ac:dyDescent="0.2">
      <c r="H61261" s="7"/>
    </row>
    <row r="61262" spans="8:8" x14ac:dyDescent="0.2">
      <c r="H61262" s="7"/>
    </row>
    <row r="61263" spans="8:8" x14ac:dyDescent="0.2">
      <c r="H61263" s="7"/>
    </row>
    <row r="61264" spans="8:8" x14ac:dyDescent="0.2">
      <c r="H61264" s="7"/>
    </row>
    <row r="61265" spans="8:8" x14ac:dyDescent="0.2">
      <c r="H61265" s="7"/>
    </row>
    <row r="61266" spans="8:8" x14ac:dyDescent="0.2">
      <c r="H61266" s="7"/>
    </row>
    <row r="61267" spans="8:8" x14ac:dyDescent="0.2">
      <c r="H61267" s="7"/>
    </row>
    <row r="61268" spans="8:8" x14ac:dyDescent="0.2">
      <c r="H61268" s="7"/>
    </row>
    <row r="61269" spans="8:8" x14ac:dyDescent="0.2">
      <c r="H61269" s="7"/>
    </row>
    <row r="61270" spans="8:8" x14ac:dyDescent="0.2">
      <c r="H61270" s="7"/>
    </row>
    <row r="61271" spans="8:8" x14ac:dyDescent="0.2">
      <c r="H61271" s="7"/>
    </row>
    <row r="61272" spans="8:8" x14ac:dyDescent="0.2">
      <c r="H61272" s="7"/>
    </row>
    <row r="61273" spans="8:8" x14ac:dyDescent="0.2">
      <c r="H61273" s="7"/>
    </row>
    <row r="61274" spans="8:8" x14ac:dyDescent="0.2">
      <c r="H61274" s="7"/>
    </row>
    <row r="61275" spans="8:8" x14ac:dyDescent="0.2">
      <c r="H61275" s="7"/>
    </row>
    <row r="61276" spans="8:8" x14ac:dyDescent="0.2">
      <c r="H61276" s="7"/>
    </row>
    <row r="61277" spans="8:8" x14ac:dyDescent="0.2">
      <c r="H61277" s="7"/>
    </row>
    <row r="61278" spans="8:8" x14ac:dyDescent="0.2">
      <c r="H61278" s="7"/>
    </row>
    <row r="61279" spans="8:8" x14ac:dyDescent="0.2">
      <c r="H61279" s="7"/>
    </row>
    <row r="61280" spans="8:8" x14ac:dyDescent="0.2">
      <c r="H61280" s="7"/>
    </row>
    <row r="61281" spans="8:8" x14ac:dyDescent="0.2">
      <c r="H61281" s="7"/>
    </row>
    <row r="61282" spans="8:8" x14ac:dyDescent="0.2">
      <c r="H61282" s="7"/>
    </row>
    <row r="61283" spans="8:8" x14ac:dyDescent="0.2">
      <c r="H61283" s="7"/>
    </row>
    <row r="61284" spans="8:8" x14ac:dyDescent="0.2">
      <c r="H61284" s="7"/>
    </row>
    <row r="61285" spans="8:8" x14ac:dyDescent="0.2">
      <c r="H61285" s="7"/>
    </row>
    <row r="61286" spans="8:8" x14ac:dyDescent="0.2">
      <c r="H61286" s="7"/>
    </row>
    <row r="61287" spans="8:8" x14ac:dyDescent="0.2">
      <c r="H61287" s="7"/>
    </row>
    <row r="61288" spans="8:8" x14ac:dyDescent="0.2">
      <c r="H61288" s="7"/>
    </row>
    <row r="61289" spans="8:8" x14ac:dyDescent="0.2">
      <c r="H61289" s="7"/>
    </row>
    <row r="61290" spans="8:8" x14ac:dyDescent="0.2">
      <c r="H61290" s="7"/>
    </row>
    <row r="61291" spans="8:8" x14ac:dyDescent="0.2">
      <c r="H61291" s="7"/>
    </row>
    <row r="61292" spans="8:8" x14ac:dyDescent="0.2">
      <c r="H61292" s="7"/>
    </row>
    <row r="61293" spans="8:8" x14ac:dyDescent="0.2">
      <c r="H61293" s="7"/>
    </row>
    <row r="61294" spans="8:8" x14ac:dyDescent="0.2">
      <c r="H61294" s="7"/>
    </row>
    <row r="61295" spans="8:8" x14ac:dyDescent="0.2">
      <c r="H61295" s="7"/>
    </row>
    <row r="61296" spans="8:8" x14ac:dyDescent="0.2">
      <c r="H61296" s="7"/>
    </row>
    <row r="61297" spans="8:8" x14ac:dyDescent="0.2">
      <c r="H61297" s="7"/>
    </row>
    <row r="61298" spans="8:8" x14ac:dyDescent="0.2">
      <c r="H61298" s="7"/>
    </row>
    <row r="61299" spans="8:8" x14ac:dyDescent="0.2">
      <c r="H61299" s="7"/>
    </row>
    <row r="61300" spans="8:8" x14ac:dyDescent="0.2">
      <c r="H61300" s="7"/>
    </row>
    <row r="61301" spans="8:8" x14ac:dyDescent="0.2">
      <c r="H61301" s="7"/>
    </row>
    <row r="61302" spans="8:8" x14ac:dyDescent="0.2">
      <c r="H61302" s="7"/>
    </row>
    <row r="61303" spans="8:8" x14ac:dyDescent="0.2">
      <c r="H61303" s="7"/>
    </row>
    <row r="61304" spans="8:8" x14ac:dyDescent="0.2">
      <c r="H61304" s="7"/>
    </row>
    <row r="61305" spans="8:8" x14ac:dyDescent="0.2">
      <c r="H61305" s="7"/>
    </row>
    <row r="61306" spans="8:8" x14ac:dyDescent="0.2">
      <c r="H61306" s="7"/>
    </row>
    <row r="61307" spans="8:8" x14ac:dyDescent="0.2">
      <c r="H61307" s="7"/>
    </row>
    <row r="61308" spans="8:8" x14ac:dyDescent="0.2">
      <c r="H61308" s="7"/>
    </row>
    <row r="61309" spans="8:8" x14ac:dyDescent="0.2">
      <c r="H61309" s="7"/>
    </row>
    <row r="61310" spans="8:8" x14ac:dyDescent="0.2">
      <c r="H61310" s="7"/>
    </row>
    <row r="61311" spans="8:8" x14ac:dyDescent="0.2">
      <c r="H61311" s="7"/>
    </row>
    <row r="61312" spans="8:8" x14ac:dyDescent="0.2">
      <c r="H61312" s="7"/>
    </row>
    <row r="61313" spans="8:8" x14ac:dyDescent="0.2">
      <c r="H61313" s="7"/>
    </row>
    <row r="61314" spans="8:8" x14ac:dyDescent="0.2">
      <c r="H61314" s="7"/>
    </row>
    <row r="61315" spans="8:8" x14ac:dyDescent="0.2">
      <c r="H61315" s="7"/>
    </row>
    <row r="61316" spans="8:8" x14ac:dyDescent="0.2">
      <c r="H61316" s="7"/>
    </row>
    <row r="61317" spans="8:8" x14ac:dyDescent="0.2">
      <c r="H61317" s="7"/>
    </row>
    <row r="61318" spans="8:8" x14ac:dyDescent="0.2">
      <c r="H61318" s="7"/>
    </row>
    <row r="61319" spans="8:8" x14ac:dyDescent="0.2">
      <c r="H61319" s="7"/>
    </row>
    <row r="61320" spans="8:8" x14ac:dyDescent="0.2">
      <c r="H61320" s="7"/>
    </row>
    <row r="61321" spans="8:8" x14ac:dyDescent="0.2">
      <c r="H61321" s="7"/>
    </row>
    <row r="61322" spans="8:8" x14ac:dyDescent="0.2">
      <c r="H61322" s="7"/>
    </row>
    <row r="61323" spans="8:8" x14ac:dyDescent="0.2">
      <c r="H61323" s="7"/>
    </row>
    <row r="61324" spans="8:8" x14ac:dyDescent="0.2">
      <c r="H61324" s="7"/>
    </row>
    <row r="61325" spans="8:8" x14ac:dyDescent="0.2">
      <c r="H61325" s="7"/>
    </row>
    <row r="61326" spans="8:8" x14ac:dyDescent="0.2">
      <c r="H61326" s="7"/>
    </row>
    <row r="61327" spans="8:8" x14ac:dyDescent="0.2">
      <c r="H61327" s="7"/>
    </row>
    <row r="61328" spans="8:8" x14ac:dyDescent="0.2">
      <c r="H61328" s="7"/>
    </row>
    <row r="61329" spans="8:8" x14ac:dyDescent="0.2">
      <c r="H61329" s="7"/>
    </row>
    <row r="61330" spans="8:8" x14ac:dyDescent="0.2">
      <c r="H61330" s="7"/>
    </row>
    <row r="61331" spans="8:8" x14ac:dyDescent="0.2">
      <c r="H61331" s="7"/>
    </row>
    <row r="61332" spans="8:8" x14ac:dyDescent="0.2">
      <c r="H61332" s="7"/>
    </row>
    <row r="61333" spans="8:8" x14ac:dyDescent="0.2">
      <c r="H61333" s="7"/>
    </row>
    <row r="61334" spans="8:8" x14ac:dyDescent="0.2">
      <c r="H61334" s="7"/>
    </row>
    <row r="61335" spans="8:8" x14ac:dyDescent="0.2">
      <c r="H61335" s="7"/>
    </row>
    <row r="61336" spans="8:8" x14ac:dyDescent="0.2">
      <c r="H61336" s="7"/>
    </row>
    <row r="61337" spans="8:8" x14ac:dyDescent="0.2">
      <c r="H61337" s="7"/>
    </row>
    <row r="61338" spans="8:8" x14ac:dyDescent="0.2">
      <c r="H61338" s="7"/>
    </row>
    <row r="61339" spans="8:8" x14ac:dyDescent="0.2">
      <c r="H61339" s="7"/>
    </row>
    <row r="61340" spans="8:8" x14ac:dyDescent="0.2">
      <c r="H61340" s="7"/>
    </row>
    <row r="61341" spans="8:8" x14ac:dyDescent="0.2">
      <c r="H61341" s="7"/>
    </row>
    <row r="61342" spans="8:8" x14ac:dyDescent="0.2">
      <c r="H61342" s="7"/>
    </row>
    <row r="61343" spans="8:8" x14ac:dyDescent="0.2">
      <c r="H61343" s="7"/>
    </row>
    <row r="61344" spans="8:8" x14ac:dyDescent="0.2">
      <c r="H61344" s="7"/>
    </row>
    <row r="61345" spans="8:8" x14ac:dyDescent="0.2">
      <c r="H61345" s="7"/>
    </row>
    <row r="61346" spans="8:8" x14ac:dyDescent="0.2">
      <c r="H61346" s="7"/>
    </row>
    <row r="61347" spans="8:8" x14ac:dyDescent="0.2">
      <c r="H61347" s="7"/>
    </row>
    <row r="61348" spans="8:8" x14ac:dyDescent="0.2">
      <c r="H61348" s="7"/>
    </row>
    <row r="61349" spans="8:8" x14ac:dyDescent="0.2">
      <c r="H61349" s="7"/>
    </row>
    <row r="61350" spans="8:8" x14ac:dyDescent="0.2">
      <c r="H61350" s="7"/>
    </row>
    <row r="61351" spans="8:8" x14ac:dyDescent="0.2">
      <c r="H61351" s="7"/>
    </row>
    <row r="61352" spans="8:8" x14ac:dyDescent="0.2">
      <c r="H61352" s="7"/>
    </row>
    <row r="61353" spans="8:8" x14ac:dyDescent="0.2">
      <c r="H61353" s="7"/>
    </row>
    <row r="61354" spans="8:8" x14ac:dyDescent="0.2">
      <c r="H61354" s="7"/>
    </row>
    <row r="61355" spans="8:8" x14ac:dyDescent="0.2">
      <c r="H61355" s="7"/>
    </row>
    <row r="61356" spans="8:8" x14ac:dyDescent="0.2">
      <c r="H61356" s="7"/>
    </row>
    <row r="61357" spans="8:8" x14ac:dyDescent="0.2">
      <c r="H61357" s="7"/>
    </row>
    <row r="61358" spans="8:8" x14ac:dyDescent="0.2">
      <c r="H61358" s="7"/>
    </row>
    <row r="61359" spans="8:8" x14ac:dyDescent="0.2">
      <c r="H61359" s="7"/>
    </row>
    <row r="61360" spans="8:8" x14ac:dyDescent="0.2">
      <c r="H61360" s="7"/>
    </row>
    <row r="61361" spans="8:8" x14ac:dyDescent="0.2">
      <c r="H61361" s="7"/>
    </row>
    <row r="61362" spans="8:8" x14ac:dyDescent="0.2">
      <c r="H61362" s="7"/>
    </row>
    <row r="61363" spans="8:8" x14ac:dyDescent="0.2">
      <c r="H61363" s="7"/>
    </row>
    <row r="61364" spans="8:8" x14ac:dyDescent="0.2">
      <c r="H61364" s="7"/>
    </row>
    <row r="61365" spans="8:8" x14ac:dyDescent="0.2">
      <c r="H61365" s="7"/>
    </row>
    <row r="61366" spans="8:8" x14ac:dyDescent="0.2">
      <c r="H61366" s="7"/>
    </row>
    <row r="61367" spans="8:8" x14ac:dyDescent="0.2">
      <c r="H61367" s="7"/>
    </row>
    <row r="61368" spans="8:8" x14ac:dyDescent="0.2">
      <c r="H61368" s="7"/>
    </row>
    <row r="61369" spans="8:8" x14ac:dyDescent="0.2">
      <c r="H61369" s="7"/>
    </row>
    <row r="61370" spans="8:8" x14ac:dyDescent="0.2">
      <c r="H61370" s="7"/>
    </row>
    <row r="61371" spans="8:8" x14ac:dyDescent="0.2">
      <c r="H61371" s="7"/>
    </row>
    <row r="61372" spans="8:8" x14ac:dyDescent="0.2">
      <c r="H61372" s="7"/>
    </row>
    <row r="61373" spans="8:8" x14ac:dyDescent="0.2">
      <c r="H61373" s="7"/>
    </row>
    <row r="61374" spans="8:8" x14ac:dyDescent="0.2">
      <c r="H61374" s="7"/>
    </row>
    <row r="61375" spans="8:8" x14ac:dyDescent="0.2">
      <c r="H61375" s="7"/>
    </row>
    <row r="61376" spans="8:8" x14ac:dyDescent="0.2">
      <c r="H61376" s="7"/>
    </row>
    <row r="61377" spans="8:8" x14ac:dyDescent="0.2">
      <c r="H61377" s="7"/>
    </row>
    <row r="61378" spans="8:8" x14ac:dyDescent="0.2">
      <c r="H61378" s="7"/>
    </row>
    <row r="61379" spans="8:8" x14ac:dyDescent="0.2">
      <c r="H61379" s="7"/>
    </row>
    <row r="61380" spans="8:8" x14ac:dyDescent="0.2">
      <c r="H61380" s="7"/>
    </row>
    <row r="61381" spans="8:8" x14ac:dyDescent="0.2">
      <c r="H61381" s="7"/>
    </row>
    <row r="61382" spans="8:8" x14ac:dyDescent="0.2">
      <c r="H61382" s="7"/>
    </row>
    <row r="61383" spans="8:8" x14ac:dyDescent="0.2">
      <c r="H61383" s="7"/>
    </row>
    <row r="61384" spans="8:8" x14ac:dyDescent="0.2">
      <c r="H61384" s="7"/>
    </row>
    <row r="61385" spans="8:8" x14ac:dyDescent="0.2">
      <c r="H61385" s="7"/>
    </row>
    <row r="61386" spans="8:8" x14ac:dyDescent="0.2">
      <c r="H61386" s="7"/>
    </row>
    <row r="61387" spans="8:8" x14ac:dyDescent="0.2">
      <c r="H61387" s="7"/>
    </row>
    <row r="61388" spans="8:8" x14ac:dyDescent="0.2">
      <c r="H61388" s="7"/>
    </row>
    <row r="61389" spans="8:8" x14ac:dyDescent="0.2">
      <c r="H61389" s="7"/>
    </row>
    <row r="61390" spans="8:8" x14ac:dyDescent="0.2">
      <c r="H61390" s="7"/>
    </row>
    <row r="61391" spans="8:8" x14ac:dyDescent="0.2">
      <c r="H61391" s="7"/>
    </row>
    <row r="61392" spans="8:8" x14ac:dyDescent="0.2">
      <c r="H61392" s="7"/>
    </row>
    <row r="61393" spans="8:8" x14ac:dyDescent="0.2">
      <c r="H61393" s="7"/>
    </row>
    <row r="61394" spans="8:8" x14ac:dyDescent="0.2">
      <c r="H61394" s="7"/>
    </row>
    <row r="61395" spans="8:8" x14ac:dyDescent="0.2">
      <c r="H61395" s="7"/>
    </row>
    <row r="61396" spans="8:8" x14ac:dyDescent="0.2">
      <c r="H61396" s="7"/>
    </row>
    <row r="61397" spans="8:8" x14ac:dyDescent="0.2">
      <c r="H61397" s="7"/>
    </row>
    <row r="61398" spans="8:8" x14ac:dyDescent="0.2">
      <c r="H61398" s="7"/>
    </row>
    <row r="61399" spans="8:8" x14ac:dyDescent="0.2">
      <c r="H61399" s="7"/>
    </row>
    <row r="61400" spans="8:8" x14ac:dyDescent="0.2">
      <c r="H61400" s="7"/>
    </row>
    <row r="61401" spans="8:8" x14ac:dyDescent="0.2">
      <c r="H61401" s="7"/>
    </row>
    <row r="61402" spans="8:8" x14ac:dyDescent="0.2">
      <c r="H61402" s="7"/>
    </row>
    <row r="61403" spans="8:8" x14ac:dyDescent="0.2">
      <c r="H61403" s="7"/>
    </row>
    <row r="61404" spans="8:8" x14ac:dyDescent="0.2">
      <c r="H61404" s="7"/>
    </row>
    <row r="61405" spans="8:8" x14ac:dyDescent="0.2">
      <c r="H61405" s="7"/>
    </row>
    <row r="61406" spans="8:8" x14ac:dyDescent="0.2">
      <c r="H61406" s="7"/>
    </row>
    <row r="61407" spans="8:8" x14ac:dyDescent="0.2">
      <c r="H61407" s="7"/>
    </row>
    <row r="61408" spans="8:8" x14ac:dyDescent="0.2">
      <c r="H61408" s="7"/>
    </row>
    <row r="61409" spans="8:8" x14ac:dyDescent="0.2">
      <c r="H61409" s="7"/>
    </row>
    <row r="61410" spans="8:8" x14ac:dyDescent="0.2">
      <c r="H61410" s="7"/>
    </row>
    <row r="61411" spans="8:8" x14ac:dyDescent="0.2">
      <c r="H61411" s="7"/>
    </row>
    <row r="61412" spans="8:8" x14ac:dyDescent="0.2">
      <c r="H61412" s="7"/>
    </row>
    <row r="61413" spans="8:8" x14ac:dyDescent="0.2">
      <c r="H61413" s="7"/>
    </row>
    <row r="61414" spans="8:8" x14ac:dyDescent="0.2">
      <c r="H61414" s="7"/>
    </row>
    <row r="61415" spans="8:8" x14ac:dyDescent="0.2">
      <c r="H61415" s="7"/>
    </row>
    <row r="61416" spans="8:8" x14ac:dyDescent="0.2">
      <c r="H61416" s="7"/>
    </row>
    <row r="61417" spans="8:8" x14ac:dyDescent="0.2">
      <c r="H61417" s="7"/>
    </row>
    <row r="61418" spans="8:8" x14ac:dyDescent="0.2">
      <c r="H61418" s="7"/>
    </row>
    <row r="61419" spans="8:8" x14ac:dyDescent="0.2">
      <c r="H61419" s="7"/>
    </row>
    <row r="61420" spans="8:8" x14ac:dyDescent="0.2">
      <c r="H61420" s="7"/>
    </row>
    <row r="61421" spans="8:8" x14ac:dyDescent="0.2">
      <c r="H61421" s="7"/>
    </row>
    <row r="61422" spans="8:8" x14ac:dyDescent="0.2">
      <c r="H61422" s="7"/>
    </row>
    <row r="61423" spans="8:8" x14ac:dyDescent="0.2">
      <c r="H61423" s="7"/>
    </row>
    <row r="61424" spans="8:8" x14ac:dyDescent="0.2">
      <c r="H61424" s="7"/>
    </row>
    <row r="61425" spans="8:8" x14ac:dyDescent="0.2">
      <c r="H61425" s="7"/>
    </row>
    <row r="61426" spans="8:8" x14ac:dyDescent="0.2">
      <c r="H61426" s="7"/>
    </row>
    <row r="61427" spans="8:8" x14ac:dyDescent="0.2">
      <c r="H61427" s="7"/>
    </row>
    <row r="61428" spans="8:8" x14ac:dyDescent="0.2">
      <c r="H61428" s="7"/>
    </row>
    <row r="61429" spans="8:8" x14ac:dyDescent="0.2">
      <c r="H61429" s="7"/>
    </row>
    <row r="61430" spans="8:8" x14ac:dyDescent="0.2">
      <c r="H61430" s="7"/>
    </row>
    <row r="61431" spans="8:8" x14ac:dyDescent="0.2">
      <c r="H61431" s="7"/>
    </row>
    <row r="61432" spans="8:8" x14ac:dyDescent="0.2">
      <c r="H61432" s="7"/>
    </row>
    <row r="61433" spans="8:8" x14ac:dyDescent="0.2">
      <c r="H61433" s="7"/>
    </row>
    <row r="61434" spans="8:8" x14ac:dyDescent="0.2">
      <c r="H61434" s="7"/>
    </row>
    <row r="61435" spans="8:8" x14ac:dyDescent="0.2">
      <c r="H61435" s="7"/>
    </row>
    <row r="61436" spans="8:8" x14ac:dyDescent="0.2">
      <c r="H61436" s="7"/>
    </row>
    <row r="61437" spans="8:8" x14ac:dyDescent="0.2">
      <c r="H61437" s="7"/>
    </row>
    <row r="61438" spans="8:8" x14ac:dyDescent="0.2">
      <c r="H61438" s="7"/>
    </row>
    <row r="61439" spans="8:8" x14ac:dyDescent="0.2">
      <c r="H61439" s="7"/>
    </row>
    <row r="61440" spans="8:8" x14ac:dyDescent="0.2">
      <c r="H61440" s="7"/>
    </row>
    <row r="61441" spans="8:8" x14ac:dyDescent="0.2">
      <c r="H61441" s="7"/>
    </row>
    <row r="61442" spans="8:8" x14ac:dyDescent="0.2">
      <c r="H61442" s="7"/>
    </row>
    <row r="61443" spans="8:8" x14ac:dyDescent="0.2">
      <c r="H61443" s="7"/>
    </row>
    <row r="61444" spans="8:8" x14ac:dyDescent="0.2">
      <c r="H61444" s="7"/>
    </row>
    <row r="61445" spans="8:8" x14ac:dyDescent="0.2">
      <c r="H61445" s="7"/>
    </row>
    <row r="61446" spans="8:8" x14ac:dyDescent="0.2">
      <c r="H61446" s="7"/>
    </row>
    <row r="61447" spans="8:8" x14ac:dyDescent="0.2">
      <c r="H61447" s="7"/>
    </row>
    <row r="61448" spans="8:8" x14ac:dyDescent="0.2">
      <c r="H61448" s="7"/>
    </row>
    <row r="61449" spans="8:8" x14ac:dyDescent="0.2">
      <c r="H61449" s="7"/>
    </row>
    <row r="61450" spans="8:8" x14ac:dyDescent="0.2">
      <c r="H61450" s="7"/>
    </row>
    <row r="61451" spans="8:8" x14ac:dyDescent="0.2">
      <c r="H61451" s="7"/>
    </row>
    <row r="61452" spans="8:8" x14ac:dyDescent="0.2">
      <c r="H61452" s="7"/>
    </row>
    <row r="61453" spans="8:8" x14ac:dyDescent="0.2">
      <c r="H61453" s="7"/>
    </row>
    <row r="61454" spans="8:8" x14ac:dyDescent="0.2">
      <c r="H61454" s="7"/>
    </row>
    <row r="61455" spans="8:8" x14ac:dyDescent="0.2">
      <c r="H61455" s="7"/>
    </row>
    <row r="61456" spans="8:8" x14ac:dyDescent="0.2">
      <c r="H61456" s="7"/>
    </row>
    <row r="61457" spans="8:8" x14ac:dyDescent="0.2">
      <c r="H61457" s="7"/>
    </row>
    <row r="61458" spans="8:8" x14ac:dyDescent="0.2">
      <c r="H61458" s="7"/>
    </row>
    <row r="61459" spans="8:8" x14ac:dyDescent="0.2">
      <c r="H61459" s="7"/>
    </row>
    <row r="61460" spans="8:8" x14ac:dyDescent="0.2">
      <c r="H61460" s="7"/>
    </row>
    <row r="61461" spans="8:8" x14ac:dyDescent="0.2">
      <c r="H61461" s="7"/>
    </row>
    <row r="61462" spans="8:8" x14ac:dyDescent="0.2">
      <c r="H61462" s="7"/>
    </row>
    <row r="61463" spans="8:8" x14ac:dyDescent="0.2">
      <c r="H61463" s="7"/>
    </row>
    <row r="61464" spans="8:8" x14ac:dyDescent="0.2">
      <c r="H61464" s="7"/>
    </row>
    <row r="61465" spans="8:8" x14ac:dyDescent="0.2">
      <c r="H61465" s="7"/>
    </row>
    <row r="61466" spans="8:8" x14ac:dyDescent="0.2">
      <c r="H61466" s="7"/>
    </row>
    <row r="61467" spans="8:8" x14ac:dyDescent="0.2">
      <c r="H61467" s="7"/>
    </row>
    <row r="61468" spans="8:8" x14ac:dyDescent="0.2">
      <c r="H61468" s="7"/>
    </row>
    <row r="61469" spans="8:8" x14ac:dyDescent="0.2">
      <c r="H61469" s="7"/>
    </row>
    <row r="61470" spans="8:8" x14ac:dyDescent="0.2">
      <c r="H61470" s="7"/>
    </row>
    <row r="61471" spans="8:8" x14ac:dyDescent="0.2">
      <c r="H61471" s="7"/>
    </row>
    <row r="61472" spans="8:8" x14ac:dyDescent="0.2">
      <c r="H61472" s="7"/>
    </row>
    <row r="61473" spans="8:8" x14ac:dyDescent="0.2">
      <c r="H61473" s="7"/>
    </row>
    <row r="61474" spans="8:8" x14ac:dyDescent="0.2">
      <c r="H61474" s="7"/>
    </row>
    <row r="61475" spans="8:8" x14ac:dyDescent="0.2">
      <c r="H61475" s="7"/>
    </row>
    <row r="61476" spans="8:8" x14ac:dyDescent="0.2">
      <c r="H61476" s="7"/>
    </row>
    <row r="61477" spans="8:8" x14ac:dyDescent="0.2">
      <c r="H61477" s="7"/>
    </row>
    <row r="61478" spans="8:8" x14ac:dyDescent="0.2">
      <c r="H61478" s="7"/>
    </row>
    <row r="61479" spans="8:8" x14ac:dyDescent="0.2">
      <c r="H61479" s="7"/>
    </row>
    <row r="61480" spans="8:8" x14ac:dyDescent="0.2">
      <c r="H61480" s="7"/>
    </row>
    <row r="61481" spans="8:8" x14ac:dyDescent="0.2">
      <c r="H61481" s="7"/>
    </row>
    <row r="61482" spans="8:8" x14ac:dyDescent="0.2">
      <c r="H61482" s="7"/>
    </row>
    <row r="61483" spans="8:8" x14ac:dyDescent="0.2">
      <c r="H61483" s="7"/>
    </row>
    <row r="61484" spans="8:8" x14ac:dyDescent="0.2">
      <c r="H61484" s="7"/>
    </row>
    <row r="61485" spans="8:8" x14ac:dyDescent="0.2">
      <c r="H61485" s="7"/>
    </row>
    <row r="61486" spans="8:8" x14ac:dyDescent="0.2">
      <c r="H61486" s="7"/>
    </row>
    <row r="61487" spans="8:8" x14ac:dyDescent="0.2">
      <c r="H61487" s="7"/>
    </row>
    <row r="61488" spans="8:8" x14ac:dyDescent="0.2">
      <c r="H61488" s="7"/>
    </row>
    <row r="61489" spans="8:8" x14ac:dyDescent="0.2">
      <c r="H61489" s="7"/>
    </row>
    <row r="61490" spans="8:8" x14ac:dyDescent="0.2">
      <c r="H61490" s="7"/>
    </row>
    <row r="61491" spans="8:8" x14ac:dyDescent="0.2">
      <c r="H61491" s="7"/>
    </row>
    <row r="61492" spans="8:8" x14ac:dyDescent="0.2">
      <c r="H61492" s="7"/>
    </row>
    <row r="61493" spans="8:8" x14ac:dyDescent="0.2">
      <c r="H61493" s="7"/>
    </row>
    <row r="61494" spans="8:8" x14ac:dyDescent="0.2">
      <c r="H61494" s="7"/>
    </row>
    <row r="61495" spans="8:8" x14ac:dyDescent="0.2">
      <c r="H61495" s="7"/>
    </row>
    <row r="61496" spans="8:8" x14ac:dyDescent="0.2">
      <c r="H61496" s="7"/>
    </row>
    <row r="61497" spans="8:8" x14ac:dyDescent="0.2">
      <c r="H61497" s="7"/>
    </row>
    <row r="61498" spans="8:8" x14ac:dyDescent="0.2">
      <c r="H61498" s="7"/>
    </row>
    <row r="61499" spans="8:8" x14ac:dyDescent="0.2">
      <c r="H61499" s="7"/>
    </row>
    <row r="61500" spans="8:8" x14ac:dyDescent="0.2">
      <c r="H61500" s="7"/>
    </row>
    <row r="61501" spans="8:8" x14ac:dyDescent="0.2">
      <c r="H61501" s="7"/>
    </row>
    <row r="61502" spans="8:8" x14ac:dyDescent="0.2">
      <c r="H61502" s="7"/>
    </row>
    <row r="61503" spans="8:8" x14ac:dyDescent="0.2">
      <c r="H61503" s="7"/>
    </row>
    <row r="61504" spans="8:8" x14ac:dyDescent="0.2">
      <c r="H61504" s="7"/>
    </row>
    <row r="61505" spans="8:8" x14ac:dyDescent="0.2">
      <c r="H61505" s="7"/>
    </row>
    <row r="61506" spans="8:8" x14ac:dyDescent="0.2">
      <c r="H61506" s="7"/>
    </row>
    <row r="61507" spans="8:8" x14ac:dyDescent="0.2">
      <c r="H61507" s="7"/>
    </row>
    <row r="61508" spans="8:8" x14ac:dyDescent="0.2">
      <c r="H61508" s="7"/>
    </row>
    <row r="61509" spans="8:8" x14ac:dyDescent="0.2">
      <c r="H61509" s="7"/>
    </row>
    <row r="61510" spans="8:8" x14ac:dyDescent="0.2">
      <c r="H61510" s="7"/>
    </row>
    <row r="61511" spans="8:8" x14ac:dyDescent="0.2">
      <c r="H61511" s="7"/>
    </row>
    <row r="61512" spans="8:8" x14ac:dyDescent="0.2">
      <c r="H61512" s="7"/>
    </row>
    <row r="61513" spans="8:8" x14ac:dyDescent="0.2">
      <c r="H61513" s="7"/>
    </row>
    <row r="61514" spans="8:8" x14ac:dyDescent="0.2">
      <c r="H61514" s="7"/>
    </row>
    <row r="61515" spans="8:8" x14ac:dyDescent="0.2">
      <c r="H61515" s="7"/>
    </row>
    <row r="61516" spans="8:8" x14ac:dyDescent="0.2">
      <c r="H61516" s="7"/>
    </row>
    <row r="61517" spans="8:8" x14ac:dyDescent="0.2">
      <c r="H61517" s="7"/>
    </row>
    <row r="61518" spans="8:8" x14ac:dyDescent="0.2">
      <c r="H61518" s="7"/>
    </row>
    <row r="61519" spans="8:8" x14ac:dyDescent="0.2">
      <c r="H61519" s="7"/>
    </row>
    <row r="61520" spans="8:8" x14ac:dyDescent="0.2">
      <c r="H61520" s="7"/>
    </row>
    <row r="61521" spans="8:8" x14ac:dyDescent="0.2">
      <c r="H61521" s="7"/>
    </row>
    <row r="61522" spans="8:8" x14ac:dyDescent="0.2">
      <c r="H61522" s="7"/>
    </row>
    <row r="61523" spans="8:8" x14ac:dyDescent="0.2">
      <c r="H61523" s="7"/>
    </row>
    <row r="61524" spans="8:8" x14ac:dyDescent="0.2">
      <c r="H61524" s="7"/>
    </row>
    <row r="61525" spans="8:8" x14ac:dyDescent="0.2">
      <c r="H61525" s="7"/>
    </row>
    <row r="61526" spans="8:8" x14ac:dyDescent="0.2">
      <c r="H61526" s="7"/>
    </row>
    <row r="61527" spans="8:8" x14ac:dyDescent="0.2">
      <c r="H61527" s="7"/>
    </row>
    <row r="61528" spans="8:8" x14ac:dyDescent="0.2">
      <c r="H61528" s="7"/>
    </row>
    <row r="61529" spans="8:8" x14ac:dyDescent="0.2">
      <c r="H61529" s="7"/>
    </row>
    <row r="61530" spans="8:8" x14ac:dyDescent="0.2">
      <c r="H61530" s="7"/>
    </row>
    <row r="61531" spans="8:8" x14ac:dyDescent="0.2">
      <c r="H61531" s="7"/>
    </row>
    <row r="61532" spans="8:8" x14ac:dyDescent="0.2">
      <c r="H61532" s="7"/>
    </row>
    <row r="61533" spans="8:8" x14ac:dyDescent="0.2">
      <c r="H61533" s="7"/>
    </row>
    <row r="61534" spans="8:8" x14ac:dyDescent="0.2">
      <c r="H61534" s="7"/>
    </row>
    <row r="61535" spans="8:8" x14ac:dyDescent="0.2">
      <c r="H61535" s="7"/>
    </row>
    <row r="61536" spans="8:8" x14ac:dyDescent="0.2">
      <c r="H61536" s="7"/>
    </row>
    <row r="61537" spans="8:8" x14ac:dyDescent="0.2">
      <c r="H61537" s="7"/>
    </row>
    <row r="61538" spans="8:8" x14ac:dyDescent="0.2">
      <c r="H61538" s="7"/>
    </row>
    <row r="61539" spans="8:8" x14ac:dyDescent="0.2">
      <c r="H61539" s="7"/>
    </row>
    <row r="61540" spans="8:8" x14ac:dyDescent="0.2">
      <c r="H61540" s="7"/>
    </row>
    <row r="61541" spans="8:8" x14ac:dyDescent="0.2">
      <c r="H61541" s="7"/>
    </row>
    <row r="61542" spans="8:8" x14ac:dyDescent="0.2">
      <c r="H61542" s="7"/>
    </row>
    <row r="61543" spans="8:8" x14ac:dyDescent="0.2">
      <c r="H61543" s="7"/>
    </row>
    <row r="61544" spans="8:8" x14ac:dyDescent="0.2">
      <c r="H61544" s="7"/>
    </row>
    <row r="61545" spans="8:8" x14ac:dyDescent="0.2">
      <c r="H61545" s="7"/>
    </row>
    <row r="61546" spans="8:8" x14ac:dyDescent="0.2">
      <c r="H61546" s="7"/>
    </row>
    <row r="61547" spans="8:8" x14ac:dyDescent="0.2">
      <c r="H61547" s="7"/>
    </row>
    <row r="61548" spans="8:8" x14ac:dyDescent="0.2">
      <c r="H61548" s="7"/>
    </row>
    <row r="61549" spans="8:8" x14ac:dyDescent="0.2">
      <c r="H61549" s="7"/>
    </row>
    <row r="61550" spans="8:8" x14ac:dyDescent="0.2">
      <c r="H61550" s="7"/>
    </row>
    <row r="61551" spans="8:8" x14ac:dyDescent="0.2">
      <c r="H61551" s="7"/>
    </row>
    <row r="61552" spans="8:8" x14ac:dyDescent="0.2">
      <c r="H61552" s="7"/>
    </row>
    <row r="61553" spans="8:8" x14ac:dyDescent="0.2">
      <c r="H61553" s="7"/>
    </row>
    <row r="61554" spans="8:8" x14ac:dyDescent="0.2">
      <c r="H61554" s="7"/>
    </row>
    <row r="61555" spans="8:8" x14ac:dyDescent="0.2">
      <c r="H61555" s="7"/>
    </row>
    <row r="61556" spans="8:8" x14ac:dyDescent="0.2">
      <c r="H61556" s="7"/>
    </row>
    <row r="61557" spans="8:8" x14ac:dyDescent="0.2">
      <c r="H61557" s="7"/>
    </row>
    <row r="61558" spans="8:8" x14ac:dyDescent="0.2">
      <c r="H61558" s="7"/>
    </row>
    <row r="61559" spans="8:8" x14ac:dyDescent="0.2">
      <c r="H61559" s="7"/>
    </row>
    <row r="61560" spans="8:8" x14ac:dyDescent="0.2">
      <c r="H61560" s="7"/>
    </row>
    <row r="61561" spans="8:8" x14ac:dyDescent="0.2">
      <c r="H61561" s="7"/>
    </row>
    <row r="61562" spans="8:8" x14ac:dyDescent="0.2">
      <c r="H61562" s="7"/>
    </row>
    <row r="61563" spans="8:8" x14ac:dyDescent="0.2">
      <c r="H61563" s="7"/>
    </row>
    <row r="61564" spans="8:8" x14ac:dyDescent="0.2">
      <c r="H61564" s="7"/>
    </row>
    <row r="61565" spans="8:8" x14ac:dyDescent="0.2">
      <c r="H61565" s="7"/>
    </row>
    <row r="61566" spans="8:8" x14ac:dyDescent="0.2">
      <c r="H61566" s="7"/>
    </row>
    <row r="61567" spans="8:8" x14ac:dyDescent="0.2">
      <c r="H61567" s="7"/>
    </row>
    <row r="61568" spans="8:8" x14ac:dyDescent="0.2">
      <c r="H61568" s="7"/>
    </row>
    <row r="61569" spans="8:8" x14ac:dyDescent="0.2">
      <c r="H61569" s="7"/>
    </row>
    <row r="61570" spans="8:8" x14ac:dyDescent="0.2">
      <c r="H61570" s="7"/>
    </row>
    <row r="61571" spans="8:8" x14ac:dyDescent="0.2">
      <c r="H61571" s="7"/>
    </row>
    <row r="61572" spans="8:8" x14ac:dyDescent="0.2">
      <c r="H61572" s="7"/>
    </row>
    <row r="61573" spans="8:8" x14ac:dyDescent="0.2">
      <c r="H61573" s="7"/>
    </row>
    <row r="61574" spans="8:8" x14ac:dyDescent="0.2">
      <c r="H61574" s="7"/>
    </row>
    <row r="61575" spans="8:8" x14ac:dyDescent="0.2">
      <c r="H61575" s="7"/>
    </row>
    <row r="61576" spans="8:8" x14ac:dyDescent="0.2">
      <c r="H61576" s="7"/>
    </row>
    <row r="61577" spans="8:8" x14ac:dyDescent="0.2">
      <c r="H61577" s="7"/>
    </row>
    <row r="61578" spans="8:8" x14ac:dyDescent="0.2">
      <c r="H61578" s="7"/>
    </row>
    <row r="61579" spans="8:8" x14ac:dyDescent="0.2">
      <c r="H61579" s="7"/>
    </row>
    <row r="61580" spans="8:8" x14ac:dyDescent="0.2">
      <c r="H61580" s="7"/>
    </row>
    <row r="61581" spans="8:8" x14ac:dyDescent="0.2">
      <c r="H61581" s="7"/>
    </row>
    <row r="61582" spans="8:8" x14ac:dyDescent="0.2">
      <c r="H61582" s="7"/>
    </row>
    <row r="61583" spans="8:8" x14ac:dyDescent="0.2">
      <c r="H61583" s="7"/>
    </row>
    <row r="61584" spans="8:8" x14ac:dyDescent="0.2">
      <c r="H61584" s="7"/>
    </row>
    <row r="61585" spans="8:8" x14ac:dyDescent="0.2">
      <c r="H61585" s="7"/>
    </row>
    <row r="61586" spans="8:8" x14ac:dyDescent="0.2">
      <c r="H61586" s="7"/>
    </row>
    <row r="61587" spans="8:8" x14ac:dyDescent="0.2">
      <c r="H61587" s="7"/>
    </row>
    <row r="61588" spans="8:8" x14ac:dyDescent="0.2">
      <c r="H61588" s="7"/>
    </row>
    <row r="61589" spans="8:8" x14ac:dyDescent="0.2">
      <c r="H61589" s="7"/>
    </row>
    <row r="61590" spans="8:8" x14ac:dyDescent="0.2">
      <c r="H61590" s="7"/>
    </row>
    <row r="61591" spans="8:8" x14ac:dyDescent="0.2">
      <c r="H61591" s="7"/>
    </row>
    <row r="61592" spans="8:8" x14ac:dyDescent="0.2">
      <c r="H61592" s="7"/>
    </row>
    <row r="61593" spans="8:8" x14ac:dyDescent="0.2">
      <c r="H61593" s="7"/>
    </row>
    <row r="61594" spans="8:8" x14ac:dyDescent="0.2">
      <c r="H61594" s="7"/>
    </row>
    <row r="61595" spans="8:8" x14ac:dyDescent="0.2">
      <c r="H61595" s="7"/>
    </row>
    <row r="61596" spans="8:8" x14ac:dyDescent="0.2">
      <c r="H61596" s="7"/>
    </row>
    <row r="61597" spans="8:8" x14ac:dyDescent="0.2">
      <c r="H61597" s="7"/>
    </row>
    <row r="61598" spans="8:8" x14ac:dyDescent="0.2">
      <c r="H61598" s="7"/>
    </row>
    <row r="61599" spans="8:8" x14ac:dyDescent="0.2">
      <c r="H61599" s="7"/>
    </row>
    <row r="61600" spans="8:8" x14ac:dyDescent="0.2">
      <c r="H61600" s="7"/>
    </row>
    <row r="61601" spans="8:8" x14ac:dyDescent="0.2">
      <c r="H61601" s="7"/>
    </row>
    <row r="61602" spans="8:8" x14ac:dyDescent="0.2">
      <c r="H61602" s="7"/>
    </row>
    <row r="61603" spans="8:8" x14ac:dyDescent="0.2">
      <c r="H61603" s="7"/>
    </row>
    <row r="61604" spans="8:8" x14ac:dyDescent="0.2">
      <c r="H61604" s="7"/>
    </row>
    <row r="61605" spans="8:8" x14ac:dyDescent="0.2">
      <c r="H61605" s="7"/>
    </row>
    <row r="61606" spans="8:8" x14ac:dyDescent="0.2">
      <c r="H61606" s="7"/>
    </row>
    <row r="61607" spans="8:8" x14ac:dyDescent="0.2">
      <c r="H61607" s="7"/>
    </row>
    <row r="61608" spans="8:8" x14ac:dyDescent="0.2">
      <c r="H61608" s="7"/>
    </row>
    <row r="61609" spans="8:8" x14ac:dyDescent="0.2">
      <c r="H61609" s="7"/>
    </row>
    <row r="61610" spans="8:8" x14ac:dyDescent="0.2">
      <c r="H61610" s="7"/>
    </row>
    <row r="61611" spans="8:8" x14ac:dyDescent="0.2">
      <c r="H61611" s="7"/>
    </row>
    <row r="61612" spans="8:8" x14ac:dyDescent="0.2">
      <c r="H61612" s="7"/>
    </row>
    <row r="61613" spans="8:8" x14ac:dyDescent="0.2">
      <c r="H61613" s="7"/>
    </row>
    <row r="61614" spans="8:8" x14ac:dyDescent="0.2">
      <c r="H61614" s="7"/>
    </row>
    <row r="61615" spans="8:8" x14ac:dyDescent="0.2">
      <c r="H61615" s="7"/>
    </row>
    <row r="61616" spans="8:8" x14ac:dyDescent="0.2">
      <c r="H61616" s="7"/>
    </row>
    <row r="61617" spans="8:8" x14ac:dyDescent="0.2">
      <c r="H61617" s="7"/>
    </row>
    <row r="61618" spans="8:8" x14ac:dyDescent="0.2">
      <c r="H61618" s="7"/>
    </row>
    <row r="61619" spans="8:8" x14ac:dyDescent="0.2">
      <c r="H61619" s="7"/>
    </row>
    <row r="61620" spans="8:8" x14ac:dyDescent="0.2">
      <c r="H61620" s="7"/>
    </row>
    <row r="61621" spans="8:8" x14ac:dyDescent="0.2">
      <c r="H61621" s="7"/>
    </row>
    <row r="61622" spans="8:8" x14ac:dyDescent="0.2">
      <c r="H61622" s="7"/>
    </row>
    <row r="61623" spans="8:8" x14ac:dyDescent="0.2">
      <c r="H61623" s="7"/>
    </row>
    <row r="61624" spans="8:8" x14ac:dyDescent="0.2">
      <c r="H61624" s="7"/>
    </row>
    <row r="61625" spans="8:8" x14ac:dyDescent="0.2">
      <c r="H61625" s="7"/>
    </row>
    <row r="61626" spans="8:8" x14ac:dyDescent="0.2">
      <c r="H61626" s="7"/>
    </row>
    <row r="61627" spans="8:8" x14ac:dyDescent="0.2">
      <c r="H61627" s="7"/>
    </row>
    <row r="61628" spans="8:8" x14ac:dyDescent="0.2">
      <c r="H61628" s="7"/>
    </row>
    <row r="61629" spans="8:8" x14ac:dyDescent="0.2">
      <c r="H61629" s="7"/>
    </row>
    <row r="61630" spans="8:8" x14ac:dyDescent="0.2">
      <c r="H61630" s="7"/>
    </row>
    <row r="61631" spans="8:8" x14ac:dyDescent="0.2">
      <c r="H61631" s="7"/>
    </row>
    <row r="61632" spans="8:8" x14ac:dyDescent="0.2">
      <c r="H61632" s="7"/>
    </row>
    <row r="61633" spans="8:8" x14ac:dyDescent="0.2">
      <c r="H61633" s="7"/>
    </row>
    <row r="61634" spans="8:8" x14ac:dyDescent="0.2">
      <c r="H61634" s="7"/>
    </row>
    <row r="61635" spans="8:8" x14ac:dyDescent="0.2">
      <c r="H61635" s="7"/>
    </row>
    <row r="61636" spans="8:8" x14ac:dyDescent="0.2">
      <c r="H61636" s="7"/>
    </row>
    <row r="61637" spans="8:8" x14ac:dyDescent="0.2">
      <c r="H61637" s="7"/>
    </row>
    <row r="61638" spans="8:8" x14ac:dyDescent="0.2">
      <c r="H61638" s="7"/>
    </row>
    <row r="61639" spans="8:8" x14ac:dyDescent="0.2">
      <c r="H61639" s="7"/>
    </row>
    <row r="61640" spans="8:8" x14ac:dyDescent="0.2">
      <c r="H61640" s="7"/>
    </row>
    <row r="61641" spans="8:8" x14ac:dyDescent="0.2">
      <c r="H61641" s="7"/>
    </row>
    <row r="61642" spans="8:8" x14ac:dyDescent="0.2">
      <c r="H61642" s="7"/>
    </row>
    <row r="61643" spans="8:8" x14ac:dyDescent="0.2">
      <c r="H61643" s="7"/>
    </row>
    <row r="61644" spans="8:8" x14ac:dyDescent="0.2">
      <c r="H61644" s="7"/>
    </row>
    <row r="61645" spans="8:8" x14ac:dyDescent="0.2">
      <c r="H61645" s="7"/>
    </row>
    <row r="61646" spans="8:8" x14ac:dyDescent="0.2">
      <c r="H61646" s="7"/>
    </row>
    <row r="61647" spans="8:8" x14ac:dyDescent="0.2">
      <c r="H61647" s="7"/>
    </row>
    <row r="61648" spans="8:8" x14ac:dyDescent="0.2">
      <c r="H61648" s="7"/>
    </row>
    <row r="61649" spans="8:8" x14ac:dyDescent="0.2">
      <c r="H61649" s="7"/>
    </row>
    <row r="61650" spans="8:8" x14ac:dyDescent="0.2">
      <c r="H61650" s="7"/>
    </row>
    <row r="61651" spans="8:8" x14ac:dyDescent="0.2">
      <c r="H61651" s="7"/>
    </row>
    <row r="61652" spans="8:8" x14ac:dyDescent="0.2">
      <c r="H61652" s="7"/>
    </row>
    <row r="61653" spans="8:8" x14ac:dyDescent="0.2">
      <c r="H61653" s="7"/>
    </row>
    <row r="61654" spans="8:8" x14ac:dyDescent="0.2">
      <c r="H61654" s="7"/>
    </row>
    <row r="61655" spans="8:8" x14ac:dyDescent="0.2">
      <c r="H61655" s="7"/>
    </row>
    <row r="61656" spans="8:8" x14ac:dyDescent="0.2">
      <c r="H61656" s="7"/>
    </row>
    <row r="61657" spans="8:8" x14ac:dyDescent="0.2">
      <c r="H61657" s="7"/>
    </row>
    <row r="61658" spans="8:8" x14ac:dyDescent="0.2">
      <c r="H61658" s="7"/>
    </row>
    <row r="61659" spans="8:8" x14ac:dyDescent="0.2">
      <c r="H61659" s="7"/>
    </row>
    <row r="61660" spans="8:8" x14ac:dyDescent="0.2">
      <c r="H61660" s="7"/>
    </row>
    <row r="61661" spans="8:8" x14ac:dyDescent="0.2">
      <c r="H61661" s="7"/>
    </row>
    <row r="61662" spans="8:8" x14ac:dyDescent="0.2">
      <c r="H61662" s="7"/>
    </row>
    <row r="61663" spans="8:8" x14ac:dyDescent="0.2">
      <c r="H61663" s="7"/>
    </row>
    <row r="61664" spans="8:8" x14ac:dyDescent="0.2">
      <c r="H61664" s="7"/>
    </row>
    <row r="61665" spans="8:8" x14ac:dyDescent="0.2">
      <c r="H61665" s="7"/>
    </row>
    <row r="61666" spans="8:8" x14ac:dyDescent="0.2">
      <c r="H61666" s="7"/>
    </row>
    <row r="61667" spans="8:8" x14ac:dyDescent="0.2">
      <c r="H61667" s="7"/>
    </row>
    <row r="61668" spans="8:8" x14ac:dyDescent="0.2">
      <c r="H61668" s="7"/>
    </row>
    <row r="61669" spans="8:8" x14ac:dyDescent="0.2">
      <c r="H61669" s="7"/>
    </row>
    <row r="61670" spans="8:8" x14ac:dyDescent="0.2">
      <c r="H61670" s="7"/>
    </row>
    <row r="61671" spans="8:8" x14ac:dyDescent="0.2">
      <c r="H61671" s="7"/>
    </row>
    <row r="61672" spans="8:8" x14ac:dyDescent="0.2">
      <c r="H61672" s="7"/>
    </row>
    <row r="61673" spans="8:8" x14ac:dyDescent="0.2">
      <c r="H61673" s="7"/>
    </row>
    <row r="61674" spans="8:8" x14ac:dyDescent="0.2">
      <c r="H61674" s="7"/>
    </row>
    <row r="61675" spans="8:8" x14ac:dyDescent="0.2">
      <c r="H61675" s="7"/>
    </row>
    <row r="61676" spans="8:8" x14ac:dyDescent="0.2">
      <c r="H61676" s="7"/>
    </row>
    <row r="61677" spans="8:8" x14ac:dyDescent="0.2">
      <c r="H61677" s="7"/>
    </row>
    <row r="61678" spans="8:8" x14ac:dyDescent="0.2">
      <c r="H61678" s="7"/>
    </row>
    <row r="61679" spans="8:8" x14ac:dyDescent="0.2">
      <c r="H61679" s="7"/>
    </row>
    <row r="61680" spans="8:8" x14ac:dyDescent="0.2">
      <c r="H61680" s="7"/>
    </row>
    <row r="61681" spans="8:8" x14ac:dyDescent="0.2">
      <c r="H61681" s="7"/>
    </row>
    <row r="61682" spans="8:8" x14ac:dyDescent="0.2">
      <c r="H61682" s="7"/>
    </row>
    <row r="61683" spans="8:8" x14ac:dyDescent="0.2">
      <c r="H61683" s="7"/>
    </row>
    <row r="61684" spans="8:8" x14ac:dyDescent="0.2">
      <c r="H61684" s="7"/>
    </row>
    <row r="61685" spans="8:8" x14ac:dyDescent="0.2">
      <c r="H61685" s="7"/>
    </row>
    <row r="61686" spans="8:8" x14ac:dyDescent="0.2">
      <c r="H61686" s="7"/>
    </row>
    <row r="61687" spans="8:8" x14ac:dyDescent="0.2">
      <c r="H61687" s="7"/>
    </row>
    <row r="61688" spans="8:8" x14ac:dyDescent="0.2">
      <c r="H61688" s="7"/>
    </row>
    <row r="61689" spans="8:8" x14ac:dyDescent="0.2">
      <c r="H61689" s="7"/>
    </row>
    <row r="61690" spans="8:8" x14ac:dyDescent="0.2">
      <c r="H61690" s="7"/>
    </row>
    <row r="61691" spans="8:8" x14ac:dyDescent="0.2">
      <c r="H61691" s="7"/>
    </row>
    <row r="61692" spans="8:8" x14ac:dyDescent="0.2">
      <c r="H61692" s="7"/>
    </row>
    <row r="61693" spans="8:8" x14ac:dyDescent="0.2">
      <c r="H61693" s="7"/>
    </row>
    <row r="61694" spans="8:8" x14ac:dyDescent="0.2">
      <c r="H61694" s="7"/>
    </row>
    <row r="61695" spans="8:8" x14ac:dyDescent="0.2">
      <c r="H61695" s="7"/>
    </row>
    <row r="61696" spans="8:8" x14ac:dyDescent="0.2">
      <c r="H61696" s="7"/>
    </row>
    <row r="61697" spans="8:8" x14ac:dyDescent="0.2">
      <c r="H61697" s="7"/>
    </row>
    <row r="61698" spans="8:8" x14ac:dyDescent="0.2">
      <c r="H61698" s="7"/>
    </row>
    <row r="61699" spans="8:8" x14ac:dyDescent="0.2">
      <c r="H61699" s="7"/>
    </row>
    <row r="61700" spans="8:8" x14ac:dyDescent="0.2">
      <c r="H61700" s="7"/>
    </row>
    <row r="61701" spans="8:8" x14ac:dyDescent="0.2">
      <c r="H61701" s="7"/>
    </row>
    <row r="61702" spans="8:8" x14ac:dyDescent="0.2">
      <c r="H61702" s="7"/>
    </row>
    <row r="61703" spans="8:8" x14ac:dyDescent="0.2">
      <c r="H61703" s="7"/>
    </row>
    <row r="61704" spans="8:8" x14ac:dyDescent="0.2">
      <c r="H61704" s="7"/>
    </row>
    <row r="61705" spans="8:8" x14ac:dyDescent="0.2">
      <c r="H61705" s="7"/>
    </row>
    <row r="61706" spans="8:8" x14ac:dyDescent="0.2">
      <c r="H61706" s="7"/>
    </row>
    <row r="61707" spans="8:8" x14ac:dyDescent="0.2">
      <c r="H61707" s="7"/>
    </row>
    <row r="61708" spans="8:8" x14ac:dyDescent="0.2">
      <c r="H61708" s="7"/>
    </row>
    <row r="61709" spans="8:8" x14ac:dyDescent="0.2">
      <c r="H61709" s="7"/>
    </row>
    <row r="61710" spans="8:8" x14ac:dyDescent="0.2">
      <c r="H61710" s="7"/>
    </row>
    <row r="61711" spans="8:8" x14ac:dyDescent="0.2">
      <c r="H61711" s="7"/>
    </row>
    <row r="61712" spans="8:8" x14ac:dyDescent="0.2">
      <c r="H61712" s="7"/>
    </row>
    <row r="61713" spans="8:8" x14ac:dyDescent="0.2">
      <c r="H61713" s="7"/>
    </row>
    <row r="61714" spans="8:8" x14ac:dyDescent="0.2">
      <c r="H61714" s="7"/>
    </row>
    <row r="61715" spans="8:8" x14ac:dyDescent="0.2">
      <c r="H61715" s="7"/>
    </row>
    <row r="61716" spans="8:8" x14ac:dyDescent="0.2">
      <c r="H61716" s="7"/>
    </row>
    <row r="61717" spans="8:8" x14ac:dyDescent="0.2">
      <c r="H61717" s="7"/>
    </row>
    <row r="61718" spans="8:8" x14ac:dyDescent="0.2">
      <c r="H61718" s="7"/>
    </row>
    <row r="61719" spans="8:8" x14ac:dyDescent="0.2">
      <c r="H61719" s="7"/>
    </row>
    <row r="61720" spans="8:8" x14ac:dyDescent="0.2">
      <c r="H61720" s="7"/>
    </row>
    <row r="61721" spans="8:8" x14ac:dyDescent="0.2">
      <c r="H61721" s="7"/>
    </row>
    <row r="61722" spans="8:8" x14ac:dyDescent="0.2">
      <c r="H61722" s="7"/>
    </row>
    <row r="61723" spans="8:8" x14ac:dyDescent="0.2">
      <c r="H61723" s="7"/>
    </row>
    <row r="61724" spans="8:8" x14ac:dyDescent="0.2">
      <c r="H61724" s="7"/>
    </row>
    <row r="61725" spans="8:8" x14ac:dyDescent="0.2">
      <c r="H61725" s="7"/>
    </row>
    <row r="61726" spans="8:8" x14ac:dyDescent="0.2">
      <c r="H61726" s="7"/>
    </row>
    <row r="61727" spans="8:8" x14ac:dyDescent="0.2">
      <c r="H61727" s="7"/>
    </row>
    <row r="61728" spans="8:8" x14ac:dyDescent="0.2">
      <c r="H61728" s="7"/>
    </row>
    <row r="61729" spans="8:8" x14ac:dyDescent="0.2">
      <c r="H61729" s="7"/>
    </row>
    <row r="61730" spans="8:8" x14ac:dyDescent="0.2">
      <c r="H61730" s="7"/>
    </row>
    <row r="61731" spans="8:8" x14ac:dyDescent="0.2">
      <c r="H61731" s="7"/>
    </row>
    <row r="61732" spans="8:8" x14ac:dyDescent="0.2">
      <c r="H61732" s="7"/>
    </row>
    <row r="61733" spans="8:8" x14ac:dyDescent="0.2">
      <c r="H61733" s="7"/>
    </row>
    <row r="61734" spans="8:8" x14ac:dyDescent="0.2">
      <c r="H61734" s="7"/>
    </row>
    <row r="61735" spans="8:8" x14ac:dyDescent="0.2">
      <c r="H61735" s="7"/>
    </row>
    <row r="61736" spans="8:8" x14ac:dyDescent="0.2">
      <c r="H61736" s="7"/>
    </row>
    <row r="61737" spans="8:8" x14ac:dyDescent="0.2">
      <c r="H61737" s="7"/>
    </row>
    <row r="61738" spans="8:8" x14ac:dyDescent="0.2">
      <c r="H61738" s="7"/>
    </row>
    <row r="61739" spans="8:8" x14ac:dyDescent="0.2">
      <c r="H61739" s="7"/>
    </row>
    <row r="61740" spans="8:8" x14ac:dyDescent="0.2">
      <c r="H61740" s="7"/>
    </row>
    <row r="61741" spans="8:8" x14ac:dyDescent="0.2">
      <c r="H61741" s="7"/>
    </row>
    <row r="61742" spans="8:8" x14ac:dyDescent="0.2">
      <c r="H61742" s="7"/>
    </row>
    <row r="61743" spans="8:8" x14ac:dyDescent="0.2">
      <c r="H61743" s="7"/>
    </row>
    <row r="61744" spans="8:8" x14ac:dyDescent="0.2">
      <c r="H61744" s="7"/>
    </row>
    <row r="61745" spans="8:8" x14ac:dyDescent="0.2">
      <c r="H61745" s="7"/>
    </row>
    <row r="61746" spans="8:8" x14ac:dyDescent="0.2">
      <c r="H61746" s="7"/>
    </row>
    <row r="61747" spans="8:8" x14ac:dyDescent="0.2">
      <c r="H61747" s="7"/>
    </row>
    <row r="61748" spans="8:8" x14ac:dyDescent="0.2">
      <c r="H61748" s="7"/>
    </row>
    <row r="61749" spans="8:8" x14ac:dyDescent="0.2">
      <c r="H61749" s="7"/>
    </row>
    <row r="61750" spans="8:8" x14ac:dyDescent="0.2">
      <c r="H61750" s="7"/>
    </row>
    <row r="61751" spans="8:8" x14ac:dyDescent="0.2">
      <c r="H61751" s="7"/>
    </row>
    <row r="61752" spans="8:8" x14ac:dyDescent="0.2">
      <c r="H61752" s="7"/>
    </row>
    <row r="61753" spans="8:8" x14ac:dyDescent="0.2">
      <c r="H61753" s="7"/>
    </row>
    <row r="61754" spans="8:8" x14ac:dyDescent="0.2">
      <c r="H61754" s="7"/>
    </row>
    <row r="61755" spans="8:8" x14ac:dyDescent="0.2">
      <c r="H61755" s="7"/>
    </row>
    <row r="61756" spans="8:8" x14ac:dyDescent="0.2">
      <c r="H61756" s="7"/>
    </row>
    <row r="61757" spans="8:8" x14ac:dyDescent="0.2">
      <c r="H61757" s="7"/>
    </row>
    <row r="61758" spans="8:8" x14ac:dyDescent="0.2">
      <c r="H61758" s="7"/>
    </row>
    <row r="61759" spans="8:8" x14ac:dyDescent="0.2">
      <c r="H61759" s="7"/>
    </row>
    <row r="61760" spans="8:8" x14ac:dyDescent="0.2">
      <c r="H61760" s="7"/>
    </row>
    <row r="61761" spans="8:8" x14ac:dyDescent="0.2">
      <c r="H61761" s="7"/>
    </row>
    <row r="61762" spans="8:8" x14ac:dyDescent="0.2">
      <c r="H61762" s="7"/>
    </row>
    <row r="61763" spans="8:8" x14ac:dyDescent="0.2">
      <c r="H61763" s="7"/>
    </row>
    <row r="61764" spans="8:8" x14ac:dyDescent="0.2">
      <c r="H61764" s="7"/>
    </row>
    <row r="61765" spans="8:8" x14ac:dyDescent="0.2">
      <c r="H61765" s="7"/>
    </row>
    <row r="61766" spans="8:8" x14ac:dyDescent="0.2">
      <c r="H61766" s="7"/>
    </row>
    <row r="61767" spans="8:8" x14ac:dyDescent="0.2">
      <c r="H61767" s="7"/>
    </row>
    <row r="61768" spans="8:8" x14ac:dyDescent="0.2">
      <c r="H61768" s="7"/>
    </row>
    <row r="61769" spans="8:8" x14ac:dyDescent="0.2">
      <c r="H61769" s="7"/>
    </row>
    <row r="61770" spans="8:8" x14ac:dyDescent="0.2">
      <c r="H61770" s="7"/>
    </row>
    <row r="61771" spans="8:8" x14ac:dyDescent="0.2">
      <c r="H61771" s="7"/>
    </row>
    <row r="61772" spans="8:8" x14ac:dyDescent="0.2">
      <c r="H61772" s="7"/>
    </row>
    <row r="61773" spans="8:8" x14ac:dyDescent="0.2">
      <c r="H61773" s="7"/>
    </row>
    <row r="61774" spans="8:8" x14ac:dyDescent="0.2">
      <c r="H61774" s="7"/>
    </row>
    <row r="61775" spans="8:8" x14ac:dyDescent="0.2">
      <c r="H61775" s="7"/>
    </row>
    <row r="61776" spans="8:8" x14ac:dyDescent="0.2">
      <c r="H61776" s="7"/>
    </row>
    <row r="61777" spans="8:8" x14ac:dyDescent="0.2">
      <c r="H61777" s="7"/>
    </row>
    <row r="61778" spans="8:8" x14ac:dyDescent="0.2">
      <c r="H61778" s="7"/>
    </row>
    <row r="61779" spans="8:8" x14ac:dyDescent="0.2">
      <c r="H61779" s="7"/>
    </row>
    <row r="61780" spans="8:8" x14ac:dyDescent="0.2">
      <c r="H61780" s="7"/>
    </row>
    <row r="61781" spans="8:8" x14ac:dyDescent="0.2">
      <c r="H61781" s="7"/>
    </row>
    <row r="61782" spans="8:8" x14ac:dyDescent="0.2">
      <c r="H61782" s="7"/>
    </row>
    <row r="61783" spans="8:8" x14ac:dyDescent="0.2">
      <c r="H61783" s="7"/>
    </row>
    <row r="61784" spans="8:8" x14ac:dyDescent="0.2">
      <c r="H61784" s="7"/>
    </row>
    <row r="61785" spans="8:8" x14ac:dyDescent="0.2">
      <c r="H61785" s="7"/>
    </row>
    <row r="61786" spans="8:8" x14ac:dyDescent="0.2">
      <c r="H61786" s="7"/>
    </row>
    <row r="61787" spans="8:8" x14ac:dyDescent="0.2">
      <c r="H61787" s="7"/>
    </row>
    <row r="61788" spans="8:8" x14ac:dyDescent="0.2">
      <c r="H61788" s="7"/>
    </row>
    <row r="61789" spans="8:8" x14ac:dyDescent="0.2">
      <c r="H61789" s="7"/>
    </row>
    <row r="61790" spans="8:8" x14ac:dyDescent="0.2">
      <c r="H61790" s="7"/>
    </row>
    <row r="61791" spans="8:8" x14ac:dyDescent="0.2">
      <c r="H61791" s="7"/>
    </row>
    <row r="61792" spans="8:8" x14ac:dyDescent="0.2">
      <c r="H61792" s="7"/>
    </row>
    <row r="61793" spans="8:8" x14ac:dyDescent="0.2">
      <c r="H61793" s="7"/>
    </row>
    <row r="61794" spans="8:8" x14ac:dyDescent="0.2">
      <c r="H61794" s="7"/>
    </row>
    <row r="61795" spans="8:8" x14ac:dyDescent="0.2">
      <c r="H61795" s="7"/>
    </row>
    <row r="61796" spans="8:8" x14ac:dyDescent="0.2">
      <c r="H61796" s="7"/>
    </row>
    <row r="61797" spans="8:8" x14ac:dyDescent="0.2">
      <c r="H61797" s="7"/>
    </row>
    <row r="61798" spans="8:8" x14ac:dyDescent="0.2">
      <c r="H61798" s="7"/>
    </row>
    <row r="61799" spans="8:8" x14ac:dyDescent="0.2">
      <c r="H61799" s="7"/>
    </row>
    <row r="61800" spans="8:8" x14ac:dyDescent="0.2">
      <c r="H61800" s="7"/>
    </row>
    <row r="61801" spans="8:8" x14ac:dyDescent="0.2">
      <c r="H61801" s="7"/>
    </row>
    <row r="61802" spans="8:8" x14ac:dyDescent="0.2">
      <c r="H61802" s="7"/>
    </row>
    <row r="61803" spans="8:8" x14ac:dyDescent="0.2">
      <c r="H61803" s="7"/>
    </row>
    <row r="61804" spans="8:8" x14ac:dyDescent="0.2">
      <c r="H61804" s="7"/>
    </row>
    <row r="61805" spans="8:8" x14ac:dyDescent="0.2">
      <c r="H61805" s="7"/>
    </row>
    <row r="61806" spans="8:8" x14ac:dyDescent="0.2">
      <c r="H61806" s="7"/>
    </row>
    <row r="61807" spans="8:8" x14ac:dyDescent="0.2">
      <c r="H61807" s="7"/>
    </row>
    <row r="61808" spans="8:8" x14ac:dyDescent="0.2">
      <c r="H61808" s="7"/>
    </row>
    <row r="61809" spans="8:8" x14ac:dyDescent="0.2">
      <c r="H61809" s="7"/>
    </row>
    <row r="61810" spans="8:8" x14ac:dyDescent="0.2">
      <c r="H61810" s="7"/>
    </row>
    <row r="61811" spans="8:8" x14ac:dyDescent="0.2">
      <c r="H61811" s="7"/>
    </row>
    <row r="61812" spans="8:8" x14ac:dyDescent="0.2">
      <c r="H61812" s="7"/>
    </row>
    <row r="61813" spans="8:8" x14ac:dyDescent="0.2">
      <c r="H61813" s="7"/>
    </row>
    <row r="61814" spans="8:8" x14ac:dyDescent="0.2">
      <c r="H61814" s="7"/>
    </row>
    <row r="61815" spans="8:8" x14ac:dyDescent="0.2">
      <c r="H61815" s="7"/>
    </row>
    <row r="61816" spans="8:8" x14ac:dyDescent="0.2">
      <c r="H61816" s="7"/>
    </row>
    <row r="61817" spans="8:8" x14ac:dyDescent="0.2">
      <c r="H61817" s="7"/>
    </row>
    <row r="61818" spans="8:8" x14ac:dyDescent="0.2">
      <c r="H61818" s="7"/>
    </row>
    <row r="61819" spans="8:8" x14ac:dyDescent="0.2">
      <c r="H61819" s="7"/>
    </row>
    <row r="61820" spans="8:8" x14ac:dyDescent="0.2">
      <c r="H61820" s="7"/>
    </row>
    <row r="61821" spans="8:8" x14ac:dyDescent="0.2">
      <c r="H61821" s="7"/>
    </row>
    <row r="61822" spans="8:8" x14ac:dyDescent="0.2">
      <c r="H61822" s="7"/>
    </row>
    <row r="61823" spans="8:8" x14ac:dyDescent="0.2">
      <c r="H61823" s="7"/>
    </row>
    <row r="61824" spans="8:8" x14ac:dyDescent="0.2">
      <c r="H61824" s="7"/>
    </row>
    <row r="61825" spans="8:8" x14ac:dyDescent="0.2">
      <c r="H61825" s="7"/>
    </row>
    <row r="61826" spans="8:8" x14ac:dyDescent="0.2">
      <c r="H61826" s="7"/>
    </row>
    <row r="61827" spans="8:8" x14ac:dyDescent="0.2">
      <c r="H61827" s="7"/>
    </row>
    <row r="61828" spans="8:8" x14ac:dyDescent="0.2">
      <c r="H61828" s="7"/>
    </row>
    <row r="61829" spans="8:8" x14ac:dyDescent="0.2">
      <c r="H61829" s="7"/>
    </row>
    <row r="61830" spans="8:8" x14ac:dyDescent="0.2">
      <c r="H61830" s="7"/>
    </row>
    <row r="61831" spans="8:8" x14ac:dyDescent="0.2">
      <c r="H61831" s="7"/>
    </row>
    <row r="61832" spans="8:8" x14ac:dyDescent="0.2">
      <c r="H61832" s="7"/>
    </row>
    <row r="61833" spans="8:8" x14ac:dyDescent="0.2">
      <c r="H61833" s="7"/>
    </row>
    <row r="61834" spans="8:8" x14ac:dyDescent="0.2">
      <c r="H61834" s="7"/>
    </row>
    <row r="61835" spans="8:8" x14ac:dyDescent="0.2">
      <c r="H61835" s="7"/>
    </row>
    <row r="61836" spans="8:8" x14ac:dyDescent="0.2">
      <c r="H61836" s="7"/>
    </row>
    <row r="61837" spans="8:8" x14ac:dyDescent="0.2">
      <c r="H61837" s="7"/>
    </row>
    <row r="61838" spans="8:8" x14ac:dyDescent="0.2">
      <c r="H61838" s="7"/>
    </row>
    <row r="61839" spans="8:8" x14ac:dyDescent="0.2">
      <c r="H61839" s="7"/>
    </row>
    <row r="61840" spans="8:8" x14ac:dyDescent="0.2">
      <c r="H61840" s="7"/>
    </row>
    <row r="61841" spans="8:8" x14ac:dyDescent="0.2">
      <c r="H61841" s="7"/>
    </row>
    <row r="61842" spans="8:8" x14ac:dyDescent="0.2">
      <c r="H61842" s="7"/>
    </row>
    <row r="61843" spans="8:8" x14ac:dyDescent="0.2">
      <c r="H61843" s="7"/>
    </row>
    <row r="61844" spans="8:8" x14ac:dyDescent="0.2">
      <c r="H61844" s="7"/>
    </row>
    <row r="61845" spans="8:8" x14ac:dyDescent="0.2">
      <c r="H61845" s="7"/>
    </row>
    <row r="61846" spans="8:8" x14ac:dyDescent="0.2">
      <c r="H61846" s="7"/>
    </row>
    <row r="61847" spans="8:8" x14ac:dyDescent="0.2">
      <c r="H61847" s="7"/>
    </row>
    <row r="61848" spans="8:8" x14ac:dyDescent="0.2">
      <c r="H61848" s="7"/>
    </row>
    <row r="61849" spans="8:8" x14ac:dyDescent="0.2">
      <c r="H61849" s="7"/>
    </row>
    <row r="61850" spans="8:8" x14ac:dyDescent="0.2">
      <c r="H61850" s="7"/>
    </row>
    <row r="61851" spans="8:8" x14ac:dyDescent="0.2">
      <c r="H61851" s="7"/>
    </row>
    <row r="61852" spans="8:8" x14ac:dyDescent="0.2">
      <c r="H61852" s="7"/>
    </row>
    <row r="61853" spans="8:8" x14ac:dyDescent="0.2">
      <c r="H61853" s="7"/>
    </row>
    <row r="61854" spans="8:8" x14ac:dyDescent="0.2">
      <c r="H61854" s="7"/>
    </row>
    <row r="61855" spans="8:8" x14ac:dyDescent="0.2">
      <c r="H61855" s="7"/>
    </row>
    <row r="61856" spans="8:8" x14ac:dyDescent="0.2">
      <c r="H61856" s="7"/>
    </row>
    <row r="61857" spans="8:8" x14ac:dyDescent="0.2">
      <c r="H61857" s="7"/>
    </row>
    <row r="61858" spans="8:8" x14ac:dyDescent="0.2">
      <c r="H61858" s="7"/>
    </row>
    <row r="61859" spans="8:8" x14ac:dyDescent="0.2">
      <c r="H61859" s="7"/>
    </row>
    <row r="61860" spans="8:8" x14ac:dyDescent="0.2">
      <c r="H61860" s="7"/>
    </row>
    <row r="61861" spans="8:8" x14ac:dyDescent="0.2">
      <c r="H61861" s="7"/>
    </row>
    <row r="61862" spans="8:8" x14ac:dyDescent="0.2">
      <c r="H61862" s="7"/>
    </row>
    <row r="61863" spans="8:8" x14ac:dyDescent="0.2">
      <c r="H61863" s="7"/>
    </row>
    <row r="61864" spans="8:8" x14ac:dyDescent="0.2">
      <c r="H61864" s="7"/>
    </row>
    <row r="61865" spans="8:8" x14ac:dyDescent="0.2">
      <c r="H61865" s="7"/>
    </row>
    <row r="61866" spans="8:8" x14ac:dyDescent="0.2">
      <c r="H61866" s="7"/>
    </row>
    <row r="61867" spans="8:8" x14ac:dyDescent="0.2">
      <c r="H61867" s="7"/>
    </row>
    <row r="61868" spans="8:8" x14ac:dyDescent="0.2">
      <c r="H61868" s="7"/>
    </row>
    <row r="61869" spans="8:8" x14ac:dyDescent="0.2">
      <c r="H61869" s="7"/>
    </row>
    <row r="61870" spans="8:8" x14ac:dyDescent="0.2">
      <c r="H61870" s="7"/>
    </row>
    <row r="61871" spans="8:8" x14ac:dyDescent="0.2">
      <c r="H61871" s="7"/>
    </row>
    <row r="61872" spans="8:8" x14ac:dyDescent="0.2">
      <c r="H61872" s="7"/>
    </row>
    <row r="61873" spans="8:8" x14ac:dyDescent="0.2">
      <c r="H61873" s="7"/>
    </row>
    <row r="61874" spans="8:8" x14ac:dyDescent="0.2">
      <c r="H61874" s="7"/>
    </row>
    <row r="61875" spans="8:8" x14ac:dyDescent="0.2">
      <c r="H61875" s="7"/>
    </row>
    <row r="61876" spans="8:8" x14ac:dyDescent="0.2">
      <c r="H61876" s="7"/>
    </row>
    <row r="61877" spans="8:8" x14ac:dyDescent="0.2">
      <c r="H61877" s="7"/>
    </row>
    <row r="61878" spans="8:8" x14ac:dyDescent="0.2">
      <c r="H61878" s="7"/>
    </row>
    <row r="61879" spans="8:8" x14ac:dyDescent="0.2">
      <c r="H61879" s="7"/>
    </row>
    <row r="61880" spans="8:8" x14ac:dyDescent="0.2">
      <c r="H61880" s="7"/>
    </row>
    <row r="61881" spans="8:8" x14ac:dyDescent="0.2">
      <c r="H61881" s="7"/>
    </row>
    <row r="61882" spans="8:8" x14ac:dyDescent="0.2">
      <c r="H61882" s="7"/>
    </row>
    <row r="61883" spans="8:8" x14ac:dyDescent="0.2">
      <c r="H61883" s="7"/>
    </row>
    <row r="61884" spans="8:8" x14ac:dyDescent="0.2">
      <c r="H61884" s="7"/>
    </row>
    <row r="61885" spans="8:8" x14ac:dyDescent="0.2">
      <c r="H61885" s="7"/>
    </row>
    <row r="61886" spans="8:8" x14ac:dyDescent="0.2">
      <c r="H61886" s="7"/>
    </row>
    <row r="61887" spans="8:8" x14ac:dyDescent="0.2">
      <c r="H61887" s="7"/>
    </row>
    <row r="61888" spans="8:8" x14ac:dyDescent="0.2">
      <c r="H61888" s="7"/>
    </row>
    <row r="61889" spans="8:8" x14ac:dyDescent="0.2">
      <c r="H61889" s="7"/>
    </row>
    <row r="61890" spans="8:8" x14ac:dyDescent="0.2">
      <c r="H61890" s="7"/>
    </row>
    <row r="61891" spans="8:8" x14ac:dyDescent="0.2">
      <c r="H61891" s="7"/>
    </row>
    <row r="61892" spans="8:8" x14ac:dyDescent="0.2">
      <c r="H61892" s="7"/>
    </row>
    <row r="61893" spans="8:8" x14ac:dyDescent="0.2">
      <c r="H61893" s="7"/>
    </row>
    <row r="61894" spans="8:8" x14ac:dyDescent="0.2">
      <c r="H61894" s="7"/>
    </row>
    <row r="61895" spans="8:8" x14ac:dyDescent="0.2">
      <c r="H61895" s="7"/>
    </row>
    <row r="61896" spans="8:8" x14ac:dyDescent="0.2">
      <c r="H61896" s="7"/>
    </row>
    <row r="61897" spans="8:8" x14ac:dyDescent="0.2">
      <c r="H61897" s="7"/>
    </row>
    <row r="61898" spans="8:8" x14ac:dyDescent="0.2">
      <c r="H61898" s="7"/>
    </row>
    <row r="61899" spans="8:8" x14ac:dyDescent="0.2">
      <c r="H61899" s="7"/>
    </row>
    <row r="61900" spans="8:8" x14ac:dyDescent="0.2">
      <c r="H61900" s="7"/>
    </row>
    <row r="61901" spans="8:8" x14ac:dyDescent="0.2">
      <c r="H61901" s="7"/>
    </row>
    <row r="61902" spans="8:8" x14ac:dyDescent="0.2">
      <c r="H61902" s="7"/>
    </row>
    <row r="61903" spans="8:8" x14ac:dyDescent="0.2">
      <c r="H61903" s="7"/>
    </row>
    <row r="61904" spans="8:8" x14ac:dyDescent="0.2">
      <c r="H61904" s="7"/>
    </row>
    <row r="61905" spans="8:8" x14ac:dyDescent="0.2">
      <c r="H61905" s="7"/>
    </row>
    <row r="61906" spans="8:8" x14ac:dyDescent="0.2">
      <c r="H61906" s="7"/>
    </row>
    <row r="61907" spans="8:8" x14ac:dyDescent="0.2">
      <c r="H61907" s="7"/>
    </row>
    <row r="61908" spans="8:8" x14ac:dyDescent="0.2">
      <c r="H61908" s="7"/>
    </row>
    <row r="61909" spans="8:8" x14ac:dyDescent="0.2">
      <c r="H61909" s="7"/>
    </row>
    <row r="61910" spans="8:8" x14ac:dyDescent="0.2">
      <c r="H61910" s="7"/>
    </row>
    <row r="61911" spans="8:8" x14ac:dyDescent="0.2">
      <c r="H61911" s="7"/>
    </row>
    <row r="61912" spans="8:8" x14ac:dyDescent="0.2">
      <c r="H61912" s="7"/>
    </row>
    <row r="61913" spans="8:8" x14ac:dyDescent="0.2">
      <c r="H61913" s="7"/>
    </row>
    <row r="61914" spans="8:8" x14ac:dyDescent="0.2">
      <c r="H61914" s="7"/>
    </row>
    <row r="61915" spans="8:8" x14ac:dyDescent="0.2">
      <c r="H61915" s="7"/>
    </row>
    <row r="61916" spans="8:8" x14ac:dyDescent="0.2">
      <c r="H61916" s="7"/>
    </row>
    <row r="61917" spans="8:8" x14ac:dyDescent="0.2">
      <c r="H61917" s="7"/>
    </row>
    <row r="61918" spans="8:8" x14ac:dyDescent="0.2">
      <c r="H61918" s="7"/>
    </row>
    <row r="61919" spans="8:8" x14ac:dyDescent="0.2">
      <c r="H61919" s="7"/>
    </row>
    <row r="61920" spans="8:8" x14ac:dyDescent="0.2">
      <c r="H61920" s="7"/>
    </row>
    <row r="61921" spans="8:8" x14ac:dyDescent="0.2">
      <c r="H61921" s="7"/>
    </row>
    <row r="61922" spans="8:8" x14ac:dyDescent="0.2">
      <c r="H61922" s="7"/>
    </row>
    <row r="61923" spans="8:8" x14ac:dyDescent="0.2">
      <c r="H61923" s="7"/>
    </row>
    <row r="61924" spans="8:8" x14ac:dyDescent="0.2">
      <c r="H61924" s="7"/>
    </row>
    <row r="61925" spans="8:8" x14ac:dyDescent="0.2">
      <c r="H61925" s="7"/>
    </row>
    <row r="61926" spans="8:8" x14ac:dyDescent="0.2">
      <c r="H61926" s="7"/>
    </row>
    <row r="61927" spans="8:8" x14ac:dyDescent="0.2">
      <c r="H61927" s="7"/>
    </row>
    <row r="61928" spans="8:8" x14ac:dyDescent="0.2">
      <c r="H61928" s="7"/>
    </row>
    <row r="61929" spans="8:8" x14ac:dyDescent="0.2">
      <c r="H61929" s="7"/>
    </row>
    <row r="61930" spans="8:8" x14ac:dyDescent="0.2">
      <c r="H61930" s="7"/>
    </row>
    <row r="61931" spans="8:8" x14ac:dyDescent="0.2">
      <c r="H61931" s="7"/>
    </row>
    <row r="61932" spans="8:8" x14ac:dyDescent="0.2">
      <c r="H61932" s="7"/>
    </row>
    <row r="61933" spans="8:8" x14ac:dyDescent="0.2">
      <c r="H61933" s="7"/>
    </row>
    <row r="61934" spans="8:8" x14ac:dyDescent="0.2">
      <c r="H61934" s="7"/>
    </row>
    <row r="61935" spans="8:8" x14ac:dyDescent="0.2">
      <c r="H61935" s="7"/>
    </row>
    <row r="61936" spans="8:8" x14ac:dyDescent="0.2">
      <c r="H61936" s="7"/>
    </row>
    <row r="61937" spans="8:8" x14ac:dyDescent="0.2">
      <c r="H61937" s="7"/>
    </row>
    <row r="61938" spans="8:8" x14ac:dyDescent="0.2">
      <c r="H61938" s="7"/>
    </row>
    <row r="61939" spans="8:8" x14ac:dyDescent="0.2">
      <c r="H61939" s="7"/>
    </row>
    <row r="61940" spans="8:8" x14ac:dyDescent="0.2">
      <c r="H61940" s="7"/>
    </row>
    <row r="61941" spans="8:8" x14ac:dyDescent="0.2">
      <c r="H61941" s="7"/>
    </row>
    <row r="61942" spans="8:8" x14ac:dyDescent="0.2">
      <c r="H61942" s="7"/>
    </row>
    <row r="61943" spans="8:8" x14ac:dyDescent="0.2">
      <c r="H61943" s="7"/>
    </row>
    <row r="61944" spans="8:8" x14ac:dyDescent="0.2">
      <c r="H61944" s="7"/>
    </row>
    <row r="61945" spans="8:8" x14ac:dyDescent="0.2">
      <c r="H61945" s="7"/>
    </row>
    <row r="61946" spans="8:8" x14ac:dyDescent="0.2">
      <c r="H61946" s="7"/>
    </row>
    <row r="61947" spans="8:8" x14ac:dyDescent="0.2">
      <c r="H61947" s="7"/>
    </row>
    <row r="61948" spans="8:8" x14ac:dyDescent="0.2">
      <c r="H61948" s="7"/>
    </row>
    <row r="61949" spans="8:8" x14ac:dyDescent="0.2">
      <c r="H61949" s="7"/>
    </row>
    <row r="61950" spans="8:8" x14ac:dyDescent="0.2">
      <c r="H61950" s="7"/>
    </row>
    <row r="61951" spans="8:8" x14ac:dyDescent="0.2">
      <c r="H61951" s="7"/>
    </row>
    <row r="61952" spans="8:8" x14ac:dyDescent="0.2">
      <c r="H61952" s="7"/>
    </row>
    <row r="61953" spans="8:8" x14ac:dyDescent="0.2">
      <c r="H61953" s="7"/>
    </row>
    <row r="61954" spans="8:8" x14ac:dyDescent="0.2">
      <c r="H61954" s="7"/>
    </row>
    <row r="61955" spans="8:8" x14ac:dyDescent="0.2">
      <c r="H61955" s="7"/>
    </row>
    <row r="61956" spans="8:8" x14ac:dyDescent="0.2">
      <c r="H61956" s="7"/>
    </row>
    <row r="61957" spans="8:8" x14ac:dyDescent="0.2">
      <c r="H61957" s="7"/>
    </row>
    <row r="61958" spans="8:8" x14ac:dyDescent="0.2">
      <c r="H61958" s="7"/>
    </row>
    <row r="61959" spans="8:8" x14ac:dyDescent="0.2">
      <c r="H61959" s="7"/>
    </row>
    <row r="61960" spans="8:8" x14ac:dyDescent="0.2">
      <c r="H61960" s="7"/>
    </row>
    <row r="61961" spans="8:8" x14ac:dyDescent="0.2">
      <c r="H61961" s="7"/>
    </row>
    <row r="61962" spans="8:8" x14ac:dyDescent="0.2">
      <c r="H61962" s="7"/>
    </row>
    <row r="61963" spans="8:8" x14ac:dyDescent="0.2">
      <c r="H61963" s="7"/>
    </row>
    <row r="61964" spans="8:8" x14ac:dyDescent="0.2">
      <c r="H61964" s="7"/>
    </row>
    <row r="61965" spans="8:8" x14ac:dyDescent="0.2">
      <c r="H61965" s="7"/>
    </row>
    <row r="61966" spans="8:8" x14ac:dyDescent="0.2">
      <c r="H61966" s="7"/>
    </row>
    <row r="61967" spans="8:8" x14ac:dyDescent="0.2">
      <c r="H61967" s="7"/>
    </row>
    <row r="61968" spans="8:8" x14ac:dyDescent="0.2">
      <c r="H61968" s="7"/>
    </row>
    <row r="61969" spans="8:8" x14ac:dyDescent="0.2">
      <c r="H61969" s="7"/>
    </row>
    <row r="61970" spans="8:8" x14ac:dyDescent="0.2">
      <c r="H61970" s="7"/>
    </row>
    <row r="61971" spans="8:8" x14ac:dyDescent="0.2">
      <c r="H61971" s="7"/>
    </row>
    <row r="61972" spans="8:8" x14ac:dyDescent="0.2">
      <c r="H61972" s="7"/>
    </row>
    <row r="61973" spans="8:8" x14ac:dyDescent="0.2">
      <c r="H61973" s="7"/>
    </row>
    <row r="61974" spans="8:8" x14ac:dyDescent="0.2">
      <c r="H61974" s="7"/>
    </row>
    <row r="61975" spans="8:8" x14ac:dyDescent="0.2">
      <c r="H61975" s="7"/>
    </row>
    <row r="61976" spans="8:8" x14ac:dyDescent="0.2">
      <c r="H61976" s="7"/>
    </row>
    <row r="61977" spans="8:8" x14ac:dyDescent="0.2">
      <c r="H61977" s="7"/>
    </row>
    <row r="61978" spans="8:8" x14ac:dyDescent="0.2">
      <c r="H61978" s="7"/>
    </row>
    <row r="61979" spans="8:8" x14ac:dyDescent="0.2">
      <c r="H61979" s="7"/>
    </row>
    <row r="61980" spans="8:8" x14ac:dyDescent="0.2">
      <c r="H61980" s="7"/>
    </row>
    <row r="61981" spans="8:8" x14ac:dyDescent="0.2">
      <c r="H61981" s="7"/>
    </row>
    <row r="61982" spans="8:8" x14ac:dyDescent="0.2">
      <c r="H61982" s="7"/>
    </row>
    <row r="61983" spans="8:8" x14ac:dyDescent="0.2">
      <c r="H61983" s="7"/>
    </row>
    <row r="61984" spans="8:8" x14ac:dyDescent="0.2">
      <c r="H61984" s="7"/>
    </row>
    <row r="61985" spans="8:8" x14ac:dyDescent="0.2">
      <c r="H61985" s="7"/>
    </row>
    <row r="61986" spans="8:8" x14ac:dyDescent="0.2">
      <c r="H61986" s="7"/>
    </row>
    <row r="61987" spans="8:8" x14ac:dyDescent="0.2">
      <c r="H61987" s="7"/>
    </row>
    <row r="61988" spans="8:8" x14ac:dyDescent="0.2">
      <c r="H61988" s="7"/>
    </row>
    <row r="61989" spans="8:8" x14ac:dyDescent="0.2">
      <c r="H61989" s="7"/>
    </row>
    <row r="61990" spans="8:8" x14ac:dyDescent="0.2">
      <c r="H61990" s="7"/>
    </row>
    <row r="61991" spans="8:8" x14ac:dyDescent="0.2">
      <c r="H61991" s="7"/>
    </row>
    <row r="61992" spans="8:8" x14ac:dyDescent="0.2">
      <c r="H61992" s="7"/>
    </row>
    <row r="61993" spans="8:8" x14ac:dyDescent="0.2">
      <c r="H61993" s="7"/>
    </row>
    <row r="61994" spans="8:8" x14ac:dyDescent="0.2">
      <c r="H61994" s="7"/>
    </row>
    <row r="61995" spans="8:8" x14ac:dyDescent="0.2">
      <c r="H61995" s="7"/>
    </row>
    <row r="61996" spans="8:8" x14ac:dyDescent="0.2">
      <c r="H61996" s="7"/>
    </row>
    <row r="61997" spans="8:8" x14ac:dyDescent="0.2">
      <c r="H61997" s="7"/>
    </row>
    <row r="61998" spans="8:8" x14ac:dyDescent="0.2">
      <c r="H61998" s="7"/>
    </row>
    <row r="61999" spans="8:8" x14ac:dyDescent="0.2">
      <c r="H61999" s="7"/>
    </row>
    <row r="62000" spans="8:8" x14ac:dyDescent="0.2">
      <c r="H62000" s="7"/>
    </row>
    <row r="62001" spans="8:8" x14ac:dyDescent="0.2">
      <c r="H62001" s="7"/>
    </row>
    <row r="62002" spans="8:8" x14ac:dyDescent="0.2">
      <c r="H62002" s="7"/>
    </row>
    <row r="62003" spans="8:8" x14ac:dyDescent="0.2">
      <c r="H62003" s="7"/>
    </row>
    <row r="62004" spans="8:8" x14ac:dyDescent="0.2">
      <c r="H62004" s="7"/>
    </row>
    <row r="62005" spans="8:8" x14ac:dyDescent="0.2">
      <c r="H62005" s="7"/>
    </row>
    <row r="62006" spans="8:8" x14ac:dyDescent="0.2">
      <c r="H62006" s="7"/>
    </row>
    <row r="62007" spans="8:8" x14ac:dyDescent="0.2">
      <c r="H62007" s="7"/>
    </row>
    <row r="62008" spans="8:8" x14ac:dyDescent="0.2">
      <c r="H62008" s="7"/>
    </row>
    <row r="62009" spans="8:8" x14ac:dyDescent="0.2">
      <c r="H62009" s="7"/>
    </row>
    <row r="62010" spans="8:8" x14ac:dyDescent="0.2">
      <c r="H62010" s="7"/>
    </row>
    <row r="62011" spans="8:8" x14ac:dyDescent="0.2">
      <c r="H62011" s="7"/>
    </row>
    <row r="62012" spans="8:8" x14ac:dyDescent="0.2">
      <c r="H62012" s="7"/>
    </row>
    <row r="62013" spans="8:8" x14ac:dyDescent="0.2">
      <c r="H62013" s="7"/>
    </row>
    <row r="62014" spans="8:8" x14ac:dyDescent="0.2">
      <c r="H62014" s="7"/>
    </row>
    <row r="62015" spans="8:8" x14ac:dyDescent="0.2">
      <c r="H62015" s="7"/>
    </row>
    <row r="62016" spans="8:8" x14ac:dyDescent="0.2">
      <c r="H62016" s="7"/>
    </row>
    <row r="62017" spans="8:8" x14ac:dyDescent="0.2">
      <c r="H62017" s="7"/>
    </row>
    <row r="62018" spans="8:8" x14ac:dyDescent="0.2">
      <c r="H62018" s="7"/>
    </row>
    <row r="62019" spans="8:8" x14ac:dyDescent="0.2">
      <c r="H62019" s="7"/>
    </row>
    <row r="62020" spans="8:8" x14ac:dyDescent="0.2">
      <c r="H62020" s="7"/>
    </row>
    <row r="62021" spans="8:8" x14ac:dyDescent="0.2">
      <c r="H62021" s="7"/>
    </row>
    <row r="62022" spans="8:8" x14ac:dyDescent="0.2">
      <c r="H62022" s="7"/>
    </row>
    <row r="62023" spans="8:8" x14ac:dyDescent="0.2">
      <c r="H62023" s="7"/>
    </row>
    <row r="62024" spans="8:8" x14ac:dyDescent="0.2">
      <c r="H62024" s="7"/>
    </row>
    <row r="62025" spans="8:8" x14ac:dyDescent="0.2">
      <c r="H62025" s="7"/>
    </row>
    <row r="62026" spans="8:8" x14ac:dyDescent="0.2">
      <c r="H62026" s="7"/>
    </row>
    <row r="62027" spans="8:8" x14ac:dyDescent="0.2">
      <c r="H62027" s="7"/>
    </row>
    <row r="62028" spans="8:8" x14ac:dyDescent="0.2">
      <c r="H62028" s="7"/>
    </row>
    <row r="62029" spans="8:8" x14ac:dyDescent="0.2">
      <c r="H62029" s="7"/>
    </row>
    <row r="62030" spans="8:8" x14ac:dyDescent="0.2">
      <c r="H62030" s="7"/>
    </row>
    <row r="62031" spans="8:8" x14ac:dyDescent="0.2">
      <c r="H62031" s="7"/>
    </row>
    <row r="62032" spans="8:8" x14ac:dyDescent="0.2">
      <c r="H62032" s="7"/>
    </row>
    <row r="62033" spans="8:8" x14ac:dyDescent="0.2">
      <c r="H62033" s="7"/>
    </row>
    <row r="62034" spans="8:8" x14ac:dyDescent="0.2">
      <c r="H62034" s="7"/>
    </row>
    <row r="62035" spans="8:8" x14ac:dyDescent="0.2">
      <c r="H62035" s="7"/>
    </row>
    <row r="62036" spans="8:8" x14ac:dyDescent="0.2">
      <c r="H62036" s="7"/>
    </row>
    <row r="62037" spans="8:8" x14ac:dyDescent="0.2">
      <c r="H62037" s="7"/>
    </row>
    <row r="62038" spans="8:8" x14ac:dyDescent="0.2">
      <c r="H62038" s="7"/>
    </row>
    <row r="62039" spans="8:8" x14ac:dyDescent="0.2">
      <c r="H62039" s="7"/>
    </row>
    <row r="62040" spans="8:8" x14ac:dyDescent="0.2">
      <c r="H62040" s="7"/>
    </row>
    <row r="62041" spans="8:8" x14ac:dyDescent="0.2">
      <c r="H62041" s="7"/>
    </row>
    <row r="62042" spans="8:8" x14ac:dyDescent="0.2">
      <c r="H62042" s="7"/>
    </row>
    <row r="62043" spans="8:8" x14ac:dyDescent="0.2">
      <c r="H62043" s="7"/>
    </row>
    <row r="62044" spans="8:8" x14ac:dyDescent="0.2">
      <c r="H62044" s="7"/>
    </row>
    <row r="62045" spans="8:8" x14ac:dyDescent="0.2">
      <c r="H62045" s="7"/>
    </row>
    <row r="62046" spans="8:8" x14ac:dyDescent="0.2">
      <c r="H62046" s="7"/>
    </row>
    <row r="62047" spans="8:8" x14ac:dyDescent="0.2">
      <c r="H62047" s="7"/>
    </row>
    <row r="62048" spans="8:8" x14ac:dyDescent="0.2">
      <c r="H62048" s="7"/>
    </row>
    <row r="62049" spans="8:8" x14ac:dyDescent="0.2">
      <c r="H62049" s="7"/>
    </row>
    <row r="62050" spans="8:8" x14ac:dyDescent="0.2">
      <c r="H62050" s="7"/>
    </row>
    <row r="62051" spans="8:8" x14ac:dyDescent="0.2">
      <c r="H62051" s="7"/>
    </row>
    <row r="62052" spans="8:8" x14ac:dyDescent="0.2">
      <c r="H62052" s="7"/>
    </row>
    <row r="62053" spans="8:8" x14ac:dyDescent="0.2">
      <c r="H62053" s="7"/>
    </row>
    <row r="62054" spans="8:8" x14ac:dyDescent="0.2">
      <c r="H62054" s="7"/>
    </row>
    <row r="62055" spans="8:8" x14ac:dyDescent="0.2">
      <c r="H62055" s="7"/>
    </row>
    <row r="62056" spans="8:8" x14ac:dyDescent="0.2">
      <c r="H62056" s="7"/>
    </row>
    <row r="62057" spans="8:8" x14ac:dyDescent="0.2">
      <c r="H62057" s="7"/>
    </row>
    <row r="62058" spans="8:8" x14ac:dyDescent="0.2">
      <c r="H62058" s="7"/>
    </row>
    <row r="62059" spans="8:8" x14ac:dyDescent="0.2">
      <c r="H62059" s="7"/>
    </row>
    <row r="62060" spans="8:8" x14ac:dyDescent="0.2">
      <c r="H62060" s="7"/>
    </row>
    <row r="62061" spans="8:8" x14ac:dyDescent="0.2">
      <c r="H62061" s="7"/>
    </row>
    <row r="62062" spans="8:8" x14ac:dyDescent="0.2">
      <c r="H62062" s="7"/>
    </row>
    <row r="62063" spans="8:8" x14ac:dyDescent="0.2">
      <c r="H62063" s="7"/>
    </row>
    <row r="62064" spans="8:8" x14ac:dyDescent="0.2">
      <c r="H62064" s="7"/>
    </row>
    <row r="62065" spans="8:8" x14ac:dyDescent="0.2">
      <c r="H62065" s="7"/>
    </row>
    <row r="62066" spans="8:8" x14ac:dyDescent="0.2">
      <c r="H62066" s="7"/>
    </row>
    <row r="62067" spans="8:8" x14ac:dyDescent="0.2">
      <c r="H62067" s="7"/>
    </row>
    <row r="62068" spans="8:8" x14ac:dyDescent="0.2">
      <c r="H62068" s="7"/>
    </row>
    <row r="62069" spans="8:8" x14ac:dyDescent="0.2">
      <c r="H62069" s="7"/>
    </row>
    <row r="62070" spans="8:8" x14ac:dyDescent="0.2">
      <c r="H62070" s="7"/>
    </row>
    <row r="62071" spans="8:8" x14ac:dyDescent="0.2">
      <c r="H62071" s="7"/>
    </row>
    <row r="62072" spans="8:8" x14ac:dyDescent="0.2">
      <c r="H62072" s="7"/>
    </row>
    <row r="62073" spans="8:8" x14ac:dyDescent="0.2">
      <c r="H62073" s="7"/>
    </row>
    <row r="62074" spans="8:8" x14ac:dyDescent="0.2">
      <c r="H62074" s="7"/>
    </row>
    <row r="62075" spans="8:8" x14ac:dyDescent="0.2">
      <c r="H62075" s="7"/>
    </row>
    <row r="62076" spans="8:8" x14ac:dyDescent="0.2">
      <c r="H62076" s="7"/>
    </row>
    <row r="62077" spans="8:8" x14ac:dyDescent="0.2">
      <c r="H62077" s="7"/>
    </row>
    <row r="62078" spans="8:8" x14ac:dyDescent="0.2">
      <c r="H62078" s="7"/>
    </row>
    <row r="62079" spans="8:8" x14ac:dyDescent="0.2">
      <c r="H62079" s="7"/>
    </row>
    <row r="62080" spans="8:8" x14ac:dyDescent="0.2">
      <c r="H62080" s="7"/>
    </row>
    <row r="62081" spans="8:8" x14ac:dyDescent="0.2">
      <c r="H62081" s="7"/>
    </row>
    <row r="62082" spans="8:8" x14ac:dyDescent="0.2">
      <c r="H62082" s="7"/>
    </row>
    <row r="62083" spans="8:8" x14ac:dyDescent="0.2">
      <c r="H62083" s="7"/>
    </row>
    <row r="62084" spans="8:8" x14ac:dyDescent="0.2">
      <c r="H62084" s="7"/>
    </row>
    <row r="62085" spans="8:8" x14ac:dyDescent="0.2">
      <c r="H62085" s="7"/>
    </row>
    <row r="62086" spans="8:8" x14ac:dyDescent="0.2">
      <c r="H62086" s="7"/>
    </row>
    <row r="62087" spans="8:8" x14ac:dyDescent="0.2">
      <c r="H62087" s="7"/>
    </row>
    <row r="62088" spans="8:8" x14ac:dyDescent="0.2">
      <c r="H62088" s="7"/>
    </row>
    <row r="62089" spans="8:8" x14ac:dyDescent="0.2">
      <c r="H62089" s="7"/>
    </row>
    <row r="62090" spans="8:8" x14ac:dyDescent="0.2">
      <c r="H62090" s="7"/>
    </row>
    <row r="62091" spans="8:8" x14ac:dyDescent="0.2">
      <c r="H62091" s="7"/>
    </row>
    <row r="62092" spans="8:8" x14ac:dyDescent="0.2">
      <c r="H62092" s="7"/>
    </row>
    <row r="62093" spans="8:8" x14ac:dyDescent="0.2">
      <c r="H62093" s="7"/>
    </row>
    <row r="62094" spans="8:8" x14ac:dyDescent="0.2">
      <c r="H62094" s="7"/>
    </row>
    <row r="62095" spans="8:8" x14ac:dyDescent="0.2">
      <c r="H62095" s="7"/>
    </row>
    <row r="62096" spans="8:8" x14ac:dyDescent="0.2">
      <c r="H62096" s="7"/>
    </row>
    <row r="62097" spans="8:8" x14ac:dyDescent="0.2">
      <c r="H62097" s="7"/>
    </row>
    <row r="62098" spans="8:8" x14ac:dyDescent="0.2">
      <c r="H62098" s="7"/>
    </row>
    <row r="62099" spans="8:8" x14ac:dyDescent="0.2">
      <c r="H62099" s="7"/>
    </row>
    <row r="62100" spans="8:8" x14ac:dyDescent="0.2">
      <c r="H62100" s="7"/>
    </row>
    <row r="62101" spans="8:8" x14ac:dyDescent="0.2">
      <c r="H62101" s="7"/>
    </row>
    <row r="62102" spans="8:8" x14ac:dyDescent="0.2">
      <c r="H62102" s="7"/>
    </row>
    <row r="62103" spans="8:8" x14ac:dyDescent="0.2">
      <c r="H62103" s="7"/>
    </row>
    <row r="62104" spans="8:8" x14ac:dyDescent="0.2">
      <c r="H62104" s="7"/>
    </row>
    <row r="62105" spans="8:8" x14ac:dyDescent="0.2">
      <c r="H62105" s="7"/>
    </row>
    <row r="62106" spans="8:8" x14ac:dyDescent="0.2">
      <c r="H62106" s="7"/>
    </row>
    <row r="62107" spans="8:8" x14ac:dyDescent="0.2">
      <c r="H62107" s="7"/>
    </row>
    <row r="62108" spans="8:8" x14ac:dyDescent="0.2">
      <c r="H62108" s="7"/>
    </row>
    <row r="62109" spans="8:8" x14ac:dyDescent="0.2">
      <c r="H62109" s="7"/>
    </row>
    <row r="62110" spans="8:8" x14ac:dyDescent="0.2">
      <c r="H62110" s="7"/>
    </row>
    <row r="62111" spans="8:8" x14ac:dyDescent="0.2">
      <c r="H62111" s="7"/>
    </row>
    <row r="62112" spans="8:8" x14ac:dyDescent="0.2">
      <c r="H62112" s="7"/>
    </row>
    <row r="62113" spans="8:8" x14ac:dyDescent="0.2">
      <c r="H62113" s="7"/>
    </row>
    <row r="62114" spans="8:8" x14ac:dyDescent="0.2">
      <c r="H62114" s="7"/>
    </row>
    <row r="62115" spans="8:8" x14ac:dyDescent="0.2">
      <c r="H62115" s="7"/>
    </row>
    <row r="62116" spans="8:8" x14ac:dyDescent="0.2">
      <c r="H62116" s="7"/>
    </row>
    <row r="62117" spans="8:8" x14ac:dyDescent="0.2">
      <c r="H62117" s="7"/>
    </row>
    <row r="62118" spans="8:8" x14ac:dyDescent="0.2">
      <c r="H62118" s="7"/>
    </row>
    <row r="62119" spans="8:8" x14ac:dyDescent="0.2">
      <c r="H62119" s="7"/>
    </row>
    <row r="62120" spans="8:8" x14ac:dyDescent="0.2">
      <c r="H62120" s="7"/>
    </row>
    <row r="62121" spans="8:8" x14ac:dyDescent="0.2">
      <c r="H62121" s="7"/>
    </row>
    <row r="62122" spans="8:8" x14ac:dyDescent="0.2">
      <c r="H62122" s="7"/>
    </row>
    <row r="62123" spans="8:8" x14ac:dyDescent="0.2">
      <c r="H62123" s="7"/>
    </row>
    <row r="62124" spans="8:8" x14ac:dyDescent="0.2">
      <c r="H62124" s="7"/>
    </row>
    <row r="62125" spans="8:8" x14ac:dyDescent="0.2">
      <c r="H62125" s="7"/>
    </row>
    <row r="62126" spans="8:8" x14ac:dyDescent="0.2">
      <c r="H62126" s="7"/>
    </row>
    <row r="62127" spans="8:8" x14ac:dyDescent="0.2">
      <c r="H62127" s="7"/>
    </row>
    <row r="62128" spans="8:8" x14ac:dyDescent="0.2">
      <c r="H62128" s="7"/>
    </row>
    <row r="62129" spans="8:8" x14ac:dyDescent="0.2">
      <c r="H62129" s="7"/>
    </row>
    <row r="62130" spans="8:8" x14ac:dyDescent="0.2">
      <c r="H62130" s="7"/>
    </row>
    <row r="62131" spans="8:8" x14ac:dyDescent="0.2">
      <c r="H62131" s="7"/>
    </row>
    <row r="62132" spans="8:8" x14ac:dyDescent="0.2">
      <c r="H62132" s="7"/>
    </row>
    <row r="62133" spans="8:8" x14ac:dyDescent="0.2">
      <c r="H62133" s="7"/>
    </row>
    <row r="62134" spans="8:8" x14ac:dyDescent="0.2">
      <c r="H62134" s="7"/>
    </row>
    <row r="62135" spans="8:8" x14ac:dyDescent="0.2">
      <c r="H62135" s="7"/>
    </row>
    <row r="62136" spans="8:8" x14ac:dyDescent="0.2">
      <c r="H62136" s="7"/>
    </row>
    <row r="62137" spans="8:8" x14ac:dyDescent="0.2">
      <c r="H62137" s="7"/>
    </row>
    <row r="62138" spans="8:8" x14ac:dyDescent="0.2">
      <c r="H62138" s="7"/>
    </row>
    <row r="62139" spans="8:8" x14ac:dyDescent="0.2">
      <c r="H62139" s="7"/>
    </row>
    <row r="62140" spans="8:8" x14ac:dyDescent="0.2">
      <c r="H62140" s="7"/>
    </row>
    <row r="62141" spans="8:8" x14ac:dyDescent="0.2">
      <c r="H62141" s="7"/>
    </row>
    <row r="62142" spans="8:8" x14ac:dyDescent="0.2">
      <c r="H62142" s="7"/>
    </row>
    <row r="62143" spans="8:8" x14ac:dyDescent="0.2">
      <c r="H62143" s="7"/>
    </row>
    <row r="62144" spans="8:8" x14ac:dyDescent="0.2">
      <c r="H62144" s="7"/>
    </row>
    <row r="62145" spans="8:8" x14ac:dyDescent="0.2">
      <c r="H62145" s="7"/>
    </row>
    <row r="62146" spans="8:8" x14ac:dyDescent="0.2">
      <c r="H62146" s="7"/>
    </row>
    <row r="62147" spans="8:8" x14ac:dyDescent="0.2">
      <c r="H62147" s="7"/>
    </row>
    <row r="62148" spans="8:8" x14ac:dyDescent="0.2">
      <c r="H62148" s="7"/>
    </row>
    <row r="62149" spans="8:8" x14ac:dyDescent="0.2">
      <c r="H62149" s="7"/>
    </row>
    <row r="62150" spans="8:8" x14ac:dyDescent="0.2">
      <c r="H62150" s="7"/>
    </row>
    <row r="62151" spans="8:8" x14ac:dyDescent="0.2">
      <c r="H62151" s="7"/>
    </row>
    <row r="62152" spans="8:8" x14ac:dyDescent="0.2">
      <c r="H62152" s="7"/>
    </row>
    <row r="62153" spans="8:8" x14ac:dyDescent="0.2">
      <c r="H62153" s="7"/>
    </row>
    <row r="62154" spans="8:8" x14ac:dyDescent="0.2">
      <c r="H62154" s="7"/>
    </row>
    <row r="62155" spans="8:8" x14ac:dyDescent="0.2">
      <c r="H62155" s="7"/>
    </row>
    <row r="62156" spans="8:8" x14ac:dyDescent="0.2">
      <c r="H62156" s="7"/>
    </row>
    <row r="62157" spans="8:8" x14ac:dyDescent="0.2">
      <c r="H62157" s="7"/>
    </row>
    <row r="62158" spans="8:8" x14ac:dyDescent="0.2">
      <c r="H62158" s="7"/>
    </row>
    <row r="62159" spans="8:8" x14ac:dyDescent="0.2">
      <c r="H62159" s="7"/>
    </row>
    <row r="62160" spans="8:8" x14ac:dyDescent="0.2">
      <c r="H62160" s="7"/>
    </row>
    <row r="62161" spans="8:8" x14ac:dyDescent="0.2">
      <c r="H62161" s="7"/>
    </row>
    <row r="62162" spans="8:8" x14ac:dyDescent="0.2">
      <c r="H62162" s="7"/>
    </row>
    <row r="62163" spans="8:8" x14ac:dyDescent="0.2">
      <c r="H62163" s="7"/>
    </row>
    <row r="62164" spans="8:8" x14ac:dyDescent="0.2">
      <c r="H62164" s="7"/>
    </row>
    <row r="62165" spans="8:8" x14ac:dyDescent="0.2">
      <c r="H62165" s="7"/>
    </row>
    <row r="62166" spans="8:8" x14ac:dyDescent="0.2">
      <c r="H62166" s="7"/>
    </row>
    <row r="62167" spans="8:8" x14ac:dyDescent="0.2">
      <c r="H62167" s="7"/>
    </row>
    <row r="62168" spans="8:8" x14ac:dyDescent="0.2">
      <c r="H62168" s="7"/>
    </row>
    <row r="62169" spans="8:8" x14ac:dyDescent="0.2">
      <c r="H62169" s="7"/>
    </row>
    <row r="62170" spans="8:8" x14ac:dyDescent="0.2">
      <c r="H62170" s="7"/>
    </row>
    <row r="62171" spans="8:8" x14ac:dyDescent="0.2">
      <c r="H62171" s="7"/>
    </row>
    <row r="62172" spans="8:8" x14ac:dyDescent="0.2">
      <c r="H62172" s="7"/>
    </row>
    <row r="62173" spans="8:8" x14ac:dyDescent="0.2">
      <c r="H62173" s="7"/>
    </row>
    <row r="62174" spans="8:8" x14ac:dyDescent="0.2">
      <c r="H62174" s="7"/>
    </row>
    <row r="62175" spans="8:8" x14ac:dyDescent="0.2">
      <c r="H62175" s="7"/>
    </row>
    <row r="62176" spans="8:8" x14ac:dyDescent="0.2">
      <c r="H62176" s="7"/>
    </row>
    <row r="62177" spans="8:8" x14ac:dyDescent="0.2">
      <c r="H62177" s="7"/>
    </row>
    <row r="62178" spans="8:8" x14ac:dyDescent="0.2">
      <c r="H62178" s="7"/>
    </row>
    <row r="62179" spans="8:8" x14ac:dyDescent="0.2">
      <c r="H62179" s="7"/>
    </row>
    <row r="62180" spans="8:8" x14ac:dyDescent="0.2">
      <c r="H62180" s="7"/>
    </row>
    <row r="62181" spans="8:8" x14ac:dyDescent="0.2">
      <c r="H62181" s="7"/>
    </row>
    <row r="62182" spans="8:8" x14ac:dyDescent="0.2">
      <c r="H62182" s="7"/>
    </row>
    <row r="62183" spans="8:8" x14ac:dyDescent="0.2">
      <c r="H62183" s="7"/>
    </row>
    <row r="62184" spans="8:8" x14ac:dyDescent="0.2">
      <c r="H62184" s="7"/>
    </row>
    <row r="62185" spans="8:8" x14ac:dyDescent="0.2">
      <c r="H62185" s="7"/>
    </row>
    <row r="62186" spans="8:8" x14ac:dyDescent="0.2">
      <c r="H62186" s="7"/>
    </row>
    <row r="62187" spans="8:8" x14ac:dyDescent="0.2">
      <c r="H62187" s="7"/>
    </row>
    <row r="62188" spans="8:8" x14ac:dyDescent="0.2">
      <c r="H62188" s="7"/>
    </row>
    <row r="62189" spans="8:8" x14ac:dyDescent="0.2">
      <c r="H62189" s="7"/>
    </row>
    <row r="62190" spans="8:8" x14ac:dyDescent="0.2">
      <c r="H62190" s="7"/>
    </row>
    <row r="62191" spans="8:8" x14ac:dyDescent="0.2">
      <c r="H62191" s="7"/>
    </row>
    <row r="62192" spans="8:8" x14ac:dyDescent="0.2">
      <c r="H62192" s="7"/>
    </row>
    <row r="62193" spans="8:8" x14ac:dyDescent="0.2">
      <c r="H62193" s="7"/>
    </row>
    <row r="62194" spans="8:8" x14ac:dyDescent="0.2">
      <c r="H62194" s="7"/>
    </row>
    <row r="62195" spans="8:8" x14ac:dyDescent="0.2">
      <c r="H62195" s="7"/>
    </row>
    <row r="62196" spans="8:8" x14ac:dyDescent="0.2">
      <c r="H62196" s="7"/>
    </row>
    <row r="62197" spans="8:8" x14ac:dyDescent="0.2">
      <c r="H62197" s="7"/>
    </row>
    <row r="62198" spans="8:8" x14ac:dyDescent="0.2">
      <c r="H62198" s="7"/>
    </row>
    <row r="62199" spans="8:8" x14ac:dyDescent="0.2">
      <c r="H62199" s="7"/>
    </row>
    <row r="62200" spans="8:8" x14ac:dyDescent="0.2">
      <c r="H62200" s="7"/>
    </row>
    <row r="62201" spans="8:8" x14ac:dyDescent="0.2">
      <c r="H62201" s="7"/>
    </row>
    <row r="62202" spans="8:8" x14ac:dyDescent="0.2">
      <c r="H62202" s="7"/>
    </row>
    <row r="62203" spans="8:8" x14ac:dyDescent="0.2">
      <c r="H62203" s="7"/>
    </row>
    <row r="62204" spans="8:8" x14ac:dyDescent="0.2">
      <c r="H62204" s="7"/>
    </row>
    <row r="62205" spans="8:8" x14ac:dyDescent="0.2">
      <c r="H62205" s="7"/>
    </row>
    <row r="62206" spans="8:8" x14ac:dyDescent="0.2">
      <c r="H62206" s="7"/>
    </row>
    <row r="62207" spans="8:8" x14ac:dyDescent="0.2">
      <c r="H62207" s="7"/>
    </row>
    <row r="62208" spans="8:8" x14ac:dyDescent="0.2">
      <c r="H62208" s="7"/>
    </row>
    <row r="62209" spans="8:8" x14ac:dyDescent="0.2">
      <c r="H62209" s="7"/>
    </row>
    <row r="62210" spans="8:8" x14ac:dyDescent="0.2">
      <c r="H62210" s="7"/>
    </row>
    <row r="62211" spans="8:8" x14ac:dyDescent="0.2">
      <c r="H62211" s="7"/>
    </row>
    <row r="62212" spans="8:8" x14ac:dyDescent="0.2">
      <c r="H62212" s="7"/>
    </row>
    <row r="62213" spans="8:8" x14ac:dyDescent="0.2">
      <c r="H62213" s="7"/>
    </row>
    <row r="62214" spans="8:8" x14ac:dyDescent="0.2">
      <c r="H62214" s="7"/>
    </row>
    <row r="62215" spans="8:8" x14ac:dyDescent="0.2">
      <c r="H62215" s="7"/>
    </row>
    <row r="62216" spans="8:8" x14ac:dyDescent="0.2">
      <c r="H62216" s="7"/>
    </row>
    <row r="62217" spans="8:8" x14ac:dyDescent="0.2">
      <c r="H62217" s="7"/>
    </row>
    <row r="62218" spans="8:8" x14ac:dyDescent="0.2">
      <c r="H62218" s="7"/>
    </row>
    <row r="62219" spans="8:8" x14ac:dyDescent="0.2">
      <c r="H62219" s="7"/>
    </row>
    <row r="62220" spans="8:8" x14ac:dyDescent="0.2">
      <c r="H62220" s="7"/>
    </row>
    <row r="62221" spans="8:8" x14ac:dyDescent="0.2">
      <c r="H62221" s="7"/>
    </row>
    <row r="62222" spans="8:8" x14ac:dyDescent="0.2">
      <c r="H62222" s="7"/>
    </row>
    <row r="62223" spans="8:8" x14ac:dyDescent="0.2">
      <c r="H62223" s="7"/>
    </row>
    <row r="62224" spans="8:8" x14ac:dyDescent="0.2">
      <c r="H62224" s="7"/>
    </row>
    <row r="62225" spans="8:8" x14ac:dyDescent="0.2">
      <c r="H62225" s="7"/>
    </row>
    <row r="62226" spans="8:8" x14ac:dyDescent="0.2">
      <c r="H62226" s="7"/>
    </row>
    <row r="62227" spans="8:8" x14ac:dyDescent="0.2">
      <c r="H62227" s="7"/>
    </row>
    <row r="62228" spans="8:8" x14ac:dyDescent="0.2">
      <c r="H62228" s="7"/>
    </row>
    <row r="62229" spans="8:8" x14ac:dyDescent="0.2">
      <c r="H62229" s="7"/>
    </row>
    <row r="62230" spans="8:8" x14ac:dyDescent="0.2">
      <c r="H62230" s="7"/>
    </row>
    <row r="62231" spans="8:8" x14ac:dyDescent="0.2">
      <c r="H62231" s="7"/>
    </row>
    <row r="62232" spans="8:8" x14ac:dyDescent="0.2">
      <c r="H62232" s="7"/>
    </row>
    <row r="62233" spans="8:8" x14ac:dyDescent="0.2">
      <c r="H62233" s="7"/>
    </row>
    <row r="62234" spans="8:8" x14ac:dyDescent="0.2">
      <c r="H62234" s="7"/>
    </row>
    <row r="62235" spans="8:8" x14ac:dyDescent="0.2">
      <c r="H62235" s="7"/>
    </row>
    <row r="62236" spans="8:8" x14ac:dyDescent="0.2">
      <c r="H62236" s="7"/>
    </row>
    <row r="62237" spans="8:8" x14ac:dyDescent="0.2">
      <c r="H62237" s="7"/>
    </row>
    <row r="62238" spans="8:8" x14ac:dyDescent="0.2">
      <c r="H62238" s="7"/>
    </row>
    <row r="62239" spans="8:8" x14ac:dyDescent="0.2">
      <c r="H62239" s="7"/>
    </row>
    <row r="62240" spans="8:8" x14ac:dyDescent="0.2">
      <c r="H62240" s="7"/>
    </row>
    <row r="62241" spans="8:8" x14ac:dyDescent="0.2">
      <c r="H62241" s="7"/>
    </row>
    <row r="62242" spans="8:8" x14ac:dyDescent="0.2">
      <c r="H62242" s="7"/>
    </row>
    <row r="62243" spans="8:8" x14ac:dyDescent="0.2">
      <c r="H62243" s="7"/>
    </row>
    <row r="62244" spans="8:8" x14ac:dyDescent="0.2">
      <c r="H62244" s="7"/>
    </row>
    <row r="62245" spans="8:8" x14ac:dyDescent="0.2">
      <c r="H62245" s="7"/>
    </row>
    <row r="62246" spans="8:8" x14ac:dyDescent="0.2">
      <c r="H62246" s="7"/>
    </row>
    <row r="62247" spans="8:8" x14ac:dyDescent="0.2">
      <c r="H62247" s="7"/>
    </row>
    <row r="62248" spans="8:8" x14ac:dyDescent="0.2">
      <c r="H62248" s="7"/>
    </row>
    <row r="62249" spans="8:8" x14ac:dyDescent="0.2">
      <c r="H62249" s="7"/>
    </row>
    <row r="62250" spans="8:8" x14ac:dyDescent="0.2">
      <c r="H62250" s="7"/>
    </row>
    <row r="62251" spans="8:8" x14ac:dyDescent="0.2">
      <c r="H62251" s="7"/>
    </row>
    <row r="62252" spans="8:8" x14ac:dyDescent="0.2">
      <c r="H62252" s="7"/>
    </row>
    <row r="62253" spans="8:8" x14ac:dyDescent="0.2">
      <c r="H62253" s="7"/>
    </row>
    <row r="62254" spans="8:8" x14ac:dyDescent="0.2">
      <c r="H62254" s="7"/>
    </row>
    <row r="62255" spans="8:8" x14ac:dyDescent="0.2">
      <c r="H62255" s="7"/>
    </row>
    <row r="62256" spans="8:8" x14ac:dyDescent="0.2">
      <c r="H62256" s="7"/>
    </row>
    <row r="62257" spans="8:8" x14ac:dyDescent="0.2">
      <c r="H62257" s="7"/>
    </row>
    <row r="62258" spans="8:8" x14ac:dyDescent="0.2">
      <c r="H62258" s="7"/>
    </row>
    <row r="62259" spans="8:8" x14ac:dyDescent="0.2">
      <c r="H62259" s="7"/>
    </row>
    <row r="62260" spans="8:8" x14ac:dyDescent="0.2">
      <c r="H62260" s="7"/>
    </row>
    <row r="62261" spans="8:8" x14ac:dyDescent="0.2">
      <c r="H62261" s="7"/>
    </row>
    <row r="62262" spans="8:8" x14ac:dyDescent="0.2">
      <c r="H62262" s="7"/>
    </row>
    <row r="62263" spans="8:8" x14ac:dyDescent="0.2">
      <c r="H62263" s="7"/>
    </row>
    <row r="62264" spans="8:8" x14ac:dyDescent="0.2">
      <c r="H62264" s="7"/>
    </row>
    <row r="62265" spans="8:8" x14ac:dyDescent="0.2">
      <c r="H62265" s="7"/>
    </row>
    <row r="62266" spans="8:8" x14ac:dyDescent="0.2">
      <c r="H62266" s="7"/>
    </row>
    <row r="62267" spans="8:8" x14ac:dyDescent="0.2">
      <c r="H62267" s="7"/>
    </row>
    <row r="62268" spans="8:8" x14ac:dyDescent="0.2">
      <c r="H62268" s="7"/>
    </row>
    <row r="62269" spans="8:8" x14ac:dyDescent="0.2">
      <c r="H62269" s="7"/>
    </row>
    <row r="62270" spans="8:8" x14ac:dyDescent="0.2">
      <c r="H62270" s="7"/>
    </row>
    <row r="62271" spans="8:8" x14ac:dyDescent="0.2">
      <c r="H62271" s="7"/>
    </row>
    <row r="62272" spans="8:8" x14ac:dyDescent="0.2">
      <c r="H62272" s="7"/>
    </row>
    <row r="62273" spans="8:8" x14ac:dyDescent="0.2">
      <c r="H62273" s="7"/>
    </row>
    <row r="62274" spans="8:8" x14ac:dyDescent="0.2">
      <c r="H62274" s="7"/>
    </row>
    <row r="62275" spans="8:8" x14ac:dyDescent="0.2">
      <c r="H62275" s="7"/>
    </row>
    <row r="62276" spans="8:8" x14ac:dyDescent="0.2">
      <c r="H62276" s="7"/>
    </row>
    <row r="62277" spans="8:8" x14ac:dyDescent="0.2">
      <c r="H62277" s="7"/>
    </row>
    <row r="62278" spans="8:8" x14ac:dyDescent="0.2">
      <c r="H62278" s="7"/>
    </row>
    <row r="62279" spans="8:8" x14ac:dyDescent="0.2">
      <c r="H62279" s="7"/>
    </row>
    <row r="62280" spans="8:8" x14ac:dyDescent="0.2">
      <c r="H62280" s="7"/>
    </row>
    <row r="62281" spans="8:8" x14ac:dyDescent="0.2">
      <c r="H62281" s="7"/>
    </row>
    <row r="62282" spans="8:8" x14ac:dyDescent="0.2">
      <c r="H62282" s="7"/>
    </row>
    <row r="62283" spans="8:8" x14ac:dyDescent="0.2">
      <c r="H62283" s="7"/>
    </row>
    <row r="62284" spans="8:8" x14ac:dyDescent="0.2">
      <c r="H62284" s="7"/>
    </row>
    <row r="62285" spans="8:8" x14ac:dyDescent="0.2">
      <c r="H62285" s="7"/>
    </row>
    <row r="62286" spans="8:8" x14ac:dyDescent="0.2">
      <c r="H62286" s="7"/>
    </row>
    <row r="62287" spans="8:8" x14ac:dyDescent="0.2">
      <c r="H62287" s="7"/>
    </row>
    <row r="62288" spans="8:8" x14ac:dyDescent="0.2">
      <c r="H62288" s="7"/>
    </row>
    <row r="62289" spans="8:8" x14ac:dyDescent="0.2">
      <c r="H62289" s="7"/>
    </row>
    <row r="62290" spans="8:8" x14ac:dyDescent="0.2">
      <c r="H62290" s="7"/>
    </row>
    <row r="62291" spans="8:8" x14ac:dyDescent="0.2">
      <c r="H62291" s="7"/>
    </row>
    <row r="62292" spans="8:8" x14ac:dyDescent="0.2">
      <c r="H62292" s="7"/>
    </row>
    <row r="62293" spans="8:8" x14ac:dyDescent="0.2">
      <c r="H62293" s="7"/>
    </row>
    <row r="62294" spans="8:8" x14ac:dyDescent="0.2">
      <c r="H62294" s="7"/>
    </row>
    <row r="62295" spans="8:8" x14ac:dyDescent="0.2">
      <c r="H62295" s="7"/>
    </row>
    <row r="62296" spans="8:8" x14ac:dyDescent="0.2">
      <c r="H62296" s="7"/>
    </row>
    <row r="62297" spans="8:8" x14ac:dyDescent="0.2">
      <c r="H62297" s="7"/>
    </row>
    <row r="62298" spans="8:8" x14ac:dyDescent="0.2">
      <c r="H62298" s="7"/>
    </row>
    <row r="62299" spans="8:8" x14ac:dyDescent="0.2">
      <c r="H62299" s="7"/>
    </row>
    <row r="62300" spans="8:8" x14ac:dyDescent="0.2">
      <c r="H62300" s="7"/>
    </row>
    <row r="62301" spans="8:8" x14ac:dyDescent="0.2">
      <c r="H62301" s="7"/>
    </row>
    <row r="62302" spans="8:8" x14ac:dyDescent="0.2">
      <c r="H62302" s="7"/>
    </row>
    <row r="62303" spans="8:8" x14ac:dyDescent="0.2">
      <c r="H62303" s="7"/>
    </row>
    <row r="62304" spans="8:8" x14ac:dyDescent="0.2">
      <c r="H62304" s="7"/>
    </row>
    <row r="62305" spans="8:8" x14ac:dyDescent="0.2">
      <c r="H62305" s="7"/>
    </row>
    <row r="62306" spans="8:8" x14ac:dyDescent="0.2">
      <c r="H62306" s="7"/>
    </row>
    <row r="62307" spans="8:8" x14ac:dyDescent="0.2">
      <c r="H62307" s="7"/>
    </row>
    <row r="62308" spans="8:8" x14ac:dyDescent="0.2">
      <c r="H62308" s="7"/>
    </row>
    <row r="62309" spans="8:8" x14ac:dyDescent="0.2">
      <c r="H62309" s="7"/>
    </row>
    <row r="62310" spans="8:8" x14ac:dyDescent="0.2">
      <c r="H62310" s="7"/>
    </row>
    <row r="62311" spans="8:8" x14ac:dyDescent="0.2">
      <c r="H62311" s="7"/>
    </row>
    <row r="62312" spans="8:8" x14ac:dyDescent="0.2">
      <c r="H62312" s="7"/>
    </row>
    <row r="62313" spans="8:8" x14ac:dyDescent="0.2">
      <c r="H62313" s="7"/>
    </row>
    <row r="62314" spans="8:8" x14ac:dyDescent="0.2">
      <c r="H62314" s="7"/>
    </row>
    <row r="62315" spans="8:8" x14ac:dyDescent="0.2">
      <c r="H62315" s="7"/>
    </row>
    <row r="62316" spans="8:8" x14ac:dyDescent="0.2">
      <c r="H62316" s="7"/>
    </row>
    <row r="62317" spans="8:8" x14ac:dyDescent="0.2">
      <c r="H62317" s="7"/>
    </row>
    <row r="62318" spans="8:8" x14ac:dyDescent="0.2">
      <c r="H62318" s="7"/>
    </row>
    <row r="62319" spans="8:8" x14ac:dyDescent="0.2">
      <c r="H62319" s="7"/>
    </row>
    <row r="62320" spans="8:8" x14ac:dyDescent="0.2">
      <c r="H62320" s="7"/>
    </row>
    <row r="62321" spans="8:8" x14ac:dyDescent="0.2">
      <c r="H62321" s="7"/>
    </row>
    <row r="62322" spans="8:8" x14ac:dyDescent="0.2">
      <c r="H62322" s="7"/>
    </row>
    <row r="62323" spans="8:8" x14ac:dyDescent="0.2">
      <c r="H62323" s="7"/>
    </row>
    <row r="62324" spans="8:8" x14ac:dyDescent="0.2">
      <c r="H62324" s="7"/>
    </row>
    <row r="62325" spans="8:8" x14ac:dyDescent="0.2">
      <c r="H62325" s="7"/>
    </row>
    <row r="62326" spans="8:8" x14ac:dyDescent="0.2">
      <c r="H62326" s="7"/>
    </row>
    <row r="62327" spans="8:8" x14ac:dyDescent="0.2">
      <c r="H62327" s="7"/>
    </row>
    <row r="62328" spans="8:8" x14ac:dyDescent="0.2">
      <c r="H62328" s="7"/>
    </row>
    <row r="62329" spans="8:8" x14ac:dyDescent="0.2">
      <c r="H62329" s="7"/>
    </row>
    <row r="62330" spans="8:8" x14ac:dyDescent="0.2">
      <c r="H62330" s="7"/>
    </row>
    <row r="62331" spans="8:8" x14ac:dyDescent="0.2">
      <c r="H62331" s="7"/>
    </row>
    <row r="62332" spans="8:8" x14ac:dyDescent="0.2">
      <c r="H62332" s="7"/>
    </row>
    <row r="62333" spans="8:8" x14ac:dyDescent="0.2">
      <c r="H62333" s="7"/>
    </row>
    <row r="62334" spans="8:8" x14ac:dyDescent="0.2">
      <c r="H62334" s="7"/>
    </row>
    <row r="62335" spans="8:8" x14ac:dyDescent="0.2">
      <c r="H62335" s="7"/>
    </row>
    <row r="62336" spans="8:8" x14ac:dyDescent="0.2">
      <c r="H62336" s="7"/>
    </row>
    <row r="62337" spans="8:8" x14ac:dyDescent="0.2">
      <c r="H62337" s="7"/>
    </row>
    <row r="62338" spans="8:8" x14ac:dyDescent="0.2">
      <c r="H62338" s="7"/>
    </row>
    <row r="62339" spans="8:8" x14ac:dyDescent="0.2">
      <c r="H62339" s="7"/>
    </row>
    <row r="62340" spans="8:8" x14ac:dyDescent="0.2">
      <c r="H62340" s="7"/>
    </row>
    <row r="62341" spans="8:8" x14ac:dyDescent="0.2">
      <c r="H62341" s="7"/>
    </row>
    <row r="62342" spans="8:8" x14ac:dyDescent="0.2">
      <c r="H62342" s="7"/>
    </row>
    <row r="62343" spans="8:8" x14ac:dyDescent="0.2">
      <c r="H62343" s="7"/>
    </row>
    <row r="62344" spans="8:8" x14ac:dyDescent="0.2">
      <c r="H62344" s="7"/>
    </row>
    <row r="62345" spans="8:8" x14ac:dyDescent="0.2">
      <c r="H62345" s="7"/>
    </row>
    <row r="62346" spans="8:8" x14ac:dyDescent="0.2">
      <c r="H62346" s="7"/>
    </row>
    <row r="62347" spans="8:8" x14ac:dyDescent="0.2">
      <c r="H62347" s="7"/>
    </row>
    <row r="62348" spans="8:8" x14ac:dyDescent="0.2">
      <c r="H62348" s="7"/>
    </row>
    <row r="62349" spans="8:8" x14ac:dyDescent="0.2">
      <c r="H62349" s="7"/>
    </row>
    <row r="62350" spans="8:8" x14ac:dyDescent="0.2">
      <c r="H62350" s="7"/>
    </row>
    <row r="62351" spans="8:8" x14ac:dyDescent="0.2">
      <c r="H62351" s="7"/>
    </row>
    <row r="62352" spans="8:8" x14ac:dyDescent="0.2">
      <c r="H62352" s="7"/>
    </row>
    <row r="62353" spans="8:8" x14ac:dyDescent="0.2">
      <c r="H62353" s="7"/>
    </row>
    <row r="62354" spans="8:8" x14ac:dyDescent="0.2">
      <c r="H62354" s="7"/>
    </row>
    <row r="62355" spans="8:8" x14ac:dyDescent="0.2">
      <c r="H62355" s="7"/>
    </row>
    <row r="62356" spans="8:8" x14ac:dyDescent="0.2">
      <c r="H62356" s="7"/>
    </row>
    <row r="62357" spans="8:8" x14ac:dyDescent="0.2">
      <c r="H62357" s="7"/>
    </row>
    <row r="62358" spans="8:8" x14ac:dyDescent="0.2">
      <c r="H62358" s="7"/>
    </row>
    <row r="62359" spans="8:8" x14ac:dyDescent="0.2">
      <c r="H62359" s="7"/>
    </row>
    <row r="62360" spans="8:8" x14ac:dyDescent="0.2">
      <c r="H62360" s="7"/>
    </row>
    <row r="62361" spans="8:8" x14ac:dyDescent="0.2">
      <c r="H62361" s="7"/>
    </row>
    <row r="62362" spans="8:8" x14ac:dyDescent="0.2">
      <c r="H62362" s="7"/>
    </row>
    <row r="62363" spans="8:8" x14ac:dyDescent="0.2">
      <c r="H62363" s="7"/>
    </row>
    <row r="62364" spans="8:8" x14ac:dyDescent="0.2">
      <c r="H62364" s="7"/>
    </row>
    <row r="62365" spans="8:8" x14ac:dyDescent="0.2">
      <c r="H62365" s="7"/>
    </row>
    <row r="62366" spans="8:8" x14ac:dyDescent="0.2">
      <c r="H62366" s="7"/>
    </row>
    <row r="62367" spans="8:8" x14ac:dyDescent="0.2">
      <c r="H62367" s="7"/>
    </row>
    <row r="62368" spans="8:8" x14ac:dyDescent="0.2">
      <c r="H62368" s="7"/>
    </row>
    <row r="62369" spans="8:8" x14ac:dyDescent="0.2">
      <c r="H62369" s="7"/>
    </row>
    <row r="62370" spans="8:8" x14ac:dyDescent="0.2">
      <c r="H62370" s="7"/>
    </row>
    <row r="62371" spans="8:8" x14ac:dyDescent="0.2">
      <c r="H62371" s="7"/>
    </row>
    <row r="62372" spans="8:8" x14ac:dyDescent="0.2">
      <c r="H62372" s="7"/>
    </row>
    <row r="62373" spans="8:8" x14ac:dyDescent="0.2">
      <c r="H62373" s="7"/>
    </row>
    <row r="62374" spans="8:8" x14ac:dyDescent="0.2">
      <c r="H62374" s="7"/>
    </row>
    <row r="62375" spans="8:8" x14ac:dyDescent="0.2">
      <c r="H62375" s="7"/>
    </row>
    <row r="62376" spans="8:8" x14ac:dyDescent="0.2">
      <c r="H62376" s="7"/>
    </row>
    <row r="62377" spans="8:8" x14ac:dyDescent="0.2">
      <c r="H62377" s="7"/>
    </row>
    <row r="62378" spans="8:8" x14ac:dyDescent="0.2">
      <c r="H62378" s="7"/>
    </row>
    <row r="62379" spans="8:8" x14ac:dyDescent="0.2">
      <c r="H62379" s="7"/>
    </row>
    <row r="62380" spans="8:8" x14ac:dyDescent="0.2">
      <c r="H62380" s="7"/>
    </row>
    <row r="62381" spans="8:8" x14ac:dyDescent="0.2">
      <c r="H62381" s="7"/>
    </row>
    <row r="62382" spans="8:8" x14ac:dyDescent="0.2">
      <c r="H62382" s="7"/>
    </row>
    <row r="62383" spans="8:8" x14ac:dyDescent="0.2">
      <c r="H62383" s="7"/>
    </row>
    <row r="62384" spans="8:8" x14ac:dyDescent="0.2">
      <c r="H62384" s="7"/>
    </row>
    <row r="62385" spans="8:8" x14ac:dyDescent="0.2">
      <c r="H62385" s="7"/>
    </row>
    <row r="62386" spans="8:8" x14ac:dyDescent="0.2">
      <c r="H62386" s="7"/>
    </row>
    <row r="62387" spans="8:8" x14ac:dyDescent="0.2">
      <c r="H62387" s="7"/>
    </row>
    <row r="62388" spans="8:8" x14ac:dyDescent="0.2">
      <c r="H62388" s="7"/>
    </row>
    <row r="62389" spans="8:8" x14ac:dyDescent="0.2">
      <c r="H62389" s="7"/>
    </row>
    <row r="62390" spans="8:8" x14ac:dyDescent="0.2">
      <c r="H62390" s="7"/>
    </row>
    <row r="62391" spans="8:8" x14ac:dyDescent="0.2">
      <c r="H62391" s="7"/>
    </row>
    <row r="62392" spans="8:8" x14ac:dyDescent="0.2">
      <c r="H62392" s="7"/>
    </row>
    <row r="62393" spans="8:8" x14ac:dyDescent="0.2">
      <c r="H62393" s="7"/>
    </row>
    <row r="62394" spans="8:8" x14ac:dyDescent="0.2">
      <c r="H62394" s="7"/>
    </row>
    <row r="62395" spans="8:8" x14ac:dyDescent="0.2">
      <c r="H62395" s="7"/>
    </row>
    <row r="62396" spans="8:8" x14ac:dyDescent="0.2">
      <c r="H62396" s="7"/>
    </row>
    <row r="62397" spans="8:8" x14ac:dyDescent="0.2">
      <c r="H62397" s="7"/>
    </row>
    <row r="62398" spans="8:8" x14ac:dyDescent="0.2">
      <c r="H62398" s="7"/>
    </row>
    <row r="62399" spans="8:8" x14ac:dyDescent="0.2">
      <c r="H62399" s="7"/>
    </row>
    <row r="62400" spans="8:8" x14ac:dyDescent="0.2">
      <c r="H62400" s="7"/>
    </row>
    <row r="62401" spans="8:8" x14ac:dyDescent="0.2">
      <c r="H62401" s="7"/>
    </row>
    <row r="62402" spans="8:8" x14ac:dyDescent="0.2">
      <c r="H62402" s="7"/>
    </row>
    <row r="62403" spans="8:8" x14ac:dyDescent="0.2">
      <c r="H62403" s="7"/>
    </row>
    <row r="62404" spans="8:8" x14ac:dyDescent="0.2">
      <c r="H62404" s="7"/>
    </row>
    <row r="62405" spans="8:8" x14ac:dyDescent="0.2">
      <c r="H62405" s="7"/>
    </row>
    <row r="62406" spans="8:8" x14ac:dyDescent="0.2">
      <c r="H62406" s="7"/>
    </row>
    <row r="62407" spans="8:8" x14ac:dyDescent="0.2">
      <c r="H62407" s="7"/>
    </row>
    <row r="62408" spans="8:8" x14ac:dyDescent="0.2">
      <c r="H62408" s="7"/>
    </row>
    <row r="62409" spans="8:8" x14ac:dyDescent="0.2">
      <c r="H62409" s="7"/>
    </row>
    <row r="62410" spans="8:8" x14ac:dyDescent="0.2">
      <c r="H62410" s="7"/>
    </row>
    <row r="62411" spans="8:8" x14ac:dyDescent="0.2">
      <c r="H62411" s="7"/>
    </row>
    <row r="62412" spans="8:8" x14ac:dyDescent="0.2">
      <c r="H62412" s="7"/>
    </row>
    <row r="62413" spans="8:8" x14ac:dyDescent="0.2">
      <c r="H62413" s="7"/>
    </row>
    <row r="62414" spans="8:8" x14ac:dyDescent="0.2">
      <c r="H62414" s="7"/>
    </row>
    <row r="62415" spans="8:8" x14ac:dyDescent="0.2">
      <c r="H62415" s="7"/>
    </row>
    <row r="62416" spans="8:8" x14ac:dyDescent="0.2">
      <c r="H62416" s="7"/>
    </row>
    <row r="62417" spans="8:8" x14ac:dyDescent="0.2">
      <c r="H62417" s="7"/>
    </row>
    <row r="62418" spans="8:8" x14ac:dyDescent="0.2">
      <c r="H62418" s="7"/>
    </row>
    <row r="62419" spans="8:8" x14ac:dyDescent="0.2">
      <c r="H62419" s="7"/>
    </row>
    <row r="62420" spans="8:8" x14ac:dyDescent="0.2">
      <c r="H62420" s="7"/>
    </row>
    <row r="62421" spans="8:8" x14ac:dyDescent="0.2">
      <c r="H62421" s="7"/>
    </row>
    <row r="62422" spans="8:8" x14ac:dyDescent="0.2">
      <c r="H62422" s="7"/>
    </row>
    <row r="62423" spans="8:8" x14ac:dyDescent="0.2">
      <c r="H62423" s="7"/>
    </row>
    <row r="62424" spans="8:8" x14ac:dyDescent="0.2">
      <c r="H62424" s="7"/>
    </row>
    <row r="62425" spans="8:8" x14ac:dyDescent="0.2">
      <c r="H62425" s="7"/>
    </row>
    <row r="62426" spans="8:8" x14ac:dyDescent="0.2">
      <c r="H62426" s="7"/>
    </row>
    <row r="62427" spans="8:8" x14ac:dyDescent="0.2">
      <c r="H62427" s="7"/>
    </row>
    <row r="62428" spans="8:8" x14ac:dyDescent="0.2">
      <c r="H62428" s="7"/>
    </row>
    <row r="62429" spans="8:8" x14ac:dyDescent="0.2">
      <c r="H62429" s="7"/>
    </row>
    <row r="62430" spans="8:8" x14ac:dyDescent="0.2">
      <c r="H62430" s="7"/>
    </row>
    <row r="62431" spans="8:8" x14ac:dyDescent="0.2">
      <c r="H62431" s="7"/>
    </row>
    <row r="62432" spans="8:8" x14ac:dyDescent="0.2">
      <c r="H62432" s="7"/>
    </row>
    <row r="62433" spans="8:8" x14ac:dyDescent="0.2">
      <c r="H62433" s="7"/>
    </row>
    <row r="62434" spans="8:8" x14ac:dyDescent="0.2">
      <c r="H62434" s="7"/>
    </row>
    <row r="62435" spans="8:8" x14ac:dyDescent="0.2">
      <c r="H62435" s="7"/>
    </row>
    <row r="62436" spans="8:8" x14ac:dyDescent="0.2">
      <c r="H62436" s="7"/>
    </row>
    <row r="62437" spans="8:8" x14ac:dyDescent="0.2">
      <c r="H62437" s="7"/>
    </row>
    <row r="62438" spans="8:8" x14ac:dyDescent="0.2">
      <c r="H62438" s="7"/>
    </row>
    <row r="62439" spans="8:8" x14ac:dyDescent="0.2">
      <c r="H62439" s="7"/>
    </row>
    <row r="62440" spans="8:8" x14ac:dyDescent="0.2">
      <c r="H62440" s="7"/>
    </row>
    <row r="62441" spans="8:8" x14ac:dyDescent="0.2">
      <c r="H62441" s="7"/>
    </row>
    <row r="62442" spans="8:8" x14ac:dyDescent="0.2">
      <c r="H62442" s="7"/>
    </row>
    <row r="62443" spans="8:8" x14ac:dyDescent="0.2">
      <c r="H62443" s="7"/>
    </row>
    <row r="62444" spans="8:8" x14ac:dyDescent="0.2">
      <c r="H62444" s="7"/>
    </row>
    <row r="62445" spans="8:8" x14ac:dyDescent="0.2">
      <c r="H62445" s="7"/>
    </row>
    <row r="62446" spans="8:8" x14ac:dyDescent="0.2">
      <c r="H62446" s="7"/>
    </row>
    <row r="62447" spans="8:8" x14ac:dyDescent="0.2">
      <c r="H62447" s="7"/>
    </row>
    <row r="62448" spans="8:8" x14ac:dyDescent="0.2">
      <c r="H62448" s="7"/>
    </row>
    <row r="62449" spans="8:8" x14ac:dyDescent="0.2">
      <c r="H62449" s="7"/>
    </row>
    <row r="62450" spans="8:8" x14ac:dyDescent="0.2">
      <c r="H62450" s="7"/>
    </row>
    <row r="62451" spans="8:8" x14ac:dyDescent="0.2">
      <c r="H62451" s="7"/>
    </row>
    <row r="62452" spans="8:8" x14ac:dyDescent="0.2">
      <c r="H62452" s="7"/>
    </row>
    <row r="62453" spans="8:8" x14ac:dyDescent="0.2">
      <c r="H62453" s="7"/>
    </row>
    <row r="62454" spans="8:8" x14ac:dyDescent="0.2">
      <c r="H62454" s="7"/>
    </row>
    <row r="62455" spans="8:8" x14ac:dyDescent="0.2">
      <c r="H62455" s="7"/>
    </row>
    <row r="62456" spans="8:8" x14ac:dyDescent="0.2">
      <c r="H62456" s="7"/>
    </row>
    <row r="62457" spans="8:8" x14ac:dyDescent="0.2">
      <c r="H62457" s="7"/>
    </row>
    <row r="62458" spans="8:8" x14ac:dyDescent="0.2">
      <c r="H62458" s="7"/>
    </row>
    <row r="62459" spans="8:8" x14ac:dyDescent="0.2">
      <c r="H62459" s="7"/>
    </row>
    <row r="62460" spans="8:8" x14ac:dyDescent="0.2">
      <c r="H62460" s="7"/>
    </row>
    <row r="62461" spans="8:8" x14ac:dyDescent="0.2">
      <c r="H62461" s="7"/>
    </row>
    <row r="62462" spans="8:8" x14ac:dyDescent="0.2">
      <c r="H62462" s="7"/>
    </row>
    <row r="62463" spans="8:8" x14ac:dyDescent="0.2">
      <c r="H62463" s="7"/>
    </row>
    <row r="62464" spans="8:8" x14ac:dyDescent="0.2">
      <c r="H62464" s="7"/>
    </row>
    <row r="62465" spans="8:8" x14ac:dyDescent="0.2">
      <c r="H62465" s="7"/>
    </row>
    <row r="62466" spans="8:8" x14ac:dyDescent="0.2">
      <c r="H62466" s="7"/>
    </row>
    <row r="62467" spans="8:8" x14ac:dyDescent="0.2">
      <c r="H62467" s="7"/>
    </row>
    <row r="62468" spans="8:8" x14ac:dyDescent="0.2">
      <c r="H62468" s="7"/>
    </row>
    <row r="62469" spans="8:8" x14ac:dyDescent="0.2">
      <c r="H62469" s="7"/>
    </row>
    <row r="62470" spans="8:8" x14ac:dyDescent="0.2">
      <c r="H62470" s="7"/>
    </row>
    <row r="62471" spans="8:8" x14ac:dyDescent="0.2">
      <c r="H62471" s="7"/>
    </row>
    <row r="62472" spans="8:8" x14ac:dyDescent="0.2">
      <c r="H62472" s="7"/>
    </row>
    <row r="62473" spans="8:8" x14ac:dyDescent="0.2">
      <c r="H62473" s="7"/>
    </row>
    <row r="62474" spans="8:8" x14ac:dyDescent="0.2">
      <c r="H62474" s="7"/>
    </row>
    <row r="62475" spans="8:8" x14ac:dyDescent="0.2">
      <c r="H62475" s="7"/>
    </row>
    <row r="62476" spans="8:8" x14ac:dyDescent="0.2">
      <c r="H62476" s="7"/>
    </row>
    <row r="62477" spans="8:8" x14ac:dyDescent="0.2">
      <c r="H62477" s="7"/>
    </row>
    <row r="62478" spans="8:8" x14ac:dyDescent="0.2">
      <c r="H62478" s="7"/>
    </row>
    <row r="62479" spans="8:8" x14ac:dyDescent="0.2">
      <c r="H62479" s="7"/>
    </row>
    <row r="62480" spans="8:8" x14ac:dyDescent="0.2">
      <c r="H62480" s="7"/>
    </row>
    <row r="62481" spans="8:8" x14ac:dyDescent="0.2">
      <c r="H62481" s="7"/>
    </row>
    <row r="62482" spans="8:8" x14ac:dyDescent="0.2">
      <c r="H62482" s="7"/>
    </row>
    <row r="62483" spans="8:8" x14ac:dyDescent="0.2">
      <c r="H62483" s="7"/>
    </row>
    <row r="62484" spans="8:8" x14ac:dyDescent="0.2">
      <c r="H62484" s="7"/>
    </row>
    <row r="62485" spans="8:8" x14ac:dyDescent="0.2">
      <c r="H62485" s="7"/>
    </row>
    <row r="62486" spans="8:8" x14ac:dyDescent="0.2">
      <c r="H62486" s="7"/>
    </row>
    <row r="62487" spans="8:8" x14ac:dyDescent="0.2">
      <c r="H62487" s="7"/>
    </row>
    <row r="62488" spans="8:8" x14ac:dyDescent="0.2">
      <c r="H62488" s="7"/>
    </row>
    <row r="62489" spans="8:8" x14ac:dyDescent="0.2">
      <c r="H62489" s="7"/>
    </row>
    <row r="62490" spans="8:8" x14ac:dyDescent="0.2">
      <c r="H62490" s="7"/>
    </row>
    <row r="62491" spans="8:8" x14ac:dyDescent="0.2">
      <c r="H62491" s="7"/>
    </row>
    <row r="62492" spans="8:8" x14ac:dyDescent="0.2">
      <c r="H62492" s="7"/>
    </row>
    <row r="62493" spans="8:8" x14ac:dyDescent="0.2">
      <c r="H62493" s="7"/>
    </row>
    <row r="62494" spans="8:8" x14ac:dyDescent="0.2">
      <c r="H62494" s="7"/>
    </row>
    <row r="62495" spans="8:8" x14ac:dyDescent="0.2">
      <c r="H62495" s="7"/>
    </row>
    <row r="62496" spans="8:8" x14ac:dyDescent="0.2">
      <c r="H62496" s="7"/>
    </row>
    <row r="62497" spans="8:8" x14ac:dyDescent="0.2">
      <c r="H62497" s="7"/>
    </row>
    <row r="62498" spans="8:8" x14ac:dyDescent="0.2">
      <c r="H62498" s="7"/>
    </row>
    <row r="62499" spans="8:8" x14ac:dyDescent="0.2">
      <c r="H62499" s="7"/>
    </row>
    <row r="62500" spans="8:8" x14ac:dyDescent="0.2">
      <c r="H62500" s="7"/>
    </row>
    <row r="62501" spans="8:8" x14ac:dyDescent="0.2">
      <c r="H62501" s="7"/>
    </row>
    <row r="62502" spans="8:8" x14ac:dyDescent="0.2">
      <c r="H62502" s="7"/>
    </row>
    <row r="62503" spans="8:8" x14ac:dyDescent="0.2">
      <c r="H62503" s="7"/>
    </row>
    <row r="62504" spans="8:8" x14ac:dyDescent="0.2">
      <c r="H62504" s="7"/>
    </row>
    <row r="62505" spans="8:8" x14ac:dyDescent="0.2">
      <c r="H62505" s="7"/>
    </row>
    <row r="62506" spans="8:8" x14ac:dyDescent="0.2">
      <c r="H62506" s="7"/>
    </row>
    <row r="62507" spans="8:8" x14ac:dyDescent="0.2">
      <c r="H62507" s="7"/>
    </row>
    <row r="62508" spans="8:8" x14ac:dyDescent="0.2">
      <c r="H62508" s="7"/>
    </row>
    <row r="62509" spans="8:8" x14ac:dyDescent="0.2">
      <c r="H62509" s="7"/>
    </row>
    <row r="62510" spans="8:8" x14ac:dyDescent="0.2">
      <c r="H62510" s="7"/>
    </row>
    <row r="62511" spans="8:8" x14ac:dyDescent="0.2">
      <c r="H62511" s="7"/>
    </row>
    <row r="62512" spans="8:8" x14ac:dyDescent="0.2">
      <c r="H62512" s="7"/>
    </row>
    <row r="62513" spans="8:8" x14ac:dyDescent="0.2">
      <c r="H62513" s="7"/>
    </row>
    <row r="62514" spans="8:8" x14ac:dyDescent="0.2">
      <c r="H62514" s="7"/>
    </row>
    <row r="62515" spans="8:8" x14ac:dyDescent="0.2">
      <c r="H62515" s="7"/>
    </row>
    <row r="62516" spans="8:8" x14ac:dyDescent="0.2">
      <c r="H62516" s="7"/>
    </row>
    <row r="62517" spans="8:8" x14ac:dyDescent="0.2">
      <c r="H62517" s="7"/>
    </row>
    <row r="62518" spans="8:8" x14ac:dyDescent="0.2">
      <c r="H62518" s="7"/>
    </row>
    <row r="62519" spans="8:8" x14ac:dyDescent="0.2">
      <c r="H62519" s="7"/>
    </row>
    <row r="62520" spans="8:8" x14ac:dyDescent="0.2">
      <c r="H62520" s="7"/>
    </row>
    <row r="62521" spans="8:8" x14ac:dyDescent="0.2">
      <c r="H62521" s="7"/>
    </row>
    <row r="62522" spans="8:8" x14ac:dyDescent="0.2">
      <c r="H62522" s="7"/>
    </row>
    <row r="62523" spans="8:8" x14ac:dyDescent="0.2">
      <c r="H62523" s="7"/>
    </row>
    <row r="62524" spans="8:8" x14ac:dyDescent="0.2">
      <c r="H62524" s="7"/>
    </row>
    <row r="62525" spans="8:8" x14ac:dyDescent="0.2">
      <c r="H62525" s="7"/>
    </row>
    <row r="62526" spans="8:8" x14ac:dyDescent="0.2">
      <c r="H62526" s="7"/>
    </row>
    <row r="62527" spans="8:8" x14ac:dyDescent="0.2">
      <c r="H62527" s="7"/>
    </row>
    <row r="62528" spans="8:8" x14ac:dyDescent="0.2">
      <c r="H62528" s="7"/>
    </row>
    <row r="62529" spans="8:8" x14ac:dyDescent="0.2">
      <c r="H62529" s="7"/>
    </row>
    <row r="62530" spans="8:8" x14ac:dyDescent="0.2">
      <c r="H62530" s="7"/>
    </row>
    <row r="62531" spans="8:8" x14ac:dyDescent="0.2">
      <c r="H62531" s="7"/>
    </row>
    <row r="62532" spans="8:8" x14ac:dyDescent="0.2">
      <c r="H62532" s="7"/>
    </row>
    <row r="62533" spans="8:8" x14ac:dyDescent="0.2">
      <c r="H62533" s="7"/>
    </row>
    <row r="62534" spans="8:8" x14ac:dyDescent="0.2">
      <c r="H62534" s="7"/>
    </row>
    <row r="62535" spans="8:8" x14ac:dyDescent="0.2">
      <c r="H62535" s="7"/>
    </row>
    <row r="62536" spans="8:8" x14ac:dyDescent="0.2">
      <c r="H62536" s="7"/>
    </row>
    <row r="62537" spans="8:8" x14ac:dyDescent="0.2">
      <c r="H62537" s="7"/>
    </row>
    <row r="62538" spans="8:8" x14ac:dyDescent="0.2">
      <c r="H62538" s="7"/>
    </row>
    <row r="62539" spans="8:8" x14ac:dyDescent="0.2">
      <c r="H62539" s="7"/>
    </row>
    <row r="62540" spans="8:8" x14ac:dyDescent="0.2">
      <c r="H62540" s="7"/>
    </row>
    <row r="62541" spans="8:8" x14ac:dyDescent="0.2">
      <c r="H62541" s="7"/>
    </row>
    <row r="62542" spans="8:8" x14ac:dyDescent="0.2">
      <c r="H62542" s="7"/>
    </row>
    <row r="62543" spans="8:8" x14ac:dyDescent="0.2">
      <c r="H62543" s="7"/>
    </row>
    <row r="62544" spans="8:8" x14ac:dyDescent="0.2">
      <c r="H62544" s="7"/>
    </row>
    <row r="62545" spans="8:8" x14ac:dyDescent="0.2">
      <c r="H62545" s="7"/>
    </row>
    <row r="62546" spans="8:8" x14ac:dyDescent="0.2">
      <c r="H62546" s="7"/>
    </row>
    <row r="62547" spans="8:8" x14ac:dyDescent="0.2">
      <c r="H62547" s="7"/>
    </row>
    <row r="62548" spans="8:8" x14ac:dyDescent="0.2">
      <c r="H62548" s="7"/>
    </row>
    <row r="62549" spans="8:8" x14ac:dyDescent="0.2">
      <c r="H62549" s="7"/>
    </row>
    <row r="62550" spans="8:8" x14ac:dyDescent="0.2">
      <c r="H62550" s="7"/>
    </row>
    <row r="62551" spans="8:8" x14ac:dyDescent="0.2">
      <c r="H62551" s="7"/>
    </row>
    <row r="62552" spans="8:8" x14ac:dyDescent="0.2">
      <c r="H62552" s="7"/>
    </row>
    <row r="62553" spans="8:8" x14ac:dyDescent="0.2">
      <c r="H62553" s="7"/>
    </row>
    <row r="62554" spans="8:8" x14ac:dyDescent="0.2">
      <c r="H62554" s="7"/>
    </row>
    <row r="62555" spans="8:8" x14ac:dyDescent="0.2">
      <c r="H62555" s="7"/>
    </row>
    <row r="62556" spans="8:8" x14ac:dyDescent="0.2">
      <c r="H62556" s="7"/>
    </row>
    <row r="62557" spans="8:8" x14ac:dyDescent="0.2">
      <c r="H62557" s="7"/>
    </row>
    <row r="62558" spans="8:8" x14ac:dyDescent="0.2">
      <c r="H62558" s="7"/>
    </row>
    <row r="62559" spans="8:8" x14ac:dyDescent="0.2">
      <c r="H62559" s="7"/>
    </row>
    <row r="62560" spans="8:8" x14ac:dyDescent="0.2">
      <c r="H62560" s="7"/>
    </row>
    <row r="62561" spans="8:8" x14ac:dyDescent="0.2">
      <c r="H62561" s="7"/>
    </row>
    <row r="62562" spans="8:8" x14ac:dyDescent="0.2">
      <c r="H62562" s="7"/>
    </row>
    <row r="62563" spans="8:8" x14ac:dyDescent="0.2">
      <c r="H62563" s="7"/>
    </row>
    <row r="62564" spans="8:8" x14ac:dyDescent="0.2">
      <c r="H62564" s="7"/>
    </row>
    <row r="62565" spans="8:8" x14ac:dyDescent="0.2">
      <c r="H62565" s="7"/>
    </row>
    <row r="62566" spans="8:8" x14ac:dyDescent="0.2">
      <c r="H62566" s="7"/>
    </row>
    <row r="62567" spans="8:8" x14ac:dyDescent="0.2">
      <c r="H62567" s="7"/>
    </row>
    <row r="62568" spans="8:8" x14ac:dyDescent="0.2">
      <c r="H62568" s="7"/>
    </row>
    <row r="62569" spans="8:8" x14ac:dyDescent="0.2">
      <c r="H62569" s="7"/>
    </row>
    <row r="62570" spans="8:8" x14ac:dyDescent="0.2">
      <c r="H62570" s="7"/>
    </row>
    <row r="62571" spans="8:8" x14ac:dyDescent="0.2">
      <c r="H62571" s="7"/>
    </row>
    <row r="62572" spans="8:8" x14ac:dyDescent="0.2">
      <c r="H62572" s="7"/>
    </row>
    <row r="62573" spans="8:8" x14ac:dyDescent="0.2">
      <c r="H62573" s="7"/>
    </row>
    <row r="62574" spans="8:8" x14ac:dyDescent="0.2">
      <c r="H62574" s="7"/>
    </row>
    <row r="62575" spans="8:8" x14ac:dyDescent="0.2">
      <c r="H62575" s="7"/>
    </row>
    <row r="62576" spans="8:8" x14ac:dyDescent="0.2">
      <c r="H62576" s="7"/>
    </row>
    <row r="62577" spans="8:8" x14ac:dyDescent="0.2">
      <c r="H62577" s="7"/>
    </row>
    <row r="62578" spans="8:8" x14ac:dyDescent="0.2">
      <c r="H62578" s="7"/>
    </row>
    <row r="62579" spans="8:8" x14ac:dyDescent="0.2">
      <c r="H62579" s="7"/>
    </row>
    <row r="62580" spans="8:8" x14ac:dyDescent="0.2">
      <c r="H62580" s="7"/>
    </row>
    <row r="62581" spans="8:8" x14ac:dyDescent="0.2">
      <c r="H62581" s="7"/>
    </row>
    <row r="62582" spans="8:8" x14ac:dyDescent="0.2">
      <c r="H62582" s="7"/>
    </row>
    <row r="62583" spans="8:8" x14ac:dyDescent="0.2">
      <c r="H62583" s="7"/>
    </row>
    <row r="62584" spans="8:8" x14ac:dyDescent="0.2">
      <c r="H62584" s="7"/>
    </row>
    <row r="62585" spans="8:8" x14ac:dyDescent="0.2">
      <c r="H62585" s="7"/>
    </row>
    <row r="62586" spans="8:8" x14ac:dyDescent="0.2">
      <c r="H62586" s="7"/>
    </row>
    <row r="62587" spans="8:8" x14ac:dyDescent="0.2">
      <c r="H62587" s="7"/>
    </row>
    <row r="62588" spans="8:8" x14ac:dyDescent="0.2">
      <c r="H62588" s="7"/>
    </row>
    <row r="62589" spans="8:8" x14ac:dyDescent="0.2">
      <c r="H62589" s="7"/>
    </row>
    <row r="62590" spans="8:8" x14ac:dyDescent="0.2">
      <c r="H62590" s="7"/>
    </row>
    <row r="62591" spans="8:8" x14ac:dyDescent="0.2">
      <c r="H62591" s="7"/>
    </row>
    <row r="62592" spans="8:8" x14ac:dyDescent="0.2">
      <c r="H62592" s="7"/>
    </row>
    <row r="62593" spans="8:8" x14ac:dyDescent="0.2">
      <c r="H62593" s="7"/>
    </row>
    <row r="62594" spans="8:8" x14ac:dyDescent="0.2">
      <c r="H62594" s="7"/>
    </row>
    <row r="62595" spans="8:8" x14ac:dyDescent="0.2">
      <c r="H62595" s="7"/>
    </row>
    <row r="62596" spans="8:8" x14ac:dyDescent="0.2">
      <c r="H62596" s="7"/>
    </row>
    <row r="62597" spans="8:8" x14ac:dyDescent="0.2">
      <c r="H62597" s="7"/>
    </row>
    <row r="62598" spans="8:8" x14ac:dyDescent="0.2">
      <c r="H62598" s="7"/>
    </row>
    <row r="62599" spans="8:8" x14ac:dyDescent="0.2">
      <c r="H62599" s="7"/>
    </row>
    <row r="62600" spans="8:8" x14ac:dyDescent="0.2">
      <c r="H62600" s="7"/>
    </row>
    <row r="62601" spans="8:8" x14ac:dyDescent="0.2">
      <c r="H62601" s="7"/>
    </row>
    <row r="62602" spans="8:8" x14ac:dyDescent="0.2">
      <c r="H62602" s="7"/>
    </row>
    <row r="62603" spans="8:8" x14ac:dyDescent="0.2">
      <c r="H62603" s="7"/>
    </row>
    <row r="62604" spans="8:8" x14ac:dyDescent="0.2">
      <c r="H62604" s="7"/>
    </row>
    <row r="62605" spans="8:8" x14ac:dyDescent="0.2">
      <c r="H62605" s="7"/>
    </row>
    <row r="62606" spans="8:8" x14ac:dyDescent="0.2">
      <c r="H62606" s="7"/>
    </row>
    <row r="62607" spans="8:8" x14ac:dyDescent="0.2">
      <c r="H62607" s="7"/>
    </row>
    <row r="62608" spans="8:8" x14ac:dyDescent="0.2">
      <c r="H62608" s="7"/>
    </row>
    <row r="62609" spans="8:8" x14ac:dyDescent="0.2">
      <c r="H62609" s="7"/>
    </row>
    <row r="62610" spans="8:8" x14ac:dyDescent="0.2">
      <c r="H62610" s="7"/>
    </row>
    <row r="62611" spans="8:8" x14ac:dyDescent="0.2">
      <c r="H62611" s="7"/>
    </row>
    <row r="62612" spans="8:8" x14ac:dyDescent="0.2">
      <c r="H62612" s="7"/>
    </row>
    <row r="62613" spans="8:8" x14ac:dyDescent="0.2">
      <c r="H62613" s="7"/>
    </row>
    <row r="62614" spans="8:8" x14ac:dyDescent="0.2">
      <c r="H62614" s="7"/>
    </row>
    <row r="62615" spans="8:8" x14ac:dyDescent="0.2">
      <c r="H62615" s="7"/>
    </row>
    <row r="62616" spans="8:8" x14ac:dyDescent="0.2">
      <c r="H62616" s="7"/>
    </row>
    <row r="62617" spans="8:8" x14ac:dyDescent="0.2">
      <c r="H62617" s="7"/>
    </row>
    <row r="62618" spans="8:8" x14ac:dyDescent="0.2">
      <c r="H62618" s="7"/>
    </row>
    <row r="62619" spans="8:8" x14ac:dyDescent="0.2">
      <c r="H62619" s="7"/>
    </row>
    <row r="62620" spans="8:8" x14ac:dyDescent="0.2">
      <c r="H62620" s="7"/>
    </row>
    <row r="62621" spans="8:8" x14ac:dyDescent="0.2">
      <c r="H62621" s="7"/>
    </row>
    <row r="62622" spans="8:8" x14ac:dyDescent="0.2">
      <c r="H62622" s="7"/>
    </row>
    <row r="62623" spans="8:8" x14ac:dyDescent="0.2">
      <c r="H62623" s="7"/>
    </row>
    <row r="62624" spans="8:8" x14ac:dyDescent="0.2">
      <c r="H62624" s="7"/>
    </row>
    <row r="62625" spans="8:8" x14ac:dyDescent="0.2">
      <c r="H62625" s="7"/>
    </row>
    <row r="62626" spans="8:8" x14ac:dyDescent="0.2">
      <c r="H62626" s="7"/>
    </row>
    <row r="62627" spans="8:8" x14ac:dyDescent="0.2">
      <c r="H62627" s="7"/>
    </row>
    <row r="62628" spans="8:8" x14ac:dyDescent="0.2">
      <c r="H62628" s="7"/>
    </row>
    <row r="62629" spans="8:8" x14ac:dyDescent="0.2">
      <c r="H62629" s="7"/>
    </row>
    <row r="62630" spans="8:8" x14ac:dyDescent="0.2">
      <c r="H62630" s="7"/>
    </row>
    <row r="62631" spans="8:8" x14ac:dyDescent="0.2">
      <c r="H62631" s="7"/>
    </row>
    <row r="62632" spans="8:8" x14ac:dyDescent="0.2">
      <c r="H62632" s="7"/>
    </row>
    <row r="62633" spans="8:8" x14ac:dyDescent="0.2">
      <c r="H62633" s="7"/>
    </row>
    <row r="62634" spans="8:8" x14ac:dyDescent="0.2">
      <c r="H62634" s="7"/>
    </row>
    <row r="62635" spans="8:8" x14ac:dyDescent="0.2">
      <c r="H62635" s="7"/>
    </row>
    <row r="62636" spans="8:8" x14ac:dyDescent="0.2">
      <c r="H62636" s="7"/>
    </row>
    <row r="62637" spans="8:8" x14ac:dyDescent="0.2">
      <c r="H62637" s="7"/>
    </row>
    <row r="62638" spans="8:8" x14ac:dyDescent="0.2">
      <c r="H62638" s="7"/>
    </row>
    <row r="62639" spans="8:8" x14ac:dyDescent="0.2">
      <c r="H62639" s="7"/>
    </row>
    <row r="62640" spans="8:8" x14ac:dyDescent="0.2">
      <c r="H62640" s="7"/>
    </row>
    <row r="62641" spans="8:8" x14ac:dyDescent="0.2">
      <c r="H62641" s="7"/>
    </row>
    <row r="62642" spans="8:8" x14ac:dyDescent="0.2">
      <c r="H62642" s="7"/>
    </row>
    <row r="62643" spans="8:8" x14ac:dyDescent="0.2">
      <c r="H62643" s="7"/>
    </row>
    <row r="62644" spans="8:8" x14ac:dyDescent="0.2">
      <c r="H62644" s="7"/>
    </row>
    <row r="62645" spans="8:8" x14ac:dyDescent="0.2">
      <c r="H62645" s="7"/>
    </row>
    <row r="62646" spans="8:8" x14ac:dyDescent="0.2">
      <c r="H62646" s="7"/>
    </row>
    <row r="62647" spans="8:8" x14ac:dyDescent="0.2">
      <c r="H62647" s="7"/>
    </row>
    <row r="62648" spans="8:8" x14ac:dyDescent="0.2">
      <c r="H62648" s="7"/>
    </row>
    <row r="62649" spans="8:8" x14ac:dyDescent="0.2">
      <c r="H62649" s="7"/>
    </row>
    <row r="62650" spans="8:8" x14ac:dyDescent="0.2">
      <c r="H62650" s="7"/>
    </row>
    <row r="62651" spans="8:8" x14ac:dyDescent="0.2">
      <c r="H62651" s="7"/>
    </row>
    <row r="62652" spans="8:8" x14ac:dyDescent="0.2">
      <c r="H62652" s="7"/>
    </row>
    <row r="62653" spans="8:8" x14ac:dyDescent="0.2">
      <c r="H62653" s="7"/>
    </row>
    <row r="62654" spans="8:8" x14ac:dyDescent="0.2">
      <c r="H62654" s="7"/>
    </row>
    <row r="62655" spans="8:8" x14ac:dyDescent="0.2">
      <c r="H62655" s="7"/>
    </row>
    <row r="62656" spans="8:8" x14ac:dyDescent="0.2">
      <c r="H62656" s="7"/>
    </row>
    <row r="62657" spans="8:8" x14ac:dyDescent="0.2">
      <c r="H62657" s="7"/>
    </row>
    <row r="62658" spans="8:8" x14ac:dyDescent="0.2">
      <c r="H62658" s="7"/>
    </row>
    <row r="62659" spans="8:8" x14ac:dyDescent="0.2">
      <c r="H62659" s="7"/>
    </row>
    <row r="62660" spans="8:8" x14ac:dyDescent="0.2">
      <c r="H62660" s="7"/>
    </row>
    <row r="62661" spans="8:8" x14ac:dyDescent="0.2">
      <c r="H62661" s="7"/>
    </row>
    <row r="62662" spans="8:8" x14ac:dyDescent="0.2">
      <c r="H62662" s="7"/>
    </row>
    <row r="62663" spans="8:8" x14ac:dyDescent="0.2">
      <c r="H62663" s="7"/>
    </row>
    <row r="62664" spans="8:8" x14ac:dyDescent="0.2">
      <c r="H62664" s="7"/>
    </row>
    <row r="62665" spans="8:8" x14ac:dyDescent="0.2">
      <c r="H62665" s="7"/>
    </row>
    <row r="62666" spans="8:8" x14ac:dyDescent="0.2">
      <c r="H62666" s="7"/>
    </row>
    <row r="62667" spans="8:8" x14ac:dyDescent="0.2">
      <c r="H62667" s="7"/>
    </row>
    <row r="62668" spans="8:8" x14ac:dyDescent="0.2">
      <c r="H62668" s="7"/>
    </row>
    <row r="62669" spans="8:8" x14ac:dyDescent="0.2">
      <c r="H62669" s="7"/>
    </row>
    <row r="62670" spans="8:8" x14ac:dyDescent="0.2">
      <c r="H62670" s="7"/>
    </row>
    <row r="62671" spans="8:8" x14ac:dyDescent="0.2">
      <c r="H62671" s="7"/>
    </row>
    <row r="62672" spans="8:8" x14ac:dyDescent="0.2">
      <c r="H62672" s="7"/>
    </row>
    <row r="62673" spans="8:8" x14ac:dyDescent="0.2">
      <c r="H62673" s="7"/>
    </row>
    <row r="62674" spans="8:8" x14ac:dyDescent="0.2">
      <c r="H62674" s="7"/>
    </row>
    <row r="62675" spans="8:8" x14ac:dyDescent="0.2">
      <c r="H62675" s="7"/>
    </row>
    <row r="62676" spans="8:8" x14ac:dyDescent="0.2">
      <c r="H62676" s="7"/>
    </row>
    <row r="62677" spans="8:8" x14ac:dyDescent="0.2">
      <c r="H62677" s="7"/>
    </row>
    <row r="62678" spans="8:8" x14ac:dyDescent="0.2">
      <c r="H62678" s="7"/>
    </row>
    <row r="62679" spans="8:8" x14ac:dyDescent="0.2">
      <c r="H62679" s="7"/>
    </row>
    <row r="62680" spans="8:8" x14ac:dyDescent="0.2">
      <c r="H62680" s="7"/>
    </row>
    <row r="62681" spans="8:8" x14ac:dyDescent="0.2">
      <c r="H62681" s="7"/>
    </row>
    <row r="62682" spans="8:8" x14ac:dyDescent="0.2">
      <c r="H62682" s="7"/>
    </row>
    <row r="62683" spans="8:8" x14ac:dyDescent="0.2">
      <c r="H62683" s="7"/>
    </row>
    <row r="62684" spans="8:8" x14ac:dyDescent="0.2">
      <c r="H62684" s="7"/>
    </row>
    <row r="62685" spans="8:8" x14ac:dyDescent="0.2">
      <c r="H62685" s="7"/>
    </row>
    <row r="62686" spans="8:8" x14ac:dyDescent="0.2">
      <c r="H62686" s="7"/>
    </row>
    <row r="62687" spans="8:8" x14ac:dyDescent="0.2">
      <c r="H62687" s="7"/>
    </row>
    <row r="62688" spans="8:8" x14ac:dyDescent="0.2">
      <c r="H62688" s="7"/>
    </row>
    <row r="62689" spans="8:8" x14ac:dyDescent="0.2">
      <c r="H62689" s="7"/>
    </row>
    <row r="62690" spans="8:8" x14ac:dyDescent="0.2">
      <c r="H62690" s="7"/>
    </row>
    <row r="62691" spans="8:8" x14ac:dyDescent="0.2">
      <c r="H62691" s="7"/>
    </row>
    <row r="62692" spans="8:8" x14ac:dyDescent="0.2">
      <c r="H62692" s="7"/>
    </row>
    <row r="62693" spans="8:8" x14ac:dyDescent="0.2">
      <c r="H62693" s="7"/>
    </row>
    <row r="62694" spans="8:8" x14ac:dyDescent="0.2">
      <c r="H62694" s="7"/>
    </row>
    <row r="62695" spans="8:8" x14ac:dyDescent="0.2">
      <c r="H62695" s="7"/>
    </row>
    <row r="62696" spans="8:8" x14ac:dyDescent="0.2">
      <c r="H62696" s="7"/>
    </row>
    <row r="62697" spans="8:8" x14ac:dyDescent="0.2">
      <c r="H62697" s="7"/>
    </row>
    <row r="62698" spans="8:8" x14ac:dyDescent="0.2">
      <c r="H62698" s="7"/>
    </row>
    <row r="62699" spans="8:8" x14ac:dyDescent="0.2">
      <c r="H62699" s="7"/>
    </row>
    <row r="62700" spans="8:8" x14ac:dyDescent="0.2">
      <c r="H62700" s="7"/>
    </row>
    <row r="62701" spans="8:8" x14ac:dyDescent="0.2">
      <c r="H62701" s="7"/>
    </row>
    <row r="62702" spans="8:8" x14ac:dyDescent="0.2">
      <c r="H62702" s="7"/>
    </row>
    <row r="62703" spans="8:8" x14ac:dyDescent="0.2">
      <c r="H62703" s="7"/>
    </row>
    <row r="62704" spans="8:8" x14ac:dyDescent="0.2">
      <c r="H62704" s="7"/>
    </row>
    <row r="62705" spans="8:8" x14ac:dyDescent="0.2">
      <c r="H62705" s="7"/>
    </row>
    <row r="62706" spans="8:8" x14ac:dyDescent="0.2">
      <c r="H62706" s="7"/>
    </row>
    <row r="62707" spans="8:8" x14ac:dyDescent="0.2">
      <c r="H62707" s="7"/>
    </row>
    <row r="62708" spans="8:8" x14ac:dyDescent="0.2">
      <c r="H62708" s="7"/>
    </row>
    <row r="62709" spans="8:8" x14ac:dyDescent="0.2">
      <c r="H62709" s="7"/>
    </row>
    <row r="62710" spans="8:8" x14ac:dyDescent="0.2">
      <c r="H62710" s="7"/>
    </row>
    <row r="62711" spans="8:8" x14ac:dyDescent="0.2">
      <c r="H62711" s="7"/>
    </row>
    <row r="62712" spans="8:8" x14ac:dyDescent="0.2">
      <c r="H62712" s="7"/>
    </row>
    <row r="62713" spans="8:8" x14ac:dyDescent="0.2">
      <c r="H62713" s="7"/>
    </row>
    <row r="62714" spans="8:8" x14ac:dyDescent="0.2">
      <c r="H62714" s="7"/>
    </row>
    <row r="62715" spans="8:8" x14ac:dyDescent="0.2">
      <c r="H62715" s="7"/>
    </row>
    <row r="62716" spans="8:8" x14ac:dyDescent="0.2">
      <c r="H62716" s="7"/>
    </row>
    <row r="62717" spans="8:8" x14ac:dyDescent="0.2">
      <c r="H62717" s="7"/>
    </row>
    <row r="62718" spans="8:8" x14ac:dyDescent="0.2">
      <c r="H62718" s="7"/>
    </row>
    <row r="62719" spans="8:8" x14ac:dyDescent="0.2">
      <c r="H62719" s="7"/>
    </row>
    <row r="62720" spans="8:8" x14ac:dyDescent="0.2">
      <c r="H62720" s="7"/>
    </row>
    <row r="62721" spans="8:8" x14ac:dyDescent="0.2">
      <c r="H62721" s="7"/>
    </row>
    <row r="62722" spans="8:8" x14ac:dyDescent="0.2">
      <c r="H62722" s="7"/>
    </row>
    <row r="62723" spans="8:8" x14ac:dyDescent="0.2">
      <c r="H62723" s="7"/>
    </row>
    <row r="62724" spans="8:8" x14ac:dyDescent="0.2">
      <c r="H62724" s="7"/>
    </row>
    <row r="62725" spans="8:8" x14ac:dyDescent="0.2">
      <c r="H62725" s="7"/>
    </row>
    <row r="62726" spans="8:8" x14ac:dyDescent="0.2">
      <c r="H62726" s="7"/>
    </row>
    <row r="62727" spans="8:8" x14ac:dyDescent="0.2">
      <c r="H62727" s="7"/>
    </row>
    <row r="62728" spans="8:8" x14ac:dyDescent="0.2">
      <c r="H62728" s="7"/>
    </row>
    <row r="62729" spans="8:8" x14ac:dyDescent="0.2">
      <c r="H62729" s="7"/>
    </row>
    <row r="62730" spans="8:8" x14ac:dyDescent="0.2">
      <c r="H62730" s="7"/>
    </row>
    <row r="62731" spans="8:8" x14ac:dyDescent="0.2">
      <c r="H62731" s="7"/>
    </row>
    <row r="62732" spans="8:8" x14ac:dyDescent="0.2">
      <c r="H62732" s="7"/>
    </row>
    <row r="62733" spans="8:8" x14ac:dyDescent="0.2">
      <c r="H62733" s="7"/>
    </row>
    <row r="62734" spans="8:8" x14ac:dyDescent="0.2">
      <c r="H62734" s="7"/>
    </row>
    <row r="62735" spans="8:8" x14ac:dyDescent="0.2">
      <c r="H62735" s="7"/>
    </row>
    <row r="62736" spans="8:8" x14ac:dyDescent="0.2">
      <c r="H62736" s="7"/>
    </row>
    <row r="62737" spans="8:8" x14ac:dyDescent="0.2">
      <c r="H62737" s="7"/>
    </row>
    <row r="62738" spans="8:8" x14ac:dyDescent="0.2">
      <c r="H62738" s="7"/>
    </row>
    <row r="62739" spans="8:8" x14ac:dyDescent="0.2">
      <c r="H62739" s="7"/>
    </row>
    <row r="62740" spans="8:8" x14ac:dyDescent="0.2">
      <c r="H62740" s="7"/>
    </row>
    <row r="62741" spans="8:8" x14ac:dyDescent="0.2">
      <c r="H62741" s="7"/>
    </row>
    <row r="62742" spans="8:8" x14ac:dyDescent="0.2">
      <c r="H62742" s="7"/>
    </row>
    <row r="62743" spans="8:8" x14ac:dyDescent="0.2">
      <c r="H62743" s="7"/>
    </row>
    <row r="62744" spans="8:8" x14ac:dyDescent="0.2">
      <c r="H62744" s="7"/>
    </row>
    <row r="62745" spans="8:8" x14ac:dyDescent="0.2">
      <c r="H62745" s="7"/>
    </row>
    <row r="62746" spans="8:8" x14ac:dyDescent="0.2">
      <c r="H62746" s="7"/>
    </row>
    <row r="62747" spans="8:8" x14ac:dyDescent="0.2">
      <c r="H62747" s="7"/>
    </row>
    <row r="62748" spans="8:8" x14ac:dyDescent="0.2">
      <c r="H62748" s="7"/>
    </row>
    <row r="62749" spans="8:8" x14ac:dyDescent="0.2">
      <c r="H62749" s="7"/>
    </row>
    <row r="62750" spans="8:8" x14ac:dyDescent="0.2">
      <c r="H62750" s="7"/>
    </row>
    <row r="62751" spans="8:8" x14ac:dyDescent="0.2">
      <c r="H62751" s="7"/>
    </row>
    <row r="62752" spans="8:8" x14ac:dyDescent="0.2">
      <c r="H62752" s="7"/>
    </row>
    <row r="62753" spans="8:8" x14ac:dyDescent="0.2">
      <c r="H62753" s="7"/>
    </row>
    <row r="62754" spans="8:8" x14ac:dyDescent="0.2">
      <c r="H62754" s="7"/>
    </row>
    <row r="62755" spans="8:8" x14ac:dyDescent="0.2">
      <c r="H62755" s="7"/>
    </row>
    <row r="62756" spans="8:8" x14ac:dyDescent="0.2">
      <c r="H62756" s="7"/>
    </row>
    <row r="62757" spans="8:8" x14ac:dyDescent="0.2">
      <c r="H62757" s="7"/>
    </row>
    <row r="62758" spans="8:8" x14ac:dyDescent="0.2">
      <c r="H62758" s="7"/>
    </row>
    <row r="62759" spans="8:8" x14ac:dyDescent="0.2">
      <c r="H62759" s="7"/>
    </row>
    <row r="62760" spans="8:8" x14ac:dyDescent="0.2">
      <c r="H62760" s="7"/>
    </row>
    <row r="62761" spans="8:8" x14ac:dyDescent="0.2">
      <c r="H62761" s="7"/>
    </row>
    <row r="62762" spans="8:8" x14ac:dyDescent="0.2">
      <c r="H62762" s="7"/>
    </row>
    <row r="62763" spans="8:8" x14ac:dyDescent="0.2">
      <c r="H62763" s="7"/>
    </row>
    <row r="62764" spans="8:8" x14ac:dyDescent="0.2">
      <c r="H62764" s="7"/>
    </row>
    <row r="62765" spans="8:8" x14ac:dyDescent="0.2">
      <c r="H62765" s="7"/>
    </row>
    <row r="62766" spans="8:8" x14ac:dyDescent="0.2">
      <c r="H62766" s="7"/>
    </row>
    <row r="62767" spans="8:8" x14ac:dyDescent="0.2">
      <c r="H62767" s="7"/>
    </row>
    <row r="62768" spans="8:8" x14ac:dyDescent="0.2">
      <c r="H62768" s="7"/>
    </row>
    <row r="62769" spans="8:8" x14ac:dyDescent="0.2">
      <c r="H62769" s="7"/>
    </row>
    <row r="62770" spans="8:8" x14ac:dyDescent="0.2">
      <c r="H62770" s="7"/>
    </row>
    <row r="62771" spans="8:8" x14ac:dyDescent="0.2">
      <c r="H62771" s="7"/>
    </row>
    <row r="62772" spans="8:8" x14ac:dyDescent="0.2">
      <c r="H62772" s="7"/>
    </row>
    <row r="62773" spans="8:8" x14ac:dyDescent="0.2">
      <c r="H62773" s="7"/>
    </row>
    <row r="62774" spans="8:8" x14ac:dyDescent="0.2">
      <c r="H62774" s="7"/>
    </row>
    <row r="62775" spans="8:8" x14ac:dyDescent="0.2">
      <c r="H62775" s="7"/>
    </row>
    <row r="62776" spans="8:8" x14ac:dyDescent="0.2">
      <c r="H62776" s="7"/>
    </row>
    <row r="62777" spans="8:8" x14ac:dyDescent="0.2">
      <c r="H62777" s="7"/>
    </row>
    <row r="62778" spans="8:8" x14ac:dyDescent="0.2">
      <c r="H62778" s="7"/>
    </row>
    <row r="62779" spans="8:8" x14ac:dyDescent="0.2">
      <c r="H62779" s="7"/>
    </row>
    <row r="62780" spans="8:8" x14ac:dyDescent="0.2">
      <c r="H62780" s="7"/>
    </row>
    <row r="62781" spans="8:8" x14ac:dyDescent="0.2">
      <c r="H62781" s="7"/>
    </row>
    <row r="62782" spans="8:8" x14ac:dyDescent="0.2">
      <c r="H62782" s="7"/>
    </row>
    <row r="62783" spans="8:8" x14ac:dyDescent="0.2">
      <c r="H62783" s="7"/>
    </row>
    <row r="62784" spans="8:8" x14ac:dyDescent="0.2">
      <c r="H62784" s="7"/>
    </row>
    <row r="62785" spans="8:8" x14ac:dyDescent="0.2">
      <c r="H62785" s="7"/>
    </row>
    <row r="62786" spans="8:8" x14ac:dyDescent="0.2">
      <c r="H62786" s="7"/>
    </row>
    <row r="62787" spans="8:8" x14ac:dyDescent="0.2">
      <c r="H62787" s="7"/>
    </row>
    <row r="62788" spans="8:8" x14ac:dyDescent="0.2">
      <c r="H62788" s="7"/>
    </row>
    <row r="62789" spans="8:8" x14ac:dyDescent="0.2">
      <c r="H62789" s="7"/>
    </row>
    <row r="62790" spans="8:8" x14ac:dyDescent="0.2">
      <c r="H62790" s="7"/>
    </row>
    <row r="62791" spans="8:8" x14ac:dyDescent="0.2">
      <c r="H62791" s="7"/>
    </row>
    <row r="62792" spans="8:8" x14ac:dyDescent="0.2">
      <c r="H62792" s="7"/>
    </row>
    <row r="62793" spans="8:8" x14ac:dyDescent="0.2">
      <c r="H62793" s="7"/>
    </row>
    <row r="62794" spans="8:8" x14ac:dyDescent="0.2">
      <c r="H62794" s="7"/>
    </row>
    <row r="62795" spans="8:8" x14ac:dyDescent="0.2">
      <c r="H62795" s="7"/>
    </row>
    <row r="62796" spans="8:8" x14ac:dyDescent="0.2">
      <c r="H62796" s="7"/>
    </row>
    <row r="62797" spans="8:8" x14ac:dyDescent="0.2">
      <c r="H62797" s="7"/>
    </row>
    <row r="62798" spans="8:8" x14ac:dyDescent="0.2">
      <c r="H62798" s="7"/>
    </row>
    <row r="62799" spans="8:8" x14ac:dyDescent="0.2">
      <c r="H62799" s="7"/>
    </row>
    <row r="62800" spans="8:8" x14ac:dyDescent="0.2">
      <c r="H62800" s="7"/>
    </row>
    <row r="62801" spans="8:8" x14ac:dyDescent="0.2">
      <c r="H62801" s="7"/>
    </row>
    <row r="62802" spans="8:8" x14ac:dyDescent="0.2">
      <c r="H62802" s="7"/>
    </row>
    <row r="62803" spans="8:8" x14ac:dyDescent="0.2">
      <c r="H62803" s="7"/>
    </row>
    <row r="62804" spans="8:8" x14ac:dyDescent="0.2">
      <c r="H62804" s="7"/>
    </row>
    <row r="62805" spans="8:8" x14ac:dyDescent="0.2">
      <c r="H62805" s="7"/>
    </row>
    <row r="62806" spans="8:8" x14ac:dyDescent="0.2">
      <c r="H62806" s="7"/>
    </row>
    <row r="62807" spans="8:8" x14ac:dyDescent="0.2">
      <c r="H62807" s="7"/>
    </row>
    <row r="62808" spans="8:8" x14ac:dyDescent="0.2">
      <c r="H62808" s="7"/>
    </row>
    <row r="62809" spans="8:8" x14ac:dyDescent="0.2">
      <c r="H62809" s="7"/>
    </row>
    <row r="62810" spans="8:8" x14ac:dyDescent="0.2">
      <c r="H62810" s="7"/>
    </row>
    <row r="62811" spans="8:8" x14ac:dyDescent="0.2">
      <c r="H62811" s="7"/>
    </row>
    <row r="62812" spans="8:8" x14ac:dyDescent="0.2">
      <c r="H62812" s="7"/>
    </row>
    <row r="62813" spans="8:8" x14ac:dyDescent="0.2">
      <c r="H62813" s="7"/>
    </row>
    <row r="62814" spans="8:8" x14ac:dyDescent="0.2">
      <c r="H62814" s="7"/>
    </row>
    <row r="62815" spans="8:8" x14ac:dyDescent="0.2">
      <c r="H62815" s="7"/>
    </row>
    <row r="62816" spans="8:8" x14ac:dyDescent="0.2">
      <c r="H62816" s="7"/>
    </row>
    <row r="62817" spans="8:8" x14ac:dyDescent="0.2">
      <c r="H62817" s="7"/>
    </row>
    <row r="62818" spans="8:8" x14ac:dyDescent="0.2">
      <c r="H62818" s="7"/>
    </row>
    <row r="62819" spans="8:8" x14ac:dyDescent="0.2">
      <c r="H62819" s="7"/>
    </row>
    <row r="62820" spans="8:8" x14ac:dyDescent="0.2">
      <c r="H62820" s="7"/>
    </row>
    <row r="62821" spans="8:8" x14ac:dyDescent="0.2">
      <c r="H62821" s="7"/>
    </row>
    <row r="62822" spans="8:8" x14ac:dyDescent="0.2">
      <c r="H62822" s="7"/>
    </row>
    <row r="62823" spans="8:8" x14ac:dyDescent="0.2">
      <c r="H62823" s="7"/>
    </row>
    <row r="62824" spans="8:8" x14ac:dyDescent="0.2">
      <c r="H62824" s="7"/>
    </row>
    <row r="62825" spans="8:8" x14ac:dyDescent="0.2">
      <c r="H62825" s="7"/>
    </row>
    <row r="62826" spans="8:8" x14ac:dyDescent="0.2">
      <c r="H62826" s="7"/>
    </row>
    <row r="62827" spans="8:8" x14ac:dyDescent="0.2">
      <c r="H62827" s="7"/>
    </row>
    <row r="62828" spans="8:8" x14ac:dyDescent="0.2">
      <c r="H62828" s="7"/>
    </row>
    <row r="62829" spans="8:8" x14ac:dyDescent="0.2">
      <c r="H62829" s="7"/>
    </row>
    <row r="62830" spans="8:8" x14ac:dyDescent="0.2">
      <c r="H62830" s="7"/>
    </row>
    <row r="62831" spans="8:8" x14ac:dyDescent="0.2">
      <c r="H62831" s="7"/>
    </row>
    <row r="62832" spans="8:8" x14ac:dyDescent="0.2">
      <c r="H62832" s="7"/>
    </row>
    <row r="62833" spans="8:8" x14ac:dyDescent="0.2">
      <c r="H62833" s="7"/>
    </row>
    <row r="62834" spans="8:8" x14ac:dyDescent="0.2">
      <c r="H62834" s="7"/>
    </row>
    <row r="62835" spans="8:8" x14ac:dyDescent="0.2">
      <c r="H62835" s="7"/>
    </row>
    <row r="62836" spans="8:8" x14ac:dyDescent="0.2">
      <c r="H62836" s="7"/>
    </row>
    <row r="62837" spans="8:8" x14ac:dyDescent="0.2">
      <c r="H62837" s="7"/>
    </row>
    <row r="62838" spans="8:8" x14ac:dyDescent="0.2">
      <c r="H62838" s="7"/>
    </row>
    <row r="62839" spans="8:8" x14ac:dyDescent="0.2">
      <c r="H62839" s="7"/>
    </row>
    <row r="62840" spans="8:8" x14ac:dyDescent="0.2">
      <c r="H62840" s="7"/>
    </row>
    <row r="62841" spans="8:8" x14ac:dyDescent="0.2">
      <c r="H62841" s="7"/>
    </row>
    <row r="62842" spans="8:8" x14ac:dyDescent="0.2">
      <c r="H62842" s="7"/>
    </row>
    <row r="62843" spans="8:8" x14ac:dyDescent="0.2">
      <c r="H62843" s="7"/>
    </row>
    <row r="62844" spans="8:8" x14ac:dyDescent="0.2">
      <c r="H62844" s="7"/>
    </row>
    <row r="62845" spans="8:8" x14ac:dyDescent="0.2">
      <c r="H62845" s="7"/>
    </row>
    <row r="62846" spans="8:8" x14ac:dyDescent="0.2">
      <c r="H62846" s="7"/>
    </row>
    <row r="62847" spans="8:8" x14ac:dyDescent="0.2">
      <c r="H62847" s="7"/>
    </row>
    <row r="62848" spans="8:8" x14ac:dyDescent="0.2">
      <c r="H62848" s="7"/>
    </row>
    <row r="62849" spans="8:8" x14ac:dyDescent="0.2">
      <c r="H62849" s="7"/>
    </row>
    <row r="62850" spans="8:8" x14ac:dyDescent="0.2">
      <c r="H62850" s="7"/>
    </row>
    <row r="62851" spans="8:8" x14ac:dyDescent="0.2">
      <c r="H62851" s="7"/>
    </row>
    <row r="62852" spans="8:8" x14ac:dyDescent="0.2">
      <c r="H62852" s="7"/>
    </row>
    <row r="62853" spans="8:8" x14ac:dyDescent="0.2">
      <c r="H62853" s="7"/>
    </row>
    <row r="62854" spans="8:8" x14ac:dyDescent="0.2">
      <c r="H62854" s="7"/>
    </row>
    <row r="62855" spans="8:8" x14ac:dyDescent="0.2">
      <c r="H62855" s="7"/>
    </row>
    <row r="62856" spans="8:8" x14ac:dyDescent="0.2">
      <c r="H62856" s="7"/>
    </row>
    <row r="62857" spans="8:8" x14ac:dyDescent="0.2">
      <c r="H62857" s="7"/>
    </row>
    <row r="62858" spans="8:8" x14ac:dyDescent="0.2">
      <c r="H62858" s="7"/>
    </row>
    <row r="62859" spans="8:8" x14ac:dyDescent="0.2">
      <c r="H62859" s="7"/>
    </row>
    <row r="62860" spans="8:8" x14ac:dyDescent="0.2">
      <c r="H62860" s="7"/>
    </row>
    <row r="62861" spans="8:8" x14ac:dyDescent="0.2">
      <c r="H62861" s="7"/>
    </row>
    <row r="62862" spans="8:8" x14ac:dyDescent="0.2">
      <c r="H62862" s="7"/>
    </row>
    <row r="62863" spans="8:8" x14ac:dyDescent="0.2">
      <c r="H62863" s="7"/>
    </row>
    <row r="62864" spans="8:8" x14ac:dyDescent="0.2">
      <c r="H62864" s="7"/>
    </row>
    <row r="62865" spans="8:8" x14ac:dyDescent="0.2">
      <c r="H62865" s="7"/>
    </row>
    <row r="62866" spans="8:8" x14ac:dyDescent="0.2">
      <c r="H62866" s="7"/>
    </row>
    <row r="62867" spans="8:8" x14ac:dyDescent="0.2">
      <c r="H62867" s="7"/>
    </row>
    <row r="62868" spans="8:8" x14ac:dyDescent="0.2">
      <c r="H62868" s="7"/>
    </row>
    <row r="62869" spans="8:8" x14ac:dyDescent="0.2">
      <c r="H62869" s="7"/>
    </row>
    <row r="62870" spans="8:8" x14ac:dyDescent="0.2">
      <c r="H62870" s="7"/>
    </row>
    <row r="62871" spans="8:8" x14ac:dyDescent="0.2">
      <c r="H62871" s="7"/>
    </row>
    <row r="62872" spans="8:8" x14ac:dyDescent="0.2">
      <c r="H62872" s="7"/>
    </row>
    <row r="62873" spans="8:8" x14ac:dyDescent="0.2">
      <c r="H62873" s="7"/>
    </row>
    <row r="62874" spans="8:8" x14ac:dyDescent="0.2">
      <c r="H62874" s="7"/>
    </row>
    <row r="62875" spans="8:8" x14ac:dyDescent="0.2">
      <c r="H62875" s="7"/>
    </row>
    <row r="62876" spans="8:8" x14ac:dyDescent="0.2">
      <c r="H62876" s="7"/>
    </row>
    <row r="62877" spans="8:8" x14ac:dyDescent="0.2">
      <c r="H62877" s="7"/>
    </row>
    <row r="62878" spans="8:8" x14ac:dyDescent="0.2">
      <c r="H62878" s="7"/>
    </row>
    <row r="62879" spans="8:8" x14ac:dyDescent="0.2">
      <c r="H62879" s="7"/>
    </row>
    <row r="62880" spans="8:8" x14ac:dyDescent="0.2">
      <c r="H62880" s="7"/>
    </row>
    <row r="62881" spans="8:8" x14ac:dyDescent="0.2">
      <c r="H62881" s="7"/>
    </row>
    <row r="62882" spans="8:8" x14ac:dyDescent="0.2">
      <c r="H62882" s="7"/>
    </row>
    <row r="62883" spans="8:8" x14ac:dyDescent="0.2">
      <c r="H62883" s="7"/>
    </row>
    <row r="62884" spans="8:8" x14ac:dyDescent="0.2">
      <c r="H62884" s="7"/>
    </row>
    <row r="62885" spans="8:8" x14ac:dyDescent="0.2">
      <c r="H62885" s="7"/>
    </row>
    <row r="62886" spans="8:8" x14ac:dyDescent="0.2">
      <c r="H62886" s="7"/>
    </row>
    <row r="62887" spans="8:8" x14ac:dyDescent="0.2">
      <c r="H62887" s="7"/>
    </row>
    <row r="62888" spans="8:8" x14ac:dyDescent="0.2">
      <c r="H62888" s="7"/>
    </row>
    <row r="62889" spans="8:8" x14ac:dyDescent="0.2">
      <c r="H62889" s="7"/>
    </row>
    <row r="62890" spans="8:8" x14ac:dyDescent="0.2">
      <c r="H62890" s="7"/>
    </row>
    <row r="62891" spans="8:8" x14ac:dyDescent="0.2">
      <c r="H62891" s="7"/>
    </row>
    <row r="62892" spans="8:8" x14ac:dyDescent="0.2">
      <c r="H62892" s="7"/>
    </row>
    <row r="62893" spans="8:8" x14ac:dyDescent="0.2">
      <c r="H62893" s="7"/>
    </row>
    <row r="62894" spans="8:8" x14ac:dyDescent="0.2">
      <c r="H62894" s="7"/>
    </row>
    <row r="62895" spans="8:8" x14ac:dyDescent="0.2">
      <c r="H62895" s="7"/>
    </row>
    <row r="62896" spans="8:8" x14ac:dyDescent="0.2">
      <c r="H62896" s="7"/>
    </row>
    <row r="62897" spans="8:8" x14ac:dyDescent="0.2">
      <c r="H62897" s="7"/>
    </row>
    <row r="62898" spans="8:8" x14ac:dyDescent="0.2">
      <c r="H62898" s="7"/>
    </row>
    <row r="62899" spans="8:8" x14ac:dyDescent="0.2">
      <c r="H62899" s="7"/>
    </row>
    <row r="62900" spans="8:8" x14ac:dyDescent="0.2">
      <c r="H62900" s="7"/>
    </row>
    <row r="62901" spans="8:8" x14ac:dyDescent="0.2">
      <c r="H62901" s="7"/>
    </row>
    <row r="62902" spans="8:8" x14ac:dyDescent="0.2">
      <c r="H62902" s="7"/>
    </row>
    <row r="62903" spans="8:8" x14ac:dyDescent="0.2">
      <c r="H62903" s="7"/>
    </row>
    <row r="62904" spans="8:8" x14ac:dyDescent="0.2">
      <c r="H62904" s="7"/>
    </row>
    <row r="62905" spans="8:8" x14ac:dyDescent="0.2">
      <c r="H62905" s="7"/>
    </row>
    <row r="62906" spans="8:8" x14ac:dyDescent="0.2">
      <c r="H62906" s="7"/>
    </row>
    <row r="62907" spans="8:8" x14ac:dyDescent="0.2">
      <c r="H62907" s="7"/>
    </row>
    <row r="62908" spans="8:8" x14ac:dyDescent="0.2">
      <c r="H62908" s="7"/>
    </row>
    <row r="62909" spans="8:8" x14ac:dyDescent="0.2">
      <c r="H62909" s="7"/>
    </row>
    <row r="62910" spans="8:8" x14ac:dyDescent="0.2">
      <c r="H62910" s="7"/>
    </row>
    <row r="62911" spans="8:8" x14ac:dyDescent="0.2">
      <c r="H62911" s="7"/>
    </row>
    <row r="62912" spans="8:8" x14ac:dyDescent="0.2">
      <c r="H62912" s="7"/>
    </row>
    <row r="62913" spans="8:8" x14ac:dyDescent="0.2">
      <c r="H62913" s="7"/>
    </row>
    <row r="62914" spans="8:8" x14ac:dyDescent="0.2">
      <c r="H62914" s="7"/>
    </row>
    <row r="62915" spans="8:8" x14ac:dyDescent="0.2">
      <c r="H62915" s="7"/>
    </row>
    <row r="62916" spans="8:8" x14ac:dyDescent="0.2">
      <c r="H62916" s="7"/>
    </row>
    <row r="62917" spans="8:8" x14ac:dyDescent="0.2">
      <c r="H62917" s="7"/>
    </row>
    <row r="62918" spans="8:8" x14ac:dyDescent="0.2">
      <c r="H62918" s="7"/>
    </row>
    <row r="62919" spans="8:8" x14ac:dyDescent="0.2">
      <c r="H62919" s="7"/>
    </row>
    <row r="62920" spans="8:8" x14ac:dyDescent="0.2">
      <c r="H62920" s="7"/>
    </row>
    <row r="62921" spans="8:8" x14ac:dyDescent="0.2">
      <c r="H62921" s="7"/>
    </row>
    <row r="62922" spans="8:8" x14ac:dyDescent="0.2">
      <c r="H62922" s="7"/>
    </row>
    <row r="62923" spans="8:8" x14ac:dyDescent="0.2">
      <c r="H62923" s="7"/>
    </row>
    <row r="62924" spans="8:8" x14ac:dyDescent="0.2">
      <c r="H62924" s="7"/>
    </row>
    <row r="62925" spans="8:8" x14ac:dyDescent="0.2">
      <c r="H62925" s="7"/>
    </row>
    <row r="62926" spans="8:8" x14ac:dyDescent="0.2">
      <c r="H62926" s="7"/>
    </row>
    <row r="62927" spans="8:8" x14ac:dyDescent="0.2">
      <c r="H62927" s="7"/>
    </row>
    <row r="62928" spans="8:8" x14ac:dyDescent="0.2">
      <c r="H62928" s="7"/>
    </row>
    <row r="62929" spans="8:8" x14ac:dyDescent="0.2">
      <c r="H62929" s="7"/>
    </row>
    <row r="62930" spans="8:8" x14ac:dyDescent="0.2">
      <c r="H62930" s="7"/>
    </row>
    <row r="62931" spans="8:8" x14ac:dyDescent="0.2">
      <c r="H62931" s="7"/>
    </row>
    <row r="62932" spans="8:8" x14ac:dyDescent="0.2">
      <c r="H62932" s="7"/>
    </row>
    <row r="62933" spans="8:8" x14ac:dyDescent="0.2">
      <c r="H62933" s="7"/>
    </row>
    <row r="62934" spans="8:8" x14ac:dyDescent="0.2">
      <c r="H62934" s="7"/>
    </row>
    <row r="62935" spans="8:8" x14ac:dyDescent="0.2">
      <c r="H62935" s="7"/>
    </row>
    <row r="62936" spans="8:8" x14ac:dyDescent="0.2">
      <c r="H62936" s="7"/>
    </row>
    <row r="62937" spans="8:8" x14ac:dyDescent="0.2">
      <c r="H62937" s="7"/>
    </row>
    <row r="62938" spans="8:8" x14ac:dyDescent="0.2">
      <c r="H62938" s="7"/>
    </row>
    <row r="62939" spans="8:8" x14ac:dyDescent="0.2">
      <c r="H62939" s="7"/>
    </row>
    <row r="62940" spans="8:8" x14ac:dyDescent="0.2">
      <c r="H62940" s="7"/>
    </row>
    <row r="62941" spans="8:8" x14ac:dyDescent="0.2">
      <c r="H62941" s="7"/>
    </row>
    <row r="62942" spans="8:8" x14ac:dyDescent="0.2">
      <c r="H62942" s="7"/>
    </row>
    <row r="62943" spans="8:8" x14ac:dyDescent="0.2">
      <c r="H62943" s="7"/>
    </row>
    <row r="62944" spans="8:8" x14ac:dyDescent="0.2">
      <c r="H62944" s="7"/>
    </row>
    <row r="62945" spans="8:8" x14ac:dyDescent="0.2">
      <c r="H62945" s="7"/>
    </row>
    <row r="62946" spans="8:8" x14ac:dyDescent="0.2">
      <c r="H62946" s="7"/>
    </row>
    <row r="62947" spans="8:8" x14ac:dyDescent="0.2">
      <c r="H62947" s="7"/>
    </row>
    <row r="62948" spans="8:8" x14ac:dyDescent="0.2">
      <c r="H62948" s="7"/>
    </row>
    <row r="62949" spans="8:8" x14ac:dyDescent="0.2">
      <c r="H62949" s="7"/>
    </row>
    <row r="62950" spans="8:8" x14ac:dyDescent="0.2">
      <c r="H62950" s="7"/>
    </row>
    <row r="62951" spans="8:8" x14ac:dyDescent="0.2">
      <c r="H62951" s="7"/>
    </row>
    <row r="62952" spans="8:8" x14ac:dyDescent="0.2">
      <c r="H62952" s="7"/>
    </row>
    <row r="62953" spans="8:8" x14ac:dyDescent="0.2">
      <c r="H62953" s="7"/>
    </row>
    <row r="62954" spans="8:8" x14ac:dyDescent="0.2">
      <c r="H62954" s="7"/>
    </row>
    <row r="62955" spans="8:8" x14ac:dyDescent="0.2">
      <c r="H62955" s="7"/>
    </row>
    <row r="62956" spans="8:8" x14ac:dyDescent="0.2">
      <c r="H62956" s="7"/>
    </row>
    <row r="62957" spans="8:8" x14ac:dyDescent="0.2">
      <c r="H62957" s="7"/>
    </row>
    <row r="62958" spans="8:8" x14ac:dyDescent="0.2">
      <c r="H62958" s="7"/>
    </row>
    <row r="62959" spans="8:8" x14ac:dyDescent="0.2">
      <c r="H62959" s="7"/>
    </row>
    <row r="62960" spans="8:8" x14ac:dyDescent="0.2">
      <c r="H62960" s="7"/>
    </row>
    <row r="62961" spans="8:8" x14ac:dyDescent="0.2">
      <c r="H62961" s="7"/>
    </row>
    <row r="62962" spans="8:8" x14ac:dyDescent="0.2">
      <c r="H62962" s="7"/>
    </row>
    <row r="62963" spans="8:8" x14ac:dyDescent="0.2">
      <c r="H62963" s="7"/>
    </row>
    <row r="62964" spans="8:8" x14ac:dyDescent="0.2">
      <c r="H62964" s="7"/>
    </row>
    <row r="62965" spans="8:8" x14ac:dyDescent="0.2">
      <c r="H62965" s="7"/>
    </row>
    <row r="62966" spans="8:8" x14ac:dyDescent="0.2">
      <c r="H62966" s="7"/>
    </row>
    <row r="62967" spans="8:8" x14ac:dyDescent="0.2">
      <c r="H62967" s="7"/>
    </row>
    <row r="62968" spans="8:8" x14ac:dyDescent="0.2">
      <c r="H62968" s="7"/>
    </row>
    <row r="62969" spans="8:8" x14ac:dyDescent="0.2">
      <c r="H62969" s="7"/>
    </row>
    <row r="62970" spans="8:8" x14ac:dyDescent="0.2">
      <c r="H62970" s="7"/>
    </row>
    <row r="62971" spans="8:8" x14ac:dyDescent="0.2">
      <c r="H62971" s="7"/>
    </row>
    <row r="62972" spans="8:8" x14ac:dyDescent="0.2">
      <c r="H62972" s="7"/>
    </row>
    <row r="62973" spans="8:8" x14ac:dyDescent="0.2">
      <c r="H62973" s="7"/>
    </row>
    <row r="62974" spans="8:8" x14ac:dyDescent="0.2">
      <c r="H62974" s="7"/>
    </row>
    <row r="62975" spans="8:8" x14ac:dyDescent="0.2">
      <c r="H62975" s="7"/>
    </row>
    <row r="62976" spans="8:8" x14ac:dyDescent="0.2">
      <c r="H62976" s="7"/>
    </row>
    <row r="62977" spans="8:8" x14ac:dyDescent="0.2">
      <c r="H62977" s="7"/>
    </row>
    <row r="62978" spans="8:8" x14ac:dyDescent="0.2">
      <c r="H62978" s="7"/>
    </row>
    <row r="62979" spans="8:8" x14ac:dyDescent="0.2">
      <c r="H62979" s="7"/>
    </row>
    <row r="62980" spans="8:8" x14ac:dyDescent="0.2">
      <c r="H62980" s="7"/>
    </row>
    <row r="62981" spans="8:8" x14ac:dyDescent="0.2">
      <c r="H62981" s="7"/>
    </row>
    <row r="62982" spans="8:8" x14ac:dyDescent="0.2">
      <c r="H62982" s="7"/>
    </row>
    <row r="62983" spans="8:8" x14ac:dyDescent="0.2">
      <c r="H62983" s="7"/>
    </row>
    <row r="62984" spans="8:8" x14ac:dyDescent="0.2">
      <c r="H62984" s="7"/>
    </row>
    <row r="62985" spans="8:8" x14ac:dyDescent="0.2">
      <c r="H62985" s="7"/>
    </row>
    <row r="62986" spans="8:8" x14ac:dyDescent="0.2">
      <c r="H62986" s="7"/>
    </row>
    <row r="62987" spans="8:8" x14ac:dyDescent="0.2">
      <c r="H62987" s="7"/>
    </row>
    <row r="62988" spans="8:8" x14ac:dyDescent="0.2">
      <c r="H62988" s="7"/>
    </row>
    <row r="62989" spans="8:8" x14ac:dyDescent="0.2">
      <c r="H62989" s="7"/>
    </row>
    <row r="62990" spans="8:8" x14ac:dyDescent="0.2">
      <c r="H62990" s="7"/>
    </row>
    <row r="62991" spans="8:8" x14ac:dyDescent="0.2">
      <c r="H62991" s="7"/>
    </row>
    <row r="62992" spans="8:8" x14ac:dyDescent="0.2">
      <c r="H62992" s="7"/>
    </row>
    <row r="62993" spans="8:8" x14ac:dyDescent="0.2">
      <c r="H62993" s="7"/>
    </row>
    <row r="62994" spans="8:8" x14ac:dyDescent="0.2">
      <c r="H62994" s="7"/>
    </row>
    <row r="62995" spans="8:8" x14ac:dyDescent="0.2">
      <c r="H62995" s="7"/>
    </row>
    <row r="62996" spans="8:8" x14ac:dyDescent="0.2">
      <c r="H62996" s="7"/>
    </row>
    <row r="62997" spans="8:8" x14ac:dyDescent="0.2">
      <c r="H62997" s="7"/>
    </row>
    <row r="62998" spans="8:8" x14ac:dyDescent="0.2">
      <c r="H62998" s="7"/>
    </row>
    <row r="62999" spans="8:8" x14ac:dyDescent="0.2">
      <c r="H62999" s="7"/>
    </row>
    <row r="63000" spans="8:8" x14ac:dyDescent="0.2">
      <c r="H63000" s="7"/>
    </row>
    <row r="63001" spans="8:8" x14ac:dyDescent="0.2">
      <c r="H63001" s="7"/>
    </row>
    <row r="63002" spans="8:8" x14ac:dyDescent="0.2">
      <c r="H63002" s="7"/>
    </row>
    <row r="63003" spans="8:8" x14ac:dyDescent="0.2">
      <c r="H63003" s="7"/>
    </row>
    <row r="63004" spans="8:8" x14ac:dyDescent="0.2">
      <c r="H63004" s="7"/>
    </row>
    <row r="63005" spans="8:8" x14ac:dyDescent="0.2">
      <c r="H63005" s="7"/>
    </row>
    <row r="63006" spans="8:8" x14ac:dyDescent="0.2">
      <c r="H63006" s="7"/>
    </row>
    <row r="63007" spans="8:8" x14ac:dyDescent="0.2">
      <c r="H63007" s="7"/>
    </row>
    <row r="63008" spans="8:8" x14ac:dyDescent="0.2">
      <c r="H63008" s="7"/>
    </row>
    <row r="63009" spans="8:8" x14ac:dyDescent="0.2">
      <c r="H63009" s="7"/>
    </row>
    <row r="63010" spans="8:8" x14ac:dyDescent="0.2">
      <c r="H63010" s="7"/>
    </row>
    <row r="63011" spans="8:8" x14ac:dyDescent="0.2">
      <c r="H63011" s="7"/>
    </row>
    <row r="63012" spans="8:8" x14ac:dyDescent="0.2">
      <c r="H63012" s="7"/>
    </row>
    <row r="63013" spans="8:8" x14ac:dyDescent="0.2">
      <c r="H63013" s="7"/>
    </row>
    <row r="63014" spans="8:8" x14ac:dyDescent="0.2">
      <c r="H63014" s="7"/>
    </row>
    <row r="63015" spans="8:8" x14ac:dyDescent="0.2">
      <c r="H63015" s="7"/>
    </row>
    <row r="63016" spans="8:8" x14ac:dyDescent="0.2">
      <c r="H63016" s="7"/>
    </row>
    <row r="63017" spans="8:8" x14ac:dyDescent="0.2">
      <c r="H63017" s="7"/>
    </row>
    <row r="63018" spans="8:8" x14ac:dyDescent="0.2">
      <c r="H63018" s="7"/>
    </row>
    <row r="63019" spans="8:8" x14ac:dyDescent="0.2">
      <c r="H63019" s="7"/>
    </row>
    <row r="63020" spans="8:8" x14ac:dyDescent="0.2">
      <c r="H63020" s="7"/>
    </row>
    <row r="63021" spans="8:8" x14ac:dyDescent="0.2">
      <c r="H63021" s="7"/>
    </row>
    <row r="63022" spans="8:8" x14ac:dyDescent="0.2">
      <c r="H63022" s="7"/>
    </row>
    <row r="63023" spans="8:8" x14ac:dyDescent="0.2">
      <c r="H63023" s="7"/>
    </row>
    <row r="63024" spans="8:8" x14ac:dyDescent="0.2">
      <c r="H63024" s="7"/>
    </row>
    <row r="63025" spans="8:8" x14ac:dyDescent="0.2">
      <c r="H63025" s="7"/>
    </row>
    <row r="63026" spans="8:8" x14ac:dyDescent="0.2">
      <c r="H63026" s="7"/>
    </row>
    <row r="63027" spans="8:8" x14ac:dyDescent="0.2">
      <c r="H63027" s="7"/>
    </row>
    <row r="63028" spans="8:8" x14ac:dyDescent="0.2">
      <c r="H63028" s="7"/>
    </row>
    <row r="63029" spans="8:8" x14ac:dyDescent="0.2">
      <c r="H63029" s="7"/>
    </row>
    <row r="63030" spans="8:8" x14ac:dyDescent="0.2">
      <c r="H63030" s="7"/>
    </row>
    <row r="63031" spans="8:8" x14ac:dyDescent="0.2">
      <c r="H63031" s="7"/>
    </row>
    <row r="63032" spans="8:8" x14ac:dyDescent="0.2">
      <c r="H63032" s="7"/>
    </row>
    <row r="63033" spans="8:8" x14ac:dyDescent="0.2">
      <c r="H63033" s="7"/>
    </row>
    <row r="63034" spans="8:8" x14ac:dyDescent="0.2">
      <c r="H63034" s="7"/>
    </row>
    <row r="63035" spans="8:8" x14ac:dyDescent="0.2">
      <c r="H63035" s="7"/>
    </row>
    <row r="63036" spans="8:8" x14ac:dyDescent="0.2">
      <c r="H63036" s="7"/>
    </row>
    <row r="63037" spans="8:8" x14ac:dyDescent="0.2">
      <c r="H63037" s="7"/>
    </row>
    <row r="63038" spans="8:8" x14ac:dyDescent="0.2">
      <c r="H63038" s="7"/>
    </row>
    <row r="63039" spans="8:8" x14ac:dyDescent="0.2">
      <c r="H63039" s="7"/>
    </row>
    <row r="63040" spans="8:8" x14ac:dyDescent="0.2">
      <c r="H63040" s="7"/>
    </row>
    <row r="63041" spans="8:8" x14ac:dyDescent="0.2">
      <c r="H63041" s="7"/>
    </row>
    <row r="63042" spans="8:8" x14ac:dyDescent="0.2">
      <c r="H63042" s="7"/>
    </row>
    <row r="63043" spans="8:8" x14ac:dyDescent="0.2">
      <c r="H63043" s="7"/>
    </row>
    <row r="63044" spans="8:8" x14ac:dyDescent="0.2">
      <c r="H63044" s="7"/>
    </row>
    <row r="63045" spans="8:8" x14ac:dyDescent="0.2">
      <c r="H63045" s="7"/>
    </row>
    <row r="63046" spans="8:8" x14ac:dyDescent="0.2">
      <c r="H63046" s="7"/>
    </row>
    <row r="63047" spans="8:8" x14ac:dyDescent="0.2">
      <c r="H63047" s="7"/>
    </row>
    <row r="63048" spans="8:8" x14ac:dyDescent="0.2">
      <c r="H63048" s="7"/>
    </row>
    <row r="63049" spans="8:8" x14ac:dyDescent="0.2">
      <c r="H63049" s="7"/>
    </row>
    <row r="63050" spans="8:8" x14ac:dyDescent="0.2">
      <c r="H63050" s="7"/>
    </row>
    <row r="63051" spans="8:8" x14ac:dyDescent="0.2">
      <c r="H63051" s="7"/>
    </row>
    <row r="63052" spans="8:8" x14ac:dyDescent="0.2">
      <c r="H63052" s="7"/>
    </row>
    <row r="63053" spans="8:8" x14ac:dyDescent="0.2">
      <c r="H63053" s="7"/>
    </row>
    <row r="63054" spans="8:8" x14ac:dyDescent="0.2">
      <c r="H63054" s="7"/>
    </row>
    <row r="63055" spans="8:8" x14ac:dyDescent="0.2">
      <c r="H63055" s="7"/>
    </row>
    <row r="63056" spans="8:8" x14ac:dyDescent="0.2">
      <c r="H63056" s="7"/>
    </row>
    <row r="63057" spans="8:8" x14ac:dyDescent="0.2">
      <c r="H63057" s="7"/>
    </row>
    <row r="63058" spans="8:8" x14ac:dyDescent="0.2">
      <c r="H63058" s="7"/>
    </row>
    <row r="63059" spans="8:8" x14ac:dyDescent="0.2">
      <c r="H63059" s="7"/>
    </row>
    <row r="63060" spans="8:8" x14ac:dyDescent="0.2">
      <c r="H63060" s="7"/>
    </row>
    <row r="63061" spans="8:8" x14ac:dyDescent="0.2">
      <c r="H63061" s="7"/>
    </row>
    <row r="63062" spans="8:8" x14ac:dyDescent="0.2">
      <c r="H63062" s="7"/>
    </row>
    <row r="63063" spans="8:8" x14ac:dyDescent="0.2">
      <c r="H63063" s="7"/>
    </row>
    <row r="63064" spans="8:8" x14ac:dyDescent="0.2">
      <c r="H63064" s="7"/>
    </row>
    <row r="63065" spans="8:8" x14ac:dyDescent="0.2">
      <c r="H63065" s="7"/>
    </row>
    <row r="63066" spans="8:8" x14ac:dyDescent="0.2">
      <c r="H63066" s="7"/>
    </row>
    <row r="63067" spans="8:8" x14ac:dyDescent="0.2">
      <c r="H63067" s="7"/>
    </row>
    <row r="63068" spans="8:8" x14ac:dyDescent="0.2">
      <c r="H63068" s="7"/>
    </row>
    <row r="63069" spans="8:8" x14ac:dyDescent="0.2">
      <c r="H63069" s="7"/>
    </row>
    <row r="63070" spans="8:8" x14ac:dyDescent="0.2">
      <c r="H63070" s="7"/>
    </row>
    <row r="63071" spans="8:8" x14ac:dyDescent="0.2">
      <c r="H63071" s="7"/>
    </row>
    <row r="63072" spans="8:8" x14ac:dyDescent="0.2">
      <c r="H63072" s="7"/>
    </row>
    <row r="63073" spans="8:8" x14ac:dyDescent="0.2">
      <c r="H63073" s="7"/>
    </row>
    <row r="63074" spans="8:8" x14ac:dyDescent="0.2">
      <c r="H63074" s="7"/>
    </row>
    <row r="63075" spans="8:8" x14ac:dyDescent="0.2">
      <c r="H63075" s="7"/>
    </row>
    <row r="63076" spans="8:8" x14ac:dyDescent="0.2">
      <c r="H63076" s="7"/>
    </row>
    <row r="63077" spans="8:8" x14ac:dyDescent="0.2">
      <c r="H63077" s="7"/>
    </row>
    <row r="63078" spans="8:8" x14ac:dyDescent="0.2">
      <c r="H63078" s="7"/>
    </row>
    <row r="63079" spans="8:8" x14ac:dyDescent="0.2">
      <c r="H63079" s="7"/>
    </row>
    <row r="63080" spans="8:8" x14ac:dyDescent="0.2">
      <c r="H63080" s="7"/>
    </row>
    <row r="63081" spans="8:8" x14ac:dyDescent="0.2">
      <c r="H63081" s="7"/>
    </row>
    <row r="63082" spans="8:8" x14ac:dyDescent="0.2">
      <c r="H63082" s="7"/>
    </row>
    <row r="63083" spans="8:8" x14ac:dyDescent="0.2">
      <c r="H63083" s="7"/>
    </row>
    <row r="63084" spans="8:8" x14ac:dyDescent="0.2">
      <c r="H63084" s="7"/>
    </row>
    <row r="63085" spans="8:8" x14ac:dyDescent="0.2">
      <c r="H63085" s="7"/>
    </row>
    <row r="63086" spans="8:8" x14ac:dyDescent="0.2">
      <c r="H63086" s="7"/>
    </row>
    <row r="63087" spans="8:8" x14ac:dyDescent="0.2">
      <c r="H63087" s="7"/>
    </row>
    <row r="63088" spans="8:8" x14ac:dyDescent="0.2">
      <c r="H63088" s="7"/>
    </row>
    <row r="63089" spans="8:8" x14ac:dyDescent="0.2">
      <c r="H63089" s="7"/>
    </row>
    <row r="63090" spans="8:8" x14ac:dyDescent="0.2">
      <c r="H63090" s="7"/>
    </row>
    <row r="63091" spans="8:8" x14ac:dyDescent="0.2">
      <c r="H63091" s="7"/>
    </row>
    <row r="63092" spans="8:8" x14ac:dyDescent="0.2">
      <c r="H63092" s="7"/>
    </row>
    <row r="63093" spans="8:8" x14ac:dyDescent="0.2">
      <c r="H63093" s="7"/>
    </row>
    <row r="63094" spans="8:8" x14ac:dyDescent="0.2">
      <c r="H63094" s="7"/>
    </row>
    <row r="63095" spans="8:8" x14ac:dyDescent="0.2">
      <c r="H63095" s="7"/>
    </row>
    <row r="63096" spans="8:8" x14ac:dyDescent="0.2">
      <c r="H63096" s="7"/>
    </row>
    <row r="63097" spans="8:8" x14ac:dyDescent="0.2">
      <c r="H63097" s="7"/>
    </row>
    <row r="63098" spans="8:8" x14ac:dyDescent="0.2">
      <c r="H63098" s="7"/>
    </row>
    <row r="63099" spans="8:8" x14ac:dyDescent="0.2">
      <c r="H63099" s="7"/>
    </row>
    <row r="63100" spans="8:8" x14ac:dyDescent="0.2">
      <c r="H63100" s="7"/>
    </row>
    <row r="63101" spans="8:8" x14ac:dyDescent="0.2">
      <c r="H63101" s="7"/>
    </row>
    <row r="63102" spans="8:8" x14ac:dyDescent="0.2">
      <c r="H63102" s="7"/>
    </row>
    <row r="63103" spans="8:8" x14ac:dyDescent="0.2">
      <c r="H63103" s="7"/>
    </row>
    <row r="63104" spans="8:8" x14ac:dyDescent="0.2">
      <c r="H63104" s="7"/>
    </row>
    <row r="63105" spans="8:8" x14ac:dyDescent="0.2">
      <c r="H63105" s="7"/>
    </row>
    <row r="63106" spans="8:8" x14ac:dyDescent="0.2">
      <c r="H63106" s="7"/>
    </row>
    <row r="63107" spans="8:8" x14ac:dyDescent="0.2">
      <c r="H63107" s="7"/>
    </row>
    <row r="63108" spans="8:8" x14ac:dyDescent="0.2">
      <c r="H63108" s="7"/>
    </row>
    <row r="63109" spans="8:8" x14ac:dyDescent="0.2">
      <c r="H63109" s="7"/>
    </row>
    <row r="63110" spans="8:8" x14ac:dyDescent="0.2">
      <c r="H63110" s="7"/>
    </row>
    <row r="63111" spans="8:8" x14ac:dyDescent="0.2">
      <c r="H63111" s="7"/>
    </row>
    <row r="63112" spans="8:8" x14ac:dyDescent="0.2">
      <c r="H63112" s="7"/>
    </row>
    <row r="63113" spans="8:8" x14ac:dyDescent="0.2">
      <c r="H63113" s="7"/>
    </row>
    <row r="63114" spans="8:8" x14ac:dyDescent="0.2">
      <c r="H63114" s="7"/>
    </row>
    <row r="63115" spans="8:8" x14ac:dyDescent="0.2">
      <c r="H63115" s="7"/>
    </row>
    <row r="63116" spans="8:8" x14ac:dyDescent="0.2">
      <c r="H63116" s="7"/>
    </row>
    <row r="63117" spans="8:8" x14ac:dyDescent="0.2">
      <c r="H63117" s="7"/>
    </row>
    <row r="63118" spans="8:8" x14ac:dyDescent="0.2">
      <c r="H63118" s="7"/>
    </row>
    <row r="63119" spans="8:8" x14ac:dyDescent="0.2">
      <c r="H63119" s="7"/>
    </row>
    <row r="63120" spans="8:8" x14ac:dyDescent="0.2">
      <c r="H63120" s="7"/>
    </row>
    <row r="63121" spans="8:8" x14ac:dyDescent="0.2">
      <c r="H63121" s="7"/>
    </row>
    <row r="63122" spans="8:8" x14ac:dyDescent="0.2">
      <c r="H63122" s="7"/>
    </row>
    <row r="63123" spans="8:8" x14ac:dyDescent="0.2">
      <c r="H63123" s="7"/>
    </row>
    <row r="63124" spans="8:8" x14ac:dyDescent="0.2">
      <c r="H63124" s="7"/>
    </row>
    <row r="63125" spans="8:8" x14ac:dyDescent="0.2">
      <c r="H63125" s="7"/>
    </row>
    <row r="63126" spans="8:8" x14ac:dyDescent="0.2">
      <c r="H63126" s="7"/>
    </row>
    <row r="63127" spans="8:8" x14ac:dyDescent="0.2">
      <c r="H63127" s="7"/>
    </row>
    <row r="63128" spans="8:8" x14ac:dyDescent="0.2">
      <c r="H63128" s="7"/>
    </row>
    <row r="63129" spans="8:8" x14ac:dyDescent="0.2">
      <c r="H63129" s="7"/>
    </row>
    <row r="63130" spans="8:8" x14ac:dyDescent="0.2">
      <c r="H63130" s="7"/>
    </row>
    <row r="63131" spans="8:8" x14ac:dyDescent="0.2">
      <c r="H63131" s="7"/>
    </row>
    <row r="63132" spans="8:8" x14ac:dyDescent="0.2">
      <c r="H63132" s="7"/>
    </row>
    <row r="63133" spans="8:8" x14ac:dyDescent="0.2">
      <c r="H63133" s="7"/>
    </row>
    <row r="63134" spans="8:8" x14ac:dyDescent="0.2">
      <c r="H63134" s="7"/>
    </row>
    <row r="63135" spans="8:8" x14ac:dyDescent="0.2">
      <c r="H63135" s="7"/>
    </row>
    <row r="63136" spans="8:8" x14ac:dyDescent="0.2">
      <c r="H63136" s="7"/>
    </row>
    <row r="63137" spans="8:8" x14ac:dyDescent="0.2">
      <c r="H63137" s="7"/>
    </row>
    <row r="63138" spans="8:8" x14ac:dyDescent="0.2">
      <c r="H63138" s="7"/>
    </row>
    <row r="63139" spans="8:8" x14ac:dyDescent="0.2">
      <c r="H63139" s="7"/>
    </row>
    <row r="63140" spans="8:8" x14ac:dyDescent="0.2">
      <c r="H63140" s="7"/>
    </row>
    <row r="63141" spans="8:8" x14ac:dyDescent="0.2">
      <c r="H63141" s="7"/>
    </row>
    <row r="63142" spans="8:8" x14ac:dyDescent="0.2">
      <c r="H63142" s="7"/>
    </row>
    <row r="63143" spans="8:8" x14ac:dyDescent="0.2">
      <c r="H63143" s="7"/>
    </row>
    <row r="63144" spans="8:8" x14ac:dyDescent="0.2">
      <c r="H63144" s="7"/>
    </row>
    <row r="63145" spans="8:8" x14ac:dyDescent="0.2">
      <c r="H63145" s="7"/>
    </row>
    <row r="63146" spans="8:8" x14ac:dyDescent="0.2">
      <c r="H63146" s="7"/>
    </row>
    <row r="63147" spans="8:8" x14ac:dyDescent="0.2">
      <c r="H63147" s="7"/>
    </row>
    <row r="63148" spans="8:8" x14ac:dyDescent="0.2">
      <c r="H63148" s="7"/>
    </row>
    <row r="63149" spans="8:8" x14ac:dyDescent="0.2">
      <c r="H63149" s="7"/>
    </row>
    <row r="63150" spans="8:8" x14ac:dyDescent="0.2">
      <c r="H63150" s="7"/>
    </row>
    <row r="63151" spans="8:8" x14ac:dyDescent="0.2">
      <c r="H63151" s="7"/>
    </row>
    <row r="63152" spans="8:8" x14ac:dyDescent="0.2">
      <c r="H63152" s="7"/>
    </row>
    <row r="63153" spans="8:8" x14ac:dyDescent="0.2">
      <c r="H63153" s="7"/>
    </row>
    <row r="63154" spans="8:8" x14ac:dyDescent="0.2">
      <c r="H63154" s="7"/>
    </row>
    <row r="63155" spans="8:8" x14ac:dyDescent="0.2">
      <c r="H63155" s="7"/>
    </row>
    <row r="63156" spans="8:8" x14ac:dyDescent="0.2">
      <c r="H63156" s="7"/>
    </row>
    <row r="63157" spans="8:8" x14ac:dyDescent="0.2">
      <c r="H63157" s="7"/>
    </row>
    <row r="63158" spans="8:8" x14ac:dyDescent="0.2">
      <c r="H63158" s="7"/>
    </row>
    <row r="63159" spans="8:8" x14ac:dyDescent="0.2">
      <c r="H63159" s="7"/>
    </row>
    <row r="63160" spans="8:8" x14ac:dyDescent="0.2">
      <c r="H63160" s="7"/>
    </row>
    <row r="63161" spans="8:8" x14ac:dyDescent="0.2">
      <c r="H63161" s="7"/>
    </row>
    <row r="63162" spans="8:8" x14ac:dyDescent="0.2">
      <c r="H63162" s="7"/>
    </row>
    <row r="63163" spans="8:8" x14ac:dyDescent="0.2">
      <c r="H63163" s="7"/>
    </row>
    <row r="63164" spans="8:8" x14ac:dyDescent="0.2">
      <c r="H63164" s="7"/>
    </row>
    <row r="63165" spans="8:8" x14ac:dyDescent="0.2">
      <c r="H63165" s="7"/>
    </row>
    <row r="63166" spans="8:8" x14ac:dyDescent="0.2">
      <c r="H63166" s="7"/>
    </row>
    <row r="63167" spans="8:8" x14ac:dyDescent="0.2">
      <c r="H63167" s="7"/>
    </row>
    <row r="63168" spans="8:8" x14ac:dyDescent="0.2">
      <c r="H63168" s="7"/>
    </row>
    <row r="63169" spans="8:8" x14ac:dyDescent="0.2">
      <c r="H63169" s="7"/>
    </row>
    <row r="63170" spans="8:8" x14ac:dyDescent="0.2">
      <c r="H63170" s="7"/>
    </row>
    <row r="63171" spans="8:8" x14ac:dyDescent="0.2">
      <c r="H63171" s="7"/>
    </row>
    <row r="63172" spans="8:8" x14ac:dyDescent="0.2">
      <c r="H63172" s="7"/>
    </row>
    <row r="63173" spans="8:8" x14ac:dyDescent="0.2">
      <c r="H63173" s="7"/>
    </row>
    <row r="63174" spans="8:8" x14ac:dyDescent="0.2">
      <c r="H63174" s="7"/>
    </row>
    <row r="63175" spans="8:8" x14ac:dyDescent="0.2">
      <c r="H63175" s="7"/>
    </row>
    <row r="63176" spans="8:8" x14ac:dyDescent="0.2">
      <c r="H63176" s="7"/>
    </row>
    <row r="63177" spans="8:8" x14ac:dyDescent="0.2">
      <c r="H63177" s="7"/>
    </row>
    <row r="63178" spans="8:8" x14ac:dyDescent="0.2">
      <c r="H63178" s="7"/>
    </row>
    <row r="63179" spans="8:8" x14ac:dyDescent="0.2">
      <c r="H63179" s="7"/>
    </row>
    <row r="63180" spans="8:8" x14ac:dyDescent="0.2">
      <c r="H63180" s="7"/>
    </row>
    <row r="63181" spans="8:8" x14ac:dyDescent="0.2">
      <c r="H63181" s="7"/>
    </row>
    <row r="63182" spans="8:8" x14ac:dyDescent="0.2">
      <c r="H63182" s="7"/>
    </row>
    <row r="63183" spans="8:8" x14ac:dyDescent="0.2">
      <c r="H63183" s="7"/>
    </row>
    <row r="63184" spans="8:8" x14ac:dyDescent="0.2">
      <c r="H63184" s="7"/>
    </row>
    <row r="63185" spans="8:8" x14ac:dyDescent="0.2">
      <c r="H63185" s="7"/>
    </row>
    <row r="63186" spans="8:8" x14ac:dyDescent="0.2">
      <c r="H63186" s="7"/>
    </row>
    <row r="63187" spans="8:8" x14ac:dyDescent="0.2">
      <c r="H63187" s="7"/>
    </row>
    <row r="63188" spans="8:8" x14ac:dyDescent="0.2">
      <c r="H63188" s="7"/>
    </row>
    <row r="63189" spans="8:8" x14ac:dyDescent="0.2">
      <c r="H63189" s="7"/>
    </row>
    <row r="63190" spans="8:8" x14ac:dyDescent="0.2">
      <c r="H63190" s="7"/>
    </row>
    <row r="63191" spans="8:8" x14ac:dyDescent="0.2">
      <c r="H63191" s="7"/>
    </row>
    <row r="63192" spans="8:8" x14ac:dyDescent="0.2">
      <c r="H63192" s="7"/>
    </row>
    <row r="63193" spans="8:8" x14ac:dyDescent="0.2">
      <c r="H63193" s="7"/>
    </row>
    <row r="63194" spans="8:8" x14ac:dyDescent="0.2">
      <c r="H63194" s="7"/>
    </row>
    <row r="63195" spans="8:8" x14ac:dyDescent="0.2">
      <c r="H63195" s="7"/>
    </row>
    <row r="63196" spans="8:8" x14ac:dyDescent="0.2">
      <c r="H63196" s="7"/>
    </row>
    <row r="63197" spans="8:8" x14ac:dyDescent="0.2">
      <c r="H63197" s="7"/>
    </row>
    <row r="63198" spans="8:8" x14ac:dyDescent="0.2">
      <c r="H63198" s="7"/>
    </row>
    <row r="63199" spans="8:8" x14ac:dyDescent="0.2">
      <c r="H63199" s="7"/>
    </row>
    <row r="63200" spans="8:8" x14ac:dyDescent="0.2">
      <c r="H63200" s="7"/>
    </row>
    <row r="63201" spans="8:8" x14ac:dyDescent="0.2">
      <c r="H63201" s="7"/>
    </row>
    <row r="63202" spans="8:8" x14ac:dyDescent="0.2">
      <c r="H63202" s="7"/>
    </row>
    <row r="63203" spans="8:8" x14ac:dyDescent="0.2">
      <c r="H63203" s="7"/>
    </row>
    <row r="63204" spans="8:8" x14ac:dyDescent="0.2">
      <c r="H63204" s="7"/>
    </row>
    <row r="63205" spans="8:8" x14ac:dyDescent="0.2">
      <c r="H63205" s="7"/>
    </row>
    <row r="63206" spans="8:8" x14ac:dyDescent="0.2">
      <c r="H63206" s="7"/>
    </row>
    <row r="63207" spans="8:8" x14ac:dyDescent="0.2">
      <c r="H63207" s="7"/>
    </row>
    <row r="63208" spans="8:8" x14ac:dyDescent="0.2">
      <c r="H63208" s="7"/>
    </row>
    <row r="63209" spans="8:8" x14ac:dyDescent="0.2">
      <c r="H63209" s="7"/>
    </row>
    <row r="63210" spans="8:8" x14ac:dyDescent="0.2">
      <c r="H63210" s="7"/>
    </row>
    <row r="63211" spans="8:8" x14ac:dyDescent="0.2">
      <c r="H63211" s="7"/>
    </row>
    <row r="63212" spans="8:8" x14ac:dyDescent="0.2">
      <c r="H63212" s="7"/>
    </row>
    <row r="63213" spans="8:8" x14ac:dyDescent="0.2">
      <c r="H63213" s="7"/>
    </row>
    <row r="63214" spans="8:8" x14ac:dyDescent="0.2">
      <c r="H63214" s="7"/>
    </row>
    <row r="63215" spans="8:8" x14ac:dyDescent="0.2">
      <c r="H63215" s="7"/>
    </row>
    <row r="63216" spans="8:8" x14ac:dyDescent="0.2">
      <c r="H63216" s="7"/>
    </row>
    <row r="63217" spans="8:8" x14ac:dyDescent="0.2">
      <c r="H63217" s="7"/>
    </row>
    <row r="63218" spans="8:8" x14ac:dyDescent="0.2">
      <c r="H63218" s="7"/>
    </row>
    <row r="63219" spans="8:8" x14ac:dyDescent="0.2">
      <c r="H63219" s="7"/>
    </row>
    <row r="63220" spans="8:8" x14ac:dyDescent="0.2">
      <c r="H63220" s="7"/>
    </row>
    <row r="63221" spans="8:8" x14ac:dyDescent="0.2">
      <c r="H63221" s="7"/>
    </row>
    <row r="63222" spans="8:8" x14ac:dyDescent="0.2">
      <c r="H63222" s="7"/>
    </row>
    <row r="63223" spans="8:8" x14ac:dyDescent="0.2">
      <c r="H63223" s="7"/>
    </row>
    <row r="63224" spans="8:8" x14ac:dyDescent="0.2">
      <c r="H63224" s="7"/>
    </row>
    <row r="63225" spans="8:8" x14ac:dyDescent="0.2">
      <c r="H63225" s="7"/>
    </row>
    <row r="63226" spans="8:8" x14ac:dyDescent="0.2">
      <c r="H63226" s="7"/>
    </row>
    <row r="63227" spans="8:8" x14ac:dyDescent="0.2">
      <c r="H63227" s="7"/>
    </row>
    <row r="63228" spans="8:8" x14ac:dyDescent="0.2">
      <c r="H63228" s="7"/>
    </row>
    <row r="63229" spans="8:8" x14ac:dyDescent="0.2">
      <c r="H63229" s="7"/>
    </row>
    <row r="63230" spans="8:8" x14ac:dyDescent="0.2">
      <c r="H63230" s="7"/>
    </row>
    <row r="63231" spans="8:8" x14ac:dyDescent="0.2">
      <c r="H63231" s="7"/>
    </row>
    <row r="63232" spans="8:8" x14ac:dyDescent="0.2">
      <c r="H63232" s="7"/>
    </row>
    <row r="63233" spans="8:8" x14ac:dyDescent="0.2">
      <c r="H63233" s="7"/>
    </row>
    <row r="63234" spans="8:8" x14ac:dyDescent="0.2">
      <c r="H63234" s="7"/>
    </row>
    <row r="63235" spans="8:8" x14ac:dyDescent="0.2">
      <c r="H63235" s="7"/>
    </row>
    <row r="63236" spans="8:8" x14ac:dyDescent="0.2">
      <c r="H63236" s="7"/>
    </row>
    <row r="63237" spans="8:8" x14ac:dyDescent="0.2">
      <c r="H63237" s="7"/>
    </row>
    <row r="63238" spans="8:8" x14ac:dyDescent="0.2">
      <c r="H63238" s="7"/>
    </row>
    <row r="63239" spans="8:8" x14ac:dyDescent="0.2">
      <c r="H63239" s="7"/>
    </row>
    <row r="63240" spans="8:8" x14ac:dyDescent="0.2">
      <c r="H63240" s="7"/>
    </row>
    <row r="63241" spans="8:8" x14ac:dyDescent="0.2">
      <c r="H63241" s="7"/>
    </row>
    <row r="63242" spans="8:8" x14ac:dyDescent="0.2">
      <c r="H63242" s="7"/>
    </row>
    <row r="63243" spans="8:8" x14ac:dyDescent="0.2">
      <c r="H63243" s="7"/>
    </row>
    <row r="63244" spans="8:8" x14ac:dyDescent="0.2">
      <c r="H63244" s="7"/>
    </row>
    <row r="63245" spans="8:8" x14ac:dyDescent="0.2">
      <c r="H63245" s="7"/>
    </row>
    <row r="63246" spans="8:8" x14ac:dyDescent="0.2">
      <c r="H63246" s="7"/>
    </row>
    <row r="63247" spans="8:8" x14ac:dyDescent="0.2">
      <c r="H63247" s="7"/>
    </row>
    <row r="63248" spans="8:8" x14ac:dyDescent="0.2">
      <c r="H63248" s="7"/>
    </row>
    <row r="63249" spans="8:8" x14ac:dyDescent="0.2">
      <c r="H63249" s="7"/>
    </row>
    <row r="63250" spans="8:8" x14ac:dyDescent="0.2">
      <c r="H63250" s="7"/>
    </row>
    <row r="63251" spans="8:8" x14ac:dyDescent="0.2">
      <c r="H63251" s="7"/>
    </row>
    <row r="63252" spans="8:8" x14ac:dyDescent="0.2">
      <c r="H63252" s="7"/>
    </row>
    <row r="63253" spans="8:8" x14ac:dyDescent="0.2">
      <c r="H63253" s="7"/>
    </row>
    <row r="63254" spans="8:8" x14ac:dyDescent="0.2">
      <c r="H63254" s="7"/>
    </row>
    <row r="63255" spans="8:8" x14ac:dyDescent="0.2">
      <c r="H63255" s="7"/>
    </row>
    <row r="63256" spans="8:8" x14ac:dyDescent="0.2">
      <c r="H63256" s="7"/>
    </row>
    <row r="63257" spans="8:8" x14ac:dyDescent="0.2">
      <c r="H63257" s="7"/>
    </row>
    <row r="63258" spans="8:8" x14ac:dyDescent="0.2">
      <c r="H63258" s="7"/>
    </row>
    <row r="63259" spans="8:8" x14ac:dyDescent="0.2">
      <c r="H63259" s="7"/>
    </row>
    <row r="63260" spans="8:8" x14ac:dyDescent="0.2">
      <c r="H63260" s="7"/>
    </row>
    <row r="63261" spans="8:8" x14ac:dyDescent="0.2">
      <c r="H63261" s="7"/>
    </row>
    <row r="63262" spans="8:8" x14ac:dyDescent="0.2">
      <c r="H63262" s="7"/>
    </row>
    <row r="63263" spans="8:8" x14ac:dyDescent="0.2">
      <c r="H63263" s="7"/>
    </row>
    <row r="63264" spans="8:8" x14ac:dyDescent="0.2">
      <c r="H63264" s="7"/>
    </row>
    <row r="63265" spans="8:8" x14ac:dyDescent="0.2">
      <c r="H63265" s="7"/>
    </row>
    <row r="63266" spans="8:8" x14ac:dyDescent="0.2">
      <c r="H63266" s="7"/>
    </row>
    <row r="63267" spans="8:8" x14ac:dyDescent="0.2">
      <c r="H63267" s="7"/>
    </row>
    <row r="63268" spans="8:8" x14ac:dyDescent="0.2">
      <c r="H63268" s="7"/>
    </row>
    <row r="63269" spans="8:8" x14ac:dyDescent="0.2">
      <c r="H63269" s="7"/>
    </row>
    <row r="63270" spans="8:8" x14ac:dyDescent="0.2">
      <c r="H63270" s="7"/>
    </row>
    <row r="63271" spans="8:8" x14ac:dyDescent="0.2">
      <c r="H63271" s="7"/>
    </row>
    <row r="63272" spans="8:8" x14ac:dyDescent="0.2">
      <c r="H63272" s="7"/>
    </row>
    <row r="63273" spans="8:8" x14ac:dyDescent="0.2">
      <c r="H63273" s="7"/>
    </row>
    <row r="63274" spans="8:8" x14ac:dyDescent="0.2">
      <c r="H63274" s="7"/>
    </row>
    <row r="63275" spans="8:8" x14ac:dyDescent="0.2">
      <c r="H63275" s="7"/>
    </row>
    <row r="63276" spans="8:8" x14ac:dyDescent="0.2">
      <c r="H63276" s="7"/>
    </row>
    <row r="63277" spans="8:8" x14ac:dyDescent="0.2">
      <c r="H63277" s="7"/>
    </row>
    <row r="63278" spans="8:8" x14ac:dyDescent="0.2">
      <c r="H63278" s="7"/>
    </row>
    <row r="63279" spans="8:8" x14ac:dyDescent="0.2">
      <c r="H63279" s="7"/>
    </row>
    <row r="63280" spans="8:8" x14ac:dyDescent="0.2">
      <c r="H63280" s="7"/>
    </row>
    <row r="63281" spans="8:8" x14ac:dyDescent="0.2">
      <c r="H63281" s="7"/>
    </row>
    <row r="63282" spans="8:8" x14ac:dyDescent="0.2">
      <c r="H63282" s="7"/>
    </row>
    <row r="63283" spans="8:8" x14ac:dyDescent="0.2">
      <c r="H63283" s="7"/>
    </row>
    <row r="63284" spans="8:8" x14ac:dyDescent="0.2">
      <c r="H63284" s="7"/>
    </row>
    <row r="63285" spans="8:8" x14ac:dyDescent="0.2">
      <c r="H63285" s="7"/>
    </row>
    <row r="63286" spans="8:8" x14ac:dyDescent="0.2">
      <c r="H63286" s="7"/>
    </row>
    <row r="63287" spans="8:8" x14ac:dyDescent="0.2">
      <c r="H63287" s="7"/>
    </row>
    <row r="63288" spans="8:8" x14ac:dyDescent="0.2">
      <c r="H63288" s="7"/>
    </row>
    <row r="63289" spans="8:8" x14ac:dyDescent="0.2">
      <c r="H63289" s="7"/>
    </row>
    <row r="63290" spans="8:8" x14ac:dyDescent="0.2">
      <c r="H63290" s="7"/>
    </row>
    <row r="63291" spans="8:8" x14ac:dyDescent="0.2">
      <c r="H63291" s="7"/>
    </row>
    <row r="63292" spans="8:8" x14ac:dyDescent="0.2">
      <c r="H63292" s="7"/>
    </row>
    <row r="63293" spans="8:8" x14ac:dyDescent="0.2">
      <c r="H63293" s="7"/>
    </row>
    <row r="63294" spans="8:8" x14ac:dyDescent="0.2">
      <c r="H63294" s="7"/>
    </row>
    <row r="63295" spans="8:8" x14ac:dyDescent="0.2">
      <c r="H63295" s="7"/>
    </row>
    <row r="63296" spans="8:8" x14ac:dyDescent="0.2">
      <c r="H63296" s="7"/>
    </row>
    <row r="63297" spans="8:8" x14ac:dyDescent="0.2">
      <c r="H63297" s="7"/>
    </row>
    <row r="63298" spans="8:8" x14ac:dyDescent="0.2">
      <c r="H63298" s="7"/>
    </row>
    <row r="63299" spans="8:8" x14ac:dyDescent="0.2">
      <c r="H63299" s="7"/>
    </row>
    <row r="63300" spans="8:8" x14ac:dyDescent="0.2">
      <c r="H63300" s="7"/>
    </row>
    <row r="63301" spans="8:8" x14ac:dyDescent="0.2">
      <c r="H63301" s="7"/>
    </row>
    <row r="63302" spans="8:8" x14ac:dyDescent="0.2">
      <c r="H63302" s="7"/>
    </row>
    <row r="63303" spans="8:8" x14ac:dyDescent="0.2">
      <c r="H63303" s="7"/>
    </row>
    <row r="63304" spans="8:8" x14ac:dyDescent="0.2">
      <c r="H63304" s="7"/>
    </row>
    <row r="63305" spans="8:8" x14ac:dyDescent="0.2">
      <c r="H63305" s="7"/>
    </row>
    <row r="63306" spans="8:8" x14ac:dyDescent="0.2">
      <c r="H63306" s="7"/>
    </row>
    <row r="63307" spans="8:8" x14ac:dyDescent="0.2">
      <c r="H63307" s="7"/>
    </row>
    <row r="63308" spans="8:8" x14ac:dyDescent="0.2">
      <c r="H63308" s="7"/>
    </row>
    <row r="63309" spans="8:8" x14ac:dyDescent="0.2">
      <c r="H63309" s="7"/>
    </row>
    <row r="63310" spans="8:8" x14ac:dyDescent="0.2">
      <c r="H63310" s="7"/>
    </row>
    <row r="63311" spans="8:8" x14ac:dyDescent="0.2">
      <c r="H63311" s="7"/>
    </row>
    <row r="63312" spans="8:8" x14ac:dyDescent="0.2">
      <c r="H63312" s="7"/>
    </row>
    <row r="63313" spans="8:8" x14ac:dyDescent="0.2">
      <c r="H63313" s="7"/>
    </row>
    <row r="63314" spans="8:8" x14ac:dyDescent="0.2">
      <c r="H63314" s="7"/>
    </row>
    <row r="63315" spans="8:8" x14ac:dyDescent="0.2">
      <c r="H63315" s="7"/>
    </row>
    <row r="63316" spans="8:8" x14ac:dyDescent="0.2">
      <c r="H63316" s="7"/>
    </row>
    <row r="63317" spans="8:8" x14ac:dyDescent="0.2">
      <c r="H63317" s="7"/>
    </row>
    <row r="63318" spans="8:8" x14ac:dyDescent="0.2">
      <c r="H63318" s="7"/>
    </row>
    <row r="63319" spans="8:8" x14ac:dyDescent="0.2">
      <c r="H63319" s="7"/>
    </row>
    <row r="63320" spans="8:8" x14ac:dyDescent="0.2">
      <c r="H63320" s="7"/>
    </row>
    <row r="63321" spans="8:8" x14ac:dyDescent="0.2">
      <c r="H63321" s="7"/>
    </row>
    <row r="63322" spans="8:8" x14ac:dyDescent="0.2">
      <c r="H63322" s="7"/>
    </row>
    <row r="63323" spans="8:8" x14ac:dyDescent="0.2">
      <c r="H63323" s="7"/>
    </row>
    <row r="63324" spans="8:8" x14ac:dyDescent="0.2">
      <c r="H63324" s="7"/>
    </row>
    <row r="63325" spans="8:8" x14ac:dyDescent="0.2">
      <c r="H63325" s="7"/>
    </row>
    <row r="63326" spans="8:8" x14ac:dyDescent="0.2">
      <c r="H63326" s="7"/>
    </row>
    <row r="63327" spans="8:8" x14ac:dyDescent="0.2">
      <c r="H63327" s="7"/>
    </row>
    <row r="63328" spans="8:8" x14ac:dyDescent="0.2">
      <c r="H63328" s="7"/>
    </row>
    <row r="63329" spans="8:8" x14ac:dyDescent="0.2">
      <c r="H63329" s="7"/>
    </row>
    <row r="63330" spans="8:8" x14ac:dyDescent="0.2">
      <c r="H63330" s="7"/>
    </row>
    <row r="63331" spans="8:8" x14ac:dyDescent="0.2">
      <c r="H63331" s="7"/>
    </row>
    <row r="63332" spans="8:8" x14ac:dyDescent="0.2">
      <c r="H63332" s="7"/>
    </row>
    <row r="63333" spans="8:8" x14ac:dyDescent="0.2">
      <c r="H63333" s="7"/>
    </row>
    <row r="63334" spans="8:8" x14ac:dyDescent="0.2">
      <c r="H63334" s="7"/>
    </row>
    <row r="63335" spans="8:8" x14ac:dyDescent="0.2">
      <c r="H63335" s="7"/>
    </row>
    <row r="63336" spans="8:8" x14ac:dyDescent="0.2">
      <c r="H63336" s="7"/>
    </row>
    <row r="63337" spans="8:8" x14ac:dyDescent="0.2">
      <c r="H63337" s="7"/>
    </row>
    <row r="63338" spans="8:8" x14ac:dyDescent="0.2">
      <c r="H63338" s="7"/>
    </row>
    <row r="63339" spans="8:8" x14ac:dyDescent="0.2">
      <c r="H63339" s="7"/>
    </row>
    <row r="63340" spans="8:8" x14ac:dyDescent="0.2">
      <c r="H63340" s="7"/>
    </row>
    <row r="63341" spans="8:8" x14ac:dyDescent="0.2">
      <c r="H63341" s="7"/>
    </row>
    <row r="63342" spans="8:8" x14ac:dyDescent="0.2">
      <c r="H63342" s="7"/>
    </row>
    <row r="63343" spans="8:8" x14ac:dyDescent="0.2">
      <c r="H63343" s="7"/>
    </row>
    <row r="63344" spans="8:8" x14ac:dyDescent="0.2">
      <c r="H63344" s="7"/>
    </row>
    <row r="63345" spans="8:8" x14ac:dyDescent="0.2">
      <c r="H63345" s="7"/>
    </row>
    <row r="63346" spans="8:8" x14ac:dyDescent="0.2">
      <c r="H63346" s="7"/>
    </row>
    <row r="63347" spans="8:8" x14ac:dyDescent="0.2">
      <c r="H63347" s="7"/>
    </row>
    <row r="63348" spans="8:8" x14ac:dyDescent="0.2">
      <c r="H63348" s="7"/>
    </row>
    <row r="63349" spans="8:8" x14ac:dyDescent="0.2">
      <c r="H63349" s="7"/>
    </row>
    <row r="63350" spans="8:8" x14ac:dyDescent="0.2">
      <c r="H63350" s="7"/>
    </row>
    <row r="63351" spans="8:8" x14ac:dyDescent="0.2">
      <c r="H63351" s="7"/>
    </row>
    <row r="63352" spans="8:8" x14ac:dyDescent="0.2">
      <c r="H63352" s="7"/>
    </row>
    <row r="63353" spans="8:8" x14ac:dyDescent="0.2">
      <c r="H63353" s="7"/>
    </row>
    <row r="63354" spans="8:8" x14ac:dyDescent="0.2">
      <c r="H63354" s="7"/>
    </row>
    <row r="63355" spans="8:8" x14ac:dyDescent="0.2">
      <c r="H63355" s="7"/>
    </row>
    <row r="63356" spans="8:8" x14ac:dyDescent="0.2">
      <c r="H63356" s="7"/>
    </row>
    <row r="63357" spans="8:8" x14ac:dyDescent="0.2">
      <c r="H63357" s="7"/>
    </row>
    <row r="63358" spans="8:8" x14ac:dyDescent="0.2">
      <c r="H63358" s="7"/>
    </row>
    <row r="63359" spans="8:8" x14ac:dyDescent="0.2">
      <c r="H63359" s="7"/>
    </row>
    <row r="63360" spans="8:8" x14ac:dyDescent="0.2">
      <c r="H63360" s="7"/>
    </row>
    <row r="63361" spans="8:8" x14ac:dyDescent="0.2">
      <c r="H63361" s="7"/>
    </row>
    <row r="63362" spans="8:8" x14ac:dyDescent="0.2">
      <c r="H63362" s="7"/>
    </row>
    <row r="63363" spans="8:8" x14ac:dyDescent="0.2">
      <c r="H63363" s="7"/>
    </row>
    <row r="63364" spans="8:8" x14ac:dyDescent="0.2">
      <c r="H63364" s="7"/>
    </row>
    <row r="63365" spans="8:8" x14ac:dyDescent="0.2">
      <c r="H63365" s="7"/>
    </row>
    <row r="63366" spans="8:8" x14ac:dyDescent="0.2">
      <c r="H63366" s="7"/>
    </row>
    <row r="63367" spans="8:8" x14ac:dyDescent="0.2">
      <c r="H63367" s="7"/>
    </row>
    <row r="63368" spans="8:8" x14ac:dyDescent="0.2">
      <c r="H63368" s="7"/>
    </row>
    <row r="63369" spans="8:8" x14ac:dyDescent="0.2">
      <c r="H63369" s="7"/>
    </row>
    <row r="63370" spans="8:8" x14ac:dyDescent="0.2">
      <c r="H63370" s="7"/>
    </row>
    <row r="63371" spans="8:8" x14ac:dyDescent="0.2">
      <c r="H63371" s="7"/>
    </row>
    <row r="63372" spans="8:8" x14ac:dyDescent="0.2">
      <c r="H63372" s="7"/>
    </row>
    <row r="63373" spans="8:8" x14ac:dyDescent="0.2">
      <c r="H63373" s="7"/>
    </row>
    <row r="63374" spans="8:8" x14ac:dyDescent="0.2">
      <c r="H63374" s="7"/>
    </row>
    <row r="63375" spans="8:8" x14ac:dyDescent="0.2">
      <c r="H63375" s="7"/>
    </row>
    <row r="63376" spans="8:8" x14ac:dyDescent="0.2">
      <c r="H63376" s="7"/>
    </row>
    <row r="63377" spans="8:8" x14ac:dyDescent="0.2">
      <c r="H63377" s="7"/>
    </row>
    <row r="63378" spans="8:8" x14ac:dyDescent="0.2">
      <c r="H63378" s="7"/>
    </row>
    <row r="63379" spans="8:8" x14ac:dyDescent="0.2">
      <c r="H63379" s="7"/>
    </row>
    <row r="63380" spans="8:8" x14ac:dyDescent="0.2">
      <c r="H63380" s="7"/>
    </row>
    <row r="63381" spans="8:8" x14ac:dyDescent="0.2">
      <c r="H63381" s="7"/>
    </row>
    <row r="63382" spans="8:8" x14ac:dyDescent="0.2">
      <c r="H63382" s="7"/>
    </row>
    <row r="63383" spans="8:8" x14ac:dyDescent="0.2">
      <c r="H63383" s="7"/>
    </row>
    <row r="63384" spans="8:8" x14ac:dyDescent="0.2">
      <c r="H63384" s="7"/>
    </row>
    <row r="63385" spans="8:8" x14ac:dyDescent="0.2">
      <c r="H63385" s="7"/>
    </row>
    <row r="63386" spans="8:8" x14ac:dyDescent="0.2">
      <c r="H63386" s="7"/>
    </row>
    <row r="63387" spans="8:8" x14ac:dyDescent="0.2">
      <c r="H63387" s="7"/>
    </row>
    <row r="63388" spans="8:8" x14ac:dyDescent="0.2">
      <c r="H63388" s="7"/>
    </row>
    <row r="63389" spans="8:8" x14ac:dyDescent="0.2">
      <c r="H63389" s="7"/>
    </row>
    <row r="63390" spans="8:8" x14ac:dyDescent="0.2">
      <c r="H63390" s="7"/>
    </row>
    <row r="63391" spans="8:8" x14ac:dyDescent="0.2">
      <c r="H63391" s="7"/>
    </row>
    <row r="63392" spans="8:8" x14ac:dyDescent="0.2">
      <c r="H63392" s="7"/>
    </row>
    <row r="63393" spans="8:8" x14ac:dyDescent="0.2">
      <c r="H63393" s="7"/>
    </row>
    <row r="63394" spans="8:8" x14ac:dyDescent="0.2">
      <c r="H63394" s="7"/>
    </row>
    <row r="63395" spans="8:8" x14ac:dyDescent="0.2">
      <c r="H63395" s="7"/>
    </row>
    <row r="63396" spans="8:8" x14ac:dyDescent="0.2">
      <c r="H63396" s="7"/>
    </row>
    <row r="63397" spans="8:8" x14ac:dyDescent="0.2">
      <c r="H63397" s="7"/>
    </row>
    <row r="63398" spans="8:8" x14ac:dyDescent="0.2">
      <c r="H63398" s="7"/>
    </row>
    <row r="63399" spans="8:8" x14ac:dyDescent="0.2">
      <c r="H63399" s="7"/>
    </row>
    <row r="63400" spans="8:8" x14ac:dyDescent="0.2">
      <c r="H63400" s="7"/>
    </row>
    <row r="63401" spans="8:8" x14ac:dyDescent="0.2">
      <c r="H63401" s="7"/>
    </row>
    <row r="63402" spans="8:8" x14ac:dyDescent="0.2">
      <c r="H63402" s="7"/>
    </row>
    <row r="63403" spans="8:8" x14ac:dyDescent="0.2">
      <c r="H63403" s="7"/>
    </row>
    <row r="63404" spans="8:8" x14ac:dyDescent="0.2">
      <c r="H63404" s="7"/>
    </row>
    <row r="63405" spans="8:8" x14ac:dyDescent="0.2">
      <c r="H63405" s="7"/>
    </row>
    <row r="63406" spans="8:8" x14ac:dyDescent="0.2">
      <c r="H63406" s="7"/>
    </row>
    <row r="63407" spans="8:8" x14ac:dyDescent="0.2">
      <c r="H63407" s="7"/>
    </row>
    <row r="63408" spans="8:8" x14ac:dyDescent="0.2">
      <c r="H63408" s="7"/>
    </row>
    <row r="63409" spans="8:8" x14ac:dyDescent="0.2">
      <c r="H63409" s="7"/>
    </row>
    <row r="63410" spans="8:8" x14ac:dyDescent="0.2">
      <c r="H63410" s="7"/>
    </row>
    <row r="63411" spans="8:8" x14ac:dyDescent="0.2">
      <c r="H63411" s="7"/>
    </row>
    <row r="63412" spans="8:8" x14ac:dyDescent="0.2">
      <c r="H63412" s="7"/>
    </row>
    <row r="63413" spans="8:8" x14ac:dyDescent="0.2">
      <c r="H63413" s="7"/>
    </row>
    <row r="63414" spans="8:8" x14ac:dyDescent="0.2">
      <c r="H63414" s="7"/>
    </row>
    <row r="63415" spans="8:8" x14ac:dyDescent="0.2">
      <c r="H63415" s="7"/>
    </row>
    <row r="63416" spans="8:8" x14ac:dyDescent="0.2">
      <c r="H63416" s="7"/>
    </row>
    <row r="63417" spans="8:8" x14ac:dyDescent="0.2">
      <c r="H63417" s="7"/>
    </row>
    <row r="63418" spans="8:8" x14ac:dyDescent="0.2">
      <c r="H63418" s="7"/>
    </row>
    <row r="63419" spans="8:8" x14ac:dyDescent="0.2">
      <c r="H63419" s="7"/>
    </row>
    <row r="63420" spans="8:8" x14ac:dyDescent="0.2">
      <c r="H63420" s="7"/>
    </row>
    <row r="63421" spans="8:8" x14ac:dyDescent="0.2">
      <c r="H63421" s="7"/>
    </row>
    <row r="63422" spans="8:8" x14ac:dyDescent="0.2">
      <c r="H63422" s="7"/>
    </row>
    <row r="63423" spans="8:8" x14ac:dyDescent="0.2">
      <c r="H63423" s="7"/>
    </row>
    <row r="63424" spans="8:8" x14ac:dyDescent="0.2">
      <c r="H63424" s="7"/>
    </row>
    <row r="63425" spans="8:8" x14ac:dyDescent="0.2">
      <c r="H63425" s="7"/>
    </row>
    <row r="63426" spans="8:8" x14ac:dyDescent="0.2">
      <c r="H63426" s="7"/>
    </row>
    <row r="63427" spans="8:8" x14ac:dyDescent="0.2">
      <c r="H63427" s="7"/>
    </row>
    <row r="63428" spans="8:8" x14ac:dyDescent="0.2">
      <c r="H63428" s="7"/>
    </row>
    <row r="63429" spans="8:8" x14ac:dyDescent="0.2">
      <c r="H63429" s="7"/>
    </row>
    <row r="63430" spans="8:8" x14ac:dyDescent="0.2">
      <c r="H63430" s="7"/>
    </row>
    <row r="63431" spans="8:8" x14ac:dyDescent="0.2">
      <c r="H63431" s="7"/>
    </row>
    <row r="63432" spans="8:8" x14ac:dyDescent="0.2">
      <c r="H63432" s="7"/>
    </row>
    <row r="63433" spans="8:8" x14ac:dyDescent="0.2">
      <c r="H63433" s="7"/>
    </row>
    <row r="63434" spans="8:8" x14ac:dyDescent="0.2">
      <c r="H63434" s="7"/>
    </row>
    <row r="63435" spans="8:8" x14ac:dyDescent="0.2">
      <c r="H63435" s="7"/>
    </row>
    <row r="63436" spans="8:8" x14ac:dyDescent="0.2">
      <c r="H63436" s="7"/>
    </row>
    <row r="63437" spans="8:8" x14ac:dyDescent="0.2">
      <c r="H63437" s="7"/>
    </row>
    <row r="63438" spans="8:8" x14ac:dyDescent="0.2">
      <c r="H63438" s="7"/>
    </row>
    <row r="63439" spans="8:8" x14ac:dyDescent="0.2">
      <c r="H63439" s="7"/>
    </row>
    <row r="63440" spans="8:8" x14ac:dyDescent="0.2">
      <c r="H63440" s="7"/>
    </row>
    <row r="63441" spans="8:8" x14ac:dyDescent="0.2">
      <c r="H63441" s="7"/>
    </row>
    <row r="63442" spans="8:8" x14ac:dyDescent="0.2">
      <c r="H63442" s="7"/>
    </row>
    <row r="63443" spans="8:8" x14ac:dyDescent="0.2">
      <c r="H63443" s="7"/>
    </row>
    <row r="63444" spans="8:8" x14ac:dyDescent="0.2">
      <c r="H63444" s="7"/>
    </row>
    <row r="63445" spans="8:8" x14ac:dyDescent="0.2">
      <c r="H63445" s="7"/>
    </row>
    <row r="63446" spans="8:8" x14ac:dyDescent="0.2">
      <c r="H63446" s="7"/>
    </row>
    <row r="63447" spans="8:8" x14ac:dyDescent="0.2">
      <c r="H63447" s="7"/>
    </row>
    <row r="63448" spans="8:8" x14ac:dyDescent="0.2">
      <c r="H63448" s="7"/>
    </row>
    <row r="63449" spans="8:8" x14ac:dyDescent="0.2">
      <c r="H63449" s="7"/>
    </row>
    <row r="63450" spans="8:8" x14ac:dyDescent="0.2">
      <c r="H63450" s="7"/>
    </row>
    <row r="63451" spans="8:8" x14ac:dyDescent="0.2">
      <c r="H63451" s="7"/>
    </row>
    <row r="63452" spans="8:8" x14ac:dyDescent="0.2">
      <c r="H63452" s="7"/>
    </row>
    <row r="63453" spans="8:8" x14ac:dyDescent="0.2">
      <c r="H63453" s="7"/>
    </row>
    <row r="63454" spans="8:8" x14ac:dyDescent="0.2">
      <c r="H63454" s="7"/>
    </row>
    <row r="63455" spans="8:8" x14ac:dyDescent="0.2">
      <c r="H63455" s="7"/>
    </row>
    <row r="63456" spans="8:8" x14ac:dyDescent="0.2">
      <c r="H63456" s="7"/>
    </row>
    <row r="63457" spans="8:8" x14ac:dyDescent="0.2">
      <c r="H63457" s="7"/>
    </row>
    <row r="63458" spans="8:8" x14ac:dyDescent="0.2">
      <c r="H63458" s="7"/>
    </row>
    <row r="63459" spans="8:8" x14ac:dyDescent="0.2">
      <c r="H63459" s="7"/>
    </row>
    <row r="63460" spans="8:8" x14ac:dyDescent="0.2">
      <c r="H63460" s="7"/>
    </row>
    <row r="63461" spans="8:8" x14ac:dyDescent="0.2">
      <c r="H63461" s="7"/>
    </row>
    <row r="63462" spans="8:8" x14ac:dyDescent="0.2">
      <c r="H63462" s="7"/>
    </row>
    <row r="63463" spans="8:8" x14ac:dyDescent="0.2">
      <c r="H63463" s="7"/>
    </row>
    <row r="63464" spans="8:8" x14ac:dyDescent="0.2">
      <c r="H63464" s="7"/>
    </row>
    <row r="63465" spans="8:8" x14ac:dyDescent="0.2">
      <c r="H63465" s="7"/>
    </row>
    <row r="63466" spans="8:8" x14ac:dyDescent="0.2">
      <c r="H63466" s="7"/>
    </row>
    <row r="63467" spans="8:8" x14ac:dyDescent="0.2">
      <c r="H63467" s="7"/>
    </row>
    <row r="63468" spans="8:8" x14ac:dyDescent="0.2">
      <c r="H63468" s="7"/>
    </row>
    <row r="63469" spans="8:8" x14ac:dyDescent="0.2">
      <c r="H63469" s="7"/>
    </row>
    <row r="63470" spans="8:8" x14ac:dyDescent="0.2">
      <c r="H63470" s="7"/>
    </row>
    <row r="63471" spans="8:8" x14ac:dyDescent="0.2">
      <c r="H63471" s="7"/>
    </row>
    <row r="63472" spans="8:8" x14ac:dyDescent="0.2">
      <c r="H63472" s="7"/>
    </row>
    <row r="63473" spans="8:8" x14ac:dyDescent="0.2">
      <c r="H63473" s="7"/>
    </row>
    <row r="63474" spans="8:8" x14ac:dyDescent="0.2">
      <c r="H63474" s="7"/>
    </row>
    <row r="63475" spans="8:8" x14ac:dyDescent="0.2">
      <c r="H63475" s="7"/>
    </row>
    <row r="63476" spans="8:8" x14ac:dyDescent="0.2">
      <c r="H63476" s="7"/>
    </row>
    <row r="63477" spans="8:8" x14ac:dyDescent="0.2">
      <c r="H63477" s="7"/>
    </row>
    <row r="63478" spans="8:8" x14ac:dyDescent="0.2">
      <c r="H63478" s="7"/>
    </row>
    <row r="63479" spans="8:8" x14ac:dyDescent="0.2">
      <c r="H63479" s="7"/>
    </row>
    <row r="63480" spans="8:8" x14ac:dyDescent="0.2">
      <c r="H63480" s="7"/>
    </row>
    <row r="63481" spans="8:8" x14ac:dyDescent="0.2">
      <c r="H63481" s="7"/>
    </row>
    <row r="63482" spans="8:8" x14ac:dyDescent="0.2">
      <c r="H63482" s="7"/>
    </row>
    <row r="63483" spans="8:8" x14ac:dyDescent="0.2">
      <c r="H63483" s="7"/>
    </row>
    <row r="63484" spans="8:8" x14ac:dyDescent="0.2">
      <c r="H63484" s="7"/>
    </row>
    <row r="63485" spans="8:8" x14ac:dyDescent="0.2">
      <c r="H63485" s="7"/>
    </row>
    <row r="63486" spans="8:8" x14ac:dyDescent="0.2">
      <c r="H63486" s="7"/>
    </row>
    <row r="63487" spans="8:8" x14ac:dyDescent="0.2">
      <c r="H63487" s="7"/>
    </row>
    <row r="63488" spans="8:8" x14ac:dyDescent="0.2">
      <c r="H63488" s="7"/>
    </row>
    <row r="63489" spans="8:8" x14ac:dyDescent="0.2">
      <c r="H63489" s="7"/>
    </row>
    <row r="63490" spans="8:8" x14ac:dyDescent="0.2">
      <c r="H63490" s="7"/>
    </row>
    <row r="63491" spans="8:8" x14ac:dyDescent="0.2">
      <c r="H63491" s="7"/>
    </row>
    <row r="63492" spans="8:8" x14ac:dyDescent="0.2">
      <c r="H63492" s="7"/>
    </row>
    <row r="63493" spans="8:8" x14ac:dyDescent="0.2">
      <c r="H63493" s="7"/>
    </row>
    <row r="63494" spans="8:8" x14ac:dyDescent="0.2">
      <c r="H63494" s="7"/>
    </row>
    <row r="63495" spans="8:8" x14ac:dyDescent="0.2">
      <c r="H63495" s="7"/>
    </row>
    <row r="63496" spans="8:8" x14ac:dyDescent="0.2">
      <c r="H63496" s="7"/>
    </row>
    <row r="63497" spans="8:8" x14ac:dyDescent="0.2">
      <c r="H63497" s="7"/>
    </row>
    <row r="63498" spans="8:8" x14ac:dyDescent="0.2">
      <c r="H63498" s="7"/>
    </row>
    <row r="63499" spans="8:8" x14ac:dyDescent="0.2">
      <c r="H63499" s="7"/>
    </row>
    <row r="63500" spans="8:8" x14ac:dyDescent="0.2">
      <c r="H63500" s="7"/>
    </row>
    <row r="63501" spans="8:8" x14ac:dyDescent="0.2">
      <c r="H63501" s="7"/>
    </row>
    <row r="63502" spans="8:8" x14ac:dyDescent="0.2">
      <c r="H63502" s="7"/>
    </row>
    <row r="63503" spans="8:8" x14ac:dyDescent="0.2">
      <c r="H63503" s="7"/>
    </row>
    <row r="63504" spans="8:8" x14ac:dyDescent="0.2">
      <c r="H63504" s="7"/>
    </row>
    <row r="63505" spans="8:8" x14ac:dyDescent="0.2">
      <c r="H63505" s="7"/>
    </row>
    <row r="63506" spans="8:8" x14ac:dyDescent="0.2">
      <c r="H63506" s="7"/>
    </row>
    <row r="63507" spans="8:8" x14ac:dyDescent="0.2">
      <c r="H63507" s="7"/>
    </row>
    <row r="63508" spans="8:8" x14ac:dyDescent="0.2">
      <c r="H63508" s="7"/>
    </row>
    <row r="63509" spans="8:8" x14ac:dyDescent="0.2">
      <c r="H63509" s="7"/>
    </row>
    <row r="63510" spans="8:8" x14ac:dyDescent="0.2">
      <c r="H63510" s="7"/>
    </row>
    <row r="63511" spans="8:8" x14ac:dyDescent="0.2">
      <c r="H63511" s="7"/>
    </row>
    <row r="63512" spans="8:8" x14ac:dyDescent="0.2">
      <c r="H63512" s="7"/>
    </row>
    <row r="63513" spans="8:8" x14ac:dyDescent="0.2">
      <c r="H63513" s="7"/>
    </row>
    <row r="63514" spans="8:8" x14ac:dyDescent="0.2">
      <c r="H63514" s="7"/>
    </row>
    <row r="63515" spans="8:8" x14ac:dyDescent="0.2">
      <c r="H63515" s="7"/>
    </row>
    <row r="63516" spans="8:8" x14ac:dyDescent="0.2">
      <c r="H63516" s="7"/>
    </row>
    <row r="63517" spans="8:8" x14ac:dyDescent="0.2">
      <c r="H63517" s="7"/>
    </row>
    <row r="63518" spans="8:8" x14ac:dyDescent="0.2">
      <c r="H63518" s="7"/>
    </row>
    <row r="63519" spans="8:8" x14ac:dyDescent="0.2">
      <c r="H63519" s="7"/>
    </row>
    <row r="63520" spans="8:8" x14ac:dyDescent="0.2">
      <c r="H63520" s="7"/>
    </row>
    <row r="63521" spans="8:8" x14ac:dyDescent="0.2">
      <c r="H63521" s="7"/>
    </row>
    <row r="63522" spans="8:8" x14ac:dyDescent="0.2">
      <c r="H63522" s="7"/>
    </row>
    <row r="63523" spans="8:8" x14ac:dyDescent="0.2">
      <c r="H63523" s="7"/>
    </row>
    <row r="63524" spans="8:8" x14ac:dyDescent="0.2">
      <c r="H63524" s="7"/>
    </row>
    <row r="63525" spans="8:8" x14ac:dyDescent="0.2">
      <c r="H63525" s="7"/>
    </row>
    <row r="63526" spans="8:8" x14ac:dyDescent="0.2">
      <c r="H63526" s="7"/>
    </row>
    <row r="63527" spans="8:8" x14ac:dyDescent="0.2">
      <c r="H63527" s="7"/>
    </row>
    <row r="63528" spans="8:8" x14ac:dyDescent="0.2">
      <c r="H63528" s="7"/>
    </row>
    <row r="63529" spans="8:8" x14ac:dyDescent="0.2">
      <c r="H63529" s="7"/>
    </row>
    <row r="63530" spans="8:8" x14ac:dyDescent="0.2">
      <c r="H63530" s="7"/>
    </row>
    <row r="63531" spans="8:8" x14ac:dyDescent="0.2">
      <c r="H63531" s="7"/>
    </row>
    <row r="63532" spans="8:8" x14ac:dyDescent="0.2">
      <c r="H63532" s="7"/>
    </row>
    <row r="63533" spans="8:8" x14ac:dyDescent="0.2">
      <c r="H63533" s="7"/>
    </row>
    <row r="63534" spans="8:8" x14ac:dyDescent="0.2">
      <c r="H63534" s="7"/>
    </row>
    <row r="63535" spans="8:8" x14ac:dyDescent="0.2">
      <c r="H63535" s="7"/>
    </row>
    <row r="63536" spans="8:8" x14ac:dyDescent="0.2">
      <c r="H63536" s="7"/>
    </row>
    <row r="63537" spans="8:8" x14ac:dyDescent="0.2">
      <c r="H63537" s="7"/>
    </row>
    <row r="63538" spans="8:8" x14ac:dyDescent="0.2">
      <c r="H63538" s="7"/>
    </row>
    <row r="63539" spans="8:8" x14ac:dyDescent="0.2">
      <c r="H63539" s="7"/>
    </row>
    <row r="63540" spans="8:8" x14ac:dyDescent="0.2">
      <c r="H63540" s="7"/>
    </row>
    <row r="63541" spans="8:8" x14ac:dyDescent="0.2">
      <c r="H63541" s="7"/>
    </row>
    <row r="63542" spans="8:8" x14ac:dyDescent="0.2">
      <c r="H63542" s="7"/>
    </row>
    <row r="63543" spans="8:8" x14ac:dyDescent="0.2">
      <c r="H63543" s="7"/>
    </row>
    <row r="63544" spans="8:8" x14ac:dyDescent="0.2">
      <c r="H63544" s="7"/>
    </row>
    <row r="63545" spans="8:8" x14ac:dyDescent="0.2">
      <c r="H63545" s="7"/>
    </row>
    <row r="63546" spans="8:8" x14ac:dyDescent="0.2">
      <c r="H63546" s="7"/>
    </row>
    <row r="63547" spans="8:8" x14ac:dyDescent="0.2">
      <c r="H63547" s="7"/>
    </row>
    <row r="63548" spans="8:8" x14ac:dyDescent="0.2">
      <c r="H63548" s="7"/>
    </row>
    <row r="63549" spans="8:8" x14ac:dyDescent="0.2">
      <c r="H63549" s="7"/>
    </row>
    <row r="63550" spans="8:8" x14ac:dyDescent="0.2">
      <c r="H63550" s="7"/>
    </row>
    <row r="63551" spans="8:8" x14ac:dyDescent="0.2">
      <c r="H63551" s="7"/>
    </row>
    <row r="63552" spans="8:8" x14ac:dyDescent="0.2">
      <c r="H63552" s="7"/>
    </row>
    <row r="63553" spans="8:8" x14ac:dyDescent="0.2">
      <c r="H63553" s="7"/>
    </row>
    <row r="63554" spans="8:8" x14ac:dyDescent="0.2">
      <c r="H63554" s="7"/>
    </row>
    <row r="63555" spans="8:8" x14ac:dyDescent="0.2">
      <c r="H63555" s="7"/>
    </row>
    <row r="63556" spans="8:8" x14ac:dyDescent="0.2">
      <c r="H63556" s="7"/>
    </row>
    <row r="63557" spans="8:8" x14ac:dyDescent="0.2">
      <c r="H63557" s="7"/>
    </row>
    <row r="63558" spans="8:8" x14ac:dyDescent="0.2">
      <c r="H63558" s="7"/>
    </row>
    <row r="63559" spans="8:8" x14ac:dyDescent="0.2">
      <c r="H63559" s="7"/>
    </row>
    <row r="63560" spans="8:8" x14ac:dyDescent="0.2">
      <c r="H63560" s="7"/>
    </row>
    <row r="63561" spans="8:8" x14ac:dyDescent="0.2">
      <c r="H63561" s="7"/>
    </row>
    <row r="63562" spans="8:8" x14ac:dyDescent="0.2">
      <c r="H63562" s="7"/>
    </row>
    <row r="63563" spans="8:8" x14ac:dyDescent="0.2">
      <c r="H63563" s="7"/>
    </row>
    <row r="63564" spans="8:8" x14ac:dyDescent="0.2">
      <c r="H63564" s="7"/>
    </row>
    <row r="63565" spans="8:8" x14ac:dyDescent="0.2">
      <c r="H63565" s="7"/>
    </row>
    <row r="63566" spans="8:8" x14ac:dyDescent="0.2">
      <c r="H63566" s="7"/>
    </row>
    <row r="63567" spans="8:8" x14ac:dyDescent="0.2">
      <c r="H63567" s="7"/>
    </row>
    <row r="63568" spans="8:8" x14ac:dyDescent="0.2">
      <c r="H63568" s="7"/>
    </row>
    <row r="63569" spans="8:8" x14ac:dyDescent="0.2">
      <c r="H63569" s="7"/>
    </row>
    <row r="63570" spans="8:8" x14ac:dyDescent="0.2">
      <c r="H63570" s="7"/>
    </row>
    <row r="63571" spans="8:8" x14ac:dyDescent="0.2">
      <c r="H63571" s="7"/>
    </row>
    <row r="63572" spans="8:8" x14ac:dyDescent="0.2">
      <c r="H63572" s="7"/>
    </row>
    <row r="63573" spans="8:8" x14ac:dyDescent="0.2">
      <c r="H63573" s="7"/>
    </row>
    <row r="63574" spans="8:8" x14ac:dyDescent="0.2">
      <c r="H63574" s="7"/>
    </row>
    <row r="63575" spans="8:8" x14ac:dyDescent="0.2">
      <c r="H63575" s="7"/>
    </row>
    <row r="63576" spans="8:8" x14ac:dyDescent="0.2">
      <c r="H63576" s="7"/>
    </row>
    <row r="63577" spans="8:8" x14ac:dyDescent="0.2">
      <c r="H63577" s="7"/>
    </row>
    <row r="63578" spans="8:8" x14ac:dyDescent="0.2">
      <c r="H63578" s="7"/>
    </row>
    <row r="63579" spans="8:8" x14ac:dyDescent="0.2">
      <c r="H63579" s="7"/>
    </row>
    <row r="63580" spans="8:8" x14ac:dyDescent="0.2">
      <c r="H63580" s="7"/>
    </row>
    <row r="63581" spans="8:8" x14ac:dyDescent="0.2">
      <c r="H63581" s="7"/>
    </row>
    <row r="63582" spans="8:8" x14ac:dyDescent="0.2">
      <c r="H63582" s="7"/>
    </row>
    <row r="63583" spans="8:8" x14ac:dyDescent="0.2">
      <c r="H63583" s="7"/>
    </row>
    <row r="63584" spans="8:8" x14ac:dyDescent="0.2">
      <c r="H63584" s="7"/>
    </row>
    <row r="63585" spans="8:8" x14ac:dyDescent="0.2">
      <c r="H63585" s="7"/>
    </row>
    <row r="63586" spans="8:8" x14ac:dyDescent="0.2">
      <c r="H63586" s="7"/>
    </row>
    <row r="63587" spans="8:8" x14ac:dyDescent="0.2">
      <c r="H63587" s="7"/>
    </row>
    <row r="63588" spans="8:8" x14ac:dyDescent="0.2">
      <c r="H63588" s="7"/>
    </row>
    <row r="63589" spans="8:8" x14ac:dyDescent="0.2">
      <c r="H63589" s="7"/>
    </row>
    <row r="63590" spans="8:8" x14ac:dyDescent="0.2">
      <c r="H63590" s="7"/>
    </row>
    <row r="63591" spans="8:8" x14ac:dyDescent="0.2">
      <c r="H63591" s="7"/>
    </row>
    <row r="63592" spans="8:8" x14ac:dyDescent="0.2">
      <c r="H63592" s="7"/>
    </row>
    <row r="63593" spans="8:8" x14ac:dyDescent="0.2">
      <c r="H63593" s="7"/>
    </row>
    <row r="63594" spans="8:8" x14ac:dyDescent="0.2">
      <c r="H63594" s="7"/>
    </row>
    <row r="63595" spans="8:8" x14ac:dyDescent="0.2">
      <c r="H63595" s="7"/>
    </row>
    <row r="63596" spans="8:8" x14ac:dyDescent="0.2">
      <c r="H63596" s="7"/>
    </row>
    <row r="63597" spans="8:8" x14ac:dyDescent="0.2">
      <c r="H63597" s="7"/>
    </row>
    <row r="63598" spans="8:8" x14ac:dyDescent="0.2">
      <c r="H63598" s="7"/>
    </row>
    <row r="63599" spans="8:8" x14ac:dyDescent="0.2">
      <c r="H63599" s="7"/>
    </row>
    <row r="63600" spans="8:8" x14ac:dyDescent="0.2">
      <c r="H63600" s="7"/>
    </row>
    <row r="63601" spans="8:8" x14ac:dyDescent="0.2">
      <c r="H63601" s="7"/>
    </row>
    <row r="63602" spans="8:8" x14ac:dyDescent="0.2">
      <c r="H63602" s="7"/>
    </row>
    <row r="63603" spans="8:8" x14ac:dyDescent="0.2">
      <c r="H63603" s="7"/>
    </row>
    <row r="63604" spans="8:8" x14ac:dyDescent="0.2">
      <c r="H63604" s="7"/>
    </row>
    <row r="63605" spans="8:8" x14ac:dyDescent="0.2">
      <c r="H63605" s="7"/>
    </row>
    <row r="63606" spans="8:8" x14ac:dyDescent="0.2">
      <c r="H63606" s="7"/>
    </row>
    <row r="63607" spans="8:8" x14ac:dyDescent="0.2">
      <c r="H63607" s="7"/>
    </row>
    <row r="63608" spans="8:8" x14ac:dyDescent="0.2">
      <c r="H63608" s="7"/>
    </row>
    <row r="63609" spans="8:8" x14ac:dyDescent="0.2">
      <c r="H63609" s="7"/>
    </row>
    <row r="63610" spans="8:8" x14ac:dyDescent="0.2">
      <c r="H63610" s="7"/>
    </row>
    <row r="63611" spans="8:8" x14ac:dyDescent="0.2">
      <c r="H63611" s="7"/>
    </row>
    <row r="63612" spans="8:8" x14ac:dyDescent="0.2">
      <c r="H63612" s="7"/>
    </row>
    <row r="63613" spans="8:8" x14ac:dyDescent="0.2">
      <c r="H63613" s="7"/>
    </row>
    <row r="63614" spans="8:8" x14ac:dyDescent="0.2">
      <c r="H63614" s="7"/>
    </row>
    <row r="63615" spans="8:8" x14ac:dyDescent="0.2">
      <c r="H63615" s="7"/>
    </row>
    <row r="63616" spans="8:8" x14ac:dyDescent="0.2">
      <c r="H63616" s="7"/>
    </row>
    <row r="63617" spans="8:8" x14ac:dyDescent="0.2">
      <c r="H63617" s="7"/>
    </row>
    <row r="63618" spans="8:8" x14ac:dyDescent="0.2">
      <c r="H63618" s="7"/>
    </row>
    <row r="63619" spans="8:8" x14ac:dyDescent="0.2">
      <c r="H63619" s="7"/>
    </row>
    <row r="63620" spans="8:8" x14ac:dyDescent="0.2">
      <c r="H63620" s="7"/>
    </row>
    <row r="63621" spans="8:8" x14ac:dyDescent="0.2">
      <c r="H63621" s="7"/>
    </row>
    <row r="63622" spans="8:8" x14ac:dyDescent="0.2">
      <c r="H63622" s="7"/>
    </row>
    <row r="63623" spans="8:8" x14ac:dyDescent="0.2">
      <c r="H63623" s="7"/>
    </row>
    <row r="63624" spans="8:8" x14ac:dyDescent="0.2">
      <c r="H63624" s="7"/>
    </row>
    <row r="63625" spans="8:8" x14ac:dyDescent="0.2">
      <c r="H63625" s="7"/>
    </row>
    <row r="63626" spans="8:8" x14ac:dyDescent="0.2">
      <c r="H63626" s="7"/>
    </row>
    <row r="63627" spans="8:8" x14ac:dyDescent="0.2">
      <c r="H63627" s="7"/>
    </row>
    <row r="63628" spans="8:8" x14ac:dyDescent="0.2">
      <c r="H63628" s="7"/>
    </row>
    <row r="63629" spans="8:8" x14ac:dyDescent="0.2">
      <c r="H63629" s="7"/>
    </row>
    <row r="63630" spans="8:8" x14ac:dyDescent="0.2">
      <c r="H63630" s="7"/>
    </row>
    <row r="63631" spans="8:8" x14ac:dyDescent="0.2">
      <c r="H63631" s="7"/>
    </row>
    <row r="63632" spans="8:8" x14ac:dyDescent="0.2">
      <c r="H63632" s="7"/>
    </row>
    <row r="63633" spans="8:8" x14ac:dyDescent="0.2">
      <c r="H63633" s="7"/>
    </row>
    <row r="63634" spans="8:8" x14ac:dyDescent="0.2">
      <c r="H63634" s="7"/>
    </row>
    <row r="63635" spans="8:8" x14ac:dyDescent="0.2">
      <c r="H63635" s="7"/>
    </row>
    <row r="63636" spans="8:8" x14ac:dyDescent="0.2">
      <c r="H63636" s="7"/>
    </row>
    <row r="63637" spans="8:8" x14ac:dyDescent="0.2">
      <c r="H63637" s="7"/>
    </row>
    <row r="63638" spans="8:8" x14ac:dyDescent="0.2">
      <c r="H63638" s="7"/>
    </row>
    <row r="63639" spans="8:8" x14ac:dyDescent="0.2">
      <c r="H63639" s="7"/>
    </row>
    <row r="63640" spans="8:8" x14ac:dyDescent="0.2">
      <c r="H63640" s="7"/>
    </row>
    <row r="63641" spans="8:8" x14ac:dyDescent="0.2">
      <c r="H63641" s="7"/>
    </row>
    <row r="63642" spans="8:8" x14ac:dyDescent="0.2">
      <c r="H63642" s="7"/>
    </row>
    <row r="63643" spans="8:8" x14ac:dyDescent="0.2">
      <c r="H63643" s="7"/>
    </row>
    <row r="63644" spans="8:8" x14ac:dyDescent="0.2">
      <c r="H63644" s="7"/>
    </row>
    <row r="63645" spans="8:8" x14ac:dyDescent="0.2">
      <c r="H63645" s="7"/>
    </row>
    <row r="63646" spans="8:8" x14ac:dyDescent="0.2">
      <c r="H63646" s="7"/>
    </row>
    <row r="63647" spans="8:8" x14ac:dyDescent="0.2">
      <c r="H63647" s="7"/>
    </row>
    <row r="63648" spans="8:8" x14ac:dyDescent="0.2">
      <c r="H63648" s="7"/>
    </row>
    <row r="63649" spans="8:8" x14ac:dyDescent="0.2">
      <c r="H63649" s="7"/>
    </row>
    <row r="63650" spans="8:8" x14ac:dyDescent="0.2">
      <c r="H63650" s="7"/>
    </row>
    <row r="63651" spans="8:8" x14ac:dyDescent="0.2">
      <c r="H63651" s="7"/>
    </row>
    <row r="63652" spans="8:8" x14ac:dyDescent="0.2">
      <c r="H63652" s="7"/>
    </row>
    <row r="63653" spans="8:8" x14ac:dyDescent="0.2">
      <c r="H63653" s="7"/>
    </row>
    <row r="63654" spans="8:8" x14ac:dyDescent="0.2">
      <c r="H63654" s="7"/>
    </row>
    <row r="63655" spans="8:8" x14ac:dyDescent="0.2">
      <c r="H63655" s="7"/>
    </row>
    <row r="63656" spans="8:8" x14ac:dyDescent="0.2">
      <c r="H63656" s="7"/>
    </row>
    <row r="63657" spans="8:8" x14ac:dyDescent="0.2">
      <c r="H63657" s="7"/>
    </row>
    <row r="63658" spans="8:8" x14ac:dyDescent="0.2">
      <c r="H63658" s="7"/>
    </row>
    <row r="63659" spans="8:8" x14ac:dyDescent="0.2">
      <c r="H63659" s="7"/>
    </row>
    <row r="63660" spans="8:8" x14ac:dyDescent="0.2">
      <c r="H63660" s="7"/>
    </row>
    <row r="63661" spans="8:8" x14ac:dyDescent="0.2">
      <c r="H63661" s="7"/>
    </row>
    <row r="63662" spans="8:8" x14ac:dyDescent="0.2">
      <c r="H63662" s="7"/>
    </row>
    <row r="63663" spans="8:8" x14ac:dyDescent="0.2">
      <c r="H63663" s="7"/>
    </row>
    <row r="63664" spans="8:8" x14ac:dyDescent="0.2">
      <c r="H63664" s="7"/>
    </row>
    <row r="63665" spans="8:8" x14ac:dyDescent="0.2">
      <c r="H63665" s="7"/>
    </row>
    <row r="63666" spans="8:8" x14ac:dyDescent="0.2">
      <c r="H63666" s="7"/>
    </row>
    <row r="63667" spans="8:8" x14ac:dyDescent="0.2">
      <c r="H63667" s="7"/>
    </row>
    <row r="63668" spans="8:8" x14ac:dyDescent="0.2">
      <c r="H63668" s="7"/>
    </row>
    <row r="63669" spans="8:8" x14ac:dyDescent="0.2">
      <c r="H63669" s="7"/>
    </row>
    <row r="63670" spans="8:8" x14ac:dyDescent="0.2">
      <c r="H63670" s="7"/>
    </row>
    <row r="63671" spans="8:8" x14ac:dyDescent="0.2">
      <c r="H63671" s="7"/>
    </row>
    <row r="63672" spans="8:8" x14ac:dyDescent="0.2">
      <c r="H63672" s="7"/>
    </row>
    <row r="63673" spans="8:8" x14ac:dyDescent="0.2">
      <c r="H63673" s="7"/>
    </row>
    <row r="63674" spans="8:8" x14ac:dyDescent="0.2">
      <c r="H63674" s="7"/>
    </row>
    <row r="63675" spans="8:8" x14ac:dyDescent="0.2">
      <c r="H63675" s="7"/>
    </row>
    <row r="63676" spans="8:8" x14ac:dyDescent="0.2">
      <c r="H63676" s="7"/>
    </row>
    <row r="63677" spans="8:8" x14ac:dyDescent="0.2">
      <c r="H63677" s="7"/>
    </row>
    <row r="63678" spans="8:8" x14ac:dyDescent="0.2">
      <c r="H63678" s="7"/>
    </row>
    <row r="63679" spans="8:8" x14ac:dyDescent="0.2">
      <c r="H63679" s="7"/>
    </row>
    <row r="63680" spans="8:8" x14ac:dyDescent="0.2">
      <c r="H63680" s="7"/>
    </row>
    <row r="63681" spans="8:8" x14ac:dyDescent="0.2">
      <c r="H63681" s="7"/>
    </row>
    <row r="63682" spans="8:8" x14ac:dyDescent="0.2">
      <c r="H63682" s="7"/>
    </row>
    <row r="63683" spans="8:8" x14ac:dyDescent="0.2">
      <c r="H63683" s="7"/>
    </row>
    <row r="63684" spans="8:8" x14ac:dyDescent="0.2">
      <c r="H63684" s="7"/>
    </row>
    <row r="63685" spans="8:8" x14ac:dyDescent="0.2">
      <c r="H63685" s="7"/>
    </row>
    <row r="63686" spans="8:8" x14ac:dyDescent="0.2">
      <c r="H63686" s="7"/>
    </row>
    <row r="63687" spans="8:8" x14ac:dyDescent="0.2">
      <c r="H63687" s="7"/>
    </row>
    <row r="63688" spans="8:8" x14ac:dyDescent="0.2">
      <c r="H63688" s="7"/>
    </row>
    <row r="63689" spans="8:8" x14ac:dyDescent="0.2">
      <c r="H63689" s="7"/>
    </row>
    <row r="63690" spans="8:8" x14ac:dyDescent="0.2">
      <c r="H63690" s="7"/>
    </row>
    <row r="63691" spans="8:8" x14ac:dyDescent="0.2">
      <c r="H63691" s="7"/>
    </row>
    <row r="63692" spans="8:8" x14ac:dyDescent="0.2">
      <c r="H63692" s="7"/>
    </row>
    <row r="63693" spans="8:8" x14ac:dyDescent="0.2">
      <c r="H63693" s="7"/>
    </row>
    <row r="63694" spans="8:8" x14ac:dyDescent="0.2">
      <c r="H63694" s="7"/>
    </row>
    <row r="63695" spans="8:8" x14ac:dyDescent="0.2">
      <c r="H63695" s="7"/>
    </row>
    <row r="63696" spans="8:8" x14ac:dyDescent="0.2">
      <c r="H63696" s="7"/>
    </row>
    <row r="63697" spans="8:8" x14ac:dyDescent="0.2">
      <c r="H63697" s="7"/>
    </row>
    <row r="63698" spans="8:8" x14ac:dyDescent="0.2">
      <c r="H63698" s="7"/>
    </row>
    <row r="63699" spans="8:8" x14ac:dyDescent="0.2">
      <c r="H63699" s="7"/>
    </row>
    <row r="63700" spans="8:8" x14ac:dyDescent="0.2">
      <c r="H63700" s="7"/>
    </row>
    <row r="63701" spans="8:8" x14ac:dyDescent="0.2">
      <c r="H63701" s="7"/>
    </row>
    <row r="63702" spans="8:8" x14ac:dyDescent="0.2">
      <c r="H63702" s="7"/>
    </row>
    <row r="63703" spans="8:8" x14ac:dyDescent="0.2">
      <c r="H63703" s="7"/>
    </row>
    <row r="63704" spans="8:8" x14ac:dyDescent="0.2">
      <c r="H63704" s="7"/>
    </row>
    <row r="63705" spans="8:8" x14ac:dyDescent="0.2">
      <c r="H63705" s="7"/>
    </row>
    <row r="63706" spans="8:8" x14ac:dyDescent="0.2">
      <c r="H63706" s="7"/>
    </row>
    <row r="63707" spans="8:8" x14ac:dyDescent="0.2">
      <c r="H63707" s="7"/>
    </row>
    <row r="63708" spans="8:8" x14ac:dyDescent="0.2">
      <c r="H63708" s="7"/>
    </row>
    <row r="63709" spans="8:8" x14ac:dyDescent="0.2">
      <c r="H63709" s="7"/>
    </row>
    <row r="63710" spans="8:8" x14ac:dyDescent="0.2">
      <c r="H63710" s="7"/>
    </row>
    <row r="63711" spans="8:8" x14ac:dyDescent="0.2">
      <c r="H63711" s="7"/>
    </row>
    <row r="63712" spans="8:8" x14ac:dyDescent="0.2">
      <c r="H63712" s="7"/>
    </row>
    <row r="63713" spans="8:8" x14ac:dyDescent="0.2">
      <c r="H63713" s="7"/>
    </row>
    <row r="63714" spans="8:8" x14ac:dyDescent="0.2">
      <c r="H63714" s="7"/>
    </row>
    <row r="63715" spans="8:8" x14ac:dyDescent="0.2">
      <c r="H63715" s="7"/>
    </row>
    <row r="63716" spans="8:8" x14ac:dyDescent="0.2">
      <c r="H63716" s="7"/>
    </row>
    <row r="63717" spans="8:8" x14ac:dyDescent="0.2">
      <c r="H63717" s="7"/>
    </row>
    <row r="63718" spans="8:8" x14ac:dyDescent="0.2">
      <c r="H63718" s="7"/>
    </row>
    <row r="63719" spans="8:8" x14ac:dyDescent="0.2">
      <c r="H63719" s="7"/>
    </row>
    <row r="63720" spans="8:8" x14ac:dyDescent="0.2">
      <c r="H63720" s="7"/>
    </row>
    <row r="63721" spans="8:8" x14ac:dyDescent="0.2">
      <c r="H63721" s="7"/>
    </row>
    <row r="63722" spans="8:8" x14ac:dyDescent="0.2">
      <c r="H63722" s="7"/>
    </row>
    <row r="63723" spans="8:8" x14ac:dyDescent="0.2">
      <c r="H63723" s="7"/>
    </row>
    <row r="63724" spans="8:8" x14ac:dyDescent="0.2">
      <c r="H63724" s="7"/>
    </row>
    <row r="63725" spans="8:8" x14ac:dyDescent="0.2">
      <c r="H63725" s="7"/>
    </row>
    <row r="63726" spans="8:8" x14ac:dyDescent="0.2">
      <c r="H63726" s="7"/>
    </row>
    <row r="63727" spans="8:8" x14ac:dyDescent="0.2">
      <c r="H63727" s="7"/>
    </row>
    <row r="63728" spans="8:8" x14ac:dyDescent="0.2">
      <c r="H63728" s="7"/>
    </row>
    <row r="63729" spans="8:8" x14ac:dyDescent="0.2">
      <c r="H63729" s="7"/>
    </row>
    <row r="63730" spans="8:8" x14ac:dyDescent="0.2">
      <c r="H63730" s="7"/>
    </row>
    <row r="63731" spans="8:8" x14ac:dyDescent="0.2">
      <c r="H63731" s="7"/>
    </row>
    <row r="63732" spans="8:8" x14ac:dyDescent="0.2">
      <c r="H63732" s="7"/>
    </row>
    <row r="63733" spans="8:8" x14ac:dyDescent="0.2">
      <c r="H63733" s="7"/>
    </row>
    <row r="63734" spans="8:8" x14ac:dyDescent="0.2">
      <c r="H63734" s="7"/>
    </row>
    <row r="63735" spans="8:8" x14ac:dyDescent="0.2">
      <c r="H63735" s="7"/>
    </row>
    <row r="63736" spans="8:8" x14ac:dyDescent="0.2">
      <c r="H63736" s="7"/>
    </row>
    <row r="63737" spans="8:8" x14ac:dyDescent="0.2">
      <c r="H63737" s="7"/>
    </row>
    <row r="63738" spans="8:8" x14ac:dyDescent="0.2">
      <c r="H63738" s="7"/>
    </row>
    <row r="63739" spans="8:8" x14ac:dyDescent="0.2">
      <c r="H63739" s="7"/>
    </row>
    <row r="63740" spans="8:8" x14ac:dyDescent="0.2">
      <c r="H63740" s="7"/>
    </row>
    <row r="63741" spans="8:8" x14ac:dyDescent="0.2">
      <c r="H63741" s="7"/>
    </row>
    <row r="63742" spans="8:8" x14ac:dyDescent="0.2">
      <c r="H63742" s="7"/>
    </row>
    <row r="63743" spans="8:8" x14ac:dyDescent="0.2">
      <c r="H63743" s="7"/>
    </row>
    <row r="63744" spans="8:8" x14ac:dyDescent="0.2">
      <c r="H63744" s="7"/>
    </row>
    <row r="63745" spans="8:8" x14ac:dyDescent="0.2">
      <c r="H63745" s="7"/>
    </row>
    <row r="63746" spans="8:8" x14ac:dyDescent="0.2">
      <c r="H63746" s="7"/>
    </row>
    <row r="63747" spans="8:8" x14ac:dyDescent="0.2">
      <c r="H63747" s="7"/>
    </row>
    <row r="63748" spans="8:8" x14ac:dyDescent="0.2">
      <c r="H63748" s="7"/>
    </row>
    <row r="63749" spans="8:8" x14ac:dyDescent="0.2">
      <c r="H63749" s="7"/>
    </row>
    <row r="63750" spans="8:8" x14ac:dyDescent="0.2">
      <c r="H63750" s="7"/>
    </row>
    <row r="63751" spans="8:8" x14ac:dyDescent="0.2">
      <c r="H63751" s="7"/>
    </row>
    <row r="63752" spans="8:8" x14ac:dyDescent="0.2">
      <c r="H63752" s="7"/>
    </row>
    <row r="63753" spans="8:8" x14ac:dyDescent="0.2">
      <c r="H63753" s="7"/>
    </row>
    <row r="63754" spans="8:8" x14ac:dyDescent="0.2">
      <c r="H63754" s="7"/>
    </row>
    <row r="63755" spans="8:8" x14ac:dyDescent="0.2">
      <c r="H63755" s="7"/>
    </row>
    <row r="63756" spans="8:8" x14ac:dyDescent="0.2">
      <c r="H63756" s="7"/>
    </row>
    <row r="63757" spans="8:8" x14ac:dyDescent="0.2">
      <c r="H63757" s="7"/>
    </row>
    <row r="63758" spans="8:8" x14ac:dyDescent="0.2">
      <c r="H63758" s="7"/>
    </row>
    <row r="63759" spans="8:8" x14ac:dyDescent="0.2">
      <c r="H63759" s="7"/>
    </row>
    <row r="63760" spans="8:8" x14ac:dyDescent="0.2">
      <c r="H63760" s="7"/>
    </row>
    <row r="63761" spans="8:8" x14ac:dyDescent="0.2">
      <c r="H63761" s="7"/>
    </row>
    <row r="63762" spans="8:8" x14ac:dyDescent="0.2">
      <c r="H63762" s="7"/>
    </row>
    <row r="63763" spans="8:8" x14ac:dyDescent="0.2">
      <c r="H63763" s="7"/>
    </row>
    <row r="63764" spans="8:8" x14ac:dyDescent="0.2">
      <c r="H63764" s="7"/>
    </row>
    <row r="63765" spans="8:8" x14ac:dyDescent="0.2">
      <c r="H63765" s="7"/>
    </row>
    <row r="63766" spans="8:8" x14ac:dyDescent="0.2">
      <c r="H63766" s="7"/>
    </row>
    <row r="63767" spans="8:8" x14ac:dyDescent="0.2">
      <c r="H63767" s="7"/>
    </row>
    <row r="63768" spans="8:8" x14ac:dyDescent="0.2">
      <c r="H63768" s="7"/>
    </row>
    <row r="63769" spans="8:8" x14ac:dyDescent="0.2">
      <c r="H63769" s="7"/>
    </row>
    <row r="63770" spans="8:8" x14ac:dyDescent="0.2">
      <c r="H63770" s="7"/>
    </row>
    <row r="63771" spans="8:8" x14ac:dyDescent="0.2">
      <c r="H63771" s="7"/>
    </row>
    <row r="63772" spans="8:8" x14ac:dyDescent="0.2">
      <c r="H63772" s="7"/>
    </row>
    <row r="63773" spans="8:8" x14ac:dyDescent="0.2">
      <c r="H63773" s="7"/>
    </row>
    <row r="63774" spans="8:8" x14ac:dyDescent="0.2">
      <c r="H63774" s="7"/>
    </row>
    <row r="63775" spans="8:8" x14ac:dyDescent="0.2">
      <c r="H63775" s="7"/>
    </row>
    <row r="63776" spans="8:8" x14ac:dyDescent="0.2">
      <c r="H63776" s="7"/>
    </row>
    <row r="63777" spans="8:8" x14ac:dyDescent="0.2">
      <c r="H63777" s="7"/>
    </row>
    <row r="63778" spans="8:8" x14ac:dyDescent="0.2">
      <c r="H63778" s="7"/>
    </row>
    <row r="63779" spans="8:8" x14ac:dyDescent="0.2">
      <c r="H63779" s="7"/>
    </row>
    <row r="63780" spans="8:8" x14ac:dyDescent="0.2">
      <c r="H63780" s="7"/>
    </row>
    <row r="63781" spans="8:8" x14ac:dyDescent="0.2">
      <c r="H63781" s="7"/>
    </row>
    <row r="63782" spans="8:8" x14ac:dyDescent="0.2">
      <c r="H63782" s="7"/>
    </row>
    <row r="63783" spans="8:8" x14ac:dyDescent="0.2">
      <c r="H63783" s="7"/>
    </row>
    <row r="63784" spans="8:8" x14ac:dyDescent="0.2">
      <c r="H63784" s="7"/>
    </row>
    <row r="63785" spans="8:8" x14ac:dyDescent="0.2">
      <c r="H63785" s="7"/>
    </row>
    <row r="63786" spans="8:8" x14ac:dyDescent="0.2">
      <c r="H63786" s="7"/>
    </row>
    <row r="63787" spans="8:8" x14ac:dyDescent="0.2">
      <c r="H63787" s="7"/>
    </row>
    <row r="63788" spans="8:8" x14ac:dyDescent="0.2">
      <c r="H63788" s="7"/>
    </row>
    <row r="63789" spans="8:8" x14ac:dyDescent="0.2">
      <c r="H63789" s="7"/>
    </row>
    <row r="63790" spans="8:8" x14ac:dyDescent="0.2">
      <c r="H63790" s="7"/>
    </row>
    <row r="63791" spans="8:8" x14ac:dyDescent="0.2">
      <c r="H63791" s="7"/>
    </row>
    <row r="63792" spans="8:8" x14ac:dyDescent="0.2">
      <c r="H63792" s="7"/>
    </row>
    <row r="63793" spans="8:8" x14ac:dyDescent="0.2">
      <c r="H63793" s="7"/>
    </row>
    <row r="63794" spans="8:8" x14ac:dyDescent="0.2">
      <c r="H63794" s="7"/>
    </row>
    <row r="63795" spans="8:8" x14ac:dyDescent="0.2">
      <c r="H63795" s="7"/>
    </row>
    <row r="63796" spans="8:8" x14ac:dyDescent="0.2">
      <c r="H63796" s="7"/>
    </row>
    <row r="63797" spans="8:8" x14ac:dyDescent="0.2">
      <c r="H63797" s="7"/>
    </row>
    <row r="63798" spans="8:8" x14ac:dyDescent="0.2">
      <c r="H63798" s="7"/>
    </row>
    <row r="63799" spans="8:8" x14ac:dyDescent="0.2">
      <c r="H63799" s="7"/>
    </row>
    <row r="63800" spans="8:8" x14ac:dyDescent="0.2">
      <c r="H63800" s="7"/>
    </row>
    <row r="63801" spans="8:8" x14ac:dyDescent="0.2">
      <c r="H63801" s="7"/>
    </row>
    <row r="63802" spans="8:8" x14ac:dyDescent="0.2">
      <c r="H63802" s="7"/>
    </row>
    <row r="63803" spans="8:8" x14ac:dyDescent="0.2">
      <c r="H63803" s="7"/>
    </row>
    <row r="63804" spans="8:8" x14ac:dyDescent="0.2">
      <c r="H63804" s="7"/>
    </row>
    <row r="63805" spans="8:8" x14ac:dyDescent="0.2">
      <c r="H63805" s="7"/>
    </row>
    <row r="63806" spans="8:8" x14ac:dyDescent="0.2">
      <c r="H63806" s="7"/>
    </row>
    <row r="63807" spans="8:8" x14ac:dyDescent="0.2">
      <c r="H63807" s="7"/>
    </row>
    <row r="63808" spans="8:8" x14ac:dyDescent="0.2">
      <c r="H63808" s="7"/>
    </row>
    <row r="63809" spans="8:8" x14ac:dyDescent="0.2">
      <c r="H63809" s="7"/>
    </row>
    <row r="63810" spans="8:8" x14ac:dyDescent="0.2">
      <c r="H63810" s="7"/>
    </row>
    <row r="63811" spans="8:8" x14ac:dyDescent="0.2">
      <c r="H63811" s="7"/>
    </row>
    <row r="63812" spans="8:8" x14ac:dyDescent="0.2">
      <c r="H63812" s="7"/>
    </row>
    <row r="63813" spans="8:8" x14ac:dyDescent="0.2">
      <c r="H63813" s="7"/>
    </row>
    <row r="63814" spans="8:8" x14ac:dyDescent="0.2">
      <c r="H63814" s="7"/>
    </row>
    <row r="63815" spans="8:8" x14ac:dyDescent="0.2">
      <c r="H63815" s="7"/>
    </row>
    <row r="63816" spans="8:8" x14ac:dyDescent="0.2">
      <c r="H63816" s="7"/>
    </row>
    <row r="63817" spans="8:8" x14ac:dyDescent="0.2">
      <c r="H63817" s="7"/>
    </row>
    <row r="63818" spans="8:8" x14ac:dyDescent="0.2">
      <c r="H63818" s="7"/>
    </row>
    <row r="63819" spans="8:8" x14ac:dyDescent="0.2">
      <c r="H63819" s="7"/>
    </row>
    <row r="63820" spans="8:8" x14ac:dyDescent="0.2">
      <c r="H63820" s="7"/>
    </row>
    <row r="63821" spans="8:8" x14ac:dyDescent="0.2">
      <c r="H63821" s="7"/>
    </row>
    <row r="63822" spans="8:8" x14ac:dyDescent="0.2">
      <c r="H63822" s="7"/>
    </row>
    <row r="63823" spans="8:8" x14ac:dyDescent="0.2">
      <c r="H63823" s="7"/>
    </row>
    <row r="63824" spans="8:8" x14ac:dyDescent="0.2">
      <c r="H63824" s="7"/>
    </row>
    <row r="63825" spans="8:8" x14ac:dyDescent="0.2">
      <c r="H63825" s="7"/>
    </row>
    <row r="63826" spans="8:8" x14ac:dyDescent="0.2">
      <c r="H63826" s="7"/>
    </row>
    <row r="63827" spans="8:8" x14ac:dyDescent="0.2">
      <c r="H63827" s="7"/>
    </row>
    <row r="63828" spans="8:8" x14ac:dyDescent="0.2">
      <c r="H63828" s="7"/>
    </row>
    <row r="63829" spans="8:8" x14ac:dyDescent="0.2">
      <c r="H63829" s="7"/>
    </row>
    <row r="63830" spans="8:8" x14ac:dyDescent="0.2">
      <c r="H63830" s="7"/>
    </row>
    <row r="63831" spans="8:8" x14ac:dyDescent="0.2">
      <c r="H63831" s="7"/>
    </row>
    <row r="63832" spans="8:8" x14ac:dyDescent="0.2">
      <c r="H63832" s="7"/>
    </row>
    <row r="63833" spans="8:8" x14ac:dyDescent="0.2">
      <c r="H63833" s="7"/>
    </row>
    <row r="63834" spans="8:8" x14ac:dyDescent="0.2">
      <c r="H63834" s="7"/>
    </row>
    <row r="63835" spans="8:8" x14ac:dyDescent="0.2">
      <c r="H63835" s="7"/>
    </row>
    <row r="63836" spans="8:8" x14ac:dyDescent="0.2">
      <c r="H63836" s="7"/>
    </row>
    <row r="63837" spans="8:8" x14ac:dyDescent="0.2">
      <c r="H63837" s="7"/>
    </row>
    <row r="63838" spans="8:8" x14ac:dyDescent="0.2">
      <c r="H63838" s="7"/>
    </row>
    <row r="63839" spans="8:8" x14ac:dyDescent="0.2">
      <c r="H63839" s="7"/>
    </row>
    <row r="63840" spans="8:8" x14ac:dyDescent="0.2">
      <c r="H63840" s="7"/>
    </row>
    <row r="63841" spans="8:8" x14ac:dyDescent="0.2">
      <c r="H63841" s="7"/>
    </row>
    <row r="63842" spans="8:8" x14ac:dyDescent="0.2">
      <c r="H63842" s="7"/>
    </row>
    <row r="63843" spans="8:8" x14ac:dyDescent="0.2">
      <c r="H63843" s="7"/>
    </row>
    <row r="63844" spans="8:8" x14ac:dyDescent="0.2">
      <c r="H63844" s="7"/>
    </row>
    <row r="63845" spans="8:8" x14ac:dyDescent="0.2">
      <c r="H63845" s="7"/>
    </row>
    <row r="63846" spans="8:8" x14ac:dyDescent="0.2">
      <c r="H63846" s="7"/>
    </row>
    <row r="63847" spans="8:8" x14ac:dyDescent="0.2">
      <c r="H63847" s="7"/>
    </row>
    <row r="63848" spans="8:8" x14ac:dyDescent="0.2">
      <c r="H63848" s="7"/>
    </row>
    <row r="63849" spans="8:8" x14ac:dyDescent="0.2">
      <c r="H63849" s="7"/>
    </row>
    <row r="63850" spans="8:8" x14ac:dyDescent="0.2">
      <c r="H63850" s="7"/>
    </row>
    <row r="63851" spans="8:8" x14ac:dyDescent="0.2">
      <c r="H63851" s="7"/>
    </row>
    <row r="63852" spans="8:8" x14ac:dyDescent="0.2">
      <c r="H63852" s="7"/>
    </row>
    <row r="63853" spans="8:8" x14ac:dyDescent="0.2">
      <c r="H63853" s="7"/>
    </row>
    <row r="63854" spans="8:8" x14ac:dyDescent="0.2">
      <c r="H63854" s="7"/>
    </row>
    <row r="63855" spans="8:8" x14ac:dyDescent="0.2">
      <c r="H63855" s="7"/>
    </row>
    <row r="63856" spans="8:8" x14ac:dyDescent="0.2">
      <c r="H63856" s="7"/>
    </row>
    <row r="63857" spans="8:8" x14ac:dyDescent="0.2">
      <c r="H63857" s="7"/>
    </row>
    <row r="63858" spans="8:8" x14ac:dyDescent="0.2">
      <c r="H63858" s="7"/>
    </row>
    <row r="63859" spans="8:8" x14ac:dyDescent="0.2">
      <c r="H63859" s="7"/>
    </row>
    <row r="63860" spans="8:8" x14ac:dyDescent="0.2">
      <c r="H63860" s="7"/>
    </row>
    <row r="63861" spans="8:8" x14ac:dyDescent="0.2">
      <c r="H63861" s="7"/>
    </row>
    <row r="63862" spans="8:8" x14ac:dyDescent="0.2">
      <c r="H63862" s="7"/>
    </row>
    <row r="63863" spans="8:8" x14ac:dyDescent="0.2">
      <c r="H63863" s="7"/>
    </row>
    <row r="63864" spans="8:8" x14ac:dyDescent="0.2">
      <c r="H63864" s="7"/>
    </row>
    <row r="63865" spans="8:8" x14ac:dyDescent="0.2">
      <c r="H63865" s="7"/>
    </row>
    <row r="63866" spans="8:8" x14ac:dyDescent="0.2">
      <c r="H63866" s="7"/>
    </row>
    <row r="63867" spans="8:8" x14ac:dyDescent="0.2">
      <c r="H63867" s="7"/>
    </row>
    <row r="63868" spans="8:8" x14ac:dyDescent="0.2">
      <c r="H63868" s="7"/>
    </row>
    <row r="63869" spans="8:8" x14ac:dyDescent="0.2">
      <c r="H63869" s="7"/>
    </row>
    <row r="63870" spans="8:8" x14ac:dyDescent="0.2">
      <c r="H63870" s="7"/>
    </row>
    <row r="63871" spans="8:8" x14ac:dyDescent="0.2">
      <c r="H63871" s="7"/>
    </row>
    <row r="63872" spans="8:8" x14ac:dyDescent="0.2">
      <c r="H63872" s="7"/>
    </row>
    <row r="63873" spans="8:8" x14ac:dyDescent="0.2">
      <c r="H63873" s="7"/>
    </row>
    <row r="63874" spans="8:8" x14ac:dyDescent="0.2">
      <c r="H63874" s="7"/>
    </row>
    <row r="63875" spans="8:8" x14ac:dyDescent="0.2">
      <c r="H63875" s="7"/>
    </row>
    <row r="63876" spans="8:8" x14ac:dyDescent="0.2">
      <c r="H63876" s="7"/>
    </row>
    <row r="63877" spans="8:8" x14ac:dyDescent="0.2">
      <c r="H63877" s="7"/>
    </row>
    <row r="63878" spans="8:8" x14ac:dyDescent="0.2">
      <c r="H63878" s="7"/>
    </row>
    <row r="63879" spans="8:8" x14ac:dyDescent="0.2">
      <c r="H63879" s="7"/>
    </row>
    <row r="63880" spans="8:8" x14ac:dyDescent="0.2">
      <c r="H63880" s="7"/>
    </row>
    <row r="63881" spans="8:8" x14ac:dyDescent="0.2">
      <c r="H63881" s="7"/>
    </row>
    <row r="63882" spans="8:8" x14ac:dyDescent="0.2">
      <c r="H63882" s="7"/>
    </row>
    <row r="63883" spans="8:8" x14ac:dyDescent="0.2">
      <c r="H63883" s="7"/>
    </row>
    <row r="63884" spans="8:8" x14ac:dyDescent="0.2">
      <c r="H63884" s="7"/>
    </row>
    <row r="63885" spans="8:8" x14ac:dyDescent="0.2">
      <c r="H63885" s="7"/>
    </row>
    <row r="63886" spans="8:8" x14ac:dyDescent="0.2">
      <c r="H63886" s="7"/>
    </row>
    <row r="63887" spans="8:8" x14ac:dyDescent="0.2">
      <c r="H63887" s="7"/>
    </row>
    <row r="63888" spans="8:8" x14ac:dyDescent="0.2">
      <c r="H63888" s="7"/>
    </row>
    <row r="63889" spans="8:8" x14ac:dyDescent="0.2">
      <c r="H63889" s="7"/>
    </row>
    <row r="63890" spans="8:8" x14ac:dyDescent="0.2">
      <c r="H63890" s="7"/>
    </row>
    <row r="63891" spans="8:8" x14ac:dyDescent="0.2">
      <c r="H63891" s="7"/>
    </row>
    <row r="63892" spans="8:8" x14ac:dyDescent="0.2">
      <c r="H63892" s="7"/>
    </row>
    <row r="63893" spans="8:8" x14ac:dyDescent="0.2">
      <c r="H63893" s="7"/>
    </row>
    <row r="63894" spans="8:8" x14ac:dyDescent="0.2">
      <c r="H63894" s="7"/>
    </row>
    <row r="63895" spans="8:8" x14ac:dyDescent="0.2">
      <c r="H63895" s="7"/>
    </row>
    <row r="63896" spans="8:8" x14ac:dyDescent="0.2">
      <c r="H63896" s="7"/>
    </row>
    <row r="63897" spans="8:8" x14ac:dyDescent="0.2">
      <c r="H63897" s="7"/>
    </row>
    <row r="63898" spans="8:8" x14ac:dyDescent="0.2">
      <c r="H63898" s="7"/>
    </row>
    <row r="63899" spans="8:8" x14ac:dyDescent="0.2">
      <c r="H63899" s="7"/>
    </row>
    <row r="63900" spans="8:8" x14ac:dyDescent="0.2">
      <c r="H63900" s="7"/>
    </row>
    <row r="63901" spans="8:8" x14ac:dyDescent="0.2">
      <c r="H63901" s="7"/>
    </row>
    <row r="63902" spans="8:8" x14ac:dyDescent="0.2">
      <c r="H63902" s="7"/>
    </row>
    <row r="63903" spans="8:8" x14ac:dyDescent="0.2">
      <c r="H63903" s="7"/>
    </row>
    <row r="63904" spans="8:8" x14ac:dyDescent="0.2">
      <c r="H63904" s="7"/>
    </row>
    <row r="63905" spans="8:8" x14ac:dyDescent="0.2">
      <c r="H63905" s="7"/>
    </row>
    <row r="63906" spans="8:8" x14ac:dyDescent="0.2">
      <c r="H63906" s="7"/>
    </row>
    <row r="63907" spans="8:8" x14ac:dyDescent="0.2">
      <c r="H63907" s="7"/>
    </row>
    <row r="63908" spans="8:8" x14ac:dyDescent="0.2">
      <c r="H63908" s="7"/>
    </row>
    <row r="63909" spans="8:8" x14ac:dyDescent="0.2">
      <c r="H63909" s="7"/>
    </row>
    <row r="63910" spans="8:8" x14ac:dyDescent="0.2">
      <c r="H63910" s="7"/>
    </row>
    <row r="63911" spans="8:8" x14ac:dyDescent="0.2">
      <c r="H63911" s="7"/>
    </row>
    <row r="63912" spans="8:8" x14ac:dyDescent="0.2">
      <c r="H63912" s="7"/>
    </row>
    <row r="63913" spans="8:8" x14ac:dyDescent="0.2">
      <c r="H63913" s="7"/>
    </row>
    <row r="63914" spans="8:8" x14ac:dyDescent="0.2">
      <c r="H63914" s="7"/>
    </row>
    <row r="63915" spans="8:8" x14ac:dyDescent="0.2">
      <c r="H63915" s="7"/>
    </row>
    <row r="63916" spans="8:8" x14ac:dyDescent="0.2">
      <c r="H63916" s="7"/>
    </row>
    <row r="63917" spans="8:8" x14ac:dyDescent="0.2">
      <c r="H63917" s="7"/>
    </row>
    <row r="63918" spans="8:8" x14ac:dyDescent="0.2">
      <c r="H63918" s="7"/>
    </row>
    <row r="63919" spans="8:8" x14ac:dyDescent="0.2">
      <c r="H63919" s="7"/>
    </row>
    <row r="63920" spans="8:8" x14ac:dyDescent="0.2">
      <c r="H63920" s="7"/>
    </row>
    <row r="63921" spans="8:8" x14ac:dyDescent="0.2">
      <c r="H63921" s="7"/>
    </row>
    <row r="63922" spans="8:8" x14ac:dyDescent="0.2">
      <c r="H63922" s="7"/>
    </row>
    <row r="63923" spans="8:8" x14ac:dyDescent="0.2">
      <c r="H63923" s="7"/>
    </row>
    <row r="63924" spans="8:8" x14ac:dyDescent="0.2">
      <c r="H63924" s="7"/>
    </row>
    <row r="63925" spans="8:8" x14ac:dyDescent="0.2">
      <c r="H63925" s="7"/>
    </row>
    <row r="63926" spans="8:8" x14ac:dyDescent="0.2">
      <c r="H63926" s="7"/>
    </row>
    <row r="63927" spans="8:8" x14ac:dyDescent="0.2">
      <c r="H63927" s="7"/>
    </row>
    <row r="63928" spans="8:8" x14ac:dyDescent="0.2">
      <c r="H63928" s="7"/>
    </row>
    <row r="63929" spans="8:8" x14ac:dyDescent="0.2">
      <c r="H63929" s="7"/>
    </row>
    <row r="63930" spans="8:8" x14ac:dyDescent="0.2">
      <c r="H63930" s="7"/>
    </row>
    <row r="63931" spans="8:8" x14ac:dyDescent="0.2">
      <c r="H63931" s="7"/>
    </row>
    <row r="63932" spans="8:8" x14ac:dyDescent="0.2">
      <c r="H63932" s="7"/>
    </row>
    <row r="63933" spans="8:8" x14ac:dyDescent="0.2">
      <c r="H63933" s="7"/>
    </row>
    <row r="63934" spans="8:8" x14ac:dyDescent="0.2">
      <c r="H63934" s="7"/>
    </row>
    <row r="63935" spans="8:8" x14ac:dyDescent="0.2">
      <c r="H63935" s="7"/>
    </row>
    <row r="63936" spans="8:8" x14ac:dyDescent="0.2">
      <c r="H63936" s="7"/>
    </row>
    <row r="63937" spans="8:8" x14ac:dyDescent="0.2">
      <c r="H63937" s="7"/>
    </row>
    <row r="63938" spans="8:8" x14ac:dyDescent="0.2">
      <c r="H63938" s="7"/>
    </row>
    <row r="63939" spans="8:8" x14ac:dyDescent="0.2">
      <c r="H63939" s="7"/>
    </row>
    <row r="63940" spans="8:8" x14ac:dyDescent="0.2">
      <c r="H63940" s="7"/>
    </row>
    <row r="63941" spans="8:8" x14ac:dyDescent="0.2">
      <c r="H63941" s="7"/>
    </row>
    <row r="63942" spans="8:8" x14ac:dyDescent="0.2">
      <c r="H63942" s="7"/>
    </row>
    <row r="63943" spans="8:8" x14ac:dyDescent="0.2">
      <c r="H63943" s="7"/>
    </row>
    <row r="63944" spans="8:8" x14ac:dyDescent="0.2">
      <c r="H63944" s="7"/>
    </row>
    <row r="63945" spans="8:8" x14ac:dyDescent="0.2">
      <c r="H63945" s="7"/>
    </row>
    <row r="63946" spans="8:8" x14ac:dyDescent="0.2">
      <c r="H63946" s="7"/>
    </row>
    <row r="63947" spans="8:8" x14ac:dyDescent="0.2">
      <c r="H63947" s="7"/>
    </row>
    <row r="63948" spans="8:8" x14ac:dyDescent="0.2">
      <c r="H63948" s="7"/>
    </row>
    <row r="63949" spans="8:8" x14ac:dyDescent="0.2">
      <c r="H63949" s="7"/>
    </row>
    <row r="63950" spans="8:8" x14ac:dyDescent="0.2">
      <c r="H63950" s="7"/>
    </row>
    <row r="63951" spans="8:8" x14ac:dyDescent="0.2">
      <c r="H63951" s="7"/>
    </row>
    <row r="63952" spans="8:8" x14ac:dyDescent="0.2">
      <c r="H63952" s="7"/>
    </row>
    <row r="63953" spans="8:8" x14ac:dyDescent="0.2">
      <c r="H63953" s="7"/>
    </row>
    <row r="63954" spans="8:8" x14ac:dyDescent="0.2">
      <c r="H63954" s="7"/>
    </row>
    <row r="63955" spans="8:8" x14ac:dyDescent="0.2">
      <c r="H63955" s="7"/>
    </row>
    <row r="63956" spans="8:8" x14ac:dyDescent="0.2">
      <c r="H63956" s="7"/>
    </row>
    <row r="63957" spans="8:8" x14ac:dyDescent="0.2">
      <c r="H63957" s="7"/>
    </row>
    <row r="63958" spans="8:8" x14ac:dyDescent="0.2">
      <c r="H63958" s="7"/>
    </row>
    <row r="63959" spans="8:8" x14ac:dyDescent="0.2">
      <c r="H63959" s="7"/>
    </row>
    <row r="63960" spans="8:8" x14ac:dyDescent="0.2">
      <c r="H63960" s="7"/>
    </row>
    <row r="63961" spans="8:8" x14ac:dyDescent="0.2">
      <c r="H63961" s="7"/>
    </row>
    <row r="63962" spans="8:8" x14ac:dyDescent="0.2">
      <c r="H63962" s="7"/>
    </row>
    <row r="63963" spans="8:8" x14ac:dyDescent="0.2">
      <c r="H63963" s="7"/>
    </row>
    <row r="63964" spans="8:8" x14ac:dyDescent="0.2">
      <c r="H63964" s="7"/>
    </row>
    <row r="63965" spans="8:8" x14ac:dyDescent="0.2">
      <c r="H63965" s="7"/>
    </row>
    <row r="63966" spans="8:8" x14ac:dyDescent="0.2">
      <c r="H63966" s="7"/>
    </row>
    <row r="63967" spans="8:8" x14ac:dyDescent="0.2">
      <c r="H63967" s="7"/>
    </row>
    <row r="63968" spans="8:8" x14ac:dyDescent="0.2">
      <c r="H63968" s="7"/>
    </row>
    <row r="63969" spans="8:8" x14ac:dyDescent="0.2">
      <c r="H63969" s="7"/>
    </row>
    <row r="63970" spans="8:8" x14ac:dyDescent="0.2">
      <c r="H63970" s="7"/>
    </row>
    <row r="63971" spans="8:8" x14ac:dyDescent="0.2">
      <c r="H63971" s="7"/>
    </row>
    <row r="63972" spans="8:8" x14ac:dyDescent="0.2">
      <c r="H63972" s="7"/>
    </row>
    <row r="63973" spans="8:8" x14ac:dyDescent="0.2">
      <c r="H63973" s="7"/>
    </row>
    <row r="63974" spans="8:8" x14ac:dyDescent="0.2">
      <c r="H63974" s="7"/>
    </row>
    <row r="63975" spans="8:8" x14ac:dyDescent="0.2">
      <c r="H63975" s="7"/>
    </row>
    <row r="63976" spans="8:8" x14ac:dyDescent="0.2">
      <c r="H63976" s="7"/>
    </row>
    <row r="63977" spans="8:8" x14ac:dyDescent="0.2">
      <c r="H63977" s="7"/>
    </row>
    <row r="63978" spans="8:8" x14ac:dyDescent="0.2">
      <c r="H63978" s="7"/>
    </row>
    <row r="63979" spans="8:8" x14ac:dyDescent="0.2">
      <c r="H63979" s="7"/>
    </row>
    <row r="63980" spans="8:8" x14ac:dyDescent="0.2">
      <c r="H63980" s="7"/>
    </row>
    <row r="63981" spans="8:8" x14ac:dyDescent="0.2">
      <c r="H63981" s="7"/>
    </row>
    <row r="63982" spans="8:8" x14ac:dyDescent="0.2">
      <c r="H63982" s="7"/>
    </row>
    <row r="63983" spans="8:8" x14ac:dyDescent="0.2">
      <c r="H63983" s="7"/>
    </row>
    <row r="63984" spans="8:8" x14ac:dyDescent="0.2">
      <c r="H63984" s="7"/>
    </row>
    <row r="63985" spans="8:8" x14ac:dyDescent="0.2">
      <c r="H63985" s="7"/>
    </row>
    <row r="63986" spans="8:8" x14ac:dyDescent="0.2">
      <c r="H63986" s="7"/>
    </row>
    <row r="63987" spans="8:8" x14ac:dyDescent="0.2">
      <c r="H63987" s="7"/>
    </row>
    <row r="63988" spans="8:8" x14ac:dyDescent="0.2">
      <c r="H63988" s="7"/>
    </row>
    <row r="63989" spans="8:8" x14ac:dyDescent="0.2">
      <c r="H63989" s="7"/>
    </row>
    <row r="63990" spans="8:8" x14ac:dyDescent="0.2">
      <c r="H63990" s="7"/>
    </row>
    <row r="63991" spans="8:8" x14ac:dyDescent="0.2">
      <c r="H63991" s="7"/>
    </row>
    <row r="63992" spans="8:8" x14ac:dyDescent="0.2">
      <c r="H63992" s="7"/>
    </row>
    <row r="63993" spans="8:8" x14ac:dyDescent="0.2">
      <c r="H63993" s="7"/>
    </row>
    <row r="63994" spans="8:8" x14ac:dyDescent="0.2">
      <c r="H63994" s="7"/>
    </row>
    <row r="63995" spans="8:8" x14ac:dyDescent="0.2">
      <c r="H63995" s="7"/>
    </row>
    <row r="63996" spans="8:8" x14ac:dyDescent="0.2">
      <c r="H63996" s="7"/>
    </row>
    <row r="63997" spans="8:8" x14ac:dyDescent="0.2">
      <c r="H63997" s="7"/>
    </row>
    <row r="63998" spans="8:8" x14ac:dyDescent="0.2">
      <c r="H63998" s="7"/>
    </row>
    <row r="63999" spans="8:8" x14ac:dyDescent="0.2">
      <c r="H63999" s="7"/>
    </row>
    <row r="64000" spans="8:8" x14ac:dyDescent="0.2">
      <c r="H64000" s="7"/>
    </row>
    <row r="64001" spans="8:8" x14ac:dyDescent="0.2">
      <c r="H64001" s="7"/>
    </row>
    <row r="64002" spans="8:8" x14ac:dyDescent="0.2">
      <c r="H64002" s="7"/>
    </row>
    <row r="64003" spans="8:8" x14ac:dyDescent="0.2">
      <c r="H64003" s="7"/>
    </row>
    <row r="64004" spans="8:8" x14ac:dyDescent="0.2">
      <c r="H64004" s="7"/>
    </row>
    <row r="64005" spans="8:8" x14ac:dyDescent="0.2">
      <c r="H64005" s="7"/>
    </row>
    <row r="64006" spans="8:8" x14ac:dyDescent="0.2">
      <c r="H64006" s="7"/>
    </row>
    <row r="64007" spans="8:8" x14ac:dyDescent="0.2">
      <c r="H64007" s="7"/>
    </row>
    <row r="64008" spans="8:8" x14ac:dyDescent="0.2">
      <c r="H64008" s="7"/>
    </row>
    <row r="64009" spans="8:8" x14ac:dyDescent="0.2">
      <c r="H64009" s="7"/>
    </row>
    <row r="64010" spans="8:8" x14ac:dyDescent="0.2">
      <c r="H64010" s="7"/>
    </row>
    <row r="64011" spans="8:8" x14ac:dyDescent="0.2">
      <c r="H64011" s="7"/>
    </row>
    <row r="64012" spans="8:8" x14ac:dyDescent="0.2">
      <c r="H64012" s="7"/>
    </row>
    <row r="64013" spans="8:8" x14ac:dyDescent="0.2">
      <c r="H64013" s="7"/>
    </row>
    <row r="64014" spans="8:8" x14ac:dyDescent="0.2">
      <c r="H64014" s="7"/>
    </row>
    <row r="64015" spans="8:8" x14ac:dyDescent="0.2">
      <c r="H64015" s="7"/>
    </row>
    <row r="64016" spans="8:8" x14ac:dyDescent="0.2">
      <c r="H64016" s="7"/>
    </row>
    <row r="64017" spans="8:8" x14ac:dyDescent="0.2">
      <c r="H64017" s="7"/>
    </row>
    <row r="64018" spans="8:8" x14ac:dyDescent="0.2">
      <c r="H64018" s="7"/>
    </row>
    <row r="64019" spans="8:8" x14ac:dyDescent="0.2">
      <c r="H64019" s="7"/>
    </row>
    <row r="64020" spans="8:8" x14ac:dyDescent="0.2">
      <c r="H64020" s="7"/>
    </row>
    <row r="64021" spans="8:8" x14ac:dyDescent="0.2">
      <c r="H64021" s="7"/>
    </row>
    <row r="64022" spans="8:8" x14ac:dyDescent="0.2">
      <c r="H64022" s="7"/>
    </row>
    <row r="64023" spans="8:8" x14ac:dyDescent="0.2">
      <c r="H64023" s="7"/>
    </row>
    <row r="64024" spans="8:8" x14ac:dyDescent="0.2">
      <c r="H64024" s="7"/>
    </row>
    <row r="64025" spans="8:8" x14ac:dyDescent="0.2">
      <c r="H64025" s="7"/>
    </row>
    <row r="64026" spans="8:8" x14ac:dyDescent="0.2">
      <c r="H64026" s="7"/>
    </row>
    <row r="64027" spans="8:8" x14ac:dyDescent="0.2">
      <c r="H64027" s="7"/>
    </row>
    <row r="64028" spans="8:8" x14ac:dyDescent="0.2">
      <c r="H64028" s="7"/>
    </row>
    <row r="64029" spans="8:8" x14ac:dyDescent="0.2">
      <c r="H64029" s="7"/>
    </row>
    <row r="64030" spans="8:8" x14ac:dyDescent="0.2">
      <c r="H64030" s="7"/>
    </row>
    <row r="64031" spans="8:8" x14ac:dyDescent="0.2">
      <c r="H64031" s="7"/>
    </row>
    <row r="64032" spans="8:8" x14ac:dyDescent="0.2">
      <c r="H64032" s="7"/>
    </row>
    <row r="64033" spans="8:8" x14ac:dyDescent="0.2">
      <c r="H64033" s="7"/>
    </row>
    <row r="64034" spans="8:8" x14ac:dyDescent="0.2">
      <c r="H64034" s="7"/>
    </row>
    <row r="64035" spans="8:8" x14ac:dyDescent="0.2">
      <c r="H64035" s="7"/>
    </row>
    <row r="64036" spans="8:8" x14ac:dyDescent="0.2">
      <c r="H64036" s="7"/>
    </row>
    <row r="64037" spans="8:8" x14ac:dyDescent="0.2">
      <c r="H64037" s="7"/>
    </row>
    <row r="64038" spans="8:8" x14ac:dyDescent="0.2">
      <c r="H64038" s="7"/>
    </row>
    <row r="64039" spans="8:8" x14ac:dyDescent="0.2">
      <c r="H64039" s="7"/>
    </row>
    <row r="64040" spans="8:8" x14ac:dyDescent="0.2">
      <c r="H64040" s="7"/>
    </row>
    <row r="64041" spans="8:8" x14ac:dyDescent="0.2">
      <c r="H64041" s="7"/>
    </row>
    <row r="64042" spans="8:8" x14ac:dyDescent="0.2">
      <c r="H64042" s="7"/>
    </row>
    <row r="64043" spans="8:8" x14ac:dyDescent="0.2">
      <c r="H64043" s="7"/>
    </row>
    <row r="64044" spans="8:8" x14ac:dyDescent="0.2">
      <c r="H64044" s="7"/>
    </row>
    <row r="64045" spans="8:8" x14ac:dyDescent="0.2">
      <c r="H64045" s="7"/>
    </row>
    <row r="64046" spans="8:8" x14ac:dyDescent="0.2">
      <c r="H64046" s="7"/>
    </row>
    <row r="64047" spans="8:8" x14ac:dyDescent="0.2">
      <c r="H64047" s="7"/>
    </row>
    <row r="64048" spans="8:8" x14ac:dyDescent="0.2">
      <c r="H64048" s="7"/>
    </row>
    <row r="64049" spans="8:8" x14ac:dyDescent="0.2">
      <c r="H64049" s="7"/>
    </row>
    <row r="64050" spans="8:8" x14ac:dyDescent="0.2">
      <c r="H64050" s="7"/>
    </row>
    <row r="64051" spans="8:8" x14ac:dyDescent="0.2">
      <c r="H64051" s="7"/>
    </row>
    <row r="64052" spans="8:8" x14ac:dyDescent="0.2">
      <c r="H64052" s="7"/>
    </row>
    <row r="64053" spans="8:8" x14ac:dyDescent="0.2">
      <c r="H64053" s="7"/>
    </row>
    <row r="64054" spans="8:8" x14ac:dyDescent="0.2">
      <c r="H64054" s="7"/>
    </row>
    <row r="64055" spans="8:8" x14ac:dyDescent="0.2">
      <c r="H64055" s="7"/>
    </row>
    <row r="64056" spans="8:8" x14ac:dyDescent="0.2">
      <c r="H64056" s="7"/>
    </row>
    <row r="64057" spans="8:8" x14ac:dyDescent="0.2">
      <c r="H64057" s="7"/>
    </row>
    <row r="64058" spans="8:8" x14ac:dyDescent="0.2">
      <c r="H64058" s="7"/>
    </row>
    <row r="64059" spans="8:8" x14ac:dyDescent="0.2">
      <c r="H64059" s="7"/>
    </row>
    <row r="64060" spans="8:8" x14ac:dyDescent="0.2">
      <c r="H64060" s="7"/>
    </row>
    <row r="64061" spans="8:8" x14ac:dyDescent="0.2">
      <c r="H64061" s="7"/>
    </row>
    <row r="64062" spans="8:8" x14ac:dyDescent="0.2">
      <c r="H64062" s="7"/>
    </row>
    <row r="64063" spans="8:8" x14ac:dyDescent="0.2">
      <c r="H64063" s="7"/>
    </row>
    <row r="64064" spans="8:8" x14ac:dyDescent="0.2">
      <c r="H64064" s="7"/>
    </row>
    <row r="64065" spans="8:8" x14ac:dyDescent="0.2">
      <c r="H64065" s="7"/>
    </row>
    <row r="64066" spans="8:8" x14ac:dyDescent="0.2">
      <c r="H64066" s="7"/>
    </row>
    <row r="64067" spans="8:8" x14ac:dyDescent="0.2">
      <c r="H64067" s="7"/>
    </row>
    <row r="64068" spans="8:8" x14ac:dyDescent="0.2">
      <c r="H64068" s="7"/>
    </row>
    <row r="64069" spans="8:8" x14ac:dyDescent="0.2">
      <c r="H64069" s="7"/>
    </row>
    <row r="64070" spans="8:8" x14ac:dyDescent="0.2">
      <c r="H64070" s="7"/>
    </row>
    <row r="64071" spans="8:8" x14ac:dyDescent="0.2">
      <c r="H64071" s="7"/>
    </row>
    <row r="64072" spans="8:8" x14ac:dyDescent="0.2">
      <c r="H64072" s="7"/>
    </row>
    <row r="64073" spans="8:8" x14ac:dyDescent="0.2">
      <c r="H64073" s="7"/>
    </row>
    <row r="64074" spans="8:8" x14ac:dyDescent="0.2">
      <c r="H64074" s="7"/>
    </row>
    <row r="64075" spans="8:8" x14ac:dyDescent="0.2">
      <c r="H64075" s="7"/>
    </row>
    <row r="64076" spans="8:8" x14ac:dyDescent="0.2">
      <c r="H64076" s="7"/>
    </row>
    <row r="64077" spans="8:8" x14ac:dyDescent="0.2">
      <c r="H64077" s="7"/>
    </row>
    <row r="64078" spans="8:8" x14ac:dyDescent="0.2">
      <c r="H64078" s="7"/>
    </row>
    <row r="64079" spans="8:8" x14ac:dyDescent="0.2">
      <c r="H64079" s="7"/>
    </row>
    <row r="64080" spans="8:8" x14ac:dyDescent="0.2">
      <c r="H64080" s="7"/>
    </row>
    <row r="64081" spans="8:8" x14ac:dyDescent="0.2">
      <c r="H64081" s="7"/>
    </row>
    <row r="64082" spans="8:8" x14ac:dyDescent="0.2">
      <c r="H64082" s="7"/>
    </row>
    <row r="64083" spans="8:8" x14ac:dyDescent="0.2">
      <c r="H64083" s="7"/>
    </row>
    <row r="64084" spans="8:8" x14ac:dyDescent="0.2">
      <c r="H64084" s="7"/>
    </row>
    <row r="64085" spans="8:8" x14ac:dyDescent="0.2">
      <c r="H64085" s="7"/>
    </row>
    <row r="64086" spans="8:8" x14ac:dyDescent="0.2">
      <c r="H64086" s="7"/>
    </row>
    <row r="64087" spans="8:8" x14ac:dyDescent="0.2">
      <c r="H64087" s="7"/>
    </row>
    <row r="64088" spans="8:8" x14ac:dyDescent="0.2">
      <c r="H64088" s="7"/>
    </row>
    <row r="64089" spans="8:8" x14ac:dyDescent="0.2">
      <c r="H64089" s="7"/>
    </row>
    <row r="64090" spans="8:8" x14ac:dyDescent="0.2">
      <c r="H64090" s="7"/>
    </row>
    <row r="64091" spans="8:8" x14ac:dyDescent="0.2">
      <c r="H64091" s="7"/>
    </row>
    <row r="64092" spans="8:8" x14ac:dyDescent="0.2">
      <c r="H64092" s="7"/>
    </row>
    <row r="64093" spans="8:8" x14ac:dyDescent="0.2">
      <c r="H64093" s="7"/>
    </row>
    <row r="64094" spans="8:8" x14ac:dyDescent="0.2">
      <c r="H64094" s="7"/>
    </row>
    <row r="64095" spans="8:8" x14ac:dyDescent="0.2">
      <c r="H64095" s="7"/>
    </row>
    <row r="64096" spans="8:8" x14ac:dyDescent="0.2">
      <c r="H64096" s="7"/>
    </row>
    <row r="64097" spans="8:8" x14ac:dyDescent="0.2">
      <c r="H64097" s="7"/>
    </row>
    <row r="64098" spans="8:8" x14ac:dyDescent="0.2">
      <c r="H64098" s="7"/>
    </row>
    <row r="64099" spans="8:8" x14ac:dyDescent="0.2">
      <c r="H64099" s="7"/>
    </row>
    <row r="64100" spans="8:8" x14ac:dyDescent="0.2">
      <c r="H64100" s="7"/>
    </row>
    <row r="64101" spans="8:8" x14ac:dyDescent="0.2">
      <c r="H64101" s="7"/>
    </row>
    <row r="64102" spans="8:8" x14ac:dyDescent="0.2">
      <c r="H64102" s="7"/>
    </row>
    <row r="64103" spans="8:8" x14ac:dyDescent="0.2">
      <c r="H64103" s="7"/>
    </row>
    <row r="64104" spans="8:8" x14ac:dyDescent="0.2">
      <c r="H64104" s="7"/>
    </row>
    <row r="64105" spans="8:8" x14ac:dyDescent="0.2">
      <c r="H64105" s="7"/>
    </row>
    <row r="64106" spans="8:8" x14ac:dyDescent="0.2">
      <c r="H64106" s="7"/>
    </row>
    <row r="64107" spans="8:8" x14ac:dyDescent="0.2">
      <c r="H64107" s="7"/>
    </row>
    <row r="64108" spans="8:8" x14ac:dyDescent="0.2">
      <c r="H64108" s="7"/>
    </row>
    <row r="64109" spans="8:8" x14ac:dyDescent="0.2">
      <c r="H64109" s="7"/>
    </row>
    <row r="64110" spans="8:8" x14ac:dyDescent="0.2">
      <c r="H64110" s="7"/>
    </row>
    <row r="64111" spans="8:8" x14ac:dyDescent="0.2">
      <c r="H64111" s="7"/>
    </row>
    <row r="64112" spans="8:8" x14ac:dyDescent="0.2">
      <c r="H64112" s="7"/>
    </row>
    <row r="64113" spans="8:8" x14ac:dyDescent="0.2">
      <c r="H64113" s="7"/>
    </row>
    <row r="64114" spans="8:8" x14ac:dyDescent="0.2">
      <c r="H64114" s="7"/>
    </row>
    <row r="64115" spans="8:8" x14ac:dyDescent="0.2">
      <c r="H64115" s="7"/>
    </row>
    <row r="64116" spans="8:8" x14ac:dyDescent="0.2">
      <c r="H64116" s="7"/>
    </row>
    <row r="64117" spans="8:8" x14ac:dyDescent="0.2">
      <c r="H64117" s="7"/>
    </row>
    <row r="64118" spans="8:8" x14ac:dyDescent="0.2">
      <c r="H64118" s="7"/>
    </row>
    <row r="64119" spans="8:8" x14ac:dyDescent="0.2">
      <c r="H64119" s="7"/>
    </row>
    <row r="64120" spans="8:8" x14ac:dyDescent="0.2">
      <c r="H64120" s="7"/>
    </row>
    <row r="64121" spans="8:8" x14ac:dyDescent="0.2">
      <c r="H64121" s="7"/>
    </row>
    <row r="64122" spans="8:8" x14ac:dyDescent="0.2">
      <c r="H64122" s="7"/>
    </row>
    <row r="64123" spans="8:8" x14ac:dyDescent="0.2">
      <c r="H64123" s="7"/>
    </row>
    <row r="64124" spans="8:8" x14ac:dyDescent="0.2">
      <c r="H64124" s="7"/>
    </row>
    <row r="64125" spans="8:8" x14ac:dyDescent="0.2">
      <c r="H64125" s="7"/>
    </row>
    <row r="64126" spans="8:8" x14ac:dyDescent="0.2">
      <c r="H64126" s="7"/>
    </row>
    <row r="64127" spans="8:8" x14ac:dyDescent="0.2">
      <c r="H64127" s="7"/>
    </row>
    <row r="64128" spans="8:8" x14ac:dyDescent="0.2">
      <c r="H64128" s="7"/>
    </row>
    <row r="64129" spans="8:8" x14ac:dyDescent="0.2">
      <c r="H64129" s="7"/>
    </row>
    <row r="64130" spans="8:8" x14ac:dyDescent="0.2">
      <c r="H64130" s="7"/>
    </row>
    <row r="64131" spans="8:8" x14ac:dyDescent="0.2">
      <c r="H64131" s="7"/>
    </row>
    <row r="64132" spans="8:8" x14ac:dyDescent="0.2">
      <c r="H64132" s="7"/>
    </row>
    <row r="64133" spans="8:8" x14ac:dyDescent="0.2">
      <c r="H64133" s="7"/>
    </row>
    <row r="64134" spans="8:8" x14ac:dyDescent="0.2">
      <c r="H64134" s="7"/>
    </row>
    <row r="64135" spans="8:8" x14ac:dyDescent="0.2">
      <c r="H64135" s="7"/>
    </row>
    <row r="64136" spans="8:8" x14ac:dyDescent="0.2">
      <c r="H64136" s="7"/>
    </row>
    <row r="64137" spans="8:8" x14ac:dyDescent="0.2">
      <c r="H64137" s="7"/>
    </row>
    <row r="64138" spans="8:8" x14ac:dyDescent="0.2">
      <c r="H64138" s="7"/>
    </row>
    <row r="64139" spans="8:8" x14ac:dyDescent="0.2">
      <c r="H64139" s="7"/>
    </row>
    <row r="64140" spans="8:8" x14ac:dyDescent="0.2">
      <c r="H64140" s="7"/>
    </row>
    <row r="64141" spans="8:8" x14ac:dyDescent="0.2">
      <c r="H64141" s="7"/>
    </row>
    <row r="64142" spans="8:8" x14ac:dyDescent="0.2">
      <c r="H64142" s="7"/>
    </row>
    <row r="64143" spans="8:8" x14ac:dyDescent="0.2">
      <c r="H64143" s="7"/>
    </row>
    <row r="64144" spans="8:8" x14ac:dyDescent="0.2">
      <c r="H64144" s="7"/>
    </row>
    <row r="64145" spans="8:8" x14ac:dyDescent="0.2">
      <c r="H64145" s="7"/>
    </row>
    <row r="64146" spans="8:8" x14ac:dyDescent="0.2">
      <c r="H64146" s="7"/>
    </row>
    <row r="64147" spans="8:8" x14ac:dyDescent="0.2">
      <c r="H64147" s="7"/>
    </row>
    <row r="64148" spans="8:8" x14ac:dyDescent="0.2">
      <c r="H64148" s="7"/>
    </row>
    <row r="64149" spans="8:8" x14ac:dyDescent="0.2">
      <c r="H64149" s="7"/>
    </row>
    <row r="64150" spans="8:8" x14ac:dyDescent="0.2">
      <c r="H64150" s="7"/>
    </row>
    <row r="64151" spans="8:8" x14ac:dyDescent="0.2">
      <c r="H64151" s="7"/>
    </row>
    <row r="64152" spans="8:8" x14ac:dyDescent="0.2">
      <c r="H64152" s="7"/>
    </row>
    <row r="64153" spans="8:8" x14ac:dyDescent="0.2">
      <c r="H64153" s="7"/>
    </row>
    <row r="64154" spans="8:8" x14ac:dyDescent="0.2">
      <c r="H64154" s="7"/>
    </row>
    <row r="64155" spans="8:8" x14ac:dyDescent="0.2">
      <c r="H64155" s="7"/>
    </row>
    <row r="64156" spans="8:8" x14ac:dyDescent="0.2">
      <c r="H64156" s="7"/>
    </row>
    <row r="64157" spans="8:8" x14ac:dyDescent="0.2">
      <c r="H64157" s="7"/>
    </row>
    <row r="64158" spans="8:8" x14ac:dyDescent="0.2">
      <c r="H64158" s="7"/>
    </row>
    <row r="64159" spans="8:8" x14ac:dyDescent="0.2">
      <c r="H64159" s="7"/>
    </row>
    <row r="64160" spans="8:8" x14ac:dyDescent="0.2">
      <c r="H64160" s="7"/>
    </row>
    <row r="64161" spans="8:8" x14ac:dyDescent="0.2">
      <c r="H64161" s="7"/>
    </row>
    <row r="64162" spans="8:8" x14ac:dyDescent="0.2">
      <c r="H64162" s="7"/>
    </row>
    <row r="64163" spans="8:8" x14ac:dyDescent="0.2">
      <c r="H64163" s="7"/>
    </row>
    <row r="64164" spans="8:8" x14ac:dyDescent="0.2">
      <c r="H64164" s="7"/>
    </row>
    <row r="64165" spans="8:8" x14ac:dyDescent="0.2">
      <c r="H64165" s="7"/>
    </row>
    <row r="64166" spans="8:8" x14ac:dyDescent="0.2">
      <c r="H64166" s="7"/>
    </row>
    <row r="64167" spans="8:8" x14ac:dyDescent="0.2">
      <c r="H64167" s="7"/>
    </row>
    <row r="64168" spans="8:8" x14ac:dyDescent="0.2">
      <c r="H64168" s="7"/>
    </row>
    <row r="64169" spans="8:8" x14ac:dyDescent="0.2">
      <c r="H64169" s="7"/>
    </row>
    <row r="64170" spans="8:8" x14ac:dyDescent="0.2">
      <c r="H64170" s="7"/>
    </row>
    <row r="64171" spans="8:8" x14ac:dyDescent="0.2">
      <c r="H64171" s="7"/>
    </row>
    <row r="64172" spans="8:8" x14ac:dyDescent="0.2">
      <c r="H64172" s="7"/>
    </row>
    <row r="64173" spans="8:8" x14ac:dyDescent="0.2">
      <c r="H64173" s="7"/>
    </row>
    <row r="64174" spans="8:8" x14ac:dyDescent="0.2">
      <c r="H64174" s="7"/>
    </row>
    <row r="64175" spans="8:8" x14ac:dyDescent="0.2">
      <c r="H64175" s="7"/>
    </row>
    <row r="64176" spans="8:8" x14ac:dyDescent="0.2">
      <c r="H64176" s="7"/>
    </row>
    <row r="64177" spans="8:8" x14ac:dyDescent="0.2">
      <c r="H64177" s="7"/>
    </row>
    <row r="64178" spans="8:8" x14ac:dyDescent="0.2">
      <c r="H64178" s="7"/>
    </row>
    <row r="64179" spans="8:8" x14ac:dyDescent="0.2">
      <c r="H64179" s="7"/>
    </row>
    <row r="64180" spans="8:8" x14ac:dyDescent="0.2">
      <c r="H64180" s="7"/>
    </row>
    <row r="64181" spans="8:8" x14ac:dyDescent="0.2">
      <c r="H64181" s="7"/>
    </row>
    <row r="64182" spans="8:8" x14ac:dyDescent="0.2">
      <c r="H64182" s="7"/>
    </row>
    <row r="64183" spans="8:8" x14ac:dyDescent="0.2">
      <c r="H64183" s="7"/>
    </row>
    <row r="64184" spans="8:8" x14ac:dyDescent="0.2">
      <c r="H64184" s="7"/>
    </row>
    <row r="64185" spans="8:8" x14ac:dyDescent="0.2">
      <c r="H64185" s="7"/>
    </row>
    <row r="64186" spans="8:8" x14ac:dyDescent="0.2">
      <c r="H64186" s="7"/>
    </row>
    <row r="64187" spans="8:8" x14ac:dyDescent="0.2">
      <c r="H64187" s="7"/>
    </row>
    <row r="64188" spans="8:8" x14ac:dyDescent="0.2">
      <c r="H64188" s="7"/>
    </row>
    <row r="64189" spans="8:8" x14ac:dyDescent="0.2">
      <c r="H64189" s="7"/>
    </row>
    <row r="64190" spans="8:8" x14ac:dyDescent="0.2">
      <c r="H64190" s="7"/>
    </row>
    <row r="64191" spans="8:8" x14ac:dyDescent="0.2">
      <c r="H64191" s="7"/>
    </row>
    <row r="64192" spans="8:8" x14ac:dyDescent="0.2">
      <c r="H64192" s="7"/>
    </row>
    <row r="64193" spans="8:8" x14ac:dyDescent="0.2">
      <c r="H64193" s="7"/>
    </row>
    <row r="64194" spans="8:8" x14ac:dyDescent="0.2">
      <c r="H64194" s="7"/>
    </row>
    <row r="64195" spans="8:8" x14ac:dyDescent="0.2">
      <c r="H64195" s="7"/>
    </row>
    <row r="64196" spans="8:8" x14ac:dyDescent="0.2">
      <c r="H64196" s="7"/>
    </row>
    <row r="64197" spans="8:8" x14ac:dyDescent="0.2">
      <c r="H64197" s="7"/>
    </row>
    <row r="64198" spans="8:8" x14ac:dyDescent="0.2">
      <c r="H64198" s="7"/>
    </row>
    <row r="64199" spans="8:8" x14ac:dyDescent="0.2">
      <c r="H64199" s="7"/>
    </row>
    <row r="64200" spans="8:8" x14ac:dyDescent="0.2">
      <c r="H64200" s="7"/>
    </row>
    <row r="64201" spans="8:8" x14ac:dyDescent="0.2">
      <c r="H64201" s="7"/>
    </row>
    <row r="64202" spans="8:8" x14ac:dyDescent="0.2">
      <c r="H64202" s="7"/>
    </row>
    <row r="64203" spans="8:8" x14ac:dyDescent="0.2">
      <c r="H64203" s="7"/>
    </row>
    <row r="64204" spans="8:8" x14ac:dyDescent="0.2">
      <c r="H64204" s="7"/>
    </row>
    <row r="64205" spans="8:8" x14ac:dyDescent="0.2">
      <c r="H64205" s="7"/>
    </row>
    <row r="64206" spans="8:8" x14ac:dyDescent="0.2">
      <c r="H64206" s="7"/>
    </row>
    <row r="64207" spans="8:8" x14ac:dyDescent="0.2">
      <c r="H64207" s="7"/>
    </row>
    <row r="64208" spans="8:8" x14ac:dyDescent="0.2">
      <c r="H64208" s="7"/>
    </row>
    <row r="64209" spans="8:8" x14ac:dyDescent="0.2">
      <c r="H64209" s="7"/>
    </row>
    <row r="64210" spans="8:8" x14ac:dyDescent="0.2">
      <c r="H64210" s="7"/>
    </row>
    <row r="64211" spans="8:8" x14ac:dyDescent="0.2">
      <c r="H64211" s="7"/>
    </row>
    <row r="64212" spans="8:8" x14ac:dyDescent="0.2">
      <c r="H64212" s="7"/>
    </row>
    <row r="64213" spans="8:8" x14ac:dyDescent="0.2">
      <c r="H64213" s="7"/>
    </row>
    <row r="64214" spans="8:8" x14ac:dyDescent="0.2">
      <c r="H64214" s="7"/>
    </row>
    <row r="64215" spans="8:8" x14ac:dyDescent="0.2">
      <c r="H64215" s="7"/>
    </row>
    <row r="64216" spans="8:8" x14ac:dyDescent="0.2">
      <c r="H64216" s="7"/>
    </row>
    <row r="64217" spans="8:8" x14ac:dyDescent="0.2">
      <c r="H64217" s="7"/>
    </row>
    <row r="64218" spans="8:8" x14ac:dyDescent="0.2">
      <c r="H64218" s="7"/>
    </row>
    <row r="64219" spans="8:8" x14ac:dyDescent="0.2">
      <c r="H64219" s="7"/>
    </row>
    <row r="64220" spans="8:8" x14ac:dyDescent="0.2">
      <c r="H64220" s="7"/>
    </row>
    <row r="64221" spans="8:8" x14ac:dyDescent="0.2">
      <c r="H64221" s="7"/>
    </row>
    <row r="64222" spans="8:8" x14ac:dyDescent="0.2">
      <c r="H64222" s="7"/>
    </row>
    <row r="64223" spans="8:8" x14ac:dyDescent="0.2">
      <c r="H64223" s="7"/>
    </row>
    <row r="64224" spans="8:8" x14ac:dyDescent="0.2">
      <c r="H64224" s="7"/>
    </row>
    <row r="64225" spans="8:8" x14ac:dyDescent="0.2">
      <c r="H64225" s="7"/>
    </row>
    <row r="64226" spans="8:8" x14ac:dyDescent="0.2">
      <c r="H64226" s="7"/>
    </row>
    <row r="64227" spans="8:8" x14ac:dyDescent="0.2">
      <c r="H64227" s="7"/>
    </row>
    <row r="64228" spans="8:8" x14ac:dyDescent="0.2">
      <c r="H64228" s="7"/>
    </row>
    <row r="64229" spans="8:8" x14ac:dyDescent="0.2">
      <c r="H64229" s="7"/>
    </row>
    <row r="64230" spans="8:8" x14ac:dyDescent="0.2">
      <c r="H64230" s="7"/>
    </row>
    <row r="64231" spans="8:8" x14ac:dyDescent="0.2">
      <c r="H64231" s="7"/>
    </row>
    <row r="64232" spans="8:8" x14ac:dyDescent="0.2">
      <c r="H64232" s="7"/>
    </row>
    <row r="64233" spans="8:8" x14ac:dyDescent="0.2">
      <c r="H64233" s="7"/>
    </row>
    <row r="64234" spans="8:8" x14ac:dyDescent="0.2">
      <c r="H64234" s="7"/>
    </row>
    <row r="64235" spans="8:8" x14ac:dyDescent="0.2">
      <c r="H64235" s="7"/>
    </row>
    <row r="64236" spans="8:8" x14ac:dyDescent="0.2">
      <c r="H64236" s="7"/>
    </row>
    <row r="64237" spans="8:8" x14ac:dyDescent="0.2">
      <c r="H64237" s="7"/>
    </row>
    <row r="64238" spans="8:8" x14ac:dyDescent="0.2">
      <c r="H64238" s="7"/>
    </row>
    <row r="64239" spans="8:8" x14ac:dyDescent="0.2">
      <c r="H64239" s="7"/>
    </row>
    <row r="64240" spans="8:8" x14ac:dyDescent="0.2">
      <c r="H64240" s="7"/>
    </row>
    <row r="64241" spans="8:8" x14ac:dyDescent="0.2">
      <c r="H64241" s="7"/>
    </row>
    <row r="64242" spans="8:8" x14ac:dyDescent="0.2">
      <c r="H64242" s="7"/>
    </row>
    <row r="64243" spans="8:8" x14ac:dyDescent="0.2">
      <c r="H64243" s="7"/>
    </row>
    <row r="64244" spans="8:8" x14ac:dyDescent="0.2">
      <c r="H64244" s="7"/>
    </row>
    <row r="64245" spans="8:8" x14ac:dyDescent="0.2">
      <c r="H64245" s="7"/>
    </row>
    <row r="64246" spans="8:8" x14ac:dyDescent="0.2">
      <c r="H64246" s="7"/>
    </row>
    <row r="64247" spans="8:8" x14ac:dyDescent="0.2">
      <c r="H64247" s="7"/>
    </row>
    <row r="64248" spans="8:8" x14ac:dyDescent="0.2">
      <c r="H64248" s="7"/>
    </row>
    <row r="64249" spans="8:8" x14ac:dyDescent="0.2">
      <c r="H64249" s="7"/>
    </row>
    <row r="64250" spans="8:8" x14ac:dyDescent="0.2">
      <c r="H64250" s="7"/>
    </row>
    <row r="64251" spans="8:8" x14ac:dyDescent="0.2">
      <c r="H64251" s="7"/>
    </row>
    <row r="64252" spans="8:8" x14ac:dyDescent="0.2">
      <c r="H64252" s="7"/>
    </row>
    <row r="64253" spans="8:8" x14ac:dyDescent="0.2">
      <c r="H64253" s="7"/>
    </row>
    <row r="64254" spans="8:8" x14ac:dyDescent="0.2">
      <c r="H64254" s="7"/>
    </row>
    <row r="64255" spans="8:8" x14ac:dyDescent="0.2">
      <c r="H64255" s="7"/>
    </row>
    <row r="64256" spans="8:8" x14ac:dyDescent="0.2">
      <c r="H64256" s="7"/>
    </row>
    <row r="64257" spans="8:8" x14ac:dyDescent="0.2">
      <c r="H64257" s="7"/>
    </row>
    <row r="64258" spans="8:8" x14ac:dyDescent="0.2">
      <c r="H64258" s="7"/>
    </row>
    <row r="64259" spans="8:8" x14ac:dyDescent="0.2">
      <c r="H64259" s="7"/>
    </row>
    <row r="64260" spans="8:8" x14ac:dyDescent="0.2">
      <c r="H64260" s="7"/>
    </row>
    <row r="64261" spans="8:8" x14ac:dyDescent="0.2">
      <c r="H64261" s="7"/>
    </row>
    <row r="64262" spans="8:8" x14ac:dyDescent="0.2">
      <c r="H64262" s="7"/>
    </row>
    <row r="64263" spans="8:8" x14ac:dyDescent="0.2">
      <c r="H64263" s="7"/>
    </row>
    <row r="64264" spans="8:8" x14ac:dyDescent="0.2">
      <c r="H64264" s="7"/>
    </row>
    <row r="64265" spans="8:8" x14ac:dyDescent="0.2">
      <c r="H64265" s="7"/>
    </row>
    <row r="64266" spans="8:8" x14ac:dyDescent="0.2">
      <c r="H64266" s="7"/>
    </row>
    <row r="64267" spans="8:8" x14ac:dyDescent="0.2">
      <c r="H64267" s="7"/>
    </row>
    <row r="64268" spans="8:8" x14ac:dyDescent="0.2">
      <c r="H64268" s="7"/>
    </row>
    <row r="64269" spans="8:8" x14ac:dyDescent="0.2">
      <c r="H64269" s="7"/>
    </row>
    <row r="64270" spans="8:8" x14ac:dyDescent="0.2">
      <c r="H64270" s="7"/>
    </row>
    <row r="64271" spans="8:8" x14ac:dyDescent="0.2">
      <c r="H64271" s="7"/>
    </row>
    <row r="64272" spans="8:8" x14ac:dyDescent="0.2">
      <c r="H64272" s="7"/>
    </row>
    <row r="64273" spans="8:8" x14ac:dyDescent="0.2">
      <c r="H64273" s="7"/>
    </row>
    <row r="64274" spans="8:8" x14ac:dyDescent="0.2">
      <c r="H64274" s="7"/>
    </row>
    <row r="64275" spans="8:8" x14ac:dyDescent="0.2">
      <c r="H64275" s="7"/>
    </row>
    <row r="64276" spans="8:8" x14ac:dyDescent="0.2">
      <c r="H64276" s="7"/>
    </row>
    <row r="64277" spans="8:8" x14ac:dyDescent="0.2">
      <c r="H64277" s="7"/>
    </row>
    <row r="64278" spans="8:8" x14ac:dyDescent="0.2">
      <c r="H64278" s="7"/>
    </row>
    <row r="64279" spans="8:8" x14ac:dyDescent="0.2">
      <c r="H64279" s="7"/>
    </row>
    <row r="64280" spans="8:8" x14ac:dyDescent="0.2">
      <c r="H64280" s="7"/>
    </row>
    <row r="64281" spans="8:8" x14ac:dyDescent="0.2">
      <c r="H64281" s="7"/>
    </row>
    <row r="64282" spans="8:8" x14ac:dyDescent="0.2">
      <c r="H64282" s="7"/>
    </row>
    <row r="64283" spans="8:8" x14ac:dyDescent="0.2">
      <c r="H64283" s="7"/>
    </row>
    <row r="64284" spans="8:8" x14ac:dyDescent="0.2">
      <c r="H64284" s="7"/>
    </row>
    <row r="64285" spans="8:8" x14ac:dyDescent="0.2">
      <c r="H64285" s="7"/>
    </row>
    <row r="64286" spans="8:8" x14ac:dyDescent="0.2">
      <c r="H64286" s="7"/>
    </row>
    <row r="64287" spans="8:8" x14ac:dyDescent="0.2">
      <c r="H64287" s="7"/>
    </row>
    <row r="64288" spans="8:8" x14ac:dyDescent="0.2">
      <c r="H64288" s="7"/>
    </row>
    <row r="64289" spans="8:8" x14ac:dyDescent="0.2">
      <c r="H64289" s="7"/>
    </row>
    <row r="64290" spans="8:8" x14ac:dyDescent="0.2">
      <c r="H64290" s="7"/>
    </row>
    <row r="64291" spans="8:8" x14ac:dyDescent="0.2">
      <c r="H64291" s="7"/>
    </row>
    <row r="64292" spans="8:8" x14ac:dyDescent="0.2">
      <c r="H64292" s="7"/>
    </row>
    <row r="64293" spans="8:8" x14ac:dyDescent="0.2">
      <c r="H64293" s="7"/>
    </row>
    <row r="64294" spans="8:8" x14ac:dyDescent="0.2">
      <c r="H64294" s="7"/>
    </row>
    <row r="64295" spans="8:8" x14ac:dyDescent="0.2">
      <c r="H64295" s="7"/>
    </row>
    <row r="64296" spans="8:8" x14ac:dyDescent="0.2">
      <c r="H64296" s="7"/>
    </row>
    <row r="64297" spans="8:8" x14ac:dyDescent="0.2">
      <c r="H64297" s="7"/>
    </row>
    <row r="64298" spans="8:8" x14ac:dyDescent="0.2">
      <c r="H64298" s="7"/>
    </row>
    <row r="64299" spans="8:8" x14ac:dyDescent="0.2">
      <c r="H64299" s="7"/>
    </row>
    <row r="64300" spans="8:8" x14ac:dyDescent="0.2">
      <c r="H64300" s="7"/>
    </row>
    <row r="64301" spans="8:8" x14ac:dyDescent="0.2">
      <c r="H64301" s="7"/>
    </row>
    <row r="64302" spans="8:8" x14ac:dyDescent="0.2">
      <c r="H64302" s="7"/>
    </row>
    <row r="64303" spans="8:8" x14ac:dyDescent="0.2">
      <c r="H64303" s="7"/>
    </row>
    <row r="64304" spans="8:8" x14ac:dyDescent="0.2">
      <c r="H64304" s="7"/>
    </row>
    <row r="64305" spans="8:8" x14ac:dyDescent="0.2">
      <c r="H64305" s="7"/>
    </row>
    <row r="64306" spans="8:8" x14ac:dyDescent="0.2">
      <c r="H64306" s="7"/>
    </row>
    <row r="64307" spans="8:8" x14ac:dyDescent="0.2">
      <c r="H64307" s="7"/>
    </row>
    <row r="64308" spans="8:8" x14ac:dyDescent="0.2">
      <c r="H64308" s="7"/>
    </row>
    <row r="64309" spans="8:8" x14ac:dyDescent="0.2">
      <c r="H64309" s="7"/>
    </row>
    <row r="64310" spans="8:8" x14ac:dyDescent="0.2">
      <c r="H64310" s="7"/>
    </row>
    <row r="64311" spans="8:8" x14ac:dyDescent="0.2">
      <c r="H64311" s="7"/>
    </row>
    <row r="64312" spans="8:8" x14ac:dyDescent="0.2">
      <c r="H64312" s="7"/>
    </row>
    <row r="64313" spans="8:8" x14ac:dyDescent="0.2">
      <c r="H64313" s="7"/>
    </row>
    <row r="64314" spans="8:8" x14ac:dyDescent="0.2">
      <c r="H64314" s="7"/>
    </row>
    <row r="64315" spans="8:8" x14ac:dyDescent="0.2">
      <c r="H64315" s="7"/>
    </row>
    <row r="64316" spans="8:8" x14ac:dyDescent="0.2">
      <c r="H64316" s="7"/>
    </row>
    <row r="64317" spans="8:8" x14ac:dyDescent="0.2">
      <c r="H64317" s="7"/>
    </row>
    <row r="64318" spans="8:8" x14ac:dyDescent="0.2">
      <c r="H64318" s="7"/>
    </row>
    <row r="64319" spans="8:8" x14ac:dyDescent="0.2">
      <c r="H64319" s="7"/>
    </row>
    <row r="64320" spans="8:8" x14ac:dyDescent="0.2">
      <c r="H64320" s="7"/>
    </row>
    <row r="64321" spans="8:8" x14ac:dyDescent="0.2">
      <c r="H64321" s="7"/>
    </row>
    <row r="64322" spans="8:8" x14ac:dyDescent="0.2">
      <c r="H64322" s="7"/>
    </row>
    <row r="64323" spans="8:8" x14ac:dyDescent="0.2">
      <c r="H64323" s="7"/>
    </row>
    <row r="64324" spans="8:8" x14ac:dyDescent="0.2">
      <c r="H64324" s="7"/>
    </row>
    <row r="64325" spans="8:8" x14ac:dyDescent="0.2">
      <c r="H64325" s="7"/>
    </row>
    <row r="64326" spans="8:8" x14ac:dyDescent="0.2">
      <c r="H64326" s="7"/>
    </row>
    <row r="64327" spans="8:8" x14ac:dyDescent="0.2">
      <c r="H64327" s="7"/>
    </row>
    <row r="64328" spans="8:8" x14ac:dyDescent="0.2">
      <c r="H64328" s="7"/>
    </row>
    <row r="64329" spans="8:8" x14ac:dyDescent="0.2">
      <c r="H64329" s="7"/>
    </row>
    <row r="64330" spans="8:8" x14ac:dyDescent="0.2">
      <c r="H64330" s="7"/>
    </row>
    <row r="64331" spans="8:8" x14ac:dyDescent="0.2">
      <c r="H64331" s="7"/>
    </row>
    <row r="64332" spans="8:8" x14ac:dyDescent="0.2">
      <c r="H64332" s="7"/>
    </row>
    <row r="64333" spans="8:8" x14ac:dyDescent="0.2">
      <c r="H64333" s="7"/>
    </row>
    <row r="64334" spans="8:8" x14ac:dyDescent="0.2">
      <c r="H64334" s="7"/>
    </row>
    <row r="64335" spans="8:8" x14ac:dyDescent="0.2">
      <c r="H64335" s="7"/>
    </row>
    <row r="64336" spans="8:8" x14ac:dyDescent="0.2">
      <c r="H64336" s="7"/>
    </row>
    <row r="64337" spans="8:8" x14ac:dyDescent="0.2">
      <c r="H64337" s="7"/>
    </row>
    <row r="64338" spans="8:8" x14ac:dyDescent="0.2">
      <c r="H64338" s="7"/>
    </row>
    <row r="64339" spans="8:8" x14ac:dyDescent="0.2">
      <c r="H64339" s="7"/>
    </row>
    <row r="64340" spans="8:8" x14ac:dyDescent="0.2">
      <c r="H64340" s="7"/>
    </row>
    <row r="64341" spans="8:8" x14ac:dyDescent="0.2">
      <c r="H64341" s="7"/>
    </row>
    <row r="64342" spans="8:8" x14ac:dyDescent="0.2">
      <c r="H64342" s="7"/>
    </row>
    <row r="64343" spans="8:8" x14ac:dyDescent="0.2">
      <c r="H64343" s="7"/>
    </row>
    <row r="64344" spans="8:8" x14ac:dyDescent="0.2">
      <c r="H64344" s="7"/>
    </row>
    <row r="64345" spans="8:8" x14ac:dyDescent="0.2">
      <c r="H64345" s="7"/>
    </row>
    <row r="64346" spans="8:8" x14ac:dyDescent="0.2">
      <c r="H64346" s="7"/>
    </row>
    <row r="64347" spans="8:8" x14ac:dyDescent="0.2">
      <c r="H64347" s="7"/>
    </row>
    <row r="64348" spans="8:8" x14ac:dyDescent="0.2">
      <c r="H64348" s="7"/>
    </row>
    <row r="64349" spans="8:8" x14ac:dyDescent="0.2">
      <c r="H64349" s="7"/>
    </row>
    <row r="64350" spans="8:8" x14ac:dyDescent="0.2">
      <c r="H64350" s="7"/>
    </row>
    <row r="64351" spans="8:8" x14ac:dyDescent="0.2">
      <c r="H64351" s="7"/>
    </row>
    <row r="64352" spans="8:8" x14ac:dyDescent="0.2">
      <c r="H64352" s="7"/>
    </row>
    <row r="64353" spans="8:8" x14ac:dyDescent="0.2">
      <c r="H64353" s="7"/>
    </row>
    <row r="64354" spans="8:8" x14ac:dyDescent="0.2">
      <c r="H64354" s="7"/>
    </row>
    <row r="64355" spans="8:8" x14ac:dyDescent="0.2">
      <c r="H64355" s="7"/>
    </row>
    <row r="64356" spans="8:8" x14ac:dyDescent="0.2">
      <c r="H64356" s="7"/>
    </row>
    <row r="64357" spans="8:8" x14ac:dyDescent="0.2">
      <c r="H64357" s="7"/>
    </row>
    <row r="64358" spans="8:8" x14ac:dyDescent="0.2">
      <c r="H64358" s="7"/>
    </row>
    <row r="64359" spans="8:8" x14ac:dyDescent="0.2">
      <c r="H64359" s="7"/>
    </row>
    <row r="64360" spans="8:8" x14ac:dyDescent="0.2">
      <c r="H64360" s="7"/>
    </row>
    <row r="64361" spans="8:8" x14ac:dyDescent="0.2">
      <c r="H64361" s="7"/>
    </row>
    <row r="64362" spans="8:8" x14ac:dyDescent="0.2">
      <c r="H64362" s="7"/>
    </row>
    <row r="64363" spans="8:8" x14ac:dyDescent="0.2">
      <c r="H64363" s="7"/>
    </row>
    <row r="64364" spans="8:8" x14ac:dyDescent="0.2">
      <c r="H64364" s="7"/>
    </row>
    <row r="64365" spans="8:8" x14ac:dyDescent="0.2">
      <c r="H64365" s="7"/>
    </row>
    <row r="64366" spans="8:8" x14ac:dyDescent="0.2">
      <c r="H64366" s="7"/>
    </row>
    <row r="64367" spans="8:8" x14ac:dyDescent="0.2">
      <c r="H64367" s="7"/>
    </row>
    <row r="64368" spans="8:8" x14ac:dyDescent="0.2">
      <c r="H64368" s="7"/>
    </row>
    <row r="64369" spans="8:8" x14ac:dyDescent="0.2">
      <c r="H64369" s="7"/>
    </row>
    <row r="64370" spans="8:8" x14ac:dyDescent="0.2">
      <c r="H64370" s="7"/>
    </row>
    <row r="64371" spans="8:8" x14ac:dyDescent="0.2">
      <c r="H64371" s="7"/>
    </row>
    <row r="64372" spans="8:8" x14ac:dyDescent="0.2">
      <c r="H64372" s="7"/>
    </row>
    <row r="64373" spans="8:8" x14ac:dyDescent="0.2">
      <c r="H64373" s="7"/>
    </row>
    <row r="64374" spans="8:8" x14ac:dyDescent="0.2">
      <c r="H64374" s="7"/>
    </row>
    <row r="64375" spans="8:8" x14ac:dyDescent="0.2">
      <c r="H64375" s="7"/>
    </row>
    <row r="64376" spans="8:8" x14ac:dyDescent="0.2">
      <c r="H64376" s="7"/>
    </row>
    <row r="64377" spans="8:8" x14ac:dyDescent="0.2">
      <c r="H64377" s="7"/>
    </row>
    <row r="64378" spans="8:8" x14ac:dyDescent="0.2">
      <c r="H64378" s="7"/>
    </row>
    <row r="64379" spans="8:8" x14ac:dyDescent="0.2">
      <c r="H64379" s="7"/>
    </row>
    <row r="64380" spans="8:8" x14ac:dyDescent="0.2">
      <c r="H64380" s="7"/>
    </row>
    <row r="64381" spans="8:8" x14ac:dyDescent="0.2">
      <c r="H64381" s="7"/>
    </row>
    <row r="64382" spans="8:8" x14ac:dyDescent="0.2">
      <c r="H64382" s="7"/>
    </row>
    <row r="64383" spans="8:8" x14ac:dyDescent="0.2">
      <c r="H64383" s="7"/>
    </row>
    <row r="64384" spans="8:8" x14ac:dyDescent="0.2">
      <c r="H64384" s="7"/>
    </row>
    <row r="64385" spans="8:8" x14ac:dyDescent="0.2">
      <c r="H64385" s="7"/>
    </row>
    <row r="64386" spans="8:8" x14ac:dyDescent="0.2">
      <c r="H64386" s="7"/>
    </row>
    <row r="64387" spans="8:8" x14ac:dyDescent="0.2">
      <c r="H64387" s="7"/>
    </row>
    <row r="64388" spans="8:8" x14ac:dyDescent="0.2">
      <c r="H64388" s="7"/>
    </row>
    <row r="64389" spans="8:8" x14ac:dyDescent="0.2">
      <c r="H64389" s="7"/>
    </row>
    <row r="64390" spans="8:8" x14ac:dyDescent="0.2">
      <c r="H64390" s="7"/>
    </row>
    <row r="64391" spans="8:8" x14ac:dyDescent="0.2">
      <c r="H64391" s="7"/>
    </row>
    <row r="64392" spans="8:8" x14ac:dyDescent="0.2">
      <c r="H64392" s="7"/>
    </row>
    <row r="64393" spans="8:8" x14ac:dyDescent="0.2">
      <c r="H64393" s="7"/>
    </row>
    <row r="64394" spans="8:8" x14ac:dyDescent="0.2">
      <c r="H64394" s="7"/>
    </row>
    <row r="64395" spans="8:8" x14ac:dyDescent="0.2">
      <c r="H64395" s="7"/>
    </row>
    <row r="64396" spans="8:8" x14ac:dyDescent="0.2">
      <c r="H64396" s="7"/>
    </row>
    <row r="64397" spans="8:8" x14ac:dyDescent="0.2">
      <c r="H64397" s="7"/>
    </row>
    <row r="64398" spans="8:8" x14ac:dyDescent="0.2">
      <c r="H64398" s="7"/>
    </row>
    <row r="64399" spans="8:8" x14ac:dyDescent="0.2">
      <c r="H64399" s="7"/>
    </row>
    <row r="64400" spans="8:8" x14ac:dyDescent="0.2">
      <c r="H64400" s="7"/>
    </row>
    <row r="64401" spans="8:8" x14ac:dyDescent="0.2">
      <c r="H64401" s="7"/>
    </row>
    <row r="64402" spans="8:8" x14ac:dyDescent="0.2">
      <c r="H64402" s="7"/>
    </row>
    <row r="64403" spans="8:8" x14ac:dyDescent="0.2">
      <c r="H64403" s="7"/>
    </row>
    <row r="64404" spans="8:8" x14ac:dyDescent="0.2">
      <c r="H64404" s="7"/>
    </row>
    <row r="64405" spans="8:8" x14ac:dyDescent="0.2">
      <c r="H64405" s="7"/>
    </row>
    <row r="64406" spans="8:8" x14ac:dyDescent="0.2">
      <c r="H64406" s="7"/>
    </row>
    <row r="64407" spans="8:8" x14ac:dyDescent="0.2">
      <c r="H64407" s="7"/>
    </row>
    <row r="64408" spans="8:8" x14ac:dyDescent="0.2">
      <c r="H64408" s="7"/>
    </row>
    <row r="64409" spans="8:8" x14ac:dyDescent="0.2">
      <c r="H64409" s="7"/>
    </row>
    <row r="64410" spans="8:8" x14ac:dyDescent="0.2">
      <c r="H64410" s="7"/>
    </row>
    <row r="64411" spans="8:8" x14ac:dyDescent="0.2">
      <c r="H64411" s="7"/>
    </row>
    <row r="64412" spans="8:8" x14ac:dyDescent="0.2">
      <c r="H64412" s="7"/>
    </row>
    <row r="64413" spans="8:8" x14ac:dyDescent="0.2">
      <c r="H64413" s="7"/>
    </row>
    <row r="64414" spans="8:8" x14ac:dyDescent="0.2">
      <c r="H64414" s="7"/>
    </row>
    <row r="64415" spans="8:8" x14ac:dyDescent="0.2">
      <c r="H64415" s="7"/>
    </row>
    <row r="64416" spans="8:8" x14ac:dyDescent="0.2">
      <c r="H64416" s="7"/>
    </row>
    <row r="64417" spans="8:8" x14ac:dyDescent="0.2">
      <c r="H64417" s="7"/>
    </row>
    <row r="64418" spans="8:8" x14ac:dyDescent="0.2">
      <c r="H64418" s="7"/>
    </row>
    <row r="64419" spans="8:8" x14ac:dyDescent="0.2">
      <c r="H64419" s="7"/>
    </row>
    <row r="64420" spans="8:8" x14ac:dyDescent="0.2">
      <c r="H64420" s="7"/>
    </row>
    <row r="64421" spans="8:8" x14ac:dyDescent="0.2">
      <c r="H64421" s="7"/>
    </row>
    <row r="64422" spans="8:8" x14ac:dyDescent="0.2">
      <c r="H64422" s="7"/>
    </row>
    <row r="64423" spans="8:8" x14ac:dyDescent="0.2">
      <c r="H64423" s="7"/>
    </row>
    <row r="64424" spans="8:8" x14ac:dyDescent="0.2">
      <c r="H64424" s="7"/>
    </row>
    <row r="64425" spans="8:8" x14ac:dyDescent="0.2">
      <c r="H64425" s="7"/>
    </row>
    <row r="64426" spans="8:8" x14ac:dyDescent="0.2">
      <c r="H64426" s="7"/>
    </row>
    <row r="64427" spans="8:8" x14ac:dyDescent="0.2">
      <c r="H64427" s="7"/>
    </row>
    <row r="64428" spans="8:8" x14ac:dyDescent="0.2">
      <c r="H64428" s="7"/>
    </row>
    <row r="64429" spans="8:8" x14ac:dyDescent="0.2">
      <c r="H64429" s="7"/>
    </row>
    <row r="64430" spans="8:8" x14ac:dyDescent="0.2">
      <c r="H64430" s="7"/>
    </row>
    <row r="64431" spans="8:8" x14ac:dyDescent="0.2">
      <c r="H64431" s="7"/>
    </row>
    <row r="64432" spans="8:8" x14ac:dyDescent="0.2">
      <c r="H64432" s="7"/>
    </row>
    <row r="64433" spans="8:8" x14ac:dyDescent="0.2">
      <c r="H64433" s="7"/>
    </row>
    <row r="64434" spans="8:8" x14ac:dyDescent="0.2">
      <c r="H64434" s="7"/>
    </row>
    <row r="64435" spans="8:8" x14ac:dyDescent="0.2">
      <c r="H64435" s="7"/>
    </row>
    <row r="64436" spans="8:8" x14ac:dyDescent="0.2">
      <c r="H64436" s="7"/>
    </row>
    <row r="64437" spans="8:8" x14ac:dyDescent="0.2">
      <c r="H64437" s="7"/>
    </row>
    <row r="64438" spans="8:8" x14ac:dyDescent="0.2">
      <c r="H64438" s="7"/>
    </row>
    <row r="64439" spans="8:8" x14ac:dyDescent="0.2">
      <c r="H64439" s="7"/>
    </row>
    <row r="64440" spans="8:8" x14ac:dyDescent="0.2">
      <c r="H64440" s="7"/>
    </row>
    <row r="64441" spans="8:8" x14ac:dyDescent="0.2">
      <c r="H64441" s="7"/>
    </row>
    <row r="64442" spans="8:8" x14ac:dyDescent="0.2">
      <c r="H64442" s="7"/>
    </row>
    <row r="64443" spans="8:8" x14ac:dyDescent="0.2">
      <c r="H64443" s="7"/>
    </row>
    <row r="64444" spans="8:8" x14ac:dyDescent="0.2">
      <c r="H64444" s="7"/>
    </row>
    <row r="64445" spans="8:8" x14ac:dyDescent="0.2">
      <c r="H64445" s="7"/>
    </row>
    <row r="64446" spans="8:8" x14ac:dyDescent="0.2">
      <c r="H64446" s="7"/>
    </row>
    <row r="64447" spans="8:8" x14ac:dyDescent="0.2">
      <c r="H64447" s="7"/>
    </row>
    <row r="64448" spans="8:8" x14ac:dyDescent="0.2">
      <c r="H64448" s="7"/>
    </row>
    <row r="64449" spans="8:8" x14ac:dyDescent="0.2">
      <c r="H64449" s="7"/>
    </row>
    <row r="64450" spans="8:8" x14ac:dyDescent="0.2">
      <c r="H64450" s="7"/>
    </row>
    <row r="64451" spans="8:8" x14ac:dyDescent="0.2">
      <c r="H64451" s="7"/>
    </row>
    <row r="64452" spans="8:8" x14ac:dyDescent="0.2">
      <c r="H64452" s="7"/>
    </row>
    <row r="64453" spans="8:8" x14ac:dyDescent="0.2">
      <c r="H64453" s="7"/>
    </row>
    <row r="64454" spans="8:8" x14ac:dyDescent="0.2">
      <c r="H64454" s="7"/>
    </row>
    <row r="64455" spans="8:8" x14ac:dyDescent="0.2">
      <c r="H64455" s="7"/>
    </row>
    <row r="64456" spans="8:8" x14ac:dyDescent="0.2">
      <c r="H64456" s="7"/>
    </row>
    <row r="64457" spans="8:8" x14ac:dyDescent="0.2">
      <c r="H64457" s="7"/>
    </row>
    <row r="64458" spans="8:8" x14ac:dyDescent="0.2">
      <c r="H64458" s="7"/>
    </row>
    <row r="64459" spans="8:8" x14ac:dyDescent="0.2">
      <c r="H64459" s="7"/>
    </row>
    <row r="64460" spans="8:8" x14ac:dyDescent="0.2">
      <c r="H64460" s="7"/>
    </row>
    <row r="64461" spans="8:8" x14ac:dyDescent="0.2">
      <c r="H64461" s="7"/>
    </row>
    <row r="64462" spans="8:8" x14ac:dyDescent="0.2">
      <c r="H64462" s="7"/>
    </row>
    <row r="64463" spans="8:8" x14ac:dyDescent="0.2">
      <c r="H64463" s="7"/>
    </row>
    <row r="64464" spans="8:8" x14ac:dyDescent="0.2">
      <c r="H64464" s="7"/>
    </row>
    <row r="64465" spans="8:8" x14ac:dyDescent="0.2">
      <c r="H64465" s="7"/>
    </row>
    <row r="64466" spans="8:8" x14ac:dyDescent="0.2">
      <c r="H64466" s="7"/>
    </row>
    <row r="64467" spans="8:8" x14ac:dyDescent="0.2">
      <c r="H64467" s="7"/>
    </row>
    <row r="64468" spans="8:8" x14ac:dyDescent="0.2">
      <c r="H64468" s="7"/>
    </row>
    <row r="64469" spans="8:8" x14ac:dyDescent="0.2">
      <c r="H64469" s="7"/>
    </row>
    <row r="64470" spans="8:8" x14ac:dyDescent="0.2">
      <c r="H64470" s="7"/>
    </row>
    <row r="64471" spans="8:8" x14ac:dyDescent="0.2">
      <c r="H64471" s="7"/>
    </row>
    <row r="64472" spans="8:8" x14ac:dyDescent="0.2">
      <c r="H64472" s="7"/>
    </row>
    <row r="64473" spans="8:8" x14ac:dyDescent="0.2">
      <c r="H64473" s="7"/>
    </row>
    <row r="64474" spans="8:8" x14ac:dyDescent="0.2">
      <c r="H64474" s="7"/>
    </row>
    <row r="64475" spans="8:8" x14ac:dyDescent="0.2">
      <c r="H64475" s="7"/>
    </row>
    <row r="64476" spans="8:8" x14ac:dyDescent="0.2">
      <c r="H64476" s="7"/>
    </row>
    <row r="64477" spans="8:8" x14ac:dyDescent="0.2">
      <c r="H64477" s="7"/>
    </row>
    <row r="64478" spans="8:8" x14ac:dyDescent="0.2">
      <c r="H64478" s="7"/>
    </row>
    <row r="64479" spans="8:8" x14ac:dyDescent="0.2">
      <c r="H64479" s="7"/>
    </row>
    <row r="64480" spans="8:8" x14ac:dyDescent="0.2">
      <c r="H64480" s="7"/>
    </row>
    <row r="64481" spans="8:8" x14ac:dyDescent="0.2">
      <c r="H64481" s="7"/>
    </row>
    <row r="64482" spans="8:8" x14ac:dyDescent="0.2">
      <c r="H64482" s="7"/>
    </row>
    <row r="64483" spans="8:8" x14ac:dyDescent="0.2">
      <c r="H64483" s="7"/>
    </row>
    <row r="64484" spans="8:8" x14ac:dyDescent="0.2">
      <c r="H64484" s="7"/>
    </row>
    <row r="64485" spans="8:8" x14ac:dyDescent="0.2">
      <c r="H64485" s="7"/>
    </row>
    <row r="64486" spans="8:8" x14ac:dyDescent="0.2">
      <c r="H64486" s="7"/>
    </row>
    <row r="64487" spans="8:8" x14ac:dyDescent="0.2">
      <c r="H64487" s="7"/>
    </row>
    <row r="64488" spans="8:8" x14ac:dyDescent="0.2">
      <c r="H64488" s="7"/>
    </row>
    <row r="64489" spans="8:8" x14ac:dyDescent="0.2">
      <c r="H64489" s="7"/>
    </row>
    <row r="64490" spans="8:8" x14ac:dyDescent="0.2">
      <c r="H64490" s="7"/>
    </row>
    <row r="64491" spans="8:8" x14ac:dyDescent="0.2">
      <c r="H64491" s="7"/>
    </row>
    <row r="64492" spans="8:8" x14ac:dyDescent="0.2">
      <c r="H64492" s="7"/>
    </row>
    <row r="64493" spans="8:8" x14ac:dyDescent="0.2">
      <c r="H64493" s="7"/>
    </row>
    <row r="64494" spans="8:8" x14ac:dyDescent="0.2">
      <c r="H64494" s="7"/>
    </row>
    <row r="64495" spans="8:8" x14ac:dyDescent="0.2">
      <c r="H64495" s="7"/>
    </row>
    <row r="64496" spans="8:8" x14ac:dyDescent="0.2">
      <c r="H64496" s="7"/>
    </row>
    <row r="64497" spans="8:8" x14ac:dyDescent="0.2">
      <c r="H64497" s="7"/>
    </row>
    <row r="64498" spans="8:8" x14ac:dyDescent="0.2">
      <c r="H64498" s="7"/>
    </row>
    <row r="64499" spans="8:8" x14ac:dyDescent="0.2">
      <c r="H64499" s="7"/>
    </row>
    <row r="64500" spans="8:8" x14ac:dyDescent="0.2">
      <c r="H64500" s="7"/>
    </row>
    <row r="64501" spans="8:8" x14ac:dyDescent="0.2">
      <c r="H64501" s="7"/>
    </row>
    <row r="64502" spans="8:8" x14ac:dyDescent="0.2">
      <c r="H64502" s="7"/>
    </row>
    <row r="64503" spans="8:8" x14ac:dyDescent="0.2">
      <c r="H64503" s="7"/>
    </row>
    <row r="64504" spans="8:8" x14ac:dyDescent="0.2">
      <c r="H64504" s="7"/>
    </row>
    <row r="64505" spans="8:8" x14ac:dyDescent="0.2">
      <c r="H64505" s="7"/>
    </row>
    <row r="64506" spans="8:8" x14ac:dyDescent="0.2">
      <c r="H64506" s="7"/>
    </row>
    <row r="64507" spans="8:8" x14ac:dyDescent="0.2">
      <c r="H64507" s="7"/>
    </row>
    <row r="64508" spans="8:8" x14ac:dyDescent="0.2">
      <c r="H64508" s="7"/>
    </row>
    <row r="64509" spans="8:8" x14ac:dyDescent="0.2">
      <c r="H64509" s="7"/>
    </row>
    <row r="64510" spans="8:8" x14ac:dyDescent="0.2">
      <c r="H64510" s="7"/>
    </row>
    <row r="64511" spans="8:8" x14ac:dyDescent="0.2">
      <c r="H64511" s="7"/>
    </row>
    <row r="64512" spans="8:8" x14ac:dyDescent="0.2">
      <c r="H64512" s="7"/>
    </row>
    <row r="64513" spans="8:8" x14ac:dyDescent="0.2">
      <c r="H64513" s="7"/>
    </row>
    <row r="64514" spans="8:8" x14ac:dyDescent="0.2">
      <c r="H64514" s="7"/>
    </row>
    <row r="64515" spans="8:8" x14ac:dyDescent="0.2">
      <c r="H64515" s="7"/>
    </row>
    <row r="64516" spans="8:8" x14ac:dyDescent="0.2">
      <c r="H64516" s="7"/>
    </row>
    <row r="64517" spans="8:8" x14ac:dyDescent="0.2">
      <c r="H64517" s="7"/>
    </row>
    <row r="64518" spans="8:8" x14ac:dyDescent="0.2">
      <c r="H64518" s="7"/>
    </row>
    <row r="64519" spans="8:8" x14ac:dyDescent="0.2">
      <c r="H64519" s="7"/>
    </row>
    <row r="64520" spans="8:8" x14ac:dyDescent="0.2">
      <c r="H64520" s="7"/>
    </row>
    <row r="64521" spans="8:8" x14ac:dyDescent="0.2">
      <c r="H64521" s="7"/>
    </row>
    <row r="64522" spans="8:8" x14ac:dyDescent="0.2">
      <c r="H64522" s="7"/>
    </row>
    <row r="64523" spans="8:8" x14ac:dyDescent="0.2">
      <c r="H64523" s="7"/>
    </row>
    <row r="64524" spans="8:8" x14ac:dyDescent="0.2">
      <c r="H64524" s="7"/>
    </row>
    <row r="64525" spans="8:8" x14ac:dyDescent="0.2">
      <c r="H64525" s="7"/>
    </row>
    <row r="64526" spans="8:8" x14ac:dyDescent="0.2">
      <c r="H64526" s="7"/>
    </row>
    <row r="64527" spans="8:8" x14ac:dyDescent="0.2">
      <c r="H64527" s="7"/>
    </row>
    <row r="64528" spans="8:8" x14ac:dyDescent="0.2">
      <c r="H64528" s="7"/>
    </row>
    <row r="64529" spans="8:8" x14ac:dyDescent="0.2">
      <c r="H64529" s="7"/>
    </row>
    <row r="64530" spans="8:8" x14ac:dyDescent="0.2">
      <c r="H64530" s="7"/>
    </row>
    <row r="64531" spans="8:8" x14ac:dyDescent="0.2">
      <c r="H64531" s="7"/>
    </row>
    <row r="64532" spans="8:8" x14ac:dyDescent="0.2">
      <c r="H64532" s="7"/>
    </row>
    <row r="64533" spans="8:8" x14ac:dyDescent="0.2">
      <c r="H64533" s="7"/>
    </row>
    <row r="64534" spans="8:8" x14ac:dyDescent="0.2">
      <c r="H64534" s="7"/>
    </row>
    <row r="64535" spans="8:8" x14ac:dyDescent="0.2">
      <c r="H64535" s="7"/>
    </row>
    <row r="64536" spans="8:8" x14ac:dyDescent="0.2">
      <c r="H64536" s="7"/>
    </row>
    <row r="64537" spans="8:8" x14ac:dyDescent="0.2">
      <c r="H64537" s="7"/>
    </row>
    <row r="64538" spans="8:8" x14ac:dyDescent="0.2">
      <c r="H64538" s="7"/>
    </row>
    <row r="64539" spans="8:8" x14ac:dyDescent="0.2">
      <c r="H64539" s="7"/>
    </row>
    <row r="64540" spans="8:8" x14ac:dyDescent="0.2">
      <c r="H64540" s="7"/>
    </row>
    <row r="64541" spans="8:8" x14ac:dyDescent="0.2">
      <c r="H64541" s="7"/>
    </row>
    <row r="64542" spans="8:8" x14ac:dyDescent="0.2">
      <c r="H64542" s="7"/>
    </row>
    <row r="64543" spans="8:8" x14ac:dyDescent="0.2">
      <c r="H64543" s="7"/>
    </row>
    <row r="64544" spans="8:8" x14ac:dyDescent="0.2">
      <c r="H64544" s="7"/>
    </row>
    <row r="64545" spans="8:8" x14ac:dyDescent="0.2">
      <c r="H64545" s="7"/>
    </row>
    <row r="64546" spans="8:8" x14ac:dyDescent="0.2">
      <c r="H64546" s="7"/>
    </row>
    <row r="64547" spans="8:8" x14ac:dyDescent="0.2">
      <c r="H64547" s="7"/>
    </row>
    <row r="64548" spans="8:8" x14ac:dyDescent="0.2">
      <c r="H64548" s="7"/>
    </row>
    <row r="64549" spans="8:8" x14ac:dyDescent="0.2">
      <c r="H64549" s="7"/>
    </row>
    <row r="64550" spans="8:8" x14ac:dyDescent="0.2">
      <c r="H64550" s="7"/>
    </row>
    <row r="64551" spans="8:8" x14ac:dyDescent="0.2">
      <c r="H64551" s="7"/>
    </row>
    <row r="64552" spans="8:8" x14ac:dyDescent="0.2">
      <c r="H64552" s="7"/>
    </row>
    <row r="64553" spans="8:8" x14ac:dyDescent="0.2">
      <c r="H64553" s="7"/>
    </row>
    <row r="64554" spans="8:8" x14ac:dyDescent="0.2">
      <c r="H64554" s="7"/>
    </row>
    <row r="64555" spans="8:8" x14ac:dyDescent="0.2">
      <c r="H64555" s="7"/>
    </row>
    <row r="64556" spans="8:8" x14ac:dyDescent="0.2">
      <c r="H64556" s="7"/>
    </row>
    <row r="64557" spans="8:8" x14ac:dyDescent="0.2">
      <c r="H64557" s="7"/>
    </row>
    <row r="64558" spans="8:8" x14ac:dyDescent="0.2">
      <c r="H64558" s="7"/>
    </row>
    <row r="64559" spans="8:8" x14ac:dyDescent="0.2">
      <c r="H64559" s="7"/>
    </row>
    <row r="64560" spans="8:8" x14ac:dyDescent="0.2">
      <c r="H64560" s="7"/>
    </row>
    <row r="64561" spans="8:8" x14ac:dyDescent="0.2">
      <c r="H64561" s="7"/>
    </row>
    <row r="64562" spans="8:8" x14ac:dyDescent="0.2">
      <c r="H64562" s="7"/>
    </row>
    <row r="64563" spans="8:8" x14ac:dyDescent="0.2">
      <c r="H64563" s="7"/>
    </row>
    <row r="64564" spans="8:8" x14ac:dyDescent="0.2">
      <c r="H64564" s="7"/>
    </row>
    <row r="64565" spans="8:8" x14ac:dyDescent="0.2">
      <c r="H64565" s="7"/>
    </row>
    <row r="64566" spans="8:8" x14ac:dyDescent="0.2">
      <c r="H64566" s="7"/>
    </row>
    <row r="64567" spans="8:8" x14ac:dyDescent="0.2">
      <c r="H64567" s="7"/>
    </row>
    <row r="64568" spans="8:8" x14ac:dyDescent="0.2">
      <c r="H64568" s="7"/>
    </row>
    <row r="64569" spans="8:8" x14ac:dyDescent="0.2">
      <c r="H64569" s="7"/>
    </row>
    <row r="64570" spans="8:8" x14ac:dyDescent="0.2">
      <c r="H64570" s="7"/>
    </row>
    <row r="64571" spans="8:8" x14ac:dyDescent="0.2">
      <c r="H64571" s="7"/>
    </row>
    <row r="64572" spans="8:8" x14ac:dyDescent="0.2">
      <c r="H64572" s="7"/>
    </row>
    <row r="64573" spans="8:8" x14ac:dyDescent="0.2">
      <c r="H64573" s="7"/>
    </row>
    <row r="64574" spans="8:8" x14ac:dyDescent="0.2">
      <c r="H64574" s="7"/>
    </row>
    <row r="64575" spans="8:8" x14ac:dyDescent="0.2">
      <c r="H64575" s="7"/>
    </row>
    <row r="64576" spans="8:8" x14ac:dyDescent="0.2">
      <c r="H64576" s="7"/>
    </row>
    <row r="64577" spans="8:8" x14ac:dyDescent="0.2">
      <c r="H64577" s="7"/>
    </row>
    <row r="64578" spans="8:8" x14ac:dyDescent="0.2">
      <c r="H64578" s="7"/>
    </row>
    <row r="64579" spans="8:8" x14ac:dyDescent="0.2">
      <c r="H64579" s="7"/>
    </row>
    <row r="64580" spans="8:8" x14ac:dyDescent="0.2">
      <c r="H64580" s="7"/>
    </row>
    <row r="64581" spans="8:8" x14ac:dyDescent="0.2">
      <c r="H64581" s="7"/>
    </row>
    <row r="64582" spans="8:8" x14ac:dyDescent="0.2">
      <c r="H64582" s="7"/>
    </row>
    <row r="64583" spans="8:8" x14ac:dyDescent="0.2">
      <c r="H64583" s="7"/>
    </row>
    <row r="64584" spans="8:8" x14ac:dyDescent="0.2">
      <c r="H64584" s="7"/>
    </row>
    <row r="64585" spans="8:8" x14ac:dyDescent="0.2">
      <c r="H64585" s="7"/>
    </row>
    <row r="64586" spans="8:8" x14ac:dyDescent="0.2">
      <c r="H64586" s="7"/>
    </row>
    <row r="64587" spans="8:8" x14ac:dyDescent="0.2">
      <c r="H64587" s="7"/>
    </row>
    <row r="64588" spans="8:8" x14ac:dyDescent="0.2">
      <c r="H64588" s="7"/>
    </row>
    <row r="64589" spans="8:8" x14ac:dyDescent="0.2">
      <c r="H64589" s="7"/>
    </row>
    <row r="64590" spans="8:8" x14ac:dyDescent="0.2">
      <c r="H64590" s="7"/>
    </row>
    <row r="64591" spans="8:8" x14ac:dyDescent="0.2">
      <c r="H64591" s="7"/>
    </row>
    <row r="64592" spans="8:8" x14ac:dyDescent="0.2">
      <c r="H64592" s="7"/>
    </row>
    <row r="64593" spans="8:8" x14ac:dyDescent="0.2">
      <c r="H64593" s="7"/>
    </row>
    <row r="64594" spans="8:8" x14ac:dyDescent="0.2">
      <c r="H64594" s="7"/>
    </row>
    <row r="64595" spans="8:8" x14ac:dyDescent="0.2">
      <c r="H64595" s="7"/>
    </row>
    <row r="64596" spans="8:8" x14ac:dyDescent="0.2">
      <c r="H64596" s="7"/>
    </row>
    <row r="64597" spans="8:8" x14ac:dyDescent="0.2">
      <c r="H64597" s="7"/>
    </row>
    <row r="64598" spans="8:8" x14ac:dyDescent="0.2">
      <c r="H64598" s="7"/>
    </row>
    <row r="64599" spans="8:8" x14ac:dyDescent="0.2">
      <c r="H64599" s="7"/>
    </row>
    <row r="64600" spans="8:8" x14ac:dyDescent="0.2">
      <c r="H64600" s="7"/>
    </row>
    <row r="64601" spans="8:8" x14ac:dyDescent="0.2">
      <c r="H64601" s="7"/>
    </row>
    <row r="64602" spans="8:8" x14ac:dyDescent="0.2">
      <c r="H64602" s="7"/>
    </row>
    <row r="64603" spans="8:8" x14ac:dyDescent="0.2">
      <c r="H64603" s="7"/>
    </row>
    <row r="64604" spans="8:8" x14ac:dyDescent="0.2">
      <c r="H64604" s="7"/>
    </row>
    <row r="64605" spans="8:8" x14ac:dyDescent="0.2">
      <c r="H64605" s="7"/>
    </row>
    <row r="64606" spans="8:8" x14ac:dyDescent="0.2">
      <c r="H64606" s="7"/>
    </row>
    <row r="64607" spans="8:8" x14ac:dyDescent="0.2">
      <c r="H64607" s="7"/>
    </row>
    <row r="64608" spans="8:8" x14ac:dyDescent="0.2">
      <c r="H64608" s="7"/>
    </row>
    <row r="64609" spans="8:8" x14ac:dyDescent="0.2">
      <c r="H64609" s="7"/>
    </row>
    <row r="64610" spans="8:8" x14ac:dyDescent="0.2">
      <c r="H64610" s="7"/>
    </row>
    <row r="64611" spans="8:8" x14ac:dyDescent="0.2">
      <c r="H64611" s="7"/>
    </row>
    <row r="64612" spans="8:8" x14ac:dyDescent="0.2">
      <c r="H64612" s="7"/>
    </row>
    <row r="64613" spans="8:8" x14ac:dyDescent="0.2">
      <c r="H64613" s="7"/>
    </row>
    <row r="64614" spans="8:8" x14ac:dyDescent="0.2">
      <c r="H64614" s="7"/>
    </row>
    <row r="64615" spans="8:8" x14ac:dyDescent="0.2">
      <c r="H64615" s="7"/>
    </row>
    <row r="64616" spans="8:8" x14ac:dyDescent="0.2">
      <c r="H64616" s="7"/>
    </row>
    <row r="64617" spans="8:8" x14ac:dyDescent="0.2">
      <c r="H64617" s="7"/>
    </row>
    <row r="64618" spans="8:8" x14ac:dyDescent="0.2">
      <c r="H64618" s="7"/>
    </row>
    <row r="64619" spans="8:8" x14ac:dyDescent="0.2">
      <c r="H64619" s="7"/>
    </row>
    <row r="64620" spans="8:8" x14ac:dyDescent="0.2">
      <c r="H64620" s="7"/>
    </row>
    <row r="64621" spans="8:8" x14ac:dyDescent="0.2">
      <c r="H64621" s="7"/>
    </row>
    <row r="64622" spans="8:8" x14ac:dyDescent="0.2">
      <c r="H64622" s="7"/>
    </row>
    <row r="64623" spans="8:8" x14ac:dyDescent="0.2">
      <c r="H64623" s="7"/>
    </row>
    <row r="64624" spans="8:8" x14ac:dyDescent="0.2">
      <c r="H64624" s="7"/>
    </row>
    <row r="64625" spans="8:8" x14ac:dyDescent="0.2">
      <c r="H64625" s="7"/>
    </row>
    <row r="64626" spans="8:8" x14ac:dyDescent="0.2">
      <c r="H64626" s="7"/>
    </row>
    <row r="64627" spans="8:8" x14ac:dyDescent="0.2">
      <c r="H64627" s="7"/>
    </row>
    <row r="64628" spans="8:8" x14ac:dyDescent="0.2">
      <c r="H64628" s="7"/>
    </row>
    <row r="64629" spans="8:8" x14ac:dyDescent="0.2">
      <c r="H64629" s="7"/>
    </row>
    <row r="64630" spans="8:8" x14ac:dyDescent="0.2">
      <c r="H64630" s="7"/>
    </row>
    <row r="64631" spans="8:8" x14ac:dyDescent="0.2">
      <c r="H64631" s="7"/>
    </row>
    <row r="64632" spans="8:8" x14ac:dyDescent="0.2">
      <c r="H64632" s="7"/>
    </row>
    <row r="64633" spans="8:8" x14ac:dyDescent="0.2">
      <c r="H64633" s="7"/>
    </row>
    <row r="64634" spans="8:8" x14ac:dyDescent="0.2">
      <c r="H64634" s="7"/>
    </row>
    <row r="64635" spans="8:8" x14ac:dyDescent="0.2">
      <c r="H64635" s="7"/>
    </row>
    <row r="64636" spans="8:8" x14ac:dyDescent="0.2">
      <c r="H64636" s="7"/>
    </row>
    <row r="64637" spans="8:8" x14ac:dyDescent="0.2">
      <c r="H64637" s="7"/>
    </row>
    <row r="64638" spans="8:8" x14ac:dyDescent="0.2">
      <c r="H64638" s="7"/>
    </row>
    <row r="64639" spans="8:8" x14ac:dyDescent="0.2">
      <c r="H64639" s="7"/>
    </row>
    <row r="64640" spans="8:8" x14ac:dyDescent="0.2">
      <c r="H64640" s="7"/>
    </row>
    <row r="64641" spans="8:8" x14ac:dyDescent="0.2">
      <c r="H64641" s="7"/>
    </row>
    <row r="64642" spans="8:8" x14ac:dyDescent="0.2">
      <c r="H64642" s="7"/>
    </row>
    <row r="64643" spans="8:8" x14ac:dyDescent="0.2">
      <c r="H64643" s="7"/>
    </row>
    <row r="64644" spans="8:8" x14ac:dyDescent="0.2">
      <c r="H64644" s="7"/>
    </row>
    <row r="64645" spans="8:8" x14ac:dyDescent="0.2">
      <c r="H64645" s="7"/>
    </row>
    <row r="64646" spans="8:8" x14ac:dyDescent="0.2">
      <c r="H64646" s="7"/>
    </row>
    <row r="64647" spans="8:8" x14ac:dyDescent="0.2">
      <c r="H64647" s="7"/>
    </row>
    <row r="64648" spans="8:8" x14ac:dyDescent="0.2">
      <c r="H64648" s="7"/>
    </row>
    <row r="64649" spans="8:8" x14ac:dyDescent="0.2">
      <c r="H64649" s="7"/>
    </row>
    <row r="64650" spans="8:8" x14ac:dyDescent="0.2">
      <c r="H64650" s="7"/>
    </row>
    <row r="64651" spans="8:8" x14ac:dyDescent="0.2">
      <c r="H64651" s="7"/>
    </row>
    <row r="64652" spans="8:8" x14ac:dyDescent="0.2">
      <c r="H64652" s="7"/>
    </row>
    <row r="64653" spans="8:8" x14ac:dyDescent="0.2">
      <c r="H64653" s="7"/>
    </row>
    <row r="64654" spans="8:8" x14ac:dyDescent="0.2">
      <c r="H64654" s="7"/>
    </row>
    <row r="64655" spans="8:8" x14ac:dyDescent="0.2">
      <c r="H64655" s="7"/>
    </row>
    <row r="64656" spans="8:8" x14ac:dyDescent="0.2">
      <c r="H64656" s="7"/>
    </row>
    <row r="64657" spans="8:8" x14ac:dyDescent="0.2">
      <c r="H64657" s="7"/>
    </row>
    <row r="64658" spans="8:8" x14ac:dyDescent="0.2">
      <c r="H64658" s="7"/>
    </row>
    <row r="64659" spans="8:8" x14ac:dyDescent="0.2">
      <c r="H64659" s="7"/>
    </row>
    <row r="64660" spans="8:8" x14ac:dyDescent="0.2">
      <c r="H64660" s="7"/>
    </row>
    <row r="64661" spans="8:8" x14ac:dyDescent="0.2">
      <c r="H64661" s="7"/>
    </row>
    <row r="64662" spans="8:8" x14ac:dyDescent="0.2">
      <c r="H64662" s="7"/>
    </row>
    <row r="64663" spans="8:8" x14ac:dyDescent="0.2">
      <c r="H64663" s="7"/>
    </row>
    <row r="64664" spans="8:8" x14ac:dyDescent="0.2">
      <c r="H64664" s="7"/>
    </row>
    <row r="64665" spans="8:8" x14ac:dyDescent="0.2">
      <c r="H64665" s="7"/>
    </row>
    <row r="64666" spans="8:8" x14ac:dyDescent="0.2">
      <c r="H64666" s="7"/>
    </row>
    <row r="64667" spans="8:8" x14ac:dyDescent="0.2">
      <c r="H64667" s="7"/>
    </row>
    <row r="64668" spans="8:8" x14ac:dyDescent="0.2">
      <c r="H64668" s="7"/>
    </row>
    <row r="64669" spans="8:8" x14ac:dyDescent="0.2">
      <c r="H64669" s="7"/>
    </row>
    <row r="64670" spans="8:8" x14ac:dyDescent="0.2">
      <c r="H64670" s="7"/>
    </row>
    <row r="64671" spans="8:8" x14ac:dyDescent="0.2">
      <c r="H64671" s="7"/>
    </row>
    <row r="64672" spans="8:8" x14ac:dyDescent="0.2">
      <c r="H64672" s="7"/>
    </row>
    <row r="64673" spans="8:8" x14ac:dyDescent="0.2">
      <c r="H64673" s="7"/>
    </row>
    <row r="64674" spans="8:8" x14ac:dyDescent="0.2">
      <c r="H64674" s="7"/>
    </row>
    <row r="64675" spans="8:8" x14ac:dyDescent="0.2">
      <c r="H64675" s="7"/>
    </row>
    <row r="64676" spans="8:8" x14ac:dyDescent="0.2">
      <c r="H64676" s="7"/>
    </row>
    <row r="64677" spans="8:8" x14ac:dyDescent="0.2">
      <c r="H64677" s="7"/>
    </row>
    <row r="64678" spans="8:8" x14ac:dyDescent="0.2">
      <c r="H64678" s="7"/>
    </row>
    <row r="64679" spans="8:8" x14ac:dyDescent="0.2">
      <c r="H64679" s="7"/>
    </row>
    <row r="64680" spans="8:8" x14ac:dyDescent="0.2">
      <c r="H64680" s="7"/>
    </row>
    <row r="64681" spans="8:8" x14ac:dyDescent="0.2">
      <c r="H64681" s="7"/>
    </row>
    <row r="64682" spans="8:8" x14ac:dyDescent="0.2">
      <c r="H64682" s="7"/>
    </row>
    <row r="64683" spans="8:8" x14ac:dyDescent="0.2">
      <c r="H64683" s="7"/>
    </row>
    <row r="64684" spans="8:8" x14ac:dyDescent="0.2">
      <c r="H64684" s="7"/>
    </row>
    <row r="64685" spans="8:8" x14ac:dyDescent="0.2">
      <c r="H64685" s="7"/>
    </row>
    <row r="64686" spans="8:8" x14ac:dyDescent="0.2">
      <c r="H64686" s="7"/>
    </row>
    <row r="64687" spans="8:8" x14ac:dyDescent="0.2">
      <c r="H64687" s="7"/>
    </row>
    <row r="64688" spans="8:8" x14ac:dyDescent="0.2">
      <c r="H64688" s="7"/>
    </row>
    <row r="64689" spans="8:8" x14ac:dyDescent="0.2">
      <c r="H64689" s="7"/>
    </row>
    <row r="64690" spans="8:8" x14ac:dyDescent="0.2">
      <c r="H64690" s="7"/>
    </row>
    <row r="64691" spans="8:8" x14ac:dyDescent="0.2">
      <c r="H64691" s="7"/>
    </row>
    <row r="64692" spans="8:8" x14ac:dyDescent="0.2">
      <c r="H64692" s="7"/>
    </row>
    <row r="64693" spans="8:8" x14ac:dyDescent="0.2">
      <c r="H64693" s="7"/>
    </row>
    <row r="64694" spans="8:8" x14ac:dyDescent="0.2">
      <c r="H64694" s="7"/>
    </row>
    <row r="64695" spans="8:8" x14ac:dyDescent="0.2">
      <c r="H64695" s="7"/>
    </row>
    <row r="64696" spans="8:8" x14ac:dyDescent="0.2">
      <c r="H64696" s="7"/>
    </row>
    <row r="64697" spans="8:8" x14ac:dyDescent="0.2">
      <c r="H64697" s="7"/>
    </row>
    <row r="64698" spans="8:8" x14ac:dyDescent="0.2">
      <c r="H64698" s="7"/>
    </row>
    <row r="64699" spans="8:8" x14ac:dyDescent="0.2">
      <c r="H64699" s="7"/>
    </row>
    <row r="64700" spans="8:8" x14ac:dyDescent="0.2">
      <c r="H64700" s="7"/>
    </row>
    <row r="64701" spans="8:8" x14ac:dyDescent="0.2">
      <c r="H64701" s="7"/>
    </row>
    <row r="64702" spans="8:8" x14ac:dyDescent="0.2">
      <c r="H64702" s="7"/>
    </row>
    <row r="64703" spans="8:8" x14ac:dyDescent="0.2">
      <c r="H64703" s="7"/>
    </row>
    <row r="64704" spans="8:8" x14ac:dyDescent="0.2">
      <c r="H64704" s="7"/>
    </row>
    <row r="64705" spans="8:8" x14ac:dyDescent="0.2">
      <c r="H64705" s="7"/>
    </row>
    <row r="64706" spans="8:8" x14ac:dyDescent="0.2">
      <c r="H64706" s="7"/>
    </row>
    <row r="64707" spans="8:8" x14ac:dyDescent="0.2">
      <c r="H64707" s="7"/>
    </row>
    <row r="64708" spans="8:8" x14ac:dyDescent="0.2">
      <c r="H64708" s="7"/>
    </row>
    <row r="64709" spans="8:8" x14ac:dyDescent="0.2">
      <c r="H64709" s="7"/>
    </row>
    <row r="64710" spans="8:8" x14ac:dyDescent="0.2">
      <c r="H64710" s="7"/>
    </row>
    <row r="64711" spans="8:8" x14ac:dyDescent="0.2">
      <c r="H64711" s="7"/>
    </row>
    <row r="64712" spans="8:8" x14ac:dyDescent="0.2">
      <c r="H64712" s="7"/>
    </row>
    <row r="64713" spans="8:8" x14ac:dyDescent="0.2">
      <c r="H64713" s="7"/>
    </row>
    <row r="64714" spans="8:8" x14ac:dyDescent="0.2">
      <c r="H64714" s="7"/>
    </row>
    <row r="64715" spans="8:8" x14ac:dyDescent="0.2">
      <c r="H64715" s="7"/>
    </row>
    <row r="64716" spans="8:8" x14ac:dyDescent="0.2">
      <c r="H64716" s="7"/>
    </row>
    <row r="64717" spans="8:8" x14ac:dyDescent="0.2">
      <c r="H64717" s="7"/>
    </row>
    <row r="64718" spans="8:8" x14ac:dyDescent="0.2">
      <c r="H64718" s="7"/>
    </row>
    <row r="64719" spans="8:8" x14ac:dyDescent="0.2">
      <c r="H64719" s="7"/>
    </row>
    <row r="64720" spans="8:8" x14ac:dyDescent="0.2">
      <c r="H64720" s="7"/>
    </row>
    <row r="64721" spans="8:8" x14ac:dyDescent="0.2">
      <c r="H64721" s="7"/>
    </row>
    <row r="64722" spans="8:8" x14ac:dyDescent="0.2">
      <c r="H64722" s="7"/>
    </row>
    <row r="64723" spans="8:8" x14ac:dyDescent="0.2">
      <c r="H64723" s="7"/>
    </row>
    <row r="64724" spans="8:8" x14ac:dyDescent="0.2">
      <c r="H64724" s="7"/>
    </row>
    <row r="64725" spans="8:8" x14ac:dyDescent="0.2">
      <c r="H64725" s="7"/>
    </row>
    <row r="64726" spans="8:8" x14ac:dyDescent="0.2">
      <c r="H64726" s="7"/>
    </row>
    <row r="64727" spans="8:8" x14ac:dyDescent="0.2">
      <c r="H64727" s="7"/>
    </row>
    <row r="64728" spans="8:8" x14ac:dyDescent="0.2">
      <c r="H64728" s="7"/>
    </row>
    <row r="64729" spans="8:8" x14ac:dyDescent="0.2">
      <c r="H64729" s="7"/>
    </row>
    <row r="64730" spans="8:8" x14ac:dyDescent="0.2">
      <c r="H64730" s="7"/>
    </row>
    <row r="64731" spans="8:8" x14ac:dyDescent="0.2">
      <c r="H64731" s="7"/>
    </row>
    <row r="64732" spans="8:8" x14ac:dyDescent="0.2">
      <c r="H64732" s="7"/>
    </row>
    <row r="64733" spans="8:8" x14ac:dyDescent="0.2">
      <c r="H64733" s="7"/>
    </row>
    <row r="64734" spans="8:8" x14ac:dyDescent="0.2">
      <c r="H64734" s="7"/>
    </row>
    <row r="64735" spans="8:8" x14ac:dyDescent="0.2">
      <c r="H64735" s="7"/>
    </row>
    <row r="64736" spans="8:8" x14ac:dyDescent="0.2">
      <c r="H64736" s="7"/>
    </row>
    <row r="64737" spans="8:8" x14ac:dyDescent="0.2">
      <c r="H64737" s="7"/>
    </row>
    <row r="64738" spans="8:8" x14ac:dyDescent="0.2">
      <c r="H64738" s="7"/>
    </row>
    <row r="64739" spans="8:8" x14ac:dyDescent="0.2">
      <c r="H64739" s="7"/>
    </row>
    <row r="64740" spans="8:8" x14ac:dyDescent="0.2">
      <c r="H64740" s="7"/>
    </row>
    <row r="64741" spans="8:8" x14ac:dyDescent="0.2">
      <c r="H64741" s="7"/>
    </row>
    <row r="64742" spans="8:8" x14ac:dyDescent="0.2">
      <c r="H64742" s="7"/>
    </row>
    <row r="64743" spans="8:8" x14ac:dyDescent="0.2">
      <c r="H64743" s="7"/>
    </row>
    <row r="64744" spans="8:8" x14ac:dyDescent="0.2">
      <c r="H64744" s="7"/>
    </row>
    <row r="64745" spans="8:8" x14ac:dyDescent="0.2">
      <c r="H64745" s="7"/>
    </row>
    <row r="64746" spans="8:8" x14ac:dyDescent="0.2">
      <c r="H64746" s="7"/>
    </row>
    <row r="64747" spans="8:8" x14ac:dyDescent="0.2">
      <c r="H64747" s="7"/>
    </row>
    <row r="64748" spans="8:8" x14ac:dyDescent="0.2">
      <c r="H64748" s="7"/>
    </row>
    <row r="64749" spans="8:8" x14ac:dyDescent="0.2">
      <c r="H64749" s="7"/>
    </row>
    <row r="64750" spans="8:8" x14ac:dyDescent="0.2">
      <c r="H64750" s="7"/>
    </row>
    <row r="64751" spans="8:8" x14ac:dyDescent="0.2">
      <c r="H64751" s="7"/>
    </row>
    <row r="64752" spans="8:8" x14ac:dyDescent="0.2">
      <c r="H64752" s="7"/>
    </row>
    <row r="64753" spans="8:8" x14ac:dyDescent="0.2">
      <c r="H64753" s="7"/>
    </row>
    <row r="64754" spans="8:8" x14ac:dyDescent="0.2">
      <c r="H64754" s="7"/>
    </row>
    <row r="64755" spans="8:8" x14ac:dyDescent="0.2">
      <c r="H64755" s="7"/>
    </row>
    <row r="64756" spans="8:8" x14ac:dyDescent="0.2">
      <c r="H64756" s="7"/>
    </row>
    <row r="64757" spans="8:8" x14ac:dyDescent="0.2">
      <c r="H64757" s="7"/>
    </row>
    <row r="64758" spans="8:8" x14ac:dyDescent="0.2">
      <c r="H64758" s="7"/>
    </row>
    <row r="64759" spans="8:8" x14ac:dyDescent="0.2">
      <c r="H64759" s="7"/>
    </row>
    <row r="64760" spans="8:8" x14ac:dyDescent="0.2">
      <c r="H64760" s="7"/>
    </row>
    <row r="64761" spans="8:8" x14ac:dyDescent="0.2">
      <c r="H64761" s="7"/>
    </row>
    <row r="64762" spans="8:8" x14ac:dyDescent="0.2">
      <c r="H64762" s="7"/>
    </row>
    <row r="64763" spans="8:8" x14ac:dyDescent="0.2">
      <c r="H64763" s="7"/>
    </row>
    <row r="64764" spans="8:8" x14ac:dyDescent="0.2">
      <c r="H64764" s="7"/>
    </row>
    <row r="64765" spans="8:8" x14ac:dyDescent="0.2">
      <c r="H64765" s="7"/>
    </row>
    <row r="64766" spans="8:8" x14ac:dyDescent="0.2">
      <c r="H64766" s="7"/>
    </row>
    <row r="64767" spans="8:8" x14ac:dyDescent="0.2">
      <c r="H64767" s="7"/>
    </row>
    <row r="64768" spans="8:8" x14ac:dyDescent="0.2">
      <c r="H64768" s="7"/>
    </row>
    <row r="64769" spans="8:8" x14ac:dyDescent="0.2">
      <c r="H64769" s="7"/>
    </row>
    <row r="64770" spans="8:8" x14ac:dyDescent="0.2">
      <c r="H64770" s="7"/>
    </row>
    <row r="64771" spans="8:8" x14ac:dyDescent="0.2">
      <c r="H64771" s="7"/>
    </row>
    <row r="64772" spans="8:8" x14ac:dyDescent="0.2">
      <c r="H64772" s="7"/>
    </row>
    <row r="64773" spans="8:8" x14ac:dyDescent="0.2">
      <c r="H64773" s="7"/>
    </row>
    <row r="64774" spans="8:8" x14ac:dyDescent="0.2">
      <c r="H64774" s="7"/>
    </row>
    <row r="64775" spans="8:8" x14ac:dyDescent="0.2">
      <c r="H64775" s="7"/>
    </row>
    <row r="64776" spans="8:8" x14ac:dyDescent="0.2">
      <c r="H64776" s="7"/>
    </row>
    <row r="64777" spans="8:8" x14ac:dyDescent="0.2">
      <c r="H64777" s="7"/>
    </row>
    <row r="64778" spans="8:8" x14ac:dyDescent="0.2">
      <c r="H64778" s="7"/>
    </row>
    <row r="64779" spans="8:8" x14ac:dyDescent="0.2">
      <c r="H64779" s="7"/>
    </row>
    <row r="64780" spans="8:8" x14ac:dyDescent="0.2">
      <c r="H64780" s="7"/>
    </row>
    <row r="64781" spans="8:8" x14ac:dyDescent="0.2">
      <c r="H64781" s="7"/>
    </row>
    <row r="64782" spans="8:8" x14ac:dyDescent="0.2">
      <c r="H64782" s="7"/>
    </row>
    <row r="64783" spans="8:8" x14ac:dyDescent="0.2">
      <c r="H64783" s="7"/>
    </row>
    <row r="64784" spans="8:8" x14ac:dyDescent="0.2">
      <c r="H64784" s="7"/>
    </row>
    <row r="64785" spans="8:8" x14ac:dyDescent="0.2">
      <c r="H64785" s="7"/>
    </row>
    <row r="64786" spans="8:8" x14ac:dyDescent="0.2">
      <c r="H64786" s="7"/>
    </row>
    <row r="64787" spans="8:8" x14ac:dyDescent="0.2">
      <c r="H64787" s="7"/>
    </row>
    <row r="64788" spans="8:8" x14ac:dyDescent="0.2">
      <c r="H64788" s="7"/>
    </row>
    <row r="64789" spans="8:8" x14ac:dyDescent="0.2">
      <c r="H64789" s="7"/>
    </row>
    <row r="64790" spans="8:8" x14ac:dyDescent="0.2">
      <c r="H64790" s="7"/>
    </row>
    <row r="64791" spans="8:8" x14ac:dyDescent="0.2">
      <c r="H64791" s="7"/>
    </row>
    <row r="64792" spans="8:8" x14ac:dyDescent="0.2">
      <c r="H64792" s="7"/>
    </row>
    <row r="64793" spans="8:8" x14ac:dyDescent="0.2">
      <c r="H64793" s="7"/>
    </row>
    <row r="64794" spans="8:8" x14ac:dyDescent="0.2">
      <c r="H64794" s="7"/>
    </row>
    <row r="64795" spans="8:8" x14ac:dyDescent="0.2">
      <c r="H64795" s="7"/>
    </row>
    <row r="64796" spans="8:8" x14ac:dyDescent="0.2">
      <c r="H64796" s="7"/>
    </row>
    <row r="64797" spans="8:8" x14ac:dyDescent="0.2">
      <c r="H64797" s="7"/>
    </row>
    <row r="64798" spans="8:8" x14ac:dyDescent="0.2">
      <c r="H64798" s="7"/>
    </row>
    <row r="64799" spans="8:8" x14ac:dyDescent="0.2">
      <c r="H64799" s="7"/>
    </row>
    <row r="64800" spans="8:8" x14ac:dyDescent="0.2">
      <c r="H64800" s="7"/>
    </row>
    <row r="64801" spans="8:8" x14ac:dyDescent="0.2">
      <c r="H64801" s="7"/>
    </row>
    <row r="64802" spans="8:8" x14ac:dyDescent="0.2">
      <c r="H64802" s="7"/>
    </row>
    <row r="64803" spans="8:8" x14ac:dyDescent="0.2">
      <c r="H64803" s="7"/>
    </row>
    <row r="64804" spans="8:8" x14ac:dyDescent="0.2">
      <c r="H64804" s="7"/>
    </row>
    <row r="64805" spans="8:8" x14ac:dyDescent="0.2">
      <c r="H64805" s="7"/>
    </row>
    <row r="64806" spans="8:8" x14ac:dyDescent="0.2">
      <c r="H64806" s="7"/>
    </row>
    <row r="64807" spans="8:8" x14ac:dyDescent="0.2">
      <c r="H64807" s="7"/>
    </row>
    <row r="64808" spans="8:8" x14ac:dyDescent="0.2">
      <c r="H64808" s="7"/>
    </row>
    <row r="64809" spans="8:8" x14ac:dyDescent="0.2">
      <c r="H64809" s="7"/>
    </row>
    <row r="64810" spans="8:8" x14ac:dyDescent="0.2">
      <c r="H64810" s="7"/>
    </row>
    <row r="64811" spans="8:8" x14ac:dyDescent="0.2">
      <c r="H64811" s="7"/>
    </row>
    <row r="64812" spans="8:8" x14ac:dyDescent="0.2">
      <c r="H64812" s="7"/>
    </row>
    <row r="64813" spans="8:8" x14ac:dyDescent="0.2">
      <c r="H64813" s="7"/>
    </row>
    <row r="64814" spans="8:8" x14ac:dyDescent="0.2">
      <c r="H64814" s="7"/>
    </row>
    <row r="64815" spans="8:8" x14ac:dyDescent="0.2">
      <c r="H64815" s="7"/>
    </row>
    <row r="64816" spans="8:8" x14ac:dyDescent="0.2">
      <c r="H64816" s="7"/>
    </row>
    <row r="64817" spans="8:8" x14ac:dyDescent="0.2">
      <c r="H64817" s="7"/>
    </row>
    <row r="64818" spans="8:8" x14ac:dyDescent="0.2">
      <c r="H64818" s="7"/>
    </row>
    <row r="64819" spans="8:8" x14ac:dyDescent="0.2">
      <c r="H64819" s="7"/>
    </row>
    <row r="64820" spans="8:8" x14ac:dyDescent="0.2">
      <c r="H64820" s="7"/>
    </row>
    <row r="64821" spans="8:8" x14ac:dyDescent="0.2">
      <c r="H64821" s="7"/>
    </row>
    <row r="64822" spans="8:8" x14ac:dyDescent="0.2">
      <c r="H64822" s="7"/>
    </row>
    <row r="64823" spans="8:8" x14ac:dyDescent="0.2">
      <c r="H64823" s="7"/>
    </row>
    <row r="64824" spans="8:8" x14ac:dyDescent="0.2">
      <c r="H64824" s="7"/>
    </row>
    <row r="64825" spans="8:8" x14ac:dyDescent="0.2">
      <c r="H64825" s="7"/>
    </row>
    <row r="64826" spans="8:8" x14ac:dyDescent="0.2">
      <c r="H64826" s="7"/>
    </row>
    <row r="64827" spans="8:8" x14ac:dyDescent="0.2">
      <c r="H64827" s="7"/>
    </row>
    <row r="64828" spans="8:8" x14ac:dyDescent="0.2">
      <c r="H64828" s="7"/>
    </row>
    <row r="64829" spans="8:8" x14ac:dyDescent="0.2">
      <c r="H64829" s="7"/>
    </row>
    <row r="64830" spans="8:8" x14ac:dyDescent="0.2">
      <c r="H64830" s="7"/>
    </row>
    <row r="64831" spans="8:8" x14ac:dyDescent="0.2">
      <c r="H64831" s="7"/>
    </row>
    <row r="64832" spans="8:8" x14ac:dyDescent="0.2">
      <c r="H64832" s="7"/>
    </row>
    <row r="64833" spans="8:8" x14ac:dyDescent="0.2">
      <c r="H64833" s="7"/>
    </row>
    <row r="64834" spans="8:8" x14ac:dyDescent="0.2">
      <c r="H64834" s="7"/>
    </row>
    <row r="64835" spans="8:8" x14ac:dyDescent="0.2">
      <c r="H64835" s="7"/>
    </row>
    <row r="64836" spans="8:8" x14ac:dyDescent="0.2">
      <c r="H64836" s="7"/>
    </row>
    <row r="64837" spans="8:8" x14ac:dyDescent="0.2">
      <c r="H64837" s="7"/>
    </row>
    <row r="64838" spans="8:8" x14ac:dyDescent="0.2">
      <c r="H64838" s="7"/>
    </row>
    <row r="64839" spans="8:8" x14ac:dyDescent="0.2">
      <c r="H64839" s="7"/>
    </row>
    <row r="64840" spans="8:8" x14ac:dyDescent="0.2">
      <c r="H64840" s="7"/>
    </row>
    <row r="64841" spans="8:8" x14ac:dyDescent="0.2">
      <c r="H64841" s="7"/>
    </row>
    <row r="64842" spans="8:8" x14ac:dyDescent="0.2">
      <c r="H64842" s="7"/>
    </row>
    <row r="64843" spans="8:8" x14ac:dyDescent="0.2">
      <c r="H64843" s="7"/>
    </row>
    <row r="64844" spans="8:8" x14ac:dyDescent="0.2">
      <c r="H64844" s="7"/>
    </row>
    <row r="64845" spans="8:8" x14ac:dyDescent="0.2">
      <c r="H64845" s="7"/>
    </row>
    <row r="64846" spans="8:8" x14ac:dyDescent="0.2">
      <c r="H64846" s="7"/>
    </row>
    <row r="64847" spans="8:8" x14ac:dyDescent="0.2">
      <c r="H64847" s="7"/>
    </row>
    <row r="64848" spans="8:8" x14ac:dyDescent="0.2">
      <c r="H64848" s="7"/>
    </row>
    <row r="64849" spans="8:8" x14ac:dyDescent="0.2">
      <c r="H64849" s="7"/>
    </row>
    <row r="64850" spans="8:8" x14ac:dyDescent="0.2">
      <c r="H64850" s="7"/>
    </row>
    <row r="64851" spans="8:8" x14ac:dyDescent="0.2">
      <c r="H64851" s="7"/>
    </row>
    <row r="64852" spans="8:8" x14ac:dyDescent="0.2">
      <c r="H64852" s="7"/>
    </row>
    <row r="64853" spans="8:8" x14ac:dyDescent="0.2">
      <c r="H64853" s="7"/>
    </row>
    <row r="64854" spans="8:8" x14ac:dyDescent="0.2">
      <c r="H64854" s="7"/>
    </row>
    <row r="64855" spans="8:8" x14ac:dyDescent="0.2">
      <c r="H64855" s="7"/>
    </row>
    <row r="64856" spans="8:8" x14ac:dyDescent="0.2">
      <c r="H64856" s="7"/>
    </row>
    <row r="64857" spans="8:8" x14ac:dyDescent="0.2">
      <c r="H64857" s="7"/>
    </row>
    <row r="64858" spans="8:8" x14ac:dyDescent="0.2">
      <c r="H64858" s="7"/>
    </row>
    <row r="64859" spans="8:8" x14ac:dyDescent="0.2">
      <c r="H64859" s="7"/>
    </row>
    <row r="64860" spans="8:8" x14ac:dyDescent="0.2">
      <c r="H64860" s="7"/>
    </row>
    <row r="64861" spans="8:8" x14ac:dyDescent="0.2">
      <c r="H64861" s="7"/>
    </row>
    <row r="64862" spans="8:8" x14ac:dyDescent="0.2">
      <c r="H64862" s="7"/>
    </row>
    <row r="64863" spans="8:8" x14ac:dyDescent="0.2">
      <c r="H64863" s="7"/>
    </row>
    <row r="64864" spans="8:8" x14ac:dyDescent="0.2">
      <c r="H64864" s="7"/>
    </row>
    <row r="64865" spans="8:8" x14ac:dyDescent="0.2">
      <c r="H64865" s="7"/>
    </row>
    <row r="64866" spans="8:8" x14ac:dyDescent="0.2">
      <c r="H64866" s="7"/>
    </row>
    <row r="64867" spans="8:8" x14ac:dyDescent="0.2">
      <c r="H64867" s="7"/>
    </row>
    <row r="64868" spans="8:8" x14ac:dyDescent="0.2">
      <c r="H64868" s="7"/>
    </row>
    <row r="64869" spans="8:8" x14ac:dyDescent="0.2">
      <c r="H64869" s="7"/>
    </row>
    <row r="64870" spans="8:8" x14ac:dyDescent="0.2">
      <c r="H64870" s="7"/>
    </row>
    <row r="64871" spans="8:8" x14ac:dyDescent="0.2">
      <c r="H64871" s="7"/>
    </row>
    <row r="64872" spans="8:8" x14ac:dyDescent="0.2">
      <c r="H64872" s="7"/>
    </row>
    <row r="64873" spans="8:8" x14ac:dyDescent="0.2">
      <c r="H64873" s="7"/>
    </row>
    <row r="64874" spans="8:8" x14ac:dyDescent="0.2">
      <c r="H64874" s="7"/>
    </row>
    <row r="64875" spans="8:8" x14ac:dyDescent="0.2">
      <c r="H64875" s="7"/>
    </row>
    <row r="64876" spans="8:8" x14ac:dyDescent="0.2">
      <c r="H64876" s="7"/>
    </row>
    <row r="64877" spans="8:8" x14ac:dyDescent="0.2">
      <c r="H64877" s="7"/>
    </row>
    <row r="64878" spans="8:8" x14ac:dyDescent="0.2">
      <c r="H64878" s="7"/>
    </row>
    <row r="64879" spans="8:8" x14ac:dyDescent="0.2">
      <c r="H64879" s="7"/>
    </row>
    <row r="64880" spans="8:8" x14ac:dyDescent="0.2">
      <c r="H64880" s="7"/>
    </row>
    <row r="64881" spans="8:8" x14ac:dyDescent="0.2">
      <c r="H64881" s="7"/>
    </row>
    <row r="64882" spans="8:8" x14ac:dyDescent="0.2">
      <c r="H64882" s="7"/>
    </row>
    <row r="64883" spans="8:8" x14ac:dyDescent="0.2">
      <c r="H64883" s="7"/>
    </row>
    <row r="64884" spans="8:8" x14ac:dyDescent="0.2">
      <c r="H64884" s="7"/>
    </row>
    <row r="64885" spans="8:8" x14ac:dyDescent="0.2">
      <c r="H64885" s="7"/>
    </row>
    <row r="64886" spans="8:8" x14ac:dyDescent="0.2">
      <c r="H64886" s="7"/>
    </row>
    <row r="64887" spans="8:8" x14ac:dyDescent="0.2">
      <c r="H64887" s="7"/>
    </row>
    <row r="64888" spans="8:8" x14ac:dyDescent="0.2">
      <c r="H64888" s="7"/>
    </row>
    <row r="64889" spans="8:8" x14ac:dyDescent="0.2">
      <c r="H64889" s="7"/>
    </row>
    <row r="64890" spans="8:8" x14ac:dyDescent="0.2">
      <c r="H64890" s="7"/>
    </row>
    <row r="64891" spans="8:8" x14ac:dyDescent="0.2">
      <c r="H64891" s="7"/>
    </row>
    <row r="64892" spans="8:8" x14ac:dyDescent="0.2">
      <c r="H64892" s="7"/>
    </row>
    <row r="64893" spans="8:8" x14ac:dyDescent="0.2">
      <c r="H64893" s="7"/>
    </row>
    <row r="64894" spans="8:8" x14ac:dyDescent="0.2">
      <c r="H64894" s="7"/>
    </row>
    <row r="64895" spans="8:8" x14ac:dyDescent="0.2">
      <c r="H64895" s="7"/>
    </row>
    <row r="64896" spans="8:8" x14ac:dyDescent="0.2">
      <c r="H64896" s="7"/>
    </row>
    <row r="64897" spans="8:8" x14ac:dyDescent="0.2">
      <c r="H64897" s="7"/>
    </row>
    <row r="64898" spans="8:8" x14ac:dyDescent="0.2">
      <c r="H64898" s="7"/>
    </row>
    <row r="64899" spans="8:8" x14ac:dyDescent="0.2">
      <c r="H64899" s="7"/>
    </row>
    <row r="64900" spans="8:8" x14ac:dyDescent="0.2">
      <c r="H64900" s="7"/>
    </row>
    <row r="64901" spans="8:8" x14ac:dyDescent="0.2">
      <c r="H64901" s="7"/>
    </row>
    <row r="64902" spans="8:8" x14ac:dyDescent="0.2">
      <c r="H64902" s="7"/>
    </row>
    <row r="64903" spans="8:8" x14ac:dyDescent="0.2">
      <c r="H64903" s="7"/>
    </row>
    <row r="64904" spans="8:8" x14ac:dyDescent="0.2">
      <c r="H64904" s="7"/>
    </row>
    <row r="64905" spans="8:8" x14ac:dyDescent="0.2">
      <c r="H64905" s="7"/>
    </row>
    <row r="64906" spans="8:8" x14ac:dyDescent="0.2">
      <c r="H64906" s="7"/>
    </row>
    <row r="64907" spans="8:8" x14ac:dyDescent="0.2">
      <c r="H64907" s="7"/>
    </row>
    <row r="64908" spans="8:8" x14ac:dyDescent="0.2">
      <c r="H64908" s="7"/>
    </row>
    <row r="64909" spans="8:8" x14ac:dyDescent="0.2">
      <c r="H64909" s="7"/>
    </row>
    <row r="64910" spans="8:8" x14ac:dyDescent="0.2">
      <c r="H64910" s="7"/>
    </row>
    <row r="64911" spans="8:8" x14ac:dyDescent="0.2">
      <c r="H64911" s="7"/>
    </row>
    <row r="64912" spans="8:8" x14ac:dyDescent="0.2">
      <c r="H64912" s="7"/>
    </row>
    <row r="64913" spans="8:8" x14ac:dyDescent="0.2">
      <c r="H64913" s="7"/>
    </row>
    <row r="64914" spans="8:8" x14ac:dyDescent="0.2">
      <c r="H64914" s="7"/>
    </row>
    <row r="64915" spans="8:8" x14ac:dyDescent="0.2">
      <c r="H64915" s="7"/>
    </row>
    <row r="64916" spans="8:8" x14ac:dyDescent="0.2">
      <c r="H64916" s="7"/>
    </row>
    <row r="64917" spans="8:8" x14ac:dyDescent="0.2">
      <c r="H64917" s="7"/>
    </row>
    <row r="64918" spans="8:8" x14ac:dyDescent="0.2">
      <c r="H64918" s="7"/>
    </row>
    <row r="64919" spans="8:8" x14ac:dyDescent="0.2">
      <c r="H64919" s="7"/>
    </row>
    <row r="64920" spans="8:8" x14ac:dyDescent="0.2">
      <c r="H64920" s="7"/>
    </row>
    <row r="64921" spans="8:8" x14ac:dyDescent="0.2">
      <c r="H64921" s="7"/>
    </row>
    <row r="64922" spans="8:8" x14ac:dyDescent="0.2">
      <c r="H64922" s="7"/>
    </row>
    <row r="64923" spans="8:8" x14ac:dyDescent="0.2">
      <c r="H64923" s="7"/>
    </row>
    <row r="64924" spans="8:8" x14ac:dyDescent="0.2">
      <c r="H64924" s="7"/>
    </row>
    <row r="64925" spans="8:8" x14ac:dyDescent="0.2">
      <c r="H64925" s="7"/>
    </row>
    <row r="64926" spans="8:8" x14ac:dyDescent="0.2">
      <c r="H64926" s="7"/>
    </row>
    <row r="64927" spans="8:8" x14ac:dyDescent="0.2">
      <c r="H64927" s="7"/>
    </row>
    <row r="64928" spans="8:8" x14ac:dyDescent="0.2">
      <c r="H64928" s="7"/>
    </row>
    <row r="64929" spans="8:8" x14ac:dyDescent="0.2">
      <c r="H64929" s="7"/>
    </row>
    <row r="64930" spans="8:8" x14ac:dyDescent="0.2">
      <c r="H64930" s="7"/>
    </row>
    <row r="64931" spans="8:8" x14ac:dyDescent="0.2">
      <c r="H64931" s="7"/>
    </row>
    <row r="64932" spans="8:8" x14ac:dyDescent="0.2">
      <c r="H64932" s="7"/>
    </row>
    <row r="64933" spans="8:8" x14ac:dyDescent="0.2">
      <c r="H64933" s="7"/>
    </row>
    <row r="64934" spans="8:8" x14ac:dyDescent="0.2">
      <c r="H64934" s="7"/>
    </row>
    <row r="64935" spans="8:8" x14ac:dyDescent="0.2">
      <c r="H64935" s="7"/>
    </row>
    <row r="64936" spans="8:8" x14ac:dyDescent="0.2">
      <c r="H64936" s="7"/>
    </row>
    <row r="64937" spans="8:8" x14ac:dyDescent="0.2">
      <c r="H64937" s="7"/>
    </row>
    <row r="64938" spans="8:8" x14ac:dyDescent="0.2">
      <c r="H64938" s="7"/>
    </row>
    <row r="64939" spans="8:8" x14ac:dyDescent="0.2">
      <c r="H64939" s="7"/>
    </row>
    <row r="64940" spans="8:8" x14ac:dyDescent="0.2">
      <c r="H64940" s="7"/>
    </row>
    <row r="64941" spans="8:8" x14ac:dyDescent="0.2">
      <c r="H64941" s="7"/>
    </row>
    <row r="64942" spans="8:8" x14ac:dyDescent="0.2">
      <c r="H64942" s="7"/>
    </row>
    <row r="64943" spans="8:8" x14ac:dyDescent="0.2">
      <c r="H64943" s="7"/>
    </row>
    <row r="64944" spans="8:8" x14ac:dyDescent="0.2">
      <c r="H64944" s="7"/>
    </row>
    <row r="64945" spans="8:8" x14ac:dyDescent="0.2">
      <c r="H64945" s="7"/>
    </row>
    <row r="64946" spans="8:8" x14ac:dyDescent="0.2">
      <c r="H64946" s="7"/>
    </row>
    <row r="64947" spans="8:8" x14ac:dyDescent="0.2">
      <c r="H64947" s="7"/>
    </row>
    <row r="64948" spans="8:8" x14ac:dyDescent="0.2">
      <c r="H64948" s="7"/>
    </row>
    <row r="64949" spans="8:8" x14ac:dyDescent="0.2">
      <c r="H64949" s="7"/>
    </row>
    <row r="64950" spans="8:8" x14ac:dyDescent="0.2">
      <c r="H64950" s="7"/>
    </row>
    <row r="64951" spans="8:8" x14ac:dyDescent="0.2">
      <c r="H64951" s="7"/>
    </row>
    <row r="64952" spans="8:8" x14ac:dyDescent="0.2">
      <c r="H64952" s="7"/>
    </row>
    <row r="64953" spans="8:8" x14ac:dyDescent="0.2">
      <c r="H64953" s="7"/>
    </row>
    <row r="64954" spans="8:8" x14ac:dyDescent="0.2">
      <c r="H64954" s="7"/>
    </row>
    <row r="64955" spans="8:8" x14ac:dyDescent="0.2">
      <c r="H64955" s="7"/>
    </row>
    <row r="64956" spans="8:8" x14ac:dyDescent="0.2">
      <c r="H64956" s="7"/>
    </row>
    <row r="64957" spans="8:8" x14ac:dyDescent="0.2">
      <c r="H64957" s="7"/>
    </row>
    <row r="64958" spans="8:8" x14ac:dyDescent="0.2">
      <c r="H64958" s="7"/>
    </row>
    <row r="64959" spans="8:8" x14ac:dyDescent="0.2">
      <c r="H64959" s="7"/>
    </row>
    <row r="64960" spans="8:8" x14ac:dyDescent="0.2">
      <c r="H64960" s="7"/>
    </row>
    <row r="64961" spans="8:8" x14ac:dyDescent="0.2">
      <c r="H64961" s="7"/>
    </row>
    <row r="64962" spans="8:8" x14ac:dyDescent="0.2">
      <c r="H64962" s="7"/>
    </row>
    <row r="64963" spans="8:8" x14ac:dyDescent="0.2">
      <c r="H64963" s="7"/>
    </row>
    <row r="64964" spans="8:8" x14ac:dyDescent="0.2">
      <c r="H64964" s="7"/>
    </row>
    <row r="64965" spans="8:8" x14ac:dyDescent="0.2">
      <c r="H64965" s="7"/>
    </row>
    <row r="64966" spans="8:8" x14ac:dyDescent="0.2">
      <c r="H64966" s="7"/>
    </row>
    <row r="64967" spans="8:8" x14ac:dyDescent="0.2">
      <c r="H64967" s="7"/>
    </row>
    <row r="64968" spans="8:8" x14ac:dyDescent="0.2">
      <c r="H64968" s="7"/>
    </row>
    <row r="64969" spans="8:8" x14ac:dyDescent="0.2">
      <c r="H64969" s="7"/>
    </row>
    <row r="64970" spans="8:8" x14ac:dyDescent="0.2">
      <c r="H64970" s="7"/>
    </row>
    <row r="64971" spans="8:8" x14ac:dyDescent="0.2">
      <c r="H64971" s="7"/>
    </row>
    <row r="64972" spans="8:8" x14ac:dyDescent="0.2">
      <c r="H64972" s="7"/>
    </row>
    <row r="64973" spans="8:8" x14ac:dyDescent="0.2">
      <c r="H64973" s="7"/>
    </row>
    <row r="64974" spans="8:8" x14ac:dyDescent="0.2">
      <c r="H64974" s="7"/>
    </row>
    <row r="64975" spans="8:8" x14ac:dyDescent="0.2">
      <c r="H64975" s="7"/>
    </row>
    <row r="64976" spans="8:8" x14ac:dyDescent="0.2">
      <c r="H64976" s="7"/>
    </row>
    <row r="64977" spans="8:8" x14ac:dyDescent="0.2">
      <c r="H64977" s="7"/>
    </row>
    <row r="64978" spans="8:8" x14ac:dyDescent="0.2">
      <c r="H64978" s="7"/>
    </row>
    <row r="64979" spans="8:8" x14ac:dyDescent="0.2">
      <c r="H64979" s="7"/>
    </row>
    <row r="64980" spans="8:8" x14ac:dyDescent="0.2">
      <c r="H64980" s="7"/>
    </row>
    <row r="64981" spans="8:8" x14ac:dyDescent="0.2">
      <c r="H64981" s="7"/>
    </row>
    <row r="64982" spans="8:8" x14ac:dyDescent="0.2">
      <c r="H64982" s="7"/>
    </row>
    <row r="64983" spans="8:8" x14ac:dyDescent="0.2">
      <c r="H64983" s="7"/>
    </row>
    <row r="64984" spans="8:8" x14ac:dyDescent="0.2">
      <c r="H64984" s="7"/>
    </row>
    <row r="64985" spans="8:8" x14ac:dyDescent="0.2">
      <c r="H64985" s="7"/>
    </row>
    <row r="64986" spans="8:8" x14ac:dyDescent="0.2">
      <c r="H64986" s="7"/>
    </row>
    <row r="64987" spans="8:8" x14ac:dyDescent="0.2">
      <c r="H64987" s="7"/>
    </row>
    <row r="64988" spans="8:8" x14ac:dyDescent="0.2">
      <c r="H64988" s="7"/>
    </row>
    <row r="64989" spans="8:8" x14ac:dyDescent="0.2">
      <c r="H64989" s="7"/>
    </row>
    <row r="64990" spans="8:8" x14ac:dyDescent="0.2">
      <c r="H64990" s="7"/>
    </row>
    <row r="64991" spans="8:8" x14ac:dyDescent="0.2">
      <c r="H64991" s="7"/>
    </row>
    <row r="64992" spans="8:8" x14ac:dyDescent="0.2">
      <c r="H64992" s="7"/>
    </row>
    <row r="64993" spans="8:8" x14ac:dyDescent="0.2">
      <c r="H64993" s="7"/>
    </row>
    <row r="64994" spans="8:8" x14ac:dyDescent="0.2">
      <c r="H64994" s="7"/>
    </row>
    <row r="64995" spans="8:8" x14ac:dyDescent="0.2">
      <c r="H64995" s="7"/>
    </row>
    <row r="64996" spans="8:8" x14ac:dyDescent="0.2">
      <c r="H64996" s="7"/>
    </row>
    <row r="64997" spans="8:8" x14ac:dyDescent="0.2">
      <c r="H64997" s="7"/>
    </row>
    <row r="64998" spans="8:8" x14ac:dyDescent="0.2">
      <c r="H64998" s="7"/>
    </row>
    <row r="64999" spans="8:8" x14ac:dyDescent="0.2">
      <c r="H64999" s="7"/>
    </row>
    <row r="65000" spans="8:8" x14ac:dyDescent="0.2">
      <c r="H65000" s="7"/>
    </row>
    <row r="65001" spans="8:8" x14ac:dyDescent="0.2">
      <c r="H65001" s="7"/>
    </row>
    <row r="65002" spans="8:8" x14ac:dyDescent="0.2">
      <c r="H65002" s="7"/>
    </row>
    <row r="65003" spans="8:8" x14ac:dyDescent="0.2">
      <c r="H65003" s="7"/>
    </row>
    <row r="65004" spans="8:8" x14ac:dyDescent="0.2">
      <c r="H65004" s="7"/>
    </row>
    <row r="65005" spans="8:8" x14ac:dyDescent="0.2">
      <c r="H65005" s="7"/>
    </row>
    <row r="65006" spans="8:8" x14ac:dyDescent="0.2">
      <c r="H65006" s="7"/>
    </row>
    <row r="65007" spans="8:8" x14ac:dyDescent="0.2">
      <c r="H65007" s="7"/>
    </row>
    <row r="65008" spans="8:8" x14ac:dyDescent="0.2">
      <c r="H65008" s="7"/>
    </row>
    <row r="65009" spans="8:8" x14ac:dyDescent="0.2">
      <c r="H65009" s="7"/>
    </row>
    <row r="65010" spans="8:8" x14ac:dyDescent="0.2">
      <c r="H65010" s="7"/>
    </row>
    <row r="65011" spans="8:8" x14ac:dyDescent="0.2">
      <c r="H65011" s="7"/>
    </row>
    <row r="65012" spans="8:8" x14ac:dyDescent="0.2">
      <c r="H65012" s="7"/>
    </row>
    <row r="65013" spans="8:8" x14ac:dyDescent="0.2">
      <c r="H65013" s="7"/>
    </row>
    <row r="65014" spans="8:8" x14ac:dyDescent="0.2">
      <c r="H65014" s="7"/>
    </row>
    <row r="65015" spans="8:8" x14ac:dyDescent="0.2">
      <c r="H65015" s="7"/>
    </row>
    <row r="65016" spans="8:8" x14ac:dyDescent="0.2">
      <c r="H65016" s="7"/>
    </row>
    <row r="65017" spans="8:8" x14ac:dyDescent="0.2">
      <c r="H65017" s="7"/>
    </row>
    <row r="65018" spans="8:8" x14ac:dyDescent="0.2">
      <c r="H65018" s="7"/>
    </row>
    <row r="65019" spans="8:8" x14ac:dyDescent="0.2">
      <c r="H65019" s="7"/>
    </row>
    <row r="65020" spans="8:8" x14ac:dyDescent="0.2">
      <c r="H65020" s="7"/>
    </row>
    <row r="65021" spans="8:8" x14ac:dyDescent="0.2">
      <c r="H65021" s="7"/>
    </row>
    <row r="65022" spans="8:8" x14ac:dyDescent="0.2">
      <c r="H65022" s="7"/>
    </row>
    <row r="65023" spans="8:8" x14ac:dyDescent="0.2">
      <c r="H65023" s="7"/>
    </row>
    <row r="65024" spans="8:8" x14ac:dyDescent="0.2">
      <c r="H65024" s="7"/>
    </row>
    <row r="65025" spans="8:8" x14ac:dyDescent="0.2">
      <c r="H65025" s="7"/>
    </row>
    <row r="65026" spans="8:8" x14ac:dyDescent="0.2">
      <c r="H65026" s="7"/>
    </row>
    <row r="65027" spans="8:8" x14ac:dyDescent="0.2">
      <c r="H65027" s="7"/>
    </row>
    <row r="65028" spans="8:8" x14ac:dyDescent="0.2">
      <c r="H65028" s="7"/>
    </row>
    <row r="65029" spans="8:8" x14ac:dyDescent="0.2">
      <c r="H65029" s="7"/>
    </row>
    <row r="65030" spans="8:8" x14ac:dyDescent="0.2">
      <c r="H65030" s="7"/>
    </row>
    <row r="65031" spans="8:8" x14ac:dyDescent="0.2">
      <c r="H65031" s="7"/>
    </row>
    <row r="65032" spans="8:8" x14ac:dyDescent="0.2">
      <c r="H65032" s="7"/>
    </row>
    <row r="65033" spans="8:8" x14ac:dyDescent="0.2">
      <c r="H65033" s="7"/>
    </row>
    <row r="65034" spans="8:8" x14ac:dyDescent="0.2">
      <c r="H65034" s="7"/>
    </row>
    <row r="65035" spans="8:8" x14ac:dyDescent="0.2">
      <c r="H65035" s="7"/>
    </row>
    <row r="65036" spans="8:8" x14ac:dyDescent="0.2">
      <c r="H65036" s="7"/>
    </row>
    <row r="65037" spans="8:8" x14ac:dyDescent="0.2">
      <c r="H65037" s="7"/>
    </row>
    <row r="65038" spans="8:8" x14ac:dyDescent="0.2">
      <c r="H65038" s="7"/>
    </row>
    <row r="65039" spans="8:8" x14ac:dyDescent="0.2">
      <c r="H65039" s="7"/>
    </row>
    <row r="65040" spans="8:8" x14ac:dyDescent="0.2">
      <c r="H65040" s="7"/>
    </row>
    <row r="65041" spans="8:8" x14ac:dyDescent="0.2">
      <c r="H65041" s="7"/>
    </row>
    <row r="65042" spans="8:8" x14ac:dyDescent="0.2">
      <c r="H65042" s="7"/>
    </row>
    <row r="65043" spans="8:8" x14ac:dyDescent="0.2">
      <c r="H65043" s="7"/>
    </row>
    <row r="65044" spans="8:8" x14ac:dyDescent="0.2">
      <c r="H65044" s="7"/>
    </row>
    <row r="65045" spans="8:8" x14ac:dyDescent="0.2">
      <c r="H65045" s="7"/>
    </row>
    <row r="65046" spans="8:8" x14ac:dyDescent="0.2">
      <c r="H65046" s="7"/>
    </row>
    <row r="65047" spans="8:8" x14ac:dyDescent="0.2">
      <c r="H65047" s="7"/>
    </row>
    <row r="65048" spans="8:8" x14ac:dyDescent="0.2">
      <c r="H65048" s="7"/>
    </row>
    <row r="65049" spans="8:8" x14ac:dyDescent="0.2">
      <c r="H65049" s="7"/>
    </row>
    <row r="65050" spans="8:8" x14ac:dyDescent="0.2">
      <c r="H65050" s="7"/>
    </row>
    <row r="65051" spans="8:8" x14ac:dyDescent="0.2">
      <c r="H65051" s="7"/>
    </row>
    <row r="65052" spans="8:8" x14ac:dyDescent="0.2">
      <c r="H65052" s="7"/>
    </row>
    <row r="65053" spans="8:8" x14ac:dyDescent="0.2">
      <c r="H65053" s="7"/>
    </row>
    <row r="65054" spans="8:8" x14ac:dyDescent="0.2">
      <c r="H65054" s="7"/>
    </row>
    <row r="65055" spans="8:8" x14ac:dyDescent="0.2">
      <c r="H65055" s="7"/>
    </row>
    <row r="65056" spans="8:8" x14ac:dyDescent="0.2">
      <c r="H65056" s="7"/>
    </row>
    <row r="65057" spans="8:8" x14ac:dyDescent="0.2">
      <c r="H65057" s="7"/>
    </row>
    <row r="65058" spans="8:8" x14ac:dyDescent="0.2">
      <c r="H65058" s="7"/>
    </row>
    <row r="65059" spans="8:8" x14ac:dyDescent="0.2">
      <c r="H65059" s="7"/>
    </row>
    <row r="65060" spans="8:8" x14ac:dyDescent="0.2">
      <c r="H65060" s="7"/>
    </row>
    <row r="65061" spans="8:8" x14ac:dyDescent="0.2">
      <c r="H65061" s="7"/>
    </row>
    <row r="65062" spans="8:8" x14ac:dyDescent="0.2">
      <c r="H65062" s="7"/>
    </row>
    <row r="65063" spans="8:8" x14ac:dyDescent="0.2">
      <c r="H65063" s="7"/>
    </row>
    <row r="65064" spans="8:8" x14ac:dyDescent="0.2">
      <c r="H65064" s="7"/>
    </row>
    <row r="65065" spans="8:8" x14ac:dyDescent="0.2">
      <c r="H65065" s="7"/>
    </row>
    <row r="65066" spans="8:8" x14ac:dyDescent="0.2">
      <c r="H65066" s="7"/>
    </row>
    <row r="65067" spans="8:8" x14ac:dyDescent="0.2">
      <c r="H65067" s="7"/>
    </row>
    <row r="65068" spans="8:8" x14ac:dyDescent="0.2">
      <c r="H65068" s="7"/>
    </row>
    <row r="65069" spans="8:8" x14ac:dyDescent="0.2">
      <c r="H65069" s="7"/>
    </row>
    <row r="65070" spans="8:8" x14ac:dyDescent="0.2">
      <c r="H65070" s="7"/>
    </row>
    <row r="65071" spans="8:8" x14ac:dyDescent="0.2">
      <c r="H65071" s="7"/>
    </row>
    <row r="65072" spans="8:8" x14ac:dyDescent="0.2">
      <c r="H65072" s="7"/>
    </row>
    <row r="65073" spans="8:8" x14ac:dyDescent="0.2">
      <c r="H65073" s="7"/>
    </row>
    <row r="65074" spans="8:8" x14ac:dyDescent="0.2">
      <c r="H65074" s="7"/>
    </row>
    <row r="65075" spans="8:8" x14ac:dyDescent="0.2">
      <c r="H65075" s="7"/>
    </row>
    <row r="65076" spans="8:8" x14ac:dyDescent="0.2">
      <c r="H65076" s="7"/>
    </row>
    <row r="65077" spans="8:8" x14ac:dyDescent="0.2">
      <c r="H65077" s="7"/>
    </row>
    <row r="65078" spans="8:8" x14ac:dyDescent="0.2">
      <c r="H65078" s="7"/>
    </row>
    <row r="65079" spans="8:8" x14ac:dyDescent="0.2">
      <c r="H65079" s="7"/>
    </row>
    <row r="65080" spans="8:8" x14ac:dyDescent="0.2">
      <c r="H65080" s="7"/>
    </row>
    <row r="65081" spans="8:8" x14ac:dyDescent="0.2">
      <c r="H65081" s="7"/>
    </row>
    <row r="65082" spans="8:8" x14ac:dyDescent="0.2">
      <c r="H65082" s="7"/>
    </row>
    <row r="65083" spans="8:8" x14ac:dyDescent="0.2">
      <c r="H65083" s="7"/>
    </row>
    <row r="65084" spans="8:8" x14ac:dyDescent="0.2">
      <c r="H65084" s="7"/>
    </row>
    <row r="65085" spans="8:8" x14ac:dyDescent="0.2">
      <c r="H65085" s="7"/>
    </row>
    <row r="65086" spans="8:8" x14ac:dyDescent="0.2">
      <c r="H65086" s="7"/>
    </row>
    <row r="65087" spans="8:8" x14ac:dyDescent="0.2">
      <c r="H65087" s="7"/>
    </row>
    <row r="65088" spans="8:8" x14ac:dyDescent="0.2">
      <c r="H65088" s="7"/>
    </row>
    <row r="65089" spans="8:8" x14ac:dyDescent="0.2">
      <c r="H65089" s="7"/>
    </row>
    <row r="65090" spans="8:8" x14ac:dyDescent="0.2">
      <c r="H65090" s="7"/>
    </row>
    <row r="65091" spans="8:8" x14ac:dyDescent="0.2">
      <c r="H65091" s="7"/>
    </row>
    <row r="65092" spans="8:8" x14ac:dyDescent="0.2">
      <c r="H65092" s="7"/>
    </row>
    <row r="65093" spans="8:8" x14ac:dyDescent="0.2">
      <c r="H65093" s="7"/>
    </row>
    <row r="65094" spans="8:8" x14ac:dyDescent="0.2">
      <c r="H65094" s="7"/>
    </row>
    <row r="65095" spans="8:8" x14ac:dyDescent="0.2">
      <c r="H65095" s="7"/>
    </row>
    <row r="65096" spans="8:8" x14ac:dyDescent="0.2">
      <c r="H65096" s="7"/>
    </row>
    <row r="65097" spans="8:8" x14ac:dyDescent="0.2">
      <c r="H65097" s="7"/>
    </row>
    <row r="65098" spans="8:8" x14ac:dyDescent="0.2">
      <c r="H65098" s="7"/>
    </row>
    <row r="65099" spans="8:8" x14ac:dyDescent="0.2">
      <c r="H65099" s="7"/>
    </row>
    <row r="65100" spans="8:8" x14ac:dyDescent="0.2">
      <c r="H65100" s="7"/>
    </row>
    <row r="65101" spans="8:8" x14ac:dyDescent="0.2">
      <c r="H65101" s="7"/>
    </row>
    <row r="65102" spans="8:8" x14ac:dyDescent="0.2">
      <c r="H65102" s="7"/>
    </row>
    <row r="65103" spans="8:8" x14ac:dyDescent="0.2">
      <c r="H65103" s="7"/>
    </row>
    <row r="65104" spans="8:8" x14ac:dyDescent="0.2">
      <c r="H65104" s="7"/>
    </row>
    <row r="65105" spans="8:8" x14ac:dyDescent="0.2">
      <c r="H65105" s="7"/>
    </row>
    <row r="65106" spans="8:8" x14ac:dyDescent="0.2">
      <c r="H65106" s="7"/>
    </row>
    <row r="65107" spans="8:8" x14ac:dyDescent="0.2">
      <c r="H65107" s="7"/>
    </row>
    <row r="65108" spans="8:8" x14ac:dyDescent="0.2">
      <c r="H65108" s="7"/>
    </row>
    <row r="65109" spans="8:8" x14ac:dyDescent="0.2">
      <c r="H65109" s="7"/>
    </row>
    <row r="65110" spans="8:8" x14ac:dyDescent="0.2">
      <c r="H65110" s="7"/>
    </row>
    <row r="65111" spans="8:8" x14ac:dyDescent="0.2">
      <c r="H65111" s="7"/>
    </row>
    <row r="65112" spans="8:8" x14ac:dyDescent="0.2">
      <c r="H65112" s="7"/>
    </row>
    <row r="65113" spans="8:8" x14ac:dyDescent="0.2">
      <c r="H65113" s="7"/>
    </row>
    <row r="65114" spans="8:8" x14ac:dyDescent="0.2">
      <c r="H65114" s="7"/>
    </row>
    <row r="65115" spans="8:8" x14ac:dyDescent="0.2">
      <c r="H65115" s="7"/>
    </row>
    <row r="65116" spans="8:8" x14ac:dyDescent="0.2">
      <c r="H65116" s="7"/>
    </row>
    <row r="65117" spans="8:8" x14ac:dyDescent="0.2">
      <c r="H65117" s="7"/>
    </row>
    <row r="65118" spans="8:8" x14ac:dyDescent="0.2">
      <c r="H65118" s="7"/>
    </row>
    <row r="65119" spans="8:8" x14ac:dyDescent="0.2">
      <c r="H65119" s="7"/>
    </row>
    <row r="65120" spans="8:8" x14ac:dyDescent="0.2">
      <c r="H65120" s="7"/>
    </row>
    <row r="65121" spans="8:8" x14ac:dyDescent="0.2">
      <c r="H65121" s="7"/>
    </row>
    <row r="65122" spans="8:8" x14ac:dyDescent="0.2">
      <c r="H65122" s="7"/>
    </row>
    <row r="65123" spans="8:8" x14ac:dyDescent="0.2">
      <c r="H65123" s="7"/>
    </row>
    <row r="65124" spans="8:8" x14ac:dyDescent="0.2">
      <c r="H65124" s="7"/>
    </row>
    <row r="65125" spans="8:8" x14ac:dyDescent="0.2">
      <c r="H65125" s="7"/>
    </row>
    <row r="65126" spans="8:8" x14ac:dyDescent="0.2">
      <c r="H65126" s="7"/>
    </row>
    <row r="65127" spans="8:8" x14ac:dyDescent="0.2">
      <c r="H65127" s="7"/>
    </row>
    <row r="65128" spans="8:8" x14ac:dyDescent="0.2">
      <c r="H65128" s="7"/>
    </row>
    <row r="65129" spans="8:8" x14ac:dyDescent="0.2">
      <c r="H65129" s="7"/>
    </row>
    <row r="65130" spans="8:8" x14ac:dyDescent="0.2">
      <c r="H65130" s="7"/>
    </row>
    <row r="65131" spans="8:8" x14ac:dyDescent="0.2">
      <c r="H65131" s="7"/>
    </row>
    <row r="65132" spans="8:8" x14ac:dyDescent="0.2">
      <c r="H65132" s="7"/>
    </row>
    <row r="65133" spans="8:8" x14ac:dyDescent="0.2">
      <c r="H65133" s="7"/>
    </row>
    <row r="65134" spans="8:8" x14ac:dyDescent="0.2">
      <c r="H65134" s="7"/>
    </row>
    <row r="65135" spans="8:8" x14ac:dyDescent="0.2">
      <c r="H65135" s="7"/>
    </row>
    <row r="65136" spans="8:8" x14ac:dyDescent="0.2">
      <c r="H65136" s="7"/>
    </row>
    <row r="65137" spans="8:8" x14ac:dyDescent="0.2">
      <c r="H65137" s="7"/>
    </row>
    <row r="65138" spans="8:8" x14ac:dyDescent="0.2">
      <c r="H65138" s="7"/>
    </row>
    <row r="65139" spans="8:8" x14ac:dyDescent="0.2">
      <c r="H65139" s="7"/>
    </row>
    <row r="65140" spans="8:8" x14ac:dyDescent="0.2">
      <c r="H65140" s="7"/>
    </row>
    <row r="65141" spans="8:8" x14ac:dyDescent="0.2">
      <c r="H65141" s="7"/>
    </row>
    <row r="65142" spans="8:8" x14ac:dyDescent="0.2">
      <c r="H65142" s="7"/>
    </row>
    <row r="65143" spans="8:8" x14ac:dyDescent="0.2">
      <c r="H65143" s="7"/>
    </row>
    <row r="65144" spans="8:8" x14ac:dyDescent="0.2">
      <c r="H65144" s="7"/>
    </row>
    <row r="65145" spans="8:8" x14ac:dyDescent="0.2">
      <c r="H65145" s="7"/>
    </row>
    <row r="65146" spans="8:8" x14ac:dyDescent="0.2">
      <c r="H65146" s="7"/>
    </row>
    <row r="65147" spans="8:8" x14ac:dyDescent="0.2">
      <c r="H65147" s="7"/>
    </row>
    <row r="65148" spans="8:8" x14ac:dyDescent="0.2">
      <c r="H65148" s="7"/>
    </row>
    <row r="65149" spans="8:8" x14ac:dyDescent="0.2">
      <c r="H65149" s="7"/>
    </row>
    <row r="65150" spans="8:8" x14ac:dyDescent="0.2">
      <c r="H65150" s="7"/>
    </row>
    <row r="65151" spans="8:8" x14ac:dyDescent="0.2">
      <c r="H65151" s="7"/>
    </row>
    <row r="65152" spans="8:8" x14ac:dyDescent="0.2">
      <c r="H65152" s="7"/>
    </row>
    <row r="65153" spans="8:8" x14ac:dyDescent="0.2">
      <c r="H65153" s="7"/>
    </row>
    <row r="65154" spans="8:8" x14ac:dyDescent="0.2">
      <c r="H65154" s="7"/>
    </row>
    <row r="65155" spans="8:8" x14ac:dyDescent="0.2">
      <c r="H65155" s="7"/>
    </row>
    <row r="65156" spans="8:8" x14ac:dyDescent="0.2">
      <c r="H65156" s="7"/>
    </row>
    <row r="65157" spans="8:8" x14ac:dyDescent="0.2">
      <c r="H65157" s="7"/>
    </row>
    <row r="65158" spans="8:8" x14ac:dyDescent="0.2">
      <c r="H65158" s="7"/>
    </row>
    <row r="65159" spans="8:8" x14ac:dyDescent="0.2">
      <c r="H65159" s="7"/>
    </row>
    <row r="65160" spans="8:8" x14ac:dyDescent="0.2">
      <c r="H65160" s="7"/>
    </row>
    <row r="65161" spans="8:8" x14ac:dyDescent="0.2">
      <c r="H65161" s="7"/>
    </row>
    <row r="65162" spans="8:8" x14ac:dyDescent="0.2">
      <c r="H65162" s="7"/>
    </row>
    <row r="65163" spans="8:8" x14ac:dyDescent="0.2">
      <c r="H65163" s="7"/>
    </row>
    <row r="65164" spans="8:8" x14ac:dyDescent="0.2">
      <c r="H65164" s="7"/>
    </row>
    <row r="65165" spans="8:8" x14ac:dyDescent="0.2">
      <c r="H65165" s="7"/>
    </row>
    <row r="65166" spans="8:8" x14ac:dyDescent="0.2">
      <c r="H65166" s="7"/>
    </row>
    <row r="65167" spans="8:8" x14ac:dyDescent="0.2">
      <c r="H65167" s="7"/>
    </row>
    <row r="65168" spans="8:8" x14ac:dyDescent="0.2">
      <c r="H65168" s="7"/>
    </row>
    <row r="65169" spans="8:8" x14ac:dyDescent="0.2">
      <c r="H65169" s="7"/>
    </row>
    <row r="65170" spans="8:8" x14ac:dyDescent="0.2">
      <c r="H65170" s="7"/>
    </row>
    <row r="65171" spans="8:8" x14ac:dyDescent="0.2">
      <c r="H65171" s="7"/>
    </row>
    <row r="65172" spans="8:8" x14ac:dyDescent="0.2">
      <c r="H65172" s="7"/>
    </row>
    <row r="65173" spans="8:8" x14ac:dyDescent="0.2">
      <c r="H65173" s="7"/>
    </row>
    <row r="65174" spans="8:8" x14ac:dyDescent="0.2">
      <c r="H65174" s="7"/>
    </row>
    <row r="65175" spans="8:8" x14ac:dyDescent="0.2">
      <c r="H65175" s="7"/>
    </row>
    <row r="65176" spans="8:8" x14ac:dyDescent="0.2">
      <c r="H65176" s="7"/>
    </row>
    <row r="65177" spans="8:8" x14ac:dyDescent="0.2">
      <c r="H65177" s="7"/>
    </row>
    <row r="65178" spans="8:8" x14ac:dyDescent="0.2">
      <c r="H65178" s="7"/>
    </row>
    <row r="65179" spans="8:8" x14ac:dyDescent="0.2">
      <c r="H65179" s="7"/>
    </row>
    <row r="65180" spans="8:8" x14ac:dyDescent="0.2">
      <c r="H65180" s="7"/>
    </row>
    <row r="65181" spans="8:8" x14ac:dyDescent="0.2">
      <c r="H65181" s="7"/>
    </row>
    <row r="65182" spans="8:8" x14ac:dyDescent="0.2">
      <c r="H65182" s="7"/>
    </row>
    <row r="65183" spans="8:8" x14ac:dyDescent="0.2">
      <c r="H65183" s="7"/>
    </row>
    <row r="65184" spans="8:8" x14ac:dyDescent="0.2">
      <c r="H65184" s="7"/>
    </row>
    <row r="65185" spans="8:8" x14ac:dyDescent="0.2">
      <c r="H65185" s="7"/>
    </row>
    <row r="65186" spans="8:8" x14ac:dyDescent="0.2">
      <c r="H65186" s="7"/>
    </row>
    <row r="65187" spans="8:8" x14ac:dyDescent="0.2">
      <c r="H65187" s="7"/>
    </row>
    <row r="65188" spans="8:8" x14ac:dyDescent="0.2">
      <c r="H65188" s="7"/>
    </row>
    <row r="65189" spans="8:8" x14ac:dyDescent="0.2">
      <c r="H65189" s="7"/>
    </row>
    <row r="65190" spans="8:8" x14ac:dyDescent="0.2">
      <c r="H65190" s="7"/>
    </row>
    <row r="65191" spans="8:8" x14ac:dyDescent="0.2">
      <c r="H65191" s="7"/>
    </row>
    <row r="65192" spans="8:8" x14ac:dyDescent="0.2">
      <c r="H65192" s="7"/>
    </row>
    <row r="65193" spans="8:8" x14ac:dyDescent="0.2">
      <c r="H65193" s="7"/>
    </row>
    <row r="65194" spans="8:8" x14ac:dyDescent="0.2">
      <c r="H65194" s="7"/>
    </row>
    <row r="65195" spans="8:8" x14ac:dyDescent="0.2">
      <c r="H65195" s="7"/>
    </row>
    <row r="65196" spans="8:8" x14ac:dyDescent="0.2">
      <c r="H65196" s="7"/>
    </row>
    <row r="65197" spans="8:8" x14ac:dyDescent="0.2">
      <c r="H65197" s="7"/>
    </row>
    <row r="65198" spans="8:8" x14ac:dyDescent="0.2">
      <c r="H65198" s="7"/>
    </row>
    <row r="65199" spans="8:8" x14ac:dyDescent="0.2">
      <c r="H65199" s="7"/>
    </row>
    <row r="65200" spans="8:8" x14ac:dyDescent="0.2">
      <c r="H65200" s="7"/>
    </row>
    <row r="65201" spans="8:8" x14ac:dyDescent="0.2">
      <c r="H65201" s="7"/>
    </row>
    <row r="65202" spans="8:8" x14ac:dyDescent="0.2">
      <c r="H65202" s="7"/>
    </row>
    <row r="65203" spans="8:8" x14ac:dyDescent="0.2">
      <c r="H65203" s="7"/>
    </row>
    <row r="65204" spans="8:8" x14ac:dyDescent="0.2">
      <c r="H65204" s="7"/>
    </row>
    <row r="65205" spans="8:8" x14ac:dyDescent="0.2">
      <c r="H65205" s="7"/>
    </row>
    <row r="65206" spans="8:8" x14ac:dyDescent="0.2">
      <c r="H65206" s="7"/>
    </row>
    <row r="65207" spans="8:8" x14ac:dyDescent="0.2">
      <c r="H65207" s="7"/>
    </row>
    <row r="65208" spans="8:8" x14ac:dyDescent="0.2">
      <c r="H65208" s="7"/>
    </row>
    <row r="65209" spans="8:8" x14ac:dyDescent="0.2">
      <c r="H65209" s="7"/>
    </row>
    <row r="65210" spans="8:8" x14ac:dyDescent="0.2">
      <c r="H65210" s="7"/>
    </row>
    <row r="65211" spans="8:8" x14ac:dyDescent="0.2">
      <c r="H65211" s="7"/>
    </row>
    <row r="65212" spans="8:8" x14ac:dyDescent="0.2">
      <c r="H65212" s="7"/>
    </row>
    <row r="65213" spans="8:8" x14ac:dyDescent="0.2">
      <c r="H65213" s="7"/>
    </row>
    <row r="65214" spans="8:8" x14ac:dyDescent="0.2">
      <c r="H65214" s="7"/>
    </row>
    <row r="65215" spans="8:8" x14ac:dyDescent="0.2">
      <c r="H65215" s="7"/>
    </row>
    <row r="65216" spans="8:8" x14ac:dyDescent="0.2">
      <c r="H65216" s="7"/>
    </row>
    <row r="65217" spans="8:8" x14ac:dyDescent="0.2">
      <c r="H65217" s="7"/>
    </row>
    <row r="65218" spans="8:8" x14ac:dyDescent="0.2">
      <c r="H65218" s="7"/>
    </row>
    <row r="65219" spans="8:8" x14ac:dyDescent="0.2">
      <c r="H65219" s="7"/>
    </row>
    <row r="65220" spans="8:8" x14ac:dyDescent="0.2">
      <c r="H65220" s="7"/>
    </row>
    <row r="65221" spans="8:8" x14ac:dyDescent="0.2">
      <c r="H65221" s="7"/>
    </row>
    <row r="65222" spans="8:8" x14ac:dyDescent="0.2">
      <c r="H65222" s="7"/>
    </row>
    <row r="65223" spans="8:8" x14ac:dyDescent="0.2">
      <c r="H65223" s="7"/>
    </row>
    <row r="65224" spans="8:8" x14ac:dyDescent="0.2">
      <c r="H65224" s="7"/>
    </row>
    <row r="65225" spans="8:8" x14ac:dyDescent="0.2">
      <c r="H65225" s="7"/>
    </row>
    <row r="65226" spans="8:8" x14ac:dyDescent="0.2">
      <c r="H65226" s="7"/>
    </row>
    <row r="65227" spans="8:8" x14ac:dyDescent="0.2">
      <c r="H65227" s="7"/>
    </row>
    <row r="65228" spans="8:8" x14ac:dyDescent="0.2">
      <c r="H65228" s="7"/>
    </row>
    <row r="65229" spans="8:8" x14ac:dyDescent="0.2">
      <c r="H65229" s="7"/>
    </row>
    <row r="65230" spans="8:8" x14ac:dyDescent="0.2">
      <c r="H65230" s="7"/>
    </row>
    <row r="65231" spans="8:8" x14ac:dyDescent="0.2">
      <c r="H65231" s="7"/>
    </row>
    <row r="65232" spans="8:8" x14ac:dyDescent="0.2">
      <c r="H65232" s="7"/>
    </row>
    <row r="65233" spans="8:8" x14ac:dyDescent="0.2">
      <c r="H65233" s="7"/>
    </row>
    <row r="65234" spans="8:8" x14ac:dyDescent="0.2">
      <c r="H65234" s="7"/>
    </row>
    <row r="65235" spans="8:8" x14ac:dyDescent="0.2">
      <c r="H65235" s="7"/>
    </row>
    <row r="65236" spans="8:8" x14ac:dyDescent="0.2">
      <c r="H65236" s="7"/>
    </row>
    <row r="65237" spans="8:8" x14ac:dyDescent="0.2">
      <c r="H65237" s="7"/>
    </row>
    <row r="65238" spans="8:8" x14ac:dyDescent="0.2">
      <c r="H65238" s="7"/>
    </row>
    <row r="65239" spans="8:8" x14ac:dyDescent="0.2">
      <c r="H65239" s="7"/>
    </row>
    <row r="65240" spans="8:8" x14ac:dyDescent="0.2">
      <c r="H65240" s="7"/>
    </row>
    <row r="65241" spans="8:8" x14ac:dyDescent="0.2">
      <c r="H65241" s="7"/>
    </row>
    <row r="65242" spans="8:8" x14ac:dyDescent="0.2">
      <c r="H65242" s="7"/>
    </row>
    <row r="65243" spans="8:8" x14ac:dyDescent="0.2">
      <c r="H65243" s="7"/>
    </row>
    <row r="65244" spans="8:8" x14ac:dyDescent="0.2">
      <c r="H65244" s="7"/>
    </row>
    <row r="65245" spans="8:8" x14ac:dyDescent="0.2">
      <c r="H65245" s="7"/>
    </row>
    <row r="65246" spans="8:8" x14ac:dyDescent="0.2">
      <c r="H65246" s="7"/>
    </row>
    <row r="65247" spans="8:8" x14ac:dyDescent="0.2">
      <c r="H65247" s="7"/>
    </row>
    <row r="65248" spans="8:8" x14ac:dyDescent="0.2">
      <c r="H65248" s="7"/>
    </row>
    <row r="65249" spans="8:8" x14ac:dyDescent="0.2">
      <c r="H65249" s="7"/>
    </row>
    <row r="65250" spans="8:8" x14ac:dyDescent="0.2">
      <c r="H65250" s="7"/>
    </row>
    <row r="65251" spans="8:8" x14ac:dyDescent="0.2">
      <c r="H65251" s="7"/>
    </row>
    <row r="65252" spans="8:8" x14ac:dyDescent="0.2">
      <c r="H65252" s="7"/>
    </row>
    <row r="65253" spans="8:8" x14ac:dyDescent="0.2">
      <c r="H65253" s="7"/>
    </row>
    <row r="65254" spans="8:8" x14ac:dyDescent="0.2">
      <c r="H65254" s="7"/>
    </row>
    <row r="65255" spans="8:8" x14ac:dyDescent="0.2">
      <c r="H65255" s="7"/>
    </row>
    <row r="65256" spans="8:8" x14ac:dyDescent="0.2">
      <c r="H65256" s="7"/>
    </row>
    <row r="65257" spans="8:8" x14ac:dyDescent="0.2">
      <c r="H65257" s="7"/>
    </row>
    <row r="65258" spans="8:8" x14ac:dyDescent="0.2">
      <c r="H65258" s="7"/>
    </row>
    <row r="65259" spans="8:8" x14ac:dyDescent="0.2">
      <c r="H65259" s="7"/>
    </row>
    <row r="65260" spans="8:8" x14ac:dyDescent="0.2">
      <c r="H65260" s="7"/>
    </row>
    <row r="65261" spans="8:8" x14ac:dyDescent="0.2">
      <c r="H65261" s="7"/>
    </row>
    <row r="65262" spans="8:8" x14ac:dyDescent="0.2">
      <c r="H65262" s="7"/>
    </row>
    <row r="65263" spans="8:8" x14ac:dyDescent="0.2">
      <c r="H65263" s="7"/>
    </row>
    <row r="65264" spans="8:8" x14ac:dyDescent="0.2">
      <c r="H65264" s="7"/>
    </row>
    <row r="65265" spans="8:8" x14ac:dyDescent="0.2">
      <c r="H65265" s="7"/>
    </row>
    <row r="65266" spans="8:8" x14ac:dyDescent="0.2">
      <c r="H65266" s="7"/>
    </row>
    <row r="65267" spans="8:8" x14ac:dyDescent="0.2">
      <c r="H65267" s="7"/>
    </row>
    <row r="65268" spans="8:8" x14ac:dyDescent="0.2">
      <c r="H65268" s="7"/>
    </row>
    <row r="65269" spans="8:8" x14ac:dyDescent="0.2">
      <c r="H65269" s="7"/>
    </row>
    <row r="65270" spans="8:8" x14ac:dyDescent="0.2">
      <c r="H65270" s="7"/>
    </row>
    <row r="65271" spans="8:8" x14ac:dyDescent="0.2">
      <c r="H65271" s="7"/>
    </row>
    <row r="65272" spans="8:8" x14ac:dyDescent="0.2">
      <c r="H65272" s="7"/>
    </row>
    <row r="65273" spans="8:8" x14ac:dyDescent="0.2">
      <c r="H65273" s="7"/>
    </row>
    <row r="65274" spans="8:8" x14ac:dyDescent="0.2">
      <c r="H65274" s="7"/>
    </row>
    <row r="65275" spans="8:8" x14ac:dyDescent="0.2">
      <c r="H65275" s="7"/>
    </row>
    <row r="65276" spans="8:8" x14ac:dyDescent="0.2">
      <c r="H65276" s="7"/>
    </row>
    <row r="65277" spans="8:8" x14ac:dyDescent="0.2">
      <c r="H65277" s="7"/>
    </row>
    <row r="65278" spans="8:8" x14ac:dyDescent="0.2">
      <c r="H65278" s="7"/>
    </row>
    <row r="65279" spans="8:8" x14ac:dyDescent="0.2">
      <c r="H65279" s="7"/>
    </row>
    <row r="65280" spans="8:8" x14ac:dyDescent="0.2">
      <c r="H65280" s="7"/>
    </row>
    <row r="65281" spans="8:8" x14ac:dyDescent="0.2">
      <c r="H65281" s="7"/>
    </row>
    <row r="65282" spans="8:8" x14ac:dyDescent="0.2">
      <c r="H65282" s="7"/>
    </row>
    <row r="65283" spans="8:8" x14ac:dyDescent="0.2">
      <c r="H65283" s="7"/>
    </row>
    <row r="65284" spans="8:8" x14ac:dyDescent="0.2">
      <c r="H65284" s="7"/>
    </row>
    <row r="65285" spans="8:8" x14ac:dyDescent="0.2">
      <c r="H65285" s="7"/>
    </row>
    <row r="65286" spans="8:8" x14ac:dyDescent="0.2">
      <c r="H65286" s="7"/>
    </row>
    <row r="65287" spans="8:8" x14ac:dyDescent="0.2">
      <c r="H65287" s="7"/>
    </row>
    <row r="65288" spans="8:8" x14ac:dyDescent="0.2">
      <c r="H65288" s="7"/>
    </row>
    <row r="65289" spans="8:8" x14ac:dyDescent="0.2">
      <c r="H65289" s="7"/>
    </row>
    <row r="65290" spans="8:8" x14ac:dyDescent="0.2">
      <c r="H65290" s="7"/>
    </row>
    <row r="65291" spans="8:8" x14ac:dyDescent="0.2">
      <c r="H65291" s="7"/>
    </row>
    <row r="65292" spans="8:8" x14ac:dyDescent="0.2">
      <c r="H65292" s="7"/>
    </row>
    <row r="65293" spans="8:8" x14ac:dyDescent="0.2">
      <c r="H65293" s="7"/>
    </row>
    <row r="65294" spans="8:8" x14ac:dyDescent="0.2">
      <c r="H65294" s="7"/>
    </row>
    <row r="65295" spans="8:8" x14ac:dyDescent="0.2">
      <c r="H65295" s="7"/>
    </row>
    <row r="65296" spans="8:8" x14ac:dyDescent="0.2">
      <c r="H65296" s="7"/>
    </row>
    <row r="65297" spans="8:8" x14ac:dyDescent="0.2">
      <c r="H65297" s="7"/>
    </row>
    <row r="65298" spans="8:8" x14ac:dyDescent="0.2">
      <c r="H65298" s="7"/>
    </row>
    <row r="65299" spans="8:8" x14ac:dyDescent="0.2">
      <c r="H65299" s="7"/>
    </row>
    <row r="65300" spans="8:8" x14ac:dyDescent="0.2">
      <c r="H65300" s="7"/>
    </row>
    <row r="65301" spans="8:8" x14ac:dyDescent="0.2">
      <c r="H65301" s="7"/>
    </row>
    <row r="65302" spans="8:8" x14ac:dyDescent="0.2">
      <c r="H65302" s="7"/>
    </row>
    <row r="65303" spans="8:8" x14ac:dyDescent="0.2">
      <c r="H65303" s="7"/>
    </row>
    <row r="65304" spans="8:8" x14ac:dyDescent="0.2">
      <c r="H65304" s="7"/>
    </row>
    <row r="65305" spans="8:8" x14ac:dyDescent="0.2">
      <c r="H65305" s="7"/>
    </row>
    <row r="65306" spans="8:8" x14ac:dyDescent="0.2">
      <c r="H65306" s="7"/>
    </row>
    <row r="65307" spans="8:8" x14ac:dyDescent="0.2">
      <c r="H65307" s="7"/>
    </row>
    <row r="65308" spans="8:8" x14ac:dyDescent="0.2">
      <c r="H65308" s="7"/>
    </row>
    <row r="65309" spans="8:8" x14ac:dyDescent="0.2">
      <c r="H65309" s="7"/>
    </row>
    <row r="65310" spans="8:8" x14ac:dyDescent="0.2">
      <c r="H65310" s="7"/>
    </row>
    <row r="65311" spans="8:8" x14ac:dyDescent="0.2">
      <c r="H65311" s="7"/>
    </row>
    <row r="65312" spans="8:8" x14ac:dyDescent="0.2">
      <c r="H65312" s="7"/>
    </row>
    <row r="65313" spans="8:8" x14ac:dyDescent="0.2">
      <c r="H65313" s="7"/>
    </row>
    <row r="65314" spans="8:8" x14ac:dyDescent="0.2">
      <c r="H65314" s="7"/>
    </row>
    <row r="65315" spans="8:8" x14ac:dyDescent="0.2">
      <c r="H65315" s="7"/>
    </row>
    <row r="65316" spans="8:8" x14ac:dyDescent="0.2">
      <c r="H65316" s="7"/>
    </row>
    <row r="65317" spans="8:8" x14ac:dyDescent="0.2">
      <c r="H65317" s="7"/>
    </row>
    <row r="65318" spans="8:8" x14ac:dyDescent="0.2">
      <c r="H65318" s="7"/>
    </row>
    <row r="65319" spans="8:8" x14ac:dyDescent="0.2">
      <c r="H65319" s="7"/>
    </row>
    <row r="65320" spans="8:8" x14ac:dyDescent="0.2">
      <c r="H65320" s="7"/>
    </row>
    <row r="65321" spans="8:8" x14ac:dyDescent="0.2">
      <c r="H65321" s="7"/>
    </row>
    <row r="65322" spans="8:8" x14ac:dyDescent="0.2">
      <c r="H65322" s="7"/>
    </row>
    <row r="65323" spans="8:8" x14ac:dyDescent="0.2">
      <c r="H65323" s="7"/>
    </row>
    <row r="65324" spans="8:8" x14ac:dyDescent="0.2">
      <c r="H65324" s="7"/>
    </row>
    <row r="65325" spans="8:8" x14ac:dyDescent="0.2">
      <c r="H65325" s="7"/>
    </row>
    <row r="65326" spans="8:8" x14ac:dyDescent="0.2">
      <c r="H65326" s="7"/>
    </row>
    <row r="65327" spans="8:8" x14ac:dyDescent="0.2">
      <c r="H65327" s="7"/>
    </row>
    <row r="65328" spans="8:8" x14ac:dyDescent="0.2">
      <c r="H65328" s="7"/>
    </row>
    <row r="65329" spans="8:8" x14ac:dyDescent="0.2">
      <c r="H65329" s="7"/>
    </row>
    <row r="65330" spans="8:8" x14ac:dyDescent="0.2">
      <c r="H65330" s="7"/>
    </row>
    <row r="65331" spans="8:8" x14ac:dyDescent="0.2">
      <c r="H65331" s="7"/>
    </row>
    <row r="65332" spans="8:8" x14ac:dyDescent="0.2">
      <c r="H65332" s="7"/>
    </row>
    <row r="65333" spans="8:8" x14ac:dyDescent="0.2">
      <c r="H65333" s="7"/>
    </row>
    <row r="65334" spans="8:8" x14ac:dyDescent="0.2">
      <c r="H65334" s="7"/>
    </row>
    <row r="65335" spans="8:8" x14ac:dyDescent="0.2">
      <c r="H65335" s="7"/>
    </row>
    <row r="65336" spans="8:8" x14ac:dyDescent="0.2">
      <c r="H65336" s="7"/>
    </row>
    <row r="65337" spans="8:8" x14ac:dyDescent="0.2">
      <c r="H65337" s="7"/>
    </row>
    <row r="65338" spans="8:8" x14ac:dyDescent="0.2">
      <c r="H65338" s="7"/>
    </row>
    <row r="65339" spans="8:8" x14ac:dyDescent="0.2">
      <c r="H65339" s="7"/>
    </row>
    <row r="65340" spans="8:8" x14ac:dyDescent="0.2">
      <c r="H65340" s="7"/>
    </row>
    <row r="65341" spans="8:8" x14ac:dyDescent="0.2">
      <c r="H65341" s="7"/>
    </row>
    <row r="65342" spans="8:8" x14ac:dyDescent="0.2">
      <c r="H65342" s="7"/>
    </row>
    <row r="65343" spans="8:8" x14ac:dyDescent="0.2">
      <c r="H65343" s="7"/>
    </row>
    <row r="65344" spans="8:8" x14ac:dyDescent="0.2">
      <c r="H65344" s="7"/>
    </row>
    <row r="65345" spans="8:8" x14ac:dyDescent="0.2">
      <c r="H65345" s="7"/>
    </row>
    <row r="65346" spans="8:8" x14ac:dyDescent="0.2">
      <c r="H65346" s="7"/>
    </row>
    <row r="65347" spans="8:8" x14ac:dyDescent="0.2">
      <c r="H65347" s="7"/>
    </row>
    <row r="65348" spans="8:8" x14ac:dyDescent="0.2">
      <c r="H65348" s="7"/>
    </row>
    <row r="65349" spans="8:8" x14ac:dyDescent="0.2">
      <c r="H65349" s="7"/>
    </row>
    <row r="65350" spans="8:8" x14ac:dyDescent="0.2">
      <c r="H65350" s="7"/>
    </row>
    <row r="65351" spans="8:8" x14ac:dyDescent="0.2">
      <c r="H65351" s="7"/>
    </row>
    <row r="65352" spans="8:8" x14ac:dyDescent="0.2">
      <c r="H65352" s="7"/>
    </row>
    <row r="65353" spans="8:8" x14ac:dyDescent="0.2">
      <c r="H65353" s="7"/>
    </row>
    <row r="65354" spans="8:8" x14ac:dyDescent="0.2">
      <c r="H65354" s="7"/>
    </row>
    <row r="65355" spans="8:8" x14ac:dyDescent="0.2">
      <c r="H65355" s="7"/>
    </row>
    <row r="65356" spans="8:8" x14ac:dyDescent="0.2">
      <c r="H65356" s="7"/>
    </row>
    <row r="65357" spans="8:8" x14ac:dyDescent="0.2">
      <c r="H65357" s="7"/>
    </row>
    <row r="65358" spans="8:8" x14ac:dyDescent="0.2">
      <c r="H65358" s="7"/>
    </row>
    <row r="65359" spans="8:8" x14ac:dyDescent="0.2">
      <c r="H65359" s="7"/>
    </row>
    <row r="65360" spans="8:8" x14ac:dyDescent="0.2">
      <c r="H65360" s="7"/>
    </row>
    <row r="65361" spans="8:8" x14ac:dyDescent="0.2">
      <c r="H65361" s="7"/>
    </row>
    <row r="65362" spans="8:8" x14ac:dyDescent="0.2">
      <c r="H65362" s="7"/>
    </row>
    <row r="65363" spans="8:8" x14ac:dyDescent="0.2">
      <c r="H65363" s="7"/>
    </row>
    <row r="65364" spans="8:8" x14ac:dyDescent="0.2">
      <c r="H65364" s="7"/>
    </row>
    <row r="65365" spans="8:8" x14ac:dyDescent="0.2">
      <c r="H65365" s="7"/>
    </row>
    <row r="65366" spans="8:8" x14ac:dyDescent="0.2">
      <c r="H65366" s="7"/>
    </row>
    <row r="65367" spans="8:8" x14ac:dyDescent="0.2">
      <c r="H65367" s="7"/>
    </row>
    <row r="65368" spans="8:8" x14ac:dyDescent="0.2">
      <c r="H65368" s="7"/>
    </row>
    <row r="65369" spans="8:8" x14ac:dyDescent="0.2">
      <c r="H65369" s="7"/>
    </row>
    <row r="65370" spans="8:8" x14ac:dyDescent="0.2">
      <c r="H65370" s="7"/>
    </row>
    <row r="65371" spans="8:8" x14ac:dyDescent="0.2">
      <c r="H65371" s="7"/>
    </row>
    <row r="65372" spans="8:8" x14ac:dyDescent="0.2">
      <c r="H65372" s="7"/>
    </row>
    <row r="65373" spans="8:8" x14ac:dyDescent="0.2">
      <c r="H65373" s="7"/>
    </row>
    <row r="65374" spans="8:8" x14ac:dyDescent="0.2">
      <c r="H65374" s="7"/>
    </row>
    <row r="65375" spans="8:8" x14ac:dyDescent="0.2">
      <c r="H65375" s="7"/>
    </row>
    <row r="65376" spans="8:8" x14ac:dyDescent="0.2">
      <c r="H65376" s="7"/>
    </row>
    <row r="65377" spans="8:8" x14ac:dyDescent="0.2">
      <c r="H65377" s="7"/>
    </row>
    <row r="65378" spans="8:8" x14ac:dyDescent="0.2">
      <c r="H65378" s="7"/>
    </row>
    <row r="65379" spans="8:8" x14ac:dyDescent="0.2">
      <c r="H65379" s="7"/>
    </row>
    <row r="65380" spans="8:8" x14ac:dyDescent="0.2">
      <c r="H65380" s="7"/>
    </row>
    <row r="65381" spans="8:8" x14ac:dyDescent="0.2">
      <c r="H65381" s="7"/>
    </row>
    <row r="65382" spans="8:8" x14ac:dyDescent="0.2">
      <c r="H65382" s="7"/>
    </row>
    <row r="65383" spans="8:8" x14ac:dyDescent="0.2">
      <c r="H65383" s="7"/>
    </row>
    <row r="65384" spans="8:8" x14ac:dyDescent="0.2">
      <c r="H65384" s="7"/>
    </row>
    <row r="65385" spans="8:8" x14ac:dyDescent="0.2">
      <c r="H65385" s="7"/>
    </row>
    <row r="65386" spans="8:8" x14ac:dyDescent="0.2">
      <c r="H65386" s="7"/>
    </row>
    <row r="65387" spans="8:8" x14ac:dyDescent="0.2">
      <c r="H65387" s="7"/>
    </row>
    <row r="65388" spans="8:8" x14ac:dyDescent="0.2">
      <c r="H65388" s="7"/>
    </row>
    <row r="65389" spans="8:8" x14ac:dyDescent="0.2">
      <c r="H65389" s="7"/>
    </row>
    <row r="65390" spans="8:8" x14ac:dyDescent="0.2">
      <c r="H65390" s="7"/>
    </row>
    <row r="65391" spans="8:8" x14ac:dyDescent="0.2">
      <c r="H65391" s="7"/>
    </row>
    <row r="65392" spans="8:8" x14ac:dyDescent="0.2">
      <c r="H65392" s="7"/>
    </row>
    <row r="65393" spans="8:8" x14ac:dyDescent="0.2">
      <c r="H65393" s="7"/>
    </row>
    <row r="65394" spans="8:8" x14ac:dyDescent="0.2">
      <c r="H65394" s="7"/>
    </row>
    <row r="65395" spans="8:8" x14ac:dyDescent="0.2">
      <c r="H65395" s="7"/>
    </row>
    <row r="65396" spans="8:8" x14ac:dyDescent="0.2">
      <c r="H65396" s="7"/>
    </row>
    <row r="65397" spans="8:8" x14ac:dyDescent="0.2">
      <c r="H65397" s="7"/>
    </row>
    <row r="65398" spans="8:8" x14ac:dyDescent="0.2">
      <c r="H65398" s="7"/>
    </row>
    <row r="65399" spans="8:8" x14ac:dyDescent="0.2">
      <c r="H65399" s="7"/>
    </row>
    <row r="65400" spans="8:8" x14ac:dyDescent="0.2">
      <c r="H65400" s="7"/>
    </row>
    <row r="65401" spans="8:8" x14ac:dyDescent="0.2">
      <c r="H65401" s="7"/>
    </row>
    <row r="65402" spans="8:8" x14ac:dyDescent="0.2">
      <c r="H65402" s="7"/>
    </row>
    <row r="65403" spans="8:8" x14ac:dyDescent="0.2">
      <c r="H65403" s="7"/>
    </row>
    <row r="65404" spans="8:8" x14ac:dyDescent="0.2">
      <c r="H65404" s="7"/>
    </row>
    <row r="65405" spans="8:8" x14ac:dyDescent="0.2">
      <c r="H65405" s="7"/>
    </row>
    <row r="65406" spans="8:8" x14ac:dyDescent="0.2">
      <c r="H65406" s="7"/>
    </row>
    <row r="65407" spans="8:8" x14ac:dyDescent="0.2">
      <c r="H65407" s="7"/>
    </row>
    <row r="65408" spans="8:8" x14ac:dyDescent="0.2">
      <c r="H65408" s="7"/>
    </row>
    <row r="65409" spans="8:8" x14ac:dyDescent="0.2">
      <c r="H65409" s="7"/>
    </row>
    <row r="65410" spans="8:8" x14ac:dyDescent="0.2">
      <c r="H65410" s="7"/>
    </row>
    <row r="65411" spans="8:8" x14ac:dyDescent="0.2">
      <c r="H65411" s="7"/>
    </row>
    <row r="65412" spans="8:8" x14ac:dyDescent="0.2">
      <c r="H65412" s="7"/>
    </row>
    <row r="65413" spans="8:8" x14ac:dyDescent="0.2">
      <c r="H65413" s="7"/>
    </row>
    <row r="65414" spans="8:8" x14ac:dyDescent="0.2">
      <c r="H65414" s="7"/>
    </row>
    <row r="65415" spans="8:8" x14ac:dyDescent="0.2">
      <c r="H65415" s="7"/>
    </row>
    <row r="65416" spans="8:8" x14ac:dyDescent="0.2">
      <c r="H65416" s="7"/>
    </row>
    <row r="65417" spans="8:8" x14ac:dyDescent="0.2">
      <c r="H65417" s="7"/>
    </row>
    <row r="65418" spans="8:8" x14ac:dyDescent="0.2">
      <c r="H65418" s="7"/>
    </row>
    <row r="65419" spans="8:8" x14ac:dyDescent="0.2">
      <c r="H65419" s="7"/>
    </row>
    <row r="65420" spans="8:8" x14ac:dyDescent="0.2">
      <c r="H65420" s="7"/>
    </row>
    <row r="65421" spans="8:8" x14ac:dyDescent="0.2">
      <c r="H65421" s="7"/>
    </row>
    <row r="65422" spans="8:8" x14ac:dyDescent="0.2">
      <c r="H65422" s="7"/>
    </row>
    <row r="65423" spans="8:8" x14ac:dyDescent="0.2">
      <c r="H65423" s="7"/>
    </row>
    <row r="65424" spans="8:8" x14ac:dyDescent="0.2">
      <c r="H65424" s="7"/>
    </row>
    <row r="65425" spans="8:8" x14ac:dyDescent="0.2">
      <c r="H65425" s="7"/>
    </row>
    <row r="65426" spans="8:8" x14ac:dyDescent="0.2">
      <c r="H65426" s="7"/>
    </row>
    <row r="65427" spans="8:8" x14ac:dyDescent="0.2">
      <c r="H65427" s="7"/>
    </row>
    <row r="65428" spans="8:8" x14ac:dyDescent="0.2">
      <c r="H65428" s="7"/>
    </row>
    <row r="65429" spans="8:8" x14ac:dyDescent="0.2">
      <c r="H65429" s="7"/>
    </row>
    <row r="65430" spans="8:8" x14ac:dyDescent="0.2">
      <c r="H65430" s="7"/>
    </row>
    <row r="65431" spans="8:8" x14ac:dyDescent="0.2">
      <c r="H65431" s="7"/>
    </row>
    <row r="65432" spans="8:8" x14ac:dyDescent="0.2">
      <c r="H65432" s="7"/>
    </row>
    <row r="65433" spans="8:8" x14ac:dyDescent="0.2">
      <c r="H65433" s="7"/>
    </row>
    <row r="65434" spans="8:8" x14ac:dyDescent="0.2">
      <c r="H65434" s="7"/>
    </row>
    <row r="65435" spans="8:8" x14ac:dyDescent="0.2">
      <c r="H65435" s="7"/>
    </row>
    <row r="65436" spans="8:8" x14ac:dyDescent="0.2">
      <c r="H65436" s="7"/>
    </row>
    <row r="65437" spans="8:8" x14ac:dyDescent="0.2">
      <c r="H65437" s="7"/>
    </row>
    <row r="65438" spans="8:8" x14ac:dyDescent="0.2">
      <c r="H65438" s="7"/>
    </row>
    <row r="65439" spans="8:8" x14ac:dyDescent="0.2">
      <c r="H65439" s="7"/>
    </row>
    <row r="65440" spans="8:8" x14ac:dyDescent="0.2">
      <c r="H65440" s="7"/>
    </row>
    <row r="65441" spans="8:8" x14ac:dyDescent="0.2">
      <c r="H65441" s="7"/>
    </row>
    <row r="65442" spans="8:8" x14ac:dyDescent="0.2">
      <c r="H65442" s="7"/>
    </row>
    <row r="65443" spans="8:8" x14ac:dyDescent="0.2">
      <c r="H65443" s="7"/>
    </row>
    <row r="65444" spans="8:8" x14ac:dyDescent="0.2">
      <c r="H65444" s="7"/>
    </row>
    <row r="65445" spans="8:8" x14ac:dyDescent="0.2">
      <c r="H65445" s="7"/>
    </row>
    <row r="65446" spans="8:8" x14ac:dyDescent="0.2">
      <c r="H65446" s="7"/>
    </row>
    <row r="65447" spans="8:8" x14ac:dyDescent="0.2">
      <c r="H65447" s="7"/>
    </row>
    <row r="65448" spans="8:8" x14ac:dyDescent="0.2">
      <c r="H65448" s="7"/>
    </row>
    <row r="65449" spans="8:8" x14ac:dyDescent="0.2">
      <c r="H65449" s="7"/>
    </row>
    <row r="65450" spans="8:8" x14ac:dyDescent="0.2">
      <c r="H65450" s="7"/>
    </row>
    <row r="65451" spans="8:8" x14ac:dyDescent="0.2">
      <c r="H65451" s="7"/>
    </row>
    <row r="65452" spans="8:8" x14ac:dyDescent="0.2">
      <c r="H65452" s="7"/>
    </row>
    <row r="65453" spans="8:8" x14ac:dyDescent="0.2">
      <c r="H65453" s="7"/>
    </row>
    <row r="65454" spans="8:8" x14ac:dyDescent="0.2">
      <c r="H65454" s="7"/>
    </row>
    <row r="65455" spans="8:8" x14ac:dyDescent="0.2">
      <c r="H65455" s="7"/>
    </row>
    <row r="65456" spans="8:8" x14ac:dyDescent="0.2">
      <c r="H65456" s="7"/>
    </row>
    <row r="65457" spans="8:8" x14ac:dyDescent="0.2">
      <c r="H65457" s="7"/>
    </row>
    <row r="65458" spans="8:8" x14ac:dyDescent="0.2">
      <c r="H65458" s="7"/>
    </row>
    <row r="65459" spans="8:8" x14ac:dyDescent="0.2">
      <c r="H65459" s="7"/>
    </row>
    <row r="65460" spans="8:8" x14ac:dyDescent="0.2">
      <c r="H65460" s="7"/>
    </row>
    <row r="65461" spans="8:8" x14ac:dyDescent="0.2">
      <c r="H65461" s="7"/>
    </row>
    <row r="65462" spans="8:8" x14ac:dyDescent="0.2">
      <c r="H65462" s="7"/>
    </row>
    <row r="65463" spans="8:8" x14ac:dyDescent="0.2">
      <c r="H65463" s="7"/>
    </row>
    <row r="65464" spans="8:8" x14ac:dyDescent="0.2">
      <c r="H65464" s="7"/>
    </row>
    <row r="65465" spans="8:8" x14ac:dyDescent="0.2">
      <c r="H65465" s="7"/>
    </row>
    <row r="65466" spans="8:8" x14ac:dyDescent="0.2">
      <c r="H65466" s="7"/>
    </row>
    <row r="65467" spans="8:8" x14ac:dyDescent="0.2">
      <c r="H65467" s="7"/>
    </row>
    <row r="65468" spans="8:8" x14ac:dyDescent="0.2">
      <c r="H65468" s="7"/>
    </row>
    <row r="65469" spans="8:8" x14ac:dyDescent="0.2">
      <c r="H65469" s="7"/>
    </row>
    <row r="65470" spans="8:8" x14ac:dyDescent="0.2">
      <c r="H65470" s="7"/>
    </row>
    <row r="65471" spans="8:8" x14ac:dyDescent="0.2">
      <c r="H65471" s="7"/>
    </row>
    <row r="65472" spans="8:8" x14ac:dyDescent="0.2">
      <c r="H65472" s="7"/>
    </row>
    <row r="65473" spans="8:8" x14ac:dyDescent="0.2">
      <c r="H65473" s="7"/>
    </row>
    <row r="65474" spans="8:8" x14ac:dyDescent="0.2">
      <c r="H65474" s="7"/>
    </row>
    <row r="65475" spans="8:8" x14ac:dyDescent="0.2">
      <c r="H65475" s="7"/>
    </row>
    <row r="65476" spans="8:8" x14ac:dyDescent="0.2">
      <c r="H65476" s="7"/>
    </row>
    <row r="65477" spans="8:8" x14ac:dyDescent="0.2">
      <c r="H65477" s="7"/>
    </row>
    <row r="65478" spans="8:8" x14ac:dyDescent="0.2">
      <c r="H65478" s="7"/>
    </row>
    <row r="65479" spans="8:8" x14ac:dyDescent="0.2">
      <c r="H65479" s="7"/>
    </row>
    <row r="65480" spans="8:8" x14ac:dyDescent="0.2">
      <c r="H65480" s="7"/>
    </row>
    <row r="65481" spans="8:8" x14ac:dyDescent="0.2">
      <c r="H65481" s="7"/>
    </row>
    <row r="65482" spans="8:8" x14ac:dyDescent="0.2">
      <c r="H65482" s="7"/>
    </row>
    <row r="65483" spans="8:8" x14ac:dyDescent="0.2">
      <c r="H65483" s="7"/>
    </row>
    <row r="65484" spans="8:8" x14ac:dyDescent="0.2">
      <c r="H65484" s="7"/>
    </row>
    <row r="65485" spans="8:8" x14ac:dyDescent="0.2">
      <c r="H65485" s="7"/>
    </row>
    <row r="65486" spans="8:8" x14ac:dyDescent="0.2">
      <c r="H65486" s="7"/>
    </row>
    <row r="65487" spans="8:8" x14ac:dyDescent="0.2">
      <c r="H65487" s="7"/>
    </row>
    <row r="65488" spans="8:8" x14ac:dyDescent="0.2">
      <c r="H65488" s="7"/>
    </row>
    <row r="65489" spans="8:8" x14ac:dyDescent="0.2">
      <c r="H65489" s="7"/>
    </row>
    <row r="65490" spans="8:8" x14ac:dyDescent="0.2">
      <c r="H65490" s="7"/>
    </row>
    <row r="65491" spans="8:8" x14ac:dyDescent="0.2">
      <c r="H65491" s="7"/>
    </row>
    <row r="65492" spans="8:8" x14ac:dyDescent="0.2">
      <c r="H65492" s="7"/>
    </row>
    <row r="65493" spans="8:8" x14ac:dyDescent="0.2">
      <c r="H65493" s="7"/>
    </row>
    <row r="65494" spans="8:8" x14ac:dyDescent="0.2">
      <c r="H65494" s="7"/>
    </row>
    <row r="65495" spans="8:8" x14ac:dyDescent="0.2">
      <c r="H65495" s="7"/>
    </row>
    <row r="65496" spans="8:8" x14ac:dyDescent="0.2">
      <c r="H65496" s="7"/>
    </row>
    <row r="65497" spans="8:8" x14ac:dyDescent="0.2">
      <c r="H65497" s="7"/>
    </row>
    <row r="65498" spans="8:8" x14ac:dyDescent="0.2">
      <c r="H65498" s="7"/>
    </row>
    <row r="65499" spans="8:8" x14ac:dyDescent="0.2">
      <c r="H65499" s="7"/>
    </row>
    <row r="65500" spans="8:8" x14ac:dyDescent="0.2">
      <c r="H65500" s="7"/>
    </row>
    <row r="65501" spans="8:8" x14ac:dyDescent="0.2">
      <c r="H65501" s="7"/>
    </row>
    <row r="65502" spans="8:8" x14ac:dyDescent="0.2">
      <c r="H65502" s="7"/>
    </row>
    <row r="65503" spans="8:8" x14ac:dyDescent="0.2">
      <c r="H65503" s="7"/>
    </row>
    <row r="65504" spans="8:8" x14ac:dyDescent="0.2">
      <c r="H65504" s="7"/>
    </row>
    <row r="65505" spans="8:8" x14ac:dyDescent="0.2">
      <c r="H65505" s="7"/>
    </row>
    <row r="65506" spans="8:8" x14ac:dyDescent="0.2">
      <c r="H65506" s="7"/>
    </row>
    <row r="65507" spans="8:8" x14ac:dyDescent="0.2">
      <c r="H65507" s="7"/>
    </row>
    <row r="65508" spans="8:8" x14ac:dyDescent="0.2">
      <c r="H65508" s="7"/>
    </row>
    <row r="65509" spans="8:8" x14ac:dyDescent="0.2">
      <c r="H65509" s="7"/>
    </row>
    <row r="65510" spans="8:8" x14ac:dyDescent="0.2">
      <c r="H65510" s="7"/>
    </row>
    <row r="65511" spans="8:8" x14ac:dyDescent="0.2">
      <c r="H65511" s="7"/>
    </row>
    <row r="65512" spans="8:8" x14ac:dyDescent="0.2">
      <c r="H65512" s="7"/>
    </row>
    <row r="65513" spans="8:8" x14ac:dyDescent="0.2">
      <c r="H65513" s="7"/>
    </row>
    <row r="65514" spans="8:8" x14ac:dyDescent="0.2">
      <c r="H65514" s="7"/>
    </row>
    <row r="65515" spans="8:8" x14ac:dyDescent="0.2">
      <c r="H65515" s="7"/>
    </row>
    <row r="65516" spans="8:8" x14ac:dyDescent="0.2">
      <c r="H65516" s="7"/>
    </row>
  </sheetData>
  <autoFilter ref="A2:P75">
    <filterColumn colId="5">
      <filters>
        <filter val="Yes"/>
      </filters>
    </filterColumn>
  </autoFilter>
  <mergeCells count="1">
    <mergeCell ref="H1:H2"/>
  </mergeCells>
  <phoneticPr fontId="33" type="noConversion"/>
  <conditionalFormatting sqref="F3:F74">
    <cfRule type="cellIs" dxfId="75" priority="4" stopIfTrue="1" operator="equal">
      <formula>"Yes"</formula>
    </cfRule>
  </conditionalFormatting>
  <conditionalFormatting sqref="E3 E5:E74">
    <cfRule type="expression" dxfId="74" priority="5" stopIfTrue="1">
      <formula>E3&lt;&gt;H3</formula>
    </cfRule>
  </conditionalFormatting>
  <conditionalFormatting sqref="E4">
    <cfRule type="expression" dxfId="73" priority="6" stopIfTrue="1">
      <formula>E4&lt;&gt;H4</formula>
    </cfRule>
  </conditionalFormatting>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55"/>
  <sheetViews>
    <sheetView workbookViewId="0">
      <pane ySplit="2" topLeftCell="A6" activePane="bottomLeft" state="frozen"/>
      <selection pane="bottomLeft" activeCell="D17" sqref="D17"/>
    </sheetView>
  </sheetViews>
  <sheetFormatPr defaultRowHeight="12.75" x14ac:dyDescent="0.2"/>
  <cols>
    <col min="1" max="1" width="21.85546875" bestFit="1" customWidth="1"/>
    <col min="3" max="3" width="10.140625" bestFit="1" customWidth="1"/>
    <col min="5" max="5" width="10.140625" bestFit="1" customWidth="1"/>
    <col min="8" max="8" width="9.140625" style="7" customWidth="1"/>
    <col min="10" max="11" width="9.140625" customWidth="1"/>
    <col min="12" max="12" width="10" bestFit="1" customWidth="1"/>
  </cols>
  <sheetData>
    <row r="1" spans="1:17" x14ac:dyDescent="0.2">
      <c r="B1" s="5"/>
      <c r="C1" s="1452" t="s">
        <v>1096</v>
      </c>
      <c r="D1" s="1453" t="s">
        <v>1097</v>
      </c>
      <c r="E1" s="1451" t="s">
        <v>1523</v>
      </c>
      <c r="F1" s="1451" t="s">
        <v>1098</v>
      </c>
      <c r="H1" s="1450" t="s">
        <v>1095</v>
      </c>
    </row>
    <row r="2" spans="1:17" ht="25.5" customHeight="1" x14ac:dyDescent="0.2">
      <c r="A2" s="1" t="s">
        <v>722</v>
      </c>
      <c r="B2" s="2" t="s">
        <v>723</v>
      </c>
      <c r="C2" s="1452"/>
      <c r="D2" s="1453"/>
      <c r="E2" s="1451"/>
      <c r="F2" s="1451"/>
      <c r="H2" s="1450"/>
    </row>
    <row r="3" spans="1:17" ht="12.75" hidden="1" customHeight="1" x14ac:dyDescent="0.2">
      <c r="A3" s="1054" t="s">
        <v>321</v>
      </c>
      <c r="B3" s="1057">
        <v>10</v>
      </c>
      <c r="C3" s="1054">
        <v>0</v>
      </c>
      <c r="D3" s="1259">
        <v>0</v>
      </c>
      <c r="E3" s="1260">
        <f>IF(F3="Yes",'MD Rates'!$H$1,H3)</f>
        <v>43556</v>
      </c>
      <c r="F3" s="1057" t="str">
        <f>IF(C3&lt;&gt;D3,"Yes","No")</f>
        <v>No</v>
      </c>
      <c r="G3" s="1054"/>
      <c r="H3" s="1261">
        <v>43556</v>
      </c>
      <c r="I3" t="s">
        <v>2130</v>
      </c>
      <c r="J3" s="11"/>
      <c r="L3" s="11"/>
    </row>
    <row r="4" spans="1:17" ht="12.75" customHeight="1" x14ac:dyDescent="0.2">
      <c r="A4" t="s">
        <v>321</v>
      </c>
      <c r="B4" s="411">
        <v>20</v>
      </c>
      <c r="C4">
        <v>32381</v>
      </c>
      <c r="D4" s="1233">
        <f>'MD Rates'!D447</f>
        <v>33029</v>
      </c>
      <c r="E4" s="181">
        <f>IF(F4="Yes",'MD Rates'!$H$1,H4)</f>
        <v>44287</v>
      </c>
      <c r="F4" s="411" t="str">
        <f>IF(C4&lt;&gt;D4,"Yes","No")</f>
        <v>Yes</v>
      </c>
      <c r="H4" s="485">
        <v>43922</v>
      </c>
      <c r="I4" s="11" t="s">
        <v>727</v>
      </c>
      <c r="J4" s="11"/>
      <c r="K4" s="11"/>
      <c r="L4" s="11"/>
    </row>
    <row r="5" spans="1:17" s="67" customFormat="1" ht="12.75" hidden="1" customHeight="1" x14ac:dyDescent="0.2">
      <c r="A5" s="1262" t="s">
        <v>321</v>
      </c>
      <c r="B5" s="1229">
        <v>27</v>
      </c>
      <c r="C5" s="1262">
        <v>32796</v>
      </c>
      <c r="D5" s="1268">
        <f>'MD Rates'!J361</f>
        <v>32796</v>
      </c>
      <c r="E5" s="1267">
        <v>43556</v>
      </c>
      <c r="F5" s="1270" t="s">
        <v>1009</v>
      </c>
      <c r="G5" s="1262"/>
      <c r="H5" s="1269">
        <v>43374</v>
      </c>
      <c r="I5" s="1266" t="s">
        <v>2138</v>
      </c>
      <c r="J5" s="11"/>
      <c r="K5" s="11"/>
      <c r="L5"/>
      <c r="M5"/>
    </row>
    <row r="6" spans="1:17" s="67" customFormat="1" ht="12.75" customHeight="1" x14ac:dyDescent="0.2">
      <c r="A6" t="s">
        <v>321</v>
      </c>
      <c r="B6" s="5">
        <v>30</v>
      </c>
      <c r="C6">
        <v>33885</v>
      </c>
      <c r="D6" s="408">
        <f>'MD Rates'!C450</f>
        <v>34563</v>
      </c>
      <c r="E6" s="181">
        <f>IF(F6="Yes",'MD Rates'!$H$1,H6)</f>
        <v>44287</v>
      </c>
      <c r="F6" s="411" t="str">
        <f t="shared" ref="F6:F15" si="0">IF(C6&lt;&gt;D6,"Yes","No")</f>
        <v>Yes</v>
      </c>
      <c r="G6"/>
      <c r="H6" s="485">
        <v>43922</v>
      </c>
      <c r="I6" s="11" t="s">
        <v>727</v>
      </c>
      <c r="J6" s="151"/>
      <c r="K6" s="151"/>
      <c r="L6" s="151"/>
      <c r="N6" s="1232"/>
      <c r="O6" s="1163"/>
      <c r="P6" s="11"/>
      <c r="Q6" s="11"/>
    </row>
    <row r="7" spans="1:17" s="67" customFormat="1" ht="12.75" customHeight="1" x14ac:dyDescent="0.2">
      <c r="A7" t="s">
        <v>321</v>
      </c>
      <c r="B7" s="5">
        <v>40</v>
      </c>
      <c r="C7">
        <v>34368</v>
      </c>
      <c r="D7" s="978">
        <f>'MD Rates'!E447</f>
        <v>35056</v>
      </c>
      <c r="E7" s="181">
        <f>IF(F7="Yes",'MD Rates'!$H$1,H7)</f>
        <v>44287</v>
      </c>
      <c r="F7" s="411" t="str">
        <f t="shared" si="0"/>
        <v>Yes</v>
      </c>
      <c r="G7"/>
      <c r="H7" s="485">
        <v>43922</v>
      </c>
      <c r="I7" s="11" t="s">
        <v>727</v>
      </c>
      <c r="J7" s="11"/>
      <c r="K7" s="11"/>
      <c r="L7" s="11"/>
      <c r="M7"/>
    </row>
    <row r="8" spans="1:17" s="67" customFormat="1" ht="12.75" customHeight="1" x14ac:dyDescent="0.2">
      <c r="A8" s="516" t="s">
        <v>321</v>
      </c>
      <c r="B8" s="517">
        <v>50</v>
      </c>
      <c r="C8" s="1167">
        <v>36374.82</v>
      </c>
      <c r="D8" s="1166">
        <f>ROUND(('MD Rates'!C421*40)*52.1428,2)</f>
        <v>37083.96</v>
      </c>
      <c r="E8" s="181">
        <f>IF(F8="Yes",'MD Rates'!$H$1,H8)</f>
        <v>44287</v>
      </c>
      <c r="F8" s="411" t="str">
        <f t="shared" si="0"/>
        <v>Yes</v>
      </c>
      <c r="G8"/>
      <c r="H8" s="485">
        <v>43922</v>
      </c>
      <c r="I8" s="11" t="s">
        <v>727</v>
      </c>
      <c r="J8" s="11"/>
      <c r="K8" s="11"/>
      <c r="L8" s="11"/>
      <c r="M8"/>
    </row>
    <row r="9" spans="1:17" s="67" customFormat="1" ht="12.75" customHeight="1" x14ac:dyDescent="0.2">
      <c r="A9" t="s">
        <v>321</v>
      </c>
      <c r="B9" s="5">
        <v>60</v>
      </c>
      <c r="C9">
        <v>35563</v>
      </c>
      <c r="D9" s="408">
        <f>'MD Rates'!D450</f>
        <v>36274</v>
      </c>
      <c r="E9" s="181">
        <f>IF(F9="Yes",'MD Rates'!$H$1,H9)</f>
        <v>44287</v>
      </c>
      <c r="F9" s="411" t="str">
        <f t="shared" si="0"/>
        <v>Yes</v>
      </c>
      <c r="G9"/>
      <c r="H9" s="485">
        <v>43922</v>
      </c>
      <c r="I9" s="11" t="s">
        <v>727</v>
      </c>
      <c r="J9" s="11"/>
      <c r="K9" s="11"/>
      <c r="L9" s="11"/>
      <c r="M9"/>
    </row>
    <row r="10" spans="1:17" s="67" customFormat="1" ht="12.75" customHeight="1" x14ac:dyDescent="0.2">
      <c r="A10" t="s">
        <v>321</v>
      </c>
      <c r="B10" s="5">
        <v>70</v>
      </c>
      <c r="C10">
        <v>36356</v>
      </c>
      <c r="D10" s="978">
        <f>'MD Rates'!F447</f>
        <v>37083</v>
      </c>
      <c r="E10" s="181">
        <f>IF(F10="Yes",'MD Rates'!$H$1,H10)</f>
        <v>44287</v>
      </c>
      <c r="F10" s="411" t="str">
        <f t="shared" si="0"/>
        <v>Yes</v>
      </c>
      <c r="G10"/>
      <c r="H10" s="485">
        <v>43922</v>
      </c>
      <c r="I10" s="11" t="s">
        <v>727</v>
      </c>
      <c r="J10" s="11"/>
      <c r="K10" s="11"/>
      <c r="L10" s="11"/>
      <c r="M10"/>
    </row>
    <row r="11" spans="1:17" s="67" customFormat="1" ht="12.75" customHeight="1" x14ac:dyDescent="0.2">
      <c r="A11" t="s">
        <v>321</v>
      </c>
      <c r="B11" s="5">
        <v>90</v>
      </c>
      <c r="C11">
        <v>37241</v>
      </c>
      <c r="D11" s="978">
        <f>'MD Rates'!E450</f>
        <v>37986</v>
      </c>
      <c r="E11" s="181">
        <f>IF(F11="Yes",'MD Rates'!$H$1,H11)</f>
        <v>44287</v>
      </c>
      <c r="F11" s="411" t="str">
        <f t="shared" si="0"/>
        <v>Yes</v>
      </c>
      <c r="G11"/>
      <c r="H11" s="485">
        <v>43922</v>
      </c>
      <c r="I11" s="11"/>
      <c r="J11" s="11"/>
      <c r="K11" s="11"/>
      <c r="L11" s="11"/>
      <c r="M11"/>
    </row>
    <row r="12" spans="1:17" s="67" customFormat="1" ht="12.75" customHeight="1" x14ac:dyDescent="0.2">
      <c r="A12" t="s">
        <v>321</v>
      </c>
      <c r="B12" s="5">
        <v>100</v>
      </c>
      <c r="C12">
        <v>38343</v>
      </c>
      <c r="D12" s="978">
        <f>'MD Rates'!G447</f>
        <v>39110</v>
      </c>
      <c r="E12" s="181">
        <f>IF(F12="Yes",'MD Rates'!$H$1,H12)</f>
        <v>44287</v>
      </c>
      <c r="F12" s="411" t="str">
        <f t="shared" si="0"/>
        <v>Yes</v>
      </c>
      <c r="G12"/>
      <c r="H12" s="485">
        <v>43922</v>
      </c>
      <c r="I12" s="11" t="s">
        <v>727</v>
      </c>
      <c r="J12" s="11"/>
      <c r="K12" s="11"/>
      <c r="L12" s="11"/>
      <c r="M12"/>
    </row>
    <row r="13" spans="1:17" s="67" customFormat="1" ht="12.75" customHeight="1" x14ac:dyDescent="0.2">
      <c r="A13" t="s">
        <v>321</v>
      </c>
      <c r="B13" s="5">
        <v>110</v>
      </c>
      <c r="C13">
        <v>38920</v>
      </c>
      <c r="D13" s="978">
        <f>'MD Rates'!F450</f>
        <v>39698</v>
      </c>
      <c r="E13" s="181">
        <f>IF(F13="Yes",'MD Rates'!$H$1,H13)</f>
        <v>44287</v>
      </c>
      <c r="F13" s="411" t="str">
        <f t="shared" si="0"/>
        <v>Yes</v>
      </c>
      <c r="G13"/>
      <c r="H13" s="485">
        <v>43922</v>
      </c>
      <c r="I13" s="11"/>
      <c r="J13" s="11"/>
      <c r="K13" s="11"/>
      <c r="L13" s="11"/>
      <c r="M13"/>
    </row>
    <row r="14" spans="1:17" s="67" customFormat="1" ht="12.75" customHeight="1" x14ac:dyDescent="0.2">
      <c r="A14" t="s">
        <v>321</v>
      </c>
      <c r="B14" s="5">
        <v>130</v>
      </c>
      <c r="C14">
        <v>40331</v>
      </c>
      <c r="D14" s="978">
        <f>'MD Rates'!H447</f>
        <v>41137</v>
      </c>
      <c r="E14" s="181">
        <f>IF(F14="Yes",'MD Rates'!$H$1,H14)</f>
        <v>44287</v>
      </c>
      <c r="F14" s="411" t="str">
        <f t="shared" si="0"/>
        <v>Yes</v>
      </c>
      <c r="G14"/>
      <c r="H14" s="485">
        <v>43922</v>
      </c>
      <c r="I14" s="11" t="s">
        <v>727</v>
      </c>
      <c r="J14" s="11"/>
      <c r="K14" s="11"/>
      <c r="L14" s="11"/>
      <c r="M14"/>
    </row>
    <row r="15" spans="1:17" s="67" customFormat="1" ht="12.75" customHeight="1" x14ac:dyDescent="0.2">
      <c r="A15" t="s">
        <v>321</v>
      </c>
      <c r="B15" s="5">
        <v>140</v>
      </c>
      <c r="C15">
        <v>40944</v>
      </c>
      <c r="D15" s="978">
        <f>'MD Rates'!G450</f>
        <v>41763</v>
      </c>
      <c r="E15" s="181">
        <f>IF(F15="Yes",'MD Rates'!$H$1,H15)</f>
        <v>44287</v>
      </c>
      <c r="F15" s="411" t="str">
        <f t="shared" si="0"/>
        <v>Yes</v>
      </c>
      <c r="G15"/>
      <c r="H15" s="485">
        <v>43922</v>
      </c>
      <c r="I15" s="11" t="s">
        <v>727</v>
      </c>
      <c r="J15" s="11"/>
      <c r="K15" s="11"/>
      <c r="L15" s="11"/>
      <c r="M15"/>
    </row>
    <row r="16" spans="1:17" hidden="1" x14ac:dyDescent="0.2">
      <c r="A16" t="s">
        <v>321</v>
      </c>
      <c r="B16" s="5">
        <v>145</v>
      </c>
      <c r="C16">
        <v>41766</v>
      </c>
      <c r="D16" s="408">
        <f>'MD Rates'!D336</f>
        <v>41766</v>
      </c>
      <c r="E16" s="181">
        <f>IF(F16="Yes",'MD Rates'!$H$1,H16)</f>
        <v>43922</v>
      </c>
      <c r="F16" s="411" t="str">
        <f>IF(C16&lt;&gt;D16,"Yes","No")</f>
        <v>No</v>
      </c>
      <c r="H16" s="7">
        <v>43922</v>
      </c>
      <c r="I16" s="11" t="s">
        <v>727</v>
      </c>
      <c r="J16" s="11"/>
      <c r="K16" s="11"/>
    </row>
    <row r="17" spans="1:12" x14ac:dyDescent="0.2">
      <c r="A17" s="516" t="s">
        <v>321</v>
      </c>
      <c r="B17" s="517">
        <v>147</v>
      </c>
      <c r="C17" s="1166">
        <v>41964.53</v>
      </c>
      <c r="D17" s="1166">
        <f>ROUND(('MD Rates'!C424*40)*52.1428,2)</f>
        <v>42798.81</v>
      </c>
      <c r="E17" s="181">
        <f>IF(F17="Yes",'MD Rates'!$H$1,H17)</f>
        <v>44287</v>
      </c>
      <c r="F17" s="411" t="str">
        <f>IF(C17&lt;&gt;D17,"Yes","No")</f>
        <v>Yes</v>
      </c>
      <c r="H17" s="485">
        <v>43922</v>
      </c>
      <c r="I17" s="11" t="s">
        <v>727</v>
      </c>
      <c r="J17" s="11"/>
      <c r="K17" s="11"/>
      <c r="L17" s="11"/>
    </row>
    <row r="18" spans="1:12" x14ac:dyDescent="0.2">
      <c r="A18" t="s">
        <v>321</v>
      </c>
      <c r="B18" s="5">
        <v>150</v>
      </c>
      <c r="C18">
        <v>42318</v>
      </c>
      <c r="D18" s="978">
        <f>'MD Rates'!I447</f>
        <v>43165</v>
      </c>
      <c r="E18" s="181">
        <f>IF(F18="Yes",'MD Rates'!$H$1,H18)</f>
        <v>44287</v>
      </c>
      <c r="F18" s="411" t="str">
        <f>IF(C18&lt;&gt;D18,"Yes","No")</f>
        <v>Yes</v>
      </c>
      <c r="H18" s="485">
        <v>43922</v>
      </c>
      <c r="I18" s="11" t="s">
        <v>727</v>
      </c>
      <c r="J18" s="11"/>
      <c r="K18" s="11"/>
      <c r="L18" s="11"/>
    </row>
    <row r="19" spans="1:12" x14ac:dyDescent="0.2">
      <c r="A19" t="s">
        <v>321</v>
      </c>
      <c r="B19" s="5">
        <v>160</v>
      </c>
      <c r="C19">
        <v>42969</v>
      </c>
      <c r="D19" s="978">
        <f>'MD Rates'!H450</f>
        <v>43828</v>
      </c>
      <c r="E19" s="181">
        <f>IF(F19="Yes",'MD Rates'!$H$1,H19)</f>
        <v>44287</v>
      </c>
      <c r="F19" s="411" t="str">
        <f>IF(C19&lt;&gt;D19,"Yes","No")</f>
        <v>Yes</v>
      </c>
      <c r="H19" s="485">
        <v>43922</v>
      </c>
      <c r="I19" s="11" t="s">
        <v>727</v>
      </c>
      <c r="J19" s="11"/>
      <c r="K19" s="11"/>
      <c r="L19" s="11"/>
    </row>
    <row r="20" spans="1:12" x14ac:dyDescent="0.2">
      <c r="A20" t="s">
        <v>321</v>
      </c>
      <c r="B20" s="5">
        <v>190</v>
      </c>
      <c r="C20">
        <v>44994</v>
      </c>
      <c r="D20" s="978">
        <f>'MD Rates'!I450</f>
        <v>45894</v>
      </c>
      <c r="E20" s="181">
        <f>IF(F20="Yes",'MD Rates'!$H$1,H20)</f>
        <v>44287</v>
      </c>
      <c r="F20" s="411" t="str">
        <f>IF(C20&lt;&gt;D20,"Yes","No")</f>
        <v>Yes</v>
      </c>
      <c r="H20" s="485">
        <v>43922</v>
      </c>
      <c r="I20" s="11" t="s">
        <v>727</v>
      </c>
      <c r="J20" s="11"/>
      <c r="K20" s="11"/>
      <c r="L20" s="11"/>
    </row>
    <row r="21" spans="1:12" hidden="1" x14ac:dyDescent="0.2">
      <c r="A21" t="s">
        <v>321</v>
      </c>
      <c r="B21" s="5">
        <v>195</v>
      </c>
      <c r="C21">
        <v>46407</v>
      </c>
      <c r="D21" s="408">
        <f>'MD Rates'!D337</f>
        <v>46407</v>
      </c>
      <c r="E21" s="181">
        <f>IF(F21="Yes",'MD Rates'!$H$1,H21)</f>
        <v>43922</v>
      </c>
      <c r="F21" s="411" t="str">
        <f t="shared" ref="F21:F54" si="1">IF(C21&lt;&gt;D21,"Yes","No")</f>
        <v>No</v>
      </c>
      <c r="H21" s="7">
        <v>43922</v>
      </c>
      <c r="I21" s="11" t="s">
        <v>727</v>
      </c>
      <c r="J21" s="11"/>
      <c r="K21" s="11"/>
    </row>
    <row r="22" spans="1:12" x14ac:dyDescent="0.2">
      <c r="A22" t="s">
        <v>321</v>
      </c>
      <c r="B22" s="5">
        <v>210</v>
      </c>
      <c r="C22">
        <v>47018</v>
      </c>
      <c r="D22" s="978">
        <f>'MD Rates'!J450</f>
        <v>47959</v>
      </c>
      <c r="E22" s="181">
        <f>IF(F22="Yes",'MD Rates'!$H$1,H22)</f>
        <v>44287</v>
      </c>
      <c r="F22" s="411" t="str">
        <f t="shared" si="1"/>
        <v>Yes</v>
      </c>
      <c r="H22" s="485">
        <v>43922</v>
      </c>
      <c r="I22" s="11"/>
      <c r="J22" s="11"/>
      <c r="K22" s="11"/>
      <c r="L22" s="11"/>
    </row>
    <row r="23" spans="1:12" x14ac:dyDescent="0.2">
      <c r="A23" t="s">
        <v>321</v>
      </c>
      <c r="B23" s="5">
        <v>220</v>
      </c>
      <c r="C23">
        <v>49044</v>
      </c>
      <c r="D23" s="978">
        <f>'MD Rates'!K450</f>
        <v>50025</v>
      </c>
      <c r="E23" s="181">
        <f>IF(F23="Yes",'MD Rates'!$H$1,H23)</f>
        <v>44287</v>
      </c>
      <c r="F23" s="411" t="str">
        <f t="shared" si="1"/>
        <v>Yes</v>
      </c>
      <c r="H23" s="485">
        <v>43922</v>
      </c>
      <c r="I23" s="11" t="s">
        <v>727</v>
      </c>
      <c r="J23" s="11"/>
      <c r="K23" s="11"/>
      <c r="L23" s="11"/>
    </row>
    <row r="24" spans="1:12" x14ac:dyDescent="0.2">
      <c r="A24" t="s">
        <v>321</v>
      </c>
      <c r="B24" s="5">
        <v>235</v>
      </c>
      <c r="C24">
        <v>51069</v>
      </c>
      <c r="D24" s="978">
        <f>'MD Rates'!L450</f>
        <v>52090</v>
      </c>
      <c r="E24" s="181">
        <f>IF(F24="Yes",'MD Rates'!$H$1,H24)</f>
        <v>44287</v>
      </c>
      <c r="F24" s="411" t="str">
        <f t="shared" si="1"/>
        <v>Yes</v>
      </c>
      <c r="H24" s="485">
        <v>43922</v>
      </c>
      <c r="I24" s="11" t="s">
        <v>727</v>
      </c>
      <c r="J24" s="11"/>
      <c r="K24" s="11"/>
      <c r="L24" s="11"/>
    </row>
    <row r="25" spans="1:12" hidden="1" x14ac:dyDescent="0.2">
      <c r="A25" t="s">
        <v>321</v>
      </c>
      <c r="B25" s="5">
        <v>245</v>
      </c>
      <c r="C25">
        <v>53368</v>
      </c>
      <c r="D25" s="408">
        <f>'MD Rates'!D338</f>
        <v>53368</v>
      </c>
      <c r="E25" s="181">
        <f>IF(F25="Yes",'MD Rates'!$H$1,H25)</f>
        <v>43922</v>
      </c>
      <c r="F25" s="411" t="str">
        <f t="shared" si="1"/>
        <v>No</v>
      </c>
      <c r="H25" s="7">
        <v>43922</v>
      </c>
      <c r="I25" s="11" t="s">
        <v>727</v>
      </c>
      <c r="J25" s="11"/>
      <c r="K25" s="11"/>
    </row>
    <row r="26" spans="1:12" hidden="1" x14ac:dyDescent="0.2">
      <c r="A26" t="s">
        <v>321</v>
      </c>
      <c r="B26" s="5">
        <v>275</v>
      </c>
      <c r="C26">
        <v>56849</v>
      </c>
      <c r="D26" s="408">
        <f>'MD Rates'!D339</f>
        <v>56849</v>
      </c>
      <c r="E26" s="181">
        <f>IF(F26="Yes",'MD Rates'!$H$1,H26)</f>
        <v>43922</v>
      </c>
      <c r="F26" s="411" t="str">
        <f t="shared" si="1"/>
        <v>No</v>
      </c>
      <c r="H26" s="7">
        <v>43922</v>
      </c>
      <c r="I26" s="11" t="s">
        <v>727</v>
      </c>
      <c r="J26" s="11"/>
      <c r="K26" s="11"/>
    </row>
    <row r="27" spans="1:12" hidden="1" x14ac:dyDescent="0.2">
      <c r="A27" t="s">
        <v>321</v>
      </c>
      <c r="B27" s="5">
        <v>315</v>
      </c>
      <c r="C27">
        <v>60329</v>
      </c>
      <c r="D27" s="408">
        <f>'MD Rates'!D340</f>
        <v>60329</v>
      </c>
      <c r="E27" s="181">
        <f>IF(F27="Yes",'MD Rates'!$H$1,H27)</f>
        <v>43922</v>
      </c>
      <c r="F27" s="411" t="str">
        <f t="shared" si="1"/>
        <v>No</v>
      </c>
      <c r="H27" s="7">
        <v>43922</v>
      </c>
      <c r="I27" s="11" t="s">
        <v>727</v>
      </c>
      <c r="J27" s="11"/>
      <c r="K27" s="11"/>
    </row>
    <row r="28" spans="1:12" hidden="1" x14ac:dyDescent="0.2">
      <c r="A28" t="s">
        <v>321</v>
      </c>
      <c r="B28" s="5">
        <v>318</v>
      </c>
      <c r="C28">
        <v>62649</v>
      </c>
      <c r="D28" s="408">
        <f>'MD Rates'!D341</f>
        <v>62649</v>
      </c>
      <c r="E28" s="181">
        <f>IF(F28="Yes",'MD Rates'!$H$1,H28)</f>
        <v>43922</v>
      </c>
      <c r="F28" s="411" t="str">
        <f t="shared" si="1"/>
        <v>No</v>
      </c>
      <c r="H28" s="7">
        <v>43922</v>
      </c>
      <c r="I28" s="11" t="s">
        <v>727</v>
      </c>
      <c r="J28" s="11"/>
      <c r="K28" s="11"/>
    </row>
    <row r="29" spans="1:12" hidden="1" x14ac:dyDescent="0.2">
      <c r="A29" t="s">
        <v>321</v>
      </c>
      <c r="B29" s="5">
        <v>325</v>
      </c>
      <c r="C29">
        <v>64970</v>
      </c>
      <c r="D29" s="408">
        <f>'MD Rates'!D342</f>
        <v>64970</v>
      </c>
      <c r="E29" s="181">
        <f>IF(F29="Yes",'MD Rates'!$H$1,H29)</f>
        <v>43922</v>
      </c>
      <c r="F29" s="411" t="str">
        <f t="shared" si="1"/>
        <v>No</v>
      </c>
      <c r="H29" s="7">
        <v>43922</v>
      </c>
      <c r="I29" s="11" t="s">
        <v>727</v>
      </c>
      <c r="J29" s="11"/>
      <c r="K29" s="11"/>
    </row>
    <row r="30" spans="1:12" hidden="1" x14ac:dyDescent="0.2">
      <c r="A30" t="s">
        <v>321</v>
      </c>
      <c r="B30" s="5">
        <v>328</v>
      </c>
      <c r="C30">
        <v>67290</v>
      </c>
      <c r="D30" s="408">
        <f>'MD Rates'!D343</f>
        <v>67290</v>
      </c>
      <c r="E30" s="181">
        <f>IF(F30="Yes",'MD Rates'!$H$1,H30)</f>
        <v>43922</v>
      </c>
      <c r="F30" s="411" t="str">
        <f t="shared" si="1"/>
        <v>No</v>
      </c>
      <c r="H30" s="7">
        <v>43922</v>
      </c>
      <c r="I30" s="11" t="s">
        <v>727</v>
      </c>
      <c r="J30" s="11"/>
      <c r="K30" s="11"/>
    </row>
    <row r="31" spans="1:12" hidden="1" x14ac:dyDescent="0.2">
      <c r="A31" t="s">
        <v>321</v>
      </c>
      <c r="B31" s="5">
        <v>340</v>
      </c>
      <c r="C31">
        <v>68163</v>
      </c>
      <c r="D31" s="408">
        <f>'MD Rates'!C453</f>
        <v>68163</v>
      </c>
      <c r="E31" s="181">
        <f>IF(F31="Yes",'MD Rates'!$H$1,H31)</f>
        <v>43922</v>
      </c>
      <c r="F31" s="411" t="str">
        <f>IF(C31&lt;&gt;D31,"Yes","No")</f>
        <v>No</v>
      </c>
      <c r="H31" s="7">
        <v>43922</v>
      </c>
      <c r="I31" s="11" t="s">
        <v>727</v>
      </c>
      <c r="J31" s="11"/>
      <c r="K31" s="11"/>
    </row>
    <row r="32" spans="1:12" hidden="1" x14ac:dyDescent="0.2">
      <c r="A32" t="s">
        <v>321</v>
      </c>
      <c r="B32" s="5">
        <v>345</v>
      </c>
      <c r="C32">
        <v>70771</v>
      </c>
      <c r="D32" s="408">
        <f>'MD Rates'!D344</f>
        <v>70771</v>
      </c>
      <c r="E32" s="181">
        <f>IF(F32="Yes",'MD Rates'!$H$1,H32)</f>
        <v>43922</v>
      </c>
      <c r="F32" s="411" t="str">
        <f t="shared" si="1"/>
        <v>No</v>
      </c>
      <c r="H32" s="7">
        <v>43922</v>
      </c>
      <c r="I32" s="11" t="s">
        <v>727</v>
      </c>
      <c r="J32" s="11"/>
      <c r="K32" s="11"/>
    </row>
    <row r="33" spans="1:11" hidden="1" x14ac:dyDescent="0.2">
      <c r="A33" t="s">
        <v>321</v>
      </c>
      <c r="B33" s="5">
        <v>365</v>
      </c>
      <c r="C33">
        <v>72511</v>
      </c>
      <c r="D33" s="408">
        <f>'MD Rates'!D345</f>
        <v>72511</v>
      </c>
      <c r="E33" s="181">
        <f>IF(F33="Yes",'MD Rates'!$H$1,H33)</f>
        <v>43922</v>
      </c>
      <c r="F33" s="411" t="str">
        <f t="shared" si="1"/>
        <v>No</v>
      </c>
      <c r="H33" s="7">
        <v>43922</v>
      </c>
      <c r="I33" s="11" t="s">
        <v>727</v>
      </c>
      <c r="J33" s="11"/>
      <c r="K33" s="11"/>
    </row>
    <row r="34" spans="1:11" hidden="1" x14ac:dyDescent="0.2">
      <c r="A34" t="s">
        <v>321</v>
      </c>
      <c r="B34" s="5">
        <v>410</v>
      </c>
      <c r="C34">
        <v>73040</v>
      </c>
      <c r="D34" s="408">
        <f>'MD Rates'!D453</f>
        <v>73040</v>
      </c>
      <c r="E34" s="181">
        <f>IF(F34="Yes",'MD Rates'!$H$1,H34)</f>
        <v>43922</v>
      </c>
      <c r="F34" s="411" t="str">
        <f>IF(C34&lt;&gt;D34,"Yes","No")</f>
        <v>No</v>
      </c>
      <c r="H34" s="7">
        <v>43922</v>
      </c>
      <c r="I34" s="11" t="s">
        <v>727</v>
      </c>
      <c r="J34" s="11"/>
      <c r="K34" s="11"/>
    </row>
    <row r="35" spans="1:11" hidden="1" x14ac:dyDescent="0.2">
      <c r="A35" t="s">
        <v>321</v>
      </c>
      <c r="B35" s="5">
        <v>415</v>
      </c>
      <c r="C35">
        <v>74251</v>
      </c>
      <c r="D35" s="408">
        <f>'MD Rates'!D346</f>
        <v>74251</v>
      </c>
      <c r="E35" s="181">
        <f>IF(F35="Yes",'MD Rates'!$H$1,H35)</f>
        <v>43922</v>
      </c>
      <c r="F35" s="411" t="str">
        <f t="shared" si="1"/>
        <v>No</v>
      </c>
      <c r="H35" s="7">
        <v>43922</v>
      </c>
      <c r="I35" s="11" t="s">
        <v>727</v>
      </c>
      <c r="J35" s="11"/>
      <c r="K35" s="11"/>
    </row>
    <row r="36" spans="1:11" hidden="1" x14ac:dyDescent="0.2">
      <c r="A36" t="s">
        <v>321</v>
      </c>
      <c r="B36" s="5">
        <v>425</v>
      </c>
      <c r="C36">
        <v>75991</v>
      </c>
      <c r="D36" s="408">
        <f>'MD Rates'!D347</f>
        <v>75991</v>
      </c>
      <c r="E36" s="181">
        <f>IF(F36="Yes",'MD Rates'!$H$1,H36)</f>
        <v>43922</v>
      </c>
      <c r="F36" s="411" t="str">
        <f t="shared" si="1"/>
        <v>No</v>
      </c>
      <c r="H36" s="7">
        <v>43922</v>
      </c>
      <c r="I36" s="11" t="s">
        <v>727</v>
      </c>
      <c r="J36" s="11"/>
      <c r="K36" s="11"/>
    </row>
    <row r="37" spans="1:11" hidden="1" x14ac:dyDescent="0.2">
      <c r="A37" t="s">
        <v>321</v>
      </c>
      <c r="B37" s="5">
        <v>445</v>
      </c>
      <c r="C37">
        <v>77732</v>
      </c>
      <c r="D37" s="408">
        <f>'MD Rates'!D348</f>
        <v>77732</v>
      </c>
      <c r="E37" s="181">
        <f>IF(F37="Yes",'MD Rates'!$H$1,H37)</f>
        <v>43922</v>
      </c>
      <c r="F37" s="411" t="str">
        <f t="shared" si="1"/>
        <v>No</v>
      </c>
      <c r="H37" s="7">
        <v>43922</v>
      </c>
      <c r="I37" s="11" t="s">
        <v>727</v>
      </c>
      <c r="J37" s="11"/>
      <c r="K37" s="11"/>
    </row>
    <row r="38" spans="1:11" hidden="1" x14ac:dyDescent="0.2">
      <c r="A38" t="s">
        <v>321</v>
      </c>
      <c r="B38" s="5">
        <v>470</v>
      </c>
      <c r="C38">
        <v>77919</v>
      </c>
      <c r="D38" s="408">
        <f>'MD Rates'!E453</f>
        <v>77919</v>
      </c>
      <c r="E38" s="181">
        <f>IF(F38="Yes",'MD Rates'!$H$1,H38)</f>
        <v>43922</v>
      </c>
      <c r="F38" s="411" t="str">
        <f>IF(C38&lt;&gt;D38,"Yes","No")</f>
        <v>No</v>
      </c>
      <c r="H38" s="7">
        <v>43922</v>
      </c>
      <c r="I38" s="11" t="s">
        <v>727</v>
      </c>
      <c r="J38" s="11"/>
      <c r="K38" s="11"/>
    </row>
    <row r="39" spans="1:11" hidden="1" x14ac:dyDescent="0.2">
      <c r="A39" t="s">
        <v>321</v>
      </c>
      <c r="B39" s="5">
        <v>475</v>
      </c>
      <c r="C39">
        <v>80052</v>
      </c>
      <c r="D39" s="408">
        <f>'MD Rates'!D349</f>
        <v>80052</v>
      </c>
      <c r="E39" s="181">
        <f>IF(F39="Yes",'MD Rates'!$H$1,H39)</f>
        <v>43922</v>
      </c>
      <c r="F39" s="411" t="str">
        <f t="shared" si="1"/>
        <v>No</v>
      </c>
      <c r="H39" s="7">
        <v>43922</v>
      </c>
      <c r="I39" s="11" t="s">
        <v>727</v>
      </c>
      <c r="J39" s="11"/>
      <c r="K39" s="11"/>
    </row>
    <row r="40" spans="1:11" hidden="1" x14ac:dyDescent="0.2">
      <c r="A40" s="520" t="s">
        <v>321</v>
      </c>
      <c r="B40" s="521">
        <v>500</v>
      </c>
      <c r="C40" s="1054">
        <v>65645.179999999993</v>
      </c>
      <c r="D40" s="1161">
        <v>65645.179999999993</v>
      </c>
      <c r="E40" s="526">
        <v>38443</v>
      </c>
      <c r="F40" s="519" t="str">
        <f>IF(C40&lt;&gt;D40,"Yes","No")</f>
        <v>No</v>
      </c>
      <c r="G40" s="520" t="s">
        <v>164</v>
      </c>
      <c r="H40" s="518">
        <v>38443</v>
      </c>
      <c r="I40" s="11" t="s">
        <v>727</v>
      </c>
      <c r="J40" s="11"/>
      <c r="K40" s="11"/>
    </row>
    <row r="41" spans="1:11" hidden="1" x14ac:dyDescent="0.2">
      <c r="A41" t="s">
        <v>321</v>
      </c>
      <c r="B41" s="5">
        <v>505</v>
      </c>
      <c r="C41">
        <v>82372</v>
      </c>
      <c r="D41" s="408">
        <f>'MD Rates'!D350</f>
        <v>82372</v>
      </c>
      <c r="E41" s="181">
        <f>IF(F41="Yes",'MD Rates'!$H$1,H41)</f>
        <v>43922</v>
      </c>
      <c r="F41" s="411" t="str">
        <f t="shared" si="1"/>
        <v>No</v>
      </c>
      <c r="H41" s="7">
        <v>43922</v>
      </c>
      <c r="I41" s="11" t="s">
        <v>727</v>
      </c>
      <c r="J41" s="11"/>
      <c r="K41" s="11"/>
    </row>
    <row r="42" spans="1:11" hidden="1" x14ac:dyDescent="0.2">
      <c r="A42" t="s">
        <v>321</v>
      </c>
      <c r="B42" s="5">
        <v>520</v>
      </c>
      <c r="C42">
        <v>82796</v>
      </c>
      <c r="D42" s="408">
        <f>'MD Rates'!F453</f>
        <v>82796</v>
      </c>
      <c r="E42" s="181">
        <f>IF(F42="Yes",'MD Rates'!$H$1,H42)</f>
        <v>43922</v>
      </c>
      <c r="F42" s="411" t="str">
        <f>IF(C42&lt;&gt;D42,"Yes","No")</f>
        <v>No</v>
      </c>
      <c r="H42" s="7">
        <v>43922</v>
      </c>
      <c r="I42" s="11" t="s">
        <v>727</v>
      </c>
      <c r="J42" s="11"/>
      <c r="K42" s="11"/>
    </row>
    <row r="43" spans="1:11" hidden="1" x14ac:dyDescent="0.2">
      <c r="A43" t="s">
        <v>321</v>
      </c>
      <c r="B43" s="5">
        <v>525</v>
      </c>
      <c r="C43">
        <v>84693</v>
      </c>
      <c r="D43" s="408">
        <f>'MD Rates'!D351</f>
        <v>84693</v>
      </c>
      <c r="E43" s="181">
        <f>IF(F43="Yes",'MD Rates'!$H$1,H43)</f>
        <v>43922</v>
      </c>
      <c r="F43" s="411" t="str">
        <f t="shared" si="1"/>
        <v>No</v>
      </c>
      <c r="H43" s="7">
        <v>43922</v>
      </c>
      <c r="I43" s="11" t="s">
        <v>727</v>
      </c>
      <c r="J43" s="11"/>
      <c r="K43" s="11"/>
    </row>
    <row r="44" spans="1:11" hidden="1" x14ac:dyDescent="0.2">
      <c r="A44" t="s">
        <v>321</v>
      </c>
      <c r="B44" s="5">
        <v>528</v>
      </c>
      <c r="C44">
        <v>87013</v>
      </c>
      <c r="D44" s="408">
        <f>'MD Rates'!D352</f>
        <v>87013</v>
      </c>
      <c r="E44" s="181">
        <f>IF(F44="Yes",'MD Rates'!$H$1,H44)</f>
        <v>43922</v>
      </c>
      <c r="F44" s="411" t="str">
        <f t="shared" si="1"/>
        <v>No</v>
      </c>
      <c r="H44" s="7">
        <v>43922</v>
      </c>
      <c r="I44" s="11" t="s">
        <v>727</v>
      </c>
      <c r="J44" s="11"/>
      <c r="K44" s="11"/>
    </row>
    <row r="45" spans="1:11" hidden="1" x14ac:dyDescent="0.2">
      <c r="A45" t="s">
        <v>321</v>
      </c>
      <c r="B45" s="5">
        <v>535</v>
      </c>
      <c r="C45">
        <v>89333</v>
      </c>
      <c r="D45" s="978">
        <f>'MD Rates'!D353</f>
        <v>89333</v>
      </c>
      <c r="E45" s="181">
        <f>IF(F45="Yes",'MD Rates'!$H$1,H45)</f>
        <v>43922</v>
      </c>
      <c r="F45" s="411" t="str">
        <f t="shared" si="1"/>
        <v>No</v>
      </c>
      <c r="H45" s="7">
        <v>43922</v>
      </c>
      <c r="I45" s="11"/>
      <c r="J45" s="11"/>
      <c r="K45" s="11"/>
    </row>
    <row r="46" spans="1:11" hidden="1" x14ac:dyDescent="0.2">
      <c r="A46" t="s">
        <v>321</v>
      </c>
      <c r="B46" s="5">
        <v>540</v>
      </c>
      <c r="C46">
        <v>88358</v>
      </c>
      <c r="D46" s="978">
        <f>'MD Rates'!G453</f>
        <v>88358</v>
      </c>
      <c r="E46" s="181">
        <f>IF(F46="Yes",'MD Rates'!$H$1,H46)</f>
        <v>43922</v>
      </c>
      <c r="F46" s="411" t="str">
        <f t="shared" si="1"/>
        <v>No</v>
      </c>
      <c r="H46" s="7">
        <v>43922</v>
      </c>
      <c r="I46" s="11" t="s">
        <v>727</v>
      </c>
      <c r="J46" s="11"/>
      <c r="K46" s="11"/>
    </row>
    <row r="47" spans="1:11" hidden="1" x14ac:dyDescent="0.2">
      <c r="A47" t="s">
        <v>321</v>
      </c>
      <c r="B47" s="5">
        <v>550</v>
      </c>
      <c r="C47">
        <v>91626</v>
      </c>
      <c r="D47" s="978">
        <f>'MD Rates'!G453+'MD Rates'!B196</f>
        <v>91626</v>
      </c>
      <c r="E47" s="181">
        <f>IF(F47="Yes",'MD Rates'!$H$1,H47)</f>
        <v>43922</v>
      </c>
      <c r="F47" s="411" t="str">
        <f t="shared" si="1"/>
        <v>No</v>
      </c>
      <c r="H47" s="7">
        <v>43922</v>
      </c>
      <c r="I47" s="11" t="s">
        <v>727</v>
      </c>
      <c r="J47" s="11"/>
      <c r="K47" s="11"/>
    </row>
    <row r="48" spans="1:11" hidden="1" x14ac:dyDescent="0.2">
      <c r="A48" t="s">
        <v>321</v>
      </c>
      <c r="B48" s="5">
        <v>560</v>
      </c>
      <c r="C48">
        <v>94894</v>
      </c>
      <c r="D48" s="978">
        <f>'MD Rates'!G453+'MD Rates'!C196</f>
        <v>94894</v>
      </c>
      <c r="E48" s="181">
        <f>IF(F48="Yes",'MD Rates'!$H$1,H48)</f>
        <v>43922</v>
      </c>
      <c r="F48" s="411" t="str">
        <f t="shared" si="1"/>
        <v>No</v>
      </c>
      <c r="H48" s="7">
        <v>43922</v>
      </c>
      <c r="I48" s="11" t="s">
        <v>727</v>
      </c>
      <c r="J48" s="11"/>
      <c r="K48" s="11"/>
    </row>
    <row r="49" spans="1:11" hidden="1" x14ac:dyDescent="0.2">
      <c r="A49" t="s">
        <v>321</v>
      </c>
      <c r="B49" s="5">
        <v>570</v>
      </c>
      <c r="C49">
        <v>98162</v>
      </c>
      <c r="D49" s="978">
        <f>'MD Rates'!G453+'MD Rates'!D196</f>
        <v>98162</v>
      </c>
      <c r="E49" s="181">
        <f>IF(F49="Yes",'MD Rates'!$H$1,H49)</f>
        <v>43922</v>
      </c>
      <c r="F49" s="411" t="str">
        <f t="shared" si="1"/>
        <v>No</v>
      </c>
      <c r="H49" s="7">
        <v>43922</v>
      </c>
      <c r="I49" s="11" t="s">
        <v>727</v>
      </c>
      <c r="J49" s="11"/>
      <c r="K49" s="11"/>
    </row>
    <row r="50" spans="1:11" hidden="1" x14ac:dyDescent="0.2">
      <c r="A50" t="s">
        <v>321</v>
      </c>
      <c r="B50" s="5">
        <v>580</v>
      </c>
      <c r="C50">
        <v>101430</v>
      </c>
      <c r="D50" s="978">
        <f>'MD Rates'!G453+'MD Rates'!E196</f>
        <v>101430</v>
      </c>
      <c r="E50" s="181">
        <f>IF(F50="Yes",'MD Rates'!$H$1,H50)</f>
        <v>43922</v>
      </c>
      <c r="F50" s="411" t="str">
        <f t="shared" si="1"/>
        <v>No</v>
      </c>
      <c r="H50" s="7">
        <v>43922</v>
      </c>
      <c r="I50" s="11" t="s">
        <v>727</v>
      </c>
      <c r="J50" s="11"/>
      <c r="K50" s="11"/>
    </row>
    <row r="51" spans="1:11" hidden="1" x14ac:dyDescent="0.2">
      <c r="A51" t="s">
        <v>321</v>
      </c>
      <c r="B51" s="5">
        <v>590</v>
      </c>
      <c r="C51">
        <v>104698</v>
      </c>
      <c r="D51" s="978">
        <f>'MD Rates'!G453+'MD Rates'!F196</f>
        <v>104698</v>
      </c>
      <c r="E51" s="181">
        <f>IF(F51="Yes",'MD Rates'!$H$1,H51)</f>
        <v>43922</v>
      </c>
      <c r="F51" s="411" t="str">
        <f t="shared" si="1"/>
        <v>No</v>
      </c>
      <c r="H51" s="7">
        <v>43922</v>
      </c>
      <c r="I51" s="11" t="s">
        <v>727</v>
      </c>
      <c r="J51" s="11"/>
      <c r="K51" s="11"/>
    </row>
    <row r="52" spans="1:11" hidden="1" x14ac:dyDescent="0.2">
      <c r="A52" t="s">
        <v>321</v>
      </c>
      <c r="B52" s="5">
        <v>600</v>
      </c>
      <c r="C52">
        <v>107966</v>
      </c>
      <c r="D52" s="978">
        <f>'MD Rates'!G453+'MD Rates'!G196</f>
        <v>107966</v>
      </c>
      <c r="E52" s="181">
        <f>IF(F52="Yes",'MD Rates'!$H$1,H52)</f>
        <v>43922</v>
      </c>
      <c r="F52" s="411" t="str">
        <f t="shared" si="1"/>
        <v>No</v>
      </c>
      <c r="H52" s="7">
        <v>43922</v>
      </c>
      <c r="I52" s="11" t="s">
        <v>727</v>
      </c>
      <c r="J52" s="11"/>
      <c r="K52" s="11"/>
    </row>
    <row r="53" spans="1:11" hidden="1" x14ac:dyDescent="0.2">
      <c r="A53" t="s">
        <v>321</v>
      </c>
      <c r="B53" s="5">
        <v>610</v>
      </c>
      <c r="C53">
        <v>111234</v>
      </c>
      <c r="D53" s="978">
        <f>'MD Rates'!G453+'MD Rates'!H196</f>
        <v>111234</v>
      </c>
      <c r="E53" s="181">
        <f>IF(F53="Yes",'MD Rates'!$H$1,H53)</f>
        <v>43922</v>
      </c>
      <c r="F53" s="411" t="str">
        <f t="shared" si="1"/>
        <v>No</v>
      </c>
      <c r="H53" s="7">
        <v>43922</v>
      </c>
      <c r="I53" s="11" t="s">
        <v>727</v>
      </c>
      <c r="J53" s="11"/>
      <c r="K53" s="11"/>
    </row>
    <row r="54" spans="1:11" hidden="1" x14ac:dyDescent="0.2">
      <c r="A54" t="s">
        <v>321</v>
      </c>
      <c r="B54" s="5">
        <v>620</v>
      </c>
      <c r="C54">
        <v>114502</v>
      </c>
      <c r="D54" s="978">
        <f>'MD Rates'!G453+'MD Rates'!I196</f>
        <v>114502</v>
      </c>
      <c r="E54" s="181">
        <f>IF(F54="Yes",'MD Rates'!$H$1,H54)</f>
        <v>43922</v>
      </c>
      <c r="F54" s="411" t="str">
        <f t="shared" si="1"/>
        <v>No</v>
      </c>
      <c r="H54" s="7">
        <v>43922</v>
      </c>
      <c r="I54" s="11" t="s">
        <v>727</v>
      </c>
      <c r="J54" s="11"/>
      <c r="K54" s="11"/>
    </row>
    <row r="55" spans="1:11" hidden="1" x14ac:dyDescent="0.2">
      <c r="I55" t="s">
        <v>727</v>
      </c>
    </row>
  </sheetData>
  <autoFilter ref="A2:Q55">
    <filterColumn colId="5">
      <filters>
        <filter val="Yes"/>
      </filters>
    </filterColumn>
  </autoFilter>
  <mergeCells count="5">
    <mergeCell ref="H1:H2"/>
    <mergeCell ref="F1:F2"/>
    <mergeCell ref="C1:C2"/>
    <mergeCell ref="D1:D2"/>
    <mergeCell ref="E1:E2"/>
  </mergeCells>
  <phoneticPr fontId="33" type="noConversion"/>
  <conditionalFormatting sqref="F3:F54">
    <cfRule type="cellIs" dxfId="72" priority="6" stopIfTrue="1" operator="equal">
      <formula>"Yes"</formula>
    </cfRule>
  </conditionalFormatting>
  <conditionalFormatting sqref="E4:E54">
    <cfRule type="expression" dxfId="71" priority="7" stopIfTrue="1">
      <formula>E4&lt;&gt;H4</formula>
    </cfRule>
  </conditionalFormatting>
  <conditionalFormatting sqref="E3">
    <cfRule type="expression" dxfId="70" priority="8" stopIfTrue="1">
      <formula>E3&lt;&gt;H3</formula>
    </cfRule>
  </conditionalFormatting>
  <pageMargins left="0.75" right="0.75" top="1" bottom="1" header="0.5" footer="0.5"/>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38"/>
  <sheetViews>
    <sheetView topLeftCell="A11" workbookViewId="0">
      <selection activeCell="D48" sqref="D48"/>
    </sheetView>
  </sheetViews>
  <sheetFormatPr defaultRowHeight="12.75" x14ac:dyDescent="0.2"/>
  <cols>
    <col min="1" max="1" width="22.85546875" bestFit="1" customWidth="1"/>
    <col min="3" max="3" width="10.28515625" customWidth="1"/>
    <col min="5" max="5" width="9.5703125" bestFit="1" customWidth="1"/>
    <col min="8" max="9" width="9.140625" style="7" customWidth="1"/>
  </cols>
  <sheetData>
    <row r="1" spans="1:15" ht="26.25" customHeight="1" x14ac:dyDescent="0.2">
      <c r="B1" s="5"/>
      <c r="C1" s="1452" t="s">
        <v>1096</v>
      </c>
      <c r="D1" s="1456" t="s">
        <v>1097</v>
      </c>
      <c r="E1" s="1451" t="s">
        <v>1523</v>
      </c>
      <c r="F1" s="1451" t="s">
        <v>1098</v>
      </c>
      <c r="G1" s="1375"/>
      <c r="H1" s="1450" t="s">
        <v>1095</v>
      </c>
      <c r="I1" s="1272"/>
    </row>
    <row r="2" spans="1:15" ht="15.75" customHeight="1" thickBot="1" x14ac:dyDescent="0.25">
      <c r="A2" s="404" t="s">
        <v>722</v>
      </c>
      <c r="B2" s="405" t="s">
        <v>723</v>
      </c>
      <c r="C2" s="1455"/>
      <c r="D2" s="1457"/>
      <c r="E2" s="1458"/>
      <c r="F2" s="1458"/>
      <c r="G2" s="1459"/>
      <c r="H2" s="1454"/>
      <c r="I2" s="1282"/>
    </row>
    <row r="3" spans="1:15" ht="13.5" hidden="1" thickTop="1" x14ac:dyDescent="0.2">
      <c r="A3" t="s">
        <v>1507</v>
      </c>
      <c r="B3" s="5">
        <v>0</v>
      </c>
      <c r="C3" s="1169">
        <v>0</v>
      </c>
      <c r="D3">
        <v>0</v>
      </c>
      <c r="E3" s="7">
        <f>IF(F3="Yes",'MD Rates'!$H$1,H3)</f>
        <v>39539</v>
      </c>
      <c r="F3" s="411" t="str">
        <f>IF(C3&lt;&gt;D3,"Yes","No")</f>
        <v>No</v>
      </c>
      <c r="H3" s="1170">
        <v>39539</v>
      </c>
      <c r="I3" s="1170"/>
    </row>
    <row r="4" spans="1:15" ht="15.75" hidden="1" thickTop="1" x14ac:dyDescent="0.25">
      <c r="A4" t="s">
        <v>1507</v>
      </c>
      <c r="B4" s="5">
        <v>10</v>
      </c>
      <c r="C4" s="980">
        <v>11318</v>
      </c>
      <c r="D4" s="408">
        <f>'MD Rates'!C475</f>
        <v>11318</v>
      </c>
      <c r="E4" s="7">
        <f>IF(F4="Yes",'MD Rates'!$H$1,H4)</f>
        <v>41365</v>
      </c>
      <c r="F4" s="411" t="str">
        <f t="shared" ref="F4:F115" si="0">IF(C4&lt;&gt;D4,"Yes","No")</f>
        <v>No</v>
      </c>
      <c r="H4" s="1170">
        <v>41365</v>
      </c>
      <c r="I4" s="1170"/>
      <c r="J4" s="411"/>
    </row>
    <row r="5" spans="1:15" ht="15.75" thickTop="1" x14ac:dyDescent="0.25">
      <c r="A5" t="s">
        <v>1507</v>
      </c>
      <c r="B5" s="5">
        <v>20</v>
      </c>
      <c r="C5" s="980">
        <v>24504</v>
      </c>
      <c r="D5" s="408">
        <f>'MD Rates'!C442</f>
        <v>24994</v>
      </c>
      <c r="E5" s="7">
        <f>IF(F5="Yes",'MD Rates'!$H$1,H5)</f>
        <v>44287</v>
      </c>
      <c r="F5" s="411" t="str">
        <f t="shared" si="0"/>
        <v>Yes</v>
      </c>
      <c r="H5" s="1170">
        <v>43922</v>
      </c>
      <c r="I5" s="1170"/>
      <c r="J5" s="1246"/>
    </row>
    <row r="6" spans="1:15" ht="15" hidden="1" x14ac:dyDescent="0.25">
      <c r="A6" s="516" t="s">
        <v>1507</v>
      </c>
      <c r="B6" s="517">
        <v>30</v>
      </c>
      <c r="C6" s="1172">
        <v>23342.5</v>
      </c>
      <c r="D6" s="419">
        <f>SUM('MD Rates'!C468+'MD Rates'!D468)/2</f>
        <v>23342.5</v>
      </c>
      <c r="E6" s="7">
        <f>IF(F6="Yes",'MD Rates'!$H$1,H6)</f>
        <v>41365</v>
      </c>
      <c r="F6" s="411" t="str">
        <f t="shared" si="0"/>
        <v>No</v>
      </c>
      <c r="H6" s="1170">
        <v>41365</v>
      </c>
      <c r="I6" s="1170"/>
      <c r="J6" s="411"/>
    </row>
    <row r="7" spans="1:15" ht="15" x14ac:dyDescent="0.25">
      <c r="A7" s="9" t="s">
        <v>1507</v>
      </c>
      <c r="B7" s="10">
        <v>40</v>
      </c>
      <c r="C7" s="980">
        <v>26034</v>
      </c>
      <c r="D7" s="408">
        <f>'MD Rates'!D442</f>
        <v>26554</v>
      </c>
      <c r="E7" s="7">
        <f>IF(F7="Yes",'MD Rates'!$H$1,H7)</f>
        <v>44287</v>
      </c>
      <c r="F7" s="411" t="str">
        <f t="shared" si="0"/>
        <v>Yes</v>
      </c>
      <c r="H7" s="1170">
        <v>43922</v>
      </c>
      <c r="I7" s="1170"/>
      <c r="J7" s="1246"/>
    </row>
    <row r="8" spans="1:15" ht="15" x14ac:dyDescent="0.25">
      <c r="A8" t="s">
        <v>1507</v>
      </c>
      <c r="B8" s="5">
        <v>50</v>
      </c>
      <c r="C8" s="980">
        <v>27563</v>
      </c>
      <c r="D8" s="408">
        <f>'MD Rates'!E442</f>
        <v>28114</v>
      </c>
      <c r="E8" s="7">
        <f>IF(F8="Yes",'MD Rates'!$H$1,H8)</f>
        <v>44287</v>
      </c>
      <c r="F8" s="411" t="str">
        <f t="shared" si="0"/>
        <v>Yes</v>
      </c>
      <c r="H8" s="1170">
        <v>43922</v>
      </c>
      <c r="I8" s="1170"/>
      <c r="J8" s="1246"/>
    </row>
    <row r="9" spans="1:15" ht="15" x14ac:dyDescent="0.25">
      <c r="A9" s="11" t="s">
        <v>1507</v>
      </c>
      <c r="B9" s="12">
        <v>55</v>
      </c>
      <c r="C9" s="1146">
        <v>28243</v>
      </c>
      <c r="D9" s="1253">
        <f>'MD Rates'!E8</f>
        <v>28808</v>
      </c>
      <c r="E9" s="65">
        <f>IF(F9="Yes",'MD Rates'!$H$1,H9)</f>
        <v>44287</v>
      </c>
      <c r="F9" s="1246" t="str">
        <f t="shared" si="0"/>
        <v>Yes</v>
      </c>
      <c r="G9" s="11"/>
      <c r="H9" s="1170">
        <v>43922</v>
      </c>
      <c r="I9" s="1170"/>
      <c r="J9" s="1246"/>
    </row>
    <row r="10" spans="1:15" ht="15" x14ac:dyDescent="0.25">
      <c r="A10" t="s">
        <v>1507</v>
      </c>
      <c r="B10" s="5">
        <v>60</v>
      </c>
      <c r="C10" s="980">
        <v>30393</v>
      </c>
      <c r="D10" s="408">
        <f>'MD Rates'!C443</f>
        <v>31001</v>
      </c>
      <c r="E10" s="7">
        <f>IF(F10="Yes",'MD Rates'!$H$1,H10)</f>
        <v>44287</v>
      </c>
      <c r="F10" s="411" t="str">
        <f t="shared" si="0"/>
        <v>Yes</v>
      </c>
      <c r="H10" s="1170">
        <v>43922</v>
      </c>
      <c r="I10" s="1170"/>
      <c r="J10" s="11"/>
      <c r="K10" s="11"/>
      <c r="L10" s="1232"/>
      <c r="M10" s="11"/>
      <c r="N10" s="11"/>
      <c r="O10" s="11"/>
    </row>
    <row r="11" spans="1:15" ht="15" x14ac:dyDescent="0.25">
      <c r="A11" s="11" t="s">
        <v>1507</v>
      </c>
      <c r="B11" s="12">
        <v>65</v>
      </c>
      <c r="C11" s="1146">
        <v>32691</v>
      </c>
      <c r="D11" s="1253">
        <f>'MD Rates'!E9</f>
        <v>33345</v>
      </c>
      <c r="E11" s="65">
        <f>IF(F11="Yes",'MD Rates'!$H$1,H11)</f>
        <v>44287</v>
      </c>
      <c r="F11" s="1246" t="str">
        <f t="shared" si="0"/>
        <v>Yes</v>
      </c>
      <c r="G11" s="11"/>
      <c r="H11" s="1170">
        <v>43922</v>
      </c>
      <c r="I11" s="1170"/>
      <c r="J11" s="1246"/>
    </row>
    <row r="12" spans="1:15" ht="15" x14ac:dyDescent="0.25">
      <c r="A12" t="s">
        <v>1507</v>
      </c>
      <c r="B12" s="5">
        <v>70</v>
      </c>
      <c r="C12" s="980">
        <v>32381</v>
      </c>
      <c r="D12" s="408">
        <f>'MD Rates'!D443</f>
        <v>33029</v>
      </c>
      <c r="E12" s="7">
        <f>IF(F12="Yes",'MD Rates'!$H$1,H12)</f>
        <v>44287</v>
      </c>
      <c r="F12" s="411" t="str">
        <f t="shared" si="0"/>
        <v>Yes</v>
      </c>
      <c r="H12" s="1170">
        <v>43922</v>
      </c>
      <c r="I12" s="1170"/>
      <c r="J12" s="1246"/>
    </row>
    <row r="13" spans="1:15" ht="15" x14ac:dyDescent="0.25">
      <c r="A13" t="s">
        <v>1507</v>
      </c>
      <c r="B13" s="5">
        <v>75</v>
      </c>
      <c r="C13" s="980">
        <v>32478</v>
      </c>
      <c r="D13" s="978">
        <f>'MD Rates'!C445</f>
        <v>33128</v>
      </c>
      <c r="E13" s="7">
        <f>IF(F13="Yes",'MD Rates'!$H$1,H13)</f>
        <v>44287</v>
      </c>
      <c r="F13" s="411" t="str">
        <f t="shared" si="0"/>
        <v>Yes</v>
      </c>
      <c r="H13" s="1170">
        <v>43922</v>
      </c>
      <c r="I13" s="1170"/>
      <c r="J13" s="1246"/>
    </row>
    <row r="14" spans="1:15" ht="15" x14ac:dyDescent="0.25">
      <c r="A14" t="s">
        <v>1507</v>
      </c>
      <c r="B14" s="5">
        <v>80</v>
      </c>
      <c r="C14" s="980">
        <v>33885</v>
      </c>
      <c r="D14" s="408">
        <f>'MD Rates'!C450</f>
        <v>34563</v>
      </c>
      <c r="E14" s="7">
        <f>IF(F14="Yes",'MD Rates'!$H$1,H14)</f>
        <v>44287</v>
      </c>
      <c r="F14" s="411" t="str">
        <f t="shared" si="0"/>
        <v>Yes</v>
      </c>
      <c r="H14" s="1170">
        <v>43922</v>
      </c>
      <c r="I14" s="1170"/>
      <c r="J14" s="1246"/>
    </row>
    <row r="15" spans="1:15" ht="15" x14ac:dyDescent="0.25">
      <c r="A15" t="s">
        <v>1507</v>
      </c>
      <c r="B15" s="5">
        <v>90</v>
      </c>
      <c r="C15" s="980">
        <v>34368</v>
      </c>
      <c r="D15" s="408">
        <f>'MD Rates'!E443</f>
        <v>35056</v>
      </c>
      <c r="E15" s="7">
        <f>IF(F15="Yes",'MD Rates'!$H$1,H15)</f>
        <v>44287</v>
      </c>
      <c r="F15" s="411" t="str">
        <f t="shared" si="0"/>
        <v>Yes</v>
      </c>
      <c r="H15" s="1170">
        <v>43922</v>
      </c>
      <c r="I15" s="1170"/>
      <c r="J15" s="1246"/>
    </row>
    <row r="16" spans="1:15" ht="15" hidden="1" x14ac:dyDescent="0.25">
      <c r="A16" t="s">
        <v>1507</v>
      </c>
      <c r="B16" s="5">
        <v>92</v>
      </c>
      <c r="C16" s="980">
        <v>33141.96</v>
      </c>
      <c r="D16" s="408">
        <f>ROUND(('MD Rates'!B126*40)*52.1428,2)</f>
        <v>33141.96</v>
      </c>
      <c r="E16" s="7">
        <f>IF(F16="Yes",'MD Rates'!$H$1,H16)</f>
        <v>43374</v>
      </c>
      <c r="F16" s="411" t="str">
        <f t="shared" si="0"/>
        <v>No</v>
      </c>
      <c r="H16" s="1170">
        <v>43374</v>
      </c>
      <c r="I16" s="1170"/>
      <c r="J16" s="411"/>
    </row>
    <row r="17" spans="1:10" ht="15" x14ac:dyDescent="0.25">
      <c r="A17" t="s">
        <v>1507</v>
      </c>
      <c r="B17" s="5">
        <v>95</v>
      </c>
      <c r="C17" s="980">
        <v>34466</v>
      </c>
      <c r="D17" s="978">
        <f>'MD Rates'!D445</f>
        <v>35155</v>
      </c>
      <c r="E17" s="7">
        <f>IF(F17="Yes",'MD Rates'!$H$1,H17)</f>
        <v>44287</v>
      </c>
      <c r="F17" s="411" t="str">
        <f t="shared" si="0"/>
        <v>Yes</v>
      </c>
      <c r="H17" s="1170">
        <v>43922</v>
      </c>
      <c r="I17" s="1170"/>
      <c r="J17" s="1246"/>
    </row>
    <row r="18" spans="1:10" ht="15" x14ac:dyDescent="0.25">
      <c r="A18" t="s">
        <v>1507</v>
      </c>
      <c r="B18" s="5">
        <v>100</v>
      </c>
      <c r="C18" s="980">
        <v>35563</v>
      </c>
      <c r="D18" s="408">
        <f>'MD Rates'!D450</f>
        <v>36274</v>
      </c>
      <c r="E18" s="7">
        <f>IF(F18="Yes",'MD Rates'!$H$1,H18)</f>
        <v>44287</v>
      </c>
      <c r="F18" s="411" t="str">
        <f t="shared" si="0"/>
        <v>Yes</v>
      </c>
      <c r="H18" s="1170">
        <v>43922</v>
      </c>
      <c r="I18" s="1170"/>
      <c r="J18" s="1246"/>
    </row>
    <row r="19" spans="1:10" ht="15" x14ac:dyDescent="0.25">
      <c r="A19" s="11" t="s">
        <v>1507</v>
      </c>
      <c r="B19" s="12">
        <v>110</v>
      </c>
      <c r="C19" s="980">
        <v>36356</v>
      </c>
      <c r="D19" s="978">
        <f>'MD Rates'!F447</f>
        <v>37083</v>
      </c>
      <c r="E19" s="7">
        <f>IF(F19="Yes",'MD Rates'!$H$1,H19)</f>
        <v>44287</v>
      </c>
      <c r="F19" s="411" t="str">
        <f t="shared" si="0"/>
        <v>Yes</v>
      </c>
      <c r="H19" s="1170">
        <v>43922</v>
      </c>
      <c r="I19" s="1170"/>
      <c r="J19" s="1246"/>
    </row>
    <row r="20" spans="1:10" ht="15" x14ac:dyDescent="0.25">
      <c r="A20" s="516" t="s">
        <v>1507</v>
      </c>
      <c r="B20" s="517">
        <v>112</v>
      </c>
      <c r="C20" s="1171">
        <v>36374.82</v>
      </c>
      <c r="D20" s="1166">
        <f>ROUND(('MD Rates'!C421*40)*52.1428,2)</f>
        <v>37083.96</v>
      </c>
      <c r="E20" s="7">
        <f>IF(F20="Yes",'MD Rates'!$H$1,H20)</f>
        <v>44287</v>
      </c>
      <c r="F20" s="411" t="str">
        <f>IF(C20&lt;&gt;D20,"Yes","No")</f>
        <v>Yes</v>
      </c>
      <c r="H20" s="1170">
        <v>43922</v>
      </c>
      <c r="I20" s="1170"/>
      <c r="J20" s="1246"/>
    </row>
    <row r="21" spans="1:10" ht="15" hidden="1" x14ac:dyDescent="0.25">
      <c r="A21" t="s">
        <v>1507</v>
      </c>
      <c r="B21" s="5">
        <v>120</v>
      </c>
      <c r="C21" s="980">
        <v>38131</v>
      </c>
      <c r="D21" s="408">
        <f>'MD Rates'!C457</f>
        <v>38131</v>
      </c>
      <c r="E21" s="7">
        <f>IF(F21="Yes",'MD Rates'!$H$1,H21)</f>
        <v>43922</v>
      </c>
      <c r="F21" s="411" t="str">
        <f t="shared" si="0"/>
        <v>No</v>
      </c>
      <c r="H21" s="1170">
        <v>43922</v>
      </c>
      <c r="I21" s="1170"/>
      <c r="J21" s="411"/>
    </row>
    <row r="22" spans="1:10" ht="15" x14ac:dyDescent="0.25">
      <c r="A22" s="11" t="s">
        <v>1507</v>
      </c>
      <c r="B22" s="12">
        <v>130</v>
      </c>
      <c r="C22" s="980">
        <v>37241</v>
      </c>
      <c r="D22" s="978">
        <f>'MD Rates'!E450</f>
        <v>37986</v>
      </c>
      <c r="E22" s="7">
        <f>IF(F22="Yes",'MD Rates'!$H$1,H22)</f>
        <v>44287</v>
      </c>
      <c r="F22" s="411" t="str">
        <f t="shared" si="0"/>
        <v>Yes</v>
      </c>
      <c r="H22" s="1170">
        <v>43922</v>
      </c>
      <c r="I22" s="1170"/>
      <c r="J22" s="1246"/>
    </row>
    <row r="23" spans="1:10" ht="15" x14ac:dyDescent="0.25">
      <c r="A23" s="516" t="s">
        <v>1507</v>
      </c>
      <c r="B23" s="517">
        <v>135</v>
      </c>
      <c r="C23" s="1172">
        <v>38085.1</v>
      </c>
      <c r="D23" s="1167">
        <f>ROUND(('MD Rates'!C423*40)*52.1428,2)</f>
        <v>38856.81</v>
      </c>
      <c r="E23" s="7">
        <f>IF(F23="Yes",'MD Rates'!$H$1,H23)</f>
        <v>44287</v>
      </c>
      <c r="F23" s="411" t="str">
        <f t="shared" si="0"/>
        <v>Yes</v>
      </c>
      <c r="H23" s="1170">
        <v>43922</v>
      </c>
      <c r="I23" s="1170"/>
      <c r="J23" s="1246"/>
    </row>
    <row r="24" spans="1:10" ht="15" x14ac:dyDescent="0.25">
      <c r="A24" t="s">
        <v>1507</v>
      </c>
      <c r="B24" s="5">
        <v>140</v>
      </c>
      <c r="C24" s="980">
        <v>38343</v>
      </c>
      <c r="D24" s="978">
        <f>'MD Rates'!G447</f>
        <v>39110</v>
      </c>
      <c r="E24" s="7">
        <f>IF(F24="Yes",'MD Rates'!$H$1,H24)</f>
        <v>44287</v>
      </c>
      <c r="F24" s="411" t="str">
        <f t="shared" si="0"/>
        <v>Yes</v>
      </c>
      <c r="H24" s="1170">
        <v>43922</v>
      </c>
      <c r="I24" s="1170"/>
      <c r="J24" s="1246"/>
    </row>
    <row r="25" spans="1:10" ht="15" x14ac:dyDescent="0.25">
      <c r="A25" s="11" t="s">
        <v>1507</v>
      </c>
      <c r="B25" s="12">
        <v>145</v>
      </c>
      <c r="C25" s="1146">
        <v>38694</v>
      </c>
      <c r="D25" s="1254">
        <f>'MD Rates'!E10</f>
        <v>39467</v>
      </c>
      <c r="E25" s="65">
        <f>IF(F25="Yes",'MD Rates'!$H$1,H25)</f>
        <v>44287</v>
      </c>
      <c r="F25" s="1246" t="str">
        <f t="shared" si="0"/>
        <v>Yes</v>
      </c>
      <c r="G25" s="11"/>
      <c r="H25" s="1170">
        <v>43922</v>
      </c>
      <c r="I25" s="1170"/>
      <c r="J25" s="1246"/>
    </row>
    <row r="26" spans="1:10" ht="15" x14ac:dyDescent="0.25">
      <c r="A26" t="s">
        <v>1507</v>
      </c>
      <c r="B26" s="5">
        <v>150</v>
      </c>
      <c r="C26" s="980">
        <v>38920</v>
      </c>
      <c r="D26" s="978">
        <f>'MD Rates'!F450</f>
        <v>39698</v>
      </c>
      <c r="E26" s="7">
        <f>IF(F26="Yes",'MD Rates'!$H$1,H26)</f>
        <v>44287</v>
      </c>
      <c r="F26" s="411" t="str">
        <f t="shared" si="0"/>
        <v>Yes</v>
      </c>
      <c r="H26" s="1170">
        <v>43922</v>
      </c>
      <c r="I26" s="1170"/>
      <c r="J26" s="1246"/>
    </row>
    <row r="27" spans="1:10" ht="15" hidden="1" x14ac:dyDescent="0.25">
      <c r="A27" t="s">
        <v>1507</v>
      </c>
      <c r="B27" s="5">
        <v>155</v>
      </c>
      <c r="C27" s="980">
        <v>38356.239999999998</v>
      </c>
      <c r="D27" s="408">
        <f>ROUND(('MD Rates'!B127*40)*52.1428,2)</f>
        <v>38356.239999999998</v>
      </c>
      <c r="E27" s="7">
        <f>IF(F27="Yes",'MD Rates'!$H$1,H27)</f>
        <v>43374</v>
      </c>
      <c r="F27" s="411" t="str">
        <f t="shared" si="0"/>
        <v>No</v>
      </c>
      <c r="H27" s="1170">
        <v>43374</v>
      </c>
      <c r="I27" s="1170"/>
      <c r="J27" s="411"/>
    </row>
    <row r="28" spans="1:10" ht="15" hidden="1" x14ac:dyDescent="0.25">
      <c r="A28" t="s">
        <v>1507</v>
      </c>
      <c r="B28" s="5">
        <v>160</v>
      </c>
      <c r="C28" s="980">
        <v>41158</v>
      </c>
      <c r="D28" s="408">
        <f>'MD Rates'!D457</f>
        <v>41158</v>
      </c>
      <c r="E28" s="7">
        <f>IF(F28="Yes",'MD Rates'!$H$1,H28)</f>
        <v>43922</v>
      </c>
      <c r="F28" s="411" t="str">
        <f t="shared" si="0"/>
        <v>No</v>
      </c>
      <c r="H28" s="1170">
        <v>43922</v>
      </c>
      <c r="I28" s="1170"/>
      <c r="J28" s="411"/>
    </row>
    <row r="29" spans="1:10" ht="15" hidden="1" x14ac:dyDescent="0.25">
      <c r="A29" t="s">
        <v>1507</v>
      </c>
      <c r="B29" s="5">
        <v>165</v>
      </c>
      <c r="C29" s="980">
        <v>41158</v>
      </c>
      <c r="D29" s="504">
        <f>'MD Rates'!D266</f>
        <v>41158</v>
      </c>
      <c r="E29" s="7">
        <f>IF(F29="Yes",'MD Rates'!$H$1,H29)</f>
        <v>43922</v>
      </c>
      <c r="F29" s="411" t="str">
        <f t="shared" si="0"/>
        <v>No</v>
      </c>
      <c r="H29" s="1170">
        <v>43922</v>
      </c>
      <c r="I29" s="1170"/>
      <c r="J29" s="411"/>
    </row>
    <row r="30" spans="1:10" ht="15" x14ac:dyDescent="0.25">
      <c r="A30" t="s">
        <v>1507</v>
      </c>
      <c r="B30" s="5">
        <v>170</v>
      </c>
      <c r="C30" s="980">
        <v>40331</v>
      </c>
      <c r="D30" s="978">
        <f>'MD Rates'!H447</f>
        <v>41137</v>
      </c>
      <c r="E30" s="7">
        <f>IF(F30="Yes",'MD Rates'!$H$1,H30)</f>
        <v>44287</v>
      </c>
      <c r="F30" s="411" t="str">
        <f t="shared" si="0"/>
        <v>Yes</v>
      </c>
      <c r="H30" s="1170">
        <v>43922</v>
      </c>
      <c r="I30" s="1170"/>
      <c r="J30" s="1246"/>
    </row>
    <row r="31" spans="1:10" ht="15" hidden="1" x14ac:dyDescent="0.25">
      <c r="A31" t="s">
        <v>1507</v>
      </c>
      <c r="B31" s="5">
        <v>180</v>
      </c>
      <c r="C31" s="980">
        <v>42149</v>
      </c>
      <c r="D31" s="408">
        <f>'MD Rates'!C455</f>
        <v>42149</v>
      </c>
      <c r="E31" s="7">
        <f>IF(F31="Yes",'MD Rates'!$H$1,H31)</f>
        <v>43922</v>
      </c>
      <c r="F31" s="411" t="str">
        <f t="shared" si="0"/>
        <v>No</v>
      </c>
      <c r="H31" s="1170">
        <v>43922</v>
      </c>
      <c r="I31" s="1170"/>
      <c r="J31" s="411"/>
    </row>
    <row r="32" spans="1:10" ht="15" x14ac:dyDescent="0.25">
      <c r="A32" s="11" t="s">
        <v>1507</v>
      </c>
      <c r="B32" s="12">
        <v>190</v>
      </c>
      <c r="C32" s="980">
        <v>40944</v>
      </c>
      <c r="D32" s="504">
        <f>'MD Rates'!G450</f>
        <v>41763</v>
      </c>
      <c r="E32" s="7">
        <f>IF(F32="Yes",'MD Rates'!$H$1,H32)</f>
        <v>44287</v>
      </c>
      <c r="F32" s="411" t="str">
        <f t="shared" si="0"/>
        <v>Yes</v>
      </c>
      <c r="H32" s="1170">
        <v>43922</v>
      </c>
      <c r="I32" s="1170"/>
      <c r="J32" s="1246"/>
    </row>
    <row r="33" spans="1:10" ht="15" x14ac:dyDescent="0.25">
      <c r="A33" s="516" t="s">
        <v>1507</v>
      </c>
      <c r="B33" s="517">
        <v>195</v>
      </c>
      <c r="C33" s="1172">
        <v>41964.53</v>
      </c>
      <c r="D33" s="1166">
        <f>ROUND(('MD Rates'!C424*40)*52.1428,2)</f>
        <v>42798.81</v>
      </c>
      <c r="E33" s="7">
        <f>IF(F33="Yes",'MD Rates'!$H$1,H33)</f>
        <v>44287</v>
      </c>
      <c r="F33" s="411" t="str">
        <f>IF(C33&lt;&gt;D33,"Yes","No")</f>
        <v>Yes</v>
      </c>
      <c r="H33" s="1170">
        <v>43922</v>
      </c>
      <c r="I33" s="1170"/>
      <c r="J33" s="1246"/>
    </row>
    <row r="34" spans="1:10" ht="15" x14ac:dyDescent="0.25">
      <c r="A34" s="516" t="s">
        <v>1507</v>
      </c>
      <c r="B34" s="517">
        <v>197</v>
      </c>
      <c r="C34" s="1172">
        <v>41964.53</v>
      </c>
      <c r="D34" s="1166">
        <f>ROUND(('MD Rates'!C422*40)*52.1428,2)</f>
        <v>42798.81</v>
      </c>
      <c r="E34" s="7">
        <f>IF(F34="Yes",'MD Rates'!$H$1,H34)</f>
        <v>44287</v>
      </c>
      <c r="F34" s="411" t="str">
        <f>IF(C34&lt;&gt;D34,"Yes","No")</f>
        <v>Yes</v>
      </c>
      <c r="H34" s="1170">
        <v>43922</v>
      </c>
      <c r="I34" s="1170"/>
      <c r="J34" s="1246"/>
    </row>
    <row r="35" spans="1:10" ht="15" x14ac:dyDescent="0.25">
      <c r="A35" t="s">
        <v>1507</v>
      </c>
      <c r="B35" s="5">
        <v>200</v>
      </c>
      <c r="C35" s="980">
        <v>42318</v>
      </c>
      <c r="D35" s="408">
        <f>'MD Rates'!I447</f>
        <v>43165</v>
      </c>
      <c r="E35" s="7">
        <f>IF(F35="Yes",'MD Rates'!$H$1,H35)</f>
        <v>44287</v>
      </c>
      <c r="F35" s="411" t="str">
        <f t="shared" si="0"/>
        <v>Yes</v>
      </c>
      <c r="H35" s="1170">
        <v>43922</v>
      </c>
      <c r="I35" s="1170"/>
      <c r="J35" s="1246"/>
    </row>
    <row r="36" spans="1:10" ht="15" hidden="1" x14ac:dyDescent="0.25">
      <c r="A36" t="s">
        <v>1507</v>
      </c>
      <c r="B36" s="5">
        <v>210</v>
      </c>
      <c r="C36" s="980">
        <v>44184</v>
      </c>
      <c r="D36" s="408">
        <f>'MD Rates'!E457</f>
        <v>44184</v>
      </c>
      <c r="E36" s="7">
        <f>IF(F36="Yes",'MD Rates'!$H$1,H36)</f>
        <v>43922</v>
      </c>
      <c r="F36" s="411" t="str">
        <f t="shared" si="0"/>
        <v>No</v>
      </c>
      <c r="H36" s="1170">
        <v>43922</v>
      </c>
      <c r="I36" s="1170"/>
      <c r="J36" s="411"/>
    </row>
    <row r="37" spans="1:10" ht="15" x14ac:dyDescent="0.25">
      <c r="A37" t="s">
        <v>1507</v>
      </c>
      <c r="B37" s="5">
        <v>220</v>
      </c>
      <c r="C37" s="980">
        <v>42969</v>
      </c>
      <c r="D37" s="978">
        <f>'MD Rates'!H450</f>
        <v>43828</v>
      </c>
      <c r="E37" s="7">
        <f>IF(F37="Yes",'MD Rates'!$H$1,H37)</f>
        <v>44287</v>
      </c>
      <c r="F37" s="411" t="str">
        <f t="shared" si="0"/>
        <v>Yes</v>
      </c>
      <c r="H37" s="1170">
        <v>43922</v>
      </c>
      <c r="I37" s="1170"/>
      <c r="J37" s="1246"/>
    </row>
    <row r="38" spans="1:10" ht="15" hidden="1" x14ac:dyDescent="0.25">
      <c r="A38" t="s">
        <v>1507</v>
      </c>
      <c r="B38" s="5">
        <v>225</v>
      </c>
      <c r="C38" s="980">
        <v>44677</v>
      </c>
      <c r="D38" s="504">
        <f>'MD Rates'!D267</f>
        <v>44677</v>
      </c>
      <c r="E38" s="7">
        <f>IF(F38="Yes",'MD Rates'!$H$1,H38)</f>
        <v>43922</v>
      </c>
      <c r="F38" s="411" t="str">
        <f t="shared" si="0"/>
        <v>No</v>
      </c>
      <c r="H38" s="1170">
        <v>43922</v>
      </c>
      <c r="I38" s="1170"/>
      <c r="J38" s="411"/>
    </row>
    <row r="39" spans="1:10" ht="15" x14ac:dyDescent="0.25">
      <c r="A39" t="s">
        <v>1507</v>
      </c>
      <c r="B39" s="5">
        <v>240</v>
      </c>
      <c r="C39" s="980">
        <v>44994</v>
      </c>
      <c r="D39" s="978">
        <f>'MD Rates'!I450</f>
        <v>45894</v>
      </c>
      <c r="E39" s="7">
        <f>IF(F39="Yes",'MD Rates'!$H$1,H39)</f>
        <v>44287</v>
      </c>
      <c r="F39" s="411" t="str">
        <f t="shared" si="0"/>
        <v>Yes</v>
      </c>
      <c r="H39" s="1170">
        <v>43922</v>
      </c>
      <c r="I39" s="1170"/>
      <c r="J39" s="1246"/>
    </row>
    <row r="40" spans="1:10" ht="15" hidden="1" x14ac:dyDescent="0.25">
      <c r="A40" t="s">
        <v>1507</v>
      </c>
      <c r="B40" s="5">
        <v>250</v>
      </c>
      <c r="C40" s="980">
        <v>46614</v>
      </c>
      <c r="D40" s="504">
        <f>'MD Rates'!D455</f>
        <v>46614</v>
      </c>
      <c r="E40" s="7">
        <f>IF(F40="Yes",'MD Rates'!$H$1,H40)</f>
        <v>43922</v>
      </c>
      <c r="F40" s="411" t="str">
        <f t="shared" si="0"/>
        <v>No</v>
      </c>
      <c r="H40" s="1170">
        <v>43922</v>
      </c>
      <c r="I40" s="1170"/>
      <c r="J40" s="411"/>
    </row>
    <row r="41" spans="1:10" ht="15" hidden="1" x14ac:dyDescent="0.25">
      <c r="A41" t="s">
        <v>1507</v>
      </c>
      <c r="B41" s="5">
        <v>255</v>
      </c>
      <c r="C41" s="980">
        <v>45385.09</v>
      </c>
      <c r="D41" s="408">
        <f>ROUND(('MD Rates'!B128*40)*52.1428,2)</f>
        <v>45385.09</v>
      </c>
      <c r="E41" s="7">
        <f>IF(F41="Yes",'MD Rates'!$H$1,H41)</f>
        <v>43374</v>
      </c>
      <c r="F41" s="411" t="str">
        <f t="shared" si="0"/>
        <v>No</v>
      </c>
      <c r="H41" s="1170">
        <v>43374</v>
      </c>
      <c r="I41" s="1170"/>
      <c r="J41" s="411"/>
    </row>
    <row r="42" spans="1:10" ht="15" hidden="1" x14ac:dyDescent="0.25">
      <c r="A42" s="516" t="s">
        <v>1507</v>
      </c>
      <c r="B42" s="517">
        <v>260</v>
      </c>
      <c r="C42" s="1171">
        <v>48727.45</v>
      </c>
      <c r="D42" s="419">
        <f>ROUND('MD Rates'!G404*52.1428,2)</f>
        <v>48727.45</v>
      </c>
      <c r="E42" s="7">
        <f>IF(F42="Yes",'MD Rates'!$H$1,H42)</f>
        <v>43922</v>
      </c>
      <c r="F42" s="411" t="str">
        <f t="shared" si="0"/>
        <v>No</v>
      </c>
      <c r="H42" s="1170">
        <v>43922</v>
      </c>
      <c r="I42" s="1170"/>
      <c r="J42" s="411"/>
    </row>
    <row r="43" spans="1:10" ht="15" hidden="1" x14ac:dyDescent="0.25">
      <c r="A43" s="516" t="s">
        <v>1507</v>
      </c>
      <c r="B43" s="517">
        <v>265</v>
      </c>
      <c r="C43" s="1171">
        <v>49254.09</v>
      </c>
      <c r="D43" s="419">
        <f>ROUND('MD Rates'!G399*52.1428,2)</f>
        <v>49254.09</v>
      </c>
      <c r="E43" s="7">
        <f>IF(F43="Yes",'MD Rates'!$H$1,H43)</f>
        <v>43922</v>
      </c>
      <c r="F43" s="411" t="str">
        <f>IF(C43&lt;&gt;D43,"Yes","No")</f>
        <v>No</v>
      </c>
      <c r="H43" s="1170">
        <v>43922</v>
      </c>
      <c r="I43" s="1170"/>
      <c r="J43" s="411"/>
    </row>
    <row r="44" spans="1:10" ht="15" hidden="1" x14ac:dyDescent="0.25">
      <c r="A44" t="s">
        <v>1507</v>
      </c>
      <c r="B44" s="5">
        <v>270</v>
      </c>
      <c r="C44" s="980">
        <v>47211</v>
      </c>
      <c r="D44" s="408">
        <f>'MD Rates'!F457</f>
        <v>47211</v>
      </c>
      <c r="E44" s="7">
        <f>IF(F44="Yes",'MD Rates'!$H$1,H44)</f>
        <v>43922</v>
      </c>
      <c r="F44" s="411" t="str">
        <f t="shared" si="0"/>
        <v>No</v>
      </c>
      <c r="H44" s="1170">
        <v>43922</v>
      </c>
      <c r="I44" s="1170"/>
      <c r="J44" s="411"/>
    </row>
    <row r="45" spans="1:10" ht="15" x14ac:dyDescent="0.25">
      <c r="A45" t="s">
        <v>1507</v>
      </c>
      <c r="B45" s="5">
        <v>280</v>
      </c>
      <c r="C45" s="980">
        <v>47018</v>
      </c>
      <c r="D45" s="978">
        <f>'MD Rates'!J450</f>
        <v>47959</v>
      </c>
      <c r="E45" s="7">
        <f>IF(F45="Yes",'MD Rates'!$H$1,H45)</f>
        <v>44287</v>
      </c>
      <c r="F45" s="411" t="str">
        <f t="shared" si="0"/>
        <v>Yes</v>
      </c>
      <c r="H45" s="1170">
        <v>43922</v>
      </c>
      <c r="I45" s="1170"/>
      <c r="J45" s="1246"/>
    </row>
    <row r="46" spans="1:10" ht="15" hidden="1" x14ac:dyDescent="0.25">
      <c r="A46" t="s">
        <v>1507</v>
      </c>
      <c r="B46" s="5">
        <v>285</v>
      </c>
      <c r="C46" s="980">
        <v>49252</v>
      </c>
      <c r="D46" s="504">
        <f>'MD Rates'!D268</f>
        <v>49252</v>
      </c>
      <c r="E46" s="7">
        <f>IF(F46="Yes",'MD Rates'!$H$1,H46)</f>
        <v>43922</v>
      </c>
      <c r="F46" s="411" t="str">
        <f t="shared" si="0"/>
        <v>No</v>
      </c>
      <c r="H46" s="1170">
        <v>43922</v>
      </c>
      <c r="I46" s="1170"/>
      <c r="J46" s="411"/>
    </row>
    <row r="47" spans="1:10" ht="15" hidden="1" x14ac:dyDescent="0.25">
      <c r="A47" t="s">
        <v>1507</v>
      </c>
      <c r="B47" s="5">
        <v>290</v>
      </c>
      <c r="C47" s="980">
        <v>50238</v>
      </c>
      <c r="D47" s="408">
        <f>'MD Rates'!G457</f>
        <v>50238</v>
      </c>
      <c r="E47" s="7">
        <f>IF(F47="Yes",'MD Rates'!$H$1,H47)</f>
        <v>43922</v>
      </c>
      <c r="F47" s="411" t="str">
        <f t="shared" si="0"/>
        <v>No</v>
      </c>
      <c r="H47" s="1170">
        <v>43922</v>
      </c>
      <c r="I47" s="1170"/>
      <c r="J47" s="411"/>
    </row>
    <row r="48" spans="1:10" ht="15" x14ac:dyDescent="0.25">
      <c r="A48" s="11" t="s">
        <v>1507</v>
      </c>
      <c r="B48" s="12">
        <v>295</v>
      </c>
      <c r="C48" s="1146">
        <v>49036</v>
      </c>
      <c r="D48" s="1254">
        <f>'MD Rates'!E15</f>
        <v>50017</v>
      </c>
      <c r="E48" s="65">
        <f>IF(F48="Yes",'MD Rates'!$H$1,H48)</f>
        <v>44287</v>
      </c>
      <c r="F48" s="1246" t="str">
        <f t="shared" si="0"/>
        <v>Yes</v>
      </c>
      <c r="G48" s="11"/>
      <c r="H48" s="1170">
        <v>43922</v>
      </c>
      <c r="I48" s="1170"/>
      <c r="J48" s="1246"/>
    </row>
    <row r="49" spans="1:10" ht="15" x14ac:dyDescent="0.25">
      <c r="A49" t="s">
        <v>1507</v>
      </c>
      <c r="B49" s="5">
        <v>300</v>
      </c>
      <c r="C49" s="980">
        <v>49044</v>
      </c>
      <c r="D49" s="978">
        <f>'MD Rates'!K450</f>
        <v>50025</v>
      </c>
      <c r="E49" s="7">
        <f>IF(F49="Yes",'MD Rates'!$H$1,H49)</f>
        <v>44287</v>
      </c>
      <c r="F49" s="411" t="str">
        <f t="shared" si="0"/>
        <v>Yes</v>
      </c>
      <c r="H49" s="1170">
        <v>43922</v>
      </c>
      <c r="I49" s="1170"/>
      <c r="J49" s="1246"/>
    </row>
    <row r="50" spans="1:10" ht="15" hidden="1" x14ac:dyDescent="0.25">
      <c r="A50" t="s">
        <v>1507</v>
      </c>
      <c r="B50" s="5">
        <v>310</v>
      </c>
      <c r="C50" s="980">
        <v>51077</v>
      </c>
      <c r="D50" s="408">
        <f>'MD Rates'!E455</f>
        <v>51077</v>
      </c>
      <c r="E50" s="7">
        <f>IF(F50="Yes",'MD Rates'!$H$1,H50)</f>
        <v>43922</v>
      </c>
      <c r="F50" s="411" t="str">
        <f t="shared" si="0"/>
        <v>No</v>
      </c>
      <c r="H50" s="1170">
        <v>43922</v>
      </c>
      <c r="I50" s="1170"/>
      <c r="J50" s="411"/>
    </row>
    <row r="51" spans="1:10" ht="15" x14ac:dyDescent="0.25">
      <c r="A51" s="11" t="s">
        <v>1507</v>
      </c>
      <c r="B51" s="12">
        <v>314</v>
      </c>
      <c r="C51" s="980">
        <v>51069</v>
      </c>
      <c r="D51" s="978">
        <f>'MD Rates'!L450</f>
        <v>52090</v>
      </c>
      <c r="E51" s="7">
        <f>IF(F51="Yes",'MD Rates'!$H$1,H51)</f>
        <v>44287</v>
      </c>
      <c r="F51" s="411" t="str">
        <f>IF(C51&lt;&gt;D51,"Yes","No")</f>
        <v>Yes</v>
      </c>
      <c r="H51" s="1170">
        <v>43922</v>
      </c>
      <c r="I51" s="1170"/>
      <c r="J51" s="1246"/>
    </row>
    <row r="52" spans="1:10" ht="15" hidden="1" x14ac:dyDescent="0.25">
      <c r="A52" s="11" t="s">
        <v>1507</v>
      </c>
      <c r="B52" s="12">
        <v>315</v>
      </c>
      <c r="C52" s="980">
        <v>51704</v>
      </c>
      <c r="D52" s="504">
        <f>'MD Rates'!D269</f>
        <v>51704</v>
      </c>
      <c r="E52" s="7">
        <f>IF(F52="Yes",'MD Rates'!$H$1,H52)</f>
        <v>43922</v>
      </c>
      <c r="F52" s="411" t="str">
        <f>IF(C52&lt;&gt;D52,"Yes","No")</f>
        <v>No</v>
      </c>
      <c r="H52" s="1170">
        <v>43922</v>
      </c>
      <c r="I52" s="1170"/>
      <c r="J52" s="411"/>
    </row>
    <row r="53" spans="1:10" ht="15" x14ac:dyDescent="0.25">
      <c r="A53" s="11" t="s">
        <v>1507</v>
      </c>
      <c r="B53" s="12">
        <v>317</v>
      </c>
      <c r="C53" s="980">
        <v>52036</v>
      </c>
      <c r="D53" s="504">
        <f>'MD Rates'!E18</f>
        <v>53077</v>
      </c>
      <c r="E53" s="7">
        <f>IF(F53="Yes",'MD Rates'!$H$1,H53)</f>
        <v>44287</v>
      </c>
      <c r="F53" s="411" t="str">
        <f>IF(C53&lt;&gt;D53,"Yes","No")</f>
        <v>Yes</v>
      </c>
      <c r="H53" s="1331">
        <v>44105</v>
      </c>
      <c r="I53" s="1170"/>
      <c r="J53" s="1246"/>
    </row>
    <row r="54" spans="1:10" ht="15" hidden="1" x14ac:dyDescent="0.25">
      <c r="A54" s="11" t="s">
        <v>1507</v>
      </c>
      <c r="B54" s="12">
        <v>318</v>
      </c>
      <c r="C54" s="980">
        <v>53265</v>
      </c>
      <c r="D54" s="408">
        <f>'MD Rates'!H457</f>
        <v>53265</v>
      </c>
      <c r="E54" s="7">
        <f>IF(F54="Yes",'MD Rates'!$H$1,H54)</f>
        <v>43922</v>
      </c>
      <c r="F54" s="411" t="str">
        <f>IF(C54&lt;&gt;D54,"Yes","No")</f>
        <v>No</v>
      </c>
      <c r="H54" s="1170">
        <v>43922</v>
      </c>
      <c r="I54" s="1170"/>
      <c r="J54" s="411"/>
    </row>
    <row r="55" spans="1:10" ht="15" hidden="1" x14ac:dyDescent="0.25">
      <c r="A55" t="s">
        <v>1507</v>
      </c>
      <c r="B55" s="5">
        <v>320</v>
      </c>
      <c r="C55" s="980">
        <v>53802</v>
      </c>
      <c r="D55" s="408">
        <f>'MD Rates'!H459</f>
        <v>53802</v>
      </c>
      <c r="E55" s="7">
        <f>IF(F55="Yes",'MD Rates'!$H$1,H55)</f>
        <v>43922</v>
      </c>
      <c r="F55" s="411" t="str">
        <f t="shared" si="0"/>
        <v>No</v>
      </c>
      <c r="H55" s="1170">
        <v>43922</v>
      </c>
      <c r="I55" s="1170"/>
      <c r="J55" s="411"/>
    </row>
    <row r="56" spans="1:10" ht="15" hidden="1" x14ac:dyDescent="0.25">
      <c r="A56" t="s">
        <v>1507</v>
      </c>
      <c r="B56" s="5">
        <v>330</v>
      </c>
      <c r="C56" s="980">
        <v>53306.11</v>
      </c>
      <c r="D56" s="408">
        <f>ROUND('MD Rates'!G518*37*52.1428,2)</f>
        <v>53306.11</v>
      </c>
      <c r="E56" s="7">
        <f>IF(F56="Yes",'MD Rates'!$H$1,H56)</f>
        <v>43922</v>
      </c>
      <c r="F56" s="411" t="str">
        <f t="shared" si="0"/>
        <v>No</v>
      </c>
      <c r="H56" s="1170">
        <v>43922</v>
      </c>
      <c r="I56" s="1170"/>
      <c r="J56" s="411"/>
    </row>
    <row r="57" spans="1:10" ht="15" hidden="1" x14ac:dyDescent="0.25">
      <c r="A57" t="s">
        <v>1507</v>
      </c>
      <c r="B57" s="5">
        <v>335</v>
      </c>
      <c r="C57" s="980">
        <v>55237</v>
      </c>
      <c r="D57" s="504">
        <f>'MD Rates'!D270</f>
        <v>55237</v>
      </c>
      <c r="E57" s="7">
        <f>IF(F57="Yes",'MD Rates'!$H$1,H57)</f>
        <v>43922</v>
      </c>
      <c r="F57" s="411" t="str">
        <f>IF(C57&lt;&gt;D57,"Yes","No")</f>
        <v>No</v>
      </c>
      <c r="H57" s="1170">
        <v>43922</v>
      </c>
      <c r="I57" s="1170"/>
      <c r="J57" s="411"/>
    </row>
    <row r="58" spans="1:10" ht="15" hidden="1" x14ac:dyDescent="0.25">
      <c r="A58" t="s">
        <v>1507</v>
      </c>
      <c r="B58" s="5">
        <v>340</v>
      </c>
      <c r="C58" s="980">
        <v>55440</v>
      </c>
      <c r="D58" s="408">
        <f>'MD Rates'!C471*11</f>
        <v>55440</v>
      </c>
      <c r="E58" s="7">
        <f>IF(F58="Yes",'MD Rates'!$H$1,H58)</f>
        <v>43922</v>
      </c>
      <c r="F58" s="411" t="str">
        <f t="shared" si="0"/>
        <v>No</v>
      </c>
      <c r="H58" s="1170">
        <v>43922</v>
      </c>
      <c r="I58" s="1170"/>
      <c r="J58" s="411"/>
    </row>
    <row r="59" spans="1:10" ht="15" hidden="1" x14ac:dyDescent="0.25">
      <c r="A59" t="s">
        <v>1507</v>
      </c>
      <c r="B59" s="5">
        <v>350</v>
      </c>
      <c r="C59" s="980">
        <v>55541</v>
      </c>
      <c r="D59" s="408">
        <f>'MD Rates'!F455</f>
        <v>55541</v>
      </c>
      <c r="E59" s="7">
        <f>IF(F59="Yes",'MD Rates'!$H$1,H59)</f>
        <v>43922</v>
      </c>
      <c r="F59" s="411" t="str">
        <f t="shared" si="0"/>
        <v>No</v>
      </c>
      <c r="H59" s="1170">
        <v>43922</v>
      </c>
      <c r="I59" s="1170"/>
      <c r="J59" s="411"/>
    </row>
    <row r="60" spans="1:10" ht="15" hidden="1" x14ac:dyDescent="0.25">
      <c r="A60" t="s">
        <v>1507</v>
      </c>
      <c r="B60" s="5">
        <v>360</v>
      </c>
      <c r="C60" s="980">
        <v>56292</v>
      </c>
      <c r="D60" s="408">
        <f>'MD Rates'!I457</f>
        <v>56292</v>
      </c>
      <c r="E60" s="7">
        <f>IF(F60="Yes",'MD Rates'!$H$1,H60)</f>
        <v>43922</v>
      </c>
      <c r="F60" s="411" t="str">
        <f t="shared" si="0"/>
        <v>No</v>
      </c>
      <c r="H60" s="1170">
        <v>43922</v>
      </c>
      <c r="I60" s="1170"/>
      <c r="J60" s="411"/>
    </row>
    <row r="61" spans="1:10" ht="15" hidden="1" x14ac:dyDescent="0.25">
      <c r="A61" t="s">
        <v>1507</v>
      </c>
      <c r="B61" s="5">
        <v>370</v>
      </c>
      <c r="C61" s="980">
        <v>56661</v>
      </c>
      <c r="D61" s="408">
        <f>'MD Rates'!G514*11</f>
        <v>56661</v>
      </c>
      <c r="E61" s="7">
        <f>IF(F61="Yes",'MD Rates'!$H$1,H61)</f>
        <v>43922</v>
      </c>
      <c r="F61" s="411" t="str">
        <f t="shared" si="0"/>
        <v>No</v>
      </c>
      <c r="H61" s="1170">
        <v>43922</v>
      </c>
      <c r="I61" s="1170"/>
      <c r="J61" s="411"/>
    </row>
    <row r="62" spans="1:10" ht="15" hidden="1" x14ac:dyDescent="0.25">
      <c r="A62" s="516" t="s">
        <v>1507</v>
      </c>
      <c r="B62" s="517">
        <v>380</v>
      </c>
      <c r="C62" s="1171">
        <v>56663.06</v>
      </c>
      <c r="D62" s="419">
        <f>ROUND('MD Rates'!H402*11*52.1428,2)</f>
        <v>56663.06</v>
      </c>
      <c r="E62" s="7">
        <f>IF(F62="Yes",'MD Rates'!$H$1,H62)</f>
        <v>43922</v>
      </c>
      <c r="F62" s="411" t="str">
        <f t="shared" si="0"/>
        <v>No</v>
      </c>
      <c r="H62" s="1170">
        <v>43922</v>
      </c>
      <c r="I62" s="1170"/>
      <c r="J62" s="411"/>
    </row>
    <row r="63" spans="1:10" ht="15" hidden="1" x14ac:dyDescent="0.25">
      <c r="A63" t="s">
        <v>1507</v>
      </c>
      <c r="B63" s="5">
        <v>385</v>
      </c>
      <c r="C63" s="980">
        <v>57705</v>
      </c>
      <c r="D63" s="504">
        <f>'MD Rates'!D292</f>
        <v>57705</v>
      </c>
      <c r="E63" s="7">
        <f>IF(F63="Yes",'MD Rates'!$H$1,H63)</f>
        <v>43922</v>
      </c>
      <c r="F63" s="411" t="str">
        <f>IF(C63&lt;&gt;D63,"Yes","No")</f>
        <v>No</v>
      </c>
      <c r="H63" s="1170">
        <v>43922</v>
      </c>
      <c r="I63" s="1170"/>
      <c r="J63" s="411"/>
    </row>
    <row r="64" spans="1:10" ht="15" hidden="1" x14ac:dyDescent="0.25">
      <c r="A64" s="516" t="s">
        <v>1507</v>
      </c>
      <c r="B64" s="517">
        <v>390</v>
      </c>
      <c r="C64" s="1171">
        <v>57775.79</v>
      </c>
      <c r="D64" s="419">
        <f>ROUND('MD Rates'!G401*52.1428,2)</f>
        <v>57775.79</v>
      </c>
      <c r="E64" s="7">
        <f>IF(F64="Yes",'MD Rates'!$H$1,H64)</f>
        <v>43922</v>
      </c>
      <c r="F64" s="411" t="str">
        <f t="shared" si="0"/>
        <v>No</v>
      </c>
      <c r="H64" s="1170">
        <v>43922</v>
      </c>
      <c r="I64" s="1170"/>
      <c r="J64" s="411"/>
    </row>
    <row r="65" spans="1:10" ht="15" hidden="1" x14ac:dyDescent="0.25">
      <c r="A65" t="s">
        <v>1507</v>
      </c>
      <c r="B65" s="5">
        <v>395</v>
      </c>
      <c r="C65" s="980">
        <v>58756</v>
      </c>
      <c r="D65" s="504">
        <f>'MD Rates'!D271</f>
        <v>58756</v>
      </c>
      <c r="E65" s="7">
        <f>IF(F65="Yes",'MD Rates'!$H$1,H65)</f>
        <v>43922</v>
      </c>
      <c r="F65" s="411" t="str">
        <f t="shared" si="0"/>
        <v>No</v>
      </c>
      <c r="H65" s="1170">
        <v>43922</v>
      </c>
      <c r="I65" s="1170"/>
      <c r="J65" s="411"/>
    </row>
    <row r="66" spans="1:10" ht="15" hidden="1" x14ac:dyDescent="0.25">
      <c r="A66" t="s">
        <v>1507</v>
      </c>
      <c r="B66" s="5">
        <v>396</v>
      </c>
      <c r="C66" s="980">
        <v>58756</v>
      </c>
      <c r="D66" s="504">
        <f>'MD Rates'!D272</f>
        <v>58756</v>
      </c>
      <c r="E66" s="7">
        <f>IF(F66="Yes",'MD Rates'!$H$1,H66)</f>
        <v>43922</v>
      </c>
      <c r="F66" s="411" t="str">
        <f t="shared" si="0"/>
        <v>No</v>
      </c>
      <c r="H66" s="1170">
        <v>43922</v>
      </c>
      <c r="I66" s="1170"/>
      <c r="J66" s="411"/>
    </row>
    <row r="67" spans="1:10" ht="15" hidden="1" x14ac:dyDescent="0.25">
      <c r="A67" t="s">
        <v>1507</v>
      </c>
      <c r="B67" s="5">
        <v>400</v>
      </c>
      <c r="C67" s="980">
        <v>58652</v>
      </c>
      <c r="D67" s="408">
        <f>'MD Rates'!D471*11</f>
        <v>58652</v>
      </c>
      <c r="E67" s="7">
        <f>IF(F67="Yes",'MD Rates'!$H$1,H67)</f>
        <v>43922</v>
      </c>
      <c r="F67" s="411" t="str">
        <f t="shared" si="0"/>
        <v>No</v>
      </c>
      <c r="H67" s="1170">
        <v>43922</v>
      </c>
      <c r="I67" s="1170"/>
      <c r="J67" s="411"/>
    </row>
    <row r="68" spans="1:10" ht="15" hidden="1" x14ac:dyDescent="0.25">
      <c r="A68" t="s">
        <v>1507</v>
      </c>
      <c r="B68" s="5">
        <v>410</v>
      </c>
      <c r="C68" s="980">
        <v>59318</v>
      </c>
      <c r="D68" s="408">
        <f>'MD Rates'!J457</f>
        <v>59318</v>
      </c>
      <c r="E68" s="7">
        <f>IF(F68="Yes",'MD Rates'!$H$1,H68)</f>
        <v>43922</v>
      </c>
      <c r="F68" s="411" t="str">
        <f t="shared" si="0"/>
        <v>No</v>
      </c>
      <c r="H68" s="1170">
        <v>43922</v>
      </c>
      <c r="I68" s="1170"/>
      <c r="J68" s="411"/>
    </row>
    <row r="69" spans="1:10" ht="15" hidden="1" x14ac:dyDescent="0.25">
      <c r="A69" t="s">
        <v>1507</v>
      </c>
      <c r="B69" s="5">
        <v>412</v>
      </c>
      <c r="C69" s="980">
        <v>57523.94</v>
      </c>
      <c r="D69" s="408">
        <f>ROUND(('MD Rates'!B129*40)*52.1428,2)</f>
        <v>57523.94</v>
      </c>
      <c r="E69" s="7">
        <f>IF(F69="Yes",'MD Rates'!$H$1,H69)</f>
        <v>43374</v>
      </c>
      <c r="F69" s="411" t="str">
        <f t="shared" si="0"/>
        <v>No</v>
      </c>
      <c r="H69" s="1170">
        <v>43374</v>
      </c>
      <c r="I69" s="1170"/>
      <c r="J69" s="411"/>
    </row>
    <row r="70" spans="1:10" ht="15" hidden="1" x14ac:dyDescent="0.25">
      <c r="A70" t="s">
        <v>1507</v>
      </c>
      <c r="B70" s="5">
        <v>415</v>
      </c>
      <c r="C70" s="980">
        <v>62355</v>
      </c>
      <c r="D70" s="504">
        <f>'MD Rates'!D273</f>
        <v>62355</v>
      </c>
      <c r="E70" s="7">
        <f>IF(F70="Yes",'MD Rates'!$H$1,H70)</f>
        <v>43922</v>
      </c>
      <c r="F70" s="411" t="str">
        <f>IF(C70&lt;&gt;D70,"Yes","No")</f>
        <v>No</v>
      </c>
      <c r="H70" s="1170">
        <v>43922</v>
      </c>
      <c r="I70" s="1170"/>
      <c r="J70" s="411"/>
    </row>
    <row r="71" spans="1:10" ht="15" hidden="1" x14ac:dyDescent="0.25">
      <c r="A71" t="s">
        <v>1507</v>
      </c>
      <c r="B71" s="5">
        <v>416</v>
      </c>
      <c r="C71" s="980">
        <v>62355</v>
      </c>
      <c r="D71" s="504">
        <f>'MD Rates'!D274</f>
        <v>62355</v>
      </c>
      <c r="E71" s="7">
        <f>IF(F71="Yes",'MD Rates'!$H$1,H71)</f>
        <v>43922</v>
      </c>
      <c r="F71" s="411" t="str">
        <f>IF(C71&lt;&gt;D71,"Yes","No")</f>
        <v>No</v>
      </c>
      <c r="H71" s="1170">
        <v>43922</v>
      </c>
      <c r="I71" s="1170"/>
      <c r="J71" s="411"/>
    </row>
    <row r="72" spans="1:10" ht="15" hidden="1" x14ac:dyDescent="0.25">
      <c r="A72" t="s">
        <v>1507</v>
      </c>
      <c r="B72" s="5">
        <v>420</v>
      </c>
      <c r="C72" s="980">
        <v>60006</v>
      </c>
      <c r="D72" s="408">
        <f>'MD Rates'!G455</f>
        <v>60006</v>
      </c>
      <c r="E72" s="7">
        <f>IF(F72="Yes",'MD Rates'!$H$1,H72)</f>
        <v>43922</v>
      </c>
      <c r="F72" s="411" t="str">
        <f t="shared" si="0"/>
        <v>No</v>
      </c>
      <c r="H72" s="1170">
        <v>43922</v>
      </c>
      <c r="I72" s="1170"/>
      <c r="J72" s="411"/>
    </row>
    <row r="73" spans="1:10" ht="15" hidden="1" x14ac:dyDescent="0.25">
      <c r="A73" t="s">
        <v>1507</v>
      </c>
      <c r="B73" s="5">
        <v>430</v>
      </c>
      <c r="C73" s="980">
        <v>61875</v>
      </c>
      <c r="D73" s="408">
        <f>'MD Rates'!E471*11</f>
        <v>61875</v>
      </c>
      <c r="E73" s="7">
        <f>IF(F73="Yes",'MD Rates'!$H$1,H73)</f>
        <v>43922</v>
      </c>
      <c r="F73" s="411" t="str">
        <f t="shared" si="0"/>
        <v>No</v>
      </c>
      <c r="H73" s="1170">
        <v>43922</v>
      </c>
      <c r="I73" s="1170"/>
      <c r="J73" s="411"/>
    </row>
    <row r="74" spans="1:10" ht="15" hidden="1" x14ac:dyDescent="0.25">
      <c r="A74" t="s">
        <v>1507</v>
      </c>
      <c r="B74" s="5">
        <v>435</v>
      </c>
      <c r="C74" s="980">
        <v>62344</v>
      </c>
      <c r="D74" s="504">
        <f>'MD Rates'!D293</f>
        <v>62344</v>
      </c>
      <c r="E74" s="7">
        <f>IF(F74="Yes",'MD Rates'!$H$1,H74)</f>
        <v>43922</v>
      </c>
      <c r="F74" s="411" t="str">
        <f>IF(C74&lt;&gt;D74,"Yes","No")</f>
        <v>No</v>
      </c>
      <c r="H74" s="1170">
        <v>43922</v>
      </c>
      <c r="I74" s="1170"/>
      <c r="J74" s="411"/>
    </row>
    <row r="75" spans="1:10" ht="15" hidden="1" x14ac:dyDescent="0.25">
      <c r="A75" s="516" t="s">
        <v>1507</v>
      </c>
      <c r="B75" s="517">
        <v>437</v>
      </c>
      <c r="C75" s="1171">
        <v>66982.64</v>
      </c>
      <c r="D75" s="419">
        <f>ROUND('MD Rates'!G400*52.1428,2)</f>
        <v>66982.64</v>
      </c>
      <c r="E75" s="7">
        <f>IF(F75="Yes",'MD Rates'!$H$1,H75)</f>
        <v>43922</v>
      </c>
      <c r="F75" s="411" t="str">
        <f>IF(C75&lt;&gt;D75,"Yes","No")</f>
        <v>No</v>
      </c>
      <c r="H75" s="1170">
        <v>43922</v>
      </c>
      <c r="I75" s="1170"/>
      <c r="J75" s="411"/>
    </row>
    <row r="76" spans="1:10" ht="15" hidden="1" x14ac:dyDescent="0.25">
      <c r="A76" t="s">
        <v>1507</v>
      </c>
      <c r="B76" s="5">
        <v>440</v>
      </c>
      <c r="C76" s="980">
        <v>62345</v>
      </c>
      <c r="D76" s="408">
        <f>'MD Rates'!K459</f>
        <v>62345</v>
      </c>
      <c r="E76" s="7">
        <f>IF(F76="Yes",'MD Rates'!$H$1,H76)</f>
        <v>43922</v>
      </c>
      <c r="F76" s="411" t="str">
        <f t="shared" si="0"/>
        <v>No</v>
      </c>
      <c r="H76" s="1170">
        <v>43922</v>
      </c>
      <c r="I76" s="1170"/>
      <c r="J76" s="411"/>
    </row>
    <row r="77" spans="1:10" ht="15" hidden="1" x14ac:dyDescent="0.25">
      <c r="A77" s="516" t="s">
        <v>1507</v>
      </c>
      <c r="B77" s="517">
        <v>450</v>
      </c>
      <c r="C77" s="1171">
        <v>65083.08</v>
      </c>
      <c r="D77" s="419">
        <f>ROUND('MD Rates'!H403*11*52.1428,2)</f>
        <v>65083.08</v>
      </c>
      <c r="E77" s="7">
        <f>IF(F77="Yes",'MD Rates'!$H$1,H77)</f>
        <v>43922</v>
      </c>
      <c r="F77" s="411" t="str">
        <f t="shared" si="0"/>
        <v>No</v>
      </c>
      <c r="H77" s="1170">
        <v>43922</v>
      </c>
      <c r="I77" s="1170"/>
      <c r="J77" s="411"/>
    </row>
    <row r="78" spans="1:10" ht="15" hidden="1" x14ac:dyDescent="0.25">
      <c r="A78" t="s">
        <v>1507</v>
      </c>
      <c r="B78" s="5">
        <v>460</v>
      </c>
      <c r="C78" s="980">
        <v>64469</v>
      </c>
      <c r="D78" s="408">
        <f>'MD Rates'!H455</f>
        <v>64469</v>
      </c>
      <c r="E78" s="7">
        <f>IF(F78="Yes",'MD Rates'!$H$1,H78)</f>
        <v>43922</v>
      </c>
      <c r="F78" s="411" t="str">
        <f t="shared" si="0"/>
        <v>No</v>
      </c>
      <c r="H78" s="1170">
        <v>43922</v>
      </c>
      <c r="I78" s="1170"/>
      <c r="J78" s="411"/>
    </row>
    <row r="79" spans="1:10" ht="15" hidden="1" x14ac:dyDescent="0.25">
      <c r="A79" t="s">
        <v>1507</v>
      </c>
      <c r="B79" s="5">
        <v>470</v>
      </c>
      <c r="C79" s="980">
        <v>65087</v>
      </c>
      <c r="D79" s="408">
        <f>'MD Rates'!F471*11</f>
        <v>65087</v>
      </c>
      <c r="E79" s="7">
        <f>IF(F79="Yes",'MD Rates'!$H$1,H79)</f>
        <v>43922</v>
      </c>
      <c r="F79" s="411" t="str">
        <f t="shared" si="0"/>
        <v>No</v>
      </c>
      <c r="H79" s="1170">
        <v>43922</v>
      </c>
      <c r="I79" s="1170"/>
      <c r="J79" s="411"/>
    </row>
    <row r="80" spans="1:10" ht="15" hidden="1" x14ac:dyDescent="0.25">
      <c r="A80" t="s">
        <v>1507</v>
      </c>
      <c r="B80" s="5">
        <v>480</v>
      </c>
      <c r="C80" s="980">
        <v>65372</v>
      </c>
      <c r="D80" s="408">
        <f>'MD Rates'!L459</f>
        <v>65372</v>
      </c>
      <c r="E80" s="7">
        <f>IF(F80="Yes",'MD Rates'!$H$1,H80)</f>
        <v>43922</v>
      </c>
      <c r="F80" s="411" t="str">
        <f t="shared" si="0"/>
        <v>No</v>
      </c>
      <c r="H80" s="1170">
        <v>43922</v>
      </c>
      <c r="I80" s="1170"/>
      <c r="J80" s="411"/>
    </row>
    <row r="81" spans="1:10" ht="15" hidden="1" x14ac:dyDescent="0.25">
      <c r="A81" t="s">
        <v>1507</v>
      </c>
      <c r="B81" s="5">
        <v>485</v>
      </c>
      <c r="C81" s="980">
        <v>65954</v>
      </c>
      <c r="D81" s="504">
        <f>'MD Rates'!D275</f>
        <v>65954</v>
      </c>
      <c r="E81" s="7">
        <f>IF(F81="Yes",'MD Rates'!$H$1,H81)</f>
        <v>43922</v>
      </c>
      <c r="F81" s="411" t="str">
        <f>IF(C81&lt;&gt;D81,"Yes","No")</f>
        <v>No</v>
      </c>
      <c r="H81" s="1170">
        <v>43922</v>
      </c>
      <c r="I81" s="1170"/>
      <c r="J81" s="411"/>
    </row>
    <row r="82" spans="1:10" ht="15" hidden="1" x14ac:dyDescent="0.25">
      <c r="A82" t="s">
        <v>1507</v>
      </c>
      <c r="B82" s="5">
        <v>486</v>
      </c>
      <c r="C82" s="980">
        <v>65954</v>
      </c>
      <c r="D82" s="504">
        <f>'MD Rates'!D276</f>
        <v>65954</v>
      </c>
      <c r="E82" s="7">
        <f>IF(F82="Yes",'MD Rates'!$H$1,H82)</f>
        <v>43922</v>
      </c>
      <c r="F82" s="411" t="str">
        <f>IF(C82&lt;&gt;D82,"Yes","No")</f>
        <v>No</v>
      </c>
      <c r="H82" s="1170">
        <v>43922</v>
      </c>
      <c r="I82" s="1170"/>
      <c r="J82" s="411"/>
    </row>
    <row r="83" spans="1:10" ht="15" hidden="1" x14ac:dyDescent="0.25">
      <c r="A83" t="s">
        <v>1507</v>
      </c>
      <c r="B83" s="5">
        <v>487</v>
      </c>
      <c r="C83" s="980">
        <v>66981</v>
      </c>
      <c r="D83" s="504">
        <f>'MD Rates'!D294</f>
        <v>66981</v>
      </c>
      <c r="E83" s="7">
        <f>IF(F83="Yes",'MD Rates'!$H$1,H83)</f>
        <v>43922</v>
      </c>
      <c r="F83" s="411" t="str">
        <f>IF(C83&lt;&gt;D83,"Yes","No")</f>
        <v>No</v>
      </c>
      <c r="H83" s="1170">
        <v>43922</v>
      </c>
      <c r="I83" s="1170"/>
      <c r="J83" s="411"/>
    </row>
    <row r="84" spans="1:10" ht="15" hidden="1" x14ac:dyDescent="0.25">
      <c r="A84" t="s">
        <v>1507</v>
      </c>
      <c r="B84" s="5">
        <v>490</v>
      </c>
      <c r="C84" s="980">
        <v>68288</v>
      </c>
      <c r="D84" s="408">
        <f>'MD Rates'!G471*11</f>
        <v>68288</v>
      </c>
      <c r="E84" s="7">
        <f>IF(F84="Yes",'MD Rates'!$H$1,H84)</f>
        <v>43922</v>
      </c>
      <c r="F84" s="411" t="str">
        <f t="shared" si="0"/>
        <v>No</v>
      </c>
      <c r="H84" s="1170">
        <v>43922</v>
      </c>
      <c r="I84" s="1170"/>
      <c r="J84" s="411"/>
    </row>
    <row r="85" spans="1:10" ht="15" hidden="1" x14ac:dyDescent="0.25">
      <c r="A85" s="11" t="s">
        <v>1507</v>
      </c>
      <c r="B85" s="12">
        <v>493</v>
      </c>
      <c r="C85" s="980">
        <v>68398</v>
      </c>
      <c r="D85" s="408">
        <f>'MD Rates'!M459</f>
        <v>68398</v>
      </c>
      <c r="E85" s="7">
        <f>IF(F85="Yes",'MD Rates'!$H$1,H85)</f>
        <v>43922</v>
      </c>
      <c r="F85" s="411" t="str">
        <f>IF(C85&lt;&gt;D85,"Yes","No")</f>
        <v>No</v>
      </c>
      <c r="H85" s="1170">
        <v>43922</v>
      </c>
      <c r="I85" s="1170"/>
      <c r="J85" s="411"/>
    </row>
    <row r="86" spans="1:10" ht="15" hidden="1" x14ac:dyDescent="0.25">
      <c r="A86" s="11" t="s">
        <v>1507</v>
      </c>
      <c r="B86" s="12">
        <v>495</v>
      </c>
      <c r="C86" s="980">
        <v>69553</v>
      </c>
      <c r="D86" s="504">
        <f>'MD Rates'!D277</f>
        <v>69553</v>
      </c>
      <c r="E86" s="7">
        <f>IF(F86="Yes",'MD Rates'!$H$1,H86)</f>
        <v>43922</v>
      </c>
      <c r="F86" s="411" t="str">
        <f>IF(C86&lt;&gt;D86,"Yes","No")</f>
        <v>No</v>
      </c>
      <c r="H86" s="1170">
        <v>43922</v>
      </c>
      <c r="I86" s="1170"/>
      <c r="J86" s="411"/>
    </row>
    <row r="87" spans="1:10" ht="15" hidden="1" x14ac:dyDescent="0.25">
      <c r="A87" s="11" t="s">
        <v>1507</v>
      </c>
      <c r="B87" s="12">
        <v>496</v>
      </c>
      <c r="C87" s="980">
        <v>69553</v>
      </c>
      <c r="D87" s="504">
        <f>'MD Rates'!D278</f>
        <v>69553</v>
      </c>
      <c r="E87" s="7">
        <f>IF(F87="Yes",'MD Rates'!$H$1,H87)</f>
        <v>43922</v>
      </c>
      <c r="F87" s="411" t="str">
        <f>IF(C87&lt;&gt;D87,"Yes","No")</f>
        <v>No</v>
      </c>
      <c r="H87" s="1170">
        <v>43922</v>
      </c>
      <c r="I87" s="1170"/>
      <c r="J87" s="411"/>
    </row>
    <row r="88" spans="1:10" ht="15" hidden="1" x14ac:dyDescent="0.25">
      <c r="A88" s="11" t="s">
        <v>1507</v>
      </c>
      <c r="B88" s="12">
        <v>497</v>
      </c>
      <c r="C88" s="980">
        <v>69553</v>
      </c>
      <c r="D88" s="504">
        <f>'MD Rates'!D279</f>
        <v>69553</v>
      </c>
      <c r="E88" s="7">
        <f>IF(F88="Yes",'MD Rates'!$H$1,H88)</f>
        <v>43922</v>
      </c>
      <c r="F88" s="411" t="str">
        <f>IF(C88&lt;&gt;D88,"Yes","No")</f>
        <v>No</v>
      </c>
      <c r="H88" s="1170">
        <v>43922</v>
      </c>
      <c r="I88" s="1170"/>
      <c r="J88" s="411"/>
    </row>
    <row r="89" spans="1:10" ht="15" hidden="1" x14ac:dyDescent="0.25">
      <c r="A89" t="s">
        <v>1507</v>
      </c>
      <c r="B89" s="5">
        <v>500</v>
      </c>
      <c r="C89" s="980">
        <v>68163</v>
      </c>
      <c r="D89" s="408">
        <f>'MD Rates'!C453</f>
        <v>68163</v>
      </c>
      <c r="E89" s="7">
        <f>IF(F89="Yes",'MD Rates'!$H$1,H89)</f>
        <v>43922</v>
      </c>
      <c r="F89" s="411" t="str">
        <f t="shared" si="0"/>
        <v>No</v>
      </c>
      <c r="H89" s="1170">
        <v>43922</v>
      </c>
      <c r="I89" s="1170"/>
      <c r="J89" s="411"/>
    </row>
    <row r="90" spans="1:10" ht="15" hidden="1" x14ac:dyDescent="0.25">
      <c r="A90" t="s">
        <v>1507</v>
      </c>
      <c r="B90" s="5">
        <v>510</v>
      </c>
      <c r="C90" s="980">
        <v>70364</v>
      </c>
      <c r="D90" s="408">
        <f>'MD Rates'!I455</f>
        <v>70364</v>
      </c>
      <c r="E90" s="7">
        <f>IF(F90="Yes",'MD Rates'!$H$1,H90)</f>
        <v>43922</v>
      </c>
      <c r="F90" s="411" t="str">
        <f t="shared" si="0"/>
        <v>No</v>
      </c>
      <c r="H90" s="1170">
        <v>43922</v>
      </c>
      <c r="I90" s="1170"/>
      <c r="J90" s="411"/>
    </row>
    <row r="91" spans="1:10" ht="15" hidden="1" x14ac:dyDescent="0.25">
      <c r="A91" t="s">
        <v>1507</v>
      </c>
      <c r="B91" s="5">
        <v>520</v>
      </c>
      <c r="C91" s="980">
        <v>71500</v>
      </c>
      <c r="D91" s="408">
        <f>'MD Rates'!H471*11</f>
        <v>71500</v>
      </c>
      <c r="E91" s="7">
        <f>IF(F91="Yes",'MD Rates'!$H$1,H91)</f>
        <v>43922</v>
      </c>
      <c r="F91" s="411" t="str">
        <f t="shared" si="0"/>
        <v>No</v>
      </c>
      <c r="H91" s="1170">
        <v>43922</v>
      </c>
      <c r="I91" s="1170"/>
      <c r="J91" s="411"/>
    </row>
    <row r="92" spans="1:10" ht="15" hidden="1" x14ac:dyDescent="0.25">
      <c r="A92" s="11" t="s">
        <v>1507</v>
      </c>
      <c r="B92" s="12">
        <v>525</v>
      </c>
      <c r="C92" s="980">
        <v>71427</v>
      </c>
      <c r="D92" s="408">
        <f>'MD Rates'!N459</f>
        <v>71427</v>
      </c>
      <c r="E92" s="7">
        <f>IF(F92="Yes",'MD Rates'!$H$1,H92)</f>
        <v>43922</v>
      </c>
      <c r="F92" s="411" t="str">
        <f>IF(C92&lt;&gt;D92,"Yes","No")</f>
        <v>No</v>
      </c>
      <c r="H92" s="1170">
        <v>43922</v>
      </c>
      <c r="I92" s="1170"/>
      <c r="J92" s="411"/>
    </row>
    <row r="93" spans="1:10" ht="15" hidden="1" x14ac:dyDescent="0.25">
      <c r="A93" s="520" t="s">
        <v>1507</v>
      </c>
      <c r="B93" s="521">
        <v>530</v>
      </c>
      <c r="C93" s="1173">
        <v>56040</v>
      </c>
      <c r="D93" s="1174">
        <f>'MD Rates'!C645</f>
        <v>56040</v>
      </c>
      <c r="E93" s="518">
        <f>IF(F93="Yes",'MD Rates'!$H$1,H93)</f>
        <v>37712</v>
      </c>
      <c r="F93" s="519" t="str">
        <f t="shared" si="0"/>
        <v>No</v>
      </c>
      <c r="G93" s="520" t="s">
        <v>164</v>
      </c>
      <c r="H93" s="1170">
        <v>37712</v>
      </c>
      <c r="I93" s="1170"/>
      <c r="J93" s="411"/>
    </row>
    <row r="94" spans="1:10" ht="15" hidden="1" x14ac:dyDescent="0.25">
      <c r="A94" t="s">
        <v>1507</v>
      </c>
      <c r="B94" s="5">
        <v>535</v>
      </c>
      <c r="C94" s="980">
        <v>73152</v>
      </c>
      <c r="D94" s="515">
        <f>'MD Rates'!D280</f>
        <v>73152</v>
      </c>
      <c r="E94" s="7">
        <f>IF(F94="Yes",'MD Rates'!$H$1,H94)</f>
        <v>43922</v>
      </c>
      <c r="F94" s="411" t="str">
        <f t="shared" si="0"/>
        <v>No</v>
      </c>
      <c r="H94" s="1170">
        <v>43922</v>
      </c>
      <c r="I94" s="1170"/>
      <c r="J94" s="411"/>
    </row>
    <row r="95" spans="1:10" ht="15" hidden="1" x14ac:dyDescent="0.25">
      <c r="A95" t="s">
        <v>1507</v>
      </c>
      <c r="B95" s="5">
        <v>536</v>
      </c>
      <c r="C95" s="980">
        <v>73152</v>
      </c>
      <c r="D95" s="515">
        <f>'MD Rates'!D281</f>
        <v>73152</v>
      </c>
      <c r="E95" s="7">
        <f>IF(F95="Yes",'MD Rates'!$H$1,H95)</f>
        <v>43922</v>
      </c>
      <c r="F95" s="411" t="str">
        <f t="shared" si="0"/>
        <v>No</v>
      </c>
      <c r="H95" s="1170">
        <v>43922</v>
      </c>
      <c r="I95" s="1170"/>
      <c r="J95" s="411"/>
    </row>
    <row r="96" spans="1:10" ht="15" hidden="1" x14ac:dyDescent="0.25">
      <c r="A96" t="s">
        <v>1507</v>
      </c>
      <c r="B96" s="5">
        <v>537</v>
      </c>
      <c r="C96" s="980">
        <v>73152</v>
      </c>
      <c r="D96" s="515">
        <f>'MD Rates'!D282</f>
        <v>73152</v>
      </c>
      <c r="E96" s="7">
        <f>IF(F96="Yes",'MD Rates'!$H$1,H96)</f>
        <v>43922</v>
      </c>
      <c r="F96" s="411" t="str">
        <f t="shared" si="0"/>
        <v>No</v>
      </c>
      <c r="H96" s="1170">
        <v>43922</v>
      </c>
      <c r="I96" s="1170"/>
      <c r="J96" s="411"/>
    </row>
    <row r="97" spans="1:10" ht="15" hidden="1" x14ac:dyDescent="0.25">
      <c r="A97" t="s">
        <v>1507</v>
      </c>
      <c r="B97" s="5">
        <v>540</v>
      </c>
      <c r="C97" s="980">
        <v>74712</v>
      </c>
      <c r="D97" s="408">
        <f>'MD Rates'!I471*11</f>
        <v>74712</v>
      </c>
      <c r="E97" s="7">
        <f>IF(F97="Yes",'MD Rates'!$H$1,H97)</f>
        <v>43922</v>
      </c>
      <c r="F97" s="411" t="str">
        <f t="shared" si="0"/>
        <v>No</v>
      </c>
      <c r="H97" s="1170">
        <v>43922</v>
      </c>
      <c r="I97" s="1170"/>
      <c r="J97" s="411"/>
    </row>
    <row r="98" spans="1:10" ht="15" hidden="1" x14ac:dyDescent="0.25">
      <c r="A98" t="s">
        <v>1507</v>
      </c>
      <c r="B98" s="5">
        <v>545</v>
      </c>
      <c r="C98" s="980">
        <v>73106</v>
      </c>
      <c r="D98" s="504">
        <f>'MD Rates'!D295</f>
        <v>73106</v>
      </c>
      <c r="E98" s="7">
        <f>IF(F98="Yes",'MD Rates'!$H$1,H98)</f>
        <v>43922</v>
      </c>
      <c r="F98" s="411" t="str">
        <f>IF(C98&lt;&gt;D98,"Yes","No")</f>
        <v>No</v>
      </c>
      <c r="H98" s="1170">
        <v>43922</v>
      </c>
      <c r="I98" s="1170"/>
      <c r="J98" s="411"/>
    </row>
    <row r="99" spans="1:10" ht="15" hidden="1" x14ac:dyDescent="0.25">
      <c r="A99" t="s">
        <v>1507</v>
      </c>
      <c r="B99" s="5">
        <v>550</v>
      </c>
      <c r="C99" s="980">
        <v>75473</v>
      </c>
      <c r="D99" s="408">
        <f>'MD Rates'!J455</f>
        <v>75473</v>
      </c>
      <c r="E99" s="7">
        <f>IF(F99="Yes",'MD Rates'!$H$1,H99)</f>
        <v>43922</v>
      </c>
      <c r="F99" s="411" t="str">
        <f t="shared" si="0"/>
        <v>No</v>
      </c>
      <c r="H99" s="1170">
        <v>43922</v>
      </c>
      <c r="I99" s="1170"/>
      <c r="J99" s="411"/>
    </row>
    <row r="100" spans="1:10" ht="15" hidden="1" x14ac:dyDescent="0.25">
      <c r="A100" t="s">
        <v>1507</v>
      </c>
      <c r="B100" s="5">
        <v>560</v>
      </c>
      <c r="C100" s="980">
        <v>73040</v>
      </c>
      <c r="D100" s="408">
        <f>'MD Rates'!D453</f>
        <v>73040</v>
      </c>
      <c r="E100" s="7">
        <f>IF(F100="Yes",'MD Rates'!$H$1,H100)</f>
        <v>43922</v>
      </c>
      <c r="F100" s="411" t="str">
        <f t="shared" si="0"/>
        <v>No</v>
      </c>
      <c r="H100" s="1170">
        <v>43922</v>
      </c>
      <c r="I100" s="1170"/>
      <c r="J100" s="411"/>
    </row>
    <row r="101" spans="1:10" ht="15" hidden="1" x14ac:dyDescent="0.25">
      <c r="A101" t="s">
        <v>1507</v>
      </c>
      <c r="B101" s="5">
        <v>565</v>
      </c>
      <c r="C101" s="980">
        <v>76751</v>
      </c>
      <c r="D101" s="504">
        <f>'MD Rates'!D283</f>
        <v>76751</v>
      </c>
      <c r="E101" s="7">
        <f>IF(F101="Yes",'MD Rates'!$H$1,H101)</f>
        <v>43922</v>
      </c>
      <c r="F101" s="411" t="str">
        <f>IF(C101&lt;&gt;D101,"Yes","No")</f>
        <v>No</v>
      </c>
      <c r="H101" s="1170">
        <v>43922</v>
      </c>
      <c r="I101" s="1170"/>
      <c r="J101" s="411"/>
    </row>
    <row r="102" spans="1:10" ht="15" hidden="1" x14ac:dyDescent="0.25">
      <c r="A102" t="s">
        <v>1507</v>
      </c>
      <c r="B102" s="5">
        <v>570</v>
      </c>
      <c r="C102" s="980">
        <v>77594</v>
      </c>
      <c r="D102" s="408">
        <f>'MD Rates'!K455</f>
        <v>77594</v>
      </c>
      <c r="E102" s="7">
        <f>IF(F102="Yes",'MD Rates'!$H$1,H102)</f>
        <v>43922</v>
      </c>
      <c r="F102" s="411" t="str">
        <f t="shared" si="0"/>
        <v>No</v>
      </c>
      <c r="H102" s="1170">
        <v>43922</v>
      </c>
      <c r="I102" s="1170"/>
      <c r="J102" s="411"/>
    </row>
    <row r="103" spans="1:10" ht="15" hidden="1" x14ac:dyDescent="0.25">
      <c r="A103" t="s">
        <v>1507</v>
      </c>
      <c r="B103" s="5">
        <v>575</v>
      </c>
      <c r="C103" s="980">
        <v>78414</v>
      </c>
      <c r="D103" s="504">
        <f>'MD Rates'!D296</f>
        <v>78414</v>
      </c>
      <c r="E103" s="7">
        <f>IF(F103="Yes",'MD Rates'!$H$1,H103)</f>
        <v>43922</v>
      </c>
      <c r="F103" s="411" t="str">
        <f>IF(C103&lt;&gt;D103,"Yes","No")</f>
        <v>No</v>
      </c>
      <c r="H103" s="1170">
        <v>43922</v>
      </c>
      <c r="I103" s="1170"/>
      <c r="J103" s="411"/>
    </row>
    <row r="104" spans="1:10" ht="15" hidden="1" x14ac:dyDescent="0.25">
      <c r="A104" t="s">
        <v>1507</v>
      </c>
      <c r="B104" s="5">
        <v>580</v>
      </c>
      <c r="C104" s="980">
        <v>77919</v>
      </c>
      <c r="D104" s="408">
        <f>'MD Rates'!E453</f>
        <v>77919</v>
      </c>
      <c r="E104" s="7">
        <f>IF(F104="Yes",'MD Rates'!$H$1,H104)</f>
        <v>43922</v>
      </c>
      <c r="F104" s="411" t="str">
        <f t="shared" si="0"/>
        <v>No</v>
      </c>
      <c r="H104" s="1170">
        <v>43922</v>
      </c>
      <c r="I104" s="1170"/>
      <c r="J104" s="411"/>
    </row>
    <row r="105" spans="1:10" ht="15" hidden="1" x14ac:dyDescent="0.25">
      <c r="A105" t="s">
        <v>1507</v>
      </c>
      <c r="B105" s="5">
        <v>590</v>
      </c>
      <c r="C105" s="980">
        <v>80360</v>
      </c>
      <c r="D105" s="408">
        <f>'MD Rates'!L455</f>
        <v>80360</v>
      </c>
      <c r="E105" s="7">
        <f>IF(F105="Yes",'MD Rates'!$H$1,H105)</f>
        <v>43922</v>
      </c>
      <c r="F105" s="411" t="str">
        <f t="shared" si="0"/>
        <v>No</v>
      </c>
      <c r="H105" s="1170">
        <v>43922</v>
      </c>
      <c r="I105" s="1170"/>
      <c r="J105" s="411"/>
    </row>
    <row r="106" spans="1:10" ht="15" hidden="1" x14ac:dyDescent="0.25">
      <c r="A106" s="520" t="s">
        <v>1507</v>
      </c>
      <c r="B106" s="521">
        <v>600</v>
      </c>
      <c r="C106" s="1173">
        <v>65645.179999999993</v>
      </c>
      <c r="D106" s="523">
        <v>65645.179999999993</v>
      </c>
      <c r="E106" s="518">
        <f>IF(F106="Yes",'MD Rates'!$H$1,H106)</f>
        <v>38078</v>
      </c>
      <c r="F106" s="519" t="str">
        <f t="shared" si="0"/>
        <v>No</v>
      </c>
      <c r="G106" s="520" t="s">
        <v>164</v>
      </c>
      <c r="H106" s="1170">
        <v>38078</v>
      </c>
      <c r="I106" s="1170"/>
      <c r="J106" s="411"/>
    </row>
    <row r="107" spans="1:10" ht="15" hidden="1" x14ac:dyDescent="0.25">
      <c r="A107" t="s">
        <v>1507</v>
      </c>
      <c r="B107" s="5">
        <v>605</v>
      </c>
      <c r="C107" s="980">
        <v>80617</v>
      </c>
      <c r="D107" s="504">
        <f>'MD Rates'!D298</f>
        <v>80617</v>
      </c>
      <c r="E107" s="7">
        <f>IF(F107="Yes",'MD Rates'!$H$1,H107)</f>
        <v>43922</v>
      </c>
      <c r="F107" s="411" t="str">
        <f>IF(C107&lt;&gt;D107,"Yes","No")</f>
        <v>No</v>
      </c>
      <c r="H107" s="1170">
        <v>43922</v>
      </c>
      <c r="I107" s="1170"/>
      <c r="J107" s="411"/>
    </row>
    <row r="108" spans="1:10" ht="15" hidden="1" x14ac:dyDescent="0.25">
      <c r="A108" t="s">
        <v>1507</v>
      </c>
      <c r="B108" s="5">
        <v>606</v>
      </c>
      <c r="C108" s="980">
        <v>80617</v>
      </c>
      <c r="D108" s="504">
        <f>'MD Rates'!D299</f>
        <v>80617</v>
      </c>
      <c r="E108" s="7">
        <f>IF(F108="Yes",'MD Rates'!$H$1,H108)</f>
        <v>43922</v>
      </c>
      <c r="F108" s="411" t="str">
        <f>IF(C108&lt;&gt;D108,"Yes","No")</f>
        <v>No</v>
      </c>
      <c r="H108" s="1170">
        <v>43922</v>
      </c>
      <c r="I108" s="1170"/>
      <c r="J108" s="411"/>
    </row>
    <row r="109" spans="1:10" ht="15" hidden="1" x14ac:dyDescent="0.25">
      <c r="A109" t="s">
        <v>1507</v>
      </c>
      <c r="B109" s="5">
        <v>610</v>
      </c>
      <c r="C109" s="980">
        <v>83126</v>
      </c>
      <c r="D109" s="504">
        <f>'MD Rates'!M455</f>
        <v>83126</v>
      </c>
      <c r="E109" s="7">
        <f>IF(F109="Yes",'MD Rates'!$H$1,H109)</f>
        <v>43922</v>
      </c>
      <c r="F109" s="411" t="str">
        <f t="shared" si="0"/>
        <v>No</v>
      </c>
      <c r="H109" s="1170">
        <v>43922</v>
      </c>
      <c r="I109" s="1170"/>
      <c r="J109" s="411"/>
    </row>
    <row r="110" spans="1:10" ht="15" hidden="1" x14ac:dyDescent="0.25">
      <c r="A110" t="s">
        <v>1507</v>
      </c>
      <c r="B110" s="5">
        <v>615</v>
      </c>
      <c r="C110" s="980">
        <v>83490</v>
      </c>
      <c r="D110" s="504">
        <f>'MD Rates'!D300</f>
        <v>83490</v>
      </c>
      <c r="E110" s="7">
        <f>IF(F110="Yes",'MD Rates'!$H$1,H110)</f>
        <v>43922</v>
      </c>
      <c r="F110" s="411" t="str">
        <f>IF(C110&lt;&gt;D110,"Yes","No")</f>
        <v>No</v>
      </c>
      <c r="H110" s="1170">
        <v>43922</v>
      </c>
      <c r="I110" s="1170"/>
      <c r="J110" s="411"/>
    </row>
    <row r="111" spans="1:10" ht="15" hidden="1" x14ac:dyDescent="0.25">
      <c r="A111" t="s">
        <v>1507</v>
      </c>
      <c r="B111" s="5">
        <v>616</v>
      </c>
      <c r="C111" s="980">
        <v>83490</v>
      </c>
      <c r="D111" s="504">
        <f>'MD Rates'!D301</f>
        <v>83490</v>
      </c>
      <c r="E111" s="7">
        <f>IF(F111="Yes",'MD Rates'!$H$1,H111)</f>
        <v>43922</v>
      </c>
      <c r="F111" s="411" t="str">
        <f>IF(C111&lt;&gt;D111,"Yes","No")</f>
        <v>No</v>
      </c>
      <c r="H111" s="1170">
        <v>43922</v>
      </c>
      <c r="I111" s="1170"/>
      <c r="J111" s="411"/>
    </row>
    <row r="112" spans="1:10" ht="15" hidden="1" x14ac:dyDescent="0.25">
      <c r="A112" t="s">
        <v>1507</v>
      </c>
      <c r="B112" s="5">
        <v>620</v>
      </c>
      <c r="C112" s="980">
        <v>82796</v>
      </c>
      <c r="D112" s="408">
        <f>'MD Rates'!F453</f>
        <v>82796</v>
      </c>
      <c r="E112" s="7">
        <f>IF(F112="Yes",'MD Rates'!$H$1,H112)</f>
        <v>43922</v>
      </c>
      <c r="F112" s="411" t="str">
        <f t="shared" si="0"/>
        <v>No</v>
      </c>
      <c r="H112" s="1170">
        <v>43922</v>
      </c>
      <c r="I112" s="1170"/>
      <c r="J112" s="411"/>
    </row>
    <row r="113" spans="1:10" ht="15" hidden="1" x14ac:dyDescent="0.25">
      <c r="A113" t="s">
        <v>1507</v>
      </c>
      <c r="B113" s="5">
        <v>630</v>
      </c>
      <c r="C113" s="980">
        <v>85892</v>
      </c>
      <c r="D113" s="408">
        <f>'MD Rates'!N455</f>
        <v>85892</v>
      </c>
      <c r="E113" s="7">
        <f>IF(F113="Yes",'MD Rates'!$H$1,H113)</f>
        <v>43922</v>
      </c>
      <c r="F113" s="411" t="str">
        <f t="shared" si="0"/>
        <v>No</v>
      </c>
      <c r="H113" s="1170">
        <v>43922</v>
      </c>
      <c r="I113" s="1170"/>
      <c r="J113" s="411"/>
    </row>
    <row r="114" spans="1:10" ht="15" hidden="1" x14ac:dyDescent="0.25">
      <c r="A114" s="11" t="s">
        <v>1507</v>
      </c>
      <c r="B114" s="12">
        <v>635</v>
      </c>
      <c r="C114" s="980">
        <v>88658</v>
      </c>
      <c r="D114" s="408">
        <f>'MD Rates'!O455</f>
        <v>88658</v>
      </c>
      <c r="E114" s="7">
        <f>IF(F114="Yes",'MD Rates'!$H$1,H114)</f>
        <v>43922</v>
      </c>
      <c r="F114" s="411" t="str">
        <f>IF(C114&lt;&gt;D114,"Yes","No")</f>
        <v>No</v>
      </c>
      <c r="H114" s="1170">
        <v>43922</v>
      </c>
      <c r="I114" s="1170"/>
      <c r="J114" s="411"/>
    </row>
    <row r="115" spans="1:10" ht="15" hidden="1" x14ac:dyDescent="0.25">
      <c r="A115" t="s">
        <v>1507</v>
      </c>
      <c r="B115" s="5">
        <v>640</v>
      </c>
      <c r="C115" s="980">
        <v>88358</v>
      </c>
      <c r="D115" s="408">
        <f>'MD Rates'!G453</f>
        <v>88358</v>
      </c>
      <c r="E115" s="7">
        <f>IF(F115="Yes",'MD Rates'!$H$1,H115)</f>
        <v>43922</v>
      </c>
      <c r="F115" s="411" t="str">
        <f t="shared" si="0"/>
        <v>No</v>
      </c>
      <c r="H115" s="1170">
        <v>43922</v>
      </c>
      <c r="I115" s="1170"/>
      <c r="J115" s="411"/>
    </row>
    <row r="116" spans="1:10" ht="15" hidden="1" x14ac:dyDescent="0.25">
      <c r="A116" t="s">
        <v>1507</v>
      </c>
      <c r="B116" s="5">
        <v>642</v>
      </c>
      <c r="C116" s="980">
        <v>86364</v>
      </c>
      <c r="D116" s="504">
        <f>'MD Rates'!D302</f>
        <v>86364</v>
      </c>
      <c r="E116" s="7">
        <f>IF(F116="Yes",'MD Rates'!$H$1,H116)</f>
        <v>43922</v>
      </c>
      <c r="F116" s="411" t="str">
        <f>IF(C116&lt;&gt;D116,"Yes","No")</f>
        <v>No</v>
      </c>
      <c r="H116" s="1170">
        <v>43922</v>
      </c>
      <c r="I116" s="1170"/>
      <c r="J116" s="411"/>
    </row>
    <row r="117" spans="1:10" ht="15" hidden="1" x14ac:dyDescent="0.25">
      <c r="A117" t="s">
        <v>1507</v>
      </c>
      <c r="B117" s="5">
        <v>643</v>
      </c>
      <c r="C117" s="980">
        <v>86364</v>
      </c>
      <c r="D117" s="504">
        <f>'MD Rates'!D303</f>
        <v>86364</v>
      </c>
      <c r="E117" s="7">
        <f>IF(F117="Yes",'MD Rates'!$H$1,H117)</f>
        <v>43922</v>
      </c>
      <c r="F117" s="411" t="str">
        <f>IF(C117&lt;&gt;D117,"Yes","No")</f>
        <v>No</v>
      </c>
      <c r="H117" s="1170">
        <v>43922</v>
      </c>
      <c r="I117" s="1170"/>
      <c r="J117" s="411"/>
    </row>
    <row r="118" spans="1:10" ht="15" hidden="1" x14ac:dyDescent="0.25">
      <c r="A118" t="s">
        <v>1507</v>
      </c>
      <c r="B118" s="5">
        <v>645</v>
      </c>
      <c r="C118" s="980">
        <v>89238</v>
      </c>
      <c r="D118" s="504">
        <f>'MD Rates'!D305</f>
        <v>89238</v>
      </c>
      <c r="E118" s="7">
        <f>IF(F118="Yes",'MD Rates'!$H$1,H118)</f>
        <v>43922</v>
      </c>
      <c r="F118" s="411" t="str">
        <f>IF(C118&lt;&gt;D118,"Yes","No")</f>
        <v>No</v>
      </c>
      <c r="H118" s="1170">
        <v>43922</v>
      </c>
      <c r="I118" s="1170"/>
      <c r="J118" s="411"/>
    </row>
    <row r="119" spans="1:10" ht="15" hidden="1" x14ac:dyDescent="0.25">
      <c r="A119" t="s">
        <v>1507</v>
      </c>
      <c r="B119" s="5">
        <v>646</v>
      </c>
      <c r="C119" s="980">
        <v>89238</v>
      </c>
      <c r="D119" s="504">
        <f>'MD Rates'!D306</f>
        <v>89238</v>
      </c>
      <c r="E119" s="7">
        <f>IF(F119="Yes",'MD Rates'!$H$1,H119)</f>
        <v>43922</v>
      </c>
      <c r="F119" s="411" t="str">
        <f>IF(C119&lt;&gt;D119,"Yes","No")</f>
        <v>No</v>
      </c>
      <c r="H119" s="1170">
        <v>43922</v>
      </c>
      <c r="I119" s="1170"/>
      <c r="J119" s="411"/>
    </row>
    <row r="120" spans="1:10" ht="15" hidden="1" x14ac:dyDescent="0.25">
      <c r="A120" t="s">
        <v>1507</v>
      </c>
      <c r="B120" s="5">
        <v>647</v>
      </c>
      <c r="C120" s="980">
        <v>89238</v>
      </c>
      <c r="D120" s="504">
        <f>'MD Rates'!D307</f>
        <v>89238</v>
      </c>
      <c r="E120" s="7">
        <f>IF(F120="Yes",'MD Rates'!$H$1,H120)</f>
        <v>43922</v>
      </c>
      <c r="F120" s="411" t="str">
        <f>IF(C120&lt;&gt;D120,"Yes","No")</f>
        <v>No</v>
      </c>
      <c r="H120" s="1170">
        <v>43922</v>
      </c>
      <c r="I120" s="1170"/>
      <c r="J120" s="411"/>
    </row>
    <row r="121" spans="1:10" ht="15" hidden="1" x14ac:dyDescent="0.25">
      <c r="A121" s="520" t="s">
        <v>1507</v>
      </c>
      <c r="B121" s="521">
        <v>650</v>
      </c>
      <c r="C121" s="1175">
        <v>72700.100000000006</v>
      </c>
      <c r="D121" s="522">
        <v>72700.100000000006</v>
      </c>
      <c r="E121" s="518">
        <f>IF(F121="Yes",'MD Rates'!$H$1,H121)</f>
        <v>39173</v>
      </c>
      <c r="F121" s="519" t="str">
        <f t="shared" ref="F121:F135" si="1">IF(C121&lt;&gt;D121,"Yes","No")</f>
        <v>No</v>
      </c>
      <c r="G121" s="520" t="s">
        <v>164</v>
      </c>
      <c r="H121" s="1170">
        <v>39173</v>
      </c>
      <c r="I121" s="1170"/>
      <c r="J121" s="411"/>
    </row>
    <row r="122" spans="1:10" ht="15" hidden="1" x14ac:dyDescent="0.25">
      <c r="A122" s="11" t="s">
        <v>1507</v>
      </c>
      <c r="B122" s="12">
        <v>652</v>
      </c>
      <c r="C122" s="980">
        <v>91426</v>
      </c>
      <c r="D122" s="504">
        <f>'MD Rates'!P455</f>
        <v>91426</v>
      </c>
      <c r="E122" s="7">
        <f>IF(F122="Yes",'MD Rates'!$H$1,H122)</f>
        <v>43922</v>
      </c>
      <c r="F122" s="411" t="str">
        <f>IF(C122&lt;&gt;D122,"Yes","No")</f>
        <v>No</v>
      </c>
      <c r="H122" s="1170">
        <v>43922</v>
      </c>
      <c r="I122" s="1170"/>
      <c r="J122" s="411"/>
    </row>
    <row r="123" spans="1:10" ht="15" hidden="1" x14ac:dyDescent="0.25">
      <c r="A123" t="s">
        <v>1507</v>
      </c>
      <c r="B123" s="5">
        <v>660</v>
      </c>
      <c r="C123" s="980">
        <v>91626</v>
      </c>
      <c r="D123" s="504">
        <f>'MD Rates'!G453+'MD Rates'!B196</f>
        <v>91626</v>
      </c>
      <c r="E123" s="7">
        <f>IF(F123="Yes",'MD Rates'!$H$1,H123)</f>
        <v>43922</v>
      </c>
      <c r="F123" s="411" t="str">
        <f t="shared" si="1"/>
        <v>No</v>
      </c>
      <c r="H123" s="1170">
        <v>43922</v>
      </c>
      <c r="I123" s="1170"/>
      <c r="J123" s="411"/>
    </row>
    <row r="124" spans="1:10" ht="15" hidden="1" x14ac:dyDescent="0.25">
      <c r="A124" t="s">
        <v>1507</v>
      </c>
      <c r="B124" s="5">
        <v>665</v>
      </c>
      <c r="C124" s="980">
        <v>92112</v>
      </c>
      <c r="D124" s="504">
        <f>'MD Rates'!D308</f>
        <v>92112</v>
      </c>
      <c r="E124" s="7">
        <f>IF(F124="Yes",'MD Rates'!$H$1,H124)</f>
        <v>43922</v>
      </c>
      <c r="F124" s="411" t="str">
        <f t="shared" ref="F124:F129" si="2">IF(C124&lt;&gt;D124,"Yes","No")</f>
        <v>No</v>
      </c>
      <c r="H124" s="1170">
        <v>43922</v>
      </c>
      <c r="I124" s="1170"/>
      <c r="J124" s="411"/>
    </row>
    <row r="125" spans="1:10" ht="15" hidden="1" x14ac:dyDescent="0.25">
      <c r="A125" t="s">
        <v>1507</v>
      </c>
      <c r="B125" s="5">
        <v>666</v>
      </c>
      <c r="C125" s="980">
        <v>92112</v>
      </c>
      <c r="D125" s="504">
        <f>'MD Rates'!D309</f>
        <v>92112</v>
      </c>
      <c r="E125" s="7">
        <f>IF(F125="Yes",'MD Rates'!$H$1,H125)</f>
        <v>43922</v>
      </c>
      <c r="F125" s="411" t="str">
        <f t="shared" si="2"/>
        <v>No</v>
      </c>
      <c r="H125" s="1170">
        <v>43922</v>
      </c>
      <c r="I125" s="1170"/>
      <c r="J125" s="411"/>
    </row>
    <row r="126" spans="1:10" ht="15" hidden="1" x14ac:dyDescent="0.25">
      <c r="A126" t="s">
        <v>1507</v>
      </c>
      <c r="B126" s="5">
        <v>667</v>
      </c>
      <c r="C126" s="980">
        <v>92112</v>
      </c>
      <c r="D126" s="504">
        <f>'MD Rates'!D310</f>
        <v>92112</v>
      </c>
      <c r="E126" s="7">
        <f>IF(F126="Yes",'MD Rates'!$H$1,H126)</f>
        <v>43922</v>
      </c>
      <c r="F126" s="411" t="str">
        <f t="shared" si="2"/>
        <v>No</v>
      </c>
      <c r="H126" s="1170">
        <v>43922</v>
      </c>
      <c r="I126" s="1170"/>
      <c r="J126" s="411"/>
    </row>
    <row r="127" spans="1:10" ht="15" hidden="1" x14ac:dyDescent="0.25">
      <c r="A127" t="s">
        <v>1507</v>
      </c>
      <c r="B127" s="5">
        <v>670</v>
      </c>
      <c r="C127" s="980">
        <v>94894</v>
      </c>
      <c r="D127" s="504">
        <f>'MD Rates'!G453+'MD Rates'!C196</f>
        <v>94894</v>
      </c>
      <c r="E127" s="7">
        <f>IF(F127="Yes",'MD Rates'!$H$1,H127)</f>
        <v>43922</v>
      </c>
      <c r="F127" s="411" t="str">
        <f t="shared" si="2"/>
        <v>No</v>
      </c>
      <c r="H127" s="1170">
        <v>43922</v>
      </c>
      <c r="I127" s="1170"/>
      <c r="J127" s="411"/>
    </row>
    <row r="128" spans="1:10" ht="15" hidden="1" x14ac:dyDescent="0.25">
      <c r="A128" t="s">
        <v>1507</v>
      </c>
      <c r="B128" s="5">
        <v>675</v>
      </c>
      <c r="C128" s="980">
        <v>94988</v>
      </c>
      <c r="D128" s="504">
        <f>'MD Rates'!D311</f>
        <v>94988</v>
      </c>
      <c r="E128" s="7">
        <f>IF(F128="Yes",'MD Rates'!$H$1,H128)</f>
        <v>43922</v>
      </c>
      <c r="F128" s="411" t="str">
        <f t="shared" si="2"/>
        <v>No</v>
      </c>
      <c r="H128" s="1170">
        <v>43922</v>
      </c>
      <c r="I128" s="1170"/>
      <c r="J128" s="411"/>
    </row>
    <row r="129" spans="1:10" ht="15" hidden="1" x14ac:dyDescent="0.25">
      <c r="A129" t="s">
        <v>1507</v>
      </c>
      <c r="B129" s="1229">
        <v>676</v>
      </c>
      <c r="C129" s="980">
        <v>94988</v>
      </c>
      <c r="D129" s="504">
        <f>'MD Rates'!D311</f>
        <v>94988</v>
      </c>
      <c r="E129" s="7">
        <f>IF(F129="Yes",'MD Rates'!$H$1,H129)</f>
        <v>43922</v>
      </c>
      <c r="F129" s="411" t="str">
        <f t="shared" si="2"/>
        <v>No</v>
      </c>
      <c r="H129" s="1170">
        <v>43922</v>
      </c>
      <c r="I129" s="1170"/>
      <c r="J129" t="s">
        <v>2113</v>
      </c>
    </row>
    <row r="130" spans="1:10" ht="15" hidden="1" x14ac:dyDescent="0.25">
      <c r="A130" t="s">
        <v>1507</v>
      </c>
      <c r="B130" s="5">
        <v>680</v>
      </c>
      <c r="C130" s="980">
        <v>98162</v>
      </c>
      <c r="D130" s="504">
        <f>'MD Rates'!G453+'MD Rates'!D196</f>
        <v>98162</v>
      </c>
      <c r="E130" s="7">
        <f>IF(F130="Yes",'MD Rates'!$H$1,H130)</f>
        <v>43922</v>
      </c>
      <c r="F130" s="411" t="str">
        <f t="shared" si="1"/>
        <v>No</v>
      </c>
      <c r="H130" s="1170">
        <v>43922</v>
      </c>
      <c r="I130" s="1170"/>
      <c r="J130" s="411"/>
    </row>
    <row r="131" spans="1:10" ht="15" hidden="1" x14ac:dyDescent="0.25">
      <c r="A131" t="s">
        <v>1507</v>
      </c>
      <c r="B131" s="5">
        <v>690</v>
      </c>
      <c r="C131" s="980">
        <v>101430</v>
      </c>
      <c r="D131" s="978">
        <f>'MD Rates'!G453+'MD Rates'!E196</f>
        <v>101430</v>
      </c>
      <c r="E131" s="7">
        <f>IF(F131="Yes",'MD Rates'!$H$1,H131)</f>
        <v>43922</v>
      </c>
      <c r="F131" s="411" t="str">
        <f t="shared" si="1"/>
        <v>No</v>
      </c>
      <c r="H131" s="1170">
        <v>43922</v>
      </c>
      <c r="I131" s="1170"/>
      <c r="J131" s="411"/>
    </row>
    <row r="132" spans="1:10" ht="15" hidden="1" x14ac:dyDescent="0.25">
      <c r="A132" t="s">
        <v>1507</v>
      </c>
      <c r="B132" s="5">
        <v>700</v>
      </c>
      <c r="C132" s="980">
        <v>104698</v>
      </c>
      <c r="D132" s="978">
        <f>'MD Rates'!G453+'MD Rates'!F196</f>
        <v>104698</v>
      </c>
      <c r="E132" s="7">
        <f>IF(F132="Yes",'MD Rates'!$H$1,H132)</f>
        <v>43922</v>
      </c>
      <c r="F132" s="411" t="str">
        <f t="shared" si="1"/>
        <v>No</v>
      </c>
      <c r="H132" s="1170">
        <v>43922</v>
      </c>
      <c r="I132" s="1170"/>
      <c r="J132" s="411"/>
    </row>
    <row r="133" spans="1:10" ht="15" hidden="1" x14ac:dyDescent="0.25">
      <c r="A133" t="s">
        <v>1507</v>
      </c>
      <c r="B133" s="5">
        <v>710</v>
      </c>
      <c r="C133" s="980">
        <v>107966</v>
      </c>
      <c r="D133" s="978">
        <f>'MD Rates'!G453+'MD Rates'!G196</f>
        <v>107966</v>
      </c>
      <c r="E133" s="7">
        <f>IF(F133="Yes",'MD Rates'!$H$1,H133)</f>
        <v>43922</v>
      </c>
      <c r="F133" s="411" t="str">
        <f t="shared" si="1"/>
        <v>No</v>
      </c>
      <c r="H133" s="1170">
        <v>43922</v>
      </c>
      <c r="I133" s="1170"/>
      <c r="J133" s="411"/>
    </row>
    <row r="134" spans="1:10" ht="15" hidden="1" x14ac:dyDescent="0.25">
      <c r="A134" t="s">
        <v>1507</v>
      </c>
      <c r="B134" s="5">
        <v>720</v>
      </c>
      <c r="C134" s="980">
        <v>111234</v>
      </c>
      <c r="D134" s="978">
        <f>'MD Rates'!G453+'MD Rates'!H196</f>
        <v>111234</v>
      </c>
      <c r="E134" s="7">
        <f>IF(F134="Yes",'MD Rates'!$H$1,H134)</f>
        <v>43922</v>
      </c>
      <c r="F134" s="411" t="str">
        <f t="shared" si="1"/>
        <v>No</v>
      </c>
      <c r="G134" t="s">
        <v>727</v>
      </c>
      <c r="H134" s="1170">
        <v>43922</v>
      </c>
      <c r="I134" s="1170"/>
      <c r="J134" s="411"/>
    </row>
    <row r="135" spans="1:10" ht="15" hidden="1" x14ac:dyDescent="0.25">
      <c r="A135" t="s">
        <v>1507</v>
      </c>
      <c r="B135" s="5">
        <v>730</v>
      </c>
      <c r="C135" s="980">
        <v>114502</v>
      </c>
      <c r="D135" s="978">
        <f>'MD Rates'!G453+'MD Rates'!I196</f>
        <v>114502</v>
      </c>
      <c r="E135" s="7">
        <f>IF(F135="Yes",'MD Rates'!$H$1,H135)</f>
        <v>43922</v>
      </c>
      <c r="F135" s="411" t="str">
        <f t="shared" si="1"/>
        <v>No</v>
      </c>
      <c r="G135" t="s">
        <v>727</v>
      </c>
      <c r="H135" s="1170">
        <v>43922</v>
      </c>
      <c r="I135" s="1170"/>
      <c r="J135" s="411"/>
    </row>
    <row r="138" spans="1:10" x14ac:dyDescent="0.2">
      <c r="A138" s="516" t="s">
        <v>66</v>
      </c>
    </row>
  </sheetData>
  <autoFilter ref="A2:O135">
    <filterColumn colId="5">
      <filters>
        <filter val="Yes"/>
      </filters>
    </filterColumn>
  </autoFilter>
  <mergeCells count="6">
    <mergeCell ref="H1:H2"/>
    <mergeCell ref="C1:C2"/>
    <mergeCell ref="D1:D2"/>
    <mergeCell ref="E1:E2"/>
    <mergeCell ref="F1:F2"/>
    <mergeCell ref="G1:G2"/>
  </mergeCells>
  <phoneticPr fontId="33" type="noConversion"/>
  <conditionalFormatting sqref="F3:F135">
    <cfRule type="cellIs" dxfId="69" priority="4" stopIfTrue="1" operator="equal">
      <formula>"Yes"</formula>
    </cfRule>
  </conditionalFormatting>
  <conditionalFormatting sqref="E3 E5:E135">
    <cfRule type="expression" dxfId="68" priority="5" stopIfTrue="1">
      <formula>E3&lt;&gt;H3</formula>
    </cfRule>
  </conditionalFormatting>
  <conditionalFormatting sqref="E4">
    <cfRule type="expression" dxfId="67" priority="6" stopIfTrue="1">
      <formula>E4&lt;&gt;H4</formula>
    </cfRule>
  </conditionalFormatting>
  <conditionalFormatting sqref="J4">
    <cfRule type="cellIs" dxfId="66" priority="3" stopIfTrue="1" operator="equal">
      <formula>"Yes"</formula>
    </cfRule>
  </conditionalFormatting>
  <conditionalFormatting sqref="J5:J9 J11:J128 J130:J135">
    <cfRule type="cellIs" dxfId="65" priority="1" stopIfTrue="1" operator="equal">
      <formula>"Yes"</formula>
    </cfRule>
  </conditionalFormatting>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8"/>
  <sheetViews>
    <sheetView workbookViewId="0">
      <selection activeCell="J2" sqref="J2"/>
    </sheetView>
  </sheetViews>
  <sheetFormatPr defaultRowHeight="12.75" x14ac:dyDescent="0.2"/>
  <cols>
    <col min="1" max="1" width="23.140625" bestFit="1" customWidth="1"/>
    <col min="4" max="4" width="10.85546875" customWidth="1"/>
    <col min="5" max="5" width="12.85546875" bestFit="1" customWidth="1"/>
    <col min="8" max="8" width="11.42578125" style="7" customWidth="1"/>
    <col min="10" max="10" width="9.5703125" bestFit="1" customWidth="1"/>
  </cols>
  <sheetData>
    <row r="1" spans="1:8" ht="39.75" customHeight="1" x14ac:dyDescent="0.2">
      <c r="A1" s="527" t="s">
        <v>722</v>
      </c>
      <c r="B1" s="528" t="s">
        <v>723</v>
      </c>
      <c r="C1" s="529" t="s">
        <v>1096</v>
      </c>
      <c r="D1" s="529" t="s">
        <v>67</v>
      </c>
      <c r="E1" s="530" t="s">
        <v>1523</v>
      </c>
      <c r="F1" s="529" t="s">
        <v>1098</v>
      </c>
      <c r="G1" s="78"/>
      <c r="H1" s="531" t="s">
        <v>1095</v>
      </c>
    </row>
    <row r="2" spans="1:8" x14ac:dyDescent="0.2">
      <c r="A2" t="s">
        <v>1508</v>
      </c>
      <c r="B2" s="5">
        <v>0</v>
      </c>
      <c r="C2">
        <v>0</v>
      </c>
      <c r="D2" s="6">
        <v>0</v>
      </c>
      <c r="E2" s="7">
        <f>IF(F2="Yes",'MD Rates'!$H$1,H2)</f>
        <v>39539</v>
      </c>
      <c r="F2" s="411" t="str">
        <f t="shared" ref="F2:F27" si="0">IF(C2&lt;&gt;D2,"Yes","No")</f>
        <v>No</v>
      </c>
      <c r="G2" s="74"/>
      <c r="H2" s="7">
        <v>39539</v>
      </c>
    </row>
    <row r="3" spans="1:8" x14ac:dyDescent="0.2">
      <c r="A3" t="s">
        <v>1508</v>
      </c>
      <c r="B3" s="5">
        <v>10</v>
      </c>
      <c r="C3">
        <v>82096</v>
      </c>
      <c r="D3" s="504">
        <f>'MD Rates'!C149</f>
        <v>82096</v>
      </c>
      <c r="E3" s="7">
        <f>IF(F3="Yes",'MD Rates'!$H$1,H3)</f>
        <v>43922</v>
      </c>
      <c r="F3" s="411" t="str">
        <f t="shared" si="0"/>
        <v>No</v>
      </c>
      <c r="H3" s="7">
        <v>43922</v>
      </c>
    </row>
    <row r="4" spans="1:8" x14ac:dyDescent="0.2">
      <c r="A4" t="s">
        <v>1508</v>
      </c>
      <c r="B4" s="5">
        <v>20</v>
      </c>
      <c r="C4">
        <v>82738</v>
      </c>
      <c r="D4" s="504">
        <f>'MD Rates'!C234</f>
        <v>82738</v>
      </c>
      <c r="E4" s="7">
        <f>IF(F4="Yes",'MD Rates'!$H$1,H4)</f>
        <v>43922</v>
      </c>
      <c r="F4" s="411" t="str">
        <f t="shared" si="0"/>
        <v>No</v>
      </c>
      <c r="H4" s="7">
        <v>43922</v>
      </c>
    </row>
    <row r="5" spans="1:8" x14ac:dyDescent="0.2">
      <c r="A5" t="s">
        <v>1508</v>
      </c>
      <c r="B5" s="5">
        <v>30</v>
      </c>
      <c r="C5">
        <v>83379</v>
      </c>
      <c r="D5" s="939">
        <f>'MD Rates'!D233</f>
        <v>83379</v>
      </c>
      <c r="E5" s="7">
        <f>IF(F5="Yes",'MD Rates'!$H$1,H5)</f>
        <v>43922</v>
      </c>
      <c r="F5" s="411" t="str">
        <f t="shared" si="0"/>
        <v>No</v>
      </c>
      <c r="H5" s="7">
        <v>43922</v>
      </c>
    </row>
    <row r="6" spans="1:8" x14ac:dyDescent="0.2">
      <c r="A6" t="s">
        <v>1508</v>
      </c>
      <c r="B6" s="5">
        <v>40</v>
      </c>
      <c r="C6">
        <v>84026</v>
      </c>
      <c r="D6" s="939">
        <f>'MD Rates'!C236</f>
        <v>84026</v>
      </c>
      <c r="E6" s="7">
        <f>IF(F6="Yes",'MD Rates'!$H$1,H6)</f>
        <v>43922</v>
      </c>
      <c r="F6" s="411" t="str">
        <f t="shared" si="0"/>
        <v>No</v>
      </c>
      <c r="H6" s="7">
        <v>43922</v>
      </c>
    </row>
    <row r="7" spans="1:8" x14ac:dyDescent="0.2">
      <c r="A7" t="s">
        <v>1508</v>
      </c>
      <c r="B7" s="10">
        <v>50</v>
      </c>
      <c r="C7">
        <v>84667</v>
      </c>
      <c r="D7" s="504">
        <f>'MD Rates'!C150</f>
        <v>84667</v>
      </c>
      <c r="E7" s="7">
        <f>IF(F7="Yes",'MD Rates'!$H$1,H7)</f>
        <v>43922</v>
      </c>
      <c r="F7" s="411" t="str">
        <f t="shared" si="0"/>
        <v>No</v>
      </c>
      <c r="H7" s="7">
        <v>43922</v>
      </c>
    </row>
    <row r="8" spans="1:8" x14ac:dyDescent="0.2">
      <c r="A8" t="s">
        <v>1508</v>
      </c>
      <c r="B8" s="5">
        <v>60</v>
      </c>
      <c r="C8">
        <v>85950</v>
      </c>
      <c r="D8" s="939">
        <f>'MD Rates'!D235</f>
        <v>85950</v>
      </c>
      <c r="E8" s="7">
        <f>IF(F8="Yes",'MD Rates'!$H$1,H8)</f>
        <v>43922</v>
      </c>
      <c r="F8" s="411" t="str">
        <f t="shared" si="0"/>
        <v>No</v>
      </c>
      <c r="H8" s="7">
        <v>43922</v>
      </c>
    </row>
    <row r="9" spans="1:8" x14ac:dyDescent="0.2">
      <c r="A9" t="s">
        <v>1508</v>
      </c>
      <c r="B9" s="5">
        <v>70</v>
      </c>
      <c r="C9">
        <v>87238</v>
      </c>
      <c r="D9" s="504">
        <f>'MD Rates'!C151</f>
        <v>87238</v>
      </c>
      <c r="E9" s="7">
        <f>IF(F9="Yes",'MD Rates'!$H$1,H9)</f>
        <v>43922</v>
      </c>
      <c r="F9" s="411" t="str">
        <f t="shared" si="0"/>
        <v>No</v>
      </c>
      <c r="H9" s="7">
        <v>43922</v>
      </c>
    </row>
    <row r="10" spans="1:8" x14ac:dyDescent="0.2">
      <c r="A10" t="s">
        <v>1508</v>
      </c>
      <c r="B10" s="5">
        <v>80</v>
      </c>
      <c r="C10">
        <v>89809</v>
      </c>
      <c r="D10" s="504">
        <f>'MD Rates'!C152</f>
        <v>89809</v>
      </c>
      <c r="E10" s="7">
        <f>IF(F10="Yes",'MD Rates'!$H$1,H10)</f>
        <v>43922</v>
      </c>
      <c r="F10" s="411" t="str">
        <f t="shared" si="0"/>
        <v>No</v>
      </c>
      <c r="H10" s="7">
        <v>43922</v>
      </c>
    </row>
    <row r="11" spans="1:8" x14ac:dyDescent="0.2">
      <c r="A11" t="s">
        <v>1508</v>
      </c>
      <c r="B11" s="5">
        <v>90</v>
      </c>
      <c r="C11">
        <v>91090</v>
      </c>
      <c r="D11" s="504">
        <f>'MD Rates'!D237</f>
        <v>91090</v>
      </c>
      <c r="E11" s="7">
        <f>IF(F11="Yes",'MD Rates'!$H$1,H11)</f>
        <v>43922</v>
      </c>
      <c r="F11" s="411" t="str">
        <f t="shared" si="0"/>
        <v>No</v>
      </c>
      <c r="H11" s="7">
        <v>43922</v>
      </c>
    </row>
    <row r="12" spans="1:8" x14ac:dyDescent="0.2">
      <c r="A12" t="s">
        <v>1508</v>
      </c>
      <c r="B12" s="5">
        <v>100</v>
      </c>
      <c r="C12">
        <v>92372</v>
      </c>
      <c r="D12" s="504">
        <f>'MD Rates'!C153</f>
        <v>92372</v>
      </c>
      <c r="E12" s="7">
        <f>IF(F12="Yes",'MD Rates'!$H$1,H12)</f>
        <v>43922</v>
      </c>
      <c r="F12" s="411" t="str">
        <f t="shared" si="0"/>
        <v>No</v>
      </c>
      <c r="H12" s="7">
        <v>43922</v>
      </c>
    </row>
    <row r="13" spans="1:8" x14ac:dyDescent="0.2">
      <c r="A13" t="s">
        <v>1508</v>
      </c>
      <c r="B13" s="5">
        <v>101</v>
      </c>
      <c r="C13">
        <v>92372</v>
      </c>
      <c r="D13" s="504">
        <f>'MD Rates'!C154</f>
        <v>92372</v>
      </c>
      <c r="E13" s="7">
        <f>IF(F13="Yes",'MD Rates'!$H$1,H13)</f>
        <v>43922</v>
      </c>
      <c r="F13" s="411" t="str">
        <f t="shared" si="0"/>
        <v>No</v>
      </c>
      <c r="H13" s="7">
        <v>43922</v>
      </c>
    </row>
    <row r="14" spans="1:8" x14ac:dyDescent="0.2">
      <c r="A14" t="s">
        <v>1508</v>
      </c>
      <c r="B14" s="5">
        <v>102</v>
      </c>
      <c r="C14">
        <v>92372</v>
      </c>
      <c r="D14" s="504">
        <f>'MD Rates'!C155</f>
        <v>92372</v>
      </c>
      <c r="E14" s="7">
        <f>IF(F14="Yes",'MD Rates'!$H$1,H14)</f>
        <v>43922</v>
      </c>
      <c r="F14" s="411" t="str">
        <f t="shared" si="0"/>
        <v>No</v>
      </c>
      <c r="H14" s="7">
        <v>43922</v>
      </c>
    </row>
    <row r="15" spans="1:8" x14ac:dyDescent="0.2">
      <c r="A15" t="s">
        <v>1508</v>
      </c>
      <c r="B15" s="5">
        <v>103</v>
      </c>
      <c r="C15">
        <v>92372</v>
      </c>
      <c r="D15" s="504">
        <f>'MD Rates'!C156</f>
        <v>92372</v>
      </c>
      <c r="E15" s="7">
        <f>IF(F15="Yes",'MD Rates'!$H$1,H15)</f>
        <v>43922</v>
      </c>
      <c r="F15" s="411" t="str">
        <f t="shared" si="0"/>
        <v>No</v>
      </c>
      <c r="H15" s="7">
        <v>43922</v>
      </c>
    </row>
    <row r="16" spans="1:8" x14ac:dyDescent="0.2">
      <c r="A16" t="s">
        <v>1508</v>
      </c>
      <c r="B16" s="5">
        <v>104</v>
      </c>
      <c r="C16">
        <v>92372</v>
      </c>
      <c r="D16" s="504">
        <f>'MD Rates'!C157</f>
        <v>92372</v>
      </c>
      <c r="E16" s="7">
        <f>IF(F16="Yes",'MD Rates'!$H$1,H16)</f>
        <v>43922</v>
      </c>
      <c r="F16" s="411" t="str">
        <f t="shared" si="0"/>
        <v>No</v>
      </c>
      <c r="H16" s="7">
        <v>43922</v>
      </c>
    </row>
    <row r="17" spans="1:8" x14ac:dyDescent="0.2">
      <c r="A17" s="11" t="s">
        <v>1508</v>
      </c>
      <c r="B17" s="5">
        <v>110</v>
      </c>
      <c r="C17">
        <v>98477</v>
      </c>
      <c r="D17" s="504">
        <f>'MD Rates'!C158</f>
        <v>98477</v>
      </c>
      <c r="E17" s="7">
        <f>IF(F17="Yes",'MD Rates'!$H$1,H17)</f>
        <v>43922</v>
      </c>
      <c r="F17" s="411" t="str">
        <f t="shared" si="0"/>
        <v>No</v>
      </c>
      <c r="H17" s="7">
        <v>43922</v>
      </c>
    </row>
    <row r="18" spans="1:8" x14ac:dyDescent="0.2">
      <c r="A18" s="11" t="s">
        <v>1508</v>
      </c>
      <c r="B18" s="5">
        <v>111</v>
      </c>
      <c r="C18">
        <v>98477</v>
      </c>
      <c r="D18" s="504">
        <f>'MD Rates'!C159</f>
        <v>98477</v>
      </c>
      <c r="E18" s="7">
        <f>IF(F18="Yes",'MD Rates'!$H$1,H18)</f>
        <v>43922</v>
      </c>
      <c r="F18" s="411" t="str">
        <f t="shared" si="0"/>
        <v>No</v>
      </c>
      <c r="H18" s="7">
        <v>43922</v>
      </c>
    </row>
    <row r="19" spans="1:8" x14ac:dyDescent="0.2">
      <c r="A19" s="11" t="s">
        <v>1508</v>
      </c>
      <c r="B19" s="5">
        <v>112</v>
      </c>
      <c r="C19">
        <v>98477</v>
      </c>
      <c r="D19" s="504">
        <f>'MD Rates'!C160</f>
        <v>98477</v>
      </c>
      <c r="E19" s="7">
        <f>IF(F19="Yes",'MD Rates'!$H$1,H19)</f>
        <v>43922</v>
      </c>
      <c r="F19" s="411" t="str">
        <f t="shared" si="0"/>
        <v>No</v>
      </c>
      <c r="H19" s="7">
        <v>43922</v>
      </c>
    </row>
    <row r="20" spans="1:8" x14ac:dyDescent="0.2">
      <c r="A20" s="11" t="s">
        <v>1508</v>
      </c>
      <c r="B20" s="5">
        <v>113</v>
      </c>
      <c r="C20">
        <v>98477</v>
      </c>
      <c r="D20" s="504">
        <f>'MD Rates'!C161</f>
        <v>98477</v>
      </c>
      <c r="E20" s="7">
        <f>IF(F20="Yes",'MD Rates'!$H$1,H20)</f>
        <v>43922</v>
      </c>
      <c r="F20" s="411" t="str">
        <f t="shared" si="0"/>
        <v>No</v>
      </c>
      <c r="H20" s="7">
        <v>43922</v>
      </c>
    </row>
    <row r="21" spans="1:8" x14ac:dyDescent="0.2">
      <c r="A21" s="11" t="s">
        <v>1508</v>
      </c>
      <c r="B21" s="5">
        <v>114</v>
      </c>
      <c r="C21">
        <v>98477</v>
      </c>
      <c r="D21" s="504">
        <f>'MD Rates'!C162</f>
        <v>98477</v>
      </c>
      <c r="E21" s="7">
        <f>IF(F21="Yes",'MD Rates'!$H$1,H21)</f>
        <v>43922</v>
      </c>
      <c r="F21" s="411" t="str">
        <f t="shared" si="0"/>
        <v>No</v>
      </c>
      <c r="H21" s="7">
        <v>43922</v>
      </c>
    </row>
    <row r="22" spans="1:8" x14ac:dyDescent="0.2">
      <c r="A22" t="s">
        <v>1508</v>
      </c>
      <c r="B22" s="12">
        <v>120</v>
      </c>
      <c r="C22">
        <v>104584</v>
      </c>
      <c r="D22" s="504">
        <f>'MD Rates'!C163</f>
        <v>104584</v>
      </c>
      <c r="E22" s="7">
        <f>IF(F22="Yes",'MD Rates'!$H$1,H22)</f>
        <v>43922</v>
      </c>
      <c r="F22" s="411" t="str">
        <f t="shared" si="0"/>
        <v>No</v>
      </c>
      <c r="H22" s="7">
        <v>43922</v>
      </c>
    </row>
    <row r="23" spans="1:8" x14ac:dyDescent="0.2">
      <c r="A23" t="s">
        <v>1508</v>
      </c>
      <c r="B23" s="12">
        <v>121</v>
      </c>
      <c r="C23">
        <v>104584</v>
      </c>
      <c r="D23" s="504">
        <f>'MD Rates'!C164</f>
        <v>104584</v>
      </c>
      <c r="E23" s="7">
        <f>IF(F23="Yes",'MD Rates'!$H$1,H23)</f>
        <v>43922</v>
      </c>
      <c r="F23" s="411" t="str">
        <f t="shared" si="0"/>
        <v>No</v>
      </c>
      <c r="H23" s="7">
        <v>43922</v>
      </c>
    </row>
    <row r="24" spans="1:8" x14ac:dyDescent="0.2">
      <c r="A24" t="s">
        <v>1508</v>
      </c>
      <c r="B24" s="12">
        <v>122</v>
      </c>
      <c r="C24">
        <v>104584</v>
      </c>
      <c r="D24" s="504">
        <f>'MD Rates'!C165</f>
        <v>104584</v>
      </c>
      <c r="E24" s="7">
        <f>IF(F24="Yes",'MD Rates'!$H$1,H24)</f>
        <v>43922</v>
      </c>
      <c r="F24" s="411" t="str">
        <f t="shared" si="0"/>
        <v>No</v>
      </c>
      <c r="H24" s="7">
        <v>43922</v>
      </c>
    </row>
    <row r="25" spans="1:8" x14ac:dyDescent="0.2">
      <c r="A25" t="s">
        <v>1508</v>
      </c>
      <c r="B25" s="12">
        <v>123</v>
      </c>
      <c r="C25">
        <v>104584</v>
      </c>
      <c r="D25" s="504">
        <f>'MD Rates'!C166</f>
        <v>104584</v>
      </c>
      <c r="E25" s="7">
        <f>IF(F25="Yes",'MD Rates'!$H$1,H25)</f>
        <v>43922</v>
      </c>
      <c r="F25" s="411" t="str">
        <f t="shared" si="0"/>
        <v>No</v>
      </c>
      <c r="H25" s="7">
        <v>43922</v>
      </c>
    </row>
    <row r="26" spans="1:8" x14ac:dyDescent="0.2">
      <c r="A26" t="s">
        <v>1508</v>
      </c>
      <c r="B26" s="12">
        <v>124</v>
      </c>
      <c r="C26">
        <v>104584</v>
      </c>
      <c r="D26" s="504">
        <f>'MD Rates'!C167</f>
        <v>104584</v>
      </c>
      <c r="E26" s="7">
        <f>IF(F26="Yes",'MD Rates'!$H$1,H26)</f>
        <v>43922</v>
      </c>
      <c r="F26" s="411" t="str">
        <f t="shared" si="0"/>
        <v>No</v>
      </c>
      <c r="H26" s="7">
        <v>43922</v>
      </c>
    </row>
    <row r="27" spans="1:8" x14ac:dyDescent="0.2">
      <c r="A27" s="11" t="s">
        <v>1508</v>
      </c>
      <c r="B27" s="5">
        <v>130</v>
      </c>
      <c r="C27">
        <v>110683</v>
      </c>
      <c r="D27" s="504">
        <f>'MD Rates'!C168</f>
        <v>110683</v>
      </c>
      <c r="E27" s="7">
        <f>IF(F27="Yes",'MD Rates'!$H$1,H27)</f>
        <v>43922</v>
      </c>
      <c r="F27" s="411" t="str">
        <f t="shared" si="0"/>
        <v>No</v>
      </c>
      <c r="H27" s="7">
        <v>43922</v>
      </c>
    </row>
    <row r="28" spans="1:8" x14ac:dyDescent="0.2">
      <c r="B28" s="12"/>
      <c r="C28" s="66"/>
      <c r="D28" s="174"/>
      <c r="E28" s="7"/>
      <c r="F28" s="411"/>
    </row>
    <row r="29" spans="1:8" x14ac:dyDescent="0.2">
      <c r="A29" s="11" t="s">
        <v>1509</v>
      </c>
      <c r="B29" s="5">
        <v>0</v>
      </c>
      <c r="C29">
        <v>0</v>
      </c>
      <c r="D29" s="496">
        <v>0</v>
      </c>
      <c r="E29" s="7">
        <f>IF(F29="Yes",'MD Rates'!$H$1,H29)</f>
        <v>39539</v>
      </c>
      <c r="F29" s="411" t="str">
        <f t="shared" ref="F29:F92" si="1">IF(C29&lt;&gt;D29,"Yes","No")</f>
        <v>No</v>
      </c>
      <c r="H29" s="7">
        <v>39539</v>
      </c>
    </row>
    <row r="30" spans="1:8" x14ac:dyDescent="0.2">
      <c r="A30" s="11" t="s">
        <v>1509</v>
      </c>
      <c r="B30" s="5">
        <v>10</v>
      </c>
      <c r="C30">
        <v>82096</v>
      </c>
      <c r="D30" s="504">
        <f t="shared" ref="D30:D37" si="2">D3</f>
        <v>82096</v>
      </c>
      <c r="E30" s="7">
        <f>IF(F30="Yes",'MD Rates'!$H$1,H30)</f>
        <v>43922</v>
      </c>
      <c r="F30" s="411" t="str">
        <f t="shared" si="1"/>
        <v>No</v>
      </c>
      <c r="H30" s="7">
        <v>43922</v>
      </c>
    </row>
    <row r="31" spans="1:8" x14ac:dyDescent="0.2">
      <c r="A31" s="11" t="s">
        <v>1509</v>
      </c>
      <c r="B31" s="5">
        <v>20</v>
      </c>
      <c r="C31">
        <v>82738</v>
      </c>
      <c r="D31" s="504">
        <f t="shared" si="2"/>
        <v>82738</v>
      </c>
      <c r="E31" s="7">
        <f>IF(F31="Yes",'MD Rates'!$H$1,H31)</f>
        <v>43922</v>
      </c>
      <c r="F31" s="411" t="str">
        <f t="shared" si="1"/>
        <v>No</v>
      </c>
      <c r="H31" s="7">
        <v>43922</v>
      </c>
    </row>
    <row r="32" spans="1:8" x14ac:dyDescent="0.2">
      <c r="A32" s="11" t="s">
        <v>1509</v>
      </c>
      <c r="B32" s="5">
        <v>30</v>
      </c>
      <c r="C32">
        <v>83379</v>
      </c>
      <c r="D32" s="504">
        <f t="shared" si="2"/>
        <v>83379</v>
      </c>
      <c r="E32" s="7">
        <f>IF(F32="Yes",'MD Rates'!$H$1,H32)</f>
        <v>43922</v>
      </c>
      <c r="F32" s="411" t="str">
        <f t="shared" si="1"/>
        <v>No</v>
      </c>
      <c r="H32" s="7">
        <v>43922</v>
      </c>
    </row>
    <row r="33" spans="1:8" x14ac:dyDescent="0.2">
      <c r="A33" s="11" t="s">
        <v>1509</v>
      </c>
      <c r="B33" s="5">
        <v>40</v>
      </c>
      <c r="C33">
        <v>84026</v>
      </c>
      <c r="D33" s="504">
        <f t="shared" si="2"/>
        <v>84026</v>
      </c>
      <c r="E33" s="7">
        <f>IF(F33="Yes",'MD Rates'!$H$1,H33)</f>
        <v>43922</v>
      </c>
      <c r="F33" s="411" t="str">
        <f t="shared" si="1"/>
        <v>No</v>
      </c>
      <c r="H33" s="7">
        <v>43922</v>
      </c>
    </row>
    <row r="34" spans="1:8" x14ac:dyDescent="0.2">
      <c r="A34" s="11" t="s">
        <v>1509</v>
      </c>
      <c r="B34" s="10">
        <v>50</v>
      </c>
      <c r="C34">
        <v>84667</v>
      </c>
      <c r="D34" s="504">
        <f t="shared" si="2"/>
        <v>84667</v>
      </c>
      <c r="E34" s="7">
        <f>IF(F34="Yes",'MD Rates'!$H$1,H34)</f>
        <v>43922</v>
      </c>
      <c r="F34" s="411" t="str">
        <f t="shared" si="1"/>
        <v>No</v>
      </c>
      <c r="H34" s="7">
        <v>43922</v>
      </c>
    </row>
    <row r="35" spans="1:8" x14ac:dyDescent="0.2">
      <c r="A35" s="11" t="s">
        <v>1509</v>
      </c>
      <c r="B35" s="5">
        <v>60</v>
      </c>
      <c r="C35">
        <v>85950</v>
      </c>
      <c r="D35" s="504">
        <f t="shared" si="2"/>
        <v>85950</v>
      </c>
      <c r="E35" s="7">
        <f>IF(F35="Yes",'MD Rates'!$H$1,H35)</f>
        <v>43922</v>
      </c>
      <c r="F35" s="411" t="str">
        <f t="shared" si="1"/>
        <v>No</v>
      </c>
      <c r="H35" s="7">
        <v>43922</v>
      </c>
    </row>
    <row r="36" spans="1:8" x14ac:dyDescent="0.2">
      <c r="A36" s="11" t="s">
        <v>1509</v>
      </c>
      <c r="B36" s="5">
        <v>70</v>
      </c>
      <c r="C36">
        <v>87238</v>
      </c>
      <c r="D36" s="504">
        <f t="shared" si="2"/>
        <v>87238</v>
      </c>
      <c r="E36" s="7">
        <f>IF(F36="Yes",'MD Rates'!$H$1,H36)</f>
        <v>43922</v>
      </c>
      <c r="F36" s="411" t="str">
        <f t="shared" si="1"/>
        <v>No</v>
      </c>
      <c r="H36" s="7">
        <v>43922</v>
      </c>
    </row>
    <row r="37" spans="1:8" x14ac:dyDescent="0.2">
      <c r="A37" s="11" t="s">
        <v>1509</v>
      </c>
      <c r="B37" s="5">
        <v>80</v>
      </c>
      <c r="C37">
        <v>89809</v>
      </c>
      <c r="D37" s="504">
        <f t="shared" si="2"/>
        <v>89809</v>
      </c>
      <c r="E37" s="7">
        <f>IF(F37="Yes",'MD Rates'!$H$1,H37)</f>
        <v>43922</v>
      </c>
      <c r="F37" s="411" t="str">
        <f t="shared" si="1"/>
        <v>No</v>
      </c>
      <c r="H37" s="7">
        <v>43922</v>
      </c>
    </row>
    <row r="38" spans="1:8" x14ac:dyDescent="0.2">
      <c r="A38" s="11" t="s">
        <v>1509</v>
      </c>
      <c r="B38" s="5">
        <v>90</v>
      </c>
      <c r="C38">
        <v>91090</v>
      </c>
      <c r="D38" s="504">
        <f t="shared" ref="D38:D46" si="3">D11</f>
        <v>91090</v>
      </c>
      <c r="E38" s="7">
        <f>IF(F38="Yes",'MD Rates'!$H$1,H38)</f>
        <v>43922</v>
      </c>
      <c r="F38" s="411" t="str">
        <f t="shared" si="1"/>
        <v>No</v>
      </c>
      <c r="H38" s="7">
        <v>43922</v>
      </c>
    </row>
    <row r="39" spans="1:8" x14ac:dyDescent="0.2">
      <c r="A39" s="11" t="s">
        <v>1509</v>
      </c>
      <c r="B39" s="5">
        <v>100</v>
      </c>
      <c r="C39">
        <v>92372</v>
      </c>
      <c r="D39" s="504">
        <f t="shared" si="3"/>
        <v>92372</v>
      </c>
      <c r="E39" s="7">
        <f>IF(F39="Yes",'MD Rates'!$H$1,H39)</f>
        <v>43922</v>
      </c>
      <c r="F39" s="411" t="str">
        <f t="shared" si="1"/>
        <v>No</v>
      </c>
      <c r="H39" s="7">
        <v>43922</v>
      </c>
    </row>
    <row r="40" spans="1:8" x14ac:dyDescent="0.2">
      <c r="A40" s="11" t="s">
        <v>1509</v>
      </c>
      <c r="B40" s="5">
        <v>101</v>
      </c>
      <c r="C40">
        <v>92372</v>
      </c>
      <c r="D40" s="504">
        <f t="shared" si="3"/>
        <v>92372</v>
      </c>
      <c r="E40" s="7">
        <f>IF(F40="Yes",'MD Rates'!$H$1,H40)</f>
        <v>43922</v>
      </c>
      <c r="F40" s="411" t="str">
        <f t="shared" si="1"/>
        <v>No</v>
      </c>
      <c r="H40" s="7">
        <v>43922</v>
      </c>
    </row>
    <row r="41" spans="1:8" x14ac:dyDescent="0.2">
      <c r="A41" s="11" t="s">
        <v>1509</v>
      </c>
      <c r="B41" s="5">
        <v>102</v>
      </c>
      <c r="C41">
        <v>92372</v>
      </c>
      <c r="D41" s="504">
        <f t="shared" si="3"/>
        <v>92372</v>
      </c>
      <c r="E41" s="7">
        <f>IF(F41="Yes",'MD Rates'!$H$1,H41)</f>
        <v>43922</v>
      </c>
      <c r="F41" s="411" t="str">
        <f t="shared" si="1"/>
        <v>No</v>
      </c>
      <c r="H41" s="7">
        <v>43922</v>
      </c>
    </row>
    <row r="42" spans="1:8" x14ac:dyDescent="0.2">
      <c r="A42" s="11" t="s">
        <v>1509</v>
      </c>
      <c r="B42" s="5">
        <v>103</v>
      </c>
      <c r="C42">
        <v>92372</v>
      </c>
      <c r="D42" s="504">
        <f t="shared" si="3"/>
        <v>92372</v>
      </c>
      <c r="E42" s="7">
        <f>IF(F42="Yes",'MD Rates'!$H$1,H42)</f>
        <v>43922</v>
      </c>
      <c r="F42" s="411" t="str">
        <f t="shared" si="1"/>
        <v>No</v>
      </c>
      <c r="H42" s="7">
        <v>43922</v>
      </c>
    </row>
    <row r="43" spans="1:8" x14ac:dyDescent="0.2">
      <c r="A43" s="11" t="s">
        <v>1509</v>
      </c>
      <c r="B43" s="5">
        <v>104</v>
      </c>
      <c r="C43">
        <v>92372</v>
      </c>
      <c r="D43" s="504">
        <f t="shared" si="3"/>
        <v>92372</v>
      </c>
      <c r="E43" s="7">
        <f>IF(F43="Yes",'MD Rates'!$H$1,H43)</f>
        <v>43922</v>
      </c>
      <c r="F43" s="411" t="str">
        <f t="shared" si="1"/>
        <v>No</v>
      </c>
      <c r="H43" s="7">
        <v>43922</v>
      </c>
    </row>
    <row r="44" spans="1:8" x14ac:dyDescent="0.2">
      <c r="A44" s="11" t="s">
        <v>1509</v>
      </c>
      <c r="B44" s="5">
        <v>110</v>
      </c>
      <c r="C44">
        <v>98477</v>
      </c>
      <c r="D44" s="504">
        <f t="shared" si="3"/>
        <v>98477</v>
      </c>
      <c r="E44" s="7">
        <f>IF(F44="Yes",'MD Rates'!$H$1,H44)</f>
        <v>43922</v>
      </c>
      <c r="F44" s="411" t="str">
        <f t="shared" si="1"/>
        <v>No</v>
      </c>
      <c r="H44" s="7">
        <v>43922</v>
      </c>
    </row>
    <row r="45" spans="1:8" x14ac:dyDescent="0.2">
      <c r="A45" s="11" t="s">
        <v>1509</v>
      </c>
      <c r="B45" s="5">
        <v>111</v>
      </c>
      <c r="C45">
        <v>98477</v>
      </c>
      <c r="D45" s="504">
        <f t="shared" si="3"/>
        <v>98477</v>
      </c>
      <c r="E45" s="7">
        <f>IF(F45="Yes",'MD Rates'!$H$1,H45)</f>
        <v>43922</v>
      </c>
      <c r="F45" s="411" t="str">
        <f t="shared" si="1"/>
        <v>No</v>
      </c>
      <c r="H45" s="7">
        <v>43922</v>
      </c>
    </row>
    <row r="46" spans="1:8" x14ac:dyDescent="0.2">
      <c r="A46" s="11" t="s">
        <v>1509</v>
      </c>
      <c r="B46" s="5">
        <v>112</v>
      </c>
      <c r="C46">
        <v>98477</v>
      </c>
      <c r="D46" s="504">
        <f t="shared" si="3"/>
        <v>98477</v>
      </c>
      <c r="E46" s="7">
        <f>IF(F46="Yes",'MD Rates'!$H$1,H46)</f>
        <v>43922</v>
      </c>
      <c r="F46" s="411" t="str">
        <f t="shared" si="1"/>
        <v>No</v>
      </c>
      <c r="H46" s="7">
        <v>43922</v>
      </c>
    </row>
    <row r="47" spans="1:8" x14ac:dyDescent="0.2">
      <c r="A47" s="11" t="s">
        <v>1509</v>
      </c>
      <c r="B47" s="5">
        <v>113</v>
      </c>
      <c r="C47">
        <v>98477</v>
      </c>
      <c r="D47" s="504">
        <f t="shared" ref="D47:D54" si="4">D20</f>
        <v>98477</v>
      </c>
      <c r="E47" s="7">
        <f>IF(F47="Yes",'MD Rates'!$H$1,H47)</f>
        <v>43922</v>
      </c>
      <c r="F47" s="411" t="str">
        <f t="shared" si="1"/>
        <v>No</v>
      </c>
      <c r="H47" s="7">
        <v>43922</v>
      </c>
    </row>
    <row r="48" spans="1:8" x14ac:dyDescent="0.2">
      <c r="A48" s="11" t="s">
        <v>1509</v>
      </c>
      <c r="B48" s="5">
        <v>114</v>
      </c>
      <c r="C48">
        <v>98477</v>
      </c>
      <c r="D48" s="504">
        <f t="shared" si="4"/>
        <v>98477</v>
      </c>
      <c r="E48" s="7">
        <f>IF(F48="Yes",'MD Rates'!$H$1,H48)</f>
        <v>43922</v>
      </c>
      <c r="F48" s="411" t="str">
        <f t="shared" si="1"/>
        <v>No</v>
      </c>
      <c r="H48" s="7">
        <v>43922</v>
      </c>
    </row>
    <row r="49" spans="1:8" x14ac:dyDescent="0.2">
      <c r="A49" s="11" t="s">
        <v>1509</v>
      </c>
      <c r="B49" s="12">
        <v>120</v>
      </c>
      <c r="C49">
        <v>104584</v>
      </c>
      <c r="D49" s="504">
        <f t="shared" si="4"/>
        <v>104584</v>
      </c>
      <c r="E49" s="7">
        <f>IF(F49="Yes",'MD Rates'!$H$1,H49)</f>
        <v>43922</v>
      </c>
      <c r="F49" s="411" t="str">
        <f t="shared" si="1"/>
        <v>No</v>
      </c>
      <c r="H49" s="7">
        <v>43922</v>
      </c>
    </row>
    <row r="50" spans="1:8" x14ac:dyDescent="0.2">
      <c r="A50" s="11" t="s">
        <v>1509</v>
      </c>
      <c r="B50" s="12">
        <v>121</v>
      </c>
      <c r="C50">
        <v>104584</v>
      </c>
      <c r="D50" s="504">
        <f t="shared" si="4"/>
        <v>104584</v>
      </c>
      <c r="E50" s="7">
        <f>IF(F50="Yes",'MD Rates'!$H$1,H50)</f>
        <v>43922</v>
      </c>
      <c r="F50" s="411" t="str">
        <f t="shared" si="1"/>
        <v>No</v>
      </c>
      <c r="H50" s="7">
        <v>43922</v>
      </c>
    </row>
    <row r="51" spans="1:8" x14ac:dyDescent="0.2">
      <c r="A51" s="11" t="s">
        <v>1509</v>
      </c>
      <c r="B51" s="12">
        <v>122</v>
      </c>
      <c r="C51">
        <v>104584</v>
      </c>
      <c r="D51" s="504">
        <f t="shared" si="4"/>
        <v>104584</v>
      </c>
      <c r="E51" s="7">
        <f>IF(F51="Yes",'MD Rates'!$H$1,H51)</f>
        <v>43922</v>
      </c>
      <c r="F51" s="411" t="str">
        <f t="shared" si="1"/>
        <v>No</v>
      </c>
      <c r="H51" s="7">
        <v>43922</v>
      </c>
    </row>
    <row r="52" spans="1:8" x14ac:dyDescent="0.2">
      <c r="A52" s="11" t="s">
        <v>1509</v>
      </c>
      <c r="B52" s="12">
        <v>123</v>
      </c>
      <c r="C52">
        <v>104584</v>
      </c>
      <c r="D52" s="504">
        <f t="shared" si="4"/>
        <v>104584</v>
      </c>
      <c r="E52" s="7">
        <f>IF(F52="Yes",'MD Rates'!$H$1,H52)</f>
        <v>43922</v>
      </c>
      <c r="F52" s="411" t="str">
        <f t="shared" si="1"/>
        <v>No</v>
      </c>
      <c r="H52" s="7">
        <v>43922</v>
      </c>
    </row>
    <row r="53" spans="1:8" x14ac:dyDescent="0.2">
      <c r="A53" s="11" t="s">
        <v>1509</v>
      </c>
      <c r="B53" s="12">
        <v>124</v>
      </c>
      <c r="C53">
        <v>104584</v>
      </c>
      <c r="D53" s="504">
        <f t="shared" si="4"/>
        <v>104584</v>
      </c>
      <c r="E53" s="7">
        <f>IF(F53="Yes",'MD Rates'!$H$1,H53)</f>
        <v>43922</v>
      </c>
      <c r="F53" s="411" t="str">
        <f t="shared" si="1"/>
        <v>No</v>
      </c>
      <c r="H53" s="7">
        <v>43922</v>
      </c>
    </row>
    <row r="54" spans="1:8" x14ac:dyDescent="0.2">
      <c r="A54" s="11" t="s">
        <v>1509</v>
      </c>
      <c r="B54" s="5">
        <v>130</v>
      </c>
      <c r="C54">
        <v>110683</v>
      </c>
      <c r="D54" s="504">
        <f t="shared" si="4"/>
        <v>110683</v>
      </c>
      <c r="E54" s="7">
        <f>IF(F54="Yes",'MD Rates'!$H$1,H54)</f>
        <v>43922</v>
      </c>
      <c r="F54" s="411" t="str">
        <f t="shared" si="1"/>
        <v>No</v>
      </c>
      <c r="H54" s="7">
        <v>43922</v>
      </c>
    </row>
    <row r="55" spans="1:8" x14ac:dyDescent="0.2">
      <c r="B55" s="5"/>
      <c r="C55" s="66" t="s">
        <v>727</v>
      </c>
      <c r="D55" s="11" t="s">
        <v>727</v>
      </c>
      <c r="E55" s="65"/>
      <c r="F55" s="411"/>
    </row>
    <row r="56" spans="1:8" x14ac:dyDescent="0.2">
      <c r="A56" s="11" t="s">
        <v>1510</v>
      </c>
      <c r="B56" s="5">
        <v>0</v>
      </c>
      <c r="C56">
        <v>0</v>
      </c>
      <c r="D56" s="175">
        <f>D2</f>
        <v>0</v>
      </c>
      <c r="E56" s="65">
        <f>IF(F56="Yes",'MD Rates'!$H$1,H56)</f>
        <v>39539</v>
      </c>
      <c r="F56" s="411" t="str">
        <f t="shared" si="1"/>
        <v>No</v>
      </c>
      <c r="H56" s="7">
        <v>39539</v>
      </c>
    </row>
    <row r="57" spans="1:8" x14ac:dyDescent="0.2">
      <c r="A57" s="11" t="s">
        <v>1510</v>
      </c>
      <c r="B57" s="5">
        <v>10</v>
      </c>
      <c r="C57">
        <v>82096</v>
      </c>
      <c r="D57" s="504">
        <f>D30</f>
        <v>82096</v>
      </c>
      <c r="E57" s="7">
        <f>IF(F57="Yes",'MD Rates'!$H$1,H57)</f>
        <v>43922</v>
      </c>
      <c r="F57" s="411" t="str">
        <f t="shared" si="1"/>
        <v>No</v>
      </c>
      <c r="H57" s="7">
        <v>43922</v>
      </c>
    </row>
    <row r="58" spans="1:8" x14ac:dyDescent="0.2">
      <c r="A58" s="11" t="s">
        <v>1510</v>
      </c>
      <c r="B58" s="5">
        <v>20</v>
      </c>
      <c r="C58">
        <v>82738</v>
      </c>
      <c r="D58" s="504">
        <f>D31</f>
        <v>82738</v>
      </c>
      <c r="E58" s="7">
        <f>IF(F58="Yes",'MD Rates'!$H$1,H58)</f>
        <v>43922</v>
      </c>
      <c r="F58" s="411" t="str">
        <f t="shared" si="1"/>
        <v>No</v>
      </c>
      <c r="H58" s="7">
        <v>43922</v>
      </c>
    </row>
    <row r="59" spans="1:8" x14ac:dyDescent="0.2">
      <c r="A59" s="11" t="s">
        <v>1510</v>
      </c>
      <c r="B59" s="5">
        <v>30</v>
      </c>
      <c r="C59">
        <v>83379</v>
      </c>
      <c r="D59" s="504">
        <f>D32</f>
        <v>83379</v>
      </c>
      <c r="E59" s="7">
        <f>IF(F59="Yes",'MD Rates'!$H$1,H59)</f>
        <v>43922</v>
      </c>
      <c r="F59" s="411" t="str">
        <f t="shared" si="1"/>
        <v>No</v>
      </c>
      <c r="H59" s="7">
        <v>43922</v>
      </c>
    </row>
    <row r="60" spans="1:8" x14ac:dyDescent="0.2">
      <c r="A60" s="11" t="s">
        <v>1510</v>
      </c>
      <c r="B60" s="5">
        <v>40</v>
      </c>
      <c r="C60">
        <v>84026</v>
      </c>
      <c r="D60" s="504">
        <f>D33</f>
        <v>84026</v>
      </c>
      <c r="E60" s="7">
        <f>IF(F60="Yes",'MD Rates'!$H$1,H60)</f>
        <v>43922</v>
      </c>
      <c r="F60" s="411" t="str">
        <f t="shared" si="1"/>
        <v>No</v>
      </c>
      <c r="H60" s="7">
        <v>43922</v>
      </c>
    </row>
    <row r="61" spans="1:8" x14ac:dyDescent="0.2">
      <c r="A61" s="11" t="s">
        <v>1510</v>
      </c>
      <c r="B61" s="10">
        <v>50</v>
      </c>
      <c r="C61">
        <v>84667</v>
      </c>
      <c r="D61" s="504">
        <f t="shared" ref="D61:D73" si="5">D34</f>
        <v>84667</v>
      </c>
      <c r="E61" s="7">
        <f>IF(F61="Yes",'MD Rates'!$H$1,H61)</f>
        <v>43922</v>
      </c>
      <c r="F61" s="411" t="str">
        <f t="shared" si="1"/>
        <v>No</v>
      </c>
      <c r="H61" s="7">
        <v>43922</v>
      </c>
    </row>
    <row r="62" spans="1:8" x14ac:dyDescent="0.2">
      <c r="A62" s="11" t="s">
        <v>1510</v>
      </c>
      <c r="B62" s="5">
        <v>60</v>
      </c>
      <c r="C62">
        <v>85950</v>
      </c>
      <c r="D62" s="504">
        <f t="shared" si="5"/>
        <v>85950</v>
      </c>
      <c r="E62" s="7">
        <f>IF(F62="Yes",'MD Rates'!$H$1,H62)</f>
        <v>43922</v>
      </c>
      <c r="F62" s="411" t="str">
        <f t="shared" si="1"/>
        <v>No</v>
      </c>
      <c r="H62" s="7">
        <v>43922</v>
      </c>
    </row>
    <row r="63" spans="1:8" x14ac:dyDescent="0.2">
      <c r="A63" s="11" t="s">
        <v>1510</v>
      </c>
      <c r="B63" s="5">
        <v>70</v>
      </c>
      <c r="C63">
        <v>87238</v>
      </c>
      <c r="D63" s="504">
        <f t="shared" si="5"/>
        <v>87238</v>
      </c>
      <c r="E63" s="7">
        <f>IF(F63="Yes",'MD Rates'!$H$1,H63)</f>
        <v>43922</v>
      </c>
      <c r="F63" s="411" t="str">
        <f t="shared" si="1"/>
        <v>No</v>
      </c>
      <c r="H63" s="7">
        <v>43922</v>
      </c>
    </row>
    <row r="64" spans="1:8" x14ac:dyDescent="0.2">
      <c r="A64" s="11" t="s">
        <v>1510</v>
      </c>
      <c r="B64" s="5">
        <v>80</v>
      </c>
      <c r="C64">
        <v>89809</v>
      </c>
      <c r="D64" s="504">
        <f t="shared" si="5"/>
        <v>89809</v>
      </c>
      <c r="E64" s="7">
        <f>IF(F64="Yes",'MD Rates'!$H$1,H64)</f>
        <v>43922</v>
      </c>
      <c r="F64" s="411" t="str">
        <f t="shared" si="1"/>
        <v>No</v>
      </c>
      <c r="H64" s="7">
        <v>43922</v>
      </c>
    </row>
    <row r="65" spans="1:8" x14ac:dyDescent="0.2">
      <c r="A65" s="11" t="s">
        <v>1510</v>
      </c>
      <c r="B65" s="5">
        <v>90</v>
      </c>
      <c r="C65">
        <v>91090</v>
      </c>
      <c r="D65" s="504">
        <f t="shared" si="5"/>
        <v>91090</v>
      </c>
      <c r="E65" s="7">
        <f>IF(F65="Yes",'MD Rates'!$H$1,H65)</f>
        <v>43922</v>
      </c>
      <c r="F65" s="411" t="str">
        <f t="shared" si="1"/>
        <v>No</v>
      </c>
      <c r="H65" s="7">
        <v>43922</v>
      </c>
    </row>
    <row r="66" spans="1:8" x14ac:dyDescent="0.2">
      <c r="A66" s="11" t="s">
        <v>1510</v>
      </c>
      <c r="B66" s="5">
        <v>100</v>
      </c>
      <c r="C66">
        <v>92372</v>
      </c>
      <c r="D66" s="504">
        <f t="shared" si="5"/>
        <v>92372</v>
      </c>
      <c r="E66" s="7">
        <f>IF(F66="Yes",'MD Rates'!$H$1,H66)</f>
        <v>43922</v>
      </c>
      <c r="F66" s="411" t="str">
        <f t="shared" si="1"/>
        <v>No</v>
      </c>
      <c r="H66" s="7">
        <v>43922</v>
      </c>
    </row>
    <row r="67" spans="1:8" x14ac:dyDescent="0.2">
      <c r="A67" s="11" t="s">
        <v>1510</v>
      </c>
      <c r="B67" s="5">
        <v>101</v>
      </c>
      <c r="C67">
        <v>92372</v>
      </c>
      <c r="D67" s="504">
        <f t="shared" si="5"/>
        <v>92372</v>
      </c>
      <c r="E67" s="7">
        <f>IF(F67="Yes",'MD Rates'!$H$1,H67)</f>
        <v>43922</v>
      </c>
      <c r="F67" s="411" t="str">
        <f t="shared" si="1"/>
        <v>No</v>
      </c>
      <c r="H67" s="7">
        <v>43922</v>
      </c>
    </row>
    <row r="68" spans="1:8" x14ac:dyDescent="0.2">
      <c r="A68" s="11" t="s">
        <v>1510</v>
      </c>
      <c r="B68" s="5">
        <v>102</v>
      </c>
      <c r="C68">
        <v>92372</v>
      </c>
      <c r="D68" s="504">
        <f t="shared" si="5"/>
        <v>92372</v>
      </c>
      <c r="E68" s="7">
        <f>IF(F68="Yes",'MD Rates'!$H$1,H68)</f>
        <v>43922</v>
      </c>
      <c r="F68" s="411" t="str">
        <f t="shared" si="1"/>
        <v>No</v>
      </c>
      <c r="H68" s="7">
        <v>43922</v>
      </c>
    </row>
    <row r="69" spans="1:8" x14ac:dyDescent="0.2">
      <c r="A69" s="11" t="s">
        <v>1510</v>
      </c>
      <c r="B69" s="5">
        <v>103</v>
      </c>
      <c r="C69">
        <v>92372</v>
      </c>
      <c r="D69" s="504">
        <f t="shared" si="5"/>
        <v>92372</v>
      </c>
      <c r="E69" s="7">
        <f>IF(F69="Yes",'MD Rates'!$H$1,H69)</f>
        <v>43922</v>
      </c>
      <c r="F69" s="411" t="str">
        <f t="shared" si="1"/>
        <v>No</v>
      </c>
      <c r="H69" s="7">
        <v>43922</v>
      </c>
    </row>
    <row r="70" spans="1:8" x14ac:dyDescent="0.2">
      <c r="A70" s="11" t="s">
        <v>1510</v>
      </c>
      <c r="B70" s="5">
        <v>104</v>
      </c>
      <c r="C70">
        <v>92372</v>
      </c>
      <c r="D70" s="504">
        <f t="shared" si="5"/>
        <v>92372</v>
      </c>
      <c r="E70" s="7">
        <f>IF(F70="Yes",'MD Rates'!$H$1,H70)</f>
        <v>43922</v>
      </c>
      <c r="F70" s="411" t="str">
        <f t="shared" si="1"/>
        <v>No</v>
      </c>
      <c r="H70" s="7">
        <v>43922</v>
      </c>
    </row>
    <row r="71" spans="1:8" x14ac:dyDescent="0.2">
      <c r="A71" s="11" t="s">
        <v>1510</v>
      </c>
      <c r="B71" s="5">
        <v>110</v>
      </c>
      <c r="C71">
        <v>98477</v>
      </c>
      <c r="D71" s="504">
        <f t="shared" si="5"/>
        <v>98477</v>
      </c>
      <c r="E71" s="7">
        <f>IF(F71="Yes",'MD Rates'!$H$1,H71)</f>
        <v>43922</v>
      </c>
      <c r="F71" s="411" t="str">
        <f t="shared" si="1"/>
        <v>No</v>
      </c>
      <c r="H71" s="7">
        <v>43922</v>
      </c>
    </row>
    <row r="72" spans="1:8" x14ac:dyDescent="0.2">
      <c r="A72" s="11" t="s">
        <v>1510</v>
      </c>
      <c r="B72" s="5">
        <v>111</v>
      </c>
      <c r="C72">
        <v>98477</v>
      </c>
      <c r="D72" s="504">
        <f t="shared" si="5"/>
        <v>98477</v>
      </c>
      <c r="E72" s="7">
        <f>IF(F72="Yes",'MD Rates'!$H$1,H72)</f>
        <v>43922</v>
      </c>
      <c r="F72" s="411" t="str">
        <f t="shared" si="1"/>
        <v>No</v>
      </c>
      <c r="H72" s="7">
        <v>43922</v>
      </c>
    </row>
    <row r="73" spans="1:8" x14ac:dyDescent="0.2">
      <c r="A73" s="11" t="s">
        <v>1510</v>
      </c>
      <c r="B73" s="5">
        <v>112</v>
      </c>
      <c r="C73">
        <v>98477</v>
      </c>
      <c r="D73" s="504">
        <f t="shared" si="5"/>
        <v>98477</v>
      </c>
      <c r="E73" s="7">
        <f>IF(F73="Yes",'MD Rates'!$H$1,H73)</f>
        <v>43922</v>
      </c>
      <c r="F73" s="411" t="str">
        <f t="shared" si="1"/>
        <v>No</v>
      </c>
      <c r="H73" s="7">
        <v>43922</v>
      </c>
    </row>
    <row r="74" spans="1:8" x14ac:dyDescent="0.2">
      <c r="A74" s="11" t="s">
        <v>1510</v>
      </c>
      <c r="B74" s="5">
        <v>113</v>
      </c>
      <c r="C74">
        <v>98477</v>
      </c>
      <c r="D74" s="504">
        <f t="shared" ref="D74:D81" si="6">D47</f>
        <v>98477</v>
      </c>
      <c r="E74" s="7">
        <f>IF(F74="Yes",'MD Rates'!$H$1,H74)</f>
        <v>43922</v>
      </c>
      <c r="F74" s="411" t="str">
        <f t="shared" si="1"/>
        <v>No</v>
      </c>
      <c r="H74" s="7">
        <v>43922</v>
      </c>
    </row>
    <row r="75" spans="1:8" x14ac:dyDescent="0.2">
      <c r="A75" s="11" t="s">
        <v>1510</v>
      </c>
      <c r="B75" s="5">
        <v>114</v>
      </c>
      <c r="C75">
        <v>98477</v>
      </c>
      <c r="D75" s="504">
        <f t="shared" si="6"/>
        <v>98477</v>
      </c>
      <c r="E75" s="7">
        <f>IF(F75="Yes",'MD Rates'!$H$1,H75)</f>
        <v>43922</v>
      </c>
      <c r="F75" s="411" t="str">
        <f t="shared" si="1"/>
        <v>No</v>
      </c>
      <c r="H75" s="7">
        <v>43922</v>
      </c>
    </row>
    <row r="76" spans="1:8" x14ac:dyDescent="0.2">
      <c r="A76" s="11" t="s">
        <v>1510</v>
      </c>
      <c r="B76" s="12">
        <v>120</v>
      </c>
      <c r="C76">
        <v>104584</v>
      </c>
      <c r="D76" s="504">
        <f t="shared" si="6"/>
        <v>104584</v>
      </c>
      <c r="E76" s="7">
        <f>IF(F76="Yes",'MD Rates'!$H$1,H76)</f>
        <v>43922</v>
      </c>
      <c r="F76" s="411" t="str">
        <f t="shared" si="1"/>
        <v>No</v>
      </c>
      <c r="H76" s="7">
        <v>43922</v>
      </c>
    </row>
    <row r="77" spans="1:8" x14ac:dyDescent="0.2">
      <c r="A77" s="11" t="s">
        <v>1510</v>
      </c>
      <c r="B77" s="12">
        <v>121</v>
      </c>
      <c r="C77">
        <v>104584</v>
      </c>
      <c r="D77" s="504">
        <f t="shared" si="6"/>
        <v>104584</v>
      </c>
      <c r="E77" s="7">
        <f>IF(F77="Yes",'MD Rates'!$H$1,H77)</f>
        <v>43922</v>
      </c>
      <c r="F77" s="411" t="str">
        <f t="shared" si="1"/>
        <v>No</v>
      </c>
      <c r="H77" s="7">
        <v>43922</v>
      </c>
    </row>
    <row r="78" spans="1:8" x14ac:dyDescent="0.2">
      <c r="A78" s="11" t="s">
        <v>1510</v>
      </c>
      <c r="B78" s="12">
        <v>122</v>
      </c>
      <c r="C78">
        <v>104584</v>
      </c>
      <c r="D78" s="504">
        <f t="shared" si="6"/>
        <v>104584</v>
      </c>
      <c r="E78" s="7">
        <f>IF(F78="Yes",'MD Rates'!$H$1,H78)</f>
        <v>43922</v>
      </c>
      <c r="F78" s="411" t="str">
        <f t="shared" si="1"/>
        <v>No</v>
      </c>
      <c r="H78" s="7">
        <v>43922</v>
      </c>
    </row>
    <row r="79" spans="1:8" x14ac:dyDescent="0.2">
      <c r="A79" s="11" t="s">
        <v>1510</v>
      </c>
      <c r="B79" s="12">
        <v>123</v>
      </c>
      <c r="C79">
        <v>104584</v>
      </c>
      <c r="D79" s="504">
        <f t="shared" si="6"/>
        <v>104584</v>
      </c>
      <c r="E79" s="7">
        <f>IF(F79="Yes",'MD Rates'!$H$1,H79)</f>
        <v>43922</v>
      </c>
      <c r="F79" s="411" t="str">
        <f t="shared" si="1"/>
        <v>No</v>
      </c>
      <c r="H79" s="7">
        <v>43922</v>
      </c>
    </row>
    <row r="80" spans="1:8" x14ac:dyDescent="0.2">
      <c r="A80" s="11" t="s">
        <v>1510</v>
      </c>
      <c r="B80" s="12">
        <v>124</v>
      </c>
      <c r="C80">
        <v>104584</v>
      </c>
      <c r="D80" s="504">
        <f t="shared" si="6"/>
        <v>104584</v>
      </c>
      <c r="E80" s="7">
        <f>IF(F80="Yes",'MD Rates'!$H$1,H80)</f>
        <v>43922</v>
      </c>
      <c r="F80" s="411" t="str">
        <f t="shared" si="1"/>
        <v>No</v>
      </c>
      <c r="H80" s="7">
        <v>43922</v>
      </c>
    </row>
    <row r="81" spans="1:8" x14ac:dyDescent="0.2">
      <c r="A81" s="11" t="s">
        <v>1510</v>
      </c>
      <c r="B81" s="5">
        <v>130</v>
      </c>
      <c r="C81">
        <v>110683</v>
      </c>
      <c r="D81" s="504">
        <f t="shared" si="6"/>
        <v>110683</v>
      </c>
      <c r="E81" s="7">
        <f>IF(F81="Yes",'MD Rates'!$H$1,H81)</f>
        <v>43922</v>
      </c>
      <c r="F81" s="411" t="str">
        <f t="shared" si="1"/>
        <v>No</v>
      </c>
      <c r="H81" s="7">
        <v>43922</v>
      </c>
    </row>
    <row r="82" spans="1:8" x14ac:dyDescent="0.2">
      <c r="A82" s="11"/>
      <c r="B82" s="12"/>
      <c r="C82" s="376"/>
      <c r="D82" s="11"/>
      <c r="E82" s="7"/>
      <c r="F82" s="411"/>
    </row>
    <row r="83" spans="1:8" x14ac:dyDescent="0.2">
      <c r="A83" s="11" t="s">
        <v>1511</v>
      </c>
      <c r="B83" s="5">
        <v>0</v>
      </c>
      <c r="C83">
        <v>0</v>
      </c>
      <c r="D83" s="6">
        <f>D29</f>
        <v>0</v>
      </c>
      <c r="E83" s="7">
        <f>IF(F83="Yes",'MD Rates'!$H$1,H83)</f>
        <v>39539</v>
      </c>
      <c r="F83" s="411" t="str">
        <f t="shared" si="1"/>
        <v>No</v>
      </c>
      <c r="H83" s="7">
        <v>39539</v>
      </c>
    </row>
    <row r="84" spans="1:8" x14ac:dyDescent="0.2">
      <c r="A84" s="11" t="s">
        <v>1511</v>
      </c>
      <c r="B84" s="5">
        <v>10</v>
      </c>
      <c r="C84">
        <v>82096</v>
      </c>
      <c r="D84" s="504">
        <f>D57</f>
        <v>82096</v>
      </c>
      <c r="E84" s="7">
        <f>IF(F84="Yes",'MD Rates'!$H$1,H84)</f>
        <v>43922</v>
      </c>
      <c r="F84" s="411" t="str">
        <f t="shared" si="1"/>
        <v>No</v>
      </c>
      <c r="H84" s="7">
        <v>43922</v>
      </c>
    </row>
    <row r="85" spans="1:8" x14ac:dyDescent="0.2">
      <c r="A85" s="11" t="s">
        <v>1511</v>
      </c>
      <c r="B85" s="5">
        <v>20</v>
      </c>
      <c r="C85">
        <v>82738</v>
      </c>
      <c r="D85" s="504">
        <f t="shared" ref="D85:D100" si="7">D58</f>
        <v>82738</v>
      </c>
      <c r="E85" s="7">
        <f>IF(F85="Yes",'MD Rates'!$H$1,H85)</f>
        <v>43922</v>
      </c>
      <c r="F85" s="411" t="str">
        <f t="shared" si="1"/>
        <v>No</v>
      </c>
      <c r="H85" s="7">
        <v>43922</v>
      </c>
    </row>
    <row r="86" spans="1:8" x14ac:dyDescent="0.2">
      <c r="A86" s="11" t="s">
        <v>1511</v>
      </c>
      <c r="B86" s="5">
        <v>30</v>
      </c>
      <c r="C86">
        <v>83379</v>
      </c>
      <c r="D86" s="504">
        <f t="shared" si="7"/>
        <v>83379</v>
      </c>
      <c r="E86" s="7">
        <f>IF(F86="Yes",'MD Rates'!$H$1,H86)</f>
        <v>43922</v>
      </c>
      <c r="F86" s="411" t="str">
        <f t="shared" si="1"/>
        <v>No</v>
      </c>
      <c r="H86" s="7">
        <v>43922</v>
      </c>
    </row>
    <row r="87" spans="1:8" x14ac:dyDescent="0.2">
      <c r="A87" s="11" t="s">
        <v>1511</v>
      </c>
      <c r="B87" s="5">
        <v>40</v>
      </c>
      <c r="C87">
        <v>84026</v>
      </c>
      <c r="D87" s="504">
        <f t="shared" si="7"/>
        <v>84026</v>
      </c>
      <c r="E87" s="7">
        <f>IF(F87="Yes",'MD Rates'!$H$1,H87)</f>
        <v>43922</v>
      </c>
      <c r="F87" s="411" t="str">
        <f t="shared" si="1"/>
        <v>No</v>
      </c>
      <c r="H87" s="7">
        <v>43922</v>
      </c>
    </row>
    <row r="88" spans="1:8" x14ac:dyDescent="0.2">
      <c r="A88" s="11" t="s">
        <v>1511</v>
      </c>
      <c r="B88" s="10">
        <v>50</v>
      </c>
      <c r="C88">
        <v>84667</v>
      </c>
      <c r="D88" s="504">
        <f t="shared" si="7"/>
        <v>84667</v>
      </c>
      <c r="E88" s="7">
        <f>IF(F88="Yes",'MD Rates'!$H$1,H88)</f>
        <v>43922</v>
      </c>
      <c r="F88" s="411" t="str">
        <f t="shared" si="1"/>
        <v>No</v>
      </c>
      <c r="H88" s="7">
        <v>43922</v>
      </c>
    </row>
    <row r="89" spans="1:8" x14ac:dyDescent="0.2">
      <c r="A89" s="11" t="s">
        <v>1511</v>
      </c>
      <c r="B89" s="5">
        <v>60</v>
      </c>
      <c r="C89">
        <v>85950</v>
      </c>
      <c r="D89" s="504">
        <f t="shared" si="7"/>
        <v>85950</v>
      </c>
      <c r="E89" s="7">
        <f>IF(F89="Yes",'MD Rates'!$H$1,H89)</f>
        <v>43922</v>
      </c>
      <c r="F89" s="411" t="str">
        <f t="shared" si="1"/>
        <v>No</v>
      </c>
      <c r="H89" s="7">
        <v>43922</v>
      </c>
    </row>
    <row r="90" spans="1:8" x14ac:dyDescent="0.2">
      <c r="A90" s="11" t="s">
        <v>1511</v>
      </c>
      <c r="B90" s="5">
        <v>70</v>
      </c>
      <c r="C90">
        <v>87238</v>
      </c>
      <c r="D90" s="504">
        <f t="shared" si="7"/>
        <v>87238</v>
      </c>
      <c r="E90" s="7">
        <f>IF(F90="Yes",'MD Rates'!$H$1,H90)</f>
        <v>43922</v>
      </c>
      <c r="F90" s="411" t="str">
        <f t="shared" si="1"/>
        <v>No</v>
      </c>
      <c r="H90" s="7">
        <v>43922</v>
      </c>
    </row>
    <row r="91" spans="1:8" x14ac:dyDescent="0.2">
      <c r="A91" s="11" t="s">
        <v>1511</v>
      </c>
      <c r="B91" s="5">
        <v>80</v>
      </c>
      <c r="C91">
        <v>89809</v>
      </c>
      <c r="D91" s="504">
        <f t="shared" si="7"/>
        <v>89809</v>
      </c>
      <c r="E91" s="7">
        <f>IF(F91="Yes",'MD Rates'!$H$1,H91)</f>
        <v>43922</v>
      </c>
      <c r="F91" s="411" t="str">
        <f t="shared" si="1"/>
        <v>No</v>
      </c>
      <c r="H91" s="7">
        <v>43922</v>
      </c>
    </row>
    <row r="92" spans="1:8" x14ac:dyDescent="0.2">
      <c r="A92" s="11" t="s">
        <v>1511</v>
      </c>
      <c r="B92" s="5">
        <v>90</v>
      </c>
      <c r="C92">
        <v>91090</v>
      </c>
      <c r="D92" s="504">
        <f t="shared" si="7"/>
        <v>91090</v>
      </c>
      <c r="E92" s="7">
        <f>IF(F92="Yes",'MD Rates'!$H$1,H92)</f>
        <v>43922</v>
      </c>
      <c r="F92" s="411" t="str">
        <f t="shared" si="1"/>
        <v>No</v>
      </c>
      <c r="H92" s="7">
        <v>43922</v>
      </c>
    </row>
    <row r="93" spans="1:8" x14ac:dyDescent="0.2">
      <c r="A93" s="11" t="s">
        <v>1511</v>
      </c>
      <c r="B93" s="5">
        <v>100</v>
      </c>
      <c r="C93">
        <v>92372</v>
      </c>
      <c r="D93" s="504">
        <f t="shared" si="7"/>
        <v>92372</v>
      </c>
      <c r="E93" s="7">
        <f>IF(F93="Yes",'MD Rates'!$H$1,H93)</f>
        <v>43922</v>
      </c>
      <c r="F93" s="411" t="str">
        <f t="shared" ref="F93:F108" si="8">IF(C93&lt;&gt;D93,"Yes","No")</f>
        <v>No</v>
      </c>
      <c r="H93" s="7">
        <v>43922</v>
      </c>
    </row>
    <row r="94" spans="1:8" x14ac:dyDescent="0.2">
      <c r="A94" s="11" t="s">
        <v>1511</v>
      </c>
      <c r="B94" s="5">
        <v>101</v>
      </c>
      <c r="C94">
        <v>92372</v>
      </c>
      <c r="D94" s="504">
        <f t="shared" si="7"/>
        <v>92372</v>
      </c>
      <c r="E94" s="7">
        <f>IF(F94="Yes",'MD Rates'!$H$1,H94)</f>
        <v>43922</v>
      </c>
      <c r="F94" s="411" t="str">
        <f t="shared" si="8"/>
        <v>No</v>
      </c>
      <c r="H94" s="7">
        <v>43922</v>
      </c>
    </row>
    <row r="95" spans="1:8" x14ac:dyDescent="0.2">
      <c r="A95" s="11" t="s">
        <v>1511</v>
      </c>
      <c r="B95" s="5">
        <v>102</v>
      </c>
      <c r="C95">
        <v>92372</v>
      </c>
      <c r="D95" s="504">
        <f t="shared" si="7"/>
        <v>92372</v>
      </c>
      <c r="E95" s="7">
        <f>IF(F95="Yes",'MD Rates'!$H$1,H95)</f>
        <v>43922</v>
      </c>
      <c r="F95" s="411" t="str">
        <f t="shared" si="8"/>
        <v>No</v>
      </c>
      <c r="H95" s="7">
        <v>43922</v>
      </c>
    </row>
    <row r="96" spans="1:8" x14ac:dyDescent="0.2">
      <c r="A96" s="11" t="s">
        <v>1511</v>
      </c>
      <c r="B96" s="5">
        <v>103</v>
      </c>
      <c r="C96">
        <v>92372</v>
      </c>
      <c r="D96" s="504">
        <f t="shared" si="7"/>
        <v>92372</v>
      </c>
      <c r="E96" s="7">
        <f>IF(F96="Yes",'MD Rates'!$H$1,H96)</f>
        <v>43922</v>
      </c>
      <c r="F96" s="411" t="str">
        <f t="shared" si="8"/>
        <v>No</v>
      </c>
      <c r="H96" s="7">
        <v>43922</v>
      </c>
    </row>
    <row r="97" spans="1:8" x14ac:dyDescent="0.2">
      <c r="A97" s="11" t="s">
        <v>1511</v>
      </c>
      <c r="B97" s="5">
        <v>104</v>
      </c>
      <c r="C97">
        <v>92372</v>
      </c>
      <c r="D97" s="504">
        <f t="shared" si="7"/>
        <v>92372</v>
      </c>
      <c r="E97" s="7">
        <f>IF(F97="Yes",'MD Rates'!$H$1,H97)</f>
        <v>43922</v>
      </c>
      <c r="F97" s="411" t="str">
        <f t="shared" si="8"/>
        <v>No</v>
      </c>
      <c r="H97" s="7">
        <v>43922</v>
      </c>
    </row>
    <row r="98" spans="1:8" x14ac:dyDescent="0.2">
      <c r="A98" s="11" t="s">
        <v>1511</v>
      </c>
      <c r="B98" s="5">
        <v>110</v>
      </c>
      <c r="C98">
        <v>98477</v>
      </c>
      <c r="D98" s="504">
        <f t="shared" si="7"/>
        <v>98477</v>
      </c>
      <c r="E98" s="7">
        <f>IF(F98="Yes",'MD Rates'!$H$1,H98)</f>
        <v>43922</v>
      </c>
      <c r="F98" s="411" t="str">
        <f t="shared" si="8"/>
        <v>No</v>
      </c>
      <c r="H98" s="7">
        <v>43922</v>
      </c>
    </row>
    <row r="99" spans="1:8" x14ac:dyDescent="0.2">
      <c r="A99" s="11" t="s">
        <v>1511</v>
      </c>
      <c r="B99" s="5">
        <v>111</v>
      </c>
      <c r="C99">
        <v>98477</v>
      </c>
      <c r="D99" s="504">
        <f t="shared" si="7"/>
        <v>98477</v>
      </c>
      <c r="E99" s="7">
        <f>IF(F99="Yes",'MD Rates'!$H$1,H99)</f>
        <v>43922</v>
      </c>
      <c r="F99" s="411" t="str">
        <f t="shared" si="8"/>
        <v>No</v>
      </c>
      <c r="H99" s="7">
        <v>43922</v>
      </c>
    </row>
    <row r="100" spans="1:8" x14ac:dyDescent="0.2">
      <c r="A100" s="11" t="s">
        <v>1511</v>
      </c>
      <c r="B100" s="5">
        <v>112</v>
      </c>
      <c r="C100">
        <v>98477</v>
      </c>
      <c r="D100" s="504">
        <f t="shared" si="7"/>
        <v>98477</v>
      </c>
      <c r="E100" s="7">
        <f>IF(F100="Yes",'MD Rates'!$H$1,H100)</f>
        <v>43922</v>
      </c>
      <c r="F100" s="411" t="str">
        <f t="shared" si="8"/>
        <v>No</v>
      </c>
      <c r="H100" s="7">
        <v>43922</v>
      </c>
    </row>
    <row r="101" spans="1:8" x14ac:dyDescent="0.2">
      <c r="A101" s="11" t="s">
        <v>1511</v>
      </c>
      <c r="B101" s="5">
        <v>113</v>
      </c>
      <c r="C101">
        <v>98477</v>
      </c>
      <c r="D101" s="504">
        <f t="shared" ref="D101:D108" si="9">D74</f>
        <v>98477</v>
      </c>
      <c r="E101" s="7">
        <f>IF(F101="Yes",'MD Rates'!$H$1,H101)</f>
        <v>43922</v>
      </c>
      <c r="F101" s="411" t="str">
        <f t="shared" si="8"/>
        <v>No</v>
      </c>
      <c r="H101" s="7">
        <v>43922</v>
      </c>
    </row>
    <row r="102" spans="1:8" x14ac:dyDescent="0.2">
      <c r="A102" s="11" t="s">
        <v>1511</v>
      </c>
      <c r="B102" s="5">
        <v>114</v>
      </c>
      <c r="C102">
        <v>98477</v>
      </c>
      <c r="D102" s="504">
        <f t="shared" si="9"/>
        <v>98477</v>
      </c>
      <c r="E102" s="7">
        <f>IF(F102="Yes",'MD Rates'!$H$1,H102)</f>
        <v>43922</v>
      </c>
      <c r="F102" s="411" t="str">
        <f t="shared" si="8"/>
        <v>No</v>
      </c>
      <c r="H102" s="7">
        <v>43922</v>
      </c>
    </row>
    <row r="103" spans="1:8" x14ac:dyDescent="0.2">
      <c r="A103" s="11" t="s">
        <v>1511</v>
      </c>
      <c r="B103" s="12">
        <v>120</v>
      </c>
      <c r="C103">
        <v>104584</v>
      </c>
      <c r="D103" s="504">
        <f t="shared" si="9"/>
        <v>104584</v>
      </c>
      <c r="E103" s="7">
        <f>IF(F103="Yes",'MD Rates'!$H$1,H103)</f>
        <v>43922</v>
      </c>
      <c r="F103" s="411" t="str">
        <f t="shared" si="8"/>
        <v>No</v>
      </c>
      <c r="H103" s="7">
        <v>43922</v>
      </c>
    </row>
    <row r="104" spans="1:8" x14ac:dyDescent="0.2">
      <c r="A104" s="11" t="s">
        <v>1511</v>
      </c>
      <c r="B104" s="12">
        <v>121</v>
      </c>
      <c r="C104">
        <v>104584</v>
      </c>
      <c r="D104" s="504">
        <f t="shared" si="9"/>
        <v>104584</v>
      </c>
      <c r="E104" s="7">
        <f>IF(F104="Yes",'MD Rates'!$H$1,H104)</f>
        <v>43922</v>
      </c>
      <c r="F104" s="411" t="str">
        <f t="shared" si="8"/>
        <v>No</v>
      </c>
      <c r="H104" s="7">
        <v>43922</v>
      </c>
    </row>
    <row r="105" spans="1:8" x14ac:dyDescent="0.2">
      <c r="A105" s="11" t="s">
        <v>1511</v>
      </c>
      <c r="B105" s="12">
        <v>122</v>
      </c>
      <c r="C105">
        <v>104584</v>
      </c>
      <c r="D105" s="504">
        <f t="shared" si="9"/>
        <v>104584</v>
      </c>
      <c r="E105" s="7">
        <f>IF(F105="Yes",'MD Rates'!$H$1,H105)</f>
        <v>43922</v>
      </c>
      <c r="F105" s="411" t="str">
        <f t="shared" si="8"/>
        <v>No</v>
      </c>
      <c r="H105" s="7">
        <v>43922</v>
      </c>
    </row>
    <row r="106" spans="1:8" x14ac:dyDescent="0.2">
      <c r="A106" s="11" t="s">
        <v>1511</v>
      </c>
      <c r="B106" s="12">
        <v>123</v>
      </c>
      <c r="C106">
        <v>104584</v>
      </c>
      <c r="D106" s="504">
        <f t="shared" si="9"/>
        <v>104584</v>
      </c>
      <c r="E106" s="7">
        <f>IF(F106="Yes",'MD Rates'!$H$1,H106)</f>
        <v>43922</v>
      </c>
      <c r="F106" s="411" t="str">
        <f t="shared" si="8"/>
        <v>No</v>
      </c>
      <c r="H106" s="7">
        <v>43922</v>
      </c>
    </row>
    <row r="107" spans="1:8" x14ac:dyDescent="0.2">
      <c r="A107" s="11" t="s">
        <v>1511</v>
      </c>
      <c r="B107" s="12">
        <v>124</v>
      </c>
      <c r="C107">
        <v>104584</v>
      </c>
      <c r="D107" s="504">
        <f t="shared" si="9"/>
        <v>104584</v>
      </c>
      <c r="E107" s="7">
        <f>IF(F107="Yes",'MD Rates'!$H$1,H107)</f>
        <v>43922</v>
      </c>
      <c r="F107" s="411" t="str">
        <f t="shared" si="8"/>
        <v>No</v>
      </c>
      <c r="H107" s="7">
        <v>43922</v>
      </c>
    </row>
    <row r="108" spans="1:8" x14ac:dyDescent="0.2">
      <c r="A108" s="11" t="s">
        <v>1511</v>
      </c>
      <c r="B108" s="5">
        <v>130</v>
      </c>
      <c r="C108">
        <v>110683</v>
      </c>
      <c r="D108" s="504">
        <f t="shared" si="9"/>
        <v>110683</v>
      </c>
      <c r="E108" s="7">
        <f>IF(F108="Yes",'MD Rates'!$H$1,H108)</f>
        <v>43922</v>
      </c>
      <c r="F108" s="411" t="str">
        <f t="shared" si="8"/>
        <v>No</v>
      </c>
      <c r="H108" s="7">
        <v>43922</v>
      </c>
    </row>
    <row r="109" spans="1:8" x14ac:dyDescent="0.2">
      <c r="A109" s="125" t="s">
        <v>730</v>
      </c>
      <c r="C109" s="20"/>
      <c r="E109" s="7"/>
      <c r="F109" s="67"/>
    </row>
    <row r="110" spans="1:8" x14ac:dyDescent="0.2">
      <c r="A110" t="s">
        <v>869</v>
      </c>
      <c r="B110" s="5">
        <v>0</v>
      </c>
      <c r="C110">
        <v>0</v>
      </c>
      <c r="D110" s="496">
        <v>0</v>
      </c>
      <c r="E110" s="7">
        <f>IF(F110="Yes",'MD Rates'!$G$700,H110)</f>
        <v>39539</v>
      </c>
      <c r="F110" s="411" t="str">
        <f>IF(C110&lt;&gt;D110,"Yes","No")</f>
        <v>No</v>
      </c>
      <c r="H110" s="7">
        <v>39539</v>
      </c>
    </row>
    <row r="111" spans="1:8" x14ac:dyDescent="0.2">
      <c r="A111" t="s">
        <v>869</v>
      </c>
      <c r="B111" s="5">
        <v>10</v>
      </c>
      <c r="C111">
        <v>72927</v>
      </c>
      <c r="D111" s="504">
        <f>'MD Rates'!C703</f>
        <v>72927</v>
      </c>
      <c r="E111" s="7">
        <f>'MD Rates'!G700</f>
        <v>41365</v>
      </c>
      <c r="F111" s="411" t="str">
        <f t="shared" ref="F111:F118" si="10">IF(C111&lt;&gt;D111,"Yes","No")</f>
        <v>No</v>
      </c>
      <c r="G111" t="s">
        <v>727</v>
      </c>
      <c r="H111" s="7">
        <v>42461</v>
      </c>
    </row>
    <row r="112" spans="1:8" x14ac:dyDescent="0.2">
      <c r="A112" t="s">
        <v>869</v>
      </c>
      <c r="B112" s="5">
        <v>20</v>
      </c>
      <c r="C112">
        <v>75249</v>
      </c>
      <c r="D112" s="504">
        <f>'MD Rates'!D703</f>
        <v>75249</v>
      </c>
      <c r="E112" s="7">
        <f>E111</f>
        <v>41365</v>
      </c>
      <c r="F112" s="411" t="str">
        <f t="shared" si="10"/>
        <v>No</v>
      </c>
      <c r="G112" t="s">
        <v>727</v>
      </c>
      <c r="H112" s="7">
        <v>42461</v>
      </c>
    </row>
    <row r="113" spans="1:8" x14ac:dyDescent="0.2">
      <c r="A113" t="s">
        <v>869</v>
      </c>
      <c r="B113" s="5">
        <v>30</v>
      </c>
      <c r="C113">
        <v>79134</v>
      </c>
      <c r="D113" s="504">
        <f>'MD Rates'!E703</f>
        <v>79134</v>
      </c>
      <c r="E113" s="7">
        <f>E112</f>
        <v>41365</v>
      </c>
      <c r="F113" s="411" t="str">
        <f t="shared" si="10"/>
        <v>No</v>
      </c>
      <c r="G113" t="s">
        <v>727</v>
      </c>
      <c r="H113" s="7">
        <v>42461</v>
      </c>
    </row>
    <row r="114" spans="1:8" x14ac:dyDescent="0.2">
      <c r="A114" s="9" t="s">
        <v>869</v>
      </c>
      <c r="B114" s="5">
        <v>40</v>
      </c>
      <c r="C114">
        <v>83803</v>
      </c>
      <c r="D114" s="504">
        <f>'MD Rates'!G711</f>
        <v>83803</v>
      </c>
      <c r="E114" s="7">
        <f>E113</f>
        <v>41365</v>
      </c>
      <c r="F114" s="411" t="str">
        <f t="shared" si="10"/>
        <v>No</v>
      </c>
      <c r="G114" t="s">
        <v>727</v>
      </c>
      <c r="H114" s="7">
        <v>42461</v>
      </c>
    </row>
    <row r="115" spans="1:8" x14ac:dyDescent="0.2">
      <c r="A115" t="s">
        <v>869</v>
      </c>
      <c r="B115" s="10">
        <v>50</v>
      </c>
      <c r="C115">
        <v>83646</v>
      </c>
      <c r="D115" s="504">
        <f>'MD Rates'!F703</f>
        <v>83646</v>
      </c>
      <c r="E115" s="7">
        <f>E112</f>
        <v>41365</v>
      </c>
      <c r="F115" s="411" t="str">
        <f t="shared" si="10"/>
        <v>No</v>
      </c>
      <c r="G115" t="s">
        <v>727</v>
      </c>
      <c r="H115" s="7">
        <v>42461</v>
      </c>
    </row>
    <row r="116" spans="1:8" x14ac:dyDescent="0.2">
      <c r="A116" t="s">
        <v>869</v>
      </c>
      <c r="B116" s="5">
        <v>60</v>
      </c>
      <c r="C116">
        <v>88798</v>
      </c>
      <c r="D116" s="504">
        <f>'MD Rates'!G703</f>
        <v>88798</v>
      </c>
      <c r="E116" s="7">
        <f>E113</f>
        <v>41365</v>
      </c>
      <c r="F116" s="411" t="str">
        <f t="shared" si="10"/>
        <v>No</v>
      </c>
      <c r="G116" t="s">
        <v>727</v>
      </c>
      <c r="H116" s="7">
        <v>42461</v>
      </c>
    </row>
    <row r="117" spans="1:8" x14ac:dyDescent="0.2">
      <c r="A117" t="s">
        <v>869</v>
      </c>
      <c r="B117" s="5">
        <v>70</v>
      </c>
      <c r="C117">
        <v>91735</v>
      </c>
      <c r="D117" s="504">
        <f>'MD Rates'!H703</f>
        <v>91735</v>
      </c>
      <c r="E117" s="7">
        <f>E116</f>
        <v>41365</v>
      </c>
      <c r="F117" s="411" t="str">
        <f t="shared" si="10"/>
        <v>No</v>
      </c>
      <c r="G117" t="s">
        <v>727</v>
      </c>
      <c r="H117" s="7">
        <v>42461</v>
      </c>
    </row>
    <row r="118" spans="1:8" x14ac:dyDescent="0.2">
      <c r="A118" t="s">
        <v>869</v>
      </c>
      <c r="B118" s="5">
        <v>80</v>
      </c>
      <c r="C118">
        <v>94679</v>
      </c>
      <c r="D118" s="408">
        <f>'MD Rates'!I703</f>
        <v>94679</v>
      </c>
      <c r="E118" s="7">
        <f>E115</f>
        <v>41365</v>
      </c>
      <c r="F118" s="411" t="str">
        <f t="shared" si="10"/>
        <v>No</v>
      </c>
      <c r="H118" s="7">
        <v>42461</v>
      </c>
    </row>
    <row r="119" spans="1:8" x14ac:dyDescent="0.2">
      <c r="B119" s="5"/>
      <c r="C119" s="376"/>
      <c r="D119" s="408"/>
      <c r="E119" s="7"/>
      <c r="F119" s="411"/>
    </row>
    <row r="120" spans="1:8" x14ac:dyDescent="0.2">
      <c r="A120" t="s">
        <v>870</v>
      </c>
      <c r="B120" s="5">
        <v>0</v>
      </c>
      <c r="C120" s="486">
        <v>0</v>
      </c>
      <c r="D120" s="496">
        <v>0</v>
      </c>
      <c r="E120" s="7">
        <f>IF(F120="Yes",'MD Rates'!$G$700,H120)</f>
        <v>39539</v>
      </c>
      <c r="F120" s="411" t="str">
        <f>IF(C120&lt;&gt;D120,"Yes","No")</f>
        <v>No</v>
      </c>
      <c r="H120" s="7">
        <v>39539</v>
      </c>
    </row>
    <row r="121" spans="1:8" x14ac:dyDescent="0.2">
      <c r="A121" t="s">
        <v>870</v>
      </c>
      <c r="B121" s="5">
        <v>10</v>
      </c>
      <c r="C121" s="376">
        <v>72927</v>
      </c>
      <c r="D121" s="504">
        <f t="shared" ref="D121:D128" si="11">D111</f>
        <v>72927</v>
      </c>
      <c r="E121" s="7">
        <f>E117</f>
        <v>41365</v>
      </c>
      <c r="F121" s="411" t="str">
        <f t="shared" ref="F121:F128" si="12">IF(C121&lt;&gt;D121,"Yes","No")</f>
        <v>No</v>
      </c>
      <c r="H121" s="7">
        <v>42461</v>
      </c>
    </row>
    <row r="122" spans="1:8" x14ac:dyDescent="0.2">
      <c r="A122" t="s">
        <v>870</v>
      </c>
      <c r="B122" s="5">
        <v>20</v>
      </c>
      <c r="C122" s="376">
        <v>75249</v>
      </c>
      <c r="D122" s="504">
        <f t="shared" si="11"/>
        <v>75249</v>
      </c>
      <c r="E122" s="7">
        <f t="shared" ref="E122:E127" si="13">E121</f>
        <v>41365</v>
      </c>
      <c r="F122" s="411" t="str">
        <f t="shared" si="12"/>
        <v>No</v>
      </c>
      <c r="H122" s="7">
        <v>42461</v>
      </c>
    </row>
    <row r="123" spans="1:8" x14ac:dyDescent="0.2">
      <c r="A123" t="s">
        <v>870</v>
      </c>
      <c r="B123" s="5">
        <v>30</v>
      </c>
      <c r="C123" s="376">
        <v>79134</v>
      </c>
      <c r="D123" s="504">
        <f t="shared" si="11"/>
        <v>79134</v>
      </c>
      <c r="E123" s="7">
        <f t="shared" si="13"/>
        <v>41365</v>
      </c>
      <c r="F123" s="411" t="str">
        <f t="shared" si="12"/>
        <v>No</v>
      </c>
      <c r="H123" s="7">
        <v>42461</v>
      </c>
    </row>
    <row r="124" spans="1:8" x14ac:dyDescent="0.2">
      <c r="A124" t="s">
        <v>870</v>
      </c>
      <c r="B124" s="5">
        <v>40</v>
      </c>
      <c r="C124" s="376">
        <v>83803</v>
      </c>
      <c r="D124" s="504">
        <f t="shared" si="11"/>
        <v>83803</v>
      </c>
      <c r="E124" s="7">
        <v>39904</v>
      </c>
      <c r="F124" s="411" t="str">
        <f t="shared" si="12"/>
        <v>No</v>
      </c>
      <c r="H124" s="7">
        <v>42461</v>
      </c>
    </row>
    <row r="125" spans="1:8" x14ac:dyDescent="0.2">
      <c r="A125" t="s">
        <v>870</v>
      </c>
      <c r="B125" s="10">
        <v>50</v>
      </c>
      <c r="C125" s="376">
        <v>83646</v>
      </c>
      <c r="D125" s="504">
        <f t="shared" si="11"/>
        <v>83646</v>
      </c>
      <c r="E125" s="7">
        <f>E123</f>
        <v>41365</v>
      </c>
      <c r="F125" s="411" t="str">
        <f t="shared" si="12"/>
        <v>No</v>
      </c>
      <c r="H125" s="7">
        <v>42461</v>
      </c>
    </row>
    <row r="126" spans="1:8" x14ac:dyDescent="0.2">
      <c r="A126" t="s">
        <v>870</v>
      </c>
      <c r="B126" s="5">
        <v>60</v>
      </c>
      <c r="C126" s="376">
        <v>88798</v>
      </c>
      <c r="D126" s="504">
        <f t="shared" si="11"/>
        <v>88798</v>
      </c>
      <c r="E126" s="7">
        <f t="shared" si="13"/>
        <v>41365</v>
      </c>
      <c r="F126" s="411" t="str">
        <f t="shared" si="12"/>
        <v>No</v>
      </c>
      <c r="H126" s="7">
        <v>42461</v>
      </c>
    </row>
    <row r="127" spans="1:8" x14ac:dyDescent="0.2">
      <c r="A127" t="s">
        <v>870</v>
      </c>
      <c r="B127" s="5">
        <v>70</v>
      </c>
      <c r="C127" s="376">
        <v>91735</v>
      </c>
      <c r="D127" s="504">
        <f t="shared" si="11"/>
        <v>91735</v>
      </c>
      <c r="E127" s="7">
        <f t="shared" si="13"/>
        <v>41365</v>
      </c>
      <c r="F127" s="411" t="str">
        <f t="shared" si="12"/>
        <v>No</v>
      </c>
      <c r="G127" t="s">
        <v>727</v>
      </c>
      <c r="H127" s="7">
        <v>42461</v>
      </c>
    </row>
    <row r="128" spans="1:8" x14ac:dyDescent="0.2">
      <c r="A128" t="s">
        <v>870</v>
      </c>
      <c r="B128" s="5">
        <v>80</v>
      </c>
      <c r="C128" s="376">
        <v>94679</v>
      </c>
      <c r="D128" s="504">
        <f t="shared" si="11"/>
        <v>94679</v>
      </c>
      <c r="E128" s="7">
        <f>E127</f>
        <v>41365</v>
      </c>
      <c r="F128" s="411" t="str">
        <f t="shared" si="12"/>
        <v>No</v>
      </c>
      <c r="H128" s="7">
        <v>42461</v>
      </c>
    </row>
    <row r="129" spans="1:8" x14ac:dyDescent="0.2">
      <c r="A129" s="11"/>
      <c r="B129" s="12"/>
      <c r="C129" s="487"/>
      <c r="D129" s="505"/>
      <c r="E129" s="7"/>
      <c r="F129" s="411"/>
    </row>
    <row r="130" spans="1:8" x14ac:dyDescent="0.2">
      <c r="A130" t="s">
        <v>871</v>
      </c>
      <c r="B130" s="5">
        <v>0</v>
      </c>
      <c r="C130" s="486">
        <v>0</v>
      </c>
      <c r="D130" s="496">
        <v>0</v>
      </c>
      <c r="E130" s="7">
        <f>IF(F130="Yes",'MD Rates'!$G$700,H130)</f>
        <v>39539</v>
      </c>
      <c r="F130" s="411" t="str">
        <f>IF(C130&lt;&gt;D130,"Yes","No")</f>
        <v>No</v>
      </c>
      <c r="H130" s="7">
        <v>39539</v>
      </c>
    </row>
    <row r="131" spans="1:8" x14ac:dyDescent="0.2">
      <c r="A131" t="s">
        <v>871</v>
      </c>
      <c r="B131" s="5">
        <v>10</v>
      </c>
      <c r="C131" s="376">
        <v>72927</v>
      </c>
      <c r="D131" s="504">
        <f t="shared" ref="D131:D138" si="14">D121</f>
        <v>72927</v>
      </c>
      <c r="E131" s="7">
        <f>E127</f>
        <v>41365</v>
      </c>
      <c r="F131" s="411" t="str">
        <f t="shared" ref="F131:F138" si="15">IF(C131&lt;&gt;D131,"Yes","No")</f>
        <v>No</v>
      </c>
      <c r="H131" s="7">
        <v>42461</v>
      </c>
    </row>
    <row r="132" spans="1:8" x14ac:dyDescent="0.2">
      <c r="A132" t="s">
        <v>871</v>
      </c>
      <c r="B132" s="5">
        <v>20</v>
      </c>
      <c r="C132" s="376">
        <v>75249</v>
      </c>
      <c r="D132" s="504">
        <f t="shared" si="14"/>
        <v>75249</v>
      </c>
      <c r="E132" s="7">
        <f t="shared" ref="E132:E138" si="16">E131</f>
        <v>41365</v>
      </c>
      <c r="F132" s="411" t="str">
        <f t="shared" si="15"/>
        <v>No</v>
      </c>
      <c r="H132" s="7">
        <v>42461</v>
      </c>
    </row>
    <row r="133" spans="1:8" x14ac:dyDescent="0.2">
      <c r="A133" t="s">
        <v>871</v>
      </c>
      <c r="B133" s="5">
        <v>30</v>
      </c>
      <c r="C133" s="376">
        <v>79134</v>
      </c>
      <c r="D133" s="504">
        <f t="shared" si="14"/>
        <v>79134</v>
      </c>
      <c r="E133" s="7">
        <f t="shared" si="16"/>
        <v>41365</v>
      </c>
      <c r="F133" s="411" t="str">
        <f t="shared" si="15"/>
        <v>No</v>
      </c>
      <c r="H133" s="7">
        <v>42461</v>
      </c>
    </row>
    <row r="134" spans="1:8" x14ac:dyDescent="0.2">
      <c r="A134" t="s">
        <v>871</v>
      </c>
      <c r="B134" s="5">
        <v>40</v>
      </c>
      <c r="C134" s="376">
        <v>83803</v>
      </c>
      <c r="D134" s="504">
        <f t="shared" si="14"/>
        <v>83803</v>
      </c>
      <c r="E134" s="7">
        <f t="shared" si="16"/>
        <v>41365</v>
      </c>
      <c r="F134" s="411" t="str">
        <f t="shared" si="15"/>
        <v>No</v>
      </c>
      <c r="H134" s="7">
        <v>42461</v>
      </c>
    </row>
    <row r="135" spans="1:8" x14ac:dyDescent="0.2">
      <c r="A135" t="s">
        <v>871</v>
      </c>
      <c r="B135" s="10">
        <v>50</v>
      </c>
      <c r="C135" s="376">
        <v>83646</v>
      </c>
      <c r="D135" s="504">
        <f t="shared" si="14"/>
        <v>83646</v>
      </c>
      <c r="E135" s="7">
        <f t="shared" si="16"/>
        <v>41365</v>
      </c>
      <c r="F135" s="411" t="str">
        <f t="shared" si="15"/>
        <v>No</v>
      </c>
      <c r="H135" s="7">
        <v>42461</v>
      </c>
    </row>
    <row r="136" spans="1:8" x14ac:dyDescent="0.2">
      <c r="A136" t="s">
        <v>871</v>
      </c>
      <c r="B136" s="5">
        <v>60</v>
      </c>
      <c r="C136" s="376">
        <v>88798</v>
      </c>
      <c r="D136" s="504">
        <f t="shared" si="14"/>
        <v>88798</v>
      </c>
      <c r="E136" s="7">
        <f t="shared" si="16"/>
        <v>41365</v>
      </c>
      <c r="F136" s="411" t="str">
        <f t="shared" si="15"/>
        <v>No</v>
      </c>
      <c r="H136" s="7">
        <v>42461</v>
      </c>
    </row>
    <row r="137" spans="1:8" x14ac:dyDescent="0.2">
      <c r="A137" t="s">
        <v>871</v>
      </c>
      <c r="B137" s="5">
        <v>70</v>
      </c>
      <c r="C137" s="376">
        <v>91735</v>
      </c>
      <c r="D137" s="504">
        <f t="shared" si="14"/>
        <v>91735</v>
      </c>
      <c r="E137" s="7">
        <f t="shared" si="16"/>
        <v>41365</v>
      </c>
      <c r="F137" s="411" t="str">
        <f t="shared" si="15"/>
        <v>No</v>
      </c>
      <c r="H137" s="7">
        <v>42461</v>
      </c>
    </row>
    <row r="138" spans="1:8" x14ac:dyDescent="0.2">
      <c r="A138" t="s">
        <v>871</v>
      </c>
      <c r="B138" s="5">
        <v>80</v>
      </c>
      <c r="C138" s="376">
        <v>94679</v>
      </c>
      <c r="D138" s="504">
        <f t="shared" si="14"/>
        <v>94679</v>
      </c>
      <c r="E138" s="7">
        <f t="shared" si="16"/>
        <v>41365</v>
      </c>
      <c r="F138" s="411" t="str">
        <f t="shared" si="15"/>
        <v>No</v>
      </c>
      <c r="H138" s="7">
        <v>42461</v>
      </c>
    </row>
    <row r="139" spans="1:8" x14ac:dyDescent="0.2">
      <c r="B139" s="5"/>
      <c r="C139" s="487"/>
      <c r="D139" s="505"/>
      <c r="E139" s="7"/>
      <c r="F139" s="411"/>
    </row>
    <row r="140" spans="1:8" x14ac:dyDescent="0.2">
      <c r="A140" t="s">
        <v>872</v>
      </c>
      <c r="B140" s="5">
        <v>0</v>
      </c>
      <c r="C140" s="486">
        <v>0</v>
      </c>
      <c r="D140" s="496">
        <v>0</v>
      </c>
      <c r="E140" s="7">
        <f>IF(F140="Yes",'MD Rates'!$G$700,H140)</f>
        <v>39539</v>
      </c>
      <c r="F140" s="411" t="str">
        <f>IF(C140&lt;&gt;D140,"Yes","No")</f>
        <v>No</v>
      </c>
      <c r="H140" s="7">
        <v>39539</v>
      </c>
    </row>
    <row r="141" spans="1:8" x14ac:dyDescent="0.2">
      <c r="A141" t="s">
        <v>872</v>
      </c>
      <c r="B141" s="5">
        <v>10</v>
      </c>
      <c r="C141" s="376">
        <v>72927</v>
      </c>
      <c r="D141" s="504">
        <f t="shared" ref="D141:D148" si="17">D131</f>
        <v>72927</v>
      </c>
      <c r="E141" s="7">
        <f>E137</f>
        <v>41365</v>
      </c>
      <c r="F141" s="411" t="str">
        <f t="shared" ref="F141:F148" si="18">IF(C141&lt;&gt;D141,"Yes","No")</f>
        <v>No</v>
      </c>
      <c r="H141" s="7">
        <v>42461</v>
      </c>
    </row>
    <row r="142" spans="1:8" x14ac:dyDescent="0.2">
      <c r="A142" t="s">
        <v>872</v>
      </c>
      <c r="B142" s="5">
        <v>20</v>
      </c>
      <c r="C142" s="376">
        <v>75249</v>
      </c>
      <c r="D142" s="504">
        <f t="shared" si="17"/>
        <v>75249</v>
      </c>
      <c r="E142" s="7">
        <f t="shared" ref="E142:E148" si="19">E141</f>
        <v>41365</v>
      </c>
      <c r="F142" s="411" t="str">
        <f t="shared" si="18"/>
        <v>No</v>
      </c>
      <c r="H142" s="7">
        <v>42461</v>
      </c>
    </row>
    <row r="143" spans="1:8" x14ac:dyDescent="0.2">
      <c r="A143" t="s">
        <v>872</v>
      </c>
      <c r="B143" s="5">
        <v>30</v>
      </c>
      <c r="C143" s="376">
        <v>79134</v>
      </c>
      <c r="D143" s="504">
        <f t="shared" si="17"/>
        <v>79134</v>
      </c>
      <c r="E143" s="7">
        <f t="shared" si="19"/>
        <v>41365</v>
      </c>
      <c r="F143" s="411" t="str">
        <f t="shared" si="18"/>
        <v>No</v>
      </c>
      <c r="H143" s="7">
        <v>42461</v>
      </c>
    </row>
    <row r="144" spans="1:8" x14ac:dyDescent="0.2">
      <c r="A144" t="s">
        <v>872</v>
      </c>
      <c r="B144" s="5">
        <v>40</v>
      </c>
      <c r="C144" s="376">
        <v>83803</v>
      </c>
      <c r="D144" s="504">
        <f t="shared" si="17"/>
        <v>83803</v>
      </c>
      <c r="E144" s="7">
        <f t="shared" si="19"/>
        <v>41365</v>
      </c>
      <c r="F144" s="411" t="str">
        <f t="shared" si="18"/>
        <v>No</v>
      </c>
      <c r="H144" s="7">
        <v>42461</v>
      </c>
    </row>
    <row r="145" spans="1:8" x14ac:dyDescent="0.2">
      <c r="A145" t="s">
        <v>872</v>
      </c>
      <c r="B145" s="10">
        <v>50</v>
      </c>
      <c r="C145" s="376">
        <v>83646</v>
      </c>
      <c r="D145" s="504">
        <f t="shared" si="17"/>
        <v>83646</v>
      </c>
      <c r="E145" s="7">
        <f t="shared" si="19"/>
        <v>41365</v>
      </c>
      <c r="F145" s="411" t="str">
        <f t="shared" si="18"/>
        <v>No</v>
      </c>
      <c r="H145" s="7">
        <v>42461</v>
      </c>
    </row>
    <row r="146" spans="1:8" x14ac:dyDescent="0.2">
      <c r="A146" t="s">
        <v>872</v>
      </c>
      <c r="B146" s="5">
        <v>60</v>
      </c>
      <c r="C146" s="376">
        <v>88798</v>
      </c>
      <c r="D146" s="504">
        <f t="shared" si="17"/>
        <v>88798</v>
      </c>
      <c r="E146" s="7">
        <f t="shared" si="19"/>
        <v>41365</v>
      </c>
      <c r="F146" s="411" t="str">
        <f t="shared" si="18"/>
        <v>No</v>
      </c>
      <c r="H146" s="7">
        <v>42461</v>
      </c>
    </row>
    <row r="147" spans="1:8" x14ac:dyDescent="0.2">
      <c r="A147" t="s">
        <v>872</v>
      </c>
      <c r="B147" s="5">
        <v>70</v>
      </c>
      <c r="C147" s="376">
        <v>91735</v>
      </c>
      <c r="D147" s="504">
        <f t="shared" si="17"/>
        <v>91735</v>
      </c>
      <c r="E147" s="7">
        <f t="shared" si="19"/>
        <v>41365</v>
      </c>
      <c r="F147" s="411" t="str">
        <f t="shared" si="18"/>
        <v>No</v>
      </c>
      <c r="H147" s="7">
        <v>42461</v>
      </c>
    </row>
    <row r="148" spans="1:8" x14ac:dyDescent="0.2">
      <c r="A148" t="s">
        <v>872</v>
      </c>
      <c r="B148" s="5">
        <v>80</v>
      </c>
      <c r="C148" s="376">
        <v>94679</v>
      </c>
      <c r="D148" s="234">
        <f t="shared" si="17"/>
        <v>94679</v>
      </c>
      <c r="E148" s="7">
        <f t="shared" si="19"/>
        <v>41365</v>
      </c>
      <c r="F148" s="411" t="str">
        <f t="shared" si="18"/>
        <v>No</v>
      </c>
      <c r="H148" s="7">
        <v>42461</v>
      </c>
    </row>
  </sheetData>
  <autoFilter ref="A1:H1"/>
  <phoneticPr fontId="33" type="noConversion"/>
  <conditionalFormatting sqref="E2:E147">
    <cfRule type="expression" dxfId="64" priority="11" stopIfTrue="1">
      <formula>E2&lt;&gt;H2</formula>
    </cfRule>
  </conditionalFormatting>
  <conditionalFormatting sqref="F2:F147">
    <cfRule type="cellIs" dxfId="63" priority="12" stopIfTrue="1" operator="equal">
      <formula>"Yes"</formula>
    </cfRule>
  </conditionalFormatting>
  <conditionalFormatting sqref="E148">
    <cfRule type="expression" dxfId="62" priority="10" stopIfTrue="1">
      <formula>E148&lt;&gt;H148</formula>
    </cfRule>
  </conditionalFormatting>
  <conditionalFormatting sqref="F148">
    <cfRule type="cellIs" dxfId="61" priority="9" stopIfTrue="1" operator="equal">
      <formula>"Yes"</formula>
    </cfRule>
  </conditionalFormatting>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082"/>
  <sheetViews>
    <sheetView tabSelected="1" workbookViewId="0">
      <pane xSplit="1" ySplit="1" topLeftCell="B590" activePane="bottomRight" state="frozen"/>
      <selection pane="topRight" activeCell="B1" sqref="B1"/>
      <selection pane="bottomLeft" activeCell="A2" sqref="A2"/>
      <selection pane="bottomRight"/>
    </sheetView>
  </sheetViews>
  <sheetFormatPr defaultRowHeight="12.75" x14ac:dyDescent="0.2"/>
  <cols>
    <col min="1" max="1" width="36.28515625" customWidth="1"/>
    <col min="2" max="2" width="8.5703125" customWidth="1"/>
    <col min="3" max="3" width="10.140625" style="40" bestFit="1" customWidth="1"/>
    <col min="4" max="4" width="6.28515625" customWidth="1"/>
    <col min="5" max="5" width="6.42578125" customWidth="1"/>
    <col min="6" max="6" width="26.85546875" customWidth="1"/>
    <col min="7" max="7" width="4.7109375" customWidth="1"/>
    <col min="8" max="8" width="6.85546875" customWidth="1"/>
    <col min="9" max="9" width="12.140625" customWidth="1"/>
    <col min="10" max="10" width="10.85546875" customWidth="1"/>
    <col min="11" max="11" width="11" customWidth="1"/>
    <col min="14" max="14" width="9.140625" customWidth="1"/>
    <col min="15" max="16" width="10.140625" customWidth="1"/>
    <col min="17" max="17" width="10.140625" bestFit="1" customWidth="1"/>
    <col min="18" max="18" width="10.7109375" style="406" customWidth="1"/>
    <col min="19" max="19" width="9.140625" style="11" customWidth="1"/>
    <col min="20" max="20" width="10.140625" customWidth="1"/>
  </cols>
  <sheetData>
    <row r="1" spans="1:20" ht="42.75" customHeight="1" thickBot="1" x14ac:dyDescent="0.25">
      <c r="A1" s="488" t="s">
        <v>1512</v>
      </c>
      <c r="B1" s="488"/>
      <c r="C1" s="488" t="s">
        <v>1513</v>
      </c>
      <c r="D1" s="488" t="s">
        <v>728</v>
      </c>
      <c r="E1" s="488" t="s">
        <v>1514</v>
      </c>
      <c r="F1" s="489" t="s">
        <v>1515</v>
      </c>
      <c r="G1" s="490" t="s">
        <v>1443</v>
      </c>
      <c r="H1" s="490" t="s">
        <v>1932</v>
      </c>
      <c r="I1" s="491" t="s">
        <v>1517</v>
      </c>
      <c r="J1" s="491" t="s">
        <v>1518</v>
      </c>
      <c r="K1" s="491" t="s">
        <v>1519</v>
      </c>
      <c r="L1" s="491" t="s">
        <v>1520</v>
      </c>
      <c r="M1" s="491" t="s">
        <v>1521</v>
      </c>
      <c r="N1" s="491" t="s">
        <v>1522</v>
      </c>
      <c r="O1" s="490" t="s">
        <v>1523</v>
      </c>
      <c r="P1" s="492" t="s">
        <v>1505</v>
      </c>
      <c r="Q1" s="493" t="s">
        <v>1524</v>
      </c>
      <c r="R1" s="494" t="s">
        <v>1095</v>
      </c>
      <c r="T1" t="s">
        <v>727</v>
      </c>
    </row>
    <row r="2" spans="1:20" ht="13.5" hidden="1" thickTop="1" x14ac:dyDescent="0.2">
      <c r="A2" s="176" t="s">
        <v>1525</v>
      </c>
      <c r="B2" s="183" t="s">
        <v>1923</v>
      </c>
      <c r="C2" s="366" t="s">
        <v>1526</v>
      </c>
      <c r="D2" s="11"/>
      <c r="E2" s="11"/>
      <c r="F2" s="176" t="s">
        <v>1527</v>
      </c>
      <c r="G2" s="11"/>
      <c r="H2" s="11"/>
      <c r="I2" s="177">
        <v>141.63999999999999</v>
      </c>
      <c r="J2" s="178"/>
      <c r="K2" s="178"/>
      <c r="L2" s="419">
        <f>'MD Rates'!H568</f>
        <v>141.63999999999999</v>
      </c>
      <c r="M2" s="11"/>
      <c r="N2" s="73"/>
      <c r="O2" s="360">
        <f>IF(P2="Yes",'MD Rates'!$H$1,R2)</f>
        <v>43922</v>
      </c>
      <c r="P2" s="5" t="str">
        <f t="shared" ref="P2:P14" si="0">IF(I2&lt;&gt;L2,"Yes","No")</f>
        <v>No</v>
      </c>
      <c r="Q2" s="11"/>
      <c r="R2" s="406">
        <v>43922</v>
      </c>
    </row>
    <row r="3" spans="1:20" ht="13.5" hidden="1" thickTop="1" x14ac:dyDescent="0.2">
      <c r="A3" s="176" t="s">
        <v>1525</v>
      </c>
      <c r="B3" s="183" t="s">
        <v>1923</v>
      </c>
      <c r="C3" s="366" t="s">
        <v>1526</v>
      </c>
      <c r="D3" s="11"/>
      <c r="E3" s="11"/>
      <c r="F3" s="176" t="s">
        <v>1528</v>
      </c>
      <c r="G3" s="11"/>
      <c r="H3" s="11"/>
      <c r="I3" s="177">
        <v>70.819999999999993</v>
      </c>
      <c r="J3" s="178"/>
      <c r="K3" s="178"/>
      <c r="L3" s="419">
        <f>'MD Rates'!H569</f>
        <v>70.819999999999993</v>
      </c>
      <c r="M3" s="11"/>
      <c r="N3" s="11"/>
      <c r="O3" s="360">
        <f>IF(P3="Yes",'MD Rates'!$H$1,R3)</f>
        <v>43922</v>
      </c>
      <c r="P3" s="5" t="str">
        <f t="shared" si="0"/>
        <v>No</v>
      </c>
      <c r="Q3" s="11"/>
      <c r="R3" s="406">
        <v>43922</v>
      </c>
    </row>
    <row r="4" spans="1:20" ht="13.5" hidden="1" thickTop="1" x14ac:dyDescent="0.2">
      <c r="A4" s="176" t="s">
        <v>1525</v>
      </c>
      <c r="B4" s="183" t="s">
        <v>1923</v>
      </c>
      <c r="C4" s="367" t="s">
        <v>1529</v>
      </c>
      <c r="D4" s="11"/>
      <c r="E4" s="11"/>
      <c r="F4" s="66" t="s">
        <v>1527</v>
      </c>
      <c r="G4" s="11"/>
      <c r="H4" s="11"/>
      <c r="I4" s="177">
        <v>141.63999999999999</v>
      </c>
      <c r="J4" s="178"/>
      <c r="K4" s="178"/>
      <c r="L4" s="419">
        <f>'MD Rates'!H568</f>
        <v>141.63999999999999</v>
      </c>
      <c r="M4" s="11"/>
      <c r="N4" s="11"/>
      <c r="O4" s="360">
        <f>IF(P4="Yes",'MD Rates'!$H$1,R4)</f>
        <v>43922</v>
      </c>
      <c r="P4" s="5" t="str">
        <f t="shared" si="0"/>
        <v>No</v>
      </c>
      <c r="Q4" s="11"/>
      <c r="R4" s="406">
        <v>43922</v>
      </c>
    </row>
    <row r="5" spans="1:20" ht="13.5" hidden="1" thickTop="1" x14ac:dyDescent="0.2">
      <c r="A5" s="176" t="s">
        <v>1525</v>
      </c>
      <c r="B5" s="183" t="s">
        <v>1923</v>
      </c>
      <c r="C5" s="367" t="s">
        <v>1529</v>
      </c>
      <c r="D5" s="11"/>
      <c r="E5" s="11"/>
      <c r="F5" s="66" t="s">
        <v>1528</v>
      </c>
      <c r="G5" s="11"/>
      <c r="H5" s="11"/>
      <c r="I5" s="177">
        <v>70.819999999999993</v>
      </c>
      <c r="J5" s="178"/>
      <c r="K5" s="178"/>
      <c r="L5" s="419">
        <f>'MD Rates'!H569</f>
        <v>70.819999999999993</v>
      </c>
      <c r="M5" s="11"/>
      <c r="N5" s="11"/>
      <c r="O5" s="360">
        <f>IF(P5="Yes",'MD Rates'!$H$1,R5)</f>
        <v>43922</v>
      </c>
      <c r="P5" s="5" t="str">
        <f t="shared" si="0"/>
        <v>No</v>
      </c>
      <c r="Q5" s="11"/>
      <c r="R5" s="406">
        <v>43922</v>
      </c>
    </row>
    <row r="6" spans="1:20" ht="13.5" hidden="1" thickTop="1" x14ac:dyDescent="0.2">
      <c r="A6" s="176" t="s">
        <v>1525</v>
      </c>
      <c r="B6" s="183" t="s">
        <v>1923</v>
      </c>
      <c r="C6" s="366" t="s">
        <v>1530</v>
      </c>
      <c r="D6" s="11"/>
      <c r="E6" s="11"/>
      <c r="F6" s="176" t="s">
        <v>1527</v>
      </c>
      <c r="G6" s="11"/>
      <c r="H6" s="11"/>
      <c r="I6" s="177">
        <v>141.63999999999999</v>
      </c>
      <c r="J6" s="178"/>
      <c r="K6" s="178"/>
      <c r="L6" s="419">
        <f>'MD Rates'!H568</f>
        <v>141.63999999999999</v>
      </c>
      <c r="M6" s="11"/>
      <c r="N6" s="11"/>
      <c r="O6" s="360">
        <f>IF(P6="Yes",'MD Rates'!$H$1,R6)</f>
        <v>43922</v>
      </c>
      <c r="P6" s="5" t="str">
        <f t="shared" si="0"/>
        <v>No</v>
      </c>
      <c r="Q6" s="11"/>
      <c r="R6" s="406">
        <v>43922</v>
      </c>
    </row>
    <row r="7" spans="1:20" ht="13.5" hidden="1" thickTop="1" x14ac:dyDescent="0.2">
      <c r="A7" s="176" t="s">
        <v>1525</v>
      </c>
      <c r="B7" s="183" t="s">
        <v>1923</v>
      </c>
      <c r="C7" s="366" t="s">
        <v>1530</v>
      </c>
      <c r="D7" s="11"/>
      <c r="E7" s="11"/>
      <c r="F7" s="176" t="s">
        <v>1528</v>
      </c>
      <c r="G7" s="11"/>
      <c r="H7" s="11"/>
      <c r="I7" s="177">
        <v>70.819999999999993</v>
      </c>
      <c r="J7" s="178"/>
      <c r="K7" s="178"/>
      <c r="L7" s="419">
        <f>'MD Rates'!H569</f>
        <v>70.819999999999993</v>
      </c>
      <c r="M7" s="11"/>
      <c r="N7" s="11"/>
      <c r="O7" s="360">
        <f>IF(P7="Yes",'MD Rates'!$H$1,R7)</f>
        <v>43922</v>
      </c>
      <c r="P7" s="5" t="str">
        <f t="shared" si="0"/>
        <v>No</v>
      </c>
      <c r="Q7" s="11"/>
      <c r="R7" s="406">
        <v>43922</v>
      </c>
    </row>
    <row r="8" spans="1:20" ht="13.5" hidden="1" thickTop="1" x14ac:dyDescent="0.2">
      <c r="A8" s="179" t="s">
        <v>1525</v>
      </c>
      <c r="B8" s="183" t="s">
        <v>1923</v>
      </c>
      <c r="C8" s="184" t="s">
        <v>1531</v>
      </c>
      <c r="F8" s="176" t="s">
        <v>1527</v>
      </c>
      <c r="G8" s="11"/>
      <c r="H8" s="11"/>
      <c r="I8" s="177">
        <v>141.63999999999999</v>
      </c>
      <c r="J8" s="178"/>
      <c r="K8" s="178"/>
      <c r="L8" s="419">
        <f>'MD Rates'!H568</f>
        <v>141.63999999999999</v>
      </c>
      <c r="M8" s="11"/>
      <c r="N8" s="11"/>
      <c r="O8" s="360">
        <f>IF(P8="Yes",'MD Rates'!$H$1,R8)</f>
        <v>43922</v>
      </c>
      <c r="P8" s="5" t="str">
        <f t="shared" si="0"/>
        <v>No</v>
      </c>
      <c r="Q8" s="11"/>
      <c r="R8" s="406">
        <v>43922</v>
      </c>
    </row>
    <row r="9" spans="1:20" ht="13.5" hidden="1" thickTop="1" x14ac:dyDescent="0.2">
      <c r="A9" s="179" t="s">
        <v>1525</v>
      </c>
      <c r="B9" s="183" t="s">
        <v>1923</v>
      </c>
      <c r="C9" s="184" t="s">
        <v>1531</v>
      </c>
      <c r="F9" s="176" t="s">
        <v>1528</v>
      </c>
      <c r="G9" s="11"/>
      <c r="H9" s="11"/>
      <c r="I9" s="177">
        <v>70.819999999999993</v>
      </c>
      <c r="J9" s="178"/>
      <c r="K9" s="178"/>
      <c r="L9" s="419">
        <f>'MD Rates'!H569</f>
        <v>70.819999999999993</v>
      </c>
      <c r="M9" s="11"/>
      <c r="N9" s="11"/>
      <c r="O9" s="360">
        <f>IF(P9="Yes",'MD Rates'!$H$1,R9)</f>
        <v>43922</v>
      </c>
      <c r="P9" s="5" t="str">
        <f t="shared" si="0"/>
        <v>No</v>
      </c>
      <c r="Q9" s="11"/>
      <c r="R9" s="406">
        <v>43922</v>
      </c>
    </row>
    <row r="10" spans="1:20" ht="13.5" hidden="1" thickTop="1" x14ac:dyDescent="0.2">
      <c r="A10" s="179" t="s">
        <v>1525</v>
      </c>
      <c r="B10" s="183" t="s">
        <v>1923</v>
      </c>
      <c r="C10" s="184" t="s">
        <v>1532</v>
      </c>
      <c r="F10" s="176" t="s">
        <v>1527</v>
      </c>
      <c r="G10" s="11"/>
      <c r="H10" s="11"/>
      <c r="I10" s="177">
        <v>130.49</v>
      </c>
      <c r="J10" s="178"/>
      <c r="K10" s="178"/>
      <c r="L10" s="73">
        <v>130.49</v>
      </c>
      <c r="M10" s="11"/>
      <c r="N10" s="11"/>
      <c r="O10" s="360">
        <f>IF(P10="Yes",'MD Rates'!$H$1,R10)</f>
        <v>42826</v>
      </c>
      <c r="P10" s="5" t="str">
        <f t="shared" si="0"/>
        <v>No</v>
      </c>
      <c r="Q10" s="11"/>
      <c r="R10" s="406">
        <v>42826</v>
      </c>
      <c r="T10" s="181"/>
    </row>
    <row r="11" spans="1:20" ht="13.5" hidden="1" thickTop="1" x14ac:dyDescent="0.2">
      <c r="A11" s="179" t="s">
        <v>1525</v>
      </c>
      <c r="B11" s="183" t="s">
        <v>1923</v>
      </c>
      <c r="C11" s="184" t="s">
        <v>1532</v>
      </c>
      <c r="F11" s="176" t="s">
        <v>1528</v>
      </c>
      <c r="G11" s="11"/>
      <c r="H11" s="11"/>
      <c r="I11" s="177">
        <v>65.25</v>
      </c>
      <c r="J11" s="178"/>
      <c r="K11" s="178"/>
      <c r="L11" s="73">
        <v>65.25</v>
      </c>
      <c r="M11" s="11"/>
      <c r="N11" s="11"/>
      <c r="O11" s="360">
        <f>IF(P11="Yes",'MD Rates'!$H$1,R11)</f>
        <v>42826</v>
      </c>
      <c r="P11" s="5" t="str">
        <f t="shared" si="0"/>
        <v>No</v>
      </c>
      <c r="Q11" s="11"/>
      <c r="R11" s="406">
        <v>42826</v>
      </c>
      <c r="T11" s="181" t="s">
        <v>727</v>
      </c>
    </row>
    <row r="12" spans="1:20" ht="13.5" hidden="1" thickTop="1" x14ac:dyDescent="0.2">
      <c r="A12" s="389" t="s">
        <v>1014</v>
      </c>
      <c r="B12" s="183" t="s">
        <v>1923</v>
      </c>
      <c r="C12" s="389" t="s">
        <v>1529</v>
      </c>
      <c r="F12" s="389" t="s">
        <v>1015</v>
      </c>
      <c r="I12" s="358"/>
      <c r="J12" s="358"/>
      <c r="K12" s="358"/>
      <c r="L12" s="11"/>
      <c r="M12" s="11"/>
      <c r="N12" s="11"/>
      <c r="O12" s="360">
        <f>IF(P12="Yes",'MD Rates'!$H$1,R12)</f>
        <v>18629</v>
      </c>
      <c r="P12" s="5" t="str">
        <f t="shared" si="0"/>
        <v>No</v>
      </c>
      <c r="R12" s="406">
        <v>18629</v>
      </c>
    </row>
    <row r="13" spans="1:20" ht="13.5" hidden="1" thickTop="1" x14ac:dyDescent="0.2">
      <c r="A13" s="31" t="s">
        <v>1014</v>
      </c>
      <c r="B13" s="183" t="s">
        <v>1923</v>
      </c>
      <c r="C13" s="368" t="s">
        <v>1530</v>
      </c>
      <c r="D13" s="31"/>
      <c r="E13" s="31"/>
      <c r="F13" s="31" t="s">
        <v>1015</v>
      </c>
      <c r="G13" s="31"/>
      <c r="H13" s="31"/>
      <c r="I13" s="31"/>
      <c r="J13" s="31"/>
      <c r="K13" s="31"/>
      <c r="L13" s="9"/>
      <c r="M13" s="9"/>
      <c r="N13" s="9"/>
      <c r="O13" s="360">
        <f>IF(P13="Yes",'MD Rates'!$H$1,R13)</f>
        <v>18629</v>
      </c>
      <c r="P13" s="5" t="str">
        <f>IF(I13&lt;&gt;L13,"Yes","No")</f>
        <v>No</v>
      </c>
      <c r="R13" s="406">
        <v>18629</v>
      </c>
    </row>
    <row r="14" spans="1:20" ht="13.5" hidden="1" thickTop="1" x14ac:dyDescent="0.2">
      <c r="A14" s="389" t="s">
        <v>1016</v>
      </c>
      <c r="B14" s="183" t="s">
        <v>1923</v>
      </c>
      <c r="C14" s="389" t="s">
        <v>1529</v>
      </c>
      <c r="F14" s="389" t="s">
        <v>1015</v>
      </c>
      <c r="I14" s="358"/>
      <c r="J14" s="358"/>
      <c r="K14" s="358"/>
      <c r="L14" s="11"/>
      <c r="M14" s="11"/>
      <c r="N14" s="11"/>
      <c r="O14" s="360">
        <f>IF(P14="Yes",'MD Rates'!$G$700,R14)</f>
        <v>18629</v>
      </c>
      <c r="P14" s="5" t="str">
        <f t="shared" si="0"/>
        <v>No</v>
      </c>
      <c r="R14" s="406">
        <v>18629</v>
      </c>
    </row>
    <row r="15" spans="1:20" ht="13.5" hidden="1" thickTop="1" x14ac:dyDescent="0.2">
      <c r="A15" s="31" t="s">
        <v>1016</v>
      </c>
      <c r="B15" s="183" t="s">
        <v>1923</v>
      </c>
      <c r="C15" s="368" t="s">
        <v>1530</v>
      </c>
      <c r="D15" s="31"/>
      <c r="E15" s="31"/>
      <c r="F15" s="31" t="s">
        <v>1015</v>
      </c>
      <c r="G15" s="31"/>
      <c r="H15" s="31"/>
      <c r="I15" s="31"/>
      <c r="J15" s="31"/>
      <c r="K15" s="31"/>
      <c r="L15" s="9"/>
      <c r="M15" s="9"/>
      <c r="N15" s="9"/>
      <c r="O15" s="360">
        <f>IF(P15="Yes",'MD Rates'!$H$1,R15)</f>
        <v>18629</v>
      </c>
      <c r="P15" s="5" t="str">
        <f t="shared" ref="P15:P78" si="1">IF(I15&lt;&gt;L15,"Yes","No")</f>
        <v>No</v>
      </c>
      <c r="R15" s="406">
        <v>18629</v>
      </c>
    </row>
    <row r="16" spans="1:20" ht="13.5" hidden="1" thickTop="1" x14ac:dyDescent="0.2">
      <c r="A16" s="31" t="s">
        <v>1017</v>
      </c>
      <c r="B16" s="183" t="s">
        <v>1923</v>
      </c>
      <c r="C16" s="368" t="s">
        <v>1530</v>
      </c>
      <c r="D16" s="31" t="s">
        <v>778</v>
      </c>
      <c r="E16" s="31"/>
      <c r="F16" s="31"/>
      <c r="G16" s="31"/>
      <c r="H16" s="31"/>
      <c r="I16" s="31"/>
      <c r="J16" s="31"/>
      <c r="K16" s="31"/>
      <c r="L16" s="9"/>
      <c r="M16" s="9"/>
      <c r="N16" s="9"/>
      <c r="O16" s="360">
        <f>IF(P16="Yes",'MD Rates'!$H$1,R16)</f>
        <v>18629</v>
      </c>
      <c r="P16" s="5" t="str">
        <f t="shared" si="1"/>
        <v>No</v>
      </c>
      <c r="R16" s="406">
        <v>18629</v>
      </c>
    </row>
    <row r="17" spans="1:18" ht="13.5" hidden="1" thickTop="1" x14ac:dyDescent="0.2">
      <c r="A17" s="31" t="s">
        <v>1018</v>
      </c>
      <c r="B17" s="183" t="s">
        <v>1923</v>
      </c>
      <c r="C17" s="368" t="s">
        <v>1530</v>
      </c>
      <c r="D17" s="31" t="s">
        <v>778</v>
      </c>
      <c r="E17" s="31"/>
      <c r="F17" s="31"/>
      <c r="G17" s="31"/>
      <c r="H17" s="31"/>
      <c r="I17" s="31"/>
      <c r="J17" s="31"/>
      <c r="K17" s="31"/>
      <c r="L17" s="9"/>
      <c r="M17" s="9"/>
      <c r="N17" s="9"/>
      <c r="O17" s="360">
        <f>IF(P17="Yes",'MD Rates'!$H$1,R17)</f>
        <v>18629</v>
      </c>
      <c r="P17" s="5" t="str">
        <f t="shared" si="1"/>
        <v>No</v>
      </c>
      <c r="R17" s="406">
        <v>18629</v>
      </c>
    </row>
    <row r="18" spans="1:18" ht="15.75" hidden="1" thickTop="1" x14ac:dyDescent="0.25">
      <c r="A18" s="902" t="s">
        <v>1773</v>
      </c>
      <c r="B18" s="183" t="s">
        <v>1923</v>
      </c>
      <c r="C18" s="911" t="s">
        <v>1530</v>
      </c>
      <c r="D18" s="902" t="s">
        <v>304</v>
      </c>
      <c r="E18" s="31"/>
      <c r="F18" s="902" t="s">
        <v>1020</v>
      </c>
      <c r="G18" s="31"/>
      <c r="H18" s="31"/>
      <c r="I18" s="902">
        <v>36192</v>
      </c>
      <c r="J18" s="902">
        <v>26144</v>
      </c>
      <c r="K18" s="31"/>
      <c r="L18" s="941">
        <f>'MD Rates'!D181</f>
        <v>36192</v>
      </c>
      <c r="M18" s="1061">
        <f>'MD Rates'!I196</f>
        <v>26144</v>
      </c>
      <c r="N18" s="9"/>
      <c r="O18" s="360">
        <f>IF(P18="Yes",'MD Rates'!$H$1,R18)</f>
        <v>42826</v>
      </c>
      <c r="P18" s="5" t="str">
        <f t="shared" si="1"/>
        <v>No</v>
      </c>
      <c r="R18" s="406">
        <v>42826</v>
      </c>
    </row>
    <row r="19" spans="1:18" ht="15.75" hidden="1" thickTop="1" x14ac:dyDescent="0.25">
      <c r="A19" s="902" t="s">
        <v>1773</v>
      </c>
      <c r="B19" s="183" t="s">
        <v>1923</v>
      </c>
      <c r="C19" s="911" t="s">
        <v>1530</v>
      </c>
      <c r="D19" s="902" t="s">
        <v>304</v>
      </c>
      <c r="E19" s="31"/>
      <c r="F19" s="902" t="s">
        <v>1021</v>
      </c>
      <c r="G19" s="31"/>
      <c r="H19" s="31"/>
      <c r="I19" s="902">
        <v>36192</v>
      </c>
      <c r="J19" s="902">
        <v>26144</v>
      </c>
      <c r="K19" s="31"/>
      <c r="L19" s="941">
        <f>L18</f>
        <v>36192</v>
      </c>
      <c r="M19" s="941">
        <f>M18</f>
        <v>26144</v>
      </c>
      <c r="N19" s="9"/>
      <c r="O19" s="360">
        <f>IF(P19="Yes",'MD Rates'!$H$1,R19)</f>
        <v>42826</v>
      </c>
      <c r="P19" s="5" t="str">
        <f t="shared" si="1"/>
        <v>No</v>
      </c>
      <c r="R19" s="406">
        <v>42826</v>
      </c>
    </row>
    <row r="20" spans="1:18" ht="15.75" hidden="1" thickTop="1" x14ac:dyDescent="0.25">
      <c r="A20" s="902" t="s">
        <v>1773</v>
      </c>
      <c r="B20" s="183" t="s">
        <v>1923</v>
      </c>
      <c r="C20" s="911" t="s">
        <v>1530</v>
      </c>
      <c r="D20" s="902" t="s">
        <v>315</v>
      </c>
      <c r="E20" s="31"/>
      <c r="F20" s="902" t="s">
        <v>1020</v>
      </c>
      <c r="G20" s="31"/>
      <c r="H20" s="31"/>
      <c r="I20" s="902">
        <v>36192</v>
      </c>
      <c r="J20" s="902">
        <v>26144</v>
      </c>
      <c r="K20" s="31"/>
      <c r="L20" s="941">
        <f t="shared" ref="L20:M35" si="2">L19</f>
        <v>36192</v>
      </c>
      <c r="M20" s="941">
        <f t="shared" si="2"/>
        <v>26144</v>
      </c>
      <c r="N20" s="9"/>
      <c r="O20" s="360">
        <f>IF(P20="Yes",'MD Rates'!$H$1,R20)</f>
        <v>42826</v>
      </c>
      <c r="P20" s="5" t="str">
        <f t="shared" si="1"/>
        <v>No</v>
      </c>
      <c r="R20" s="406">
        <v>42826</v>
      </c>
    </row>
    <row r="21" spans="1:18" ht="15.75" hidden="1" thickTop="1" x14ac:dyDescent="0.25">
      <c r="A21" s="902" t="s">
        <v>1773</v>
      </c>
      <c r="B21" s="183" t="s">
        <v>1923</v>
      </c>
      <c r="C21" s="911" t="s">
        <v>1530</v>
      </c>
      <c r="D21" s="902" t="s">
        <v>315</v>
      </c>
      <c r="E21" s="31"/>
      <c r="F21" s="902" t="s">
        <v>1021</v>
      </c>
      <c r="G21" s="31"/>
      <c r="H21" s="31"/>
      <c r="I21" s="902">
        <v>36192</v>
      </c>
      <c r="J21" s="902">
        <v>26144</v>
      </c>
      <c r="K21" s="31"/>
      <c r="L21" s="941">
        <f t="shared" si="2"/>
        <v>36192</v>
      </c>
      <c r="M21" s="941">
        <f t="shared" si="2"/>
        <v>26144</v>
      </c>
      <c r="N21" s="9"/>
      <c r="O21" s="360">
        <f>IF(P21="Yes",'MD Rates'!$H$1,R21)</f>
        <v>42826</v>
      </c>
      <c r="P21" s="5" t="str">
        <f t="shared" si="1"/>
        <v>No</v>
      </c>
      <c r="R21" s="406">
        <v>42826</v>
      </c>
    </row>
    <row r="22" spans="1:18" ht="15.75" hidden="1" thickTop="1" x14ac:dyDescent="0.25">
      <c r="A22" s="902" t="s">
        <v>1773</v>
      </c>
      <c r="B22" s="183" t="s">
        <v>1923</v>
      </c>
      <c r="C22" s="911" t="s">
        <v>1530</v>
      </c>
      <c r="D22" s="902" t="s">
        <v>303</v>
      </c>
      <c r="E22" s="31"/>
      <c r="F22" s="902" t="s">
        <v>1020</v>
      </c>
      <c r="G22" s="31"/>
      <c r="H22" s="31"/>
      <c r="I22" s="902">
        <v>36192</v>
      </c>
      <c r="J22" s="902">
        <v>26144</v>
      </c>
      <c r="K22" s="31"/>
      <c r="L22" s="941">
        <f t="shared" si="2"/>
        <v>36192</v>
      </c>
      <c r="M22" s="941">
        <f t="shared" si="2"/>
        <v>26144</v>
      </c>
      <c r="N22" s="9"/>
      <c r="O22" s="360">
        <f>IF(P22="Yes",'MD Rates'!$H$1,R22)</f>
        <v>42826</v>
      </c>
      <c r="P22" s="5" t="str">
        <f t="shared" si="1"/>
        <v>No</v>
      </c>
      <c r="R22" s="406">
        <v>42826</v>
      </c>
    </row>
    <row r="23" spans="1:18" ht="15.75" hidden="1" thickTop="1" x14ac:dyDescent="0.25">
      <c r="A23" s="902" t="s">
        <v>1773</v>
      </c>
      <c r="B23" s="183" t="s">
        <v>1923</v>
      </c>
      <c r="C23" s="911" t="s">
        <v>1530</v>
      </c>
      <c r="D23" s="902" t="s">
        <v>303</v>
      </c>
      <c r="E23" s="31"/>
      <c r="F23" s="902" t="s">
        <v>1021</v>
      </c>
      <c r="G23" s="31"/>
      <c r="H23" s="31"/>
      <c r="I23" s="902">
        <v>36192</v>
      </c>
      <c r="J23" s="902">
        <v>26144</v>
      </c>
      <c r="K23" s="31"/>
      <c r="L23" s="941">
        <f t="shared" si="2"/>
        <v>36192</v>
      </c>
      <c r="M23" s="941">
        <f t="shared" si="2"/>
        <v>26144</v>
      </c>
      <c r="N23" s="9"/>
      <c r="O23" s="360">
        <f>IF(P23="Yes",'MD Rates'!$H$1,R23)</f>
        <v>42826</v>
      </c>
      <c r="P23" s="5" t="str">
        <f t="shared" si="1"/>
        <v>No</v>
      </c>
      <c r="R23" s="406">
        <v>42826</v>
      </c>
    </row>
    <row r="24" spans="1:18" ht="15.75" hidden="1" thickTop="1" x14ac:dyDescent="0.25">
      <c r="A24" s="902" t="s">
        <v>1773</v>
      </c>
      <c r="B24" s="183" t="s">
        <v>1923</v>
      </c>
      <c r="C24" s="911" t="s">
        <v>1530</v>
      </c>
      <c r="D24" s="902" t="s">
        <v>316</v>
      </c>
      <c r="E24" s="31"/>
      <c r="F24" s="902" t="s">
        <v>1020</v>
      </c>
      <c r="G24" s="31"/>
      <c r="H24" s="31"/>
      <c r="I24" s="902">
        <v>36192</v>
      </c>
      <c r="J24" s="902">
        <v>26144</v>
      </c>
      <c r="K24" s="31"/>
      <c r="L24" s="941">
        <f t="shared" si="2"/>
        <v>36192</v>
      </c>
      <c r="M24" s="941">
        <f t="shared" si="2"/>
        <v>26144</v>
      </c>
      <c r="N24" s="9"/>
      <c r="O24" s="360">
        <f>IF(P24="Yes",'MD Rates'!$H$1,R24)</f>
        <v>42826</v>
      </c>
      <c r="P24" s="5" t="str">
        <f t="shared" si="1"/>
        <v>No</v>
      </c>
      <c r="R24" s="406">
        <v>42826</v>
      </c>
    </row>
    <row r="25" spans="1:18" ht="15.75" hidden="1" thickTop="1" x14ac:dyDescent="0.25">
      <c r="A25" s="902" t="s">
        <v>1773</v>
      </c>
      <c r="B25" s="183" t="s">
        <v>1923</v>
      </c>
      <c r="C25" s="911" t="s">
        <v>1530</v>
      </c>
      <c r="D25" s="902" t="s">
        <v>316</v>
      </c>
      <c r="E25" s="31"/>
      <c r="F25" s="902" t="s">
        <v>1021</v>
      </c>
      <c r="G25" s="31"/>
      <c r="H25" s="31"/>
      <c r="I25" s="902">
        <v>36192</v>
      </c>
      <c r="J25" s="902">
        <v>26144</v>
      </c>
      <c r="K25" s="31"/>
      <c r="L25" s="941">
        <f t="shared" si="2"/>
        <v>36192</v>
      </c>
      <c r="M25" s="941">
        <f t="shared" si="2"/>
        <v>26144</v>
      </c>
      <c r="N25" s="9"/>
      <c r="O25" s="360">
        <f>IF(P25="Yes",'MD Rates'!$H$1,R25)</f>
        <v>42826</v>
      </c>
      <c r="P25" s="5" t="str">
        <f t="shared" si="1"/>
        <v>No</v>
      </c>
      <c r="R25" s="406">
        <v>42826</v>
      </c>
    </row>
    <row r="26" spans="1:18" ht="15.75" hidden="1" thickTop="1" x14ac:dyDescent="0.25">
      <c r="A26" s="902" t="s">
        <v>1775</v>
      </c>
      <c r="B26" s="183" t="s">
        <v>1923</v>
      </c>
      <c r="C26" s="911" t="s">
        <v>1530</v>
      </c>
      <c r="D26" s="902" t="s">
        <v>304</v>
      </c>
      <c r="E26" s="31"/>
      <c r="F26" s="902" t="s">
        <v>1020</v>
      </c>
      <c r="G26" s="31"/>
      <c r="H26" s="31"/>
      <c r="I26" s="902">
        <v>36192</v>
      </c>
      <c r="J26" s="902">
        <v>26144</v>
      </c>
      <c r="K26" s="31"/>
      <c r="L26" s="941">
        <f t="shared" si="2"/>
        <v>36192</v>
      </c>
      <c r="M26" s="941">
        <f t="shared" si="2"/>
        <v>26144</v>
      </c>
      <c r="N26" s="9"/>
      <c r="O26" s="360">
        <f>IF(P26="Yes",'MD Rates'!$H$1,R26)</f>
        <v>42826</v>
      </c>
      <c r="P26" s="5" t="str">
        <f t="shared" si="1"/>
        <v>No</v>
      </c>
      <c r="R26" s="406">
        <v>42826</v>
      </c>
    </row>
    <row r="27" spans="1:18" ht="15.75" hidden="1" thickTop="1" x14ac:dyDescent="0.25">
      <c r="A27" s="902" t="s">
        <v>1775</v>
      </c>
      <c r="B27" s="183" t="s">
        <v>1923</v>
      </c>
      <c r="C27" s="911" t="s">
        <v>1530</v>
      </c>
      <c r="D27" s="902" t="s">
        <v>304</v>
      </c>
      <c r="E27" s="31"/>
      <c r="F27" s="902" t="s">
        <v>1021</v>
      </c>
      <c r="G27" s="31"/>
      <c r="H27" s="31"/>
      <c r="I27" s="902">
        <v>36192</v>
      </c>
      <c r="J27" s="902">
        <v>26144</v>
      </c>
      <c r="K27" s="31"/>
      <c r="L27" s="941">
        <f t="shared" si="2"/>
        <v>36192</v>
      </c>
      <c r="M27" s="941">
        <f t="shared" si="2"/>
        <v>26144</v>
      </c>
      <c r="N27" s="9"/>
      <c r="O27" s="360">
        <f>IF(P27="Yes",'MD Rates'!$H$1,R27)</f>
        <v>42826</v>
      </c>
      <c r="P27" s="5" t="str">
        <f t="shared" si="1"/>
        <v>No</v>
      </c>
      <c r="R27" s="406">
        <v>42826</v>
      </c>
    </row>
    <row r="28" spans="1:18" ht="15.75" hidden="1" thickTop="1" x14ac:dyDescent="0.25">
      <c r="A28" s="902" t="s">
        <v>1775</v>
      </c>
      <c r="B28" s="183" t="s">
        <v>1923</v>
      </c>
      <c r="C28" s="911" t="s">
        <v>1530</v>
      </c>
      <c r="D28" s="902" t="s">
        <v>315</v>
      </c>
      <c r="E28" s="31"/>
      <c r="F28" s="902" t="s">
        <v>1020</v>
      </c>
      <c r="G28" s="31"/>
      <c r="H28" s="31"/>
      <c r="I28" s="902">
        <v>36192</v>
      </c>
      <c r="J28" s="902">
        <v>26144</v>
      </c>
      <c r="K28" s="31"/>
      <c r="L28" s="941">
        <f t="shared" si="2"/>
        <v>36192</v>
      </c>
      <c r="M28" s="941">
        <f t="shared" si="2"/>
        <v>26144</v>
      </c>
      <c r="N28" s="9"/>
      <c r="O28" s="360">
        <f>IF(P28="Yes",'MD Rates'!$H$1,R28)</f>
        <v>42826</v>
      </c>
      <c r="P28" s="5" t="str">
        <f t="shared" si="1"/>
        <v>No</v>
      </c>
      <c r="R28" s="406">
        <v>42826</v>
      </c>
    </row>
    <row r="29" spans="1:18" ht="15.75" hidden="1" thickTop="1" x14ac:dyDescent="0.25">
      <c r="A29" s="902" t="s">
        <v>1775</v>
      </c>
      <c r="B29" s="183" t="s">
        <v>1923</v>
      </c>
      <c r="C29" s="911" t="s">
        <v>1530</v>
      </c>
      <c r="D29" s="902" t="s">
        <v>315</v>
      </c>
      <c r="E29" s="31"/>
      <c r="F29" s="902" t="s">
        <v>1021</v>
      </c>
      <c r="G29" s="31"/>
      <c r="H29" s="31"/>
      <c r="I29" s="902">
        <v>36192</v>
      </c>
      <c r="J29" s="902">
        <v>26144</v>
      </c>
      <c r="K29" s="31"/>
      <c r="L29" s="941">
        <f t="shared" si="2"/>
        <v>36192</v>
      </c>
      <c r="M29" s="941">
        <f t="shared" si="2"/>
        <v>26144</v>
      </c>
      <c r="N29" s="9"/>
      <c r="O29" s="360">
        <f>IF(P29="Yes",'MD Rates'!$H$1,R29)</f>
        <v>42826</v>
      </c>
      <c r="P29" s="5" t="str">
        <f t="shared" si="1"/>
        <v>No</v>
      </c>
      <c r="R29" s="406">
        <v>42826</v>
      </c>
    </row>
    <row r="30" spans="1:18" ht="15.75" hidden="1" thickTop="1" x14ac:dyDescent="0.25">
      <c r="A30" s="902" t="s">
        <v>1775</v>
      </c>
      <c r="B30" s="183" t="s">
        <v>1923</v>
      </c>
      <c r="C30" s="911" t="s">
        <v>1530</v>
      </c>
      <c r="D30" s="902" t="s">
        <v>303</v>
      </c>
      <c r="E30" s="31"/>
      <c r="F30" s="902" t="s">
        <v>1020</v>
      </c>
      <c r="G30" s="31"/>
      <c r="H30" s="31"/>
      <c r="I30" s="902">
        <v>36192</v>
      </c>
      <c r="J30" s="902">
        <v>26144</v>
      </c>
      <c r="K30" s="31"/>
      <c r="L30" s="941">
        <f t="shared" si="2"/>
        <v>36192</v>
      </c>
      <c r="M30" s="941">
        <f t="shared" si="2"/>
        <v>26144</v>
      </c>
      <c r="N30" s="9"/>
      <c r="O30" s="360">
        <f>IF(P30="Yes",'MD Rates'!$H$1,R30)</f>
        <v>42826</v>
      </c>
      <c r="P30" s="5" t="str">
        <f t="shared" si="1"/>
        <v>No</v>
      </c>
      <c r="R30" s="406">
        <v>42826</v>
      </c>
    </row>
    <row r="31" spans="1:18" ht="15.75" hidden="1" thickTop="1" x14ac:dyDescent="0.25">
      <c r="A31" s="902" t="s">
        <v>1775</v>
      </c>
      <c r="B31" s="183" t="s">
        <v>1923</v>
      </c>
      <c r="C31" s="911" t="s">
        <v>1530</v>
      </c>
      <c r="D31" s="902" t="s">
        <v>303</v>
      </c>
      <c r="E31" s="31"/>
      <c r="F31" s="902" t="s">
        <v>1021</v>
      </c>
      <c r="G31" s="31"/>
      <c r="H31" s="31"/>
      <c r="I31" s="902">
        <v>36192</v>
      </c>
      <c r="J31" s="902">
        <v>26144</v>
      </c>
      <c r="K31" s="31"/>
      <c r="L31" s="941">
        <f t="shared" si="2"/>
        <v>36192</v>
      </c>
      <c r="M31" s="941">
        <f t="shared" si="2"/>
        <v>26144</v>
      </c>
      <c r="N31" s="9"/>
      <c r="O31" s="360">
        <f>IF(P31="Yes",'MD Rates'!$H$1,R31)</f>
        <v>42826</v>
      </c>
      <c r="P31" s="5" t="str">
        <f t="shared" si="1"/>
        <v>No</v>
      </c>
      <c r="R31" s="406">
        <v>42826</v>
      </c>
    </row>
    <row r="32" spans="1:18" ht="15.75" hidden="1" thickTop="1" x14ac:dyDescent="0.25">
      <c r="A32" s="902" t="s">
        <v>1775</v>
      </c>
      <c r="B32" s="183" t="s">
        <v>1923</v>
      </c>
      <c r="C32" s="911" t="s">
        <v>1530</v>
      </c>
      <c r="D32" s="902" t="s">
        <v>316</v>
      </c>
      <c r="E32" s="31"/>
      <c r="F32" s="902" t="s">
        <v>1020</v>
      </c>
      <c r="G32" s="31"/>
      <c r="H32" s="31"/>
      <c r="I32" s="902">
        <v>36192</v>
      </c>
      <c r="J32" s="902">
        <v>26144</v>
      </c>
      <c r="K32" s="31"/>
      <c r="L32" s="941">
        <f t="shared" si="2"/>
        <v>36192</v>
      </c>
      <c r="M32" s="941">
        <f t="shared" si="2"/>
        <v>26144</v>
      </c>
      <c r="N32" s="9"/>
      <c r="O32" s="360">
        <f>IF(P32="Yes",'MD Rates'!$H$1,R32)</f>
        <v>42826</v>
      </c>
      <c r="P32" s="5" t="str">
        <f t="shared" si="1"/>
        <v>No</v>
      </c>
      <c r="R32" s="406">
        <v>42826</v>
      </c>
    </row>
    <row r="33" spans="1:18" ht="15.75" hidden="1" thickTop="1" x14ac:dyDescent="0.25">
      <c r="A33" s="902" t="s">
        <v>1775</v>
      </c>
      <c r="B33" s="183" t="s">
        <v>1923</v>
      </c>
      <c r="C33" s="911" t="s">
        <v>1530</v>
      </c>
      <c r="D33" s="902" t="s">
        <v>316</v>
      </c>
      <c r="E33" s="31"/>
      <c r="F33" s="902" t="s">
        <v>1021</v>
      </c>
      <c r="G33" s="31"/>
      <c r="H33" s="31"/>
      <c r="I33" s="902">
        <v>36192</v>
      </c>
      <c r="J33" s="902">
        <v>26144</v>
      </c>
      <c r="K33" s="31"/>
      <c r="L33" s="941">
        <f t="shared" si="2"/>
        <v>36192</v>
      </c>
      <c r="M33" s="941">
        <f t="shared" si="2"/>
        <v>26144</v>
      </c>
      <c r="N33" s="9"/>
      <c r="O33" s="360">
        <f>IF(P33="Yes",'MD Rates'!$H$1,R33)</f>
        <v>42826</v>
      </c>
      <c r="P33" s="5" t="str">
        <f t="shared" si="1"/>
        <v>No</v>
      </c>
      <c r="R33" s="406">
        <v>42826</v>
      </c>
    </row>
    <row r="34" spans="1:18" ht="15.75" hidden="1" thickTop="1" x14ac:dyDescent="0.25">
      <c r="A34" s="902" t="s">
        <v>1776</v>
      </c>
      <c r="B34" s="183" t="s">
        <v>1923</v>
      </c>
      <c r="C34" s="911" t="s">
        <v>1530</v>
      </c>
      <c r="D34" s="902" t="s">
        <v>304</v>
      </c>
      <c r="E34" s="31"/>
      <c r="F34" s="902" t="s">
        <v>1020</v>
      </c>
      <c r="G34" s="31"/>
      <c r="H34" s="31"/>
      <c r="I34" s="902">
        <v>36192</v>
      </c>
      <c r="J34" s="902">
        <v>26144</v>
      </c>
      <c r="K34" s="31"/>
      <c r="L34" s="941">
        <f t="shared" si="2"/>
        <v>36192</v>
      </c>
      <c r="M34" s="941">
        <f t="shared" si="2"/>
        <v>26144</v>
      </c>
      <c r="N34" s="9"/>
      <c r="O34" s="360">
        <f>IF(P34="Yes",'MD Rates'!$H$1,R34)</f>
        <v>42826</v>
      </c>
      <c r="P34" s="5" t="str">
        <f t="shared" si="1"/>
        <v>No</v>
      </c>
      <c r="R34" s="406">
        <v>42826</v>
      </c>
    </row>
    <row r="35" spans="1:18" ht="15.75" hidden="1" thickTop="1" x14ac:dyDescent="0.25">
      <c r="A35" s="902" t="s">
        <v>1776</v>
      </c>
      <c r="B35" s="183" t="s">
        <v>1923</v>
      </c>
      <c r="C35" s="911" t="s">
        <v>1530</v>
      </c>
      <c r="D35" s="902" t="s">
        <v>304</v>
      </c>
      <c r="E35" s="31"/>
      <c r="F35" s="902" t="s">
        <v>1021</v>
      </c>
      <c r="G35" s="31"/>
      <c r="H35" s="31"/>
      <c r="I35" s="902">
        <v>36192</v>
      </c>
      <c r="J35" s="902">
        <v>26144</v>
      </c>
      <c r="K35" s="31"/>
      <c r="L35" s="941">
        <f t="shared" si="2"/>
        <v>36192</v>
      </c>
      <c r="M35" s="941">
        <f t="shared" si="2"/>
        <v>26144</v>
      </c>
      <c r="N35" s="9"/>
      <c r="O35" s="360">
        <f>IF(P35="Yes",'MD Rates'!$H$1,R35)</f>
        <v>42826</v>
      </c>
      <c r="P35" s="5" t="str">
        <f t="shared" si="1"/>
        <v>No</v>
      </c>
      <c r="R35" s="406">
        <v>42826</v>
      </c>
    </row>
    <row r="36" spans="1:18" ht="15.75" hidden="1" thickTop="1" x14ac:dyDescent="0.25">
      <c r="A36" s="902" t="s">
        <v>1776</v>
      </c>
      <c r="B36" s="183" t="s">
        <v>1923</v>
      </c>
      <c r="C36" s="911" t="s">
        <v>1530</v>
      </c>
      <c r="D36" s="902" t="s">
        <v>315</v>
      </c>
      <c r="E36" s="31"/>
      <c r="F36" s="902" t="s">
        <v>1020</v>
      </c>
      <c r="G36" s="31"/>
      <c r="H36" s="31"/>
      <c r="I36" s="902">
        <v>36192</v>
      </c>
      <c r="J36" s="902">
        <v>26144</v>
      </c>
      <c r="K36" s="31"/>
      <c r="L36" s="941">
        <f t="shared" ref="L36:M51" si="3">L35</f>
        <v>36192</v>
      </c>
      <c r="M36" s="941">
        <f t="shared" si="3"/>
        <v>26144</v>
      </c>
      <c r="N36" s="9"/>
      <c r="O36" s="360">
        <f>IF(P36="Yes",'MD Rates'!$H$1,R36)</f>
        <v>42826</v>
      </c>
      <c r="P36" s="5" t="str">
        <f t="shared" si="1"/>
        <v>No</v>
      </c>
      <c r="R36" s="406">
        <v>42826</v>
      </c>
    </row>
    <row r="37" spans="1:18" ht="15.75" hidden="1" thickTop="1" x14ac:dyDescent="0.25">
      <c r="A37" s="902" t="s">
        <v>1776</v>
      </c>
      <c r="B37" s="183" t="s">
        <v>1923</v>
      </c>
      <c r="C37" s="911" t="s">
        <v>1530</v>
      </c>
      <c r="D37" s="902" t="s">
        <v>315</v>
      </c>
      <c r="E37" s="31"/>
      <c r="F37" s="902" t="s">
        <v>1021</v>
      </c>
      <c r="G37" s="31"/>
      <c r="H37" s="31"/>
      <c r="I37" s="902">
        <v>36192</v>
      </c>
      <c r="J37" s="902">
        <v>26144</v>
      </c>
      <c r="K37" s="31"/>
      <c r="L37" s="941">
        <f t="shared" si="3"/>
        <v>36192</v>
      </c>
      <c r="M37" s="941">
        <f t="shared" si="3"/>
        <v>26144</v>
      </c>
      <c r="N37" s="9"/>
      <c r="O37" s="360">
        <f>IF(P37="Yes",'MD Rates'!$H$1,R37)</f>
        <v>42826</v>
      </c>
      <c r="P37" s="5" t="str">
        <f t="shared" si="1"/>
        <v>No</v>
      </c>
      <c r="R37" s="406">
        <v>42826</v>
      </c>
    </row>
    <row r="38" spans="1:18" ht="15.75" hidden="1" thickTop="1" x14ac:dyDescent="0.25">
      <c r="A38" s="902" t="s">
        <v>1776</v>
      </c>
      <c r="B38" s="183" t="s">
        <v>1923</v>
      </c>
      <c r="C38" s="911" t="s">
        <v>1530</v>
      </c>
      <c r="D38" s="902" t="s">
        <v>303</v>
      </c>
      <c r="E38" s="31"/>
      <c r="F38" s="902" t="s">
        <v>1020</v>
      </c>
      <c r="G38" s="31"/>
      <c r="H38" s="31"/>
      <c r="I38" s="902">
        <v>36192</v>
      </c>
      <c r="J38" s="902">
        <v>26144</v>
      </c>
      <c r="K38" s="31"/>
      <c r="L38" s="941">
        <f t="shared" si="3"/>
        <v>36192</v>
      </c>
      <c r="M38" s="941">
        <f t="shared" si="3"/>
        <v>26144</v>
      </c>
      <c r="N38" s="9"/>
      <c r="O38" s="360">
        <f>IF(P38="Yes",'MD Rates'!$H$1,R38)</f>
        <v>42826</v>
      </c>
      <c r="P38" s="5" t="str">
        <f t="shared" si="1"/>
        <v>No</v>
      </c>
      <c r="R38" s="406">
        <v>42826</v>
      </c>
    </row>
    <row r="39" spans="1:18" ht="15.75" hidden="1" thickTop="1" x14ac:dyDescent="0.25">
      <c r="A39" s="902" t="s">
        <v>1776</v>
      </c>
      <c r="B39" s="183" t="s">
        <v>1923</v>
      </c>
      <c r="C39" s="911" t="s">
        <v>1530</v>
      </c>
      <c r="D39" s="902" t="s">
        <v>303</v>
      </c>
      <c r="E39" s="31"/>
      <c r="F39" s="902" t="s">
        <v>1021</v>
      </c>
      <c r="G39" s="31"/>
      <c r="H39" s="31"/>
      <c r="I39" s="902">
        <v>36192</v>
      </c>
      <c r="J39" s="902">
        <v>26144</v>
      </c>
      <c r="K39" s="31"/>
      <c r="L39" s="941">
        <f t="shared" si="3"/>
        <v>36192</v>
      </c>
      <c r="M39" s="941">
        <f t="shared" si="3"/>
        <v>26144</v>
      </c>
      <c r="N39" s="9"/>
      <c r="O39" s="360">
        <f>IF(P39="Yes",'MD Rates'!$H$1,R39)</f>
        <v>42826</v>
      </c>
      <c r="P39" s="5" t="str">
        <f t="shared" si="1"/>
        <v>No</v>
      </c>
      <c r="R39" s="406">
        <v>42826</v>
      </c>
    </row>
    <row r="40" spans="1:18" ht="15.75" hidden="1" thickTop="1" x14ac:dyDescent="0.25">
      <c r="A40" s="902" t="s">
        <v>1776</v>
      </c>
      <c r="B40" s="183" t="s">
        <v>1923</v>
      </c>
      <c r="C40" s="911" t="s">
        <v>1530</v>
      </c>
      <c r="D40" s="902" t="s">
        <v>316</v>
      </c>
      <c r="E40" s="31"/>
      <c r="F40" s="902" t="s">
        <v>1020</v>
      </c>
      <c r="G40" s="31"/>
      <c r="H40" s="31"/>
      <c r="I40" s="902">
        <v>36192</v>
      </c>
      <c r="J40" s="902">
        <v>26144</v>
      </c>
      <c r="K40" s="31"/>
      <c r="L40" s="941">
        <f t="shared" si="3"/>
        <v>36192</v>
      </c>
      <c r="M40" s="941">
        <f t="shared" si="3"/>
        <v>26144</v>
      </c>
      <c r="N40" s="9"/>
      <c r="O40" s="360">
        <f>IF(P40="Yes",'MD Rates'!$H$1,R40)</f>
        <v>42826</v>
      </c>
      <c r="P40" s="5" t="str">
        <f t="shared" si="1"/>
        <v>No</v>
      </c>
      <c r="R40" s="406">
        <v>42826</v>
      </c>
    </row>
    <row r="41" spans="1:18" ht="15.75" hidden="1" thickTop="1" x14ac:dyDescent="0.25">
      <c r="A41" s="902" t="s">
        <v>1776</v>
      </c>
      <c r="B41" s="183" t="s">
        <v>1923</v>
      </c>
      <c r="C41" s="911" t="s">
        <v>1530</v>
      </c>
      <c r="D41" s="902" t="s">
        <v>316</v>
      </c>
      <c r="E41" s="31"/>
      <c r="F41" s="902" t="s">
        <v>1021</v>
      </c>
      <c r="G41" s="31"/>
      <c r="H41" s="31"/>
      <c r="I41" s="902">
        <v>36192</v>
      </c>
      <c r="J41" s="902">
        <v>26144</v>
      </c>
      <c r="K41" s="31"/>
      <c r="L41" s="941">
        <f t="shared" si="3"/>
        <v>36192</v>
      </c>
      <c r="M41" s="941">
        <f t="shared" si="3"/>
        <v>26144</v>
      </c>
      <c r="N41" s="9"/>
      <c r="O41" s="360">
        <f>IF(P41="Yes",'MD Rates'!$H$1,R41)</f>
        <v>42826</v>
      </c>
      <c r="P41" s="5" t="str">
        <f t="shared" si="1"/>
        <v>No</v>
      </c>
      <c r="R41" s="406">
        <v>42826</v>
      </c>
    </row>
    <row r="42" spans="1:18" ht="15.75" hidden="1" thickTop="1" x14ac:dyDescent="0.25">
      <c r="A42" s="902" t="s">
        <v>1777</v>
      </c>
      <c r="B42" s="183" t="s">
        <v>1923</v>
      </c>
      <c r="C42" s="911" t="s">
        <v>1530</v>
      </c>
      <c r="D42" s="902" t="s">
        <v>304</v>
      </c>
      <c r="E42" s="31"/>
      <c r="F42" s="902" t="s">
        <v>1020</v>
      </c>
      <c r="G42" s="31"/>
      <c r="H42" s="31"/>
      <c r="I42" s="902">
        <v>36192</v>
      </c>
      <c r="J42" s="902">
        <v>26144</v>
      </c>
      <c r="K42" s="31"/>
      <c r="L42" s="941">
        <f t="shared" si="3"/>
        <v>36192</v>
      </c>
      <c r="M42" s="941">
        <f t="shared" si="3"/>
        <v>26144</v>
      </c>
      <c r="N42" s="9"/>
      <c r="O42" s="360">
        <f>IF(P42="Yes",'MD Rates'!$H$1,R42)</f>
        <v>42826</v>
      </c>
      <c r="P42" s="5" t="str">
        <f t="shared" si="1"/>
        <v>No</v>
      </c>
      <c r="R42" s="406">
        <v>42826</v>
      </c>
    </row>
    <row r="43" spans="1:18" ht="15.75" hidden="1" thickTop="1" x14ac:dyDescent="0.25">
      <c r="A43" s="902" t="s">
        <v>1777</v>
      </c>
      <c r="B43" s="183" t="s">
        <v>1923</v>
      </c>
      <c r="C43" s="911" t="s">
        <v>1530</v>
      </c>
      <c r="D43" s="902" t="s">
        <v>304</v>
      </c>
      <c r="E43" s="31"/>
      <c r="F43" s="902" t="s">
        <v>1021</v>
      </c>
      <c r="G43" s="31"/>
      <c r="H43" s="31"/>
      <c r="I43" s="902">
        <v>36192</v>
      </c>
      <c r="J43" s="902">
        <v>26144</v>
      </c>
      <c r="K43" s="31"/>
      <c r="L43" s="941">
        <f t="shared" si="3"/>
        <v>36192</v>
      </c>
      <c r="M43" s="941">
        <f t="shared" si="3"/>
        <v>26144</v>
      </c>
      <c r="N43" s="9"/>
      <c r="O43" s="360">
        <f>IF(P43="Yes",'MD Rates'!$H$1,R43)</f>
        <v>42826</v>
      </c>
      <c r="P43" s="5" t="str">
        <f t="shared" si="1"/>
        <v>No</v>
      </c>
      <c r="R43" s="406">
        <v>42826</v>
      </c>
    </row>
    <row r="44" spans="1:18" ht="15.75" hidden="1" thickTop="1" x14ac:dyDescent="0.25">
      <c r="A44" s="902" t="s">
        <v>1777</v>
      </c>
      <c r="B44" s="183" t="s">
        <v>1923</v>
      </c>
      <c r="C44" s="911" t="s">
        <v>1530</v>
      </c>
      <c r="D44" s="902" t="s">
        <v>315</v>
      </c>
      <c r="E44" s="31"/>
      <c r="F44" s="902" t="s">
        <v>1020</v>
      </c>
      <c r="G44" s="31"/>
      <c r="H44" s="31"/>
      <c r="I44" s="902">
        <v>36192</v>
      </c>
      <c r="J44" s="902">
        <v>26144</v>
      </c>
      <c r="K44" s="31"/>
      <c r="L44" s="941">
        <f t="shared" si="3"/>
        <v>36192</v>
      </c>
      <c r="M44" s="941">
        <f t="shared" si="3"/>
        <v>26144</v>
      </c>
      <c r="N44" s="9"/>
      <c r="O44" s="360">
        <f>IF(P44="Yes",'MD Rates'!$H$1,R44)</f>
        <v>42826</v>
      </c>
      <c r="P44" s="5" t="str">
        <f t="shared" si="1"/>
        <v>No</v>
      </c>
      <c r="R44" s="406">
        <v>42826</v>
      </c>
    </row>
    <row r="45" spans="1:18" ht="15.75" hidden="1" thickTop="1" x14ac:dyDescent="0.25">
      <c r="A45" s="902" t="s">
        <v>1777</v>
      </c>
      <c r="B45" s="183" t="s">
        <v>1923</v>
      </c>
      <c r="C45" s="911" t="s">
        <v>1530</v>
      </c>
      <c r="D45" s="902" t="s">
        <v>315</v>
      </c>
      <c r="E45" s="31"/>
      <c r="F45" s="902" t="s">
        <v>1021</v>
      </c>
      <c r="G45" s="31"/>
      <c r="H45" s="31"/>
      <c r="I45" s="902">
        <v>36192</v>
      </c>
      <c r="J45" s="902">
        <v>26144</v>
      </c>
      <c r="K45" s="31"/>
      <c r="L45" s="941">
        <f t="shared" si="3"/>
        <v>36192</v>
      </c>
      <c r="M45" s="941">
        <f t="shared" si="3"/>
        <v>26144</v>
      </c>
      <c r="N45" s="9"/>
      <c r="O45" s="360">
        <f>IF(P45="Yes",'MD Rates'!$H$1,R45)</f>
        <v>42826</v>
      </c>
      <c r="P45" s="5" t="str">
        <f t="shared" si="1"/>
        <v>No</v>
      </c>
      <c r="R45" s="406">
        <v>42826</v>
      </c>
    </row>
    <row r="46" spans="1:18" ht="15.75" hidden="1" thickTop="1" x14ac:dyDescent="0.25">
      <c r="A46" s="902" t="s">
        <v>1777</v>
      </c>
      <c r="B46" s="183" t="s">
        <v>1923</v>
      </c>
      <c r="C46" s="911" t="s">
        <v>1530</v>
      </c>
      <c r="D46" s="902" t="s">
        <v>303</v>
      </c>
      <c r="E46" s="31"/>
      <c r="F46" s="902" t="s">
        <v>1020</v>
      </c>
      <c r="G46" s="31"/>
      <c r="H46" s="31"/>
      <c r="I46" s="902">
        <v>36192</v>
      </c>
      <c r="J46" s="902">
        <v>26144</v>
      </c>
      <c r="K46" s="31"/>
      <c r="L46" s="941">
        <f t="shared" si="3"/>
        <v>36192</v>
      </c>
      <c r="M46" s="941">
        <f t="shared" si="3"/>
        <v>26144</v>
      </c>
      <c r="N46" s="9"/>
      <c r="O46" s="360">
        <f>IF(P46="Yes",'MD Rates'!$H$1,R46)</f>
        <v>42826</v>
      </c>
      <c r="P46" s="5" t="str">
        <f t="shared" si="1"/>
        <v>No</v>
      </c>
      <c r="R46" s="406">
        <v>42826</v>
      </c>
    </row>
    <row r="47" spans="1:18" ht="15.75" hidden="1" thickTop="1" x14ac:dyDescent="0.25">
      <c r="A47" s="902" t="s">
        <v>1777</v>
      </c>
      <c r="B47" s="183" t="s">
        <v>1923</v>
      </c>
      <c r="C47" s="911" t="s">
        <v>1530</v>
      </c>
      <c r="D47" s="902" t="s">
        <v>303</v>
      </c>
      <c r="E47" s="31"/>
      <c r="F47" s="902" t="s">
        <v>1021</v>
      </c>
      <c r="G47" s="31"/>
      <c r="H47" s="31"/>
      <c r="I47" s="902">
        <v>36192</v>
      </c>
      <c r="J47" s="902">
        <v>26144</v>
      </c>
      <c r="K47" s="31"/>
      <c r="L47" s="941">
        <f t="shared" si="3"/>
        <v>36192</v>
      </c>
      <c r="M47" s="941">
        <f t="shared" si="3"/>
        <v>26144</v>
      </c>
      <c r="N47" s="9"/>
      <c r="O47" s="360">
        <f>IF(P47="Yes",'MD Rates'!$H$1,R47)</f>
        <v>42826</v>
      </c>
      <c r="P47" s="5" t="str">
        <f t="shared" si="1"/>
        <v>No</v>
      </c>
      <c r="R47" s="406">
        <v>42826</v>
      </c>
    </row>
    <row r="48" spans="1:18" ht="15.75" hidden="1" thickTop="1" x14ac:dyDescent="0.25">
      <c r="A48" s="902" t="s">
        <v>1777</v>
      </c>
      <c r="B48" s="183" t="s">
        <v>1923</v>
      </c>
      <c r="C48" s="911" t="s">
        <v>1530</v>
      </c>
      <c r="D48" s="902" t="s">
        <v>316</v>
      </c>
      <c r="E48" s="31"/>
      <c r="F48" s="902" t="s">
        <v>1020</v>
      </c>
      <c r="G48" s="31"/>
      <c r="H48" s="31"/>
      <c r="I48" s="902">
        <v>36192</v>
      </c>
      <c r="J48" s="902">
        <v>26144</v>
      </c>
      <c r="K48" s="31"/>
      <c r="L48" s="941">
        <f t="shared" si="3"/>
        <v>36192</v>
      </c>
      <c r="M48" s="941">
        <f t="shared" si="3"/>
        <v>26144</v>
      </c>
      <c r="N48" s="9"/>
      <c r="O48" s="360">
        <f>IF(P48="Yes",'MD Rates'!$H$1,R48)</f>
        <v>42826</v>
      </c>
      <c r="P48" s="5" t="str">
        <f t="shared" si="1"/>
        <v>No</v>
      </c>
      <c r="R48" s="406">
        <v>42826</v>
      </c>
    </row>
    <row r="49" spans="1:18" ht="15.75" hidden="1" thickTop="1" x14ac:dyDescent="0.25">
      <c r="A49" s="902" t="s">
        <v>1777</v>
      </c>
      <c r="B49" s="183" t="s">
        <v>1923</v>
      </c>
      <c r="C49" s="911" t="s">
        <v>1530</v>
      </c>
      <c r="D49" s="902" t="s">
        <v>316</v>
      </c>
      <c r="E49" s="31"/>
      <c r="F49" s="902" t="s">
        <v>1021</v>
      </c>
      <c r="G49" s="31"/>
      <c r="H49" s="31"/>
      <c r="I49" s="902">
        <v>36192</v>
      </c>
      <c r="J49" s="902">
        <v>26144</v>
      </c>
      <c r="K49" s="31"/>
      <c r="L49" s="941">
        <f t="shared" si="3"/>
        <v>36192</v>
      </c>
      <c r="M49" s="941">
        <f t="shared" si="3"/>
        <v>26144</v>
      </c>
      <c r="N49" s="9"/>
      <c r="O49" s="360">
        <f>IF(P49="Yes",'MD Rates'!$H$1,R49)</f>
        <v>42826</v>
      </c>
      <c r="P49" s="5" t="str">
        <f t="shared" si="1"/>
        <v>No</v>
      </c>
      <c r="R49" s="406">
        <v>42826</v>
      </c>
    </row>
    <row r="50" spans="1:18" ht="15.75" hidden="1" thickTop="1" x14ac:dyDescent="0.25">
      <c r="A50" s="902" t="s">
        <v>312</v>
      </c>
      <c r="B50" s="183" t="s">
        <v>1923</v>
      </c>
      <c r="C50" s="911" t="s">
        <v>1530</v>
      </c>
      <c r="D50" s="902" t="s">
        <v>304</v>
      </c>
      <c r="E50" s="31"/>
      <c r="F50" s="902" t="s">
        <v>1020</v>
      </c>
      <c r="G50" s="31"/>
      <c r="H50" s="31"/>
      <c r="I50" s="902">
        <v>36192</v>
      </c>
      <c r="J50" s="902">
        <v>26144</v>
      </c>
      <c r="K50" s="31"/>
      <c r="L50" s="941">
        <f t="shared" si="3"/>
        <v>36192</v>
      </c>
      <c r="M50" s="941">
        <f t="shared" si="3"/>
        <v>26144</v>
      </c>
      <c r="N50" s="9"/>
      <c r="O50" s="360">
        <f>IF(P50="Yes",'MD Rates'!$H$1,R50)</f>
        <v>42826</v>
      </c>
      <c r="P50" s="5" t="str">
        <f t="shared" si="1"/>
        <v>No</v>
      </c>
      <c r="R50" s="406">
        <v>42826</v>
      </c>
    </row>
    <row r="51" spans="1:18" ht="15.75" hidden="1" thickTop="1" x14ac:dyDescent="0.25">
      <c r="A51" s="902" t="s">
        <v>312</v>
      </c>
      <c r="B51" s="183" t="s">
        <v>1923</v>
      </c>
      <c r="C51" s="911" t="s">
        <v>1530</v>
      </c>
      <c r="D51" s="902" t="s">
        <v>304</v>
      </c>
      <c r="E51" s="31"/>
      <c r="F51" s="902" t="s">
        <v>1021</v>
      </c>
      <c r="G51" s="31"/>
      <c r="H51" s="31"/>
      <c r="I51" s="902">
        <v>36192</v>
      </c>
      <c r="J51" s="902">
        <v>26144</v>
      </c>
      <c r="K51" s="31"/>
      <c r="L51" s="941">
        <f t="shared" si="3"/>
        <v>36192</v>
      </c>
      <c r="M51" s="941">
        <f t="shared" si="3"/>
        <v>26144</v>
      </c>
      <c r="N51" s="9"/>
      <c r="O51" s="360">
        <f>IF(P51="Yes",'MD Rates'!$H$1,R51)</f>
        <v>42826</v>
      </c>
      <c r="P51" s="5" t="str">
        <f t="shared" si="1"/>
        <v>No</v>
      </c>
      <c r="R51" s="406">
        <v>42826</v>
      </c>
    </row>
    <row r="52" spans="1:18" ht="15.75" hidden="1" thickTop="1" x14ac:dyDescent="0.25">
      <c r="A52" s="902" t="s">
        <v>312</v>
      </c>
      <c r="B52" s="183" t="s">
        <v>1923</v>
      </c>
      <c r="C52" s="911" t="s">
        <v>1530</v>
      </c>
      <c r="D52" s="902" t="s">
        <v>315</v>
      </c>
      <c r="E52" s="31"/>
      <c r="F52" s="902" t="s">
        <v>1020</v>
      </c>
      <c r="G52" s="31"/>
      <c r="H52" s="31"/>
      <c r="I52" s="902">
        <v>36192</v>
      </c>
      <c r="J52" s="902">
        <v>26144</v>
      </c>
      <c r="K52" s="31"/>
      <c r="L52" s="941">
        <f t="shared" ref="L52:M67" si="4">L51</f>
        <v>36192</v>
      </c>
      <c r="M52" s="941">
        <f t="shared" si="4"/>
        <v>26144</v>
      </c>
      <c r="N52" s="9"/>
      <c r="O52" s="360">
        <f>IF(P52="Yes",'MD Rates'!$H$1,R52)</f>
        <v>42826</v>
      </c>
      <c r="P52" s="5" t="str">
        <f t="shared" si="1"/>
        <v>No</v>
      </c>
      <c r="R52" s="406">
        <v>42826</v>
      </c>
    </row>
    <row r="53" spans="1:18" ht="15.75" hidden="1" thickTop="1" x14ac:dyDescent="0.25">
      <c r="A53" s="902" t="s">
        <v>312</v>
      </c>
      <c r="B53" s="183" t="s">
        <v>1923</v>
      </c>
      <c r="C53" s="911" t="s">
        <v>1530</v>
      </c>
      <c r="D53" s="902" t="s">
        <v>315</v>
      </c>
      <c r="E53" s="31"/>
      <c r="F53" s="902" t="s">
        <v>1021</v>
      </c>
      <c r="G53" s="31"/>
      <c r="H53" s="31"/>
      <c r="I53" s="902">
        <v>36192</v>
      </c>
      <c r="J53" s="902">
        <v>26144</v>
      </c>
      <c r="K53" s="31"/>
      <c r="L53" s="941">
        <f t="shared" si="4"/>
        <v>36192</v>
      </c>
      <c r="M53" s="941">
        <f t="shared" si="4"/>
        <v>26144</v>
      </c>
      <c r="N53" s="9"/>
      <c r="O53" s="360">
        <f>IF(P53="Yes",'MD Rates'!$H$1,R53)</f>
        <v>42826</v>
      </c>
      <c r="P53" s="5" t="str">
        <f t="shared" si="1"/>
        <v>No</v>
      </c>
      <c r="R53" s="406">
        <v>42826</v>
      </c>
    </row>
    <row r="54" spans="1:18" ht="15.75" hidden="1" thickTop="1" x14ac:dyDescent="0.25">
      <c r="A54" s="902" t="s">
        <v>312</v>
      </c>
      <c r="B54" s="183" t="s">
        <v>1923</v>
      </c>
      <c r="C54" s="911" t="s">
        <v>1530</v>
      </c>
      <c r="D54" s="902" t="s">
        <v>303</v>
      </c>
      <c r="E54" s="31"/>
      <c r="F54" s="902" t="s">
        <v>1020</v>
      </c>
      <c r="G54" s="31"/>
      <c r="H54" s="31"/>
      <c r="I54" s="902">
        <v>36192</v>
      </c>
      <c r="J54" s="902">
        <v>26144</v>
      </c>
      <c r="K54" s="31"/>
      <c r="L54" s="941">
        <f t="shared" si="4"/>
        <v>36192</v>
      </c>
      <c r="M54" s="941">
        <f t="shared" si="4"/>
        <v>26144</v>
      </c>
      <c r="N54" s="9"/>
      <c r="O54" s="360">
        <f>IF(P54="Yes",'MD Rates'!$H$1,R54)</f>
        <v>42826</v>
      </c>
      <c r="P54" s="5" t="str">
        <f t="shared" si="1"/>
        <v>No</v>
      </c>
      <c r="R54" s="406">
        <v>42826</v>
      </c>
    </row>
    <row r="55" spans="1:18" ht="15.75" hidden="1" thickTop="1" x14ac:dyDescent="0.25">
      <c r="A55" s="902" t="s">
        <v>312</v>
      </c>
      <c r="B55" s="183" t="s">
        <v>1923</v>
      </c>
      <c r="C55" s="911" t="s">
        <v>1530</v>
      </c>
      <c r="D55" s="902" t="s">
        <v>303</v>
      </c>
      <c r="E55" s="31"/>
      <c r="F55" s="902" t="s">
        <v>1021</v>
      </c>
      <c r="G55" s="31"/>
      <c r="H55" s="31"/>
      <c r="I55" s="902">
        <v>36192</v>
      </c>
      <c r="J55" s="902">
        <v>26144</v>
      </c>
      <c r="K55" s="31"/>
      <c r="L55" s="941">
        <f t="shared" si="4"/>
        <v>36192</v>
      </c>
      <c r="M55" s="941">
        <f t="shared" si="4"/>
        <v>26144</v>
      </c>
      <c r="N55" s="9"/>
      <c r="O55" s="360">
        <f>IF(P55="Yes",'MD Rates'!$H$1,R55)</f>
        <v>42826</v>
      </c>
      <c r="P55" s="5" t="str">
        <f t="shared" si="1"/>
        <v>No</v>
      </c>
      <c r="R55" s="406">
        <v>42826</v>
      </c>
    </row>
    <row r="56" spans="1:18" ht="15.75" hidden="1" thickTop="1" x14ac:dyDescent="0.25">
      <c r="A56" s="902" t="s">
        <v>312</v>
      </c>
      <c r="B56" s="183" t="s">
        <v>1923</v>
      </c>
      <c r="C56" s="911" t="s">
        <v>1530</v>
      </c>
      <c r="D56" s="902" t="s">
        <v>316</v>
      </c>
      <c r="E56" s="31"/>
      <c r="F56" s="902" t="s">
        <v>1020</v>
      </c>
      <c r="G56" s="31"/>
      <c r="H56" s="31"/>
      <c r="I56" s="902">
        <v>36192</v>
      </c>
      <c r="J56" s="902">
        <v>26144</v>
      </c>
      <c r="K56" s="31"/>
      <c r="L56" s="941">
        <f t="shared" si="4"/>
        <v>36192</v>
      </c>
      <c r="M56" s="941">
        <f t="shared" si="4"/>
        <v>26144</v>
      </c>
      <c r="N56" s="9"/>
      <c r="O56" s="360">
        <f>IF(P56="Yes",'MD Rates'!$H$1,R56)</f>
        <v>42826</v>
      </c>
      <c r="P56" s="5" t="str">
        <f t="shared" si="1"/>
        <v>No</v>
      </c>
      <c r="R56" s="406">
        <v>42826</v>
      </c>
    </row>
    <row r="57" spans="1:18" ht="15.75" hidden="1" thickTop="1" x14ac:dyDescent="0.25">
      <c r="A57" s="902" t="s">
        <v>312</v>
      </c>
      <c r="B57" s="183" t="s">
        <v>1923</v>
      </c>
      <c r="C57" s="911" t="s">
        <v>1530</v>
      </c>
      <c r="D57" s="902" t="s">
        <v>316</v>
      </c>
      <c r="E57" s="31"/>
      <c r="F57" s="902" t="s">
        <v>1021</v>
      </c>
      <c r="G57" s="31"/>
      <c r="H57" s="31"/>
      <c r="I57" s="902">
        <v>36192</v>
      </c>
      <c r="J57" s="902">
        <v>26144</v>
      </c>
      <c r="K57" s="31"/>
      <c r="L57" s="941">
        <f t="shared" si="4"/>
        <v>36192</v>
      </c>
      <c r="M57" s="941">
        <f t="shared" si="4"/>
        <v>26144</v>
      </c>
      <c r="N57" s="9"/>
      <c r="O57" s="360">
        <f>IF(P57="Yes",'MD Rates'!$H$1,R57)</f>
        <v>42826</v>
      </c>
      <c r="P57" s="5" t="str">
        <f t="shared" si="1"/>
        <v>No</v>
      </c>
      <c r="R57" s="406">
        <v>42826</v>
      </c>
    </row>
    <row r="58" spans="1:18" ht="15.75" hidden="1" thickTop="1" x14ac:dyDescent="0.25">
      <c r="A58" s="902" t="s">
        <v>1778</v>
      </c>
      <c r="B58" s="183" t="s">
        <v>1923</v>
      </c>
      <c r="C58" s="911" t="s">
        <v>1530</v>
      </c>
      <c r="D58" s="902" t="s">
        <v>304</v>
      </c>
      <c r="E58" s="31"/>
      <c r="F58" s="902" t="s">
        <v>1020</v>
      </c>
      <c r="G58" s="31"/>
      <c r="H58" s="31"/>
      <c r="I58" s="902">
        <v>36192</v>
      </c>
      <c r="J58" s="902">
        <v>26144</v>
      </c>
      <c r="K58" s="31"/>
      <c r="L58" s="941">
        <f t="shared" si="4"/>
        <v>36192</v>
      </c>
      <c r="M58" s="941">
        <f t="shared" si="4"/>
        <v>26144</v>
      </c>
      <c r="N58" s="9"/>
      <c r="O58" s="360">
        <f>IF(P58="Yes",'MD Rates'!$H$1,R58)</f>
        <v>42826</v>
      </c>
      <c r="P58" s="5" t="str">
        <f t="shared" si="1"/>
        <v>No</v>
      </c>
      <c r="R58" s="406">
        <v>42826</v>
      </c>
    </row>
    <row r="59" spans="1:18" ht="15.75" hidden="1" thickTop="1" x14ac:dyDescent="0.25">
      <c r="A59" s="902" t="s">
        <v>1778</v>
      </c>
      <c r="B59" s="183" t="s">
        <v>1923</v>
      </c>
      <c r="C59" s="911" t="s">
        <v>1530</v>
      </c>
      <c r="D59" s="902" t="s">
        <v>304</v>
      </c>
      <c r="E59" s="31"/>
      <c r="F59" s="902" t="s">
        <v>1021</v>
      </c>
      <c r="G59" s="31"/>
      <c r="H59" s="31"/>
      <c r="I59" s="902">
        <v>36192</v>
      </c>
      <c r="J59" s="902">
        <v>26144</v>
      </c>
      <c r="K59" s="31"/>
      <c r="L59" s="941">
        <f t="shared" si="4"/>
        <v>36192</v>
      </c>
      <c r="M59" s="941">
        <f t="shared" si="4"/>
        <v>26144</v>
      </c>
      <c r="N59" s="9"/>
      <c r="O59" s="360">
        <f>IF(P59="Yes",'MD Rates'!$H$1,R59)</f>
        <v>42826</v>
      </c>
      <c r="P59" s="5" t="str">
        <f t="shared" si="1"/>
        <v>No</v>
      </c>
      <c r="R59" s="406">
        <v>42826</v>
      </c>
    </row>
    <row r="60" spans="1:18" ht="15.75" hidden="1" thickTop="1" x14ac:dyDescent="0.25">
      <c r="A60" s="902" t="s">
        <v>1778</v>
      </c>
      <c r="B60" s="183" t="s">
        <v>1923</v>
      </c>
      <c r="C60" s="911" t="s">
        <v>1530</v>
      </c>
      <c r="D60" s="902" t="s">
        <v>315</v>
      </c>
      <c r="E60" s="31"/>
      <c r="F60" s="902" t="s">
        <v>1020</v>
      </c>
      <c r="G60" s="31"/>
      <c r="H60" s="31"/>
      <c r="I60" s="902">
        <v>36192</v>
      </c>
      <c r="J60" s="902">
        <v>26144</v>
      </c>
      <c r="K60" s="31"/>
      <c r="L60" s="941">
        <f t="shared" si="4"/>
        <v>36192</v>
      </c>
      <c r="M60" s="941">
        <f t="shared" si="4"/>
        <v>26144</v>
      </c>
      <c r="N60" s="9"/>
      <c r="O60" s="360">
        <f>IF(P60="Yes",'MD Rates'!$H$1,R60)</f>
        <v>42826</v>
      </c>
      <c r="P60" s="5" t="str">
        <f t="shared" si="1"/>
        <v>No</v>
      </c>
      <c r="R60" s="406">
        <v>42826</v>
      </c>
    </row>
    <row r="61" spans="1:18" ht="15.75" hidden="1" thickTop="1" x14ac:dyDescent="0.25">
      <c r="A61" s="902" t="s">
        <v>1778</v>
      </c>
      <c r="B61" s="183" t="s">
        <v>1923</v>
      </c>
      <c r="C61" s="911" t="s">
        <v>1530</v>
      </c>
      <c r="D61" s="902" t="s">
        <v>315</v>
      </c>
      <c r="E61" s="31"/>
      <c r="F61" s="902" t="s">
        <v>1021</v>
      </c>
      <c r="G61" s="31"/>
      <c r="H61" s="31"/>
      <c r="I61" s="902">
        <v>36192</v>
      </c>
      <c r="J61" s="902">
        <v>26144</v>
      </c>
      <c r="K61" s="31"/>
      <c r="L61" s="941">
        <f t="shared" si="4"/>
        <v>36192</v>
      </c>
      <c r="M61" s="941">
        <f t="shared" si="4"/>
        <v>26144</v>
      </c>
      <c r="N61" s="9"/>
      <c r="O61" s="360">
        <f>IF(P61="Yes",'MD Rates'!$H$1,R61)</f>
        <v>42826</v>
      </c>
      <c r="P61" s="5" t="str">
        <f t="shared" si="1"/>
        <v>No</v>
      </c>
      <c r="R61" s="406">
        <v>42826</v>
      </c>
    </row>
    <row r="62" spans="1:18" ht="15.75" hidden="1" thickTop="1" x14ac:dyDescent="0.25">
      <c r="A62" s="902" t="s">
        <v>1778</v>
      </c>
      <c r="B62" s="183" t="s">
        <v>1923</v>
      </c>
      <c r="C62" s="911" t="s">
        <v>1530</v>
      </c>
      <c r="D62" s="902" t="s">
        <v>303</v>
      </c>
      <c r="E62" s="31"/>
      <c r="F62" s="902" t="s">
        <v>1020</v>
      </c>
      <c r="G62" s="31"/>
      <c r="H62" s="31"/>
      <c r="I62" s="902">
        <v>36192</v>
      </c>
      <c r="J62" s="902">
        <v>26144</v>
      </c>
      <c r="K62" s="31"/>
      <c r="L62" s="941">
        <f t="shared" si="4"/>
        <v>36192</v>
      </c>
      <c r="M62" s="941">
        <f t="shared" si="4"/>
        <v>26144</v>
      </c>
      <c r="N62" s="9"/>
      <c r="O62" s="360">
        <f>IF(P62="Yes",'MD Rates'!$H$1,R62)</f>
        <v>42826</v>
      </c>
      <c r="P62" s="5" t="str">
        <f t="shared" si="1"/>
        <v>No</v>
      </c>
      <c r="R62" s="406">
        <v>42826</v>
      </c>
    </row>
    <row r="63" spans="1:18" ht="15.75" hidden="1" thickTop="1" x14ac:dyDescent="0.25">
      <c r="A63" s="902" t="s">
        <v>1778</v>
      </c>
      <c r="B63" s="183" t="s">
        <v>1923</v>
      </c>
      <c r="C63" s="911" t="s">
        <v>1530</v>
      </c>
      <c r="D63" s="902" t="s">
        <v>303</v>
      </c>
      <c r="E63" s="31"/>
      <c r="F63" s="902" t="s">
        <v>1021</v>
      </c>
      <c r="G63" s="31"/>
      <c r="H63" s="31"/>
      <c r="I63" s="902">
        <v>36192</v>
      </c>
      <c r="J63" s="902">
        <v>26144</v>
      </c>
      <c r="K63" s="31"/>
      <c r="L63" s="941">
        <f t="shared" si="4"/>
        <v>36192</v>
      </c>
      <c r="M63" s="941">
        <f t="shared" si="4"/>
        <v>26144</v>
      </c>
      <c r="N63" s="9"/>
      <c r="O63" s="360">
        <f>IF(P63="Yes",'MD Rates'!$H$1,R63)</f>
        <v>42826</v>
      </c>
      <c r="P63" s="5" t="str">
        <f t="shared" si="1"/>
        <v>No</v>
      </c>
      <c r="R63" s="406">
        <v>42826</v>
      </c>
    </row>
    <row r="64" spans="1:18" ht="15.75" hidden="1" thickTop="1" x14ac:dyDescent="0.25">
      <c r="A64" s="902" t="s">
        <v>1778</v>
      </c>
      <c r="B64" s="183" t="s">
        <v>1923</v>
      </c>
      <c r="C64" s="911" t="s">
        <v>1530</v>
      </c>
      <c r="D64" s="902" t="s">
        <v>316</v>
      </c>
      <c r="E64" s="31"/>
      <c r="F64" s="902" t="s">
        <v>1020</v>
      </c>
      <c r="G64" s="31"/>
      <c r="H64" s="31"/>
      <c r="I64" s="902">
        <v>36192</v>
      </c>
      <c r="J64" s="902">
        <v>26144</v>
      </c>
      <c r="K64" s="31"/>
      <c r="L64" s="941">
        <f t="shared" si="4"/>
        <v>36192</v>
      </c>
      <c r="M64" s="941">
        <f t="shared" si="4"/>
        <v>26144</v>
      </c>
      <c r="N64" s="9"/>
      <c r="O64" s="360">
        <f>IF(P64="Yes",'MD Rates'!$H$1,R64)</f>
        <v>42826</v>
      </c>
      <c r="P64" s="5" t="str">
        <f t="shared" si="1"/>
        <v>No</v>
      </c>
      <c r="R64" s="406">
        <v>42826</v>
      </c>
    </row>
    <row r="65" spans="1:18" ht="15.75" hidden="1" thickTop="1" x14ac:dyDescent="0.25">
      <c r="A65" s="902" t="s">
        <v>1778</v>
      </c>
      <c r="B65" s="183" t="s">
        <v>1923</v>
      </c>
      <c r="C65" s="911" t="s">
        <v>1530</v>
      </c>
      <c r="D65" s="902" t="s">
        <v>316</v>
      </c>
      <c r="E65" s="31"/>
      <c r="F65" s="902" t="s">
        <v>1021</v>
      </c>
      <c r="G65" s="31"/>
      <c r="H65" s="31"/>
      <c r="I65" s="902">
        <v>36192</v>
      </c>
      <c r="J65" s="902">
        <v>26144</v>
      </c>
      <c r="K65" s="31"/>
      <c r="L65" s="941">
        <f t="shared" si="4"/>
        <v>36192</v>
      </c>
      <c r="M65" s="941">
        <f t="shared" si="4"/>
        <v>26144</v>
      </c>
      <c r="N65" s="9"/>
      <c r="O65" s="360">
        <f>IF(P65="Yes",'MD Rates'!$H$1,R65)</f>
        <v>42826</v>
      </c>
      <c r="P65" s="5" t="str">
        <f t="shared" si="1"/>
        <v>No</v>
      </c>
      <c r="R65" s="406">
        <v>42826</v>
      </c>
    </row>
    <row r="66" spans="1:18" ht="15.75" hidden="1" thickTop="1" x14ac:dyDescent="0.25">
      <c r="A66" s="902" t="s">
        <v>313</v>
      </c>
      <c r="B66" s="183" t="s">
        <v>1923</v>
      </c>
      <c r="C66" s="911" t="s">
        <v>1530</v>
      </c>
      <c r="D66" s="902" t="s">
        <v>304</v>
      </c>
      <c r="E66" s="31"/>
      <c r="F66" s="902" t="s">
        <v>1020</v>
      </c>
      <c r="G66" s="31"/>
      <c r="H66" s="31"/>
      <c r="I66" s="902">
        <v>36192</v>
      </c>
      <c r="J66" s="902">
        <v>26144</v>
      </c>
      <c r="K66" s="31"/>
      <c r="L66" s="941">
        <f t="shared" si="4"/>
        <v>36192</v>
      </c>
      <c r="M66" s="941">
        <f t="shared" si="4"/>
        <v>26144</v>
      </c>
      <c r="N66" s="9"/>
      <c r="O66" s="360">
        <f>IF(P66="Yes",'MD Rates'!$H$1,R66)</f>
        <v>42826</v>
      </c>
      <c r="P66" s="5" t="str">
        <f t="shared" si="1"/>
        <v>No</v>
      </c>
      <c r="R66" s="406">
        <v>42826</v>
      </c>
    </row>
    <row r="67" spans="1:18" ht="15.75" hidden="1" thickTop="1" x14ac:dyDescent="0.25">
      <c r="A67" s="902" t="s">
        <v>313</v>
      </c>
      <c r="B67" s="183" t="s">
        <v>1923</v>
      </c>
      <c r="C67" s="911" t="s">
        <v>1530</v>
      </c>
      <c r="D67" s="902" t="s">
        <v>304</v>
      </c>
      <c r="E67" s="31"/>
      <c r="F67" s="902" t="s">
        <v>1021</v>
      </c>
      <c r="G67" s="31"/>
      <c r="H67" s="31"/>
      <c r="I67" s="902">
        <v>36192</v>
      </c>
      <c r="J67" s="902">
        <v>26144</v>
      </c>
      <c r="K67" s="31"/>
      <c r="L67" s="941">
        <f t="shared" si="4"/>
        <v>36192</v>
      </c>
      <c r="M67" s="941">
        <f t="shared" si="4"/>
        <v>26144</v>
      </c>
      <c r="N67" s="9"/>
      <c r="O67" s="360">
        <f>IF(P67="Yes",'MD Rates'!$H$1,R67)</f>
        <v>42826</v>
      </c>
      <c r="P67" s="5" t="str">
        <f t="shared" si="1"/>
        <v>No</v>
      </c>
      <c r="R67" s="406">
        <v>42826</v>
      </c>
    </row>
    <row r="68" spans="1:18" ht="15.75" hidden="1" thickTop="1" x14ac:dyDescent="0.25">
      <c r="A68" s="902" t="s">
        <v>313</v>
      </c>
      <c r="B68" s="183" t="s">
        <v>1923</v>
      </c>
      <c r="C68" s="911" t="s">
        <v>1530</v>
      </c>
      <c r="D68" s="902" t="s">
        <v>315</v>
      </c>
      <c r="E68" s="31"/>
      <c r="F68" s="902" t="s">
        <v>1020</v>
      </c>
      <c r="G68" s="31"/>
      <c r="H68" s="31"/>
      <c r="I68" s="902">
        <v>36192</v>
      </c>
      <c r="J68" s="902">
        <v>26144</v>
      </c>
      <c r="K68" s="31"/>
      <c r="L68" s="941">
        <f t="shared" ref="L68:M83" si="5">L67</f>
        <v>36192</v>
      </c>
      <c r="M68" s="941">
        <f t="shared" si="5"/>
        <v>26144</v>
      </c>
      <c r="N68" s="9"/>
      <c r="O68" s="360">
        <f>IF(P68="Yes",'MD Rates'!$H$1,R68)</f>
        <v>42826</v>
      </c>
      <c r="P68" s="5" t="str">
        <f t="shared" si="1"/>
        <v>No</v>
      </c>
      <c r="R68" s="406">
        <v>42826</v>
      </c>
    </row>
    <row r="69" spans="1:18" ht="15.75" hidden="1" thickTop="1" x14ac:dyDescent="0.25">
      <c r="A69" s="902" t="s">
        <v>313</v>
      </c>
      <c r="B69" s="183" t="s">
        <v>1923</v>
      </c>
      <c r="C69" s="911" t="s">
        <v>1530</v>
      </c>
      <c r="D69" s="902" t="s">
        <v>315</v>
      </c>
      <c r="E69" s="31"/>
      <c r="F69" s="902" t="s">
        <v>1021</v>
      </c>
      <c r="G69" s="31"/>
      <c r="H69" s="31"/>
      <c r="I69" s="902">
        <v>36192</v>
      </c>
      <c r="J69" s="902">
        <v>26144</v>
      </c>
      <c r="K69" s="31"/>
      <c r="L69" s="941">
        <f t="shared" si="5"/>
        <v>36192</v>
      </c>
      <c r="M69" s="941">
        <f t="shared" si="5"/>
        <v>26144</v>
      </c>
      <c r="N69" s="9"/>
      <c r="O69" s="360">
        <f>IF(P69="Yes",'MD Rates'!$H$1,R69)</f>
        <v>42826</v>
      </c>
      <c r="P69" s="5" t="str">
        <f t="shared" si="1"/>
        <v>No</v>
      </c>
      <c r="R69" s="406">
        <v>42826</v>
      </c>
    </row>
    <row r="70" spans="1:18" ht="15.75" hidden="1" thickTop="1" x14ac:dyDescent="0.25">
      <c r="A70" s="902" t="s">
        <v>313</v>
      </c>
      <c r="B70" s="183" t="s">
        <v>1923</v>
      </c>
      <c r="C70" s="911" t="s">
        <v>1530</v>
      </c>
      <c r="D70" s="902" t="s">
        <v>303</v>
      </c>
      <c r="E70" s="31"/>
      <c r="F70" s="902" t="s">
        <v>1020</v>
      </c>
      <c r="G70" s="31"/>
      <c r="H70" s="31"/>
      <c r="I70" s="902">
        <v>36192</v>
      </c>
      <c r="J70" s="902">
        <v>26144</v>
      </c>
      <c r="K70" s="31"/>
      <c r="L70" s="941">
        <f t="shared" si="5"/>
        <v>36192</v>
      </c>
      <c r="M70" s="941">
        <f t="shared" si="5"/>
        <v>26144</v>
      </c>
      <c r="N70" s="9"/>
      <c r="O70" s="360">
        <f>IF(P70="Yes",'MD Rates'!$H$1,R70)</f>
        <v>42826</v>
      </c>
      <c r="P70" s="5" t="str">
        <f t="shared" si="1"/>
        <v>No</v>
      </c>
      <c r="R70" s="406">
        <v>42826</v>
      </c>
    </row>
    <row r="71" spans="1:18" ht="15.75" hidden="1" thickTop="1" x14ac:dyDescent="0.25">
      <c r="A71" s="902" t="s">
        <v>313</v>
      </c>
      <c r="B71" s="183" t="s">
        <v>1923</v>
      </c>
      <c r="C71" s="911" t="s">
        <v>1530</v>
      </c>
      <c r="D71" s="902" t="s">
        <v>303</v>
      </c>
      <c r="E71" s="31"/>
      <c r="F71" s="902" t="s">
        <v>1021</v>
      </c>
      <c r="G71" s="31"/>
      <c r="H71" s="31"/>
      <c r="I71" s="902">
        <v>36192</v>
      </c>
      <c r="J71" s="902">
        <v>26144</v>
      </c>
      <c r="K71" s="31"/>
      <c r="L71" s="941">
        <f t="shared" si="5"/>
        <v>36192</v>
      </c>
      <c r="M71" s="941">
        <f t="shared" si="5"/>
        <v>26144</v>
      </c>
      <c r="N71" s="9"/>
      <c r="O71" s="360">
        <f>IF(P71="Yes",'MD Rates'!$H$1,R71)</f>
        <v>42826</v>
      </c>
      <c r="P71" s="5" t="str">
        <f t="shared" si="1"/>
        <v>No</v>
      </c>
      <c r="R71" s="406">
        <v>42826</v>
      </c>
    </row>
    <row r="72" spans="1:18" ht="15.75" hidden="1" thickTop="1" x14ac:dyDescent="0.25">
      <c r="A72" s="902" t="s">
        <v>313</v>
      </c>
      <c r="B72" s="183" t="s">
        <v>1923</v>
      </c>
      <c r="C72" s="911" t="s">
        <v>1530</v>
      </c>
      <c r="D72" s="902" t="s">
        <v>316</v>
      </c>
      <c r="E72" s="31"/>
      <c r="F72" s="902" t="s">
        <v>1020</v>
      </c>
      <c r="G72" s="31"/>
      <c r="H72" s="31"/>
      <c r="I72" s="902">
        <v>36192</v>
      </c>
      <c r="J72" s="902">
        <v>26144</v>
      </c>
      <c r="K72" s="31"/>
      <c r="L72" s="941">
        <f t="shared" si="5"/>
        <v>36192</v>
      </c>
      <c r="M72" s="941">
        <f t="shared" si="5"/>
        <v>26144</v>
      </c>
      <c r="N72" s="9"/>
      <c r="O72" s="360">
        <f>IF(P72="Yes",'MD Rates'!$H$1,R72)</f>
        <v>42826</v>
      </c>
      <c r="P72" s="5" t="str">
        <f t="shared" si="1"/>
        <v>No</v>
      </c>
      <c r="R72" s="406">
        <v>42826</v>
      </c>
    </row>
    <row r="73" spans="1:18" ht="15.75" hidden="1" thickTop="1" x14ac:dyDescent="0.25">
      <c r="A73" s="902" t="s">
        <v>313</v>
      </c>
      <c r="B73" s="183" t="s">
        <v>1923</v>
      </c>
      <c r="C73" s="911" t="s">
        <v>1530</v>
      </c>
      <c r="D73" s="902" t="s">
        <v>316</v>
      </c>
      <c r="E73" s="31"/>
      <c r="F73" s="902" t="s">
        <v>1021</v>
      </c>
      <c r="G73" s="31"/>
      <c r="H73" s="31"/>
      <c r="I73" s="902">
        <v>36192</v>
      </c>
      <c r="J73" s="902">
        <v>26144</v>
      </c>
      <c r="K73" s="31"/>
      <c r="L73" s="941">
        <f t="shared" si="5"/>
        <v>36192</v>
      </c>
      <c r="M73" s="941">
        <f t="shared" si="5"/>
        <v>26144</v>
      </c>
      <c r="N73" s="9"/>
      <c r="O73" s="360">
        <f>IF(P73="Yes",'MD Rates'!$H$1,R73)</f>
        <v>42826</v>
      </c>
      <c r="P73" s="5" t="str">
        <f t="shared" si="1"/>
        <v>No</v>
      </c>
      <c r="R73" s="406">
        <v>42826</v>
      </c>
    </row>
    <row r="74" spans="1:18" ht="15.75" hidden="1" thickTop="1" x14ac:dyDescent="0.25">
      <c r="A74" s="902" t="s">
        <v>314</v>
      </c>
      <c r="B74" s="183" t="s">
        <v>1923</v>
      </c>
      <c r="C74" s="911" t="s">
        <v>1530</v>
      </c>
      <c r="D74" s="902" t="s">
        <v>304</v>
      </c>
      <c r="E74" s="31"/>
      <c r="F74" s="902" t="s">
        <v>1020</v>
      </c>
      <c r="G74" s="31"/>
      <c r="H74" s="31"/>
      <c r="I74" s="902">
        <v>36192</v>
      </c>
      <c r="J74" s="902">
        <v>26144</v>
      </c>
      <c r="K74" s="31"/>
      <c r="L74" s="941">
        <f t="shared" si="5"/>
        <v>36192</v>
      </c>
      <c r="M74" s="941">
        <f t="shared" si="5"/>
        <v>26144</v>
      </c>
      <c r="N74" s="9"/>
      <c r="O74" s="360">
        <f>IF(P74="Yes",'MD Rates'!$H$1,R74)</f>
        <v>42826</v>
      </c>
      <c r="P74" s="5" t="str">
        <f t="shared" si="1"/>
        <v>No</v>
      </c>
      <c r="R74" s="406">
        <v>42826</v>
      </c>
    </row>
    <row r="75" spans="1:18" ht="15.75" hidden="1" thickTop="1" x14ac:dyDescent="0.25">
      <c r="A75" s="902" t="s">
        <v>314</v>
      </c>
      <c r="B75" s="183" t="s">
        <v>1923</v>
      </c>
      <c r="C75" s="911" t="s">
        <v>1530</v>
      </c>
      <c r="D75" s="902" t="s">
        <v>304</v>
      </c>
      <c r="E75" s="31"/>
      <c r="F75" s="902" t="s">
        <v>1021</v>
      </c>
      <c r="G75" s="31"/>
      <c r="H75" s="31"/>
      <c r="I75" s="902">
        <v>36192</v>
      </c>
      <c r="J75" s="902">
        <v>26144</v>
      </c>
      <c r="K75" s="31"/>
      <c r="L75" s="941">
        <f t="shared" si="5"/>
        <v>36192</v>
      </c>
      <c r="M75" s="941">
        <f t="shared" si="5"/>
        <v>26144</v>
      </c>
      <c r="N75" s="9"/>
      <c r="O75" s="360">
        <f>IF(P75="Yes",'MD Rates'!$H$1,R75)</f>
        <v>42826</v>
      </c>
      <c r="P75" s="5" t="str">
        <f t="shared" si="1"/>
        <v>No</v>
      </c>
      <c r="R75" s="406">
        <v>42826</v>
      </c>
    </row>
    <row r="76" spans="1:18" ht="15.75" hidden="1" thickTop="1" x14ac:dyDescent="0.25">
      <c r="A76" s="902" t="s">
        <v>314</v>
      </c>
      <c r="B76" s="183" t="s">
        <v>1923</v>
      </c>
      <c r="C76" s="911" t="s">
        <v>1530</v>
      </c>
      <c r="D76" s="902" t="s">
        <v>315</v>
      </c>
      <c r="E76" s="31"/>
      <c r="F76" s="902" t="s">
        <v>1020</v>
      </c>
      <c r="G76" s="31"/>
      <c r="H76" s="31"/>
      <c r="I76" s="902">
        <v>36192</v>
      </c>
      <c r="J76" s="902">
        <v>26144</v>
      </c>
      <c r="K76" s="31"/>
      <c r="L76" s="941">
        <f t="shared" si="5"/>
        <v>36192</v>
      </c>
      <c r="M76" s="941">
        <f t="shared" si="5"/>
        <v>26144</v>
      </c>
      <c r="N76" s="9"/>
      <c r="O76" s="360">
        <f>IF(P76="Yes",'MD Rates'!$H$1,R76)</f>
        <v>42826</v>
      </c>
      <c r="P76" s="5" t="str">
        <f t="shared" si="1"/>
        <v>No</v>
      </c>
      <c r="R76" s="406">
        <v>42826</v>
      </c>
    </row>
    <row r="77" spans="1:18" ht="15.75" hidden="1" thickTop="1" x14ac:dyDescent="0.25">
      <c r="A77" s="902" t="s">
        <v>314</v>
      </c>
      <c r="B77" s="183" t="s">
        <v>1923</v>
      </c>
      <c r="C77" s="911" t="s">
        <v>1530</v>
      </c>
      <c r="D77" s="902" t="s">
        <v>315</v>
      </c>
      <c r="E77" s="31"/>
      <c r="F77" s="902" t="s">
        <v>1021</v>
      </c>
      <c r="G77" s="31"/>
      <c r="H77" s="31"/>
      <c r="I77" s="902">
        <v>36192</v>
      </c>
      <c r="J77" s="902">
        <v>26144</v>
      </c>
      <c r="K77" s="31"/>
      <c r="L77" s="941">
        <f t="shared" si="5"/>
        <v>36192</v>
      </c>
      <c r="M77" s="941">
        <f t="shared" si="5"/>
        <v>26144</v>
      </c>
      <c r="N77" s="9"/>
      <c r="O77" s="360">
        <f>IF(P77="Yes",'MD Rates'!$H$1,R77)</f>
        <v>42826</v>
      </c>
      <c r="P77" s="5" t="str">
        <f t="shared" si="1"/>
        <v>No</v>
      </c>
      <c r="R77" s="406">
        <v>42826</v>
      </c>
    </row>
    <row r="78" spans="1:18" ht="15.75" hidden="1" thickTop="1" x14ac:dyDescent="0.25">
      <c r="A78" s="902" t="s">
        <v>314</v>
      </c>
      <c r="B78" s="183" t="s">
        <v>1923</v>
      </c>
      <c r="C78" s="911" t="s">
        <v>1530</v>
      </c>
      <c r="D78" s="902" t="s">
        <v>303</v>
      </c>
      <c r="E78" s="31"/>
      <c r="F78" s="902" t="s">
        <v>1020</v>
      </c>
      <c r="G78" s="31"/>
      <c r="H78" s="31"/>
      <c r="I78" s="902">
        <v>36192</v>
      </c>
      <c r="J78" s="902">
        <v>26144</v>
      </c>
      <c r="K78" s="31"/>
      <c r="L78" s="941">
        <f t="shared" si="5"/>
        <v>36192</v>
      </c>
      <c r="M78" s="941">
        <f t="shared" si="5"/>
        <v>26144</v>
      </c>
      <c r="N78" s="9"/>
      <c r="O78" s="360">
        <f>IF(P78="Yes",'MD Rates'!$H$1,R78)</f>
        <v>42826</v>
      </c>
      <c r="P78" s="5" t="str">
        <f t="shared" si="1"/>
        <v>No</v>
      </c>
      <c r="R78" s="406">
        <v>42826</v>
      </c>
    </row>
    <row r="79" spans="1:18" ht="15.75" hidden="1" thickTop="1" x14ac:dyDescent="0.25">
      <c r="A79" s="902" t="s">
        <v>314</v>
      </c>
      <c r="B79" s="183" t="s">
        <v>1923</v>
      </c>
      <c r="C79" s="911" t="s">
        <v>1530</v>
      </c>
      <c r="D79" s="902" t="s">
        <v>303</v>
      </c>
      <c r="E79" s="31"/>
      <c r="F79" s="902" t="s">
        <v>1021</v>
      </c>
      <c r="G79" s="31"/>
      <c r="H79" s="31"/>
      <c r="I79" s="902">
        <v>36192</v>
      </c>
      <c r="J79" s="902">
        <v>26144</v>
      </c>
      <c r="K79" s="31"/>
      <c r="L79" s="941">
        <f t="shared" si="5"/>
        <v>36192</v>
      </c>
      <c r="M79" s="941">
        <f t="shared" si="5"/>
        <v>26144</v>
      </c>
      <c r="N79" s="9"/>
      <c r="O79" s="360">
        <f>IF(P79="Yes",'MD Rates'!$H$1,R79)</f>
        <v>42826</v>
      </c>
      <c r="P79" s="5" t="str">
        <f t="shared" ref="P79:P272" si="6">IF(I79&lt;&gt;L79,"Yes","No")</f>
        <v>No</v>
      </c>
      <c r="R79" s="406">
        <v>42826</v>
      </c>
    </row>
    <row r="80" spans="1:18" ht="15.75" hidden="1" thickTop="1" x14ac:dyDescent="0.25">
      <c r="A80" s="902" t="s">
        <v>314</v>
      </c>
      <c r="B80" s="183" t="s">
        <v>1923</v>
      </c>
      <c r="C80" s="911" t="s">
        <v>1530</v>
      </c>
      <c r="D80" s="902" t="s">
        <v>316</v>
      </c>
      <c r="E80" s="31"/>
      <c r="F80" s="902" t="s">
        <v>1020</v>
      </c>
      <c r="G80" s="31"/>
      <c r="H80" s="31"/>
      <c r="I80" s="902">
        <v>36192</v>
      </c>
      <c r="J80" s="902">
        <v>26144</v>
      </c>
      <c r="K80" s="31"/>
      <c r="L80" s="941">
        <f t="shared" si="5"/>
        <v>36192</v>
      </c>
      <c r="M80" s="941">
        <f t="shared" si="5"/>
        <v>26144</v>
      </c>
      <c r="N80" s="9"/>
      <c r="O80" s="360">
        <f>IF(P80="Yes",'MD Rates'!$H$1,R80)</f>
        <v>42826</v>
      </c>
      <c r="P80" s="5" t="str">
        <f t="shared" si="6"/>
        <v>No</v>
      </c>
      <c r="R80" s="406">
        <v>42826</v>
      </c>
    </row>
    <row r="81" spans="1:18" ht="15.75" hidden="1" thickTop="1" x14ac:dyDescent="0.25">
      <c r="A81" s="902" t="s">
        <v>314</v>
      </c>
      <c r="B81" s="183" t="s">
        <v>1923</v>
      </c>
      <c r="C81" s="911" t="s">
        <v>1530</v>
      </c>
      <c r="D81" s="902" t="s">
        <v>316</v>
      </c>
      <c r="E81" s="31"/>
      <c r="F81" s="902" t="s">
        <v>1021</v>
      </c>
      <c r="G81" s="31"/>
      <c r="H81" s="31"/>
      <c r="I81" s="902">
        <v>36192</v>
      </c>
      <c r="J81" s="902">
        <v>26144</v>
      </c>
      <c r="K81" s="31"/>
      <c r="L81" s="941">
        <f t="shared" si="5"/>
        <v>36192</v>
      </c>
      <c r="M81" s="941">
        <f t="shared" si="5"/>
        <v>26144</v>
      </c>
      <c r="N81" s="9"/>
      <c r="O81" s="360">
        <f>IF(P81="Yes",'MD Rates'!$H$1,R81)</f>
        <v>42826</v>
      </c>
      <c r="P81" s="5" t="str">
        <f t="shared" si="6"/>
        <v>No</v>
      </c>
      <c r="R81" s="406">
        <v>42826</v>
      </c>
    </row>
    <row r="82" spans="1:18" ht="15.75" hidden="1" thickTop="1" x14ac:dyDescent="0.25">
      <c r="A82" s="902" t="s">
        <v>1779</v>
      </c>
      <c r="B82" s="183" t="s">
        <v>1923</v>
      </c>
      <c r="C82" s="911" t="s">
        <v>1530</v>
      </c>
      <c r="D82" s="902" t="s">
        <v>304</v>
      </c>
      <c r="E82" s="31"/>
      <c r="F82" s="902" t="s">
        <v>1020</v>
      </c>
      <c r="G82" s="31"/>
      <c r="H82" s="31"/>
      <c r="I82" s="902">
        <v>36192</v>
      </c>
      <c r="J82" s="902">
        <v>26144</v>
      </c>
      <c r="K82" s="31"/>
      <c r="L82" s="941">
        <f t="shared" si="5"/>
        <v>36192</v>
      </c>
      <c r="M82" s="941">
        <f t="shared" si="5"/>
        <v>26144</v>
      </c>
      <c r="N82" s="9"/>
      <c r="O82" s="360">
        <f>IF(P82="Yes",'MD Rates'!$H$1,R82)</f>
        <v>42826</v>
      </c>
      <c r="P82" s="5" t="str">
        <f t="shared" si="6"/>
        <v>No</v>
      </c>
      <c r="R82" s="406">
        <v>42826</v>
      </c>
    </row>
    <row r="83" spans="1:18" ht="15.75" hidden="1" thickTop="1" x14ac:dyDescent="0.25">
      <c r="A83" s="902" t="s">
        <v>1779</v>
      </c>
      <c r="B83" s="183" t="s">
        <v>1923</v>
      </c>
      <c r="C83" s="911" t="s">
        <v>1530</v>
      </c>
      <c r="D83" s="902" t="s">
        <v>304</v>
      </c>
      <c r="E83" s="31"/>
      <c r="F83" s="902" t="s">
        <v>1021</v>
      </c>
      <c r="G83" s="31"/>
      <c r="H83" s="31"/>
      <c r="I83" s="902">
        <v>36192</v>
      </c>
      <c r="J83" s="902">
        <v>26144</v>
      </c>
      <c r="K83" s="31"/>
      <c r="L83" s="941">
        <f t="shared" si="5"/>
        <v>36192</v>
      </c>
      <c r="M83" s="941">
        <f t="shared" si="5"/>
        <v>26144</v>
      </c>
      <c r="N83" s="9"/>
      <c r="O83" s="360">
        <f>IF(P83="Yes",'MD Rates'!$H$1,R83)</f>
        <v>42826</v>
      </c>
      <c r="P83" s="5" t="str">
        <f t="shared" si="6"/>
        <v>No</v>
      </c>
      <c r="R83" s="406">
        <v>42826</v>
      </c>
    </row>
    <row r="84" spans="1:18" ht="15.75" hidden="1" thickTop="1" x14ac:dyDescent="0.25">
      <c r="A84" s="902" t="s">
        <v>1779</v>
      </c>
      <c r="B84" s="183" t="s">
        <v>1923</v>
      </c>
      <c r="C84" s="911" t="s">
        <v>1530</v>
      </c>
      <c r="D84" s="902" t="s">
        <v>315</v>
      </c>
      <c r="E84" s="31"/>
      <c r="F84" s="902" t="s">
        <v>1020</v>
      </c>
      <c r="G84" s="31"/>
      <c r="H84" s="31"/>
      <c r="I84" s="902">
        <v>36192</v>
      </c>
      <c r="J84" s="902">
        <v>26144</v>
      </c>
      <c r="K84" s="31"/>
      <c r="L84" s="941">
        <f t="shared" ref="L84:M99" si="7">L83</f>
        <v>36192</v>
      </c>
      <c r="M84" s="941">
        <f t="shared" si="7"/>
        <v>26144</v>
      </c>
      <c r="N84" s="9"/>
      <c r="O84" s="360">
        <f>IF(P84="Yes",'MD Rates'!$H$1,R84)</f>
        <v>42826</v>
      </c>
      <c r="P84" s="5" t="str">
        <f t="shared" si="6"/>
        <v>No</v>
      </c>
      <c r="R84" s="406">
        <v>42826</v>
      </c>
    </row>
    <row r="85" spans="1:18" ht="15.75" hidden="1" thickTop="1" x14ac:dyDescent="0.25">
      <c r="A85" s="902" t="s">
        <v>1779</v>
      </c>
      <c r="B85" s="183" t="s">
        <v>1923</v>
      </c>
      <c r="C85" s="911" t="s">
        <v>1530</v>
      </c>
      <c r="D85" s="902" t="s">
        <v>315</v>
      </c>
      <c r="E85" s="31"/>
      <c r="F85" s="902" t="s">
        <v>1021</v>
      </c>
      <c r="G85" s="31"/>
      <c r="H85" s="31"/>
      <c r="I85" s="902">
        <v>36192</v>
      </c>
      <c r="J85" s="902">
        <v>26144</v>
      </c>
      <c r="K85" s="31"/>
      <c r="L85" s="941">
        <f t="shared" si="7"/>
        <v>36192</v>
      </c>
      <c r="M85" s="941">
        <f t="shared" si="7"/>
        <v>26144</v>
      </c>
      <c r="N85" s="9"/>
      <c r="O85" s="360">
        <f>IF(P85="Yes",'MD Rates'!$H$1,R85)</f>
        <v>42826</v>
      </c>
      <c r="P85" s="5" t="str">
        <f t="shared" si="6"/>
        <v>No</v>
      </c>
      <c r="R85" s="406">
        <v>42826</v>
      </c>
    </row>
    <row r="86" spans="1:18" ht="15.75" hidden="1" thickTop="1" x14ac:dyDescent="0.25">
      <c r="A86" s="902" t="s">
        <v>1779</v>
      </c>
      <c r="B86" s="183" t="s">
        <v>1923</v>
      </c>
      <c r="C86" s="911" t="s">
        <v>1530</v>
      </c>
      <c r="D86" s="902" t="s">
        <v>303</v>
      </c>
      <c r="E86" s="31"/>
      <c r="F86" s="902" t="s">
        <v>1020</v>
      </c>
      <c r="G86" s="31"/>
      <c r="H86" s="31"/>
      <c r="I86" s="902">
        <v>36192</v>
      </c>
      <c r="J86" s="902">
        <v>26144</v>
      </c>
      <c r="K86" s="31"/>
      <c r="L86" s="941">
        <f t="shared" si="7"/>
        <v>36192</v>
      </c>
      <c r="M86" s="941">
        <f t="shared" si="7"/>
        <v>26144</v>
      </c>
      <c r="N86" s="9"/>
      <c r="O86" s="360">
        <f>IF(P86="Yes",'MD Rates'!$H$1,R86)</f>
        <v>42826</v>
      </c>
      <c r="P86" s="5" t="str">
        <f t="shared" si="6"/>
        <v>No</v>
      </c>
      <c r="R86" s="406">
        <v>42826</v>
      </c>
    </row>
    <row r="87" spans="1:18" ht="15.75" hidden="1" thickTop="1" x14ac:dyDescent="0.25">
      <c r="A87" s="902" t="s">
        <v>1779</v>
      </c>
      <c r="B87" s="183" t="s">
        <v>1923</v>
      </c>
      <c r="C87" s="911" t="s">
        <v>1530</v>
      </c>
      <c r="D87" s="902" t="s">
        <v>303</v>
      </c>
      <c r="E87" s="31"/>
      <c r="F87" s="902" t="s">
        <v>1021</v>
      </c>
      <c r="G87" s="31"/>
      <c r="H87" s="31"/>
      <c r="I87" s="902">
        <v>36192</v>
      </c>
      <c r="J87" s="902">
        <v>26144</v>
      </c>
      <c r="K87" s="31"/>
      <c r="L87" s="941">
        <f t="shared" si="7"/>
        <v>36192</v>
      </c>
      <c r="M87" s="941">
        <f t="shared" si="7"/>
        <v>26144</v>
      </c>
      <c r="N87" s="9"/>
      <c r="O87" s="360">
        <f>IF(P87="Yes",'MD Rates'!$H$1,R87)</f>
        <v>42826</v>
      </c>
      <c r="P87" s="5" t="str">
        <f t="shared" si="6"/>
        <v>No</v>
      </c>
      <c r="R87" s="406">
        <v>42826</v>
      </c>
    </row>
    <row r="88" spans="1:18" ht="15.75" hidden="1" thickTop="1" x14ac:dyDescent="0.25">
      <c r="A88" s="902" t="s">
        <v>1779</v>
      </c>
      <c r="B88" s="183" t="s">
        <v>1923</v>
      </c>
      <c r="C88" s="911" t="s">
        <v>1530</v>
      </c>
      <c r="D88" s="902" t="s">
        <v>316</v>
      </c>
      <c r="E88" s="31"/>
      <c r="F88" s="902" t="s">
        <v>1020</v>
      </c>
      <c r="G88" s="31"/>
      <c r="H88" s="31"/>
      <c r="I88" s="902">
        <v>36192</v>
      </c>
      <c r="J88" s="902">
        <v>26144</v>
      </c>
      <c r="K88" s="31"/>
      <c r="L88" s="941">
        <f t="shared" si="7"/>
        <v>36192</v>
      </c>
      <c r="M88" s="941">
        <f t="shared" si="7"/>
        <v>26144</v>
      </c>
      <c r="N88" s="9"/>
      <c r="O88" s="360">
        <f>IF(P88="Yes",'MD Rates'!$H$1,R88)</f>
        <v>42826</v>
      </c>
      <c r="P88" s="5" t="str">
        <f t="shared" si="6"/>
        <v>No</v>
      </c>
      <c r="R88" s="406">
        <v>42826</v>
      </c>
    </row>
    <row r="89" spans="1:18" ht="15.75" hidden="1" thickTop="1" x14ac:dyDescent="0.25">
      <c r="A89" s="902" t="s">
        <v>1779</v>
      </c>
      <c r="B89" s="183" t="s">
        <v>1923</v>
      </c>
      <c r="C89" s="911" t="s">
        <v>1530</v>
      </c>
      <c r="D89" s="902" t="s">
        <v>316</v>
      </c>
      <c r="E89" s="31"/>
      <c r="F89" s="902" t="s">
        <v>1021</v>
      </c>
      <c r="G89" s="31"/>
      <c r="H89" s="31"/>
      <c r="I89" s="902">
        <v>36192</v>
      </c>
      <c r="J89" s="902">
        <v>26144</v>
      </c>
      <c r="K89" s="31"/>
      <c r="L89" s="941">
        <f t="shared" si="7"/>
        <v>36192</v>
      </c>
      <c r="M89" s="941">
        <f t="shared" si="7"/>
        <v>26144</v>
      </c>
      <c r="N89" s="9"/>
      <c r="O89" s="360">
        <f>IF(P89="Yes",'MD Rates'!$H$1,R89)</f>
        <v>42826</v>
      </c>
      <c r="P89" s="5" t="str">
        <f t="shared" si="6"/>
        <v>No</v>
      </c>
      <c r="R89" s="406">
        <v>42826</v>
      </c>
    </row>
    <row r="90" spans="1:18" ht="15.75" hidden="1" thickTop="1" x14ac:dyDescent="0.25">
      <c r="A90" s="902" t="s">
        <v>1780</v>
      </c>
      <c r="B90" s="183" t="s">
        <v>1923</v>
      </c>
      <c r="C90" s="911" t="s">
        <v>1530</v>
      </c>
      <c r="D90" s="902" t="s">
        <v>304</v>
      </c>
      <c r="E90" s="31"/>
      <c r="F90" s="902" t="s">
        <v>1020</v>
      </c>
      <c r="G90" s="31"/>
      <c r="H90" s="31"/>
      <c r="I90" s="902">
        <v>36192</v>
      </c>
      <c r="J90" s="902">
        <v>26144</v>
      </c>
      <c r="K90" s="31"/>
      <c r="L90" s="941">
        <f t="shared" si="7"/>
        <v>36192</v>
      </c>
      <c r="M90" s="941">
        <f t="shared" si="7"/>
        <v>26144</v>
      </c>
      <c r="N90" s="9"/>
      <c r="O90" s="360">
        <f>IF(P90="Yes",'MD Rates'!$H$1,R90)</f>
        <v>42826</v>
      </c>
      <c r="P90" s="5" t="str">
        <f t="shared" si="6"/>
        <v>No</v>
      </c>
      <c r="R90" s="406">
        <v>42826</v>
      </c>
    </row>
    <row r="91" spans="1:18" ht="15.75" hidden="1" thickTop="1" x14ac:dyDescent="0.25">
      <c r="A91" s="902" t="s">
        <v>1780</v>
      </c>
      <c r="B91" s="183" t="s">
        <v>1923</v>
      </c>
      <c r="C91" s="911" t="s">
        <v>1530</v>
      </c>
      <c r="D91" s="902" t="s">
        <v>304</v>
      </c>
      <c r="E91" s="31"/>
      <c r="F91" s="902" t="s">
        <v>1021</v>
      </c>
      <c r="G91" s="31"/>
      <c r="H91" s="31"/>
      <c r="I91" s="902">
        <v>36192</v>
      </c>
      <c r="J91" s="902">
        <v>26144</v>
      </c>
      <c r="K91" s="31"/>
      <c r="L91" s="941">
        <f t="shared" si="7"/>
        <v>36192</v>
      </c>
      <c r="M91" s="941">
        <f t="shared" si="7"/>
        <v>26144</v>
      </c>
      <c r="N91" s="9"/>
      <c r="O91" s="360">
        <f>IF(P91="Yes",'MD Rates'!$H$1,R91)</f>
        <v>42826</v>
      </c>
      <c r="P91" s="5" t="str">
        <f t="shared" si="6"/>
        <v>No</v>
      </c>
      <c r="R91" s="406">
        <v>42826</v>
      </c>
    </row>
    <row r="92" spans="1:18" ht="15.75" hidden="1" thickTop="1" x14ac:dyDescent="0.25">
      <c r="A92" s="902" t="s">
        <v>1780</v>
      </c>
      <c r="B92" s="183" t="s">
        <v>1923</v>
      </c>
      <c r="C92" s="911" t="s">
        <v>1530</v>
      </c>
      <c r="D92" s="902" t="s">
        <v>315</v>
      </c>
      <c r="E92" s="31"/>
      <c r="F92" s="902" t="s">
        <v>1020</v>
      </c>
      <c r="G92" s="31"/>
      <c r="H92" s="31"/>
      <c r="I92" s="902">
        <v>36192</v>
      </c>
      <c r="J92" s="902">
        <v>26144</v>
      </c>
      <c r="K92" s="31"/>
      <c r="L92" s="941">
        <f t="shared" si="7"/>
        <v>36192</v>
      </c>
      <c r="M92" s="941">
        <f t="shared" si="7"/>
        <v>26144</v>
      </c>
      <c r="N92" s="9"/>
      <c r="O92" s="360">
        <f>IF(P92="Yes",'MD Rates'!$H$1,R92)</f>
        <v>42826</v>
      </c>
      <c r="P92" s="5" t="str">
        <f t="shared" si="6"/>
        <v>No</v>
      </c>
      <c r="R92" s="406">
        <v>42826</v>
      </c>
    </row>
    <row r="93" spans="1:18" ht="15.75" hidden="1" thickTop="1" x14ac:dyDescent="0.25">
      <c r="A93" s="902" t="s">
        <v>1780</v>
      </c>
      <c r="B93" s="183" t="s">
        <v>1923</v>
      </c>
      <c r="C93" s="911" t="s">
        <v>1530</v>
      </c>
      <c r="D93" s="902" t="s">
        <v>315</v>
      </c>
      <c r="E93" s="31"/>
      <c r="F93" s="902" t="s">
        <v>1021</v>
      </c>
      <c r="G93" s="31"/>
      <c r="H93" s="31"/>
      <c r="I93" s="902">
        <v>36192</v>
      </c>
      <c r="J93" s="902">
        <v>26144</v>
      </c>
      <c r="K93" s="31"/>
      <c r="L93" s="941">
        <f t="shared" si="7"/>
        <v>36192</v>
      </c>
      <c r="M93" s="941">
        <f t="shared" si="7"/>
        <v>26144</v>
      </c>
      <c r="N93" s="9"/>
      <c r="O93" s="360">
        <f>IF(P93="Yes",'MD Rates'!$H$1,R93)</f>
        <v>42826</v>
      </c>
      <c r="P93" s="5" t="str">
        <f t="shared" si="6"/>
        <v>No</v>
      </c>
      <c r="R93" s="406">
        <v>42826</v>
      </c>
    </row>
    <row r="94" spans="1:18" ht="15.75" hidden="1" thickTop="1" x14ac:dyDescent="0.25">
      <c r="A94" s="902" t="s">
        <v>1780</v>
      </c>
      <c r="B94" s="183" t="s">
        <v>1923</v>
      </c>
      <c r="C94" s="911" t="s">
        <v>1530</v>
      </c>
      <c r="D94" s="902" t="s">
        <v>303</v>
      </c>
      <c r="E94" s="31"/>
      <c r="F94" s="902" t="s">
        <v>1020</v>
      </c>
      <c r="G94" s="31"/>
      <c r="H94" s="31"/>
      <c r="I94" s="902">
        <v>36192</v>
      </c>
      <c r="J94" s="902">
        <v>26144</v>
      </c>
      <c r="K94" s="31"/>
      <c r="L94" s="941">
        <f t="shared" si="7"/>
        <v>36192</v>
      </c>
      <c r="M94" s="941">
        <f t="shared" si="7"/>
        <v>26144</v>
      </c>
      <c r="N94" s="9"/>
      <c r="O94" s="360">
        <f>IF(P94="Yes",'MD Rates'!$H$1,R94)</f>
        <v>42826</v>
      </c>
      <c r="P94" s="5" t="str">
        <f t="shared" si="6"/>
        <v>No</v>
      </c>
      <c r="R94" s="406">
        <v>42826</v>
      </c>
    </row>
    <row r="95" spans="1:18" ht="15.75" hidden="1" thickTop="1" x14ac:dyDescent="0.25">
      <c r="A95" s="902" t="s">
        <v>1780</v>
      </c>
      <c r="B95" s="183" t="s">
        <v>1923</v>
      </c>
      <c r="C95" s="911" t="s">
        <v>1530</v>
      </c>
      <c r="D95" s="902" t="s">
        <v>303</v>
      </c>
      <c r="E95" s="31"/>
      <c r="F95" s="902" t="s">
        <v>1021</v>
      </c>
      <c r="G95" s="31"/>
      <c r="H95" s="31"/>
      <c r="I95" s="902">
        <v>36192</v>
      </c>
      <c r="J95" s="902">
        <v>26144</v>
      </c>
      <c r="K95" s="31"/>
      <c r="L95" s="941">
        <f t="shared" si="7"/>
        <v>36192</v>
      </c>
      <c r="M95" s="941">
        <f t="shared" si="7"/>
        <v>26144</v>
      </c>
      <c r="N95" s="9"/>
      <c r="O95" s="360">
        <f>IF(P95="Yes",'MD Rates'!$H$1,R95)</f>
        <v>42826</v>
      </c>
      <c r="P95" s="5" t="str">
        <f t="shared" si="6"/>
        <v>No</v>
      </c>
      <c r="R95" s="406">
        <v>42826</v>
      </c>
    </row>
    <row r="96" spans="1:18" ht="15.75" hidden="1" thickTop="1" x14ac:dyDescent="0.25">
      <c r="A96" s="902" t="s">
        <v>1780</v>
      </c>
      <c r="B96" s="183" t="s">
        <v>1923</v>
      </c>
      <c r="C96" s="911" t="s">
        <v>1530</v>
      </c>
      <c r="D96" s="902" t="s">
        <v>316</v>
      </c>
      <c r="E96" s="31"/>
      <c r="F96" s="902" t="s">
        <v>1020</v>
      </c>
      <c r="G96" s="31"/>
      <c r="H96" s="31"/>
      <c r="I96" s="902">
        <v>36192</v>
      </c>
      <c r="J96" s="902">
        <v>26144</v>
      </c>
      <c r="K96" s="31"/>
      <c r="L96" s="941">
        <f t="shared" si="7"/>
        <v>36192</v>
      </c>
      <c r="M96" s="941">
        <f t="shared" si="7"/>
        <v>26144</v>
      </c>
      <c r="N96" s="9"/>
      <c r="O96" s="360">
        <f>IF(P96="Yes",'MD Rates'!$H$1,R96)</f>
        <v>42826</v>
      </c>
      <c r="P96" s="5" t="str">
        <f t="shared" si="6"/>
        <v>No</v>
      </c>
      <c r="R96" s="406">
        <v>42826</v>
      </c>
    </row>
    <row r="97" spans="1:18" ht="15.75" hidden="1" thickTop="1" x14ac:dyDescent="0.25">
      <c r="A97" s="902" t="s">
        <v>1780</v>
      </c>
      <c r="B97" s="183" t="s">
        <v>1923</v>
      </c>
      <c r="C97" s="911" t="s">
        <v>1530</v>
      </c>
      <c r="D97" s="902" t="s">
        <v>316</v>
      </c>
      <c r="E97" s="31"/>
      <c r="F97" s="902" t="s">
        <v>1021</v>
      </c>
      <c r="G97" s="31"/>
      <c r="H97" s="31"/>
      <c r="I97" s="902">
        <v>36192</v>
      </c>
      <c r="J97" s="902">
        <v>26144</v>
      </c>
      <c r="K97" s="31"/>
      <c r="L97" s="941">
        <f t="shared" si="7"/>
        <v>36192</v>
      </c>
      <c r="M97" s="941">
        <f t="shared" si="7"/>
        <v>26144</v>
      </c>
      <c r="N97" s="9"/>
      <c r="O97" s="360">
        <f>IF(P97="Yes",'MD Rates'!$H$1,R97)</f>
        <v>42826</v>
      </c>
      <c r="P97" s="5" t="str">
        <f t="shared" si="6"/>
        <v>No</v>
      </c>
      <c r="R97" s="406">
        <v>42826</v>
      </c>
    </row>
    <row r="98" spans="1:18" ht="15.75" hidden="1" thickTop="1" x14ac:dyDescent="0.25">
      <c r="A98" s="902" t="s">
        <v>1019</v>
      </c>
      <c r="B98" s="183" t="s">
        <v>1923</v>
      </c>
      <c r="C98" s="911" t="s">
        <v>1530</v>
      </c>
      <c r="D98" s="902" t="s">
        <v>304</v>
      </c>
      <c r="E98" s="31"/>
      <c r="F98" s="902" t="s">
        <v>1020</v>
      </c>
      <c r="G98" s="31"/>
      <c r="H98" s="31"/>
      <c r="I98" s="902">
        <v>36192</v>
      </c>
      <c r="J98" s="902">
        <v>26144</v>
      </c>
      <c r="K98" s="31"/>
      <c r="L98" s="941">
        <f t="shared" si="7"/>
        <v>36192</v>
      </c>
      <c r="M98" s="941">
        <f t="shared" si="7"/>
        <v>26144</v>
      </c>
      <c r="N98" s="9"/>
      <c r="O98" s="360">
        <f>IF(P98="Yes",'MD Rates'!$H$1,R98)</f>
        <v>42826</v>
      </c>
      <c r="P98" s="5" t="str">
        <f t="shared" si="6"/>
        <v>No</v>
      </c>
      <c r="R98" s="406">
        <v>42826</v>
      </c>
    </row>
    <row r="99" spans="1:18" ht="15.75" hidden="1" thickTop="1" x14ac:dyDescent="0.25">
      <c r="A99" s="902" t="s">
        <v>1019</v>
      </c>
      <c r="B99" s="183" t="s">
        <v>1923</v>
      </c>
      <c r="C99" s="911" t="s">
        <v>1530</v>
      </c>
      <c r="D99" s="902" t="s">
        <v>304</v>
      </c>
      <c r="E99" s="31"/>
      <c r="F99" s="902" t="s">
        <v>1021</v>
      </c>
      <c r="G99" s="31"/>
      <c r="H99" s="31"/>
      <c r="I99" s="902">
        <v>36192</v>
      </c>
      <c r="J99" s="902">
        <v>26144</v>
      </c>
      <c r="K99" s="31"/>
      <c r="L99" s="941">
        <f t="shared" si="7"/>
        <v>36192</v>
      </c>
      <c r="M99" s="941">
        <f t="shared" si="7"/>
        <v>26144</v>
      </c>
      <c r="N99" s="9"/>
      <c r="O99" s="360">
        <f>IF(P99="Yes",'MD Rates'!$H$1,R99)</f>
        <v>42826</v>
      </c>
      <c r="P99" s="5" t="str">
        <f t="shared" si="6"/>
        <v>No</v>
      </c>
      <c r="R99" s="406">
        <v>42826</v>
      </c>
    </row>
    <row r="100" spans="1:18" ht="15.75" hidden="1" thickTop="1" x14ac:dyDescent="0.25">
      <c r="A100" s="902" t="s">
        <v>1019</v>
      </c>
      <c r="B100" s="183" t="s">
        <v>1923</v>
      </c>
      <c r="C100" s="911" t="s">
        <v>1530</v>
      </c>
      <c r="D100" s="902" t="s">
        <v>315</v>
      </c>
      <c r="E100" s="31"/>
      <c r="F100" s="902" t="s">
        <v>1020</v>
      </c>
      <c r="G100" s="31"/>
      <c r="H100" s="31"/>
      <c r="I100" s="902">
        <v>36192</v>
      </c>
      <c r="J100" s="902">
        <v>26144</v>
      </c>
      <c r="K100" s="31"/>
      <c r="L100" s="941">
        <f t="shared" ref="L100:M115" si="8">L99</f>
        <v>36192</v>
      </c>
      <c r="M100" s="941">
        <f t="shared" si="8"/>
        <v>26144</v>
      </c>
      <c r="N100" s="9"/>
      <c r="O100" s="360">
        <f>IF(P100="Yes",'MD Rates'!$H$1,R100)</f>
        <v>42826</v>
      </c>
      <c r="P100" s="5" t="str">
        <f t="shared" si="6"/>
        <v>No</v>
      </c>
      <c r="R100" s="406">
        <v>42826</v>
      </c>
    </row>
    <row r="101" spans="1:18" ht="15.75" hidden="1" thickTop="1" x14ac:dyDescent="0.25">
      <c r="A101" s="902" t="s">
        <v>1019</v>
      </c>
      <c r="B101" s="183" t="s">
        <v>1923</v>
      </c>
      <c r="C101" s="911" t="s">
        <v>1530</v>
      </c>
      <c r="D101" s="902" t="s">
        <v>315</v>
      </c>
      <c r="E101" s="31"/>
      <c r="F101" s="902" t="s">
        <v>1021</v>
      </c>
      <c r="G101" s="31"/>
      <c r="H101" s="31"/>
      <c r="I101" s="902">
        <v>36192</v>
      </c>
      <c r="J101" s="902">
        <v>26144</v>
      </c>
      <c r="K101" s="31"/>
      <c r="L101" s="941">
        <f t="shared" si="8"/>
        <v>36192</v>
      </c>
      <c r="M101" s="941">
        <f t="shared" si="8"/>
        <v>26144</v>
      </c>
      <c r="N101" s="9"/>
      <c r="O101" s="360">
        <f>IF(P101="Yes",'MD Rates'!$H$1,R101)</f>
        <v>42826</v>
      </c>
      <c r="P101" s="5" t="str">
        <f t="shared" si="6"/>
        <v>No</v>
      </c>
      <c r="R101" s="406">
        <v>42826</v>
      </c>
    </row>
    <row r="102" spans="1:18" ht="15.75" hidden="1" thickTop="1" x14ac:dyDescent="0.25">
      <c r="A102" s="902" t="s">
        <v>1019</v>
      </c>
      <c r="B102" s="183" t="s">
        <v>1923</v>
      </c>
      <c r="C102" s="911" t="s">
        <v>1530</v>
      </c>
      <c r="D102" s="902" t="s">
        <v>303</v>
      </c>
      <c r="E102" s="31"/>
      <c r="F102" s="902" t="s">
        <v>1020</v>
      </c>
      <c r="G102" s="31"/>
      <c r="H102" s="31"/>
      <c r="I102" s="902">
        <v>36192</v>
      </c>
      <c r="J102" s="902">
        <v>26144</v>
      </c>
      <c r="K102" s="31"/>
      <c r="L102" s="941">
        <f t="shared" si="8"/>
        <v>36192</v>
      </c>
      <c r="M102" s="941">
        <f t="shared" si="8"/>
        <v>26144</v>
      </c>
      <c r="N102" s="9"/>
      <c r="O102" s="360">
        <f>IF(P102="Yes",'MD Rates'!$H$1,R102)</f>
        <v>42826</v>
      </c>
      <c r="P102" s="5" t="str">
        <f t="shared" si="6"/>
        <v>No</v>
      </c>
      <c r="R102" s="406">
        <v>42826</v>
      </c>
    </row>
    <row r="103" spans="1:18" ht="15.75" hidden="1" thickTop="1" x14ac:dyDescent="0.25">
      <c r="A103" s="902" t="s">
        <v>1019</v>
      </c>
      <c r="B103" s="183" t="s">
        <v>1923</v>
      </c>
      <c r="C103" s="911" t="s">
        <v>1530</v>
      </c>
      <c r="D103" s="902" t="s">
        <v>303</v>
      </c>
      <c r="E103" s="31"/>
      <c r="F103" s="902" t="s">
        <v>1021</v>
      </c>
      <c r="G103" s="31"/>
      <c r="H103" s="31"/>
      <c r="I103" s="902">
        <v>36192</v>
      </c>
      <c r="J103" s="902">
        <v>26144</v>
      </c>
      <c r="K103" s="31"/>
      <c r="L103" s="941">
        <f t="shared" si="8"/>
        <v>36192</v>
      </c>
      <c r="M103" s="941">
        <f t="shared" si="8"/>
        <v>26144</v>
      </c>
      <c r="N103" s="9"/>
      <c r="O103" s="360">
        <f>IF(P103="Yes",'MD Rates'!$H$1,R103)</f>
        <v>42826</v>
      </c>
      <c r="P103" s="5" t="str">
        <f t="shared" si="6"/>
        <v>No</v>
      </c>
      <c r="R103" s="406">
        <v>42826</v>
      </c>
    </row>
    <row r="104" spans="1:18" ht="15.75" hidden="1" thickTop="1" x14ac:dyDescent="0.25">
      <c r="A104" s="902" t="s">
        <v>1019</v>
      </c>
      <c r="B104" s="183" t="s">
        <v>1923</v>
      </c>
      <c r="C104" s="911" t="s">
        <v>1530</v>
      </c>
      <c r="D104" s="902" t="s">
        <v>316</v>
      </c>
      <c r="E104" s="31"/>
      <c r="F104" s="902" t="s">
        <v>1020</v>
      </c>
      <c r="G104" s="31"/>
      <c r="H104" s="31"/>
      <c r="I104" s="902">
        <v>36192</v>
      </c>
      <c r="J104" s="902">
        <v>26144</v>
      </c>
      <c r="K104" s="31"/>
      <c r="L104" s="941">
        <f t="shared" si="8"/>
        <v>36192</v>
      </c>
      <c r="M104" s="941">
        <f t="shared" si="8"/>
        <v>26144</v>
      </c>
      <c r="N104" s="9"/>
      <c r="O104" s="360">
        <f>IF(P104="Yes",'MD Rates'!$H$1,R104)</f>
        <v>42826</v>
      </c>
      <c r="P104" s="5" t="str">
        <f t="shared" si="6"/>
        <v>No</v>
      </c>
      <c r="R104" s="406">
        <v>42826</v>
      </c>
    </row>
    <row r="105" spans="1:18" ht="15.75" hidden="1" thickTop="1" x14ac:dyDescent="0.25">
      <c r="A105" s="902" t="s">
        <v>1019</v>
      </c>
      <c r="B105" s="183" t="s">
        <v>1923</v>
      </c>
      <c r="C105" s="911" t="s">
        <v>1530</v>
      </c>
      <c r="D105" s="902" t="s">
        <v>316</v>
      </c>
      <c r="E105" s="31"/>
      <c r="F105" s="902" t="s">
        <v>1021</v>
      </c>
      <c r="G105" s="31"/>
      <c r="H105" s="31"/>
      <c r="I105" s="902">
        <v>36192</v>
      </c>
      <c r="J105" s="902">
        <v>26144</v>
      </c>
      <c r="K105" s="31"/>
      <c r="L105" s="941">
        <f t="shared" si="8"/>
        <v>36192</v>
      </c>
      <c r="M105" s="941">
        <f t="shared" si="8"/>
        <v>26144</v>
      </c>
      <c r="N105" s="9"/>
      <c r="O105" s="360">
        <f>IF(P105="Yes",'MD Rates'!$H$1,R105)</f>
        <v>42826</v>
      </c>
      <c r="P105" s="5" t="str">
        <f t="shared" si="6"/>
        <v>No</v>
      </c>
      <c r="R105" s="406">
        <v>42826</v>
      </c>
    </row>
    <row r="106" spans="1:18" ht="15.75" hidden="1" thickTop="1" x14ac:dyDescent="0.25">
      <c r="A106" s="902" t="s">
        <v>1019</v>
      </c>
      <c r="B106" s="183" t="s">
        <v>1923</v>
      </c>
      <c r="C106" s="911" t="s">
        <v>1531</v>
      </c>
      <c r="D106" s="902"/>
      <c r="E106" s="31"/>
      <c r="F106" s="902"/>
      <c r="G106" s="31"/>
      <c r="H106" s="31"/>
      <c r="I106" s="902">
        <v>36192</v>
      </c>
      <c r="J106" s="902">
        <v>26144</v>
      </c>
      <c r="K106" s="31"/>
      <c r="L106" s="941">
        <f t="shared" si="8"/>
        <v>36192</v>
      </c>
      <c r="M106" s="941">
        <f t="shared" si="8"/>
        <v>26144</v>
      </c>
      <c r="N106" s="9"/>
      <c r="O106" s="360">
        <f>IF(P106="Yes",'MD Rates'!$H$1,R106)</f>
        <v>42826</v>
      </c>
      <c r="P106" s="5" t="str">
        <f t="shared" si="6"/>
        <v>No</v>
      </c>
      <c r="R106" s="406">
        <v>42826</v>
      </c>
    </row>
    <row r="107" spans="1:18" ht="15.75" hidden="1" thickTop="1" x14ac:dyDescent="0.25">
      <c r="A107" s="902" t="s">
        <v>1019</v>
      </c>
      <c r="B107" s="183" t="s">
        <v>1923</v>
      </c>
      <c r="C107" s="911" t="s">
        <v>1531</v>
      </c>
      <c r="D107" s="902" t="s">
        <v>896</v>
      </c>
      <c r="E107" s="31"/>
      <c r="F107" s="902" t="s">
        <v>1020</v>
      </c>
      <c r="G107" s="31"/>
      <c r="H107" s="31"/>
      <c r="I107" s="902">
        <v>36192</v>
      </c>
      <c r="J107" s="902">
        <v>26144</v>
      </c>
      <c r="K107" s="31"/>
      <c r="L107" s="941">
        <f t="shared" si="8"/>
        <v>36192</v>
      </c>
      <c r="M107" s="941">
        <f t="shared" si="8"/>
        <v>26144</v>
      </c>
      <c r="N107" s="9"/>
      <c r="O107" s="360">
        <f>IF(P107="Yes",'MD Rates'!$H$1,R107)</f>
        <v>42826</v>
      </c>
      <c r="P107" s="5" t="str">
        <f t="shared" si="6"/>
        <v>No</v>
      </c>
      <c r="R107" s="406">
        <v>42826</v>
      </c>
    </row>
    <row r="108" spans="1:18" ht="15.75" hidden="1" thickTop="1" x14ac:dyDescent="0.25">
      <c r="A108" s="902" t="s">
        <v>1019</v>
      </c>
      <c r="B108" s="183" t="s">
        <v>1923</v>
      </c>
      <c r="C108" s="911" t="s">
        <v>1531</v>
      </c>
      <c r="D108" s="902" t="s">
        <v>896</v>
      </c>
      <c r="E108" s="31"/>
      <c r="F108" s="902" t="s">
        <v>1021</v>
      </c>
      <c r="G108" s="31"/>
      <c r="H108" s="31"/>
      <c r="I108" s="902">
        <v>36192</v>
      </c>
      <c r="J108" s="902">
        <v>26144</v>
      </c>
      <c r="K108" s="31"/>
      <c r="L108" s="941">
        <f t="shared" si="8"/>
        <v>36192</v>
      </c>
      <c r="M108" s="941">
        <f t="shared" si="8"/>
        <v>26144</v>
      </c>
      <c r="N108" s="9"/>
      <c r="O108" s="360">
        <f>IF(P108="Yes",'MD Rates'!$H$1,R108)</f>
        <v>42826</v>
      </c>
      <c r="P108" s="5" t="str">
        <f t="shared" si="6"/>
        <v>No</v>
      </c>
      <c r="R108" s="406">
        <v>42826</v>
      </c>
    </row>
    <row r="109" spans="1:18" ht="15.75" hidden="1" thickTop="1" x14ac:dyDescent="0.25">
      <c r="A109" s="902" t="s">
        <v>1019</v>
      </c>
      <c r="B109" s="183" t="s">
        <v>1923</v>
      </c>
      <c r="C109" s="911" t="s">
        <v>1531</v>
      </c>
      <c r="D109" s="902" t="s">
        <v>895</v>
      </c>
      <c r="E109" s="31"/>
      <c r="F109" s="902" t="s">
        <v>1020</v>
      </c>
      <c r="G109" s="31"/>
      <c r="H109" s="31"/>
      <c r="I109" s="902">
        <v>36192</v>
      </c>
      <c r="J109" s="902">
        <v>26144</v>
      </c>
      <c r="K109" s="31"/>
      <c r="L109" s="941">
        <f t="shared" si="8"/>
        <v>36192</v>
      </c>
      <c r="M109" s="941">
        <f t="shared" si="8"/>
        <v>26144</v>
      </c>
      <c r="N109" s="9"/>
      <c r="O109" s="360">
        <f>IF(P109="Yes",'MD Rates'!$H$1,R109)</f>
        <v>42826</v>
      </c>
      <c r="P109" s="5" t="str">
        <f t="shared" si="6"/>
        <v>No</v>
      </c>
      <c r="R109" s="406">
        <v>42826</v>
      </c>
    </row>
    <row r="110" spans="1:18" ht="15.75" hidden="1" thickTop="1" x14ac:dyDescent="0.25">
      <c r="A110" s="902" t="s">
        <v>1019</v>
      </c>
      <c r="B110" s="183" t="s">
        <v>1923</v>
      </c>
      <c r="C110" s="911" t="s">
        <v>1531</v>
      </c>
      <c r="D110" s="902" t="s">
        <v>895</v>
      </c>
      <c r="E110" s="31"/>
      <c r="F110" s="902" t="s">
        <v>1021</v>
      </c>
      <c r="G110" s="31"/>
      <c r="H110" s="31"/>
      <c r="I110" s="902">
        <v>36192</v>
      </c>
      <c r="J110" s="902">
        <v>26144</v>
      </c>
      <c r="K110" s="31"/>
      <c r="L110" s="941">
        <f t="shared" si="8"/>
        <v>36192</v>
      </c>
      <c r="M110" s="941">
        <f t="shared" si="8"/>
        <v>26144</v>
      </c>
      <c r="N110" s="9"/>
      <c r="O110" s="360">
        <f>IF(P110="Yes",'MD Rates'!$H$1,R110)</f>
        <v>42826</v>
      </c>
      <c r="P110" s="5" t="str">
        <f t="shared" si="6"/>
        <v>No</v>
      </c>
      <c r="R110" s="406">
        <v>42826</v>
      </c>
    </row>
    <row r="111" spans="1:18" ht="15.75" hidden="1" thickTop="1" x14ac:dyDescent="0.25">
      <c r="A111" s="902" t="s">
        <v>1019</v>
      </c>
      <c r="B111" s="183" t="s">
        <v>1923</v>
      </c>
      <c r="C111" s="911" t="s">
        <v>1531</v>
      </c>
      <c r="D111" s="902" t="s">
        <v>894</v>
      </c>
      <c r="E111" s="31"/>
      <c r="F111" s="902" t="s">
        <v>1020</v>
      </c>
      <c r="G111" s="31"/>
      <c r="H111" s="31"/>
      <c r="I111" s="902">
        <v>36192</v>
      </c>
      <c r="J111" s="902">
        <v>26144</v>
      </c>
      <c r="K111" s="31"/>
      <c r="L111" s="941">
        <f t="shared" si="8"/>
        <v>36192</v>
      </c>
      <c r="M111" s="941">
        <f t="shared" si="8"/>
        <v>26144</v>
      </c>
      <c r="N111" s="9"/>
      <c r="O111" s="360">
        <f>IF(P111="Yes",'MD Rates'!$H$1,R111)</f>
        <v>42826</v>
      </c>
      <c r="P111" s="5" t="str">
        <f t="shared" si="6"/>
        <v>No</v>
      </c>
      <c r="R111" s="406">
        <v>42826</v>
      </c>
    </row>
    <row r="112" spans="1:18" ht="15.75" hidden="1" thickTop="1" x14ac:dyDescent="0.25">
      <c r="A112" s="902" t="s">
        <v>1019</v>
      </c>
      <c r="B112" s="183" t="s">
        <v>1923</v>
      </c>
      <c r="C112" s="911" t="s">
        <v>1531</v>
      </c>
      <c r="D112" s="902" t="s">
        <v>894</v>
      </c>
      <c r="E112" s="31"/>
      <c r="F112" s="902" t="s">
        <v>1021</v>
      </c>
      <c r="G112" s="31"/>
      <c r="H112" s="31"/>
      <c r="I112" s="902">
        <v>36192</v>
      </c>
      <c r="J112" s="902">
        <v>26144</v>
      </c>
      <c r="K112" s="31"/>
      <c r="L112" s="941">
        <f t="shared" si="8"/>
        <v>36192</v>
      </c>
      <c r="M112" s="941">
        <f t="shared" si="8"/>
        <v>26144</v>
      </c>
      <c r="N112" s="9"/>
      <c r="O112" s="360">
        <f>IF(P112="Yes",'MD Rates'!$H$1,R112)</f>
        <v>42826</v>
      </c>
      <c r="P112" s="5" t="str">
        <f t="shared" si="6"/>
        <v>No</v>
      </c>
      <c r="R112" s="406">
        <v>42826</v>
      </c>
    </row>
    <row r="113" spans="1:18" ht="15.75" hidden="1" thickTop="1" x14ac:dyDescent="0.25">
      <c r="A113" s="902" t="s">
        <v>1019</v>
      </c>
      <c r="B113" s="183" t="s">
        <v>1923</v>
      </c>
      <c r="C113" s="911" t="s">
        <v>1531</v>
      </c>
      <c r="D113" s="902" t="s">
        <v>893</v>
      </c>
      <c r="E113" s="31"/>
      <c r="F113" s="902" t="s">
        <v>1020</v>
      </c>
      <c r="G113" s="31"/>
      <c r="H113" s="31"/>
      <c r="I113" s="902">
        <v>36192</v>
      </c>
      <c r="J113" s="902">
        <v>26144</v>
      </c>
      <c r="K113" s="31"/>
      <c r="L113" s="941">
        <f t="shared" si="8"/>
        <v>36192</v>
      </c>
      <c r="M113" s="941">
        <f t="shared" si="8"/>
        <v>26144</v>
      </c>
      <c r="N113" s="9"/>
      <c r="O113" s="360">
        <f>IF(P113="Yes",'MD Rates'!$H$1,R113)</f>
        <v>42826</v>
      </c>
      <c r="P113" s="5" t="str">
        <f t="shared" si="6"/>
        <v>No</v>
      </c>
      <c r="R113" s="406">
        <v>42826</v>
      </c>
    </row>
    <row r="114" spans="1:18" ht="15.75" hidden="1" thickTop="1" x14ac:dyDescent="0.25">
      <c r="A114" s="902" t="s">
        <v>1019</v>
      </c>
      <c r="B114" s="183" t="s">
        <v>1923</v>
      </c>
      <c r="C114" s="911" t="s">
        <v>1531</v>
      </c>
      <c r="D114" s="902" t="s">
        <v>893</v>
      </c>
      <c r="E114" s="31"/>
      <c r="F114" s="902" t="s">
        <v>1021</v>
      </c>
      <c r="G114" s="31"/>
      <c r="H114" s="31"/>
      <c r="I114" s="902">
        <v>36192</v>
      </c>
      <c r="J114" s="902">
        <v>26144</v>
      </c>
      <c r="K114" s="31"/>
      <c r="L114" s="941">
        <f t="shared" si="8"/>
        <v>36192</v>
      </c>
      <c r="M114" s="941">
        <f t="shared" si="8"/>
        <v>26144</v>
      </c>
      <c r="N114" s="9"/>
      <c r="O114" s="360">
        <f>IF(P114="Yes",'MD Rates'!$H$1,R114)</f>
        <v>42826</v>
      </c>
      <c r="P114" s="5" t="str">
        <f t="shared" si="6"/>
        <v>No</v>
      </c>
      <c r="R114" s="406">
        <v>42826</v>
      </c>
    </row>
    <row r="115" spans="1:18" ht="15.75" hidden="1" thickTop="1" x14ac:dyDescent="0.25">
      <c r="A115" s="902" t="s">
        <v>1019</v>
      </c>
      <c r="B115" s="183" t="s">
        <v>1923</v>
      </c>
      <c r="C115" s="911" t="s">
        <v>1531</v>
      </c>
      <c r="D115" s="902" t="s">
        <v>892</v>
      </c>
      <c r="E115" s="31"/>
      <c r="F115" s="902" t="s">
        <v>1020</v>
      </c>
      <c r="G115" s="31"/>
      <c r="H115" s="31"/>
      <c r="I115" s="902">
        <v>36192</v>
      </c>
      <c r="J115" s="902">
        <v>26144</v>
      </c>
      <c r="K115" s="31"/>
      <c r="L115" s="941">
        <f t="shared" si="8"/>
        <v>36192</v>
      </c>
      <c r="M115" s="941">
        <f t="shared" si="8"/>
        <v>26144</v>
      </c>
      <c r="N115" s="9"/>
      <c r="O115" s="360">
        <f>IF(P115="Yes",'MD Rates'!$H$1,R115)</f>
        <v>42826</v>
      </c>
      <c r="P115" s="5" t="str">
        <f t="shared" si="6"/>
        <v>No</v>
      </c>
      <c r="R115" s="406">
        <v>42826</v>
      </c>
    </row>
    <row r="116" spans="1:18" ht="15.75" hidden="1" thickTop="1" x14ac:dyDescent="0.25">
      <c r="A116" s="902" t="s">
        <v>1019</v>
      </c>
      <c r="B116" s="183" t="s">
        <v>1923</v>
      </c>
      <c r="C116" s="911" t="s">
        <v>1531</v>
      </c>
      <c r="D116" s="902" t="s">
        <v>892</v>
      </c>
      <c r="E116" s="31"/>
      <c r="F116" s="902" t="s">
        <v>1021</v>
      </c>
      <c r="G116" s="31"/>
      <c r="H116" s="31"/>
      <c r="I116" s="902">
        <v>36192</v>
      </c>
      <c r="J116" s="902">
        <v>26144</v>
      </c>
      <c r="K116" s="31"/>
      <c r="L116" s="941">
        <f t="shared" ref="L116:M131" si="9">L115</f>
        <v>36192</v>
      </c>
      <c r="M116" s="941">
        <f t="shared" si="9"/>
        <v>26144</v>
      </c>
      <c r="N116" s="9"/>
      <c r="O116" s="360">
        <f>IF(P116="Yes",'MD Rates'!$H$1,R116)</f>
        <v>42826</v>
      </c>
      <c r="P116" s="5" t="str">
        <f t="shared" si="6"/>
        <v>No</v>
      </c>
      <c r="R116" s="406">
        <v>42826</v>
      </c>
    </row>
    <row r="117" spans="1:18" ht="15.75" hidden="1" thickTop="1" x14ac:dyDescent="0.25">
      <c r="A117" s="902" t="s">
        <v>1019</v>
      </c>
      <c r="B117" s="183" t="s">
        <v>1923</v>
      </c>
      <c r="C117" s="911" t="s">
        <v>1531</v>
      </c>
      <c r="D117" s="902" t="s">
        <v>891</v>
      </c>
      <c r="E117" s="31"/>
      <c r="F117" s="902" t="s">
        <v>1020</v>
      </c>
      <c r="G117" s="31"/>
      <c r="H117" s="31"/>
      <c r="I117" s="902">
        <v>36192</v>
      </c>
      <c r="J117" s="902">
        <v>26144</v>
      </c>
      <c r="K117" s="31"/>
      <c r="L117" s="941">
        <f t="shared" si="9"/>
        <v>36192</v>
      </c>
      <c r="M117" s="941">
        <f t="shared" si="9"/>
        <v>26144</v>
      </c>
      <c r="N117" s="9"/>
      <c r="O117" s="360">
        <f>IF(P117="Yes",'MD Rates'!$H$1,R117)</f>
        <v>42826</v>
      </c>
      <c r="P117" s="5" t="str">
        <f t="shared" si="6"/>
        <v>No</v>
      </c>
      <c r="R117" s="406">
        <v>42826</v>
      </c>
    </row>
    <row r="118" spans="1:18" ht="15.75" hidden="1" thickTop="1" x14ac:dyDescent="0.25">
      <c r="A118" s="902" t="s">
        <v>1019</v>
      </c>
      <c r="B118" s="183" t="s">
        <v>1923</v>
      </c>
      <c r="C118" s="911" t="s">
        <v>1531</v>
      </c>
      <c r="D118" s="902" t="s">
        <v>891</v>
      </c>
      <c r="E118" s="31"/>
      <c r="F118" s="902" t="s">
        <v>1021</v>
      </c>
      <c r="G118" s="31"/>
      <c r="H118" s="31"/>
      <c r="I118" s="902">
        <v>36192</v>
      </c>
      <c r="J118" s="902">
        <v>26144</v>
      </c>
      <c r="K118" s="31"/>
      <c r="L118" s="941">
        <f t="shared" si="9"/>
        <v>36192</v>
      </c>
      <c r="M118" s="941">
        <f t="shared" si="9"/>
        <v>26144</v>
      </c>
      <c r="N118" s="9"/>
      <c r="O118" s="360">
        <f>IF(P118="Yes",'MD Rates'!$H$1,R118)</f>
        <v>42826</v>
      </c>
      <c r="P118" s="5" t="str">
        <f t="shared" si="6"/>
        <v>No</v>
      </c>
      <c r="R118" s="406">
        <v>42826</v>
      </c>
    </row>
    <row r="119" spans="1:18" ht="15.75" hidden="1" thickTop="1" x14ac:dyDescent="0.25">
      <c r="A119" s="902" t="s">
        <v>1019</v>
      </c>
      <c r="B119" s="183" t="s">
        <v>1923</v>
      </c>
      <c r="C119" s="911" t="s">
        <v>1531</v>
      </c>
      <c r="D119" s="902" t="s">
        <v>890</v>
      </c>
      <c r="E119" s="31"/>
      <c r="F119" s="902" t="s">
        <v>1020</v>
      </c>
      <c r="G119" s="31"/>
      <c r="H119" s="31"/>
      <c r="I119" s="902">
        <v>36192</v>
      </c>
      <c r="J119" s="902">
        <v>26144</v>
      </c>
      <c r="K119" s="31"/>
      <c r="L119" s="941">
        <f t="shared" si="9"/>
        <v>36192</v>
      </c>
      <c r="M119" s="941">
        <f t="shared" si="9"/>
        <v>26144</v>
      </c>
      <c r="N119" s="9"/>
      <c r="O119" s="360">
        <f>IF(P119="Yes",'MD Rates'!$H$1,R119)</f>
        <v>42826</v>
      </c>
      <c r="P119" s="5" t="str">
        <f t="shared" si="6"/>
        <v>No</v>
      </c>
      <c r="R119" s="406">
        <v>42826</v>
      </c>
    </row>
    <row r="120" spans="1:18" ht="15.75" hidden="1" thickTop="1" x14ac:dyDescent="0.25">
      <c r="A120" s="902" t="s">
        <v>1019</v>
      </c>
      <c r="B120" s="183" t="s">
        <v>1923</v>
      </c>
      <c r="C120" s="911" t="s">
        <v>1531</v>
      </c>
      <c r="D120" s="902" t="s">
        <v>890</v>
      </c>
      <c r="E120" s="31"/>
      <c r="F120" s="902" t="s">
        <v>1021</v>
      </c>
      <c r="G120" s="31"/>
      <c r="H120" s="31"/>
      <c r="I120" s="902">
        <v>36192</v>
      </c>
      <c r="J120" s="902">
        <v>26144</v>
      </c>
      <c r="K120" s="31"/>
      <c r="L120" s="941">
        <f t="shared" si="9"/>
        <v>36192</v>
      </c>
      <c r="M120" s="941">
        <f t="shared" si="9"/>
        <v>26144</v>
      </c>
      <c r="N120" s="9"/>
      <c r="O120" s="360">
        <f>IF(P120="Yes",'MD Rates'!$H$1,R120)</f>
        <v>42826</v>
      </c>
      <c r="P120" s="5" t="str">
        <f t="shared" si="6"/>
        <v>No</v>
      </c>
      <c r="R120" s="406">
        <v>42826</v>
      </c>
    </row>
    <row r="121" spans="1:18" ht="15.75" hidden="1" thickTop="1" x14ac:dyDescent="0.25">
      <c r="A121" s="902" t="s">
        <v>1019</v>
      </c>
      <c r="B121" s="183" t="s">
        <v>1923</v>
      </c>
      <c r="C121" s="911" t="s">
        <v>1531</v>
      </c>
      <c r="D121" s="902" t="s">
        <v>889</v>
      </c>
      <c r="E121" s="31"/>
      <c r="F121" s="902" t="s">
        <v>1020</v>
      </c>
      <c r="G121" s="31"/>
      <c r="H121" s="31"/>
      <c r="I121" s="902">
        <v>36192</v>
      </c>
      <c r="J121" s="902">
        <v>26144</v>
      </c>
      <c r="K121" s="31"/>
      <c r="L121" s="941">
        <f t="shared" si="9"/>
        <v>36192</v>
      </c>
      <c r="M121" s="941">
        <f t="shared" si="9"/>
        <v>26144</v>
      </c>
      <c r="N121" s="9"/>
      <c r="O121" s="360">
        <f>IF(P121="Yes",'MD Rates'!$H$1,R121)</f>
        <v>42826</v>
      </c>
      <c r="P121" s="5" t="str">
        <f t="shared" si="6"/>
        <v>No</v>
      </c>
      <c r="R121" s="406">
        <v>42826</v>
      </c>
    </row>
    <row r="122" spans="1:18" ht="15.75" hidden="1" thickTop="1" x14ac:dyDescent="0.25">
      <c r="A122" s="902" t="s">
        <v>1019</v>
      </c>
      <c r="B122" s="183" t="s">
        <v>1923</v>
      </c>
      <c r="C122" s="911" t="s">
        <v>1531</v>
      </c>
      <c r="D122" s="902" t="s">
        <v>889</v>
      </c>
      <c r="E122" s="31"/>
      <c r="F122" s="902" t="s">
        <v>1021</v>
      </c>
      <c r="G122" s="31"/>
      <c r="H122" s="31"/>
      <c r="I122" s="902">
        <v>36192</v>
      </c>
      <c r="J122" s="902">
        <v>26144</v>
      </c>
      <c r="K122" s="31"/>
      <c r="L122" s="941">
        <f t="shared" si="9"/>
        <v>36192</v>
      </c>
      <c r="M122" s="941">
        <f t="shared" si="9"/>
        <v>26144</v>
      </c>
      <c r="N122" s="9"/>
      <c r="O122" s="360">
        <f>IF(P122="Yes",'MD Rates'!$H$1,R122)</f>
        <v>42826</v>
      </c>
      <c r="P122" s="5" t="str">
        <f t="shared" si="6"/>
        <v>No</v>
      </c>
      <c r="R122" s="406">
        <v>42826</v>
      </c>
    </row>
    <row r="123" spans="1:18" ht="15.75" hidden="1" thickTop="1" x14ac:dyDescent="0.25">
      <c r="A123" s="902" t="s">
        <v>1019</v>
      </c>
      <c r="B123" s="183" t="s">
        <v>1923</v>
      </c>
      <c r="C123" s="911" t="s">
        <v>1531</v>
      </c>
      <c r="D123" s="902" t="s">
        <v>888</v>
      </c>
      <c r="E123" s="31"/>
      <c r="F123" s="902" t="s">
        <v>1020</v>
      </c>
      <c r="G123" s="31"/>
      <c r="H123" s="31"/>
      <c r="I123" s="902">
        <v>36192</v>
      </c>
      <c r="J123" s="902">
        <v>26144</v>
      </c>
      <c r="K123" s="31"/>
      <c r="L123" s="941">
        <f t="shared" si="9"/>
        <v>36192</v>
      </c>
      <c r="M123" s="941">
        <f t="shared" si="9"/>
        <v>26144</v>
      </c>
      <c r="N123" s="9"/>
      <c r="O123" s="360">
        <f>IF(P123="Yes",'MD Rates'!$H$1,R123)</f>
        <v>42826</v>
      </c>
      <c r="P123" s="5" t="str">
        <f t="shared" si="6"/>
        <v>No</v>
      </c>
      <c r="R123" s="406">
        <v>42826</v>
      </c>
    </row>
    <row r="124" spans="1:18" ht="15.75" hidden="1" thickTop="1" x14ac:dyDescent="0.25">
      <c r="A124" s="902" t="s">
        <v>1019</v>
      </c>
      <c r="B124" s="183" t="s">
        <v>1923</v>
      </c>
      <c r="C124" s="911" t="s">
        <v>1531</v>
      </c>
      <c r="D124" s="902" t="s">
        <v>888</v>
      </c>
      <c r="E124" s="31"/>
      <c r="F124" s="902" t="s">
        <v>1021</v>
      </c>
      <c r="G124" s="31"/>
      <c r="H124" s="31"/>
      <c r="I124" s="902">
        <v>36192</v>
      </c>
      <c r="J124" s="902">
        <v>26144</v>
      </c>
      <c r="K124" s="31"/>
      <c r="L124" s="941">
        <f t="shared" si="9"/>
        <v>36192</v>
      </c>
      <c r="M124" s="941">
        <f t="shared" si="9"/>
        <v>26144</v>
      </c>
      <c r="N124" s="9"/>
      <c r="O124" s="360">
        <f>IF(P124="Yes",'MD Rates'!$H$1,R124)</f>
        <v>42826</v>
      </c>
      <c r="P124" s="5" t="str">
        <f t="shared" si="6"/>
        <v>No</v>
      </c>
      <c r="R124" s="406">
        <v>42826</v>
      </c>
    </row>
    <row r="125" spans="1:18" ht="15.75" hidden="1" thickTop="1" x14ac:dyDescent="0.25">
      <c r="A125" s="902" t="s">
        <v>1019</v>
      </c>
      <c r="B125" s="183" t="s">
        <v>1923</v>
      </c>
      <c r="C125" s="911" t="s">
        <v>1531</v>
      </c>
      <c r="D125" s="902" t="s">
        <v>887</v>
      </c>
      <c r="E125" s="31"/>
      <c r="F125" s="902" t="s">
        <v>1020</v>
      </c>
      <c r="G125" s="31"/>
      <c r="H125" s="31"/>
      <c r="I125" s="902">
        <v>36192</v>
      </c>
      <c r="J125" s="902">
        <v>26144</v>
      </c>
      <c r="K125" s="31"/>
      <c r="L125" s="941">
        <f t="shared" si="9"/>
        <v>36192</v>
      </c>
      <c r="M125" s="941">
        <f t="shared" si="9"/>
        <v>26144</v>
      </c>
      <c r="N125" s="9"/>
      <c r="O125" s="360">
        <f>IF(P125="Yes",'MD Rates'!$H$1,R125)</f>
        <v>42826</v>
      </c>
      <c r="P125" s="5" t="str">
        <f t="shared" si="6"/>
        <v>No</v>
      </c>
      <c r="R125" s="406">
        <v>42826</v>
      </c>
    </row>
    <row r="126" spans="1:18" ht="15.75" hidden="1" thickTop="1" x14ac:dyDescent="0.25">
      <c r="A126" s="902" t="s">
        <v>1019</v>
      </c>
      <c r="B126" s="183" t="s">
        <v>1923</v>
      </c>
      <c r="C126" s="911" t="s">
        <v>1531</v>
      </c>
      <c r="D126" s="902" t="s">
        <v>887</v>
      </c>
      <c r="E126" s="31"/>
      <c r="F126" s="902" t="s">
        <v>1021</v>
      </c>
      <c r="G126" s="31"/>
      <c r="H126" s="31"/>
      <c r="I126" s="902">
        <v>36192</v>
      </c>
      <c r="J126" s="902">
        <v>26144</v>
      </c>
      <c r="K126" s="31"/>
      <c r="L126" s="941">
        <f t="shared" si="9"/>
        <v>36192</v>
      </c>
      <c r="M126" s="941">
        <f t="shared" si="9"/>
        <v>26144</v>
      </c>
      <c r="N126" s="9"/>
      <c r="O126" s="360">
        <f>IF(P126="Yes",'MD Rates'!$H$1,R126)</f>
        <v>42826</v>
      </c>
      <c r="P126" s="5" t="str">
        <f t="shared" si="6"/>
        <v>No</v>
      </c>
      <c r="R126" s="406">
        <v>42826</v>
      </c>
    </row>
    <row r="127" spans="1:18" ht="15.75" hidden="1" thickTop="1" x14ac:dyDescent="0.25">
      <c r="A127" s="902" t="s">
        <v>1019</v>
      </c>
      <c r="B127" s="183" t="s">
        <v>1923</v>
      </c>
      <c r="C127" s="911" t="s">
        <v>1531</v>
      </c>
      <c r="D127" s="902" t="s">
        <v>886</v>
      </c>
      <c r="E127" s="31"/>
      <c r="F127" s="902" t="s">
        <v>1020</v>
      </c>
      <c r="G127" s="31"/>
      <c r="H127" s="31"/>
      <c r="I127" s="902">
        <v>36192</v>
      </c>
      <c r="J127" s="902">
        <v>26144</v>
      </c>
      <c r="K127" s="31"/>
      <c r="L127" s="941">
        <f t="shared" si="9"/>
        <v>36192</v>
      </c>
      <c r="M127" s="941">
        <f t="shared" si="9"/>
        <v>26144</v>
      </c>
      <c r="N127" s="9"/>
      <c r="O127" s="360">
        <f>IF(P127="Yes",'MD Rates'!$H$1,R127)</f>
        <v>42826</v>
      </c>
      <c r="P127" s="5" t="str">
        <f t="shared" si="6"/>
        <v>No</v>
      </c>
      <c r="R127" s="406">
        <v>42826</v>
      </c>
    </row>
    <row r="128" spans="1:18" ht="15.75" hidden="1" thickTop="1" x14ac:dyDescent="0.25">
      <c r="A128" s="902" t="s">
        <v>1019</v>
      </c>
      <c r="B128" s="183" t="s">
        <v>1923</v>
      </c>
      <c r="C128" s="911" t="s">
        <v>1531</v>
      </c>
      <c r="D128" s="902" t="s">
        <v>886</v>
      </c>
      <c r="E128" s="31"/>
      <c r="F128" s="902" t="s">
        <v>1021</v>
      </c>
      <c r="G128" s="31"/>
      <c r="H128" s="31"/>
      <c r="I128" s="902">
        <v>36192</v>
      </c>
      <c r="J128" s="902">
        <v>26144</v>
      </c>
      <c r="K128" s="31"/>
      <c r="L128" s="941">
        <f t="shared" si="9"/>
        <v>36192</v>
      </c>
      <c r="M128" s="941">
        <f t="shared" si="9"/>
        <v>26144</v>
      </c>
      <c r="N128" s="9"/>
      <c r="O128" s="360">
        <f>IF(P128="Yes",'MD Rates'!$H$1,R128)</f>
        <v>42826</v>
      </c>
      <c r="P128" s="5" t="str">
        <f t="shared" si="6"/>
        <v>No</v>
      </c>
      <c r="R128" s="406">
        <v>42826</v>
      </c>
    </row>
    <row r="129" spans="1:18" ht="15.75" hidden="1" thickTop="1" x14ac:dyDescent="0.25">
      <c r="A129" s="902" t="s">
        <v>1019</v>
      </c>
      <c r="B129" s="183" t="s">
        <v>1923</v>
      </c>
      <c r="C129" s="911" t="s">
        <v>1531</v>
      </c>
      <c r="D129" s="902" t="s">
        <v>885</v>
      </c>
      <c r="E129" s="31"/>
      <c r="F129" s="902" t="s">
        <v>1020</v>
      </c>
      <c r="G129" s="31"/>
      <c r="H129" s="31"/>
      <c r="I129" s="902">
        <v>36192</v>
      </c>
      <c r="J129" s="902">
        <v>26144</v>
      </c>
      <c r="K129" s="31"/>
      <c r="L129" s="941">
        <f t="shared" si="9"/>
        <v>36192</v>
      </c>
      <c r="M129" s="941">
        <f t="shared" si="9"/>
        <v>26144</v>
      </c>
      <c r="N129" s="9"/>
      <c r="O129" s="360">
        <f>IF(P129="Yes",'MD Rates'!$H$1,R129)</f>
        <v>42826</v>
      </c>
      <c r="P129" s="5" t="str">
        <f t="shared" si="6"/>
        <v>No</v>
      </c>
      <c r="R129" s="406">
        <v>42826</v>
      </c>
    </row>
    <row r="130" spans="1:18" ht="15.75" hidden="1" thickTop="1" x14ac:dyDescent="0.25">
      <c r="A130" s="902" t="s">
        <v>1019</v>
      </c>
      <c r="B130" s="183" t="s">
        <v>1923</v>
      </c>
      <c r="C130" s="911" t="s">
        <v>1531</v>
      </c>
      <c r="D130" s="902" t="s">
        <v>885</v>
      </c>
      <c r="E130" s="31"/>
      <c r="F130" s="902" t="s">
        <v>1021</v>
      </c>
      <c r="G130" s="31"/>
      <c r="H130" s="31"/>
      <c r="I130" s="902">
        <v>36192</v>
      </c>
      <c r="J130" s="902">
        <v>26144</v>
      </c>
      <c r="K130" s="31"/>
      <c r="L130" s="941">
        <f t="shared" si="9"/>
        <v>36192</v>
      </c>
      <c r="M130" s="941">
        <f t="shared" si="9"/>
        <v>26144</v>
      </c>
      <c r="N130" s="9"/>
      <c r="O130" s="360">
        <f>IF(P130="Yes",'MD Rates'!$H$1,R130)</f>
        <v>42826</v>
      </c>
      <c r="P130" s="5" t="str">
        <f t="shared" si="6"/>
        <v>No</v>
      </c>
      <c r="R130" s="406">
        <v>42826</v>
      </c>
    </row>
    <row r="131" spans="1:18" ht="15.75" hidden="1" thickTop="1" x14ac:dyDescent="0.25">
      <c r="A131" s="902" t="s">
        <v>1019</v>
      </c>
      <c r="B131" s="183" t="s">
        <v>1923</v>
      </c>
      <c r="C131" s="911" t="s">
        <v>1531</v>
      </c>
      <c r="D131" s="902" t="s">
        <v>884</v>
      </c>
      <c r="E131" s="31"/>
      <c r="F131" s="902" t="s">
        <v>1020</v>
      </c>
      <c r="G131" s="31"/>
      <c r="H131" s="31"/>
      <c r="I131" s="902">
        <v>36192</v>
      </c>
      <c r="J131" s="902">
        <v>26144</v>
      </c>
      <c r="K131" s="31"/>
      <c r="L131" s="941">
        <f t="shared" si="9"/>
        <v>36192</v>
      </c>
      <c r="M131" s="941">
        <f t="shared" si="9"/>
        <v>26144</v>
      </c>
      <c r="N131" s="9"/>
      <c r="O131" s="360">
        <f>IF(P131="Yes",'MD Rates'!$H$1,R131)</f>
        <v>42826</v>
      </c>
      <c r="P131" s="5" t="str">
        <f t="shared" si="6"/>
        <v>No</v>
      </c>
      <c r="R131" s="406">
        <v>42826</v>
      </c>
    </row>
    <row r="132" spans="1:18" ht="15.75" hidden="1" thickTop="1" x14ac:dyDescent="0.25">
      <c r="A132" s="902" t="s">
        <v>1019</v>
      </c>
      <c r="B132" s="183" t="s">
        <v>1923</v>
      </c>
      <c r="C132" s="911" t="s">
        <v>1531</v>
      </c>
      <c r="D132" s="902" t="s">
        <v>884</v>
      </c>
      <c r="E132" s="31"/>
      <c r="F132" s="902" t="s">
        <v>1021</v>
      </c>
      <c r="G132" s="31"/>
      <c r="H132" s="31"/>
      <c r="I132" s="902">
        <v>36192</v>
      </c>
      <c r="J132" s="902">
        <v>26144</v>
      </c>
      <c r="K132" s="31"/>
      <c r="L132" s="941">
        <f t="shared" ref="L132:M147" si="10">L131</f>
        <v>36192</v>
      </c>
      <c r="M132" s="941">
        <f t="shared" si="10"/>
        <v>26144</v>
      </c>
      <c r="N132" s="9"/>
      <c r="O132" s="360">
        <f>IF(P132="Yes",'MD Rates'!$H$1,R132)</f>
        <v>42826</v>
      </c>
      <c r="P132" s="5" t="str">
        <f t="shared" si="6"/>
        <v>No</v>
      </c>
      <c r="R132" s="406">
        <v>42826</v>
      </c>
    </row>
    <row r="133" spans="1:18" ht="15.75" hidden="1" thickTop="1" x14ac:dyDescent="0.25">
      <c r="A133" s="902" t="s">
        <v>1019</v>
      </c>
      <c r="B133" s="183" t="s">
        <v>1923</v>
      </c>
      <c r="C133" s="911" t="s">
        <v>1531</v>
      </c>
      <c r="D133" s="902" t="s">
        <v>883</v>
      </c>
      <c r="E133" s="31"/>
      <c r="F133" s="902" t="s">
        <v>1020</v>
      </c>
      <c r="G133" s="31"/>
      <c r="H133" s="31"/>
      <c r="I133" s="902">
        <v>36192</v>
      </c>
      <c r="J133" s="902">
        <v>26144</v>
      </c>
      <c r="K133" s="31"/>
      <c r="L133" s="941">
        <f t="shared" si="10"/>
        <v>36192</v>
      </c>
      <c r="M133" s="941">
        <f t="shared" si="10"/>
        <v>26144</v>
      </c>
      <c r="N133" s="9"/>
      <c r="O133" s="360">
        <f>IF(P133="Yes",'MD Rates'!$H$1,R133)</f>
        <v>42826</v>
      </c>
      <c r="P133" s="5" t="str">
        <f t="shared" si="6"/>
        <v>No</v>
      </c>
      <c r="R133" s="406">
        <v>42826</v>
      </c>
    </row>
    <row r="134" spans="1:18" ht="15.75" hidden="1" thickTop="1" x14ac:dyDescent="0.25">
      <c r="A134" s="902" t="s">
        <v>1019</v>
      </c>
      <c r="B134" s="183" t="s">
        <v>1923</v>
      </c>
      <c r="C134" s="911" t="s">
        <v>1531</v>
      </c>
      <c r="D134" s="902" t="s">
        <v>883</v>
      </c>
      <c r="E134" s="31"/>
      <c r="F134" s="902" t="s">
        <v>1021</v>
      </c>
      <c r="G134" s="31"/>
      <c r="H134" s="31"/>
      <c r="I134" s="902">
        <v>36192</v>
      </c>
      <c r="J134" s="902">
        <v>26144</v>
      </c>
      <c r="K134" s="31"/>
      <c r="L134" s="941">
        <f t="shared" si="10"/>
        <v>36192</v>
      </c>
      <c r="M134" s="941">
        <f t="shared" si="10"/>
        <v>26144</v>
      </c>
      <c r="N134" s="9"/>
      <c r="O134" s="360">
        <f>IF(P134="Yes",'MD Rates'!$H$1,R134)</f>
        <v>42826</v>
      </c>
      <c r="P134" s="5" t="str">
        <f t="shared" si="6"/>
        <v>No</v>
      </c>
      <c r="R134" s="406">
        <v>42826</v>
      </c>
    </row>
    <row r="135" spans="1:18" ht="15.75" hidden="1" thickTop="1" x14ac:dyDescent="0.25">
      <c r="A135" s="902" t="s">
        <v>1019</v>
      </c>
      <c r="B135" s="183" t="s">
        <v>1923</v>
      </c>
      <c r="C135" s="911" t="s">
        <v>1531</v>
      </c>
      <c r="D135" s="902" t="s">
        <v>882</v>
      </c>
      <c r="E135" s="31"/>
      <c r="F135" s="902" t="s">
        <v>1020</v>
      </c>
      <c r="G135" s="31"/>
      <c r="H135" s="31"/>
      <c r="I135" s="902">
        <v>36192</v>
      </c>
      <c r="J135" s="902">
        <v>26144</v>
      </c>
      <c r="K135" s="31"/>
      <c r="L135" s="941">
        <f t="shared" si="10"/>
        <v>36192</v>
      </c>
      <c r="M135" s="941">
        <f t="shared" si="10"/>
        <v>26144</v>
      </c>
      <c r="N135" s="9"/>
      <c r="O135" s="360">
        <f>IF(P135="Yes",'MD Rates'!$H$1,R135)</f>
        <v>42826</v>
      </c>
      <c r="P135" s="5" t="str">
        <f t="shared" si="6"/>
        <v>No</v>
      </c>
      <c r="R135" s="406">
        <v>42826</v>
      </c>
    </row>
    <row r="136" spans="1:18" ht="15.75" hidden="1" thickTop="1" x14ac:dyDescent="0.25">
      <c r="A136" s="902" t="s">
        <v>1019</v>
      </c>
      <c r="B136" s="183" t="s">
        <v>1923</v>
      </c>
      <c r="C136" s="911" t="s">
        <v>1531</v>
      </c>
      <c r="D136" s="902" t="s">
        <v>882</v>
      </c>
      <c r="E136" s="31"/>
      <c r="F136" s="902" t="s">
        <v>1021</v>
      </c>
      <c r="G136" s="31"/>
      <c r="H136" s="31"/>
      <c r="I136" s="902">
        <v>36192</v>
      </c>
      <c r="J136" s="902">
        <v>26144</v>
      </c>
      <c r="K136" s="31"/>
      <c r="L136" s="941">
        <f t="shared" si="10"/>
        <v>36192</v>
      </c>
      <c r="M136" s="941">
        <f t="shared" si="10"/>
        <v>26144</v>
      </c>
      <c r="N136" s="9"/>
      <c r="O136" s="360">
        <f>IF(P136="Yes",'MD Rates'!$H$1,R136)</f>
        <v>42826</v>
      </c>
      <c r="P136" s="5" t="str">
        <f t="shared" si="6"/>
        <v>No</v>
      </c>
      <c r="R136" s="406">
        <v>42826</v>
      </c>
    </row>
    <row r="137" spans="1:18" ht="15.75" hidden="1" thickTop="1" x14ac:dyDescent="0.25">
      <c r="A137" s="902" t="s">
        <v>1019</v>
      </c>
      <c r="B137" s="183" t="s">
        <v>1923</v>
      </c>
      <c r="C137" s="911" t="s">
        <v>1531</v>
      </c>
      <c r="D137" s="902" t="s">
        <v>881</v>
      </c>
      <c r="E137" s="31"/>
      <c r="F137" s="902" t="s">
        <v>1020</v>
      </c>
      <c r="G137" s="31"/>
      <c r="H137" s="31"/>
      <c r="I137" s="902">
        <v>36192</v>
      </c>
      <c r="J137" s="902">
        <v>26144</v>
      </c>
      <c r="K137" s="31"/>
      <c r="L137" s="941">
        <f t="shared" si="10"/>
        <v>36192</v>
      </c>
      <c r="M137" s="941">
        <f t="shared" si="10"/>
        <v>26144</v>
      </c>
      <c r="N137" s="9"/>
      <c r="O137" s="360">
        <f>IF(P137="Yes",'MD Rates'!$H$1,R137)</f>
        <v>42826</v>
      </c>
      <c r="P137" s="5" t="str">
        <f t="shared" si="6"/>
        <v>No</v>
      </c>
      <c r="R137" s="406">
        <v>42826</v>
      </c>
    </row>
    <row r="138" spans="1:18" ht="15.75" hidden="1" thickTop="1" x14ac:dyDescent="0.25">
      <c r="A138" s="902" t="s">
        <v>1019</v>
      </c>
      <c r="B138" s="183" t="s">
        <v>1923</v>
      </c>
      <c r="C138" s="911" t="s">
        <v>1531</v>
      </c>
      <c r="D138" s="902" t="s">
        <v>881</v>
      </c>
      <c r="E138" s="31"/>
      <c r="F138" s="902" t="s">
        <v>1021</v>
      </c>
      <c r="G138" s="31"/>
      <c r="H138" s="31"/>
      <c r="I138" s="902">
        <v>36192</v>
      </c>
      <c r="J138" s="902">
        <v>26144</v>
      </c>
      <c r="K138" s="31"/>
      <c r="L138" s="941">
        <f t="shared" si="10"/>
        <v>36192</v>
      </c>
      <c r="M138" s="941">
        <f t="shared" si="10"/>
        <v>26144</v>
      </c>
      <c r="N138" s="9"/>
      <c r="O138" s="360">
        <f>IF(P138="Yes",'MD Rates'!$H$1,R138)</f>
        <v>42826</v>
      </c>
      <c r="P138" s="5" t="str">
        <f t="shared" si="6"/>
        <v>No</v>
      </c>
      <c r="R138" s="406">
        <v>42826</v>
      </c>
    </row>
    <row r="139" spans="1:18" ht="15.75" hidden="1" thickTop="1" x14ac:dyDescent="0.25">
      <c r="A139" s="902" t="s">
        <v>1019</v>
      </c>
      <c r="B139" s="183" t="s">
        <v>1923</v>
      </c>
      <c r="C139" s="911" t="s">
        <v>1531</v>
      </c>
      <c r="D139" s="902" t="s">
        <v>880</v>
      </c>
      <c r="E139" s="31"/>
      <c r="F139" s="902" t="s">
        <v>1020</v>
      </c>
      <c r="G139" s="31"/>
      <c r="H139" s="31"/>
      <c r="I139" s="902">
        <v>36192</v>
      </c>
      <c r="J139" s="902">
        <v>26144</v>
      </c>
      <c r="K139" s="31"/>
      <c r="L139" s="941">
        <f t="shared" si="10"/>
        <v>36192</v>
      </c>
      <c r="M139" s="941">
        <f t="shared" si="10"/>
        <v>26144</v>
      </c>
      <c r="N139" s="9"/>
      <c r="O139" s="360">
        <f>IF(P139="Yes",'MD Rates'!$H$1,R139)</f>
        <v>42826</v>
      </c>
      <c r="P139" s="5" t="str">
        <f t="shared" si="6"/>
        <v>No</v>
      </c>
      <c r="R139" s="406">
        <v>42826</v>
      </c>
    </row>
    <row r="140" spans="1:18" ht="15.75" hidden="1" thickTop="1" x14ac:dyDescent="0.25">
      <c r="A140" s="902" t="s">
        <v>1019</v>
      </c>
      <c r="B140" s="183" t="s">
        <v>1923</v>
      </c>
      <c r="C140" s="911" t="s">
        <v>1531</v>
      </c>
      <c r="D140" s="902" t="s">
        <v>880</v>
      </c>
      <c r="E140" s="31"/>
      <c r="F140" s="902" t="s">
        <v>1021</v>
      </c>
      <c r="G140" s="31"/>
      <c r="H140" s="31"/>
      <c r="I140" s="902">
        <v>36192</v>
      </c>
      <c r="J140" s="902">
        <v>26144</v>
      </c>
      <c r="K140" s="31"/>
      <c r="L140" s="941">
        <f t="shared" si="10"/>
        <v>36192</v>
      </c>
      <c r="M140" s="941">
        <f t="shared" si="10"/>
        <v>26144</v>
      </c>
      <c r="N140" s="9"/>
      <c r="O140" s="360">
        <f>IF(P140="Yes",'MD Rates'!$H$1,R140)</f>
        <v>42826</v>
      </c>
      <c r="P140" s="5" t="str">
        <f t="shared" si="6"/>
        <v>No</v>
      </c>
      <c r="R140" s="406">
        <v>42826</v>
      </c>
    </row>
    <row r="141" spans="1:18" ht="15.75" hidden="1" thickTop="1" x14ac:dyDescent="0.25">
      <c r="A141" s="902" t="s">
        <v>1019</v>
      </c>
      <c r="B141" s="183" t="s">
        <v>1923</v>
      </c>
      <c r="C141" s="911" t="s">
        <v>1531</v>
      </c>
      <c r="D141" s="902" t="s">
        <v>879</v>
      </c>
      <c r="E141" s="31"/>
      <c r="F141" s="902" t="s">
        <v>1020</v>
      </c>
      <c r="G141" s="31"/>
      <c r="H141" s="31"/>
      <c r="I141" s="902">
        <v>36192</v>
      </c>
      <c r="J141" s="902">
        <v>26144</v>
      </c>
      <c r="K141" s="31"/>
      <c r="L141" s="941">
        <f t="shared" si="10"/>
        <v>36192</v>
      </c>
      <c r="M141" s="941">
        <f t="shared" si="10"/>
        <v>26144</v>
      </c>
      <c r="N141" s="9"/>
      <c r="O141" s="360">
        <f>IF(P141="Yes",'MD Rates'!$H$1,R141)</f>
        <v>42826</v>
      </c>
      <c r="P141" s="5" t="str">
        <f t="shared" si="6"/>
        <v>No</v>
      </c>
      <c r="R141" s="406">
        <v>42826</v>
      </c>
    </row>
    <row r="142" spans="1:18" ht="15.75" hidden="1" thickTop="1" x14ac:dyDescent="0.25">
      <c r="A142" s="902" t="s">
        <v>1019</v>
      </c>
      <c r="B142" s="183" t="s">
        <v>1923</v>
      </c>
      <c r="C142" s="911" t="s">
        <v>1531</v>
      </c>
      <c r="D142" s="902" t="s">
        <v>879</v>
      </c>
      <c r="E142" s="31"/>
      <c r="F142" s="902" t="s">
        <v>1021</v>
      </c>
      <c r="G142" s="31"/>
      <c r="H142" s="31"/>
      <c r="I142" s="902">
        <v>36192</v>
      </c>
      <c r="J142" s="902">
        <v>26144</v>
      </c>
      <c r="K142" s="31"/>
      <c r="L142" s="941">
        <f t="shared" si="10"/>
        <v>36192</v>
      </c>
      <c r="M142" s="941">
        <f t="shared" si="10"/>
        <v>26144</v>
      </c>
      <c r="N142" s="9"/>
      <c r="O142" s="360">
        <f>IF(P142="Yes",'MD Rates'!$H$1,R142)</f>
        <v>42826</v>
      </c>
      <c r="P142" s="5" t="str">
        <f t="shared" si="6"/>
        <v>No</v>
      </c>
      <c r="R142" s="406">
        <v>42826</v>
      </c>
    </row>
    <row r="143" spans="1:18" ht="15.75" hidden="1" thickTop="1" x14ac:dyDescent="0.25">
      <c r="A143" s="902" t="s">
        <v>1019</v>
      </c>
      <c r="B143" s="183" t="s">
        <v>1923</v>
      </c>
      <c r="C143" s="911" t="s">
        <v>1531</v>
      </c>
      <c r="D143" s="902" t="s">
        <v>878</v>
      </c>
      <c r="E143" s="31"/>
      <c r="F143" s="902" t="s">
        <v>1020</v>
      </c>
      <c r="G143" s="31"/>
      <c r="H143" s="31"/>
      <c r="I143" s="902">
        <v>36192</v>
      </c>
      <c r="J143" s="902">
        <v>26144</v>
      </c>
      <c r="K143" s="31"/>
      <c r="L143" s="941">
        <f t="shared" si="10"/>
        <v>36192</v>
      </c>
      <c r="M143" s="941">
        <f t="shared" si="10"/>
        <v>26144</v>
      </c>
      <c r="N143" s="9"/>
      <c r="O143" s="360">
        <f>IF(P143="Yes",'MD Rates'!$H$1,R143)</f>
        <v>42826</v>
      </c>
      <c r="P143" s="5" t="str">
        <f t="shared" si="6"/>
        <v>No</v>
      </c>
      <c r="R143" s="406">
        <v>42826</v>
      </c>
    </row>
    <row r="144" spans="1:18" ht="15.75" hidden="1" thickTop="1" x14ac:dyDescent="0.25">
      <c r="A144" s="902" t="s">
        <v>1019</v>
      </c>
      <c r="B144" s="183" t="s">
        <v>1923</v>
      </c>
      <c r="C144" s="911" t="s">
        <v>1531</v>
      </c>
      <c r="D144" s="902" t="s">
        <v>878</v>
      </c>
      <c r="E144" s="31"/>
      <c r="F144" s="902" t="s">
        <v>1021</v>
      </c>
      <c r="G144" s="31"/>
      <c r="H144" s="31"/>
      <c r="I144" s="902">
        <v>36192</v>
      </c>
      <c r="J144" s="902">
        <v>26144</v>
      </c>
      <c r="K144" s="31"/>
      <c r="L144" s="941">
        <f t="shared" si="10"/>
        <v>36192</v>
      </c>
      <c r="M144" s="941">
        <f t="shared" si="10"/>
        <v>26144</v>
      </c>
      <c r="N144" s="9"/>
      <c r="O144" s="360">
        <f>IF(P144="Yes",'MD Rates'!$H$1,R144)</f>
        <v>42826</v>
      </c>
      <c r="P144" s="5" t="str">
        <f t="shared" si="6"/>
        <v>No</v>
      </c>
      <c r="R144" s="406">
        <v>42826</v>
      </c>
    </row>
    <row r="145" spans="1:18" ht="15.75" hidden="1" thickTop="1" x14ac:dyDescent="0.25">
      <c r="A145" s="902" t="s">
        <v>1019</v>
      </c>
      <c r="B145" s="183" t="s">
        <v>1923</v>
      </c>
      <c r="C145" s="911" t="s">
        <v>1531</v>
      </c>
      <c r="D145" s="902" t="s">
        <v>877</v>
      </c>
      <c r="E145" s="31"/>
      <c r="F145" s="902" t="s">
        <v>1020</v>
      </c>
      <c r="G145" s="31"/>
      <c r="H145" s="31"/>
      <c r="I145" s="902">
        <v>36192</v>
      </c>
      <c r="J145" s="902">
        <v>26144</v>
      </c>
      <c r="K145" s="31"/>
      <c r="L145" s="941">
        <f t="shared" si="10"/>
        <v>36192</v>
      </c>
      <c r="M145" s="941">
        <f t="shared" si="10"/>
        <v>26144</v>
      </c>
      <c r="N145" s="9"/>
      <c r="O145" s="360">
        <f>IF(P145="Yes",'MD Rates'!$H$1,R145)</f>
        <v>42826</v>
      </c>
      <c r="P145" s="5" t="str">
        <f t="shared" si="6"/>
        <v>No</v>
      </c>
      <c r="R145" s="406">
        <v>42826</v>
      </c>
    </row>
    <row r="146" spans="1:18" ht="15.75" hidden="1" thickTop="1" x14ac:dyDescent="0.25">
      <c r="A146" s="902" t="s">
        <v>1019</v>
      </c>
      <c r="B146" s="183" t="s">
        <v>1923</v>
      </c>
      <c r="C146" s="911" t="s">
        <v>1531</v>
      </c>
      <c r="D146" s="902" t="s">
        <v>877</v>
      </c>
      <c r="E146" s="31"/>
      <c r="F146" s="902" t="s">
        <v>1021</v>
      </c>
      <c r="G146" s="31"/>
      <c r="H146" s="31"/>
      <c r="I146" s="902">
        <v>36192</v>
      </c>
      <c r="J146" s="902">
        <v>26144</v>
      </c>
      <c r="K146" s="31"/>
      <c r="L146" s="941">
        <f t="shared" si="10"/>
        <v>36192</v>
      </c>
      <c r="M146" s="941">
        <f t="shared" si="10"/>
        <v>26144</v>
      </c>
      <c r="N146" s="9"/>
      <c r="O146" s="360">
        <f>IF(P146="Yes",'MD Rates'!$H$1,R146)</f>
        <v>42826</v>
      </c>
      <c r="P146" s="5" t="str">
        <f t="shared" si="6"/>
        <v>No</v>
      </c>
      <c r="R146" s="406">
        <v>42826</v>
      </c>
    </row>
    <row r="147" spans="1:18" ht="15.75" hidden="1" thickTop="1" x14ac:dyDescent="0.25">
      <c r="A147" s="902" t="s">
        <v>1019</v>
      </c>
      <c r="B147" s="183" t="s">
        <v>1923</v>
      </c>
      <c r="C147" s="911" t="s">
        <v>1531</v>
      </c>
      <c r="D147" s="902" t="s">
        <v>875</v>
      </c>
      <c r="E147" s="31"/>
      <c r="F147" s="902" t="s">
        <v>1020</v>
      </c>
      <c r="G147" s="31"/>
      <c r="H147" s="31"/>
      <c r="I147" s="902">
        <v>36192</v>
      </c>
      <c r="J147" s="902">
        <v>26144</v>
      </c>
      <c r="K147" s="31"/>
      <c r="L147" s="941">
        <f t="shared" si="10"/>
        <v>36192</v>
      </c>
      <c r="M147" s="941">
        <f t="shared" si="10"/>
        <v>26144</v>
      </c>
      <c r="N147" s="9"/>
      <c r="O147" s="360">
        <f>IF(P147="Yes",'MD Rates'!$H$1,R147)</f>
        <v>42826</v>
      </c>
      <c r="P147" s="5" t="str">
        <f t="shared" si="6"/>
        <v>No</v>
      </c>
      <c r="R147" s="406">
        <v>42826</v>
      </c>
    </row>
    <row r="148" spans="1:18" ht="15.75" hidden="1" thickTop="1" x14ac:dyDescent="0.25">
      <c r="A148" s="902" t="s">
        <v>1019</v>
      </c>
      <c r="B148" s="183" t="s">
        <v>1923</v>
      </c>
      <c r="C148" s="911" t="s">
        <v>1531</v>
      </c>
      <c r="D148" s="902" t="s">
        <v>875</v>
      </c>
      <c r="E148" s="31"/>
      <c r="F148" s="902" t="s">
        <v>1021</v>
      </c>
      <c r="G148" s="31"/>
      <c r="H148" s="31"/>
      <c r="I148" s="902">
        <v>36192</v>
      </c>
      <c r="J148" s="902">
        <v>26144</v>
      </c>
      <c r="K148" s="31"/>
      <c r="L148" s="941">
        <f t="shared" ref="L148:M163" si="11">L147</f>
        <v>36192</v>
      </c>
      <c r="M148" s="941">
        <f t="shared" si="11"/>
        <v>26144</v>
      </c>
      <c r="N148" s="9"/>
      <c r="O148" s="360">
        <f>IF(P148="Yes",'MD Rates'!$H$1,R148)</f>
        <v>42826</v>
      </c>
      <c r="P148" s="5" t="str">
        <f t="shared" si="6"/>
        <v>No</v>
      </c>
      <c r="R148" s="406">
        <v>42826</v>
      </c>
    </row>
    <row r="149" spans="1:18" ht="15.75" hidden="1" thickTop="1" x14ac:dyDescent="0.25">
      <c r="A149" s="902" t="s">
        <v>1019</v>
      </c>
      <c r="B149" s="183" t="s">
        <v>1923</v>
      </c>
      <c r="C149" s="911" t="s">
        <v>1531</v>
      </c>
      <c r="D149" s="902" t="s">
        <v>1022</v>
      </c>
      <c r="E149" s="31"/>
      <c r="F149" s="902" t="s">
        <v>1020</v>
      </c>
      <c r="G149" s="31"/>
      <c r="H149" s="31"/>
      <c r="I149" s="902">
        <v>36192</v>
      </c>
      <c r="J149" s="902">
        <v>26144</v>
      </c>
      <c r="K149" s="31"/>
      <c r="L149" s="941">
        <f t="shared" si="11"/>
        <v>36192</v>
      </c>
      <c r="M149" s="941">
        <f t="shared" si="11"/>
        <v>26144</v>
      </c>
      <c r="N149" s="9"/>
      <c r="O149" s="360">
        <f>IF(P149="Yes",'MD Rates'!$H$1,R149)</f>
        <v>42826</v>
      </c>
      <c r="P149" s="5" t="str">
        <f t="shared" si="6"/>
        <v>No</v>
      </c>
      <c r="R149" s="406">
        <v>42826</v>
      </c>
    </row>
    <row r="150" spans="1:18" ht="15.75" hidden="1" thickTop="1" x14ac:dyDescent="0.25">
      <c r="A150" s="902" t="s">
        <v>1019</v>
      </c>
      <c r="B150" s="183" t="s">
        <v>1923</v>
      </c>
      <c r="C150" s="911" t="s">
        <v>1531</v>
      </c>
      <c r="D150" s="902" t="s">
        <v>1022</v>
      </c>
      <c r="E150" s="31"/>
      <c r="F150" s="902" t="s">
        <v>1021</v>
      </c>
      <c r="G150" s="31"/>
      <c r="H150" s="31"/>
      <c r="I150" s="902">
        <v>36192</v>
      </c>
      <c r="J150" s="902">
        <v>26144</v>
      </c>
      <c r="K150" s="31"/>
      <c r="L150" s="941">
        <f t="shared" si="11"/>
        <v>36192</v>
      </c>
      <c r="M150" s="941">
        <f t="shared" si="11"/>
        <v>26144</v>
      </c>
      <c r="N150" s="9"/>
      <c r="O150" s="360">
        <f>IF(P150="Yes",'MD Rates'!$H$1,R150)</f>
        <v>42826</v>
      </c>
      <c r="P150" s="5" t="str">
        <f t="shared" si="6"/>
        <v>No</v>
      </c>
      <c r="R150" s="406">
        <v>42826</v>
      </c>
    </row>
    <row r="151" spans="1:18" ht="15.75" hidden="1" thickTop="1" x14ac:dyDescent="0.25">
      <c r="A151" s="902" t="s">
        <v>1019</v>
      </c>
      <c r="B151" s="183" t="s">
        <v>1923</v>
      </c>
      <c r="C151" s="911" t="s">
        <v>1531</v>
      </c>
      <c r="D151" s="902" t="s">
        <v>1023</v>
      </c>
      <c r="E151" s="31"/>
      <c r="F151" s="902" t="s">
        <v>1020</v>
      </c>
      <c r="G151" s="31"/>
      <c r="H151" s="31"/>
      <c r="I151" s="902">
        <v>36192</v>
      </c>
      <c r="J151" s="902">
        <v>26144</v>
      </c>
      <c r="K151" s="31"/>
      <c r="L151" s="941">
        <f t="shared" si="11"/>
        <v>36192</v>
      </c>
      <c r="M151" s="941">
        <f t="shared" si="11"/>
        <v>26144</v>
      </c>
      <c r="N151" s="9"/>
      <c r="O151" s="360">
        <f>IF(P151="Yes",'MD Rates'!$H$1,R151)</f>
        <v>42826</v>
      </c>
      <c r="P151" s="5" t="str">
        <f t="shared" si="6"/>
        <v>No</v>
      </c>
      <c r="R151" s="406">
        <v>42826</v>
      </c>
    </row>
    <row r="152" spans="1:18" ht="15.75" hidden="1" thickTop="1" x14ac:dyDescent="0.25">
      <c r="A152" s="902" t="s">
        <v>1019</v>
      </c>
      <c r="B152" s="183" t="s">
        <v>1923</v>
      </c>
      <c r="C152" s="911" t="s">
        <v>1531</v>
      </c>
      <c r="D152" s="902" t="s">
        <v>1023</v>
      </c>
      <c r="E152" s="31"/>
      <c r="F152" s="902" t="s">
        <v>1021</v>
      </c>
      <c r="G152" s="31"/>
      <c r="H152" s="31"/>
      <c r="I152" s="902">
        <v>36192</v>
      </c>
      <c r="J152" s="902">
        <v>26144</v>
      </c>
      <c r="K152" s="31"/>
      <c r="L152" s="941">
        <f t="shared" si="11"/>
        <v>36192</v>
      </c>
      <c r="M152" s="941">
        <f t="shared" si="11"/>
        <v>26144</v>
      </c>
      <c r="N152" s="9"/>
      <c r="O152" s="360">
        <f>IF(P152="Yes",'MD Rates'!$H$1,R152)</f>
        <v>42826</v>
      </c>
      <c r="P152" s="5" t="str">
        <f t="shared" si="6"/>
        <v>No</v>
      </c>
      <c r="R152" s="406">
        <v>42826</v>
      </c>
    </row>
    <row r="153" spans="1:18" ht="15.75" hidden="1" thickTop="1" x14ac:dyDescent="0.25">
      <c r="A153" s="902" t="s">
        <v>1019</v>
      </c>
      <c r="B153" s="183" t="s">
        <v>1923</v>
      </c>
      <c r="C153" s="911" t="s">
        <v>1531</v>
      </c>
      <c r="D153" s="902" t="s">
        <v>1024</v>
      </c>
      <c r="E153" s="31"/>
      <c r="F153" s="902" t="s">
        <v>1020</v>
      </c>
      <c r="G153" s="31"/>
      <c r="H153" s="31"/>
      <c r="I153" s="902">
        <v>36192</v>
      </c>
      <c r="J153" s="902">
        <v>26144</v>
      </c>
      <c r="K153" s="31"/>
      <c r="L153" s="941">
        <f t="shared" si="11"/>
        <v>36192</v>
      </c>
      <c r="M153" s="941">
        <f t="shared" si="11"/>
        <v>26144</v>
      </c>
      <c r="N153" s="9"/>
      <c r="O153" s="360">
        <f>IF(P153="Yes",'MD Rates'!$H$1,R153)</f>
        <v>42826</v>
      </c>
      <c r="P153" s="5" t="str">
        <f t="shared" si="6"/>
        <v>No</v>
      </c>
      <c r="R153" s="406">
        <v>42826</v>
      </c>
    </row>
    <row r="154" spans="1:18" ht="15.75" hidden="1" thickTop="1" x14ac:dyDescent="0.25">
      <c r="A154" s="902" t="s">
        <v>1019</v>
      </c>
      <c r="B154" s="183" t="s">
        <v>1923</v>
      </c>
      <c r="C154" s="911" t="s">
        <v>1531</v>
      </c>
      <c r="D154" s="902" t="s">
        <v>1024</v>
      </c>
      <c r="E154" s="31"/>
      <c r="F154" s="902" t="s">
        <v>1021</v>
      </c>
      <c r="G154" s="31"/>
      <c r="H154" s="31"/>
      <c r="I154" s="902">
        <v>36192</v>
      </c>
      <c r="J154" s="902">
        <v>26144</v>
      </c>
      <c r="K154" s="31"/>
      <c r="L154" s="941">
        <f t="shared" si="11"/>
        <v>36192</v>
      </c>
      <c r="M154" s="941">
        <f t="shared" si="11"/>
        <v>26144</v>
      </c>
      <c r="N154" s="9"/>
      <c r="O154" s="360">
        <f>IF(P154="Yes",'MD Rates'!$H$1,R154)</f>
        <v>42826</v>
      </c>
      <c r="P154" s="5" t="str">
        <f t="shared" si="6"/>
        <v>No</v>
      </c>
      <c r="R154" s="406">
        <v>42826</v>
      </c>
    </row>
    <row r="155" spans="1:18" ht="15.75" hidden="1" thickTop="1" x14ac:dyDescent="0.25">
      <c r="A155" s="902" t="s">
        <v>1019</v>
      </c>
      <c r="B155" s="183" t="s">
        <v>1923</v>
      </c>
      <c r="C155" s="911" t="s">
        <v>1531</v>
      </c>
      <c r="D155" s="902" t="s">
        <v>1025</v>
      </c>
      <c r="E155" s="31"/>
      <c r="F155" s="902" t="s">
        <v>1020</v>
      </c>
      <c r="G155" s="31"/>
      <c r="H155" s="31"/>
      <c r="I155" s="902">
        <v>36192</v>
      </c>
      <c r="J155" s="902">
        <v>26144</v>
      </c>
      <c r="K155" s="31"/>
      <c r="L155" s="941">
        <f t="shared" si="11"/>
        <v>36192</v>
      </c>
      <c r="M155" s="941">
        <f t="shared" si="11"/>
        <v>26144</v>
      </c>
      <c r="N155" s="9"/>
      <c r="O155" s="360">
        <f>IF(P155="Yes",'MD Rates'!$H$1,R155)</f>
        <v>42826</v>
      </c>
      <c r="P155" s="5" t="str">
        <f t="shared" si="6"/>
        <v>No</v>
      </c>
      <c r="R155" s="406">
        <v>42826</v>
      </c>
    </row>
    <row r="156" spans="1:18" ht="15.75" hidden="1" thickTop="1" x14ac:dyDescent="0.25">
      <c r="A156" s="902" t="s">
        <v>1019</v>
      </c>
      <c r="B156" s="183" t="s">
        <v>1923</v>
      </c>
      <c r="C156" s="911" t="s">
        <v>1531</v>
      </c>
      <c r="D156" s="902" t="s">
        <v>1025</v>
      </c>
      <c r="E156" s="31"/>
      <c r="F156" s="902" t="s">
        <v>1021</v>
      </c>
      <c r="G156" s="31"/>
      <c r="H156" s="31"/>
      <c r="I156" s="902">
        <v>36192</v>
      </c>
      <c r="J156" s="902">
        <v>26144</v>
      </c>
      <c r="K156" s="31"/>
      <c r="L156" s="941">
        <f t="shared" si="11"/>
        <v>36192</v>
      </c>
      <c r="M156" s="941">
        <f t="shared" si="11"/>
        <v>26144</v>
      </c>
      <c r="N156" s="9"/>
      <c r="O156" s="360">
        <f>IF(P156="Yes",'MD Rates'!$H$1,R156)</f>
        <v>42826</v>
      </c>
      <c r="P156" s="5" t="str">
        <f t="shared" si="6"/>
        <v>No</v>
      </c>
      <c r="R156" s="406">
        <v>42826</v>
      </c>
    </row>
    <row r="157" spans="1:18" ht="15.75" hidden="1" thickTop="1" x14ac:dyDescent="0.25">
      <c r="A157" s="902" t="s">
        <v>1019</v>
      </c>
      <c r="B157" s="183" t="s">
        <v>1923</v>
      </c>
      <c r="C157" s="911" t="s">
        <v>1531</v>
      </c>
      <c r="D157" s="902" t="s">
        <v>1026</v>
      </c>
      <c r="E157" s="31"/>
      <c r="F157" s="902" t="s">
        <v>1020</v>
      </c>
      <c r="G157" s="31"/>
      <c r="H157" s="31"/>
      <c r="I157" s="902">
        <v>36192</v>
      </c>
      <c r="J157" s="902">
        <v>26144</v>
      </c>
      <c r="K157" s="31"/>
      <c r="L157" s="941">
        <f t="shared" si="11"/>
        <v>36192</v>
      </c>
      <c r="M157" s="941">
        <f t="shared" si="11"/>
        <v>26144</v>
      </c>
      <c r="N157" s="9"/>
      <c r="O157" s="360">
        <f>IF(P157="Yes",'MD Rates'!$H$1,R157)</f>
        <v>42826</v>
      </c>
      <c r="P157" s="5" t="str">
        <f t="shared" si="6"/>
        <v>No</v>
      </c>
      <c r="R157" s="406">
        <v>42826</v>
      </c>
    </row>
    <row r="158" spans="1:18" ht="15.75" hidden="1" thickTop="1" x14ac:dyDescent="0.25">
      <c r="A158" s="902" t="s">
        <v>1019</v>
      </c>
      <c r="B158" s="183" t="s">
        <v>1923</v>
      </c>
      <c r="C158" s="911" t="s">
        <v>1531</v>
      </c>
      <c r="D158" s="902" t="s">
        <v>1026</v>
      </c>
      <c r="E158" s="31"/>
      <c r="F158" s="902" t="s">
        <v>1021</v>
      </c>
      <c r="G158" s="31"/>
      <c r="H158" s="31"/>
      <c r="I158" s="902">
        <v>36192</v>
      </c>
      <c r="J158" s="902">
        <v>26144</v>
      </c>
      <c r="K158" s="31"/>
      <c r="L158" s="941">
        <f t="shared" si="11"/>
        <v>36192</v>
      </c>
      <c r="M158" s="941">
        <f t="shared" si="11"/>
        <v>26144</v>
      </c>
      <c r="N158" s="9"/>
      <c r="O158" s="360">
        <f>IF(P158="Yes",'MD Rates'!$H$1,R158)</f>
        <v>42826</v>
      </c>
      <c r="P158" s="5" t="str">
        <f t="shared" si="6"/>
        <v>No</v>
      </c>
      <c r="R158" s="406">
        <v>42826</v>
      </c>
    </row>
    <row r="159" spans="1:18" ht="15.75" hidden="1" thickTop="1" x14ac:dyDescent="0.25">
      <c r="A159" s="902" t="s">
        <v>1019</v>
      </c>
      <c r="B159" s="183" t="s">
        <v>1923</v>
      </c>
      <c r="C159" s="911" t="s">
        <v>1531</v>
      </c>
      <c r="D159" s="902" t="s">
        <v>1027</v>
      </c>
      <c r="E159" s="31"/>
      <c r="F159" s="902" t="s">
        <v>1020</v>
      </c>
      <c r="G159" s="31"/>
      <c r="H159" s="31"/>
      <c r="I159" s="902">
        <v>36192</v>
      </c>
      <c r="J159" s="902">
        <v>26144</v>
      </c>
      <c r="K159" s="31"/>
      <c r="L159" s="941">
        <f t="shared" si="11"/>
        <v>36192</v>
      </c>
      <c r="M159" s="941">
        <f t="shared" si="11"/>
        <v>26144</v>
      </c>
      <c r="N159" s="9"/>
      <c r="O159" s="360">
        <f>IF(P159="Yes",'MD Rates'!$H$1,R159)</f>
        <v>42826</v>
      </c>
      <c r="P159" s="5" t="str">
        <f t="shared" si="6"/>
        <v>No</v>
      </c>
      <c r="R159" s="406">
        <v>42826</v>
      </c>
    </row>
    <row r="160" spans="1:18" ht="15.75" hidden="1" thickTop="1" x14ac:dyDescent="0.25">
      <c r="A160" s="902" t="s">
        <v>1019</v>
      </c>
      <c r="B160" s="183" t="s">
        <v>1923</v>
      </c>
      <c r="C160" s="911" t="s">
        <v>1531</v>
      </c>
      <c r="D160" s="902" t="s">
        <v>1027</v>
      </c>
      <c r="E160" s="31"/>
      <c r="F160" s="902" t="s">
        <v>1021</v>
      </c>
      <c r="G160" s="31"/>
      <c r="H160" s="31"/>
      <c r="I160" s="902">
        <v>36192</v>
      </c>
      <c r="J160" s="902">
        <v>26144</v>
      </c>
      <c r="K160" s="31"/>
      <c r="L160" s="941">
        <f t="shared" si="11"/>
        <v>36192</v>
      </c>
      <c r="M160" s="941">
        <f t="shared" si="11"/>
        <v>26144</v>
      </c>
      <c r="N160" s="9"/>
      <c r="O160" s="360">
        <f>IF(P160="Yes",'MD Rates'!$H$1,R160)</f>
        <v>42826</v>
      </c>
      <c r="P160" s="5" t="str">
        <f t="shared" si="6"/>
        <v>No</v>
      </c>
      <c r="R160" s="406">
        <v>42826</v>
      </c>
    </row>
    <row r="161" spans="1:18" ht="15.75" hidden="1" thickTop="1" x14ac:dyDescent="0.25">
      <c r="A161" s="902" t="s">
        <v>1019</v>
      </c>
      <c r="B161" s="183" t="s">
        <v>1923</v>
      </c>
      <c r="C161" s="911" t="s">
        <v>1531</v>
      </c>
      <c r="D161" s="902" t="s">
        <v>1028</v>
      </c>
      <c r="E161" s="31"/>
      <c r="F161" s="902" t="s">
        <v>1020</v>
      </c>
      <c r="G161" s="31"/>
      <c r="H161" s="31"/>
      <c r="I161" s="902">
        <v>36192</v>
      </c>
      <c r="J161" s="902">
        <v>26144</v>
      </c>
      <c r="K161" s="31"/>
      <c r="L161" s="941">
        <f t="shared" si="11"/>
        <v>36192</v>
      </c>
      <c r="M161" s="941">
        <f t="shared" si="11"/>
        <v>26144</v>
      </c>
      <c r="N161" s="9"/>
      <c r="O161" s="360">
        <f>IF(P161="Yes",'MD Rates'!$H$1,R161)</f>
        <v>42826</v>
      </c>
      <c r="P161" s="5" t="str">
        <f t="shared" si="6"/>
        <v>No</v>
      </c>
      <c r="R161" s="406">
        <v>42826</v>
      </c>
    </row>
    <row r="162" spans="1:18" ht="15.75" hidden="1" thickTop="1" x14ac:dyDescent="0.25">
      <c r="A162" s="902" t="s">
        <v>1019</v>
      </c>
      <c r="B162" s="183" t="s">
        <v>1923</v>
      </c>
      <c r="C162" s="911" t="s">
        <v>1531</v>
      </c>
      <c r="D162" s="902" t="s">
        <v>1028</v>
      </c>
      <c r="E162" s="31"/>
      <c r="F162" s="902" t="s">
        <v>1021</v>
      </c>
      <c r="G162" s="31"/>
      <c r="H162" s="31"/>
      <c r="I162" s="902">
        <v>36192</v>
      </c>
      <c r="J162" s="902">
        <v>26144</v>
      </c>
      <c r="K162" s="31"/>
      <c r="L162" s="941">
        <f t="shared" si="11"/>
        <v>36192</v>
      </c>
      <c r="M162" s="941">
        <f t="shared" si="11"/>
        <v>26144</v>
      </c>
      <c r="N162" s="9"/>
      <c r="O162" s="360">
        <f>IF(P162="Yes",'MD Rates'!$H$1,R162)</f>
        <v>42826</v>
      </c>
      <c r="P162" s="5" t="str">
        <f t="shared" si="6"/>
        <v>No</v>
      </c>
      <c r="R162" s="406">
        <v>42826</v>
      </c>
    </row>
    <row r="163" spans="1:18" ht="15.75" hidden="1" thickTop="1" x14ac:dyDescent="0.25">
      <c r="A163" s="902" t="s">
        <v>1019</v>
      </c>
      <c r="B163" s="183" t="s">
        <v>1923</v>
      </c>
      <c r="C163" s="911" t="s">
        <v>1531</v>
      </c>
      <c r="D163" s="902" t="s">
        <v>1029</v>
      </c>
      <c r="E163" s="31"/>
      <c r="F163" s="902" t="s">
        <v>1020</v>
      </c>
      <c r="G163" s="31"/>
      <c r="H163" s="31"/>
      <c r="I163" s="902">
        <v>36192</v>
      </c>
      <c r="J163" s="902">
        <v>26144</v>
      </c>
      <c r="K163" s="31"/>
      <c r="L163" s="941">
        <f t="shared" si="11"/>
        <v>36192</v>
      </c>
      <c r="M163" s="941">
        <f t="shared" si="11"/>
        <v>26144</v>
      </c>
      <c r="N163" s="9"/>
      <c r="O163" s="360">
        <f>IF(P163="Yes",'MD Rates'!$H$1,R163)</f>
        <v>42826</v>
      </c>
      <c r="P163" s="5" t="str">
        <f t="shared" si="6"/>
        <v>No</v>
      </c>
      <c r="R163" s="406">
        <v>42826</v>
      </c>
    </row>
    <row r="164" spans="1:18" ht="15.75" hidden="1" thickTop="1" x14ac:dyDescent="0.25">
      <c r="A164" s="902" t="s">
        <v>1019</v>
      </c>
      <c r="B164" s="183" t="s">
        <v>1923</v>
      </c>
      <c r="C164" s="911" t="s">
        <v>1531</v>
      </c>
      <c r="D164" s="902" t="s">
        <v>1029</v>
      </c>
      <c r="E164" s="31"/>
      <c r="F164" s="902" t="s">
        <v>1021</v>
      </c>
      <c r="G164" s="31"/>
      <c r="H164" s="31"/>
      <c r="I164" s="902">
        <v>36192</v>
      </c>
      <c r="J164" s="902">
        <v>26144</v>
      </c>
      <c r="K164" s="31"/>
      <c r="L164" s="941">
        <f t="shared" ref="L164:M179" si="12">L163</f>
        <v>36192</v>
      </c>
      <c r="M164" s="941">
        <f t="shared" si="12"/>
        <v>26144</v>
      </c>
      <c r="N164" s="9"/>
      <c r="O164" s="360">
        <f>IF(P164="Yes",'MD Rates'!$H$1,R164)</f>
        <v>42826</v>
      </c>
      <c r="P164" s="5" t="str">
        <f t="shared" si="6"/>
        <v>No</v>
      </c>
      <c r="R164" s="406">
        <v>42826</v>
      </c>
    </row>
    <row r="165" spans="1:18" ht="15.75" hidden="1" thickTop="1" x14ac:dyDescent="0.25">
      <c r="A165" s="902" t="s">
        <v>1019</v>
      </c>
      <c r="B165" s="183" t="s">
        <v>1923</v>
      </c>
      <c r="C165" s="911" t="s">
        <v>1531</v>
      </c>
      <c r="D165" s="902" t="s">
        <v>1030</v>
      </c>
      <c r="E165" s="31"/>
      <c r="F165" s="902" t="s">
        <v>1020</v>
      </c>
      <c r="G165" s="31"/>
      <c r="H165" s="31"/>
      <c r="I165" s="902">
        <v>36192</v>
      </c>
      <c r="J165" s="902">
        <v>26144</v>
      </c>
      <c r="K165" s="31"/>
      <c r="L165" s="941">
        <f t="shared" si="12"/>
        <v>36192</v>
      </c>
      <c r="M165" s="941">
        <f t="shared" si="12"/>
        <v>26144</v>
      </c>
      <c r="N165" s="9"/>
      <c r="O165" s="360">
        <f>IF(P165="Yes",'MD Rates'!$H$1,R165)</f>
        <v>42826</v>
      </c>
      <c r="P165" s="5" t="str">
        <f t="shared" si="6"/>
        <v>No</v>
      </c>
      <c r="R165" s="406">
        <v>42826</v>
      </c>
    </row>
    <row r="166" spans="1:18" ht="15.75" hidden="1" thickTop="1" x14ac:dyDescent="0.25">
      <c r="A166" s="902" t="s">
        <v>1019</v>
      </c>
      <c r="B166" s="183" t="s">
        <v>1923</v>
      </c>
      <c r="C166" s="911" t="s">
        <v>1531</v>
      </c>
      <c r="D166" s="902" t="s">
        <v>1030</v>
      </c>
      <c r="E166" s="31"/>
      <c r="F166" s="902" t="s">
        <v>1021</v>
      </c>
      <c r="G166" s="31"/>
      <c r="H166" s="31"/>
      <c r="I166" s="902">
        <v>36192</v>
      </c>
      <c r="J166" s="902">
        <v>26144</v>
      </c>
      <c r="K166" s="31"/>
      <c r="L166" s="941">
        <f t="shared" si="12"/>
        <v>36192</v>
      </c>
      <c r="M166" s="941">
        <f t="shared" si="12"/>
        <v>26144</v>
      </c>
      <c r="N166" s="9"/>
      <c r="O166" s="360">
        <f>IF(P166="Yes",'MD Rates'!$H$1,R166)</f>
        <v>42826</v>
      </c>
      <c r="P166" s="5" t="str">
        <f t="shared" si="6"/>
        <v>No</v>
      </c>
      <c r="R166" s="406">
        <v>42826</v>
      </c>
    </row>
    <row r="167" spans="1:18" ht="15.75" hidden="1" thickTop="1" x14ac:dyDescent="0.25">
      <c r="A167" s="902" t="s">
        <v>1019</v>
      </c>
      <c r="B167" s="183" t="s">
        <v>1923</v>
      </c>
      <c r="C167" s="911" t="s">
        <v>1531</v>
      </c>
      <c r="D167" s="902" t="s">
        <v>1031</v>
      </c>
      <c r="E167" s="31"/>
      <c r="F167" s="902" t="s">
        <v>1020</v>
      </c>
      <c r="G167" s="31"/>
      <c r="H167" s="31"/>
      <c r="I167" s="902">
        <v>36192</v>
      </c>
      <c r="J167" s="902">
        <v>26144</v>
      </c>
      <c r="K167" s="31"/>
      <c r="L167" s="941">
        <f t="shared" si="12"/>
        <v>36192</v>
      </c>
      <c r="M167" s="941">
        <f t="shared" si="12"/>
        <v>26144</v>
      </c>
      <c r="N167" s="9"/>
      <c r="O167" s="360">
        <f>IF(P167="Yes",'MD Rates'!$H$1,R167)</f>
        <v>42826</v>
      </c>
      <c r="P167" s="5" t="str">
        <f t="shared" si="6"/>
        <v>No</v>
      </c>
      <c r="R167" s="406">
        <v>42826</v>
      </c>
    </row>
    <row r="168" spans="1:18" ht="15.75" hidden="1" thickTop="1" x14ac:dyDescent="0.25">
      <c r="A168" s="902" t="s">
        <v>1019</v>
      </c>
      <c r="B168" s="183" t="s">
        <v>1923</v>
      </c>
      <c r="C168" s="911" t="s">
        <v>1531</v>
      </c>
      <c r="D168" s="902" t="s">
        <v>1031</v>
      </c>
      <c r="E168" s="31"/>
      <c r="F168" s="902" t="s">
        <v>1021</v>
      </c>
      <c r="G168" s="31"/>
      <c r="H168" s="31"/>
      <c r="I168" s="902">
        <v>36192</v>
      </c>
      <c r="J168" s="902">
        <v>26144</v>
      </c>
      <c r="K168" s="31"/>
      <c r="L168" s="941">
        <f t="shared" si="12"/>
        <v>36192</v>
      </c>
      <c r="M168" s="941">
        <f t="shared" si="12"/>
        <v>26144</v>
      </c>
      <c r="N168" s="9"/>
      <c r="O168" s="360">
        <f>IF(P168="Yes",'MD Rates'!$H$1,R168)</f>
        <v>42826</v>
      </c>
      <c r="P168" s="5" t="str">
        <f t="shared" si="6"/>
        <v>No</v>
      </c>
      <c r="R168" s="406">
        <v>42826</v>
      </c>
    </row>
    <row r="169" spans="1:18" ht="15.75" hidden="1" thickTop="1" x14ac:dyDescent="0.25">
      <c r="A169" s="902" t="s">
        <v>1019</v>
      </c>
      <c r="B169" s="183" t="s">
        <v>1923</v>
      </c>
      <c r="C169" s="911" t="s">
        <v>1531</v>
      </c>
      <c r="D169" s="902" t="s">
        <v>1032</v>
      </c>
      <c r="E169" s="31"/>
      <c r="F169" s="902" t="s">
        <v>1020</v>
      </c>
      <c r="G169" s="31"/>
      <c r="H169" s="31"/>
      <c r="I169" s="902">
        <v>36192</v>
      </c>
      <c r="J169" s="902">
        <v>26144</v>
      </c>
      <c r="K169" s="31"/>
      <c r="L169" s="941">
        <f t="shared" si="12"/>
        <v>36192</v>
      </c>
      <c r="M169" s="941">
        <f t="shared" si="12"/>
        <v>26144</v>
      </c>
      <c r="N169" s="9"/>
      <c r="O169" s="360">
        <f>IF(P169="Yes",'MD Rates'!$H$1,R169)</f>
        <v>42826</v>
      </c>
      <c r="P169" s="5" t="str">
        <f t="shared" si="6"/>
        <v>No</v>
      </c>
      <c r="R169" s="406">
        <v>42826</v>
      </c>
    </row>
    <row r="170" spans="1:18" ht="15.75" hidden="1" thickTop="1" x14ac:dyDescent="0.25">
      <c r="A170" s="902" t="s">
        <v>1019</v>
      </c>
      <c r="B170" s="183" t="s">
        <v>1923</v>
      </c>
      <c r="C170" s="911" t="s">
        <v>1531</v>
      </c>
      <c r="D170" s="902" t="s">
        <v>1032</v>
      </c>
      <c r="E170" s="31"/>
      <c r="F170" s="902" t="s">
        <v>1021</v>
      </c>
      <c r="G170" s="31"/>
      <c r="H170" s="31"/>
      <c r="I170" s="902">
        <v>36192</v>
      </c>
      <c r="J170" s="902">
        <v>26144</v>
      </c>
      <c r="K170" s="31"/>
      <c r="L170" s="941">
        <f t="shared" si="12"/>
        <v>36192</v>
      </c>
      <c r="M170" s="941">
        <f t="shared" si="12"/>
        <v>26144</v>
      </c>
      <c r="N170" s="9"/>
      <c r="O170" s="360">
        <f>IF(P170="Yes",'MD Rates'!$H$1,R170)</f>
        <v>42826</v>
      </c>
      <c r="P170" s="5" t="str">
        <f t="shared" si="6"/>
        <v>No</v>
      </c>
      <c r="R170" s="406">
        <v>42826</v>
      </c>
    </row>
    <row r="171" spans="1:18" ht="15.75" hidden="1" thickTop="1" x14ac:dyDescent="0.25">
      <c r="A171" s="902" t="s">
        <v>1019</v>
      </c>
      <c r="B171" s="183" t="s">
        <v>1923</v>
      </c>
      <c r="C171" s="911" t="s">
        <v>1531</v>
      </c>
      <c r="D171" s="902" t="s">
        <v>1033</v>
      </c>
      <c r="E171" s="31"/>
      <c r="F171" s="902" t="s">
        <v>1020</v>
      </c>
      <c r="G171" s="31"/>
      <c r="H171" s="31"/>
      <c r="I171" s="902">
        <v>36192</v>
      </c>
      <c r="J171" s="902">
        <v>26144</v>
      </c>
      <c r="K171" s="31"/>
      <c r="L171" s="941">
        <f t="shared" si="12"/>
        <v>36192</v>
      </c>
      <c r="M171" s="941">
        <f t="shared" si="12"/>
        <v>26144</v>
      </c>
      <c r="N171" s="9"/>
      <c r="O171" s="360">
        <f>IF(P171="Yes",'MD Rates'!$H$1,R171)</f>
        <v>42826</v>
      </c>
      <c r="P171" s="5" t="str">
        <f t="shared" si="6"/>
        <v>No</v>
      </c>
      <c r="R171" s="406">
        <v>42826</v>
      </c>
    </row>
    <row r="172" spans="1:18" ht="15.75" hidden="1" thickTop="1" x14ac:dyDescent="0.25">
      <c r="A172" s="902" t="s">
        <v>1019</v>
      </c>
      <c r="B172" s="183" t="s">
        <v>1923</v>
      </c>
      <c r="C172" s="911" t="s">
        <v>1531</v>
      </c>
      <c r="D172" s="902" t="s">
        <v>1033</v>
      </c>
      <c r="E172" s="31"/>
      <c r="F172" s="902" t="s">
        <v>1021</v>
      </c>
      <c r="G172" s="31"/>
      <c r="H172" s="31"/>
      <c r="I172" s="902">
        <v>36192</v>
      </c>
      <c r="J172" s="902">
        <v>26144</v>
      </c>
      <c r="K172" s="31"/>
      <c r="L172" s="941">
        <f t="shared" si="12"/>
        <v>36192</v>
      </c>
      <c r="M172" s="941">
        <f t="shared" si="12"/>
        <v>26144</v>
      </c>
      <c r="N172" s="9"/>
      <c r="O172" s="360">
        <f>IF(P172="Yes",'MD Rates'!$H$1,R172)</f>
        <v>42826</v>
      </c>
      <c r="P172" s="5" t="str">
        <f t="shared" si="6"/>
        <v>No</v>
      </c>
      <c r="R172" s="406">
        <v>42826</v>
      </c>
    </row>
    <row r="173" spans="1:18" ht="15.75" hidden="1" thickTop="1" x14ac:dyDescent="0.25">
      <c r="A173" s="902" t="s">
        <v>1019</v>
      </c>
      <c r="B173" s="183" t="s">
        <v>1923</v>
      </c>
      <c r="C173" s="911" t="s">
        <v>1531</v>
      </c>
      <c r="D173" s="902" t="s">
        <v>1034</v>
      </c>
      <c r="E173" s="31"/>
      <c r="F173" s="902" t="s">
        <v>1020</v>
      </c>
      <c r="G173" s="31"/>
      <c r="H173" s="31"/>
      <c r="I173" s="902">
        <v>36192</v>
      </c>
      <c r="J173" s="902">
        <v>26144</v>
      </c>
      <c r="K173" s="31"/>
      <c r="L173" s="941">
        <f t="shared" si="12"/>
        <v>36192</v>
      </c>
      <c r="M173" s="941">
        <f t="shared" si="12"/>
        <v>26144</v>
      </c>
      <c r="N173" s="9"/>
      <c r="O173" s="360">
        <f>IF(P173="Yes",'MD Rates'!$H$1,R173)</f>
        <v>42826</v>
      </c>
      <c r="P173" s="5" t="str">
        <f t="shared" si="6"/>
        <v>No</v>
      </c>
      <c r="R173" s="406">
        <v>42826</v>
      </c>
    </row>
    <row r="174" spans="1:18" ht="15.75" hidden="1" thickTop="1" x14ac:dyDescent="0.25">
      <c r="A174" s="902" t="s">
        <v>1019</v>
      </c>
      <c r="B174" s="183" t="s">
        <v>1923</v>
      </c>
      <c r="C174" s="911" t="s">
        <v>1531</v>
      </c>
      <c r="D174" s="902" t="s">
        <v>1034</v>
      </c>
      <c r="E174" s="31"/>
      <c r="F174" s="902" t="s">
        <v>1021</v>
      </c>
      <c r="G174" s="31"/>
      <c r="H174" s="31"/>
      <c r="I174" s="902">
        <v>36192</v>
      </c>
      <c r="J174" s="902">
        <v>26144</v>
      </c>
      <c r="K174" s="31"/>
      <c r="L174" s="941">
        <f t="shared" si="12"/>
        <v>36192</v>
      </c>
      <c r="M174" s="941">
        <f t="shared" si="12"/>
        <v>26144</v>
      </c>
      <c r="N174" s="9"/>
      <c r="O174" s="360">
        <f>IF(P174="Yes",'MD Rates'!$H$1,R174)</f>
        <v>42826</v>
      </c>
      <c r="P174" s="5" t="str">
        <f t="shared" si="6"/>
        <v>No</v>
      </c>
      <c r="R174" s="406">
        <v>42826</v>
      </c>
    </row>
    <row r="175" spans="1:18" ht="15.75" hidden="1" thickTop="1" x14ac:dyDescent="0.25">
      <c r="A175" s="902" t="s">
        <v>1019</v>
      </c>
      <c r="B175" s="183" t="s">
        <v>1923</v>
      </c>
      <c r="C175" s="911" t="s">
        <v>1531</v>
      </c>
      <c r="D175" s="902" t="s">
        <v>1035</v>
      </c>
      <c r="E175" s="31"/>
      <c r="F175" s="902" t="s">
        <v>1020</v>
      </c>
      <c r="G175" s="31"/>
      <c r="H175" s="31"/>
      <c r="I175" s="902">
        <v>36192</v>
      </c>
      <c r="J175" s="902">
        <v>26144</v>
      </c>
      <c r="K175" s="31"/>
      <c r="L175" s="941">
        <f t="shared" si="12"/>
        <v>36192</v>
      </c>
      <c r="M175" s="941">
        <f t="shared" si="12"/>
        <v>26144</v>
      </c>
      <c r="N175" s="9"/>
      <c r="O175" s="360">
        <f>IF(P175="Yes",'MD Rates'!$H$1,R175)</f>
        <v>42826</v>
      </c>
      <c r="P175" s="5" t="str">
        <f t="shared" si="6"/>
        <v>No</v>
      </c>
      <c r="R175" s="406">
        <v>42826</v>
      </c>
    </row>
    <row r="176" spans="1:18" ht="15.75" hidden="1" thickTop="1" x14ac:dyDescent="0.25">
      <c r="A176" s="902" t="s">
        <v>1019</v>
      </c>
      <c r="B176" s="183" t="s">
        <v>1923</v>
      </c>
      <c r="C176" s="911" t="s">
        <v>1531</v>
      </c>
      <c r="D176" s="902" t="s">
        <v>1035</v>
      </c>
      <c r="E176" s="31"/>
      <c r="F176" s="902" t="s">
        <v>1021</v>
      </c>
      <c r="G176" s="31"/>
      <c r="H176" s="31"/>
      <c r="I176" s="902">
        <v>36192</v>
      </c>
      <c r="J176" s="902">
        <v>26144</v>
      </c>
      <c r="K176" s="31"/>
      <c r="L176" s="941">
        <f t="shared" si="12"/>
        <v>36192</v>
      </c>
      <c r="M176" s="941">
        <f t="shared" si="12"/>
        <v>26144</v>
      </c>
      <c r="N176" s="9"/>
      <c r="O176" s="360">
        <f>IF(P176="Yes",'MD Rates'!$H$1,R176)</f>
        <v>42826</v>
      </c>
      <c r="P176" s="5" t="str">
        <f t="shared" si="6"/>
        <v>No</v>
      </c>
      <c r="R176" s="406">
        <v>42826</v>
      </c>
    </row>
    <row r="177" spans="1:18" ht="15.75" hidden="1" thickTop="1" x14ac:dyDescent="0.25">
      <c r="A177" s="902" t="s">
        <v>1019</v>
      </c>
      <c r="B177" s="183" t="s">
        <v>1923</v>
      </c>
      <c r="C177" s="911" t="s">
        <v>1531</v>
      </c>
      <c r="D177" s="902" t="s">
        <v>1036</v>
      </c>
      <c r="E177" s="31"/>
      <c r="F177" s="902" t="s">
        <v>1020</v>
      </c>
      <c r="G177" s="31"/>
      <c r="H177" s="31"/>
      <c r="I177" s="902">
        <v>36192</v>
      </c>
      <c r="J177" s="902">
        <v>26144</v>
      </c>
      <c r="K177" s="31"/>
      <c r="L177" s="941">
        <f t="shared" si="12"/>
        <v>36192</v>
      </c>
      <c r="M177" s="941">
        <f t="shared" si="12"/>
        <v>26144</v>
      </c>
      <c r="N177" s="9"/>
      <c r="O177" s="360">
        <f>IF(P177="Yes",'MD Rates'!$H$1,R177)</f>
        <v>42826</v>
      </c>
      <c r="P177" s="5" t="str">
        <f t="shared" si="6"/>
        <v>No</v>
      </c>
      <c r="R177" s="406">
        <v>42826</v>
      </c>
    </row>
    <row r="178" spans="1:18" ht="15.75" hidden="1" thickTop="1" x14ac:dyDescent="0.25">
      <c r="A178" s="902" t="s">
        <v>1019</v>
      </c>
      <c r="B178" s="183" t="s">
        <v>1923</v>
      </c>
      <c r="C178" s="911" t="s">
        <v>1531</v>
      </c>
      <c r="D178" s="902" t="s">
        <v>1036</v>
      </c>
      <c r="E178" s="31"/>
      <c r="F178" s="902" t="s">
        <v>1021</v>
      </c>
      <c r="G178" s="31"/>
      <c r="H178" s="31"/>
      <c r="I178" s="902">
        <v>36192</v>
      </c>
      <c r="J178" s="902">
        <v>26144</v>
      </c>
      <c r="K178" s="31"/>
      <c r="L178" s="941">
        <f t="shared" si="12"/>
        <v>36192</v>
      </c>
      <c r="M178" s="941">
        <f t="shared" si="12"/>
        <v>26144</v>
      </c>
      <c r="N178" s="9"/>
      <c r="O178" s="360">
        <f>IF(P178="Yes",'MD Rates'!$H$1,R178)</f>
        <v>42826</v>
      </c>
      <c r="P178" s="5" t="str">
        <f t="shared" si="6"/>
        <v>No</v>
      </c>
      <c r="R178" s="406">
        <v>42826</v>
      </c>
    </row>
    <row r="179" spans="1:18" ht="15.75" hidden="1" thickTop="1" x14ac:dyDescent="0.25">
      <c r="A179" s="902" t="s">
        <v>1019</v>
      </c>
      <c r="B179" s="183" t="s">
        <v>1923</v>
      </c>
      <c r="C179" s="911" t="s">
        <v>1531</v>
      </c>
      <c r="D179" s="902" t="s">
        <v>1037</v>
      </c>
      <c r="E179" s="31"/>
      <c r="F179" s="902" t="s">
        <v>1020</v>
      </c>
      <c r="G179" s="31"/>
      <c r="H179" s="31"/>
      <c r="I179" s="902">
        <v>36192</v>
      </c>
      <c r="J179" s="902">
        <v>26144</v>
      </c>
      <c r="K179" s="31"/>
      <c r="L179" s="941">
        <f t="shared" si="12"/>
        <v>36192</v>
      </c>
      <c r="M179" s="941">
        <f t="shared" si="12"/>
        <v>26144</v>
      </c>
      <c r="N179" s="9"/>
      <c r="O179" s="360">
        <f>IF(P179="Yes",'MD Rates'!$H$1,R179)</f>
        <v>42826</v>
      </c>
      <c r="P179" s="5" t="str">
        <f t="shared" si="6"/>
        <v>No</v>
      </c>
      <c r="R179" s="406">
        <v>42826</v>
      </c>
    </row>
    <row r="180" spans="1:18" ht="15.75" hidden="1" thickTop="1" x14ac:dyDescent="0.25">
      <c r="A180" s="902" t="s">
        <v>1019</v>
      </c>
      <c r="B180" s="183" t="s">
        <v>1923</v>
      </c>
      <c r="C180" s="911" t="s">
        <v>1531</v>
      </c>
      <c r="D180" s="902" t="s">
        <v>1037</v>
      </c>
      <c r="E180" s="31"/>
      <c r="F180" s="902" t="s">
        <v>1021</v>
      </c>
      <c r="G180" s="31"/>
      <c r="H180" s="31"/>
      <c r="I180" s="902">
        <v>36192</v>
      </c>
      <c r="J180" s="902">
        <v>26144</v>
      </c>
      <c r="K180" s="31"/>
      <c r="L180" s="941">
        <f t="shared" ref="L180:M195" si="13">L179</f>
        <v>36192</v>
      </c>
      <c r="M180" s="941">
        <f t="shared" si="13"/>
        <v>26144</v>
      </c>
      <c r="N180" s="9"/>
      <c r="O180" s="360">
        <f>IF(P180="Yes",'MD Rates'!$H$1,R180)</f>
        <v>42826</v>
      </c>
      <c r="P180" s="5" t="str">
        <f t="shared" si="6"/>
        <v>No</v>
      </c>
      <c r="R180" s="406">
        <v>42826</v>
      </c>
    </row>
    <row r="181" spans="1:18" ht="15.75" hidden="1" thickTop="1" x14ac:dyDescent="0.25">
      <c r="A181" s="902" t="s">
        <v>1019</v>
      </c>
      <c r="B181" s="183" t="s">
        <v>1923</v>
      </c>
      <c r="C181" s="911" t="s">
        <v>1531</v>
      </c>
      <c r="D181" s="902" t="s">
        <v>1038</v>
      </c>
      <c r="E181" s="31"/>
      <c r="F181" s="902" t="s">
        <v>1020</v>
      </c>
      <c r="G181" s="31"/>
      <c r="H181" s="31"/>
      <c r="I181" s="902">
        <v>36192</v>
      </c>
      <c r="J181" s="902">
        <v>26144</v>
      </c>
      <c r="K181" s="31"/>
      <c r="L181" s="941">
        <f t="shared" si="13"/>
        <v>36192</v>
      </c>
      <c r="M181" s="941">
        <f t="shared" si="13"/>
        <v>26144</v>
      </c>
      <c r="N181" s="9"/>
      <c r="O181" s="360">
        <f>IF(P181="Yes",'MD Rates'!$H$1,R181)</f>
        <v>42826</v>
      </c>
      <c r="P181" s="5" t="str">
        <f t="shared" si="6"/>
        <v>No</v>
      </c>
      <c r="R181" s="406">
        <v>42826</v>
      </c>
    </row>
    <row r="182" spans="1:18" ht="15.75" hidden="1" thickTop="1" x14ac:dyDescent="0.25">
      <c r="A182" s="902" t="s">
        <v>1019</v>
      </c>
      <c r="B182" s="183" t="s">
        <v>1923</v>
      </c>
      <c r="C182" s="911" t="s">
        <v>1531</v>
      </c>
      <c r="D182" s="902" t="s">
        <v>1038</v>
      </c>
      <c r="E182" s="31"/>
      <c r="F182" s="902" t="s">
        <v>1021</v>
      </c>
      <c r="G182" s="31"/>
      <c r="H182" s="31"/>
      <c r="I182" s="902">
        <v>36192</v>
      </c>
      <c r="J182" s="902">
        <v>26144</v>
      </c>
      <c r="K182" s="31"/>
      <c r="L182" s="941">
        <f t="shared" si="13"/>
        <v>36192</v>
      </c>
      <c r="M182" s="941">
        <f t="shared" si="13"/>
        <v>26144</v>
      </c>
      <c r="N182" s="9"/>
      <c r="O182" s="360">
        <f>IF(P182="Yes",'MD Rates'!$H$1,R182)</f>
        <v>42826</v>
      </c>
      <c r="P182" s="5" t="str">
        <f t="shared" si="6"/>
        <v>No</v>
      </c>
      <c r="R182" s="406">
        <v>42826</v>
      </c>
    </row>
    <row r="183" spans="1:18" ht="15.75" hidden="1" thickTop="1" x14ac:dyDescent="0.25">
      <c r="A183" s="902" t="s">
        <v>1019</v>
      </c>
      <c r="B183" s="183" t="s">
        <v>1923</v>
      </c>
      <c r="C183" s="911" t="s">
        <v>1531</v>
      </c>
      <c r="D183" s="902" t="s">
        <v>1039</v>
      </c>
      <c r="E183" s="31"/>
      <c r="F183" s="902" t="s">
        <v>1020</v>
      </c>
      <c r="G183" s="31"/>
      <c r="H183" s="31"/>
      <c r="I183" s="902">
        <v>36192</v>
      </c>
      <c r="J183" s="902">
        <v>26144</v>
      </c>
      <c r="K183" s="31"/>
      <c r="L183" s="941">
        <f t="shared" si="13"/>
        <v>36192</v>
      </c>
      <c r="M183" s="941">
        <f t="shared" si="13"/>
        <v>26144</v>
      </c>
      <c r="N183" s="9"/>
      <c r="O183" s="360">
        <f>IF(P183="Yes",'MD Rates'!$H$1,R183)</f>
        <v>42826</v>
      </c>
      <c r="P183" s="5" t="str">
        <f t="shared" si="6"/>
        <v>No</v>
      </c>
      <c r="R183" s="406">
        <v>42826</v>
      </c>
    </row>
    <row r="184" spans="1:18" ht="15.75" hidden="1" thickTop="1" x14ac:dyDescent="0.25">
      <c r="A184" s="902" t="s">
        <v>1019</v>
      </c>
      <c r="B184" s="183" t="s">
        <v>1923</v>
      </c>
      <c r="C184" s="911" t="s">
        <v>1531</v>
      </c>
      <c r="D184" s="902" t="s">
        <v>1039</v>
      </c>
      <c r="E184" s="31"/>
      <c r="F184" s="902" t="s">
        <v>1021</v>
      </c>
      <c r="G184" s="31"/>
      <c r="H184" s="31"/>
      <c r="I184" s="902">
        <v>36192</v>
      </c>
      <c r="J184" s="902">
        <v>26144</v>
      </c>
      <c r="K184" s="31"/>
      <c r="L184" s="941">
        <f t="shared" si="13"/>
        <v>36192</v>
      </c>
      <c r="M184" s="941">
        <f t="shared" si="13"/>
        <v>26144</v>
      </c>
      <c r="N184" s="9"/>
      <c r="O184" s="360">
        <f>IF(P184="Yes",'MD Rates'!$H$1,R184)</f>
        <v>42826</v>
      </c>
      <c r="P184" s="5" t="str">
        <f t="shared" si="6"/>
        <v>No</v>
      </c>
      <c r="R184" s="406">
        <v>42826</v>
      </c>
    </row>
    <row r="185" spans="1:18" ht="15.75" hidden="1" thickTop="1" x14ac:dyDescent="0.25">
      <c r="A185" s="902" t="s">
        <v>1019</v>
      </c>
      <c r="B185" s="183" t="s">
        <v>1923</v>
      </c>
      <c r="C185" s="911" t="s">
        <v>1531</v>
      </c>
      <c r="D185" s="902" t="s">
        <v>1040</v>
      </c>
      <c r="E185" s="31"/>
      <c r="F185" s="902" t="s">
        <v>1020</v>
      </c>
      <c r="G185" s="31"/>
      <c r="H185" s="31"/>
      <c r="I185" s="902">
        <v>36192</v>
      </c>
      <c r="J185" s="902">
        <v>26144</v>
      </c>
      <c r="K185" s="31"/>
      <c r="L185" s="941">
        <f t="shared" si="13"/>
        <v>36192</v>
      </c>
      <c r="M185" s="941">
        <f t="shared" si="13"/>
        <v>26144</v>
      </c>
      <c r="N185" s="9"/>
      <c r="O185" s="360">
        <f>IF(P185="Yes",'MD Rates'!$H$1,R185)</f>
        <v>42826</v>
      </c>
      <c r="P185" s="5" t="str">
        <f t="shared" si="6"/>
        <v>No</v>
      </c>
      <c r="R185" s="406">
        <v>42826</v>
      </c>
    </row>
    <row r="186" spans="1:18" ht="15.75" hidden="1" thickTop="1" x14ac:dyDescent="0.25">
      <c r="A186" s="902" t="s">
        <v>1019</v>
      </c>
      <c r="B186" s="183" t="s">
        <v>1923</v>
      </c>
      <c r="C186" s="911" t="s">
        <v>1531</v>
      </c>
      <c r="D186" s="902" t="s">
        <v>1040</v>
      </c>
      <c r="E186" s="31"/>
      <c r="F186" s="902" t="s">
        <v>1021</v>
      </c>
      <c r="G186" s="31"/>
      <c r="H186" s="31"/>
      <c r="I186" s="902">
        <v>36192</v>
      </c>
      <c r="J186" s="902">
        <v>26144</v>
      </c>
      <c r="K186" s="31"/>
      <c r="L186" s="941">
        <f t="shared" si="13"/>
        <v>36192</v>
      </c>
      <c r="M186" s="941">
        <f t="shared" si="13"/>
        <v>26144</v>
      </c>
      <c r="N186" s="9"/>
      <c r="O186" s="360">
        <f>IF(P186="Yes",'MD Rates'!$H$1,R186)</f>
        <v>42826</v>
      </c>
      <c r="P186" s="5" t="str">
        <f t="shared" si="6"/>
        <v>No</v>
      </c>
      <c r="R186" s="406">
        <v>42826</v>
      </c>
    </row>
    <row r="187" spans="1:18" ht="15.75" hidden="1" thickTop="1" x14ac:dyDescent="0.25">
      <c r="A187" s="902" t="s">
        <v>1019</v>
      </c>
      <c r="B187" s="183" t="s">
        <v>1923</v>
      </c>
      <c r="C187" s="911" t="s">
        <v>1531</v>
      </c>
      <c r="D187" s="902" t="s">
        <v>1041</v>
      </c>
      <c r="E187" s="31"/>
      <c r="F187" s="902" t="s">
        <v>1020</v>
      </c>
      <c r="G187" s="31"/>
      <c r="H187" s="31"/>
      <c r="I187" s="902">
        <v>36192</v>
      </c>
      <c r="J187" s="902">
        <v>26144</v>
      </c>
      <c r="K187" s="31"/>
      <c r="L187" s="941">
        <f t="shared" si="13"/>
        <v>36192</v>
      </c>
      <c r="M187" s="941">
        <f t="shared" si="13"/>
        <v>26144</v>
      </c>
      <c r="N187" s="9"/>
      <c r="O187" s="360">
        <f>IF(P187="Yes",'MD Rates'!$H$1,R187)</f>
        <v>42826</v>
      </c>
      <c r="P187" s="5" t="str">
        <f t="shared" si="6"/>
        <v>No</v>
      </c>
      <c r="R187" s="406">
        <v>42826</v>
      </c>
    </row>
    <row r="188" spans="1:18" ht="15.75" hidden="1" thickTop="1" x14ac:dyDescent="0.25">
      <c r="A188" s="902" t="s">
        <v>1019</v>
      </c>
      <c r="B188" s="183" t="s">
        <v>1923</v>
      </c>
      <c r="C188" s="911" t="s">
        <v>1531</v>
      </c>
      <c r="D188" s="902" t="s">
        <v>1041</v>
      </c>
      <c r="E188" s="31"/>
      <c r="F188" s="902" t="s">
        <v>1021</v>
      </c>
      <c r="G188" s="31"/>
      <c r="H188" s="31"/>
      <c r="I188" s="902">
        <v>36192</v>
      </c>
      <c r="J188" s="902">
        <v>26144</v>
      </c>
      <c r="K188" s="31"/>
      <c r="L188" s="941">
        <f t="shared" si="13"/>
        <v>36192</v>
      </c>
      <c r="M188" s="941">
        <f t="shared" si="13"/>
        <v>26144</v>
      </c>
      <c r="N188" s="9"/>
      <c r="O188" s="360">
        <f>IF(P188="Yes",'MD Rates'!$H$1,R188)</f>
        <v>42826</v>
      </c>
      <c r="P188" s="5" t="str">
        <f t="shared" si="6"/>
        <v>No</v>
      </c>
      <c r="R188" s="406">
        <v>42826</v>
      </c>
    </row>
    <row r="189" spans="1:18" ht="15.75" hidden="1" thickTop="1" x14ac:dyDescent="0.25">
      <c r="A189" s="902" t="s">
        <v>1019</v>
      </c>
      <c r="B189" s="183" t="s">
        <v>1923</v>
      </c>
      <c r="C189" s="911" t="s">
        <v>1531</v>
      </c>
      <c r="D189" s="902" t="s">
        <v>1042</v>
      </c>
      <c r="E189" s="31"/>
      <c r="F189" s="902" t="s">
        <v>1020</v>
      </c>
      <c r="G189" s="31"/>
      <c r="H189" s="31"/>
      <c r="I189" s="902">
        <v>36192</v>
      </c>
      <c r="J189" s="902">
        <v>26144</v>
      </c>
      <c r="K189" s="31"/>
      <c r="L189" s="941">
        <f t="shared" si="13"/>
        <v>36192</v>
      </c>
      <c r="M189" s="941">
        <f t="shared" si="13"/>
        <v>26144</v>
      </c>
      <c r="N189" s="9"/>
      <c r="O189" s="360">
        <f>IF(P189="Yes",'MD Rates'!$H$1,R189)</f>
        <v>42826</v>
      </c>
      <c r="P189" s="5" t="str">
        <f t="shared" si="6"/>
        <v>No</v>
      </c>
      <c r="R189" s="406">
        <v>42826</v>
      </c>
    </row>
    <row r="190" spans="1:18" ht="15.75" hidden="1" thickTop="1" x14ac:dyDescent="0.25">
      <c r="A190" s="902" t="s">
        <v>1019</v>
      </c>
      <c r="B190" s="183" t="s">
        <v>1923</v>
      </c>
      <c r="C190" s="911" t="s">
        <v>1531</v>
      </c>
      <c r="D190" s="902" t="s">
        <v>1042</v>
      </c>
      <c r="E190" s="31"/>
      <c r="F190" s="902" t="s">
        <v>1021</v>
      </c>
      <c r="G190" s="31"/>
      <c r="H190" s="31"/>
      <c r="I190" s="902">
        <v>36192</v>
      </c>
      <c r="J190" s="902">
        <v>26144</v>
      </c>
      <c r="K190" s="31"/>
      <c r="L190" s="941">
        <f t="shared" si="13"/>
        <v>36192</v>
      </c>
      <c r="M190" s="941">
        <f t="shared" si="13"/>
        <v>26144</v>
      </c>
      <c r="N190" s="9"/>
      <c r="O190" s="360">
        <f>IF(P190="Yes",'MD Rates'!$H$1,R190)</f>
        <v>42826</v>
      </c>
      <c r="P190" s="5" t="str">
        <f t="shared" si="6"/>
        <v>No</v>
      </c>
      <c r="R190" s="406">
        <v>42826</v>
      </c>
    </row>
    <row r="191" spans="1:18" ht="15.75" hidden="1" thickTop="1" x14ac:dyDescent="0.25">
      <c r="A191" s="902" t="s">
        <v>1019</v>
      </c>
      <c r="B191" s="183" t="s">
        <v>1923</v>
      </c>
      <c r="C191" s="911" t="s">
        <v>1531</v>
      </c>
      <c r="D191" s="902" t="s">
        <v>1043</v>
      </c>
      <c r="E191" s="31"/>
      <c r="F191" s="902" t="s">
        <v>1020</v>
      </c>
      <c r="G191" s="31"/>
      <c r="H191" s="31"/>
      <c r="I191" s="902">
        <v>36192</v>
      </c>
      <c r="J191" s="902">
        <v>26144</v>
      </c>
      <c r="K191" s="31"/>
      <c r="L191" s="941">
        <f t="shared" si="13"/>
        <v>36192</v>
      </c>
      <c r="M191" s="941">
        <f t="shared" si="13"/>
        <v>26144</v>
      </c>
      <c r="N191" s="9"/>
      <c r="O191" s="360">
        <f>IF(P191="Yes",'MD Rates'!$H$1,R191)</f>
        <v>42826</v>
      </c>
      <c r="P191" s="5" t="str">
        <f t="shared" si="6"/>
        <v>No</v>
      </c>
      <c r="R191" s="406">
        <v>42826</v>
      </c>
    </row>
    <row r="192" spans="1:18" ht="15.75" hidden="1" thickTop="1" x14ac:dyDescent="0.25">
      <c r="A192" s="902" t="s">
        <v>1019</v>
      </c>
      <c r="B192" s="183" t="s">
        <v>1923</v>
      </c>
      <c r="C192" s="911" t="s">
        <v>1531</v>
      </c>
      <c r="D192" s="902" t="s">
        <v>1043</v>
      </c>
      <c r="E192" s="31"/>
      <c r="F192" s="902" t="s">
        <v>1021</v>
      </c>
      <c r="G192" s="31"/>
      <c r="H192" s="31"/>
      <c r="I192" s="902">
        <v>36192</v>
      </c>
      <c r="J192" s="902">
        <v>26144</v>
      </c>
      <c r="K192" s="31"/>
      <c r="L192" s="941">
        <f t="shared" si="13"/>
        <v>36192</v>
      </c>
      <c r="M192" s="941">
        <f t="shared" si="13"/>
        <v>26144</v>
      </c>
      <c r="N192" s="9"/>
      <c r="O192" s="360">
        <f>IF(P192="Yes",'MD Rates'!$H$1,R192)</f>
        <v>42826</v>
      </c>
      <c r="P192" s="5" t="str">
        <f t="shared" si="6"/>
        <v>No</v>
      </c>
      <c r="R192" s="406">
        <v>42826</v>
      </c>
    </row>
    <row r="193" spans="1:18" ht="15.75" hidden="1" thickTop="1" x14ac:dyDescent="0.25">
      <c r="A193" s="902" t="s">
        <v>1019</v>
      </c>
      <c r="B193" s="183" t="s">
        <v>1923</v>
      </c>
      <c r="C193" s="911" t="s">
        <v>1531</v>
      </c>
      <c r="D193" s="902" t="s">
        <v>1044</v>
      </c>
      <c r="E193" s="31"/>
      <c r="F193" s="902" t="s">
        <v>1020</v>
      </c>
      <c r="G193" s="31"/>
      <c r="H193" s="31"/>
      <c r="I193" s="902">
        <v>36192</v>
      </c>
      <c r="J193" s="902">
        <v>26144</v>
      </c>
      <c r="K193" s="31"/>
      <c r="L193" s="941">
        <f t="shared" si="13"/>
        <v>36192</v>
      </c>
      <c r="M193" s="941">
        <f t="shared" si="13"/>
        <v>26144</v>
      </c>
      <c r="N193" s="9"/>
      <c r="O193" s="360">
        <f>IF(P193="Yes",'MD Rates'!$H$1,R193)</f>
        <v>42826</v>
      </c>
      <c r="P193" s="5" t="str">
        <f t="shared" si="6"/>
        <v>No</v>
      </c>
      <c r="R193" s="406">
        <v>42826</v>
      </c>
    </row>
    <row r="194" spans="1:18" ht="15.75" hidden="1" thickTop="1" x14ac:dyDescent="0.25">
      <c r="A194" s="902" t="s">
        <v>1019</v>
      </c>
      <c r="B194" s="183" t="s">
        <v>1923</v>
      </c>
      <c r="C194" s="911" t="s">
        <v>1531</v>
      </c>
      <c r="D194" s="902" t="s">
        <v>1044</v>
      </c>
      <c r="E194" s="31"/>
      <c r="F194" s="902" t="s">
        <v>1021</v>
      </c>
      <c r="G194" s="31"/>
      <c r="H194" s="31"/>
      <c r="I194" s="902">
        <v>36192</v>
      </c>
      <c r="J194" s="902">
        <v>26144</v>
      </c>
      <c r="K194" s="31"/>
      <c r="L194" s="941">
        <f t="shared" si="13"/>
        <v>36192</v>
      </c>
      <c r="M194" s="941">
        <f t="shared" si="13"/>
        <v>26144</v>
      </c>
      <c r="N194" s="9"/>
      <c r="O194" s="360">
        <f>IF(P194="Yes",'MD Rates'!$H$1,R194)</f>
        <v>42826</v>
      </c>
      <c r="P194" s="5" t="str">
        <f t="shared" si="6"/>
        <v>No</v>
      </c>
      <c r="R194" s="406">
        <v>42826</v>
      </c>
    </row>
    <row r="195" spans="1:18" ht="15.75" hidden="1" thickTop="1" x14ac:dyDescent="0.25">
      <c r="A195" s="902" t="s">
        <v>1019</v>
      </c>
      <c r="B195" s="183" t="s">
        <v>1923</v>
      </c>
      <c r="C195" s="911" t="s">
        <v>1531</v>
      </c>
      <c r="D195" s="902" t="s">
        <v>1045</v>
      </c>
      <c r="E195" s="31"/>
      <c r="F195" s="902" t="s">
        <v>1020</v>
      </c>
      <c r="G195" s="31"/>
      <c r="H195" s="31"/>
      <c r="I195" s="902">
        <v>36192</v>
      </c>
      <c r="J195" s="902">
        <v>26144</v>
      </c>
      <c r="K195" s="31"/>
      <c r="L195" s="941">
        <f t="shared" si="13"/>
        <v>36192</v>
      </c>
      <c r="M195" s="941">
        <f t="shared" si="13"/>
        <v>26144</v>
      </c>
      <c r="N195" s="9"/>
      <c r="O195" s="360">
        <f>IF(P195="Yes",'MD Rates'!$H$1,R195)</f>
        <v>42826</v>
      </c>
      <c r="P195" s="5" t="str">
        <f t="shared" si="6"/>
        <v>No</v>
      </c>
      <c r="R195" s="406">
        <v>42826</v>
      </c>
    </row>
    <row r="196" spans="1:18" ht="15.75" hidden="1" thickTop="1" x14ac:dyDescent="0.25">
      <c r="A196" s="902" t="s">
        <v>1019</v>
      </c>
      <c r="B196" s="183" t="s">
        <v>1923</v>
      </c>
      <c r="C196" s="911" t="s">
        <v>1531</v>
      </c>
      <c r="D196" s="902" t="s">
        <v>1045</v>
      </c>
      <c r="E196" s="31"/>
      <c r="F196" s="902" t="s">
        <v>1021</v>
      </c>
      <c r="G196" s="31"/>
      <c r="H196" s="31"/>
      <c r="I196" s="902">
        <v>36192</v>
      </c>
      <c r="J196" s="902">
        <v>26144</v>
      </c>
      <c r="K196" s="31"/>
      <c r="L196" s="941">
        <f t="shared" ref="L196:M211" si="14">L195</f>
        <v>36192</v>
      </c>
      <c r="M196" s="941">
        <f t="shared" si="14"/>
        <v>26144</v>
      </c>
      <c r="N196" s="9"/>
      <c r="O196" s="360">
        <f>IF(P196="Yes",'MD Rates'!$H$1,R196)</f>
        <v>42826</v>
      </c>
      <c r="P196" s="5" t="str">
        <f t="shared" si="6"/>
        <v>No</v>
      </c>
      <c r="R196" s="406">
        <v>42826</v>
      </c>
    </row>
    <row r="197" spans="1:18" ht="15.75" hidden="1" thickTop="1" x14ac:dyDescent="0.25">
      <c r="A197" s="902" t="s">
        <v>1019</v>
      </c>
      <c r="B197" s="183" t="s">
        <v>1923</v>
      </c>
      <c r="C197" s="911" t="s">
        <v>1531</v>
      </c>
      <c r="D197" s="902" t="s">
        <v>1046</v>
      </c>
      <c r="E197" s="31"/>
      <c r="F197" s="902" t="s">
        <v>1020</v>
      </c>
      <c r="G197" s="31"/>
      <c r="H197" s="31"/>
      <c r="I197" s="902">
        <v>36192</v>
      </c>
      <c r="J197" s="902">
        <v>26144</v>
      </c>
      <c r="K197" s="31"/>
      <c r="L197" s="941">
        <f t="shared" si="14"/>
        <v>36192</v>
      </c>
      <c r="M197" s="941">
        <f t="shared" si="14"/>
        <v>26144</v>
      </c>
      <c r="N197" s="9"/>
      <c r="O197" s="360">
        <f>IF(P197="Yes",'MD Rates'!$H$1,R197)</f>
        <v>42826</v>
      </c>
      <c r="P197" s="5" t="str">
        <f t="shared" si="6"/>
        <v>No</v>
      </c>
      <c r="R197" s="406">
        <v>42826</v>
      </c>
    </row>
    <row r="198" spans="1:18" ht="15.75" hidden="1" thickTop="1" x14ac:dyDescent="0.25">
      <c r="A198" s="902" t="s">
        <v>1019</v>
      </c>
      <c r="B198" s="183" t="s">
        <v>1923</v>
      </c>
      <c r="C198" s="911" t="s">
        <v>1531</v>
      </c>
      <c r="D198" s="902" t="s">
        <v>1046</v>
      </c>
      <c r="E198" s="31"/>
      <c r="F198" s="902" t="s">
        <v>1021</v>
      </c>
      <c r="G198" s="31"/>
      <c r="H198" s="31"/>
      <c r="I198" s="902">
        <v>36192</v>
      </c>
      <c r="J198" s="902">
        <v>26144</v>
      </c>
      <c r="K198" s="31"/>
      <c r="L198" s="941">
        <f t="shared" si="14"/>
        <v>36192</v>
      </c>
      <c r="M198" s="941">
        <f t="shared" si="14"/>
        <v>26144</v>
      </c>
      <c r="N198" s="9"/>
      <c r="O198" s="360">
        <f>IF(P198="Yes",'MD Rates'!$H$1,R198)</f>
        <v>42826</v>
      </c>
      <c r="P198" s="5" t="str">
        <f t="shared" si="6"/>
        <v>No</v>
      </c>
      <c r="R198" s="406">
        <v>42826</v>
      </c>
    </row>
    <row r="199" spans="1:18" ht="15.75" hidden="1" thickTop="1" x14ac:dyDescent="0.25">
      <c r="A199" s="902" t="s">
        <v>1019</v>
      </c>
      <c r="B199" s="183" t="s">
        <v>1923</v>
      </c>
      <c r="C199" s="911" t="s">
        <v>1531</v>
      </c>
      <c r="D199" s="902" t="s">
        <v>1047</v>
      </c>
      <c r="E199" s="31"/>
      <c r="F199" s="902" t="s">
        <v>1020</v>
      </c>
      <c r="G199" s="31"/>
      <c r="H199" s="31"/>
      <c r="I199" s="902">
        <v>36192</v>
      </c>
      <c r="J199" s="902">
        <v>26144</v>
      </c>
      <c r="K199" s="31"/>
      <c r="L199" s="941">
        <f t="shared" si="14"/>
        <v>36192</v>
      </c>
      <c r="M199" s="941">
        <f t="shared" si="14"/>
        <v>26144</v>
      </c>
      <c r="N199" s="9"/>
      <c r="O199" s="360">
        <f>IF(P199="Yes",'MD Rates'!$H$1,R199)</f>
        <v>42826</v>
      </c>
      <c r="P199" s="5" t="str">
        <f t="shared" si="6"/>
        <v>No</v>
      </c>
      <c r="R199" s="406">
        <v>42826</v>
      </c>
    </row>
    <row r="200" spans="1:18" ht="15.75" hidden="1" thickTop="1" x14ac:dyDescent="0.25">
      <c r="A200" s="902" t="s">
        <v>1019</v>
      </c>
      <c r="B200" s="183" t="s">
        <v>1923</v>
      </c>
      <c r="C200" s="911" t="s">
        <v>1531</v>
      </c>
      <c r="D200" s="902" t="s">
        <v>1047</v>
      </c>
      <c r="E200" s="31"/>
      <c r="F200" s="902" t="s">
        <v>1021</v>
      </c>
      <c r="G200" s="31"/>
      <c r="H200" s="31"/>
      <c r="I200" s="902">
        <v>36192</v>
      </c>
      <c r="J200" s="902">
        <v>26144</v>
      </c>
      <c r="K200" s="31"/>
      <c r="L200" s="941">
        <f t="shared" si="14"/>
        <v>36192</v>
      </c>
      <c r="M200" s="941">
        <f t="shared" si="14"/>
        <v>26144</v>
      </c>
      <c r="N200" s="9"/>
      <c r="O200" s="360">
        <f>IF(P200="Yes",'MD Rates'!$H$1,R200)</f>
        <v>42826</v>
      </c>
      <c r="P200" s="5" t="str">
        <f t="shared" si="6"/>
        <v>No</v>
      </c>
      <c r="R200" s="406">
        <v>42826</v>
      </c>
    </row>
    <row r="201" spans="1:18" ht="15.75" hidden="1" thickTop="1" x14ac:dyDescent="0.25">
      <c r="A201" s="902" t="s">
        <v>1019</v>
      </c>
      <c r="B201" s="183" t="s">
        <v>1923</v>
      </c>
      <c r="C201" s="911" t="s">
        <v>1531</v>
      </c>
      <c r="D201" s="902" t="s">
        <v>1048</v>
      </c>
      <c r="E201" s="31"/>
      <c r="F201" s="902" t="s">
        <v>1020</v>
      </c>
      <c r="G201" s="31"/>
      <c r="H201" s="31"/>
      <c r="I201" s="902">
        <v>36192</v>
      </c>
      <c r="J201" s="902">
        <v>26144</v>
      </c>
      <c r="K201" s="31"/>
      <c r="L201" s="941">
        <f t="shared" si="14"/>
        <v>36192</v>
      </c>
      <c r="M201" s="941">
        <f t="shared" si="14"/>
        <v>26144</v>
      </c>
      <c r="N201" s="9"/>
      <c r="O201" s="360">
        <f>IF(P201="Yes",'MD Rates'!$H$1,R201)</f>
        <v>42826</v>
      </c>
      <c r="P201" s="5" t="str">
        <f t="shared" si="6"/>
        <v>No</v>
      </c>
      <c r="R201" s="406">
        <v>42826</v>
      </c>
    </row>
    <row r="202" spans="1:18" ht="15.75" hidden="1" thickTop="1" x14ac:dyDescent="0.25">
      <c r="A202" s="902" t="s">
        <v>1019</v>
      </c>
      <c r="B202" s="183" t="s">
        <v>1923</v>
      </c>
      <c r="C202" s="911" t="s">
        <v>1531</v>
      </c>
      <c r="D202" s="902" t="s">
        <v>1048</v>
      </c>
      <c r="E202" s="31"/>
      <c r="F202" s="902" t="s">
        <v>1021</v>
      </c>
      <c r="G202" s="31"/>
      <c r="H202" s="31"/>
      <c r="I202" s="902">
        <v>36192</v>
      </c>
      <c r="J202" s="902">
        <v>26144</v>
      </c>
      <c r="K202" s="31"/>
      <c r="L202" s="941">
        <f t="shared" si="14"/>
        <v>36192</v>
      </c>
      <c r="M202" s="941">
        <f t="shared" si="14"/>
        <v>26144</v>
      </c>
      <c r="N202" s="9"/>
      <c r="O202" s="360">
        <f>IF(P202="Yes",'MD Rates'!$H$1,R202)</f>
        <v>42826</v>
      </c>
      <c r="P202" s="5" t="str">
        <f t="shared" si="6"/>
        <v>No</v>
      </c>
      <c r="R202" s="406">
        <v>42826</v>
      </c>
    </row>
    <row r="203" spans="1:18" ht="15.75" hidden="1" thickTop="1" x14ac:dyDescent="0.25">
      <c r="A203" s="902" t="s">
        <v>1019</v>
      </c>
      <c r="B203" s="183" t="s">
        <v>1923</v>
      </c>
      <c r="C203" s="911" t="s">
        <v>1531</v>
      </c>
      <c r="D203" s="902" t="s">
        <v>1049</v>
      </c>
      <c r="E203" s="31"/>
      <c r="F203" s="902" t="s">
        <v>1020</v>
      </c>
      <c r="G203" s="31"/>
      <c r="H203" s="31"/>
      <c r="I203" s="902">
        <v>36192</v>
      </c>
      <c r="J203" s="902">
        <v>26144</v>
      </c>
      <c r="K203" s="31"/>
      <c r="L203" s="941">
        <f t="shared" si="14"/>
        <v>36192</v>
      </c>
      <c r="M203" s="941">
        <f t="shared" si="14"/>
        <v>26144</v>
      </c>
      <c r="N203" s="9"/>
      <c r="O203" s="360">
        <f>IF(P203="Yes",'MD Rates'!$H$1,R203)</f>
        <v>42826</v>
      </c>
      <c r="P203" s="5" t="str">
        <f t="shared" si="6"/>
        <v>No</v>
      </c>
      <c r="R203" s="406">
        <v>42826</v>
      </c>
    </row>
    <row r="204" spans="1:18" ht="15.75" hidden="1" thickTop="1" x14ac:dyDescent="0.25">
      <c r="A204" s="902" t="s">
        <v>1019</v>
      </c>
      <c r="B204" s="183" t="s">
        <v>1923</v>
      </c>
      <c r="C204" s="911" t="s">
        <v>1531</v>
      </c>
      <c r="D204" s="902" t="s">
        <v>1049</v>
      </c>
      <c r="E204" s="31"/>
      <c r="F204" s="902" t="s">
        <v>1021</v>
      </c>
      <c r="G204" s="31"/>
      <c r="H204" s="31"/>
      <c r="I204" s="902">
        <v>36192</v>
      </c>
      <c r="J204" s="902">
        <v>26144</v>
      </c>
      <c r="K204" s="31"/>
      <c r="L204" s="941">
        <f t="shared" si="14"/>
        <v>36192</v>
      </c>
      <c r="M204" s="941">
        <f t="shared" si="14"/>
        <v>26144</v>
      </c>
      <c r="N204" s="9"/>
      <c r="O204" s="360">
        <f>IF(P204="Yes",'MD Rates'!$H$1,R204)</f>
        <v>42826</v>
      </c>
      <c r="P204" s="5" t="str">
        <f t="shared" si="6"/>
        <v>No</v>
      </c>
      <c r="R204" s="406">
        <v>42826</v>
      </c>
    </row>
    <row r="205" spans="1:18" ht="15.75" hidden="1" thickTop="1" x14ac:dyDescent="0.25">
      <c r="A205" s="902" t="s">
        <v>1019</v>
      </c>
      <c r="B205" s="183" t="s">
        <v>1923</v>
      </c>
      <c r="C205" s="911" t="s">
        <v>1531</v>
      </c>
      <c r="D205" s="902" t="s">
        <v>1050</v>
      </c>
      <c r="E205" s="31"/>
      <c r="F205" s="902" t="s">
        <v>1020</v>
      </c>
      <c r="G205" s="31"/>
      <c r="H205" s="31"/>
      <c r="I205" s="902">
        <v>36192</v>
      </c>
      <c r="J205" s="902">
        <v>26144</v>
      </c>
      <c r="K205" s="31"/>
      <c r="L205" s="941">
        <f t="shared" si="14"/>
        <v>36192</v>
      </c>
      <c r="M205" s="941">
        <f t="shared" si="14"/>
        <v>26144</v>
      </c>
      <c r="N205" s="9"/>
      <c r="O205" s="360">
        <f>IF(P205="Yes",'MD Rates'!$H$1,R205)</f>
        <v>42826</v>
      </c>
      <c r="P205" s="5" t="str">
        <f t="shared" si="6"/>
        <v>No</v>
      </c>
      <c r="R205" s="406">
        <v>42826</v>
      </c>
    </row>
    <row r="206" spans="1:18" ht="15.75" hidden="1" thickTop="1" x14ac:dyDescent="0.25">
      <c r="A206" s="902" t="s">
        <v>1019</v>
      </c>
      <c r="B206" s="183" t="s">
        <v>1923</v>
      </c>
      <c r="C206" s="911" t="s">
        <v>1531</v>
      </c>
      <c r="D206" s="902" t="s">
        <v>1050</v>
      </c>
      <c r="E206" s="31"/>
      <c r="F206" s="902" t="s">
        <v>1021</v>
      </c>
      <c r="G206" s="31"/>
      <c r="H206" s="31"/>
      <c r="I206" s="902">
        <v>36192</v>
      </c>
      <c r="J206" s="902">
        <v>26144</v>
      </c>
      <c r="K206" s="31"/>
      <c r="L206" s="941">
        <f t="shared" si="14"/>
        <v>36192</v>
      </c>
      <c r="M206" s="941">
        <f t="shared" si="14"/>
        <v>26144</v>
      </c>
      <c r="N206" s="9"/>
      <c r="O206" s="360">
        <f>IF(P206="Yes",'MD Rates'!$H$1,R206)</f>
        <v>42826</v>
      </c>
      <c r="P206" s="5" t="str">
        <f t="shared" si="6"/>
        <v>No</v>
      </c>
      <c r="R206" s="406">
        <v>42826</v>
      </c>
    </row>
    <row r="207" spans="1:18" ht="15.75" hidden="1" thickTop="1" x14ac:dyDescent="0.25">
      <c r="A207" s="902" t="s">
        <v>1019</v>
      </c>
      <c r="B207" s="183" t="s">
        <v>1923</v>
      </c>
      <c r="C207" s="911" t="s">
        <v>1531</v>
      </c>
      <c r="D207" s="902" t="s">
        <v>1051</v>
      </c>
      <c r="E207" s="31"/>
      <c r="F207" s="902" t="s">
        <v>1020</v>
      </c>
      <c r="G207" s="31"/>
      <c r="H207" s="31"/>
      <c r="I207" s="902">
        <v>36192</v>
      </c>
      <c r="J207" s="902">
        <v>26144</v>
      </c>
      <c r="K207" s="31"/>
      <c r="L207" s="941">
        <f t="shared" si="14"/>
        <v>36192</v>
      </c>
      <c r="M207" s="941">
        <f t="shared" si="14"/>
        <v>26144</v>
      </c>
      <c r="N207" s="9"/>
      <c r="O207" s="360">
        <f>IF(P207="Yes",'MD Rates'!$H$1,R207)</f>
        <v>42826</v>
      </c>
      <c r="P207" s="5" t="str">
        <f t="shared" si="6"/>
        <v>No</v>
      </c>
      <c r="R207" s="406">
        <v>42826</v>
      </c>
    </row>
    <row r="208" spans="1:18" ht="15.75" hidden="1" thickTop="1" x14ac:dyDescent="0.25">
      <c r="A208" s="902" t="s">
        <v>1019</v>
      </c>
      <c r="B208" s="183" t="s">
        <v>1923</v>
      </c>
      <c r="C208" s="911" t="s">
        <v>1531</v>
      </c>
      <c r="D208" s="902" t="s">
        <v>1051</v>
      </c>
      <c r="E208" s="31"/>
      <c r="F208" s="902" t="s">
        <v>1021</v>
      </c>
      <c r="G208" s="31"/>
      <c r="H208" s="31"/>
      <c r="I208" s="902">
        <v>36192</v>
      </c>
      <c r="J208" s="902">
        <v>26144</v>
      </c>
      <c r="K208" s="31"/>
      <c r="L208" s="941">
        <f t="shared" si="14"/>
        <v>36192</v>
      </c>
      <c r="M208" s="941">
        <f t="shared" si="14"/>
        <v>26144</v>
      </c>
      <c r="N208" s="9"/>
      <c r="O208" s="360">
        <f>IF(P208="Yes",'MD Rates'!$H$1,R208)</f>
        <v>42826</v>
      </c>
      <c r="P208" s="5" t="str">
        <f t="shared" si="6"/>
        <v>No</v>
      </c>
      <c r="R208" s="406">
        <v>42826</v>
      </c>
    </row>
    <row r="209" spans="1:18" ht="15.75" hidden="1" thickTop="1" x14ac:dyDescent="0.25">
      <c r="A209" s="902" t="s">
        <v>1019</v>
      </c>
      <c r="B209" s="183" t="s">
        <v>1923</v>
      </c>
      <c r="C209" s="911" t="s">
        <v>1531</v>
      </c>
      <c r="D209" s="902" t="s">
        <v>1052</v>
      </c>
      <c r="E209" s="31"/>
      <c r="F209" s="902" t="s">
        <v>1020</v>
      </c>
      <c r="G209" s="31"/>
      <c r="H209" s="31"/>
      <c r="I209" s="902">
        <v>36192</v>
      </c>
      <c r="J209" s="902">
        <v>26144</v>
      </c>
      <c r="K209" s="31"/>
      <c r="L209" s="941">
        <f t="shared" si="14"/>
        <v>36192</v>
      </c>
      <c r="M209" s="941">
        <f t="shared" si="14"/>
        <v>26144</v>
      </c>
      <c r="N209" s="9"/>
      <c r="O209" s="360">
        <f>IF(P209="Yes",'MD Rates'!$H$1,R209)</f>
        <v>42826</v>
      </c>
      <c r="P209" s="5" t="str">
        <f t="shared" si="6"/>
        <v>No</v>
      </c>
      <c r="R209" s="406">
        <v>42826</v>
      </c>
    </row>
    <row r="210" spans="1:18" ht="15.75" hidden="1" thickTop="1" x14ac:dyDescent="0.25">
      <c r="A210" s="902" t="s">
        <v>1019</v>
      </c>
      <c r="B210" s="183" t="s">
        <v>1923</v>
      </c>
      <c r="C210" s="911" t="s">
        <v>1531</v>
      </c>
      <c r="D210" s="902" t="s">
        <v>1052</v>
      </c>
      <c r="E210" s="31"/>
      <c r="F210" s="902" t="s">
        <v>1021</v>
      </c>
      <c r="G210" s="31"/>
      <c r="H210" s="31"/>
      <c r="I210" s="902">
        <v>36192</v>
      </c>
      <c r="J210" s="902">
        <v>26144</v>
      </c>
      <c r="K210" s="31"/>
      <c r="L210" s="941">
        <f t="shared" si="14"/>
        <v>36192</v>
      </c>
      <c r="M210" s="941">
        <f t="shared" si="14"/>
        <v>26144</v>
      </c>
      <c r="N210" s="9"/>
      <c r="O210" s="360">
        <f>IF(P210="Yes",'MD Rates'!$H$1,R210)</f>
        <v>42826</v>
      </c>
      <c r="P210" s="5" t="str">
        <f t="shared" si="6"/>
        <v>No</v>
      </c>
      <c r="R210" s="406">
        <v>42826</v>
      </c>
    </row>
    <row r="211" spans="1:18" ht="15.75" hidden="1" thickTop="1" x14ac:dyDescent="0.25">
      <c r="A211" s="902" t="s">
        <v>1019</v>
      </c>
      <c r="B211" s="183" t="s">
        <v>1923</v>
      </c>
      <c r="C211" s="911" t="s">
        <v>1531</v>
      </c>
      <c r="D211" s="902" t="s">
        <v>1053</v>
      </c>
      <c r="E211" s="31"/>
      <c r="F211" s="902" t="s">
        <v>1020</v>
      </c>
      <c r="G211" s="31"/>
      <c r="H211" s="31"/>
      <c r="I211" s="902">
        <v>36192</v>
      </c>
      <c r="J211" s="902">
        <v>26144</v>
      </c>
      <c r="K211" s="31"/>
      <c r="L211" s="941">
        <f t="shared" si="14"/>
        <v>36192</v>
      </c>
      <c r="M211" s="941">
        <f t="shared" si="14"/>
        <v>26144</v>
      </c>
      <c r="N211" s="9"/>
      <c r="O211" s="360">
        <f>IF(P211="Yes",'MD Rates'!$H$1,R211)</f>
        <v>42826</v>
      </c>
      <c r="P211" s="5" t="str">
        <f t="shared" si="6"/>
        <v>No</v>
      </c>
      <c r="R211" s="406">
        <v>42826</v>
      </c>
    </row>
    <row r="212" spans="1:18" ht="15.75" hidden="1" thickTop="1" x14ac:dyDescent="0.25">
      <c r="A212" s="902" t="s">
        <v>1019</v>
      </c>
      <c r="B212" s="183" t="s">
        <v>1923</v>
      </c>
      <c r="C212" s="911" t="s">
        <v>1531</v>
      </c>
      <c r="D212" s="902" t="s">
        <v>1053</v>
      </c>
      <c r="E212" s="31"/>
      <c r="F212" s="902" t="s">
        <v>1021</v>
      </c>
      <c r="G212" s="31"/>
      <c r="H212" s="31"/>
      <c r="I212" s="902">
        <v>36192</v>
      </c>
      <c r="J212" s="902">
        <v>26144</v>
      </c>
      <c r="K212" s="31"/>
      <c r="L212" s="941">
        <f t="shared" ref="L212:M227" si="15">L211</f>
        <v>36192</v>
      </c>
      <c r="M212" s="941">
        <f t="shared" si="15"/>
        <v>26144</v>
      </c>
      <c r="N212" s="9"/>
      <c r="O212" s="360">
        <f>IF(P212="Yes",'MD Rates'!$H$1,R212)</f>
        <v>42826</v>
      </c>
      <c r="P212" s="5" t="str">
        <f t="shared" si="6"/>
        <v>No</v>
      </c>
      <c r="R212" s="406">
        <v>42826</v>
      </c>
    </row>
    <row r="213" spans="1:18" ht="15.75" hidden="1" thickTop="1" x14ac:dyDescent="0.25">
      <c r="A213" s="902" t="s">
        <v>1019</v>
      </c>
      <c r="B213" s="183" t="s">
        <v>1923</v>
      </c>
      <c r="C213" s="911" t="s">
        <v>1531</v>
      </c>
      <c r="D213" s="902" t="s">
        <v>1054</v>
      </c>
      <c r="E213" s="31"/>
      <c r="F213" s="902" t="s">
        <v>1020</v>
      </c>
      <c r="G213" s="31"/>
      <c r="H213" s="31"/>
      <c r="I213" s="902">
        <v>36192</v>
      </c>
      <c r="J213" s="902">
        <v>26144</v>
      </c>
      <c r="K213" s="31"/>
      <c r="L213" s="941">
        <f t="shared" si="15"/>
        <v>36192</v>
      </c>
      <c r="M213" s="941">
        <f t="shared" si="15"/>
        <v>26144</v>
      </c>
      <c r="N213" s="9"/>
      <c r="O213" s="360">
        <f>IF(P213="Yes",'MD Rates'!$H$1,R213)</f>
        <v>42826</v>
      </c>
      <c r="P213" s="5" t="str">
        <f t="shared" si="6"/>
        <v>No</v>
      </c>
      <c r="R213" s="406">
        <v>42826</v>
      </c>
    </row>
    <row r="214" spans="1:18" ht="15.75" hidden="1" thickTop="1" x14ac:dyDescent="0.25">
      <c r="A214" s="902" t="s">
        <v>1019</v>
      </c>
      <c r="B214" s="183" t="s">
        <v>1923</v>
      </c>
      <c r="C214" s="911" t="s">
        <v>1531</v>
      </c>
      <c r="D214" s="902" t="s">
        <v>1054</v>
      </c>
      <c r="E214" s="31"/>
      <c r="F214" s="902" t="s">
        <v>1021</v>
      </c>
      <c r="G214" s="31"/>
      <c r="H214" s="31"/>
      <c r="I214" s="902">
        <v>36192</v>
      </c>
      <c r="J214" s="902">
        <v>26144</v>
      </c>
      <c r="K214" s="31"/>
      <c r="L214" s="941">
        <f t="shared" si="15"/>
        <v>36192</v>
      </c>
      <c r="M214" s="941">
        <f t="shared" si="15"/>
        <v>26144</v>
      </c>
      <c r="N214" s="9"/>
      <c r="O214" s="360">
        <f>IF(P214="Yes",'MD Rates'!$H$1,R214)</f>
        <v>42826</v>
      </c>
      <c r="P214" s="5" t="str">
        <f t="shared" si="6"/>
        <v>No</v>
      </c>
      <c r="R214" s="406">
        <v>42826</v>
      </c>
    </row>
    <row r="215" spans="1:18" ht="15.75" hidden="1" thickTop="1" x14ac:dyDescent="0.25">
      <c r="A215" s="902" t="s">
        <v>1019</v>
      </c>
      <c r="B215" s="183" t="s">
        <v>1923</v>
      </c>
      <c r="C215" s="911" t="s">
        <v>1531</v>
      </c>
      <c r="D215" s="902" t="s">
        <v>1055</v>
      </c>
      <c r="E215" s="31"/>
      <c r="F215" s="902" t="s">
        <v>1020</v>
      </c>
      <c r="G215" s="31"/>
      <c r="H215" s="31"/>
      <c r="I215" s="902">
        <v>36192</v>
      </c>
      <c r="J215" s="902">
        <v>26144</v>
      </c>
      <c r="K215" s="31"/>
      <c r="L215" s="941">
        <f t="shared" si="15"/>
        <v>36192</v>
      </c>
      <c r="M215" s="941">
        <f t="shared" si="15"/>
        <v>26144</v>
      </c>
      <c r="N215" s="9"/>
      <c r="O215" s="360">
        <f>IF(P215="Yes",'MD Rates'!$H$1,R215)</f>
        <v>42826</v>
      </c>
      <c r="P215" s="5" t="str">
        <f t="shared" si="6"/>
        <v>No</v>
      </c>
      <c r="R215" s="406">
        <v>42826</v>
      </c>
    </row>
    <row r="216" spans="1:18" ht="15.75" hidden="1" thickTop="1" x14ac:dyDescent="0.25">
      <c r="A216" s="902" t="s">
        <v>1019</v>
      </c>
      <c r="B216" s="183" t="s">
        <v>1923</v>
      </c>
      <c r="C216" s="911" t="s">
        <v>1531</v>
      </c>
      <c r="D216" s="902" t="s">
        <v>1055</v>
      </c>
      <c r="E216" s="31"/>
      <c r="F216" s="902" t="s">
        <v>1021</v>
      </c>
      <c r="G216" s="31"/>
      <c r="H216" s="31"/>
      <c r="I216" s="902">
        <v>36192</v>
      </c>
      <c r="J216" s="902">
        <v>26144</v>
      </c>
      <c r="K216" s="31"/>
      <c r="L216" s="941">
        <f t="shared" si="15"/>
        <v>36192</v>
      </c>
      <c r="M216" s="941">
        <f t="shared" si="15"/>
        <v>26144</v>
      </c>
      <c r="N216" s="9"/>
      <c r="O216" s="360">
        <f>IF(P216="Yes",'MD Rates'!$H$1,R216)</f>
        <v>42826</v>
      </c>
      <c r="P216" s="5" t="str">
        <f t="shared" si="6"/>
        <v>No</v>
      </c>
      <c r="R216" s="406">
        <v>42826</v>
      </c>
    </row>
    <row r="217" spans="1:18" ht="15.75" hidden="1" thickTop="1" x14ac:dyDescent="0.25">
      <c r="A217" s="902" t="s">
        <v>1019</v>
      </c>
      <c r="B217" s="183" t="s">
        <v>1923</v>
      </c>
      <c r="C217" s="911" t="s">
        <v>1531</v>
      </c>
      <c r="D217" s="902" t="s">
        <v>1056</v>
      </c>
      <c r="E217" s="31"/>
      <c r="F217" s="902" t="s">
        <v>1020</v>
      </c>
      <c r="G217" s="31"/>
      <c r="H217" s="31"/>
      <c r="I217" s="902">
        <v>36192</v>
      </c>
      <c r="J217" s="902">
        <v>26144</v>
      </c>
      <c r="K217" s="31"/>
      <c r="L217" s="941">
        <f t="shared" si="15"/>
        <v>36192</v>
      </c>
      <c r="M217" s="941">
        <f t="shared" si="15"/>
        <v>26144</v>
      </c>
      <c r="N217" s="9"/>
      <c r="O217" s="360">
        <f>IF(P217="Yes",'MD Rates'!$H$1,R217)</f>
        <v>42826</v>
      </c>
      <c r="P217" s="5" t="str">
        <f t="shared" si="6"/>
        <v>No</v>
      </c>
      <c r="R217" s="406">
        <v>42826</v>
      </c>
    </row>
    <row r="218" spans="1:18" ht="15.75" hidden="1" thickTop="1" x14ac:dyDescent="0.25">
      <c r="A218" s="902" t="s">
        <v>1019</v>
      </c>
      <c r="B218" s="183" t="s">
        <v>1923</v>
      </c>
      <c r="C218" s="911" t="s">
        <v>1531</v>
      </c>
      <c r="D218" s="902" t="s">
        <v>1056</v>
      </c>
      <c r="E218" s="31"/>
      <c r="F218" s="902" t="s">
        <v>1021</v>
      </c>
      <c r="G218" s="31"/>
      <c r="H218" s="31"/>
      <c r="I218" s="902">
        <v>36192</v>
      </c>
      <c r="J218" s="902">
        <v>26144</v>
      </c>
      <c r="K218" s="31"/>
      <c r="L218" s="941">
        <f t="shared" si="15"/>
        <v>36192</v>
      </c>
      <c r="M218" s="941">
        <f t="shared" si="15"/>
        <v>26144</v>
      </c>
      <c r="N218" s="9"/>
      <c r="O218" s="360">
        <f>IF(P218="Yes",'MD Rates'!$H$1,R218)</f>
        <v>42826</v>
      </c>
      <c r="P218" s="5" t="str">
        <f t="shared" si="6"/>
        <v>No</v>
      </c>
      <c r="R218" s="406">
        <v>42826</v>
      </c>
    </row>
    <row r="219" spans="1:18" ht="15.75" hidden="1" thickTop="1" x14ac:dyDescent="0.25">
      <c r="A219" s="902" t="s">
        <v>1019</v>
      </c>
      <c r="B219" s="183" t="s">
        <v>1923</v>
      </c>
      <c r="C219" s="911" t="s">
        <v>1531</v>
      </c>
      <c r="D219" s="902" t="s">
        <v>1057</v>
      </c>
      <c r="E219" s="31"/>
      <c r="F219" s="902" t="s">
        <v>1020</v>
      </c>
      <c r="G219" s="31"/>
      <c r="H219" s="31"/>
      <c r="I219" s="902">
        <v>36192</v>
      </c>
      <c r="J219" s="902">
        <v>26144</v>
      </c>
      <c r="K219" s="31"/>
      <c r="L219" s="941">
        <f t="shared" si="15"/>
        <v>36192</v>
      </c>
      <c r="M219" s="941">
        <f t="shared" si="15"/>
        <v>26144</v>
      </c>
      <c r="N219" s="9"/>
      <c r="O219" s="360">
        <f>IF(P219="Yes",'MD Rates'!$H$1,R219)</f>
        <v>42826</v>
      </c>
      <c r="P219" s="5" t="str">
        <f t="shared" si="6"/>
        <v>No</v>
      </c>
      <c r="R219" s="406">
        <v>42826</v>
      </c>
    </row>
    <row r="220" spans="1:18" ht="15.75" hidden="1" thickTop="1" x14ac:dyDescent="0.25">
      <c r="A220" s="902" t="s">
        <v>1019</v>
      </c>
      <c r="B220" s="183" t="s">
        <v>1923</v>
      </c>
      <c r="C220" s="911" t="s">
        <v>1531</v>
      </c>
      <c r="D220" s="902" t="s">
        <v>1057</v>
      </c>
      <c r="E220" s="31"/>
      <c r="F220" s="902" t="s">
        <v>1021</v>
      </c>
      <c r="G220" s="31"/>
      <c r="H220" s="31"/>
      <c r="I220" s="902">
        <v>36192</v>
      </c>
      <c r="J220" s="902">
        <v>26144</v>
      </c>
      <c r="K220" s="31"/>
      <c r="L220" s="941">
        <f t="shared" si="15"/>
        <v>36192</v>
      </c>
      <c r="M220" s="941">
        <f t="shared" si="15"/>
        <v>26144</v>
      </c>
      <c r="N220" s="9"/>
      <c r="O220" s="360">
        <f>IF(P220="Yes",'MD Rates'!$H$1,R220)</f>
        <v>42826</v>
      </c>
      <c r="P220" s="5" t="str">
        <f t="shared" si="6"/>
        <v>No</v>
      </c>
      <c r="R220" s="406">
        <v>42826</v>
      </c>
    </row>
    <row r="221" spans="1:18" ht="15.75" hidden="1" thickTop="1" x14ac:dyDescent="0.25">
      <c r="A221" s="902" t="s">
        <v>1019</v>
      </c>
      <c r="B221" s="183" t="s">
        <v>1923</v>
      </c>
      <c r="C221" s="911" t="s">
        <v>1531</v>
      </c>
      <c r="D221" s="902" t="s">
        <v>1058</v>
      </c>
      <c r="E221" s="31"/>
      <c r="F221" s="902" t="s">
        <v>1020</v>
      </c>
      <c r="G221" s="31"/>
      <c r="H221" s="31"/>
      <c r="I221" s="902">
        <v>36192</v>
      </c>
      <c r="J221" s="902">
        <v>26144</v>
      </c>
      <c r="K221" s="31"/>
      <c r="L221" s="941">
        <f t="shared" si="15"/>
        <v>36192</v>
      </c>
      <c r="M221" s="941">
        <f t="shared" si="15"/>
        <v>26144</v>
      </c>
      <c r="N221" s="9"/>
      <c r="O221" s="360">
        <f>IF(P221="Yes",'MD Rates'!$H$1,R221)</f>
        <v>42826</v>
      </c>
      <c r="P221" s="5" t="str">
        <f t="shared" si="6"/>
        <v>No</v>
      </c>
      <c r="R221" s="406">
        <v>42826</v>
      </c>
    </row>
    <row r="222" spans="1:18" ht="15.75" hidden="1" thickTop="1" x14ac:dyDescent="0.25">
      <c r="A222" s="902" t="s">
        <v>1019</v>
      </c>
      <c r="B222" s="183" t="s">
        <v>1923</v>
      </c>
      <c r="C222" s="911" t="s">
        <v>1531</v>
      </c>
      <c r="D222" s="902" t="s">
        <v>1058</v>
      </c>
      <c r="E222" s="31"/>
      <c r="F222" s="902" t="s">
        <v>1021</v>
      </c>
      <c r="G222" s="31"/>
      <c r="H222" s="31"/>
      <c r="I222" s="902">
        <v>36192</v>
      </c>
      <c r="J222" s="902">
        <v>26144</v>
      </c>
      <c r="K222" s="31"/>
      <c r="L222" s="941">
        <f t="shared" si="15"/>
        <v>36192</v>
      </c>
      <c r="M222" s="941">
        <f t="shared" si="15"/>
        <v>26144</v>
      </c>
      <c r="N222" s="9"/>
      <c r="O222" s="360">
        <f>IF(P222="Yes",'MD Rates'!$H$1,R222)</f>
        <v>42826</v>
      </c>
      <c r="P222" s="5" t="str">
        <f t="shared" si="6"/>
        <v>No</v>
      </c>
      <c r="R222" s="406">
        <v>42826</v>
      </c>
    </row>
    <row r="223" spans="1:18" ht="15.75" hidden="1" thickTop="1" x14ac:dyDescent="0.25">
      <c r="A223" s="902" t="s">
        <v>1019</v>
      </c>
      <c r="B223" s="183" t="s">
        <v>1923</v>
      </c>
      <c r="C223" s="911" t="s">
        <v>1531</v>
      </c>
      <c r="D223" s="902" t="s">
        <v>1059</v>
      </c>
      <c r="E223" s="31"/>
      <c r="F223" s="902" t="s">
        <v>1020</v>
      </c>
      <c r="G223" s="31"/>
      <c r="H223" s="31"/>
      <c r="I223" s="902">
        <v>36192</v>
      </c>
      <c r="J223" s="902">
        <v>26144</v>
      </c>
      <c r="K223" s="31"/>
      <c r="L223" s="941">
        <f t="shared" si="15"/>
        <v>36192</v>
      </c>
      <c r="M223" s="941">
        <f t="shared" si="15"/>
        <v>26144</v>
      </c>
      <c r="N223" s="9"/>
      <c r="O223" s="360">
        <f>IF(P223="Yes",'MD Rates'!$H$1,R223)</f>
        <v>42826</v>
      </c>
      <c r="P223" s="5" t="str">
        <f t="shared" si="6"/>
        <v>No</v>
      </c>
      <c r="R223" s="406">
        <v>42826</v>
      </c>
    </row>
    <row r="224" spans="1:18" ht="15.75" hidden="1" thickTop="1" x14ac:dyDescent="0.25">
      <c r="A224" s="902" t="s">
        <v>1019</v>
      </c>
      <c r="B224" s="183" t="s">
        <v>1923</v>
      </c>
      <c r="C224" s="911" t="s">
        <v>1531</v>
      </c>
      <c r="D224" s="902" t="s">
        <v>1059</v>
      </c>
      <c r="E224" s="31"/>
      <c r="F224" s="902" t="s">
        <v>1021</v>
      </c>
      <c r="G224" s="31"/>
      <c r="H224" s="31"/>
      <c r="I224" s="902">
        <v>36192</v>
      </c>
      <c r="J224" s="902">
        <v>26144</v>
      </c>
      <c r="K224" s="31"/>
      <c r="L224" s="941">
        <f t="shared" si="15"/>
        <v>36192</v>
      </c>
      <c r="M224" s="941">
        <f t="shared" si="15"/>
        <v>26144</v>
      </c>
      <c r="N224" s="9"/>
      <c r="O224" s="360">
        <f>IF(P224="Yes",'MD Rates'!$H$1,R224)</f>
        <v>42826</v>
      </c>
      <c r="P224" s="5" t="str">
        <f t="shared" si="6"/>
        <v>No</v>
      </c>
      <c r="R224" s="406">
        <v>42826</v>
      </c>
    </row>
    <row r="225" spans="1:18" ht="15.75" hidden="1" thickTop="1" x14ac:dyDescent="0.25">
      <c r="A225" s="902" t="s">
        <v>1019</v>
      </c>
      <c r="B225" s="183" t="s">
        <v>1923</v>
      </c>
      <c r="C225" s="911" t="s">
        <v>1531</v>
      </c>
      <c r="D225" s="902" t="s">
        <v>1060</v>
      </c>
      <c r="E225" s="31"/>
      <c r="F225" s="902" t="s">
        <v>1020</v>
      </c>
      <c r="G225" s="31"/>
      <c r="H225" s="31"/>
      <c r="I225" s="902">
        <v>36192</v>
      </c>
      <c r="J225" s="902">
        <v>26144</v>
      </c>
      <c r="K225" s="31"/>
      <c r="L225" s="941">
        <f t="shared" si="15"/>
        <v>36192</v>
      </c>
      <c r="M225" s="941">
        <f t="shared" si="15"/>
        <v>26144</v>
      </c>
      <c r="N225" s="9"/>
      <c r="O225" s="360">
        <f>IF(P225="Yes",'MD Rates'!$H$1,R225)</f>
        <v>42826</v>
      </c>
      <c r="P225" s="5" t="str">
        <f t="shared" si="6"/>
        <v>No</v>
      </c>
      <c r="R225" s="406">
        <v>42826</v>
      </c>
    </row>
    <row r="226" spans="1:18" ht="15.75" hidden="1" thickTop="1" x14ac:dyDescent="0.25">
      <c r="A226" s="902" t="s">
        <v>1019</v>
      </c>
      <c r="B226" s="183" t="s">
        <v>1923</v>
      </c>
      <c r="C226" s="911" t="s">
        <v>1531</v>
      </c>
      <c r="D226" s="902" t="s">
        <v>1060</v>
      </c>
      <c r="E226" s="31"/>
      <c r="F226" s="902" t="s">
        <v>1021</v>
      </c>
      <c r="G226" s="31"/>
      <c r="H226" s="31"/>
      <c r="I226" s="902">
        <v>36192</v>
      </c>
      <c r="J226" s="902">
        <v>26144</v>
      </c>
      <c r="K226" s="31"/>
      <c r="L226" s="941">
        <f t="shared" si="15"/>
        <v>36192</v>
      </c>
      <c r="M226" s="941">
        <f t="shared" si="15"/>
        <v>26144</v>
      </c>
      <c r="N226" s="9"/>
      <c r="O226" s="360">
        <f>IF(P226="Yes",'MD Rates'!$H$1,R226)</f>
        <v>42826</v>
      </c>
      <c r="P226" s="5" t="str">
        <f t="shared" si="6"/>
        <v>No</v>
      </c>
      <c r="R226" s="406">
        <v>42826</v>
      </c>
    </row>
    <row r="227" spans="1:18" ht="15.75" hidden="1" thickTop="1" x14ac:dyDescent="0.25">
      <c r="A227" s="902" t="s">
        <v>1019</v>
      </c>
      <c r="B227" s="183" t="s">
        <v>1923</v>
      </c>
      <c r="C227" s="911" t="s">
        <v>1531</v>
      </c>
      <c r="D227" s="902" t="s">
        <v>1061</v>
      </c>
      <c r="E227" s="31"/>
      <c r="F227" s="902" t="s">
        <v>1020</v>
      </c>
      <c r="G227" s="31"/>
      <c r="H227" s="31"/>
      <c r="I227" s="902">
        <v>36192</v>
      </c>
      <c r="J227" s="902">
        <v>26144</v>
      </c>
      <c r="K227" s="31"/>
      <c r="L227" s="941">
        <f t="shared" si="15"/>
        <v>36192</v>
      </c>
      <c r="M227" s="941">
        <f t="shared" si="15"/>
        <v>26144</v>
      </c>
      <c r="N227" s="9"/>
      <c r="O227" s="360">
        <f>IF(P227="Yes",'MD Rates'!$H$1,R227)</f>
        <v>42826</v>
      </c>
      <c r="P227" s="5" t="str">
        <f t="shared" si="6"/>
        <v>No</v>
      </c>
      <c r="R227" s="406">
        <v>42826</v>
      </c>
    </row>
    <row r="228" spans="1:18" ht="15.75" hidden="1" thickTop="1" x14ac:dyDescent="0.25">
      <c r="A228" s="902" t="s">
        <v>1019</v>
      </c>
      <c r="B228" s="183" t="s">
        <v>1923</v>
      </c>
      <c r="C228" s="911" t="s">
        <v>1531</v>
      </c>
      <c r="D228" s="902" t="s">
        <v>1061</v>
      </c>
      <c r="E228" s="31"/>
      <c r="F228" s="902" t="s">
        <v>1021</v>
      </c>
      <c r="G228" s="31"/>
      <c r="H228" s="31"/>
      <c r="I228" s="902">
        <v>36192</v>
      </c>
      <c r="J228" s="902">
        <v>26144</v>
      </c>
      <c r="K228" s="31"/>
      <c r="L228" s="941">
        <f t="shared" ref="L228:M243" si="16">L227</f>
        <v>36192</v>
      </c>
      <c r="M228" s="941">
        <f t="shared" si="16"/>
        <v>26144</v>
      </c>
      <c r="N228" s="9"/>
      <c r="O228" s="360">
        <f>IF(P228="Yes",'MD Rates'!$H$1,R228)</f>
        <v>42826</v>
      </c>
      <c r="P228" s="5" t="str">
        <f t="shared" si="6"/>
        <v>No</v>
      </c>
      <c r="R228" s="406">
        <v>42826</v>
      </c>
    </row>
    <row r="229" spans="1:18" ht="15.75" hidden="1" thickTop="1" x14ac:dyDescent="0.25">
      <c r="A229" s="902" t="s">
        <v>1019</v>
      </c>
      <c r="B229" s="183" t="s">
        <v>1923</v>
      </c>
      <c r="C229" s="911" t="s">
        <v>1531</v>
      </c>
      <c r="D229" s="902" t="s">
        <v>1062</v>
      </c>
      <c r="E229" s="31"/>
      <c r="F229" s="902" t="s">
        <v>1020</v>
      </c>
      <c r="G229" s="31"/>
      <c r="H229" s="31"/>
      <c r="I229" s="902">
        <v>36192</v>
      </c>
      <c r="J229" s="902">
        <v>26144</v>
      </c>
      <c r="K229" s="31"/>
      <c r="L229" s="941">
        <f t="shared" si="16"/>
        <v>36192</v>
      </c>
      <c r="M229" s="941">
        <f t="shared" si="16"/>
        <v>26144</v>
      </c>
      <c r="N229" s="9"/>
      <c r="O229" s="360">
        <f>IF(P229="Yes",'MD Rates'!$H$1,R229)</f>
        <v>42826</v>
      </c>
      <c r="P229" s="5" t="str">
        <f t="shared" si="6"/>
        <v>No</v>
      </c>
      <c r="R229" s="406">
        <v>42826</v>
      </c>
    </row>
    <row r="230" spans="1:18" ht="15.75" hidden="1" thickTop="1" x14ac:dyDescent="0.25">
      <c r="A230" s="902" t="s">
        <v>1019</v>
      </c>
      <c r="B230" s="183" t="s">
        <v>1923</v>
      </c>
      <c r="C230" s="911" t="s">
        <v>1531</v>
      </c>
      <c r="D230" s="902" t="s">
        <v>1062</v>
      </c>
      <c r="E230" s="31"/>
      <c r="F230" s="902" t="s">
        <v>1021</v>
      </c>
      <c r="G230" s="31"/>
      <c r="H230" s="31"/>
      <c r="I230" s="902">
        <v>36192</v>
      </c>
      <c r="J230" s="902">
        <v>26144</v>
      </c>
      <c r="K230" s="31"/>
      <c r="L230" s="941">
        <f t="shared" si="16"/>
        <v>36192</v>
      </c>
      <c r="M230" s="941">
        <f t="shared" si="16"/>
        <v>26144</v>
      </c>
      <c r="N230" s="9"/>
      <c r="O230" s="360">
        <f>IF(P230="Yes",'MD Rates'!$H$1,R230)</f>
        <v>42826</v>
      </c>
      <c r="P230" s="5" t="str">
        <f t="shared" si="6"/>
        <v>No</v>
      </c>
      <c r="R230" s="406">
        <v>42826</v>
      </c>
    </row>
    <row r="231" spans="1:18" ht="15.75" hidden="1" thickTop="1" x14ac:dyDescent="0.25">
      <c r="A231" s="902" t="s">
        <v>1019</v>
      </c>
      <c r="B231" s="183" t="s">
        <v>1923</v>
      </c>
      <c r="C231" s="911" t="s">
        <v>1531</v>
      </c>
      <c r="D231" s="902" t="s">
        <v>1063</v>
      </c>
      <c r="E231" s="31"/>
      <c r="F231" s="902" t="s">
        <v>1020</v>
      </c>
      <c r="G231" s="31"/>
      <c r="H231" s="31"/>
      <c r="I231" s="902">
        <v>36192</v>
      </c>
      <c r="J231" s="902">
        <v>26144</v>
      </c>
      <c r="K231" s="31"/>
      <c r="L231" s="941">
        <f t="shared" si="16"/>
        <v>36192</v>
      </c>
      <c r="M231" s="941">
        <f t="shared" si="16"/>
        <v>26144</v>
      </c>
      <c r="N231" s="9"/>
      <c r="O231" s="360">
        <f>IF(P231="Yes",'MD Rates'!$H$1,R231)</f>
        <v>42826</v>
      </c>
      <c r="P231" s="5" t="str">
        <f t="shared" si="6"/>
        <v>No</v>
      </c>
      <c r="R231" s="406">
        <v>42826</v>
      </c>
    </row>
    <row r="232" spans="1:18" ht="15.75" hidden="1" thickTop="1" x14ac:dyDescent="0.25">
      <c r="A232" s="902" t="s">
        <v>1019</v>
      </c>
      <c r="B232" s="183" t="s">
        <v>1923</v>
      </c>
      <c r="C232" s="911" t="s">
        <v>1531</v>
      </c>
      <c r="D232" s="902" t="s">
        <v>1063</v>
      </c>
      <c r="E232" s="31"/>
      <c r="F232" s="902" t="s">
        <v>1021</v>
      </c>
      <c r="G232" s="31"/>
      <c r="H232" s="31"/>
      <c r="I232" s="902">
        <v>36192</v>
      </c>
      <c r="J232" s="902">
        <v>26144</v>
      </c>
      <c r="K232" s="31"/>
      <c r="L232" s="941">
        <f t="shared" si="16"/>
        <v>36192</v>
      </c>
      <c r="M232" s="941">
        <f t="shared" si="16"/>
        <v>26144</v>
      </c>
      <c r="N232" s="9"/>
      <c r="O232" s="360">
        <f>IF(P232="Yes",'MD Rates'!$H$1,R232)</f>
        <v>42826</v>
      </c>
      <c r="P232" s="5" t="str">
        <f t="shared" si="6"/>
        <v>No</v>
      </c>
      <c r="R232" s="406">
        <v>42826</v>
      </c>
    </row>
    <row r="233" spans="1:18" ht="15.75" hidden="1" thickTop="1" x14ac:dyDescent="0.25">
      <c r="A233" s="902" t="s">
        <v>1019</v>
      </c>
      <c r="B233" s="183" t="s">
        <v>1923</v>
      </c>
      <c r="C233" s="911" t="s">
        <v>1531</v>
      </c>
      <c r="D233" s="902" t="s">
        <v>1064</v>
      </c>
      <c r="E233" s="31"/>
      <c r="F233" s="902" t="s">
        <v>1020</v>
      </c>
      <c r="G233" s="31"/>
      <c r="H233" s="31"/>
      <c r="I233" s="902">
        <v>36192</v>
      </c>
      <c r="J233" s="902">
        <v>26144</v>
      </c>
      <c r="K233" s="31"/>
      <c r="L233" s="941">
        <f t="shared" si="16"/>
        <v>36192</v>
      </c>
      <c r="M233" s="941">
        <f t="shared" si="16"/>
        <v>26144</v>
      </c>
      <c r="N233" s="9"/>
      <c r="O233" s="360">
        <f>IF(P233="Yes",'MD Rates'!$H$1,R233)</f>
        <v>42826</v>
      </c>
      <c r="P233" s="5" t="str">
        <f t="shared" si="6"/>
        <v>No</v>
      </c>
      <c r="R233" s="406">
        <v>42826</v>
      </c>
    </row>
    <row r="234" spans="1:18" ht="15.75" hidden="1" thickTop="1" x14ac:dyDescent="0.25">
      <c r="A234" s="902" t="s">
        <v>1019</v>
      </c>
      <c r="B234" s="183" t="s">
        <v>1923</v>
      </c>
      <c r="C234" s="911" t="s">
        <v>1531</v>
      </c>
      <c r="D234" s="902" t="s">
        <v>1064</v>
      </c>
      <c r="E234" s="31"/>
      <c r="F234" s="902" t="s">
        <v>1021</v>
      </c>
      <c r="G234" s="31"/>
      <c r="H234" s="31"/>
      <c r="I234" s="902">
        <v>36192</v>
      </c>
      <c r="J234" s="902">
        <v>26144</v>
      </c>
      <c r="K234" s="31"/>
      <c r="L234" s="941">
        <f t="shared" si="16"/>
        <v>36192</v>
      </c>
      <c r="M234" s="941">
        <f t="shared" si="16"/>
        <v>26144</v>
      </c>
      <c r="N234" s="9"/>
      <c r="O234" s="360">
        <f>IF(P234="Yes",'MD Rates'!$H$1,R234)</f>
        <v>42826</v>
      </c>
      <c r="P234" s="5" t="str">
        <f t="shared" si="6"/>
        <v>No</v>
      </c>
      <c r="R234" s="406">
        <v>42826</v>
      </c>
    </row>
    <row r="235" spans="1:18" ht="15.75" hidden="1" thickTop="1" x14ac:dyDescent="0.25">
      <c r="A235" s="902" t="s">
        <v>1019</v>
      </c>
      <c r="B235" s="183" t="s">
        <v>1923</v>
      </c>
      <c r="C235" s="911" t="s">
        <v>1531</v>
      </c>
      <c r="D235" s="902" t="s">
        <v>1065</v>
      </c>
      <c r="E235" s="31"/>
      <c r="F235" s="902" t="s">
        <v>1020</v>
      </c>
      <c r="G235" s="31"/>
      <c r="H235" s="31"/>
      <c r="I235" s="902">
        <v>36192</v>
      </c>
      <c r="J235" s="902">
        <v>26144</v>
      </c>
      <c r="K235" s="31"/>
      <c r="L235" s="941">
        <f t="shared" si="16"/>
        <v>36192</v>
      </c>
      <c r="M235" s="941">
        <f t="shared" si="16"/>
        <v>26144</v>
      </c>
      <c r="N235" s="9"/>
      <c r="O235" s="360">
        <f>IF(P235="Yes",'MD Rates'!$H$1,R235)</f>
        <v>42826</v>
      </c>
      <c r="P235" s="5" t="str">
        <f t="shared" si="6"/>
        <v>No</v>
      </c>
      <c r="R235" s="406">
        <v>42826</v>
      </c>
    </row>
    <row r="236" spans="1:18" ht="15.75" hidden="1" thickTop="1" x14ac:dyDescent="0.25">
      <c r="A236" s="902" t="s">
        <v>1019</v>
      </c>
      <c r="B236" s="183" t="s">
        <v>1923</v>
      </c>
      <c r="C236" s="911" t="s">
        <v>1531</v>
      </c>
      <c r="D236" s="902" t="s">
        <v>1065</v>
      </c>
      <c r="E236" s="31"/>
      <c r="F236" s="902" t="s">
        <v>1021</v>
      </c>
      <c r="G236" s="31"/>
      <c r="H236" s="31"/>
      <c r="I236" s="902">
        <v>36192</v>
      </c>
      <c r="J236" s="902">
        <v>26144</v>
      </c>
      <c r="K236" s="31"/>
      <c r="L236" s="941">
        <f t="shared" si="16"/>
        <v>36192</v>
      </c>
      <c r="M236" s="941">
        <f t="shared" si="16"/>
        <v>26144</v>
      </c>
      <c r="N236" s="9"/>
      <c r="O236" s="360">
        <f>IF(P236="Yes",'MD Rates'!$H$1,R236)</f>
        <v>42826</v>
      </c>
      <c r="P236" s="5" t="str">
        <f t="shared" si="6"/>
        <v>No</v>
      </c>
      <c r="R236" s="406">
        <v>42826</v>
      </c>
    </row>
    <row r="237" spans="1:18" ht="15.75" hidden="1" thickTop="1" x14ac:dyDescent="0.25">
      <c r="A237" s="902" t="s">
        <v>1019</v>
      </c>
      <c r="B237" s="183" t="s">
        <v>1923</v>
      </c>
      <c r="C237" s="911" t="s">
        <v>1531</v>
      </c>
      <c r="D237" s="902" t="s">
        <v>1066</v>
      </c>
      <c r="E237" s="31"/>
      <c r="F237" s="902" t="s">
        <v>1020</v>
      </c>
      <c r="G237" s="31"/>
      <c r="H237" s="31"/>
      <c r="I237" s="902">
        <v>36192</v>
      </c>
      <c r="J237" s="902">
        <v>26144</v>
      </c>
      <c r="K237" s="31"/>
      <c r="L237" s="941">
        <f t="shared" si="16"/>
        <v>36192</v>
      </c>
      <c r="M237" s="941">
        <f t="shared" si="16"/>
        <v>26144</v>
      </c>
      <c r="N237" s="9"/>
      <c r="O237" s="360">
        <f>IF(P237="Yes",'MD Rates'!$H$1,R237)</f>
        <v>42826</v>
      </c>
      <c r="P237" s="5" t="str">
        <f t="shared" si="6"/>
        <v>No</v>
      </c>
      <c r="R237" s="406">
        <v>42826</v>
      </c>
    </row>
    <row r="238" spans="1:18" ht="15.75" hidden="1" thickTop="1" x14ac:dyDescent="0.25">
      <c r="A238" s="902" t="s">
        <v>1019</v>
      </c>
      <c r="B238" s="183" t="s">
        <v>1923</v>
      </c>
      <c r="C238" s="911" t="s">
        <v>1531</v>
      </c>
      <c r="D238" s="902" t="s">
        <v>1066</v>
      </c>
      <c r="E238" s="31"/>
      <c r="F238" s="902" t="s">
        <v>1021</v>
      </c>
      <c r="G238" s="31"/>
      <c r="H238" s="31"/>
      <c r="I238" s="902">
        <v>36192</v>
      </c>
      <c r="J238" s="902">
        <v>26144</v>
      </c>
      <c r="K238" s="31"/>
      <c r="L238" s="941">
        <f t="shared" si="16"/>
        <v>36192</v>
      </c>
      <c r="M238" s="941">
        <f t="shared" si="16"/>
        <v>26144</v>
      </c>
      <c r="N238" s="9"/>
      <c r="O238" s="360">
        <f>IF(P238="Yes",'MD Rates'!$H$1,R238)</f>
        <v>42826</v>
      </c>
      <c r="P238" s="5" t="str">
        <f t="shared" si="6"/>
        <v>No</v>
      </c>
      <c r="R238" s="406">
        <v>42826</v>
      </c>
    </row>
    <row r="239" spans="1:18" ht="15.75" hidden="1" thickTop="1" x14ac:dyDescent="0.25">
      <c r="A239" s="902" t="s">
        <v>1019</v>
      </c>
      <c r="B239" s="183" t="s">
        <v>1923</v>
      </c>
      <c r="C239" s="911" t="s">
        <v>1531</v>
      </c>
      <c r="D239" s="902" t="s">
        <v>1067</v>
      </c>
      <c r="E239" s="31"/>
      <c r="F239" s="902" t="s">
        <v>1020</v>
      </c>
      <c r="G239" s="31"/>
      <c r="H239" s="31"/>
      <c r="I239" s="902">
        <v>36192</v>
      </c>
      <c r="J239" s="902">
        <v>26144</v>
      </c>
      <c r="K239" s="31"/>
      <c r="L239" s="941">
        <f t="shared" si="16"/>
        <v>36192</v>
      </c>
      <c r="M239" s="941">
        <f t="shared" si="16"/>
        <v>26144</v>
      </c>
      <c r="N239" s="9"/>
      <c r="O239" s="360">
        <f>IF(P239="Yes",'MD Rates'!$H$1,R239)</f>
        <v>42826</v>
      </c>
      <c r="P239" s="5" t="str">
        <f t="shared" si="6"/>
        <v>No</v>
      </c>
      <c r="R239" s="406">
        <v>42826</v>
      </c>
    </row>
    <row r="240" spans="1:18" ht="15.75" hidden="1" thickTop="1" x14ac:dyDescent="0.25">
      <c r="A240" s="902" t="s">
        <v>1019</v>
      </c>
      <c r="B240" s="183" t="s">
        <v>1923</v>
      </c>
      <c r="C240" s="911" t="s">
        <v>1531</v>
      </c>
      <c r="D240" s="902" t="s">
        <v>1067</v>
      </c>
      <c r="E240" s="31"/>
      <c r="F240" s="902" t="s">
        <v>1021</v>
      </c>
      <c r="G240" s="31"/>
      <c r="H240" s="31"/>
      <c r="I240" s="902">
        <v>36192</v>
      </c>
      <c r="J240" s="902">
        <v>26144</v>
      </c>
      <c r="K240" s="31"/>
      <c r="L240" s="941">
        <f t="shared" si="16"/>
        <v>36192</v>
      </c>
      <c r="M240" s="941">
        <f t="shared" si="16"/>
        <v>26144</v>
      </c>
      <c r="N240" s="9"/>
      <c r="O240" s="360">
        <f>IF(P240="Yes",'MD Rates'!$H$1,R240)</f>
        <v>42826</v>
      </c>
      <c r="P240" s="5" t="str">
        <f t="shared" si="6"/>
        <v>No</v>
      </c>
      <c r="R240" s="406">
        <v>42826</v>
      </c>
    </row>
    <row r="241" spans="1:18" ht="15.75" hidden="1" thickTop="1" x14ac:dyDescent="0.25">
      <c r="A241" s="902" t="s">
        <v>1019</v>
      </c>
      <c r="B241" s="183" t="s">
        <v>1923</v>
      </c>
      <c r="C241" s="911" t="s">
        <v>1531</v>
      </c>
      <c r="D241" s="902" t="s">
        <v>1068</v>
      </c>
      <c r="E241" s="31"/>
      <c r="F241" s="902" t="s">
        <v>1020</v>
      </c>
      <c r="G241" s="31"/>
      <c r="H241" s="31"/>
      <c r="I241" s="902">
        <v>36192</v>
      </c>
      <c r="J241" s="902">
        <v>26144</v>
      </c>
      <c r="K241" s="31"/>
      <c r="L241" s="941">
        <f t="shared" si="16"/>
        <v>36192</v>
      </c>
      <c r="M241" s="941">
        <f t="shared" si="16"/>
        <v>26144</v>
      </c>
      <c r="N241" s="9"/>
      <c r="O241" s="360">
        <f>IF(P241="Yes",'MD Rates'!$H$1,R241)</f>
        <v>42826</v>
      </c>
      <c r="P241" s="5" t="str">
        <f t="shared" si="6"/>
        <v>No</v>
      </c>
      <c r="R241" s="406">
        <v>42826</v>
      </c>
    </row>
    <row r="242" spans="1:18" ht="15.75" hidden="1" thickTop="1" x14ac:dyDescent="0.25">
      <c r="A242" s="902" t="s">
        <v>1019</v>
      </c>
      <c r="B242" s="183" t="s">
        <v>1923</v>
      </c>
      <c r="C242" s="911" t="s">
        <v>1531</v>
      </c>
      <c r="D242" s="902" t="s">
        <v>1068</v>
      </c>
      <c r="E242" s="31"/>
      <c r="F242" s="902" t="s">
        <v>1021</v>
      </c>
      <c r="G242" s="31"/>
      <c r="H242" s="31"/>
      <c r="I242" s="902">
        <v>36192</v>
      </c>
      <c r="J242" s="902">
        <v>26144</v>
      </c>
      <c r="K242" s="31"/>
      <c r="L242" s="941">
        <f t="shared" si="16"/>
        <v>36192</v>
      </c>
      <c r="M242" s="941">
        <f t="shared" si="16"/>
        <v>26144</v>
      </c>
      <c r="N242" s="9"/>
      <c r="O242" s="360">
        <f>IF(P242="Yes",'MD Rates'!$H$1,R242)</f>
        <v>42826</v>
      </c>
      <c r="P242" s="5" t="str">
        <f t="shared" si="6"/>
        <v>No</v>
      </c>
      <c r="R242" s="406">
        <v>42826</v>
      </c>
    </row>
    <row r="243" spans="1:18" ht="15.75" hidden="1" thickTop="1" x14ac:dyDescent="0.25">
      <c r="A243" s="902" t="s">
        <v>1019</v>
      </c>
      <c r="B243" s="183" t="s">
        <v>1923</v>
      </c>
      <c r="C243" s="911" t="s">
        <v>1531</v>
      </c>
      <c r="D243" s="902" t="s">
        <v>1069</v>
      </c>
      <c r="E243" s="31"/>
      <c r="F243" s="902" t="s">
        <v>1020</v>
      </c>
      <c r="G243" s="31"/>
      <c r="H243" s="31"/>
      <c r="I243" s="902">
        <v>36192</v>
      </c>
      <c r="J243" s="902">
        <v>26144</v>
      </c>
      <c r="K243" s="31"/>
      <c r="L243" s="941">
        <f t="shared" si="16"/>
        <v>36192</v>
      </c>
      <c r="M243" s="941">
        <f t="shared" si="16"/>
        <v>26144</v>
      </c>
      <c r="N243" s="9"/>
      <c r="O243" s="360">
        <f>IF(P243="Yes",'MD Rates'!$H$1,R243)</f>
        <v>42826</v>
      </c>
      <c r="P243" s="5" t="str">
        <f t="shared" si="6"/>
        <v>No</v>
      </c>
      <c r="R243" s="406">
        <v>42826</v>
      </c>
    </row>
    <row r="244" spans="1:18" ht="15.75" hidden="1" thickTop="1" x14ac:dyDescent="0.25">
      <c r="A244" s="902" t="s">
        <v>1019</v>
      </c>
      <c r="B244" s="183" t="s">
        <v>1923</v>
      </c>
      <c r="C244" s="911" t="s">
        <v>1531</v>
      </c>
      <c r="D244" s="902" t="s">
        <v>1069</v>
      </c>
      <c r="E244" s="31"/>
      <c r="F244" s="902" t="s">
        <v>1021</v>
      </c>
      <c r="G244" s="31"/>
      <c r="H244" s="31"/>
      <c r="I244" s="902">
        <v>36192</v>
      </c>
      <c r="J244" s="902">
        <v>26144</v>
      </c>
      <c r="K244" s="31"/>
      <c r="L244" s="941">
        <f t="shared" ref="L244:M259" si="17">L243</f>
        <v>36192</v>
      </c>
      <c r="M244" s="941">
        <f t="shared" si="17"/>
        <v>26144</v>
      </c>
      <c r="N244" s="9"/>
      <c r="O244" s="360">
        <f>IF(P244="Yes",'MD Rates'!$H$1,R244)</f>
        <v>42826</v>
      </c>
      <c r="P244" s="5" t="str">
        <f t="shared" si="6"/>
        <v>No</v>
      </c>
      <c r="R244" s="406">
        <v>42826</v>
      </c>
    </row>
    <row r="245" spans="1:18" ht="15.75" hidden="1" thickTop="1" x14ac:dyDescent="0.25">
      <c r="A245" s="902" t="s">
        <v>1019</v>
      </c>
      <c r="B245" s="183" t="s">
        <v>1923</v>
      </c>
      <c r="C245" s="911" t="s">
        <v>1531</v>
      </c>
      <c r="D245" s="902" t="s">
        <v>1070</v>
      </c>
      <c r="E245" s="31"/>
      <c r="F245" s="902" t="s">
        <v>1020</v>
      </c>
      <c r="G245" s="31"/>
      <c r="H245" s="31"/>
      <c r="I245" s="902">
        <v>36192</v>
      </c>
      <c r="J245" s="902">
        <v>26144</v>
      </c>
      <c r="K245" s="31"/>
      <c r="L245" s="941">
        <f t="shared" si="17"/>
        <v>36192</v>
      </c>
      <c r="M245" s="941">
        <f t="shared" si="17"/>
        <v>26144</v>
      </c>
      <c r="N245" s="9"/>
      <c r="O245" s="360">
        <f>IF(P245="Yes",'MD Rates'!$H$1,R245)</f>
        <v>42826</v>
      </c>
      <c r="P245" s="5" t="str">
        <f t="shared" si="6"/>
        <v>No</v>
      </c>
      <c r="R245" s="406">
        <v>42826</v>
      </c>
    </row>
    <row r="246" spans="1:18" ht="15.75" hidden="1" thickTop="1" x14ac:dyDescent="0.25">
      <c r="A246" s="902" t="s">
        <v>1019</v>
      </c>
      <c r="B246" s="183" t="s">
        <v>1923</v>
      </c>
      <c r="C246" s="911" t="s">
        <v>1531</v>
      </c>
      <c r="D246" s="902" t="s">
        <v>1070</v>
      </c>
      <c r="E246" s="31"/>
      <c r="F246" s="902" t="s">
        <v>1021</v>
      </c>
      <c r="G246" s="31"/>
      <c r="H246" s="31"/>
      <c r="I246" s="902">
        <v>36192</v>
      </c>
      <c r="J246" s="902">
        <v>26144</v>
      </c>
      <c r="K246" s="31"/>
      <c r="L246" s="941">
        <f t="shared" si="17"/>
        <v>36192</v>
      </c>
      <c r="M246" s="941">
        <f t="shared" si="17"/>
        <v>26144</v>
      </c>
      <c r="N246" s="9"/>
      <c r="O246" s="360">
        <f>IF(P246="Yes",'MD Rates'!$H$1,R246)</f>
        <v>42826</v>
      </c>
      <c r="P246" s="5" t="str">
        <f t="shared" si="6"/>
        <v>No</v>
      </c>
      <c r="R246" s="406">
        <v>42826</v>
      </c>
    </row>
    <row r="247" spans="1:18" ht="15.75" hidden="1" thickTop="1" x14ac:dyDescent="0.25">
      <c r="A247" s="902" t="s">
        <v>1019</v>
      </c>
      <c r="B247" s="183" t="s">
        <v>1923</v>
      </c>
      <c r="C247" s="911" t="s">
        <v>1531</v>
      </c>
      <c r="D247" s="902" t="s">
        <v>1071</v>
      </c>
      <c r="E247" s="31"/>
      <c r="F247" s="902" t="s">
        <v>1020</v>
      </c>
      <c r="G247" s="31"/>
      <c r="H247" s="31"/>
      <c r="I247" s="902">
        <v>36192</v>
      </c>
      <c r="J247" s="902">
        <v>26144</v>
      </c>
      <c r="K247" s="31"/>
      <c r="L247" s="941">
        <f t="shared" si="17"/>
        <v>36192</v>
      </c>
      <c r="M247" s="941">
        <f t="shared" si="17"/>
        <v>26144</v>
      </c>
      <c r="N247" s="9"/>
      <c r="O247" s="360">
        <f>IF(P247="Yes",'MD Rates'!$H$1,R247)</f>
        <v>42826</v>
      </c>
      <c r="P247" s="5" t="str">
        <f t="shared" si="6"/>
        <v>No</v>
      </c>
      <c r="R247" s="406">
        <v>42826</v>
      </c>
    </row>
    <row r="248" spans="1:18" ht="15.75" hidden="1" thickTop="1" x14ac:dyDescent="0.25">
      <c r="A248" s="902" t="s">
        <v>1019</v>
      </c>
      <c r="B248" s="183" t="s">
        <v>1923</v>
      </c>
      <c r="C248" s="911" t="s">
        <v>1531</v>
      </c>
      <c r="D248" s="902" t="s">
        <v>1071</v>
      </c>
      <c r="E248" s="31"/>
      <c r="F248" s="902" t="s">
        <v>1021</v>
      </c>
      <c r="G248" s="31"/>
      <c r="H248" s="31"/>
      <c r="I248" s="902">
        <v>36192</v>
      </c>
      <c r="J248" s="902">
        <v>26144</v>
      </c>
      <c r="K248" s="31"/>
      <c r="L248" s="941">
        <f t="shared" si="17"/>
        <v>36192</v>
      </c>
      <c r="M248" s="941">
        <f t="shared" si="17"/>
        <v>26144</v>
      </c>
      <c r="N248" s="9"/>
      <c r="O248" s="360">
        <f>IF(P248="Yes",'MD Rates'!$H$1,R248)</f>
        <v>42826</v>
      </c>
      <c r="P248" s="5" t="str">
        <f t="shared" si="6"/>
        <v>No</v>
      </c>
      <c r="R248" s="406">
        <v>42826</v>
      </c>
    </row>
    <row r="249" spans="1:18" ht="15.75" hidden="1" thickTop="1" x14ac:dyDescent="0.25">
      <c r="A249" s="902" t="s">
        <v>1019</v>
      </c>
      <c r="B249" s="183" t="s">
        <v>1923</v>
      </c>
      <c r="C249" s="911" t="s">
        <v>1531</v>
      </c>
      <c r="D249" s="902" t="s">
        <v>1072</v>
      </c>
      <c r="E249" s="31"/>
      <c r="F249" s="902" t="s">
        <v>1020</v>
      </c>
      <c r="G249" s="31"/>
      <c r="H249" s="31"/>
      <c r="I249" s="902">
        <v>36192</v>
      </c>
      <c r="J249" s="902">
        <v>26144</v>
      </c>
      <c r="K249" s="31"/>
      <c r="L249" s="941">
        <f t="shared" si="17"/>
        <v>36192</v>
      </c>
      <c r="M249" s="941">
        <f t="shared" si="17"/>
        <v>26144</v>
      </c>
      <c r="N249" s="9"/>
      <c r="O249" s="360">
        <f>IF(P249="Yes",'MD Rates'!$H$1,R249)</f>
        <v>42826</v>
      </c>
      <c r="P249" s="5" t="str">
        <f t="shared" si="6"/>
        <v>No</v>
      </c>
      <c r="R249" s="406">
        <v>42826</v>
      </c>
    </row>
    <row r="250" spans="1:18" ht="15.75" hidden="1" thickTop="1" x14ac:dyDescent="0.25">
      <c r="A250" s="902" t="s">
        <v>1019</v>
      </c>
      <c r="B250" s="183" t="s">
        <v>1923</v>
      </c>
      <c r="C250" s="911" t="s">
        <v>1531</v>
      </c>
      <c r="D250" s="902" t="s">
        <v>1072</v>
      </c>
      <c r="E250" s="31"/>
      <c r="F250" s="902" t="s">
        <v>1021</v>
      </c>
      <c r="G250" s="31"/>
      <c r="H250" s="31"/>
      <c r="I250" s="902">
        <v>36192</v>
      </c>
      <c r="J250" s="902">
        <v>26144</v>
      </c>
      <c r="K250" s="31"/>
      <c r="L250" s="941">
        <f t="shared" si="17"/>
        <v>36192</v>
      </c>
      <c r="M250" s="941">
        <f t="shared" si="17"/>
        <v>26144</v>
      </c>
      <c r="N250" s="9"/>
      <c r="O250" s="360">
        <f>IF(P250="Yes",'MD Rates'!$H$1,R250)</f>
        <v>42826</v>
      </c>
      <c r="P250" s="5" t="str">
        <f t="shared" si="6"/>
        <v>No</v>
      </c>
      <c r="R250" s="406">
        <v>42826</v>
      </c>
    </row>
    <row r="251" spans="1:18" ht="15.75" hidden="1" thickTop="1" x14ac:dyDescent="0.25">
      <c r="A251" s="902" t="s">
        <v>1019</v>
      </c>
      <c r="B251" s="183" t="s">
        <v>1923</v>
      </c>
      <c r="C251" s="911" t="s">
        <v>1531</v>
      </c>
      <c r="D251" s="902" t="s">
        <v>1073</v>
      </c>
      <c r="E251" s="31"/>
      <c r="F251" s="902" t="s">
        <v>1020</v>
      </c>
      <c r="G251" s="31"/>
      <c r="H251" s="31"/>
      <c r="I251" s="902">
        <v>36192</v>
      </c>
      <c r="J251" s="902">
        <v>26144</v>
      </c>
      <c r="K251" s="31"/>
      <c r="L251" s="941">
        <f t="shared" si="17"/>
        <v>36192</v>
      </c>
      <c r="M251" s="941">
        <f t="shared" si="17"/>
        <v>26144</v>
      </c>
      <c r="N251" s="9"/>
      <c r="O251" s="360">
        <f>IF(P251="Yes",'MD Rates'!$H$1,R251)</f>
        <v>42826</v>
      </c>
      <c r="P251" s="5" t="str">
        <f t="shared" si="6"/>
        <v>No</v>
      </c>
      <c r="R251" s="406">
        <v>42826</v>
      </c>
    </row>
    <row r="252" spans="1:18" ht="15.75" hidden="1" thickTop="1" x14ac:dyDescent="0.25">
      <c r="A252" s="902" t="s">
        <v>1019</v>
      </c>
      <c r="B252" s="183" t="s">
        <v>1923</v>
      </c>
      <c r="C252" s="911" t="s">
        <v>1531</v>
      </c>
      <c r="D252" s="902" t="s">
        <v>1073</v>
      </c>
      <c r="E252" s="31"/>
      <c r="F252" s="902" t="s">
        <v>1021</v>
      </c>
      <c r="G252" s="31"/>
      <c r="H252" s="31"/>
      <c r="I252" s="902">
        <v>36192</v>
      </c>
      <c r="J252" s="902">
        <v>26144</v>
      </c>
      <c r="K252" s="31"/>
      <c r="L252" s="941">
        <f t="shared" si="17"/>
        <v>36192</v>
      </c>
      <c r="M252" s="941">
        <f t="shared" si="17"/>
        <v>26144</v>
      </c>
      <c r="N252" s="9"/>
      <c r="O252" s="360">
        <f>IF(P252="Yes",'MD Rates'!$H$1,R252)</f>
        <v>42826</v>
      </c>
      <c r="P252" s="5" t="str">
        <f t="shared" si="6"/>
        <v>No</v>
      </c>
      <c r="R252" s="406">
        <v>42826</v>
      </c>
    </row>
    <row r="253" spans="1:18" ht="15.75" hidden="1" thickTop="1" x14ac:dyDescent="0.25">
      <c r="A253" s="902" t="s">
        <v>1019</v>
      </c>
      <c r="B253" s="183" t="s">
        <v>1923</v>
      </c>
      <c r="C253" s="911" t="s">
        <v>1531</v>
      </c>
      <c r="D253" s="902" t="s">
        <v>1074</v>
      </c>
      <c r="E253" s="31"/>
      <c r="F253" s="902" t="s">
        <v>1020</v>
      </c>
      <c r="G253" s="31"/>
      <c r="H253" s="31"/>
      <c r="I253" s="902">
        <v>36192</v>
      </c>
      <c r="J253" s="902">
        <v>26144</v>
      </c>
      <c r="K253" s="31"/>
      <c r="L253" s="941">
        <f t="shared" si="17"/>
        <v>36192</v>
      </c>
      <c r="M253" s="941">
        <f t="shared" si="17"/>
        <v>26144</v>
      </c>
      <c r="N253" s="9"/>
      <c r="O253" s="360">
        <f>IF(P253="Yes",'MD Rates'!$H$1,R253)</f>
        <v>42826</v>
      </c>
      <c r="P253" s="5" t="str">
        <f t="shared" si="6"/>
        <v>No</v>
      </c>
      <c r="R253" s="406">
        <v>42826</v>
      </c>
    </row>
    <row r="254" spans="1:18" ht="15.75" hidden="1" thickTop="1" x14ac:dyDescent="0.25">
      <c r="A254" s="902" t="s">
        <v>1019</v>
      </c>
      <c r="B254" s="183" t="s">
        <v>1923</v>
      </c>
      <c r="C254" s="911" t="s">
        <v>1531</v>
      </c>
      <c r="D254" s="902" t="s">
        <v>1074</v>
      </c>
      <c r="E254" s="31"/>
      <c r="F254" s="902" t="s">
        <v>1021</v>
      </c>
      <c r="G254" s="31"/>
      <c r="H254" s="31"/>
      <c r="I254" s="902">
        <v>36192</v>
      </c>
      <c r="J254" s="902">
        <v>26144</v>
      </c>
      <c r="K254" s="31"/>
      <c r="L254" s="941">
        <f t="shared" si="17"/>
        <v>36192</v>
      </c>
      <c r="M254" s="941">
        <f t="shared" si="17"/>
        <v>26144</v>
      </c>
      <c r="N254" s="9"/>
      <c r="O254" s="360">
        <f>IF(P254="Yes",'MD Rates'!$H$1,R254)</f>
        <v>42826</v>
      </c>
      <c r="P254" s="5" t="str">
        <f t="shared" si="6"/>
        <v>No</v>
      </c>
      <c r="R254" s="406">
        <v>42826</v>
      </c>
    </row>
    <row r="255" spans="1:18" ht="15.75" hidden="1" thickTop="1" x14ac:dyDescent="0.25">
      <c r="A255" s="902" t="s">
        <v>1019</v>
      </c>
      <c r="B255" s="183" t="s">
        <v>1923</v>
      </c>
      <c r="C255" s="911" t="s">
        <v>1531</v>
      </c>
      <c r="D255" s="902" t="s">
        <v>1075</v>
      </c>
      <c r="E255" s="31"/>
      <c r="F255" s="902" t="s">
        <v>1020</v>
      </c>
      <c r="G255" s="31"/>
      <c r="H255" s="31"/>
      <c r="I255" s="902">
        <v>36192</v>
      </c>
      <c r="J255" s="902">
        <v>26144</v>
      </c>
      <c r="K255" s="31"/>
      <c r="L255" s="941">
        <f t="shared" si="17"/>
        <v>36192</v>
      </c>
      <c r="M255" s="941">
        <f t="shared" si="17"/>
        <v>26144</v>
      </c>
      <c r="N255" s="9"/>
      <c r="O255" s="360">
        <f>IF(P255="Yes",'MD Rates'!$H$1,R255)</f>
        <v>42826</v>
      </c>
      <c r="P255" s="5" t="str">
        <f t="shared" si="6"/>
        <v>No</v>
      </c>
      <c r="R255" s="406">
        <v>42826</v>
      </c>
    </row>
    <row r="256" spans="1:18" ht="15.75" hidden="1" thickTop="1" x14ac:dyDescent="0.25">
      <c r="A256" s="902" t="s">
        <v>1019</v>
      </c>
      <c r="B256" s="183" t="s">
        <v>1923</v>
      </c>
      <c r="C256" s="911" t="s">
        <v>1531</v>
      </c>
      <c r="D256" s="902" t="s">
        <v>1075</v>
      </c>
      <c r="E256" s="31"/>
      <c r="F256" s="902" t="s">
        <v>1021</v>
      </c>
      <c r="G256" s="31"/>
      <c r="H256" s="31"/>
      <c r="I256" s="902">
        <v>36192</v>
      </c>
      <c r="J256" s="902">
        <v>26144</v>
      </c>
      <c r="K256" s="31"/>
      <c r="L256" s="941">
        <f t="shared" si="17"/>
        <v>36192</v>
      </c>
      <c r="M256" s="941">
        <f t="shared" si="17"/>
        <v>26144</v>
      </c>
      <c r="N256" s="9"/>
      <c r="O256" s="360">
        <f>IF(P256="Yes",'MD Rates'!$H$1,R256)</f>
        <v>42826</v>
      </c>
      <c r="P256" s="5" t="str">
        <f t="shared" si="6"/>
        <v>No</v>
      </c>
      <c r="R256" s="406">
        <v>42826</v>
      </c>
    </row>
    <row r="257" spans="1:18" ht="15.75" hidden="1" thickTop="1" x14ac:dyDescent="0.25">
      <c r="A257" s="902" t="s">
        <v>1019</v>
      </c>
      <c r="B257" s="183" t="s">
        <v>1923</v>
      </c>
      <c r="C257" s="911" t="s">
        <v>1531</v>
      </c>
      <c r="D257" s="902" t="s">
        <v>1076</v>
      </c>
      <c r="E257" s="31"/>
      <c r="F257" s="902" t="s">
        <v>1020</v>
      </c>
      <c r="G257" s="31"/>
      <c r="H257" s="31"/>
      <c r="I257" s="902">
        <v>36192</v>
      </c>
      <c r="J257" s="902">
        <v>26144</v>
      </c>
      <c r="K257" s="31"/>
      <c r="L257" s="941">
        <f t="shared" si="17"/>
        <v>36192</v>
      </c>
      <c r="M257" s="941">
        <f t="shared" si="17"/>
        <v>26144</v>
      </c>
      <c r="N257" s="9"/>
      <c r="O257" s="360">
        <f>IF(P257="Yes",'MD Rates'!$H$1,R257)</f>
        <v>42826</v>
      </c>
      <c r="P257" s="5" t="str">
        <f t="shared" si="6"/>
        <v>No</v>
      </c>
      <c r="R257" s="406">
        <v>42826</v>
      </c>
    </row>
    <row r="258" spans="1:18" ht="15.75" hidden="1" thickTop="1" x14ac:dyDescent="0.25">
      <c r="A258" s="902" t="s">
        <v>1019</v>
      </c>
      <c r="B258" s="183" t="s">
        <v>1923</v>
      </c>
      <c r="C258" s="911" t="s">
        <v>1531</v>
      </c>
      <c r="D258" s="902" t="s">
        <v>1076</v>
      </c>
      <c r="E258" s="31"/>
      <c r="F258" s="902" t="s">
        <v>1021</v>
      </c>
      <c r="G258" s="31"/>
      <c r="H258" s="31"/>
      <c r="I258" s="902">
        <v>36192</v>
      </c>
      <c r="J258" s="902">
        <v>26144</v>
      </c>
      <c r="K258" s="31"/>
      <c r="L258" s="941">
        <f t="shared" si="17"/>
        <v>36192</v>
      </c>
      <c r="M258" s="941">
        <f t="shared" si="17"/>
        <v>26144</v>
      </c>
      <c r="N258" s="9"/>
      <c r="O258" s="360">
        <f>IF(P258="Yes",'MD Rates'!$H$1,R258)</f>
        <v>42826</v>
      </c>
      <c r="P258" s="5" t="str">
        <f t="shared" si="6"/>
        <v>No</v>
      </c>
      <c r="R258" s="406">
        <v>42826</v>
      </c>
    </row>
    <row r="259" spans="1:18" ht="15.75" hidden="1" thickTop="1" x14ac:dyDescent="0.25">
      <c r="A259" s="902" t="s">
        <v>1019</v>
      </c>
      <c r="B259" s="183" t="s">
        <v>1923</v>
      </c>
      <c r="C259" s="911" t="s">
        <v>1531</v>
      </c>
      <c r="D259" s="902" t="s">
        <v>1077</v>
      </c>
      <c r="E259" s="31"/>
      <c r="F259" s="902" t="s">
        <v>1020</v>
      </c>
      <c r="G259" s="31"/>
      <c r="H259" s="31"/>
      <c r="I259" s="902">
        <v>36192</v>
      </c>
      <c r="J259" s="902">
        <v>26144</v>
      </c>
      <c r="K259" s="31"/>
      <c r="L259" s="941">
        <f t="shared" si="17"/>
        <v>36192</v>
      </c>
      <c r="M259" s="941">
        <f t="shared" si="17"/>
        <v>26144</v>
      </c>
      <c r="N259" s="9"/>
      <c r="O259" s="360">
        <f>IF(P259="Yes",'MD Rates'!$H$1,R259)</f>
        <v>42826</v>
      </c>
      <c r="P259" s="5" t="str">
        <f t="shared" si="6"/>
        <v>No</v>
      </c>
      <c r="R259" s="406">
        <v>42826</v>
      </c>
    </row>
    <row r="260" spans="1:18" ht="15.75" hidden="1" thickTop="1" x14ac:dyDescent="0.25">
      <c r="A260" s="902" t="s">
        <v>1019</v>
      </c>
      <c r="B260" s="183" t="s">
        <v>1923</v>
      </c>
      <c r="C260" s="911" t="s">
        <v>1531</v>
      </c>
      <c r="D260" s="902" t="s">
        <v>1077</v>
      </c>
      <c r="E260" s="31"/>
      <c r="F260" s="902" t="s">
        <v>1021</v>
      </c>
      <c r="G260" s="31"/>
      <c r="H260" s="31"/>
      <c r="I260" s="902">
        <v>36192</v>
      </c>
      <c r="J260" s="902">
        <v>26144</v>
      </c>
      <c r="K260" s="31"/>
      <c r="L260" s="941">
        <f t="shared" ref="L260:M275" si="18">L259</f>
        <v>36192</v>
      </c>
      <c r="M260" s="941">
        <f t="shared" si="18"/>
        <v>26144</v>
      </c>
      <c r="N260" s="9"/>
      <c r="O260" s="360">
        <f>IF(P260="Yes",'MD Rates'!$H$1,R260)</f>
        <v>42826</v>
      </c>
      <c r="P260" s="5" t="str">
        <f t="shared" si="6"/>
        <v>No</v>
      </c>
      <c r="R260" s="406">
        <v>42826</v>
      </c>
    </row>
    <row r="261" spans="1:18" ht="15.75" hidden="1" thickTop="1" x14ac:dyDescent="0.25">
      <c r="A261" s="902" t="s">
        <v>1019</v>
      </c>
      <c r="B261" s="183" t="s">
        <v>1923</v>
      </c>
      <c r="C261" s="911" t="s">
        <v>1531</v>
      </c>
      <c r="D261" s="902" t="s">
        <v>1078</v>
      </c>
      <c r="E261" s="31"/>
      <c r="F261" s="902" t="s">
        <v>1020</v>
      </c>
      <c r="G261" s="31"/>
      <c r="H261" s="31"/>
      <c r="I261" s="902">
        <v>36192</v>
      </c>
      <c r="J261" s="902">
        <v>26144</v>
      </c>
      <c r="K261" s="31"/>
      <c r="L261" s="941">
        <f t="shared" si="18"/>
        <v>36192</v>
      </c>
      <c r="M261" s="941">
        <f t="shared" si="18"/>
        <v>26144</v>
      </c>
      <c r="N261" s="9"/>
      <c r="O261" s="360">
        <f>IF(P261="Yes",'MD Rates'!$H$1,R261)</f>
        <v>42826</v>
      </c>
      <c r="P261" s="5" t="str">
        <f t="shared" si="6"/>
        <v>No</v>
      </c>
      <c r="R261" s="406">
        <v>42826</v>
      </c>
    </row>
    <row r="262" spans="1:18" ht="15.75" hidden="1" thickTop="1" x14ac:dyDescent="0.25">
      <c r="A262" s="902" t="s">
        <v>1019</v>
      </c>
      <c r="B262" s="183" t="s">
        <v>1923</v>
      </c>
      <c r="C262" s="911" t="s">
        <v>1531</v>
      </c>
      <c r="D262" s="902" t="s">
        <v>1078</v>
      </c>
      <c r="E262" s="31"/>
      <c r="F262" s="902" t="s">
        <v>1021</v>
      </c>
      <c r="G262" s="31"/>
      <c r="H262" s="31"/>
      <c r="I262" s="902">
        <v>36192</v>
      </c>
      <c r="J262" s="902">
        <v>26144</v>
      </c>
      <c r="K262" s="31"/>
      <c r="L262" s="941">
        <f t="shared" si="18"/>
        <v>36192</v>
      </c>
      <c r="M262" s="941">
        <f t="shared" si="18"/>
        <v>26144</v>
      </c>
      <c r="N262" s="9"/>
      <c r="O262" s="360">
        <f>IF(P262="Yes",'MD Rates'!$H$1,R262)</f>
        <v>42826</v>
      </c>
      <c r="P262" s="5" t="str">
        <f t="shared" si="6"/>
        <v>No</v>
      </c>
      <c r="R262" s="406">
        <v>42826</v>
      </c>
    </row>
    <row r="263" spans="1:18" ht="15.75" hidden="1" thickTop="1" x14ac:dyDescent="0.25">
      <c r="A263" s="902" t="s">
        <v>1019</v>
      </c>
      <c r="B263" s="183" t="s">
        <v>1923</v>
      </c>
      <c r="C263" s="911" t="s">
        <v>1531</v>
      </c>
      <c r="D263" s="902" t="s">
        <v>1079</v>
      </c>
      <c r="E263" s="31"/>
      <c r="F263" s="902" t="s">
        <v>1020</v>
      </c>
      <c r="G263" s="31"/>
      <c r="H263" s="31"/>
      <c r="I263" s="902">
        <v>36192</v>
      </c>
      <c r="J263" s="902">
        <v>26144</v>
      </c>
      <c r="K263" s="31"/>
      <c r="L263" s="941">
        <f t="shared" si="18"/>
        <v>36192</v>
      </c>
      <c r="M263" s="941">
        <f t="shared" si="18"/>
        <v>26144</v>
      </c>
      <c r="N263" s="9"/>
      <c r="O263" s="360">
        <f>IF(P263="Yes",'MD Rates'!$H$1,R263)</f>
        <v>42826</v>
      </c>
      <c r="P263" s="5" t="str">
        <f t="shared" si="6"/>
        <v>No</v>
      </c>
      <c r="R263" s="406">
        <v>42826</v>
      </c>
    </row>
    <row r="264" spans="1:18" ht="15.75" hidden="1" thickTop="1" x14ac:dyDescent="0.25">
      <c r="A264" s="902" t="s">
        <v>1019</v>
      </c>
      <c r="B264" s="183" t="s">
        <v>1923</v>
      </c>
      <c r="C264" s="911" t="s">
        <v>1531</v>
      </c>
      <c r="D264" s="902" t="s">
        <v>1079</v>
      </c>
      <c r="E264" s="31"/>
      <c r="F264" s="902" t="s">
        <v>1021</v>
      </c>
      <c r="G264" s="31"/>
      <c r="H264" s="31"/>
      <c r="I264" s="902">
        <v>36192</v>
      </c>
      <c r="J264" s="902">
        <v>26144</v>
      </c>
      <c r="K264" s="31"/>
      <c r="L264" s="941">
        <f t="shared" si="18"/>
        <v>36192</v>
      </c>
      <c r="M264" s="941">
        <f t="shared" si="18"/>
        <v>26144</v>
      </c>
      <c r="N264" s="9"/>
      <c r="O264" s="360">
        <f>IF(P264="Yes",'MD Rates'!$H$1,R264)</f>
        <v>42826</v>
      </c>
      <c r="P264" s="5" t="str">
        <f t="shared" si="6"/>
        <v>No</v>
      </c>
      <c r="R264" s="406">
        <v>42826</v>
      </c>
    </row>
    <row r="265" spans="1:18" ht="15.75" hidden="1" thickTop="1" x14ac:dyDescent="0.25">
      <c r="A265" s="902" t="s">
        <v>1019</v>
      </c>
      <c r="B265" s="183" t="s">
        <v>1923</v>
      </c>
      <c r="C265" s="911" t="s">
        <v>1531</v>
      </c>
      <c r="D265" s="902" t="s">
        <v>1080</v>
      </c>
      <c r="E265" s="31"/>
      <c r="F265" s="902" t="s">
        <v>1020</v>
      </c>
      <c r="G265" s="31"/>
      <c r="H265" s="31"/>
      <c r="I265" s="902">
        <v>36192</v>
      </c>
      <c r="J265" s="902">
        <v>26144</v>
      </c>
      <c r="K265" s="31"/>
      <c r="L265" s="941">
        <f t="shared" si="18"/>
        <v>36192</v>
      </c>
      <c r="M265" s="941">
        <f t="shared" si="18"/>
        <v>26144</v>
      </c>
      <c r="N265" s="9"/>
      <c r="O265" s="360">
        <f>IF(P265="Yes",'MD Rates'!$H$1,R265)</f>
        <v>42826</v>
      </c>
      <c r="P265" s="5" t="str">
        <f t="shared" si="6"/>
        <v>No</v>
      </c>
      <c r="R265" s="406">
        <v>42826</v>
      </c>
    </row>
    <row r="266" spans="1:18" ht="15.75" hidden="1" thickTop="1" x14ac:dyDescent="0.25">
      <c r="A266" s="902" t="s">
        <v>1019</v>
      </c>
      <c r="B266" s="183" t="s">
        <v>1923</v>
      </c>
      <c r="C266" s="911" t="s">
        <v>1531</v>
      </c>
      <c r="D266" s="902" t="s">
        <v>1080</v>
      </c>
      <c r="E266" s="31"/>
      <c r="F266" s="902" t="s">
        <v>1021</v>
      </c>
      <c r="G266" s="31"/>
      <c r="H266" s="31"/>
      <c r="I266" s="902">
        <v>36192</v>
      </c>
      <c r="J266" s="902">
        <v>26144</v>
      </c>
      <c r="K266" s="31"/>
      <c r="L266" s="941">
        <f t="shared" si="18"/>
        <v>36192</v>
      </c>
      <c r="M266" s="941">
        <f t="shared" si="18"/>
        <v>26144</v>
      </c>
      <c r="N266" s="9"/>
      <c r="O266" s="360">
        <f>IF(P266="Yes",'MD Rates'!$H$1,R266)</f>
        <v>42826</v>
      </c>
      <c r="P266" s="5" t="str">
        <f t="shared" si="6"/>
        <v>No</v>
      </c>
      <c r="R266" s="406">
        <v>42826</v>
      </c>
    </row>
    <row r="267" spans="1:18" ht="15.75" hidden="1" thickTop="1" x14ac:dyDescent="0.25">
      <c r="A267" s="902" t="s">
        <v>1019</v>
      </c>
      <c r="B267" s="183" t="s">
        <v>1923</v>
      </c>
      <c r="C267" s="911" t="s">
        <v>1531</v>
      </c>
      <c r="D267" s="902" t="s">
        <v>1081</v>
      </c>
      <c r="E267" s="31"/>
      <c r="F267" s="902" t="s">
        <v>1020</v>
      </c>
      <c r="G267" s="31"/>
      <c r="H267" s="31"/>
      <c r="I267" s="902">
        <v>36192</v>
      </c>
      <c r="J267" s="902">
        <v>26144</v>
      </c>
      <c r="K267" s="31"/>
      <c r="L267" s="941">
        <f t="shared" si="18"/>
        <v>36192</v>
      </c>
      <c r="M267" s="941">
        <f t="shared" si="18"/>
        <v>26144</v>
      </c>
      <c r="N267" s="9"/>
      <c r="O267" s="360">
        <f>IF(P267="Yes",'MD Rates'!$H$1,R267)</f>
        <v>42826</v>
      </c>
      <c r="P267" s="5" t="str">
        <f t="shared" si="6"/>
        <v>No</v>
      </c>
      <c r="R267" s="406">
        <v>42826</v>
      </c>
    </row>
    <row r="268" spans="1:18" ht="15.75" hidden="1" thickTop="1" x14ac:dyDescent="0.25">
      <c r="A268" s="902" t="s">
        <v>1019</v>
      </c>
      <c r="B268" s="183" t="s">
        <v>1923</v>
      </c>
      <c r="C268" s="911" t="s">
        <v>1531</v>
      </c>
      <c r="D268" s="902" t="s">
        <v>1081</v>
      </c>
      <c r="E268" s="31"/>
      <c r="F268" s="902" t="s">
        <v>1021</v>
      </c>
      <c r="G268" s="31"/>
      <c r="H268" s="31"/>
      <c r="I268" s="902">
        <v>36192</v>
      </c>
      <c r="J268" s="902">
        <v>26144</v>
      </c>
      <c r="K268" s="31"/>
      <c r="L268" s="941">
        <f t="shared" si="18"/>
        <v>36192</v>
      </c>
      <c r="M268" s="941">
        <f t="shared" si="18"/>
        <v>26144</v>
      </c>
      <c r="N268" s="9"/>
      <c r="O268" s="360">
        <f>IF(P268="Yes",'MD Rates'!$H$1,R268)</f>
        <v>42826</v>
      </c>
      <c r="P268" s="5" t="str">
        <f t="shared" si="6"/>
        <v>No</v>
      </c>
      <c r="R268" s="406">
        <v>42826</v>
      </c>
    </row>
    <row r="269" spans="1:18" ht="15.75" hidden="1" thickTop="1" x14ac:dyDescent="0.25">
      <c r="A269" s="902" t="s">
        <v>1019</v>
      </c>
      <c r="B269" s="183" t="s">
        <v>1923</v>
      </c>
      <c r="C269" s="911" t="s">
        <v>1531</v>
      </c>
      <c r="D269" s="902" t="s">
        <v>1082</v>
      </c>
      <c r="E269" s="31"/>
      <c r="F269" s="902" t="s">
        <v>1020</v>
      </c>
      <c r="G269" s="31"/>
      <c r="H269" s="31"/>
      <c r="I269" s="902">
        <v>36192</v>
      </c>
      <c r="J269" s="902">
        <v>26144</v>
      </c>
      <c r="K269" s="31"/>
      <c r="L269" s="941">
        <f t="shared" si="18"/>
        <v>36192</v>
      </c>
      <c r="M269" s="941">
        <f t="shared" si="18"/>
        <v>26144</v>
      </c>
      <c r="N269" s="9"/>
      <c r="O269" s="360">
        <f>IF(P269="Yes",'MD Rates'!$H$1,R269)</f>
        <v>42826</v>
      </c>
      <c r="P269" s="5" t="str">
        <f t="shared" si="6"/>
        <v>No</v>
      </c>
      <c r="R269" s="406">
        <v>42826</v>
      </c>
    </row>
    <row r="270" spans="1:18" ht="15.75" hidden="1" thickTop="1" x14ac:dyDescent="0.25">
      <c r="A270" s="902" t="s">
        <v>1019</v>
      </c>
      <c r="B270" s="183" t="s">
        <v>1923</v>
      </c>
      <c r="C270" s="911" t="s">
        <v>1531</v>
      </c>
      <c r="D270" s="902" t="s">
        <v>1082</v>
      </c>
      <c r="E270" s="31"/>
      <c r="F270" s="902" t="s">
        <v>1021</v>
      </c>
      <c r="G270" s="31"/>
      <c r="H270" s="31"/>
      <c r="I270" s="902">
        <v>36192</v>
      </c>
      <c r="J270" s="902">
        <v>26144</v>
      </c>
      <c r="K270" s="31"/>
      <c r="L270" s="941">
        <f t="shared" si="18"/>
        <v>36192</v>
      </c>
      <c r="M270" s="941">
        <f t="shared" si="18"/>
        <v>26144</v>
      </c>
      <c r="N270" s="9"/>
      <c r="O270" s="360">
        <f>IF(P270="Yes",'MD Rates'!$H$1,R270)</f>
        <v>42826</v>
      </c>
      <c r="P270" s="5" t="str">
        <f t="shared" si="6"/>
        <v>No</v>
      </c>
      <c r="R270" s="406">
        <v>42826</v>
      </c>
    </row>
    <row r="271" spans="1:18" ht="15.75" hidden="1" thickTop="1" x14ac:dyDescent="0.25">
      <c r="A271" s="902" t="s">
        <v>1019</v>
      </c>
      <c r="B271" s="183" t="s">
        <v>1923</v>
      </c>
      <c r="C271" s="911" t="s">
        <v>1531</v>
      </c>
      <c r="D271" s="902" t="s">
        <v>1083</v>
      </c>
      <c r="E271" s="31"/>
      <c r="F271" s="902" t="s">
        <v>1020</v>
      </c>
      <c r="G271" s="31"/>
      <c r="H271" s="31"/>
      <c r="I271" s="902">
        <v>36192</v>
      </c>
      <c r="J271" s="902">
        <v>26144</v>
      </c>
      <c r="K271" s="31"/>
      <c r="L271" s="941">
        <f t="shared" si="18"/>
        <v>36192</v>
      </c>
      <c r="M271" s="941">
        <f t="shared" si="18"/>
        <v>26144</v>
      </c>
      <c r="N271" s="9"/>
      <c r="O271" s="360">
        <f>IF(P271="Yes",'MD Rates'!$H$1,R271)</f>
        <v>42826</v>
      </c>
      <c r="P271" s="5" t="str">
        <f t="shared" si="6"/>
        <v>No</v>
      </c>
      <c r="R271" s="406">
        <v>42826</v>
      </c>
    </row>
    <row r="272" spans="1:18" ht="15.75" hidden="1" thickTop="1" x14ac:dyDescent="0.25">
      <c r="A272" s="902" t="s">
        <v>1019</v>
      </c>
      <c r="B272" s="183" t="s">
        <v>1923</v>
      </c>
      <c r="C272" s="911" t="s">
        <v>1531</v>
      </c>
      <c r="D272" s="902" t="s">
        <v>1083</v>
      </c>
      <c r="E272" s="31"/>
      <c r="F272" s="902" t="s">
        <v>1021</v>
      </c>
      <c r="G272" s="31"/>
      <c r="H272" s="31"/>
      <c r="I272" s="902">
        <v>36192</v>
      </c>
      <c r="J272" s="902">
        <v>26144</v>
      </c>
      <c r="K272" s="31"/>
      <c r="L272" s="941">
        <f t="shared" si="18"/>
        <v>36192</v>
      </c>
      <c r="M272" s="941">
        <f t="shared" si="18"/>
        <v>26144</v>
      </c>
      <c r="N272" s="9"/>
      <c r="O272" s="360">
        <f>IF(P272="Yes",'MD Rates'!$H$1,R272)</f>
        <v>42826</v>
      </c>
      <c r="P272" s="5" t="str">
        <f t="shared" si="6"/>
        <v>No</v>
      </c>
      <c r="R272" s="406">
        <v>42826</v>
      </c>
    </row>
    <row r="273" spans="1:18" ht="15.75" hidden="1" thickTop="1" x14ac:dyDescent="0.25">
      <c r="A273" s="902" t="s">
        <v>1019</v>
      </c>
      <c r="B273" s="183" t="s">
        <v>1923</v>
      </c>
      <c r="C273" s="911" t="s">
        <v>1531</v>
      </c>
      <c r="D273" s="902" t="s">
        <v>1084</v>
      </c>
      <c r="E273" s="31"/>
      <c r="F273" s="902" t="s">
        <v>1020</v>
      </c>
      <c r="G273" s="31"/>
      <c r="H273" s="31"/>
      <c r="I273" s="902">
        <v>36192</v>
      </c>
      <c r="J273" s="902">
        <v>26144</v>
      </c>
      <c r="K273" s="31"/>
      <c r="L273" s="941">
        <f t="shared" si="18"/>
        <v>36192</v>
      </c>
      <c r="M273" s="941">
        <f t="shared" si="18"/>
        <v>26144</v>
      </c>
      <c r="N273" s="9"/>
      <c r="O273" s="360">
        <f>IF(P273="Yes",'MD Rates'!$H$1,R273)</f>
        <v>42826</v>
      </c>
      <c r="P273" s="5" t="str">
        <f t="shared" ref="P273:P336" si="19">IF(I273&lt;&gt;L273,"Yes","No")</f>
        <v>No</v>
      </c>
      <c r="R273" s="406">
        <v>42826</v>
      </c>
    </row>
    <row r="274" spans="1:18" ht="15.75" hidden="1" thickTop="1" x14ac:dyDescent="0.25">
      <c r="A274" s="902" t="s">
        <v>1019</v>
      </c>
      <c r="B274" s="183" t="s">
        <v>1923</v>
      </c>
      <c r="C274" s="911" t="s">
        <v>1531</v>
      </c>
      <c r="D274" s="902" t="s">
        <v>1084</v>
      </c>
      <c r="E274" s="31"/>
      <c r="F274" s="902" t="s">
        <v>1021</v>
      </c>
      <c r="G274" s="31"/>
      <c r="H274" s="31"/>
      <c r="I274" s="902">
        <v>36192</v>
      </c>
      <c r="J274" s="902">
        <v>26144</v>
      </c>
      <c r="K274" s="31"/>
      <c r="L274" s="941">
        <f t="shared" si="18"/>
        <v>36192</v>
      </c>
      <c r="M274" s="941">
        <f t="shared" si="18"/>
        <v>26144</v>
      </c>
      <c r="N274" s="9"/>
      <c r="O274" s="360">
        <f>IF(P274="Yes",'MD Rates'!$H$1,R274)</f>
        <v>42826</v>
      </c>
      <c r="P274" s="5" t="str">
        <f t="shared" si="19"/>
        <v>No</v>
      </c>
      <c r="R274" s="406">
        <v>42826</v>
      </c>
    </row>
    <row r="275" spans="1:18" ht="15.75" hidden="1" thickTop="1" x14ac:dyDescent="0.25">
      <c r="A275" s="902" t="s">
        <v>1019</v>
      </c>
      <c r="B275" s="183" t="s">
        <v>1923</v>
      </c>
      <c r="C275" s="911" t="s">
        <v>1531</v>
      </c>
      <c r="D275" s="902" t="s">
        <v>1085</v>
      </c>
      <c r="E275" s="31"/>
      <c r="F275" s="902" t="s">
        <v>1020</v>
      </c>
      <c r="G275" s="31"/>
      <c r="H275" s="31"/>
      <c r="I275" s="902">
        <v>36192</v>
      </c>
      <c r="J275" s="902">
        <v>26144</v>
      </c>
      <c r="K275" s="31"/>
      <c r="L275" s="941">
        <f t="shared" si="18"/>
        <v>36192</v>
      </c>
      <c r="M275" s="941">
        <f t="shared" si="18"/>
        <v>26144</v>
      </c>
      <c r="N275" s="9"/>
      <c r="O275" s="360">
        <f>IF(P275="Yes",'MD Rates'!$H$1,R275)</f>
        <v>42826</v>
      </c>
      <c r="P275" s="5" t="str">
        <f t="shared" si="19"/>
        <v>No</v>
      </c>
      <c r="R275" s="406">
        <v>42826</v>
      </c>
    </row>
    <row r="276" spans="1:18" ht="15.75" hidden="1" thickTop="1" x14ac:dyDescent="0.25">
      <c r="A276" s="902" t="s">
        <v>1019</v>
      </c>
      <c r="B276" s="183" t="s">
        <v>1923</v>
      </c>
      <c r="C276" s="911" t="s">
        <v>1531</v>
      </c>
      <c r="D276" s="902" t="s">
        <v>1085</v>
      </c>
      <c r="E276" s="31"/>
      <c r="F276" s="902" t="s">
        <v>1021</v>
      </c>
      <c r="G276" s="31"/>
      <c r="H276" s="31"/>
      <c r="I276" s="902">
        <v>36192</v>
      </c>
      <c r="J276" s="902">
        <v>26144</v>
      </c>
      <c r="K276" s="31"/>
      <c r="L276" s="941">
        <f t="shared" ref="L276:M290" si="20">L275</f>
        <v>36192</v>
      </c>
      <c r="M276" s="941">
        <f t="shared" si="20"/>
        <v>26144</v>
      </c>
      <c r="N276" s="9"/>
      <c r="O276" s="360">
        <f>IF(P276="Yes",'MD Rates'!$H$1,R276)</f>
        <v>42826</v>
      </c>
      <c r="P276" s="5" t="str">
        <f t="shared" si="19"/>
        <v>No</v>
      </c>
      <c r="R276" s="406">
        <v>42826</v>
      </c>
    </row>
    <row r="277" spans="1:18" ht="15.75" hidden="1" thickTop="1" x14ac:dyDescent="0.25">
      <c r="A277" s="902" t="s">
        <v>1019</v>
      </c>
      <c r="B277" s="183" t="s">
        <v>1923</v>
      </c>
      <c r="C277" s="911" t="s">
        <v>1531</v>
      </c>
      <c r="D277" s="902" t="s">
        <v>1086</v>
      </c>
      <c r="E277" s="31"/>
      <c r="F277" s="902" t="s">
        <v>1020</v>
      </c>
      <c r="G277" s="31"/>
      <c r="H277" s="31"/>
      <c r="I277" s="902">
        <v>36192</v>
      </c>
      <c r="J277" s="902">
        <v>26144</v>
      </c>
      <c r="K277" s="31"/>
      <c r="L277" s="941">
        <f t="shared" si="20"/>
        <v>36192</v>
      </c>
      <c r="M277" s="941">
        <f t="shared" si="20"/>
        <v>26144</v>
      </c>
      <c r="N277" s="9"/>
      <c r="O277" s="360">
        <f>IF(P277="Yes",'MD Rates'!$H$1,R277)</f>
        <v>42826</v>
      </c>
      <c r="P277" s="5" t="str">
        <f t="shared" si="19"/>
        <v>No</v>
      </c>
      <c r="R277" s="406">
        <v>42826</v>
      </c>
    </row>
    <row r="278" spans="1:18" ht="15.75" hidden="1" thickTop="1" x14ac:dyDescent="0.25">
      <c r="A278" s="902" t="s">
        <v>1019</v>
      </c>
      <c r="B278" s="183" t="s">
        <v>1923</v>
      </c>
      <c r="C278" s="911" t="s">
        <v>1531</v>
      </c>
      <c r="D278" s="902" t="s">
        <v>1086</v>
      </c>
      <c r="E278" s="31"/>
      <c r="F278" s="902" t="s">
        <v>1021</v>
      </c>
      <c r="G278" s="31"/>
      <c r="H278" s="31"/>
      <c r="I278" s="902">
        <v>36192</v>
      </c>
      <c r="J278" s="902">
        <v>26144</v>
      </c>
      <c r="K278" s="31"/>
      <c r="L278" s="941">
        <f t="shared" si="20"/>
        <v>36192</v>
      </c>
      <c r="M278" s="941">
        <f t="shared" si="20"/>
        <v>26144</v>
      </c>
      <c r="N278" s="9"/>
      <c r="O278" s="360">
        <f>IF(P278="Yes",'MD Rates'!$H$1,R278)</f>
        <v>42826</v>
      </c>
      <c r="P278" s="5" t="str">
        <f t="shared" si="19"/>
        <v>No</v>
      </c>
      <c r="R278" s="406">
        <v>42826</v>
      </c>
    </row>
    <row r="279" spans="1:18" ht="15.75" hidden="1" thickTop="1" x14ac:dyDescent="0.25">
      <c r="A279" s="902" t="s">
        <v>1019</v>
      </c>
      <c r="B279" s="183" t="s">
        <v>1923</v>
      </c>
      <c r="C279" s="911" t="s">
        <v>1531</v>
      </c>
      <c r="D279" s="902" t="s">
        <v>1087</v>
      </c>
      <c r="E279" s="31"/>
      <c r="F279" s="902" t="s">
        <v>1020</v>
      </c>
      <c r="G279" s="31"/>
      <c r="H279" s="31"/>
      <c r="I279" s="902">
        <v>36192</v>
      </c>
      <c r="J279" s="902">
        <v>26144</v>
      </c>
      <c r="K279" s="31"/>
      <c r="L279" s="941">
        <f t="shared" si="20"/>
        <v>36192</v>
      </c>
      <c r="M279" s="941">
        <f t="shared" si="20"/>
        <v>26144</v>
      </c>
      <c r="N279" s="9"/>
      <c r="O279" s="360">
        <f>IF(P279="Yes",'MD Rates'!$H$1,R279)</f>
        <v>42826</v>
      </c>
      <c r="P279" s="5" t="str">
        <f t="shared" si="19"/>
        <v>No</v>
      </c>
      <c r="R279" s="406">
        <v>42826</v>
      </c>
    </row>
    <row r="280" spans="1:18" ht="15.75" hidden="1" thickTop="1" x14ac:dyDescent="0.25">
      <c r="A280" s="902" t="s">
        <v>1019</v>
      </c>
      <c r="B280" s="183" t="s">
        <v>1923</v>
      </c>
      <c r="C280" s="911" t="s">
        <v>1531</v>
      </c>
      <c r="D280" s="902" t="s">
        <v>1087</v>
      </c>
      <c r="E280" s="31"/>
      <c r="F280" s="902" t="s">
        <v>1021</v>
      </c>
      <c r="G280" s="31"/>
      <c r="H280" s="31"/>
      <c r="I280" s="902">
        <v>36192</v>
      </c>
      <c r="J280" s="902">
        <v>26144</v>
      </c>
      <c r="K280" s="31"/>
      <c r="L280" s="941">
        <f t="shared" si="20"/>
        <v>36192</v>
      </c>
      <c r="M280" s="941">
        <f t="shared" si="20"/>
        <v>26144</v>
      </c>
      <c r="N280" s="9"/>
      <c r="O280" s="360">
        <f>IF(P280="Yes",'MD Rates'!$H$1,R280)</f>
        <v>42826</v>
      </c>
      <c r="P280" s="5" t="str">
        <f t="shared" si="19"/>
        <v>No</v>
      </c>
      <c r="R280" s="406">
        <v>42826</v>
      </c>
    </row>
    <row r="281" spans="1:18" ht="15.75" hidden="1" thickTop="1" x14ac:dyDescent="0.25">
      <c r="A281" s="902" t="s">
        <v>1019</v>
      </c>
      <c r="B281" s="183" t="s">
        <v>1923</v>
      </c>
      <c r="C281" s="911" t="s">
        <v>1531</v>
      </c>
      <c r="D281" s="902" t="s">
        <v>1088</v>
      </c>
      <c r="E281" s="31"/>
      <c r="F281" s="902" t="s">
        <v>1020</v>
      </c>
      <c r="G281" s="31"/>
      <c r="H281" s="31"/>
      <c r="I281" s="902">
        <v>36192</v>
      </c>
      <c r="J281" s="902">
        <v>26144</v>
      </c>
      <c r="K281" s="31"/>
      <c r="L281" s="941">
        <f t="shared" si="20"/>
        <v>36192</v>
      </c>
      <c r="M281" s="941">
        <f t="shared" si="20"/>
        <v>26144</v>
      </c>
      <c r="N281" s="9"/>
      <c r="O281" s="360">
        <f>IF(P281="Yes",'MD Rates'!$H$1,R281)</f>
        <v>42826</v>
      </c>
      <c r="P281" s="5" t="str">
        <f t="shared" si="19"/>
        <v>No</v>
      </c>
      <c r="R281" s="406">
        <v>42826</v>
      </c>
    </row>
    <row r="282" spans="1:18" ht="15.75" hidden="1" thickTop="1" x14ac:dyDescent="0.25">
      <c r="A282" s="902" t="s">
        <v>1019</v>
      </c>
      <c r="B282" s="183" t="s">
        <v>1923</v>
      </c>
      <c r="C282" s="911" t="s">
        <v>1531</v>
      </c>
      <c r="D282" s="902" t="s">
        <v>1088</v>
      </c>
      <c r="E282" s="31"/>
      <c r="F282" s="902" t="s">
        <v>1021</v>
      </c>
      <c r="G282" s="31"/>
      <c r="H282" s="31"/>
      <c r="I282" s="902">
        <v>36192</v>
      </c>
      <c r="J282" s="902">
        <v>26144</v>
      </c>
      <c r="K282" s="31"/>
      <c r="L282" s="941">
        <f t="shared" si="20"/>
        <v>36192</v>
      </c>
      <c r="M282" s="941">
        <f t="shared" si="20"/>
        <v>26144</v>
      </c>
      <c r="N282" s="9"/>
      <c r="O282" s="360">
        <f>IF(P282="Yes",'MD Rates'!$H$1,R282)</f>
        <v>42826</v>
      </c>
      <c r="P282" s="5" t="str">
        <f t="shared" si="19"/>
        <v>No</v>
      </c>
      <c r="R282" s="406">
        <v>42826</v>
      </c>
    </row>
    <row r="283" spans="1:18" ht="15.75" hidden="1" thickTop="1" x14ac:dyDescent="0.25">
      <c r="A283" s="902" t="s">
        <v>1019</v>
      </c>
      <c r="B283" s="183" t="s">
        <v>1923</v>
      </c>
      <c r="C283" s="911" t="s">
        <v>1531</v>
      </c>
      <c r="D283" s="902" t="s">
        <v>1089</v>
      </c>
      <c r="E283" s="31"/>
      <c r="F283" s="902" t="s">
        <v>1020</v>
      </c>
      <c r="G283" s="31"/>
      <c r="H283" s="31"/>
      <c r="I283" s="902">
        <v>36192</v>
      </c>
      <c r="J283" s="902">
        <v>26144</v>
      </c>
      <c r="K283" s="31"/>
      <c r="L283" s="941">
        <f t="shared" si="20"/>
        <v>36192</v>
      </c>
      <c r="M283" s="941">
        <f t="shared" si="20"/>
        <v>26144</v>
      </c>
      <c r="N283" s="9"/>
      <c r="O283" s="360">
        <f>IF(P283="Yes",'MD Rates'!$H$1,R283)</f>
        <v>42826</v>
      </c>
      <c r="P283" s="5" t="str">
        <f t="shared" si="19"/>
        <v>No</v>
      </c>
      <c r="R283" s="406">
        <v>42826</v>
      </c>
    </row>
    <row r="284" spans="1:18" ht="15.75" hidden="1" thickTop="1" x14ac:dyDescent="0.25">
      <c r="A284" s="902" t="s">
        <v>1019</v>
      </c>
      <c r="B284" s="183" t="s">
        <v>1923</v>
      </c>
      <c r="C284" s="911" t="s">
        <v>1531</v>
      </c>
      <c r="D284" s="902" t="s">
        <v>1089</v>
      </c>
      <c r="E284" s="31"/>
      <c r="F284" s="902" t="s">
        <v>1021</v>
      </c>
      <c r="G284" s="31"/>
      <c r="H284" s="31"/>
      <c r="I284" s="902">
        <v>36192</v>
      </c>
      <c r="J284" s="902">
        <v>26144</v>
      </c>
      <c r="K284" s="31"/>
      <c r="L284" s="941">
        <f t="shared" si="20"/>
        <v>36192</v>
      </c>
      <c r="M284" s="941">
        <f t="shared" si="20"/>
        <v>26144</v>
      </c>
      <c r="N284" s="9"/>
      <c r="O284" s="360">
        <f>IF(P284="Yes",'MD Rates'!$H$1,R284)</f>
        <v>42826</v>
      </c>
      <c r="P284" s="5" t="str">
        <f t="shared" si="19"/>
        <v>No</v>
      </c>
      <c r="R284" s="406">
        <v>42826</v>
      </c>
    </row>
    <row r="285" spans="1:18" ht="15.75" hidden="1" thickTop="1" x14ac:dyDescent="0.25">
      <c r="A285" s="902" t="s">
        <v>1019</v>
      </c>
      <c r="B285" s="183" t="s">
        <v>1923</v>
      </c>
      <c r="C285" s="911" t="s">
        <v>1531</v>
      </c>
      <c r="D285" s="902" t="s">
        <v>1090</v>
      </c>
      <c r="E285" s="31"/>
      <c r="F285" s="902" t="s">
        <v>1020</v>
      </c>
      <c r="G285" s="31"/>
      <c r="H285" s="31"/>
      <c r="I285" s="902">
        <v>36192</v>
      </c>
      <c r="J285" s="902">
        <v>26144</v>
      </c>
      <c r="K285" s="31"/>
      <c r="L285" s="941">
        <f t="shared" si="20"/>
        <v>36192</v>
      </c>
      <c r="M285" s="941">
        <f t="shared" si="20"/>
        <v>26144</v>
      </c>
      <c r="N285" s="9"/>
      <c r="O285" s="360">
        <f>IF(P285="Yes",'MD Rates'!$H$1,R285)</f>
        <v>42826</v>
      </c>
      <c r="P285" s="5" t="str">
        <f t="shared" si="19"/>
        <v>No</v>
      </c>
      <c r="R285" s="406">
        <v>42826</v>
      </c>
    </row>
    <row r="286" spans="1:18" ht="15.75" hidden="1" thickTop="1" x14ac:dyDescent="0.25">
      <c r="A286" s="902" t="s">
        <v>1019</v>
      </c>
      <c r="B286" s="183" t="s">
        <v>1923</v>
      </c>
      <c r="C286" s="911" t="s">
        <v>1531</v>
      </c>
      <c r="D286" s="902" t="s">
        <v>1090</v>
      </c>
      <c r="E286" s="31"/>
      <c r="F286" s="902" t="s">
        <v>1021</v>
      </c>
      <c r="G286" s="31"/>
      <c r="H286" s="31"/>
      <c r="I286" s="902">
        <v>36192</v>
      </c>
      <c r="J286" s="902">
        <v>26144</v>
      </c>
      <c r="K286" s="31"/>
      <c r="L286" s="941">
        <f t="shared" si="20"/>
        <v>36192</v>
      </c>
      <c r="M286" s="941">
        <f t="shared" si="20"/>
        <v>26144</v>
      </c>
      <c r="N286" s="9"/>
      <c r="O286" s="360">
        <f>IF(P286="Yes",'MD Rates'!$H$1,R286)</f>
        <v>42826</v>
      </c>
      <c r="P286" s="5" t="str">
        <f t="shared" si="19"/>
        <v>No</v>
      </c>
      <c r="R286" s="406">
        <v>42826</v>
      </c>
    </row>
    <row r="287" spans="1:18" ht="15.75" hidden="1" thickTop="1" x14ac:dyDescent="0.25">
      <c r="A287" s="902" t="s">
        <v>1019</v>
      </c>
      <c r="B287" s="183" t="s">
        <v>1923</v>
      </c>
      <c r="C287" s="911" t="s">
        <v>1531</v>
      </c>
      <c r="D287" s="902" t="s">
        <v>1091</v>
      </c>
      <c r="E287" s="31"/>
      <c r="F287" s="902" t="s">
        <v>1020</v>
      </c>
      <c r="G287" s="31"/>
      <c r="H287" s="31"/>
      <c r="I287" s="902">
        <v>36192</v>
      </c>
      <c r="J287" s="902">
        <v>26144</v>
      </c>
      <c r="K287" s="31"/>
      <c r="L287" s="941">
        <f t="shared" si="20"/>
        <v>36192</v>
      </c>
      <c r="M287" s="941">
        <f t="shared" si="20"/>
        <v>26144</v>
      </c>
      <c r="N287" s="9"/>
      <c r="O287" s="360">
        <f>IF(P287="Yes",'MD Rates'!$H$1,R287)</f>
        <v>42826</v>
      </c>
      <c r="P287" s="5" t="str">
        <f t="shared" si="19"/>
        <v>No</v>
      </c>
      <c r="R287" s="406">
        <v>42826</v>
      </c>
    </row>
    <row r="288" spans="1:18" ht="15.75" hidden="1" thickTop="1" x14ac:dyDescent="0.25">
      <c r="A288" s="902" t="s">
        <v>1019</v>
      </c>
      <c r="B288" s="183" t="s">
        <v>1923</v>
      </c>
      <c r="C288" s="911" t="s">
        <v>1531</v>
      </c>
      <c r="D288" s="902" t="s">
        <v>1091</v>
      </c>
      <c r="E288" s="31"/>
      <c r="F288" s="902" t="s">
        <v>1021</v>
      </c>
      <c r="G288" s="31"/>
      <c r="H288" s="31"/>
      <c r="I288" s="902">
        <v>36192</v>
      </c>
      <c r="J288" s="902">
        <v>26144</v>
      </c>
      <c r="K288" s="31"/>
      <c r="L288" s="941">
        <f t="shared" si="20"/>
        <v>36192</v>
      </c>
      <c r="M288" s="941">
        <f t="shared" si="20"/>
        <v>26144</v>
      </c>
      <c r="N288" s="9"/>
      <c r="O288" s="360">
        <f>IF(P288="Yes",'MD Rates'!$H$1,R288)</f>
        <v>42826</v>
      </c>
      <c r="P288" s="5" t="str">
        <f t="shared" si="19"/>
        <v>No</v>
      </c>
      <c r="R288" s="406">
        <v>42826</v>
      </c>
    </row>
    <row r="289" spans="1:20" ht="15.75" hidden="1" thickTop="1" x14ac:dyDescent="0.25">
      <c r="A289" s="902" t="s">
        <v>1019</v>
      </c>
      <c r="B289" s="183" t="s">
        <v>1923</v>
      </c>
      <c r="C289" s="911" t="s">
        <v>1531</v>
      </c>
      <c r="D289" s="902" t="s">
        <v>1092</v>
      </c>
      <c r="E289" s="31"/>
      <c r="F289" s="902" t="s">
        <v>1020</v>
      </c>
      <c r="G289" s="31"/>
      <c r="H289" s="31"/>
      <c r="I289" s="902">
        <v>36192</v>
      </c>
      <c r="J289" s="902">
        <v>26144</v>
      </c>
      <c r="K289" s="31"/>
      <c r="L289" s="941">
        <f t="shared" si="20"/>
        <v>36192</v>
      </c>
      <c r="M289" s="941">
        <f t="shared" si="20"/>
        <v>26144</v>
      </c>
      <c r="N289" s="9"/>
      <c r="O289" s="360">
        <f>IF(P289="Yes",'MD Rates'!$H$1,R289)</f>
        <v>42826</v>
      </c>
      <c r="P289" s="5" t="str">
        <f t="shared" si="19"/>
        <v>No</v>
      </c>
      <c r="R289" s="406">
        <v>42826</v>
      </c>
    </row>
    <row r="290" spans="1:20" ht="15.75" hidden="1" thickTop="1" x14ac:dyDescent="0.25">
      <c r="A290" s="902" t="s">
        <v>1019</v>
      </c>
      <c r="B290" s="183" t="s">
        <v>1923</v>
      </c>
      <c r="C290" s="911" t="s">
        <v>1531</v>
      </c>
      <c r="D290" s="902" t="s">
        <v>1092</v>
      </c>
      <c r="E290" s="31"/>
      <c r="F290" s="902" t="s">
        <v>1021</v>
      </c>
      <c r="G290" s="31"/>
      <c r="H290" s="31"/>
      <c r="I290" s="902">
        <v>36192</v>
      </c>
      <c r="J290" s="902">
        <v>26144</v>
      </c>
      <c r="K290" s="31"/>
      <c r="L290" s="941">
        <f t="shared" si="20"/>
        <v>36192</v>
      </c>
      <c r="M290" s="941">
        <f t="shared" si="20"/>
        <v>26144</v>
      </c>
      <c r="N290" s="9"/>
      <c r="O290" s="360">
        <f>IF(P290="Yes",'MD Rates'!$H$1,R290)</f>
        <v>42826</v>
      </c>
      <c r="P290" s="5" t="str">
        <f t="shared" si="19"/>
        <v>No</v>
      </c>
      <c r="R290" s="406">
        <v>42826</v>
      </c>
    </row>
    <row r="291" spans="1:20" ht="15.75" hidden="1" thickTop="1" x14ac:dyDescent="0.25">
      <c r="A291" s="902" t="s">
        <v>1019</v>
      </c>
      <c r="B291" s="183" t="s">
        <v>1923</v>
      </c>
      <c r="C291" s="911" t="s">
        <v>1532</v>
      </c>
      <c r="D291" s="902"/>
      <c r="E291" s="31"/>
      <c r="F291" s="902" t="s">
        <v>1021</v>
      </c>
      <c r="G291" s="31"/>
      <c r="H291" s="31"/>
      <c r="I291" s="902">
        <v>25632</v>
      </c>
      <c r="J291" s="902">
        <v>25632</v>
      </c>
      <c r="K291" s="31"/>
      <c r="L291" s="941">
        <v>25632</v>
      </c>
      <c r="M291" s="941">
        <v>25632</v>
      </c>
      <c r="N291" s="9"/>
      <c r="O291" s="360">
        <f>IF(P291="Yes",'MD Rates'!$H$1,R291)</f>
        <v>41000</v>
      </c>
      <c r="P291" s="5" t="str">
        <f t="shared" si="19"/>
        <v>No</v>
      </c>
      <c r="R291" s="942">
        <v>41000</v>
      </c>
      <c r="T291" s="181" t="s">
        <v>727</v>
      </c>
    </row>
    <row r="292" spans="1:20" ht="15.75" hidden="1" thickTop="1" x14ac:dyDescent="0.25">
      <c r="A292" s="902" t="s">
        <v>1093</v>
      </c>
      <c r="B292" s="183" t="s">
        <v>1923</v>
      </c>
      <c r="C292" s="911" t="s">
        <v>1530</v>
      </c>
      <c r="D292" s="902" t="s">
        <v>304</v>
      </c>
      <c r="E292" s="31"/>
      <c r="F292" s="902" t="s">
        <v>1021</v>
      </c>
      <c r="G292" s="31"/>
      <c r="H292" s="31"/>
      <c r="I292" s="902">
        <v>36192</v>
      </c>
      <c r="J292" s="902">
        <v>26144</v>
      </c>
      <c r="K292" s="31"/>
      <c r="L292" s="941">
        <f>L290</f>
        <v>36192</v>
      </c>
      <c r="M292" s="941">
        <f>M290</f>
        <v>26144</v>
      </c>
      <c r="N292" s="9"/>
      <c r="O292" s="360">
        <f>IF(P292="Yes",'MD Rates'!$H$1,R292)</f>
        <v>42826</v>
      </c>
      <c r="P292" s="5" t="str">
        <f t="shared" si="19"/>
        <v>No</v>
      </c>
      <c r="R292" s="406">
        <v>42826</v>
      </c>
    </row>
    <row r="293" spans="1:20" ht="15.75" hidden="1" thickTop="1" x14ac:dyDescent="0.25">
      <c r="A293" s="902" t="s">
        <v>1093</v>
      </c>
      <c r="B293" s="183" t="s">
        <v>1923</v>
      </c>
      <c r="C293" s="911" t="s">
        <v>1530</v>
      </c>
      <c r="D293" s="902" t="s">
        <v>315</v>
      </c>
      <c r="E293" s="31"/>
      <c r="F293" s="902" t="s">
        <v>1021</v>
      </c>
      <c r="G293" s="31"/>
      <c r="H293" s="31"/>
      <c r="I293" s="902">
        <v>36192</v>
      </c>
      <c r="J293" s="902">
        <v>26144</v>
      </c>
      <c r="K293" s="31"/>
      <c r="L293" s="941">
        <f t="shared" ref="L293:M308" si="21">L292</f>
        <v>36192</v>
      </c>
      <c r="M293" s="941">
        <f>M290</f>
        <v>26144</v>
      </c>
      <c r="N293" s="9"/>
      <c r="O293" s="360">
        <f>IF(P293="Yes",'MD Rates'!$H$1,R293)</f>
        <v>42826</v>
      </c>
      <c r="P293" s="5" t="str">
        <f t="shared" si="19"/>
        <v>No</v>
      </c>
      <c r="R293" s="406">
        <v>42826</v>
      </c>
    </row>
    <row r="294" spans="1:20" ht="15.75" hidden="1" thickTop="1" x14ac:dyDescent="0.25">
      <c r="A294" s="902" t="s">
        <v>1093</v>
      </c>
      <c r="B294" s="183" t="s">
        <v>1923</v>
      </c>
      <c r="C294" s="911" t="s">
        <v>1530</v>
      </c>
      <c r="D294" s="902" t="s">
        <v>303</v>
      </c>
      <c r="E294" s="31"/>
      <c r="F294" s="902" t="s">
        <v>1021</v>
      </c>
      <c r="G294" s="31"/>
      <c r="H294" s="31"/>
      <c r="I294" s="902">
        <v>36192</v>
      </c>
      <c r="J294" s="902">
        <v>26144</v>
      </c>
      <c r="K294" s="31"/>
      <c r="L294" s="941">
        <f t="shared" si="21"/>
        <v>36192</v>
      </c>
      <c r="M294" s="941">
        <f t="shared" si="21"/>
        <v>26144</v>
      </c>
      <c r="N294" s="9"/>
      <c r="O294" s="360">
        <f>IF(P294="Yes",'MD Rates'!$H$1,R294)</f>
        <v>42826</v>
      </c>
      <c r="P294" s="5" t="str">
        <f t="shared" si="19"/>
        <v>No</v>
      </c>
      <c r="R294" s="406">
        <v>42826</v>
      </c>
    </row>
    <row r="295" spans="1:20" ht="15.75" hidden="1" thickTop="1" x14ac:dyDescent="0.25">
      <c r="A295" s="902" t="s">
        <v>1093</v>
      </c>
      <c r="B295" s="183" t="s">
        <v>1923</v>
      </c>
      <c r="C295" s="911" t="s">
        <v>1530</v>
      </c>
      <c r="D295" s="902" t="s">
        <v>316</v>
      </c>
      <c r="E295" s="31"/>
      <c r="F295" s="902" t="s">
        <v>1021</v>
      </c>
      <c r="G295" s="31"/>
      <c r="H295" s="31"/>
      <c r="I295" s="902">
        <v>36192</v>
      </c>
      <c r="J295" s="902">
        <v>26144</v>
      </c>
      <c r="K295" s="31"/>
      <c r="L295" s="941">
        <f t="shared" si="21"/>
        <v>36192</v>
      </c>
      <c r="M295" s="941">
        <f t="shared" si="21"/>
        <v>26144</v>
      </c>
      <c r="N295" s="9"/>
      <c r="O295" s="360">
        <f>IF(P295="Yes",'MD Rates'!$H$1,R295)</f>
        <v>42826</v>
      </c>
      <c r="P295" s="5" t="str">
        <f t="shared" si="19"/>
        <v>No</v>
      </c>
      <c r="R295" s="406">
        <v>42826</v>
      </c>
    </row>
    <row r="296" spans="1:20" ht="15.75" hidden="1" thickTop="1" x14ac:dyDescent="0.25">
      <c r="A296" s="902" t="s">
        <v>1093</v>
      </c>
      <c r="B296" s="183" t="s">
        <v>1923</v>
      </c>
      <c r="C296" s="911" t="s">
        <v>1531</v>
      </c>
      <c r="D296" s="902"/>
      <c r="E296" s="31"/>
      <c r="F296" s="902"/>
      <c r="G296" s="31"/>
      <c r="H296" s="31"/>
      <c r="I296" s="902">
        <v>36192</v>
      </c>
      <c r="J296" s="902">
        <v>26144</v>
      </c>
      <c r="K296" s="31"/>
      <c r="L296" s="941">
        <f t="shared" si="21"/>
        <v>36192</v>
      </c>
      <c r="M296" s="941">
        <f t="shared" si="21"/>
        <v>26144</v>
      </c>
      <c r="N296" s="9"/>
      <c r="O296" s="360">
        <f>IF(P296="Yes",'MD Rates'!$H$1,R296)</f>
        <v>42826</v>
      </c>
      <c r="P296" s="5" t="str">
        <f t="shared" si="19"/>
        <v>No</v>
      </c>
      <c r="R296" s="406">
        <v>42826</v>
      </c>
    </row>
    <row r="297" spans="1:20" ht="15.75" hidden="1" thickTop="1" x14ac:dyDescent="0.25">
      <c r="A297" s="902" t="s">
        <v>1093</v>
      </c>
      <c r="B297" s="183" t="s">
        <v>1923</v>
      </c>
      <c r="C297" s="911" t="s">
        <v>1531</v>
      </c>
      <c r="D297" s="902" t="s">
        <v>896</v>
      </c>
      <c r="E297" s="31"/>
      <c r="F297" s="902" t="s">
        <v>1021</v>
      </c>
      <c r="G297" s="31"/>
      <c r="H297" s="31"/>
      <c r="I297" s="902">
        <v>36192</v>
      </c>
      <c r="J297" s="902">
        <v>26144</v>
      </c>
      <c r="K297" s="31"/>
      <c r="L297" s="941">
        <f t="shared" si="21"/>
        <v>36192</v>
      </c>
      <c r="M297" s="941">
        <f t="shared" si="21"/>
        <v>26144</v>
      </c>
      <c r="N297" s="9"/>
      <c r="O297" s="360">
        <f>IF(P297="Yes",'MD Rates'!$H$1,R297)</f>
        <v>42826</v>
      </c>
      <c r="P297" s="5" t="str">
        <f t="shared" si="19"/>
        <v>No</v>
      </c>
      <c r="R297" s="406">
        <v>42826</v>
      </c>
    </row>
    <row r="298" spans="1:20" ht="15.75" hidden="1" thickTop="1" x14ac:dyDescent="0.25">
      <c r="A298" s="902" t="s">
        <v>1093</v>
      </c>
      <c r="B298" s="183" t="s">
        <v>1923</v>
      </c>
      <c r="C298" s="911" t="s">
        <v>1531</v>
      </c>
      <c r="D298" s="902" t="s">
        <v>895</v>
      </c>
      <c r="E298" s="31"/>
      <c r="F298" s="902" t="s">
        <v>1021</v>
      </c>
      <c r="G298" s="31"/>
      <c r="H298" s="31"/>
      <c r="I298" s="902">
        <v>36192</v>
      </c>
      <c r="J298" s="902">
        <v>26144</v>
      </c>
      <c r="K298" s="31"/>
      <c r="L298" s="941">
        <f t="shared" si="21"/>
        <v>36192</v>
      </c>
      <c r="M298" s="941">
        <f t="shared" si="21"/>
        <v>26144</v>
      </c>
      <c r="N298" s="9"/>
      <c r="O298" s="360">
        <f>IF(P298="Yes",'MD Rates'!$H$1,R298)</f>
        <v>42826</v>
      </c>
      <c r="P298" s="5" t="str">
        <f t="shared" si="19"/>
        <v>No</v>
      </c>
      <c r="R298" s="406">
        <v>42826</v>
      </c>
    </row>
    <row r="299" spans="1:20" ht="15.75" hidden="1" thickTop="1" x14ac:dyDescent="0.25">
      <c r="A299" s="902" t="s">
        <v>1093</v>
      </c>
      <c r="B299" s="183" t="s">
        <v>1923</v>
      </c>
      <c r="C299" s="911" t="s">
        <v>1531</v>
      </c>
      <c r="D299" s="902" t="s">
        <v>894</v>
      </c>
      <c r="E299" s="31"/>
      <c r="F299" s="902" t="s">
        <v>1021</v>
      </c>
      <c r="G299" s="31"/>
      <c r="H299" s="31"/>
      <c r="I299" s="902">
        <v>36192</v>
      </c>
      <c r="J299" s="902">
        <v>26144</v>
      </c>
      <c r="K299" s="31"/>
      <c r="L299" s="941">
        <f t="shared" si="21"/>
        <v>36192</v>
      </c>
      <c r="M299" s="941">
        <f t="shared" si="21"/>
        <v>26144</v>
      </c>
      <c r="N299" s="9"/>
      <c r="O299" s="360">
        <f>IF(P299="Yes",'MD Rates'!$H$1,R299)</f>
        <v>42826</v>
      </c>
      <c r="P299" s="5" t="str">
        <f t="shared" si="19"/>
        <v>No</v>
      </c>
      <c r="R299" s="406">
        <v>42826</v>
      </c>
    </row>
    <row r="300" spans="1:20" ht="15.75" hidden="1" thickTop="1" x14ac:dyDescent="0.25">
      <c r="A300" s="902" t="s">
        <v>1093</v>
      </c>
      <c r="B300" s="183" t="s">
        <v>1923</v>
      </c>
      <c r="C300" s="911" t="s">
        <v>1531</v>
      </c>
      <c r="D300" s="902" t="s">
        <v>893</v>
      </c>
      <c r="E300" s="31"/>
      <c r="F300" s="902" t="s">
        <v>1021</v>
      </c>
      <c r="G300" s="31"/>
      <c r="H300" s="31"/>
      <c r="I300" s="902">
        <v>36192</v>
      </c>
      <c r="J300" s="902">
        <v>26144</v>
      </c>
      <c r="K300" s="31"/>
      <c r="L300" s="941">
        <f t="shared" si="21"/>
        <v>36192</v>
      </c>
      <c r="M300" s="941">
        <f t="shared" si="21"/>
        <v>26144</v>
      </c>
      <c r="N300" s="9"/>
      <c r="O300" s="360">
        <f>IF(P300="Yes",'MD Rates'!$H$1,R300)</f>
        <v>42826</v>
      </c>
      <c r="P300" s="5" t="str">
        <f t="shared" si="19"/>
        <v>No</v>
      </c>
      <c r="R300" s="406">
        <v>42826</v>
      </c>
    </row>
    <row r="301" spans="1:20" ht="15.75" hidden="1" thickTop="1" x14ac:dyDescent="0.25">
      <c r="A301" s="902" t="s">
        <v>1093</v>
      </c>
      <c r="B301" s="183" t="s">
        <v>1923</v>
      </c>
      <c r="C301" s="911" t="s">
        <v>1531</v>
      </c>
      <c r="D301" s="902" t="s">
        <v>892</v>
      </c>
      <c r="E301" s="31"/>
      <c r="F301" s="902" t="s">
        <v>1021</v>
      </c>
      <c r="G301" s="31"/>
      <c r="H301" s="31"/>
      <c r="I301" s="902">
        <v>36192</v>
      </c>
      <c r="J301" s="902">
        <v>26144</v>
      </c>
      <c r="K301" s="31"/>
      <c r="L301" s="941">
        <f t="shared" si="21"/>
        <v>36192</v>
      </c>
      <c r="M301" s="941">
        <f t="shared" si="21"/>
        <v>26144</v>
      </c>
      <c r="N301" s="9"/>
      <c r="O301" s="360">
        <f>IF(P301="Yes",'MD Rates'!$H$1,R301)</f>
        <v>42826</v>
      </c>
      <c r="P301" s="5" t="str">
        <f t="shared" si="19"/>
        <v>No</v>
      </c>
      <c r="R301" s="406">
        <v>42826</v>
      </c>
    </row>
    <row r="302" spans="1:20" ht="15.75" hidden="1" thickTop="1" x14ac:dyDescent="0.25">
      <c r="A302" s="902" t="s">
        <v>1093</v>
      </c>
      <c r="B302" s="183" t="s">
        <v>1923</v>
      </c>
      <c r="C302" s="911" t="s">
        <v>1531</v>
      </c>
      <c r="D302" s="902" t="s">
        <v>891</v>
      </c>
      <c r="E302" s="31"/>
      <c r="F302" s="902" t="s">
        <v>1021</v>
      </c>
      <c r="G302" s="31"/>
      <c r="H302" s="31"/>
      <c r="I302" s="902">
        <v>36192</v>
      </c>
      <c r="J302" s="902">
        <v>26144</v>
      </c>
      <c r="K302" s="31"/>
      <c r="L302" s="941">
        <f t="shared" si="21"/>
        <v>36192</v>
      </c>
      <c r="M302" s="941">
        <f t="shared" si="21"/>
        <v>26144</v>
      </c>
      <c r="N302" s="9"/>
      <c r="O302" s="360">
        <f>IF(P302="Yes",'MD Rates'!$H$1,R302)</f>
        <v>42826</v>
      </c>
      <c r="P302" s="5" t="str">
        <f t="shared" si="19"/>
        <v>No</v>
      </c>
      <c r="R302" s="406">
        <v>42826</v>
      </c>
    </row>
    <row r="303" spans="1:20" ht="15.75" hidden="1" thickTop="1" x14ac:dyDescent="0.25">
      <c r="A303" s="902" t="s">
        <v>1093</v>
      </c>
      <c r="B303" s="183" t="s">
        <v>1923</v>
      </c>
      <c r="C303" s="911" t="s">
        <v>1531</v>
      </c>
      <c r="D303" s="902" t="s">
        <v>890</v>
      </c>
      <c r="E303" s="31"/>
      <c r="F303" s="902" t="s">
        <v>1021</v>
      </c>
      <c r="G303" s="31"/>
      <c r="H303" s="31"/>
      <c r="I303" s="902">
        <v>36192</v>
      </c>
      <c r="J303" s="902">
        <v>26144</v>
      </c>
      <c r="K303" s="31"/>
      <c r="L303" s="941">
        <f t="shared" si="21"/>
        <v>36192</v>
      </c>
      <c r="M303" s="941">
        <f t="shared" si="21"/>
        <v>26144</v>
      </c>
      <c r="N303" s="9"/>
      <c r="O303" s="360">
        <f>IF(P303="Yes",'MD Rates'!$H$1,R303)</f>
        <v>42826</v>
      </c>
      <c r="P303" s="5" t="str">
        <f t="shared" si="19"/>
        <v>No</v>
      </c>
      <c r="R303" s="406">
        <v>42826</v>
      </c>
    </row>
    <row r="304" spans="1:20" ht="15.75" hidden="1" thickTop="1" x14ac:dyDescent="0.25">
      <c r="A304" s="902" t="s">
        <v>1093</v>
      </c>
      <c r="B304" s="183" t="s">
        <v>1923</v>
      </c>
      <c r="C304" s="911" t="s">
        <v>1531</v>
      </c>
      <c r="D304" s="902" t="s">
        <v>889</v>
      </c>
      <c r="E304" s="31"/>
      <c r="F304" s="902" t="s">
        <v>1021</v>
      </c>
      <c r="G304" s="31"/>
      <c r="H304" s="31"/>
      <c r="I304" s="902">
        <v>36192</v>
      </c>
      <c r="J304" s="902">
        <v>26144</v>
      </c>
      <c r="K304" s="31"/>
      <c r="L304" s="941">
        <f t="shared" si="21"/>
        <v>36192</v>
      </c>
      <c r="M304" s="941">
        <f t="shared" si="21"/>
        <v>26144</v>
      </c>
      <c r="N304" s="9"/>
      <c r="O304" s="360">
        <f>IF(P304="Yes",'MD Rates'!$H$1,R304)</f>
        <v>42826</v>
      </c>
      <c r="P304" s="5" t="str">
        <f t="shared" si="19"/>
        <v>No</v>
      </c>
      <c r="R304" s="406">
        <v>42826</v>
      </c>
    </row>
    <row r="305" spans="1:18" ht="15.75" hidden="1" thickTop="1" x14ac:dyDescent="0.25">
      <c r="A305" s="902" t="s">
        <v>1093</v>
      </c>
      <c r="B305" s="183" t="s">
        <v>1923</v>
      </c>
      <c r="C305" s="911" t="s">
        <v>1531</v>
      </c>
      <c r="D305" s="902" t="s">
        <v>888</v>
      </c>
      <c r="E305" s="31"/>
      <c r="F305" s="902" t="s">
        <v>1021</v>
      </c>
      <c r="G305" s="31"/>
      <c r="H305" s="31"/>
      <c r="I305" s="902">
        <v>36192</v>
      </c>
      <c r="J305" s="902">
        <v>26144</v>
      </c>
      <c r="K305" s="31"/>
      <c r="L305" s="941">
        <f t="shared" si="21"/>
        <v>36192</v>
      </c>
      <c r="M305" s="941">
        <f t="shared" si="21"/>
        <v>26144</v>
      </c>
      <c r="N305" s="9"/>
      <c r="O305" s="360">
        <f>IF(P305="Yes",'MD Rates'!$H$1,R305)</f>
        <v>42826</v>
      </c>
      <c r="P305" s="5" t="str">
        <f t="shared" si="19"/>
        <v>No</v>
      </c>
      <c r="R305" s="406">
        <v>42826</v>
      </c>
    </row>
    <row r="306" spans="1:18" ht="15.75" hidden="1" thickTop="1" x14ac:dyDescent="0.25">
      <c r="A306" s="902" t="s">
        <v>1093</v>
      </c>
      <c r="B306" s="183" t="s">
        <v>1923</v>
      </c>
      <c r="C306" s="911" t="s">
        <v>1531</v>
      </c>
      <c r="D306" s="902" t="s">
        <v>887</v>
      </c>
      <c r="E306" s="31"/>
      <c r="F306" s="902" t="s">
        <v>1021</v>
      </c>
      <c r="G306" s="31"/>
      <c r="H306" s="31"/>
      <c r="I306" s="902">
        <v>36192</v>
      </c>
      <c r="J306" s="902">
        <v>26144</v>
      </c>
      <c r="K306" s="31"/>
      <c r="L306" s="941">
        <f t="shared" si="21"/>
        <v>36192</v>
      </c>
      <c r="M306" s="941">
        <f t="shared" si="21"/>
        <v>26144</v>
      </c>
      <c r="N306" s="9"/>
      <c r="O306" s="360">
        <f>IF(P306="Yes",'MD Rates'!$H$1,R306)</f>
        <v>42826</v>
      </c>
      <c r="P306" s="5" t="str">
        <f t="shared" si="19"/>
        <v>No</v>
      </c>
      <c r="R306" s="406">
        <v>42826</v>
      </c>
    </row>
    <row r="307" spans="1:18" ht="15.75" hidden="1" thickTop="1" x14ac:dyDescent="0.25">
      <c r="A307" s="902" t="s">
        <v>1093</v>
      </c>
      <c r="B307" s="183" t="s">
        <v>1923</v>
      </c>
      <c r="C307" s="911" t="s">
        <v>1531</v>
      </c>
      <c r="D307" s="902" t="s">
        <v>886</v>
      </c>
      <c r="E307" s="31"/>
      <c r="F307" s="902" t="s">
        <v>1021</v>
      </c>
      <c r="G307" s="31"/>
      <c r="H307" s="31"/>
      <c r="I307" s="902">
        <v>36192</v>
      </c>
      <c r="J307" s="902">
        <v>26144</v>
      </c>
      <c r="K307" s="31"/>
      <c r="L307" s="941">
        <f t="shared" si="21"/>
        <v>36192</v>
      </c>
      <c r="M307" s="941">
        <f t="shared" si="21"/>
        <v>26144</v>
      </c>
      <c r="N307" s="9"/>
      <c r="O307" s="360">
        <f>IF(P307="Yes",'MD Rates'!$H$1,R307)</f>
        <v>42826</v>
      </c>
      <c r="P307" s="5" t="str">
        <f t="shared" si="19"/>
        <v>No</v>
      </c>
      <c r="R307" s="406">
        <v>42826</v>
      </c>
    </row>
    <row r="308" spans="1:18" ht="15.75" hidden="1" thickTop="1" x14ac:dyDescent="0.25">
      <c r="A308" s="902" t="s">
        <v>1093</v>
      </c>
      <c r="B308" s="183" t="s">
        <v>1923</v>
      </c>
      <c r="C308" s="911" t="s">
        <v>1531</v>
      </c>
      <c r="D308" s="902" t="s">
        <v>885</v>
      </c>
      <c r="E308" s="31"/>
      <c r="F308" s="902" t="s">
        <v>1021</v>
      </c>
      <c r="G308" s="31"/>
      <c r="H308" s="31"/>
      <c r="I308" s="902">
        <v>36192</v>
      </c>
      <c r="J308" s="902">
        <v>26144</v>
      </c>
      <c r="K308" s="31"/>
      <c r="L308" s="941">
        <f t="shared" si="21"/>
        <v>36192</v>
      </c>
      <c r="M308" s="941">
        <f t="shared" si="21"/>
        <v>26144</v>
      </c>
      <c r="N308" s="9"/>
      <c r="O308" s="360">
        <f>IF(P308="Yes",'MD Rates'!$H$1,R308)</f>
        <v>42826</v>
      </c>
      <c r="P308" s="5" t="str">
        <f t="shared" si="19"/>
        <v>No</v>
      </c>
      <c r="R308" s="406">
        <v>42826</v>
      </c>
    </row>
    <row r="309" spans="1:18" ht="15.75" hidden="1" thickTop="1" x14ac:dyDescent="0.25">
      <c r="A309" s="902" t="s">
        <v>1093</v>
      </c>
      <c r="B309" s="183" t="s">
        <v>1923</v>
      </c>
      <c r="C309" s="911" t="s">
        <v>1531</v>
      </c>
      <c r="D309" s="902" t="s">
        <v>884</v>
      </c>
      <c r="E309" s="31"/>
      <c r="F309" s="902" t="s">
        <v>1021</v>
      </c>
      <c r="G309" s="31"/>
      <c r="H309" s="31"/>
      <c r="I309" s="902">
        <v>36192</v>
      </c>
      <c r="J309" s="902">
        <v>26144</v>
      </c>
      <c r="K309" s="31"/>
      <c r="L309" s="941">
        <f t="shared" ref="L309:M324" si="22">L308</f>
        <v>36192</v>
      </c>
      <c r="M309" s="941">
        <f t="shared" si="22"/>
        <v>26144</v>
      </c>
      <c r="N309" s="9"/>
      <c r="O309" s="360">
        <f>IF(P309="Yes",'MD Rates'!$H$1,R309)</f>
        <v>42826</v>
      </c>
      <c r="P309" s="5" t="str">
        <f t="shared" si="19"/>
        <v>No</v>
      </c>
      <c r="R309" s="406">
        <v>42826</v>
      </c>
    </row>
    <row r="310" spans="1:18" ht="15.75" hidden="1" thickTop="1" x14ac:dyDescent="0.25">
      <c r="A310" s="902" t="s">
        <v>1093</v>
      </c>
      <c r="B310" s="183" t="s">
        <v>1923</v>
      </c>
      <c r="C310" s="911" t="s">
        <v>1531</v>
      </c>
      <c r="D310" s="902" t="s">
        <v>883</v>
      </c>
      <c r="E310" s="31"/>
      <c r="F310" s="902" t="s">
        <v>1021</v>
      </c>
      <c r="G310" s="31"/>
      <c r="H310" s="31"/>
      <c r="I310" s="902">
        <v>36192</v>
      </c>
      <c r="J310" s="902">
        <v>26144</v>
      </c>
      <c r="K310" s="31"/>
      <c r="L310" s="941">
        <f t="shared" si="22"/>
        <v>36192</v>
      </c>
      <c r="M310" s="941">
        <f t="shared" si="22"/>
        <v>26144</v>
      </c>
      <c r="N310" s="9"/>
      <c r="O310" s="360">
        <f>IF(P310="Yes",'MD Rates'!$H$1,R310)</f>
        <v>42826</v>
      </c>
      <c r="P310" s="5" t="str">
        <f t="shared" si="19"/>
        <v>No</v>
      </c>
      <c r="R310" s="406">
        <v>42826</v>
      </c>
    </row>
    <row r="311" spans="1:18" ht="15.75" hidden="1" thickTop="1" x14ac:dyDescent="0.25">
      <c r="A311" s="902" t="s">
        <v>1093</v>
      </c>
      <c r="B311" s="183" t="s">
        <v>1923</v>
      </c>
      <c r="C311" s="911" t="s">
        <v>1531</v>
      </c>
      <c r="D311" s="902" t="s">
        <v>882</v>
      </c>
      <c r="E311" s="31"/>
      <c r="F311" s="902" t="s">
        <v>1021</v>
      </c>
      <c r="G311" s="31"/>
      <c r="H311" s="31"/>
      <c r="I311" s="902">
        <v>36192</v>
      </c>
      <c r="J311" s="902">
        <v>26144</v>
      </c>
      <c r="K311" s="31"/>
      <c r="L311" s="941">
        <f t="shared" si="22"/>
        <v>36192</v>
      </c>
      <c r="M311" s="941">
        <f t="shared" si="22"/>
        <v>26144</v>
      </c>
      <c r="N311" s="9"/>
      <c r="O311" s="360">
        <f>IF(P311="Yes",'MD Rates'!$H$1,R311)</f>
        <v>42826</v>
      </c>
      <c r="P311" s="5" t="str">
        <f t="shared" si="19"/>
        <v>No</v>
      </c>
      <c r="R311" s="406">
        <v>42826</v>
      </c>
    </row>
    <row r="312" spans="1:18" ht="15.75" hidden="1" thickTop="1" x14ac:dyDescent="0.25">
      <c r="A312" s="902" t="s">
        <v>1093</v>
      </c>
      <c r="B312" s="183" t="s">
        <v>1923</v>
      </c>
      <c r="C312" s="911" t="s">
        <v>1531</v>
      </c>
      <c r="D312" s="902" t="s">
        <v>881</v>
      </c>
      <c r="E312" s="31"/>
      <c r="F312" s="902" t="s">
        <v>1021</v>
      </c>
      <c r="G312" s="31"/>
      <c r="H312" s="31"/>
      <c r="I312" s="902">
        <v>36192</v>
      </c>
      <c r="J312" s="902">
        <v>26144</v>
      </c>
      <c r="K312" s="31"/>
      <c r="L312" s="941">
        <f t="shared" si="22"/>
        <v>36192</v>
      </c>
      <c r="M312" s="941">
        <f t="shared" si="22"/>
        <v>26144</v>
      </c>
      <c r="N312" s="9"/>
      <c r="O312" s="360">
        <f>IF(P312="Yes",'MD Rates'!$H$1,R312)</f>
        <v>42826</v>
      </c>
      <c r="P312" s="5" t="str">
        <f t="shared" si="19"/>
        <v>No</v>
      </c>
      <c r="R312" s="406">
        <v>42826</v>
      </c>
    </row>
    <row r="313" spans="1:18" ht="15.75" hidden="1" thickTop="1" x14ac:dyDescent="0.25">
      <c r="A313" s="902" t="s">
        <v>1093</v>
      </c>
      <c r="B313" s="183" t="s">
        <v>1923</v>
      </c>
      <c r="C313" s="911" t="s">
        <v>1531</v>
      </c>
      <c r="D313" s="902" t="s">
        <v>880</v>
      </c>
      <c r="E313" s="31"/>
      <c r="F313" s="902" t="s">
        <v>1021</v>
      </c>
      <c r="G313" s="31"/>
      <c r="H313" s="31"/>
      <c r="I313" s="902">
        <v>36192</v>
      </c>
      <c r="J313" s="902">
        <v>26144</v>
      </c>
      <c r="K313" s="31"/>
      <c r="L313" s="941">
        <f t="shared" si="22"/>
        <v>36192</v>
      </c>
      <c r="M313" s="941">
        <f t="shared" si="22"/>
        <v>26144</v>
      </c>
      <c r="N313" s="9"/>
      <c r="O313" s="360">
        <f>IF(P313="Yes",'MD Rates'!$H$1,R313)</f>
        <v>42826</v>
      </c>
      <c r="P313" s="5" t="str">
        <f t="shared" si="19"/>
        <v>No</v>
      </c>
      <c r="R313" s="406">
        <v>42826</v>
      </c>
    </row>
    <row r="314" spans="1:18" ht="15.75" hidden="1" thickTop="1" x14ac:dyDescent="0.25">
      <c r="A314" s="902" t="s">
        <v>1093</v>
      </c>
      <c r="B314" s="183" t="s">
        <v>1923</v>
      </c>
      <c r="C314" s="911" t="s">
        <v>1531</v>
      </c>
      <c r="D314" s="902" t="s">
        <v>879</v>
      </c>
      <c r="E314" s="31"/>
      <c r="F314" s="902" t="s">
        <v>1021</v>
      </c>
      <c r="G314" s="31"/>
      <c r="H314" s="31"/>
      <c r="I314" s="902">
        <v>36192</v>
      </c>
      <c r="J314" s="902">
        <v>26144</v>
      </c>
      <c r="K314" s="31"/>
      <c r="L314" s="941">
        <f t="shared" si="22"/>
        <v>36192</v>
      </c>
      <c r="M314" s="941">
        <f t="shared" si="22"/>
        <v>26144</v>
      </c>
      <c r="N314" s="9"/>
      <c r="O314" s="360">
        <f>IF(P314="Yes",'MD Rates'!$H$1,R314)</f>
        <v>42826</v>
      </c>
      <c r="P314" s="5" t="str">
        <f t="shared" si="19"/>
        <v>No</v>
      </c>
      <c r="R314" s="406">
        <v>42826</v>
      </c>
    </row>
    <row r="315" spans="1:18" ht="15.75" hidden="1" thickTop="1" x14ac:dyDescent="0.25">
      <c r="A315" s="902" t="s">
        <v>1093</v>
      </c>
      <c r="B315" s="183" t="s">
        <v>1923</v>
      </c>
      <c r="C315" s="911" t="s">
        <v>1531</v>
      </c>
      <c r="D315" s="902" t="s">
        <v>878</v>
      </c>
      <c r="E315" s="31"/>
      <c r="F315" s="902" t="s">
        <v>1021</v>
      </c>
      <c r="G315" s="31"/>
      <c r="H315" s="31"/>
      <c r="I315" s="902">
        <v>36192</v>
      </c>
      <c r="J315" s="902">
        <v>26144</v>
      </c>
      <c r="K315" s="31"/>
      <c r="L315" s="941">
        <f t="shared" si="22"/>
        <v>36192</v>
      </c>
      <c r="M315" s="941">
        <f t="shared" si="22"/>
        <v>26144</v>
      </c>
      <c r="N315" s="9"/>
      <c r="O315" s="360">
        <f>IF(P315="Yes",'MD Rates'!$H$1,R315)</f>
        <v>42826</v>
      </c>
      <c r="P315" s="5" t="str">
        <f t="shared" si="19"/>
        <v>No</v>
      </c>
      <c r="R315" s="406">
        <v>42826</v>
      </c>
    </row>
    <row r="316" spans="1:18" ht="15.75" hidden="1" thickTop="1" x14ac:dyDescent="0.25">
      <c r="A316" s="902" t="s">
        <v>1093</v>
      </c>
      <c r="B316" s="183" t="s">
        <v>1923</v>
      </c>
      <c r="C316" s="911" t="s">
        <v>1531</v>
      </c>
      <c r="D316" s="902" t="s">
        <v>877</v>
      </c>
      <c r="E316" s="31"/>
      <c r="F316" s="902" t="s">
        <v>1021</v>
      </c>
      <c r="G316" s="31"/>
      <c r="H316" s="31"/>
      <c r="I316" s="902">
        <v>36192</v>
      </c>
      <c r="J316" s="902">
        <v>26144</v>
      </c>
      <c r="K316" s="31"/>
      <c r="L316" s="941">
        <f t="shared" si="22"/>
        <v>36192</v>
      </c>
      <c r="M316" s="941">
        <f t="shared" si="22"/>
        <v>26144</v>
      </c>
      <c r="N316" s="9"/>
      <c r="O316" s="360">
        <f>IF(P316="Yes",'MD Rates'!$H$1,R316)</f>
        <v>42826</v>
      </c>
      <c r="P316" s="5" t="str">
        <f t="shared" si="19"/>
        <v>No</v>
      </c>
      <c r="R316" s="406">
        <v>42826</v>
      </c>
    </row>
    <row r="317" spans="1:18" ht="15.75" hidden="1" thickTop="1" x14ac:dyDescent="0.25">
      <c r="A317" s="902" t="s">
        <v>1093</v>
      </c>
      <c r="B317" s="183" t="s">
        <v>1923</v>
      </c>
      <c r="C317" s="911" t="s">
        <v>1531</v>
      </c>
      <c r="D317" s="902" t="s">
        <v>875</v>
      </c>
      <c r="E317" s="31"/>
      <c r="F317" s="902" t="s">
        <v>1021</v>
      </c>
      <c r="G317" s="31"/>
      <c r="H317" s="31"/>
      <c r="I317" s="902">
        <v>36192</v>
      </c>
      <c r="J317" s="902">
        <v>26144</v>
      </c>
      <c r="K317" s="31"/>
      <c r="L317" s="941">
        <f t="shared" si="22"/>
        <v>36192</v>
      </c>
      <c r="M317" s="941">
        <f t="shared" si="22"/>
        <v>26144</v>
      </c>
      <c r="N317" s="9"/>
      <c r="O317" s="360">
        <f>IF(P317="Yes",'MD Rates'!$H$1,R317)</f>
        <v>42826</v>
      </c>
      <c r="P317" s="5" t="str">
        <f t="shared" si="19"/>
        <v>No</v>
      </c>
      <c r="R317" s="406">
        <v>42826</v>
      </c>
    </row>
    <row r="318" spans="1:18" ht="15.75" hidden="1" thickTop="1" x14ac:dyDescent="0.25">
      <c r="A318" s="902" t="s">
        <v>1093</v>
      </c>
      <c r="B318" s="183" t="s">
        <v>1923</v>
      </c>
      <c r="C318" s="911" t="s">
        <v>1531</v>
      </c>
      <c r="D318" s="902" t="s">
        <v>1022</v>
      </c>
      <c r="E318" s="31"/>
      <c r="F318" s="902" t="s">
        <v>1021</v>
      </c>
      <c r="G318" s="31"/>
      <c r="H318" s="31"/>
      <c r="I318" s="902">
        <v>36192</v>
      </c>
      <c r="J318" s="902">
        <v>26144</v>
      </c>
      <c r="K318" s="31"/>
      <c r="L318" s="941">
        <f t="shared" si="22"/>
        <v>36192</v>
      </c>
      <c r="M318" s="941">
        <f t="shared" si="22"/>
        <v>26144</v>
      </c>
      <c r="N318" s="9"/>
      <c r="O318" s="360">
        <f>IF(P318="Yes",'MD Rates'!$H$1,R318)</f>
        <v>42826</v>
      </c>
      <c r="P318" s="5" t="str">
        <f t="shared" si="19"/>
        <v>No</v>
      </c>
      <c r="R318" s="406">
        <v>42826</v>
      </c>
    </row>
    <row r="319" spans="1:18" ht="15.75" hidden="1" thickTop="1" x14ac:dyDescent="0.25">
      <c r="A319" s="902" t="s">
        <v>1093</v>
      </c>
      <c r="B319" s="183" t="s">
        <v>1923</v>
      </c>
      <c r="C319" s="911" t="s">
        <v>1531</v>
      </c>
      <c r="D319" s="902" t="s">
        <v>1023</v>
      </c>
      <c r="E319" s="31"/>
      <c r="F319" s="902" t="s">
        <v>1021</v>
      </c>
      <c r="G319" s="31"/>
      <c r="H319" s="31"/>
      <c r="I319" s="902">
        <v>36192</v>
      </c>
      <c r="J319" s="902">
        <v>26144</v>
      </c>
      <c r="K319" s="31"/>
      <c r="L319" s="941">
        <f t="shared" si="22"/>
        <v>36192</v>
      </c>
      <c r="M319" s="941">
        <f t="shared" si="22"/>
        <v>26144</v>
      </c>
      <c r="N319" s="9"/>
      <c r="O319" s="360">
        <f>IF(P319="Yes",'MD Rates'!$H$1,R319)</f>
        <v>42826</v>
      </c>
      <c r="P319" s="5" t="str">
        <f t="shared" si="19"/>
        <v>No</v>
      </c>
      <c r="R319" s="406">
        <v>42826</v>
      </c>
    </row>
    <row r="320" spans="1:18" ht="15.75" hidden="1" thickTop="1" x14ac:dyDescent="0.25">
      <c r="A320" s="902" t="s">
        <v>1093</v>
      </c>
      <c r="B320" s="183" t="s">
        <v>1923</v>
      </c>
      <c r="C320" s="911" t="s">
        <v>1531</v>
      </c>
      <c r="D320" s="902" t="s">
        <v>1024</v>
      </c>
      <c r="E320" s="31"/>
      <c r="F320" s="902" t="s">
        <v>1021</v>
      </c>
      <c r="G320" s="31"/>
      <c r="H320" s="31"/>
      <c r="I320" s="902">
        <v>36192</v>
      </c>
      <c r="J320" s="902">
        <v>26144</v>
      </c>
      <c r="K320" s="31"/>
      <c r="L320" s="941">
        <f t="shared" si="22"/>
        <v>36192</v>
      </c>
      <c r="M320" s="941">
        <f t="shared" si="22"/>
        <v>26144</v>
      </c>
      <c r="N320" s="9"/>
      <c r="O320" s="360">
        <f>IF(P320="Yes",'MD Rates'!$H$1,R320)</f>
        <v>42826</v>
      </c>
      <c r="P320" s="5" t="str">
        <f t="shared" si="19"/>
        <v>No</v>
      </c>
      <c r="R320" s="406">
        <v>42826</v>
      </c>
    </row>
    <row r="321" spans="1:18" ht="15.75" hidden="1" thickTop="1" x14ac:dyDescent="0.25">
      <c r="A321" s="902" t="s">
        <v>1093</v>
      </c>
      <c r="B321" s="183" t="s">
        <v>1923</v>
      </c>
      <c r="C321" s="911" t="s">
        <v>1531</v>
      </c>
      <c r="D321" s="902" t="s">
        <v>1025</v>
      </c>
      <c r="E321" s="31"/>
      <c r="F321" s="902" t="s">
        <v>1021</v>
      </c>
      <c r="G321" s="31"/>
      <c r="H321" s="31"/>
      <c r="I321" s="902">
        <v>36192</v>
      </c>
      <c r="J321" s="902">
        <v>26144</v>
      </c>
      <c r="K321" s="31"/>
      <c r="L321" s="941">
        <f t="shared" si="22"/>
        <v>36192</v>
      </c>
      <c r="M321" s="941">
        <f t="shared" si="22"/>
        <v>26144</v>
      </c>
      <c r="N321" s="9"/>
      <c r="O321" s="360">
        <f>IF(P321="Yes",'MD Rates'!$H$1,R321)</f>
        <v>42826</v>
      </c>
      <c r="P321" s="5" t="str">
        <f t="shared" si="19"/>
        <v>No</v>
      </c>
      <c r="R321" s="406">
        <v>42826</v>
      </c>
    </row>
    <row r="322" spans="1:18" ht="15.75" hidden="1" thickTop="1" x14ac:dyDescent="0.25">
      <c r="A322" s="902" t="s">
        <v>1093</v>
      </c>
      <c r="B322" s="183" t="s">
        <v>1923</v>
      </c>
      <c r="C322" s="911" t="s">
        <v>1531</v>
      </c>
      <c r="D322" s="902" t="s">
        <v>1026</v>
      </c>
      <c r="E322" s="31"/>
      <c r="F322" s="902" t="s">
        <v>1021</v>
      </c>
      <c r="G322" s="31"/>
      <c r="H322" s="31"/>
      <c r="I322" s="902">
        <v>36192</v>
      </c>
      <c r="J322" s="902">
        <v>26144</v>
      </c>
      <c r="K322" s="31"/>
      <c r="L322" s="941">
        <f t="shared" si="22"/>
        <v>36192</v>
      </c>
      <c r="M322" s="941">
        <f t="shared" si="22"/>
        <v>26144</v>
      </c>
      <c r="N322" s="9"/>
      <c r="O322" s="360">
        <f>IF(P322="Yes",'MD Rates'!$H$1,R322)</f>
        <v>42826</v>
      </c>
      <c r="P322" s="5" t="str">
        <f t="shared" si="19"/>
        <v>No</v>
      </c>
      <c r="R322" s="406">
        <v>42826</v>
      </c>
    </row>
    <row r="323" spans="1:18" ht="15.75" hidden="1" thickTop="1" x14ac:dyDescent="0.25">
      <c r="A323" s="902" t="s">
        <v>1093</v>
      </c>
      <c r="B323" s="183" t="s">
        <v>1923</v>
      </c>
      <c r="C323" s="911" t="s">
        <v>1531</v>
      </c>
      <c r="D323" s="902" t="s">
        <v>1027</v>
      </c>
      <c r="E323" s="31"/>
      <c r="F323" s="902" t="s">
        <v>1021</v>
      </c>
      <c r="G323" s="31"/>
      <c r="H323" s="31"/>
      <c r="I323" s="902">
        <v>36192</v>
      </c>
      <c r="J323" s="902">
        <v>26144</v>
      </c>
      <c r="K323" s="31"/>
      <c r="L323" s="941">
        <f t="shared" si="22"/>
        <v>36192</v>
      </c>
      <c r="M323" s="941">
        <f t="shared" si="22"/>
        <v>26144</v>
      </c>
      <c r="N323" s="9"/>
      <c r="O323" s="360">
        <f>IF(P323="Yes",'MD Rates'!$H$1,R323)</f>
        <v>42826</v>
      </c>
      <c r="P323" s="5" t="str">
        <f t="shared" si="19"/>
        <v>No</v>
      </c>
      <c r="R323" s="406">
        <v>42826</v>
      </c>
    </row>
    <row r="324" spans="1:18" ht="15.75" hidden="1" thickTop="1" x14ac:dyDescent="0.25">
      <c r="A324" s="902" t="s">
        <v>1093</v>
      </c>
      <c r="B324" s="183" t="s">
        <v>1923</v>
      </c>
      <c r="C324" s="911" t="s">
        <v>1531</v>
      </c>
      <c r="D324" s="902" t="s">
        <v>1028</v>
      </c>
      <c r="E324" s="31"/>
      <c r="F324" s="902" t="s">
        <v>1021</v>
      </c>
      <c r="G324" s="31"/>
      <c r="H324" s="31"/>
      <c r="I324" s="902">
        <v>36192</v>
      </c>
      <c r="J324" s="902">
        <v>26144</v>
      </c>
      <c r="K324" s="31"/>
      <c r="L324" s="941">
        <f t="shared" si="22"/>
        <v>36192</v>
      </c>
      <c r="M324" s="941">
        <f t="shared" si="22"/>
        <v>26144</v>
      </c>
      <c r="N324" s="9"/>
      <c r="O324" s="360">
        <f>IF(P324="Yes",'MD Rates'!$H$1,R324)</f>
        <v>42826</v>
      </c>
      <c r="P324" s="5" t="str">
        <f t="shared" si="19"/>
        <v>No</v>
      </c>
      <c r="R324" s="406">
        <v>42826</v>
      </c>
    </row>
    <row r="325" spans="1:18" ht="15.75" hidden="1" thickTop="1" x14ac:dyDescent="0.25">
      <c r="A325" s="902" t="s">
        <v>1093</v>
      </c>
      <c r="B325" s="183" t="s">
        <v>1923</v>
      </c>
      <c r="C325" s="911" t="s">
        <v>1531</v>
      </c>
      <c r="D325" s="902" t="s">
        <v>1029</v>
      </c>
      <c r="E325" s="31"/>
      <c r="F325" s="902" t="s">
        <v>1021</v>
      </c>
      <c r="G325" s="31"/>
      <c r="H325" s="31"/>
      <c r="I325" s="902">
        <v>36192</v>
      </c>
      <c r="J325" s="902">
        <v>26144</v>
      </c>
      <c r="K325" s="31"/>
      <c r="L325" s="941">
        <f t="shared" ref="L325:M340" si="23">L324</f>
        <v>36192</v>
      </c>
      <c r="M325" s="941">
        <f t="shared" si="23"/>
        <v>26144</v>
      </c>
      <c r="N325" s="9"/>
      <c r="O325" s="360">
        <f>IF(P325="Yes",'MD Rates'!$H$1,R325)</f>
        <v>42826</v>
      </c>
      <c r="P325" s="5" t="str">
        <f t="shared" si="19"/>
        <v>No</v>
      </c>
      <c r="R325" s="406">
        <v>42826</v>
      </c>
    </row>
    <row r="326" spans="1:18" ht="15.75" hidden="1" thickTop="1" x14ac:dyDescent="0.25">
      <c r="A326" s="902" t="s">
        <v>1093</v>
      </c>
      <c r="B326" s="183" t="s">
        <v>1923</v>
      </c>
      <c r="C326" s="911" t="s">
        <v>1531</v>
      </c>
      <c r="D326" s="902" t="s">
        <v>1030</v>
      </c>
      <c r="E326" s="31"/>
      <c r="F326" s="902" t="s">
        <v>1021</v>
      </c>
      <c r="G326" s="31"/>
      <c r="H326" s="31"/>
      <c r="I326" s="902">
        <v>36192</v>
      </c>
      <c r="J326" s="902">
        <v>26144</v>
      </c>
      <c r="K326" s="31"/>
      <c r="L326" s="941">
        <f t="shared" si="23"/>
        <v>36192</v>
      </c>
      <c r="M326" s="941">
        <f t="shared" si="23"/>
        <v>26144</v>
      </c>
      <c r="N326" s="9"/>
      <c r="O326" s="360">
        <f>IF(P326="Yes",'MD Rates'!$H$1,R326)</f>
        <v>42826</v>
      </c>
      <c r="P326" s="5" t="str">
        <f t="shared" si="19"/>
        <v>No</v>
      </c>
      <c r="R326" s="406">
        <v>42826</v>
      </c>
    </row>
    <row r="327" spans="1:18" ht="15.75" hidden="1" thickTop="1" x14ac:dyDescent="0.25">
      <c r="A327" s="902" t="s">
        <v>1093</v>
      </c>
      <c r="B327" s="183" t="s">
        <v>1923</v>
      </c>
      <c r="C327" s="911" t="s">
        <v>1531</v>
      </c>
      <c r="D327" s="902" t="s">
        <v>1031</v>
      </c>
      <c r="E327" s="31"/>
      <c r="F327" s="902" t="s">
        <v>1021</v>
      </c>
      <c r="G327" s="31"/>
      <c r="H327" s="31"/>
      <c r="I327" s="902">
        <v>36192</v>
      </c>
      <c r="J327" s="902">
        <v>26144</v>
      </c>
      <c r="K327" s="31"/>
      <c r="L327" s="941">
        <f t="shared" si="23"/>
        <v>36192</v>
      </c>
      <c r="M327" s="941">
        <f t="shared" si="23"/>
        <v>26144</v>
      </c>
      <c r="N327" s="9"/>
      <c r="O327" s="360">
        <f>IF(P327="Yes",'MD Rates'!$H$1,R327)</f>
        <v>42826</v>
      </c>
      <c r="P327" s="5" t="str">
        <f t="shared" si="19"/>
        <v>No</v>
      </c>
      <c r="R327" s="406">
        <v>42826</v>
      </c>
    </row>
    <row r="328" spans="1:18" ht="15.75" hidden="1" thickTop="1" x14ac:dyDescent="0.25">
      <c r="A328" s="902" t="s">
        <v>1093</v>
      </c>
      <c r="B328" s="183" t="s">
        <v>1923</v>
      </c>
      <c r="C328" s="911" t="s">
        <v>1531</v>
      </c>
      <c r="D328" s="902" t="s">
        <v>1032</v>
      </c>
      <c r="E328" s="31"/>
      <c r="F328" s="902" t="s">
        <v>1021</v>
      </c>
      <c r="G328" s="31"/>
      <c r="H328" s="31"/>
      <c r="I328" s="902">
        <v>36192</v>
      </c>
      <c r="J328" s="902">
        <v>26144</v>
      </c>
      <c r="K328" s="31"/>
      <c r="L328" s="941">
        <f t="shared" si="23"/>
        <v>36192</v>
      </c>
      <c r="M328" s="941">
        <f t="shared" si="23"/>
        <v>26144</v>
      </c>
      <c r="N328" s="9"/>
      <c r="O328" s="360">
        <f>IF(P328="Yes",'MD Rates'!$H$1,R328)</f>
        <v>42826</v>
      </c>
      <c r="P328" s="5" t="str">
        <f t="shared" si="19"/>
        <v>No</v>
      </c>
      <c r="R328" s="406">
        <v>42826</v>
      </c>
    </row>
    <row r="329" spans="1:18" ht="15.75" hidden="1" thickTop="1" x14ac:dyDescent="0.25">
      <c r="A329" s="902" t="s">
        <v>1093</v>
      </c>
      <c r="B329" s="183" t="s">
        <v>1923</v>
      </c>
      <c r="C329" s="911" t="s">
        <v>1531</v>
      </c>
      <c r="D329" s="902" t="s">
        <v>1033</v>
      </c>
      <c r="E329" s="31"/>
      <c r="F329" s="902" t="s">
        <v>1021</v>
      </c>
      <c r="G329" s="31"/>
      <c r="H329" s="31"/>
      <c r="I329" s="902">
        <v>36192</v>
      </c>
      <c r="J329" s="902">
        <v>26144</v>
      </c>
      <c r="K329" s="31"/>
      <c r="L329" s="941">
        <f t="shared" si="23"/>
        <v>36192</v>
      </c>
      <c r="M329" s="941">
        <f t="shared" si="23"/>
        <v>26144</v>
      </c>
      <c r="N329" s="9"/>
      <c r="O329" s="360">
        <f>IF(P329="Yes",'MD Rates'!$H$1,R329)</f>
        <v>42826</v>
      </c>
      <c r="P329" s="5" t="str">
        <f t="shared" si="19"/>
        <v>No</v>
      </c>
      <c r="R329" s="406">
        <v>42826</v>
      </c>
    </row>
    <row r="330" spans="1:18" ht="15.75" hidden="1" thickTop="1" x14ac:dyDescent="0.25">
      <c r="A330" s="902" t="s">
        <v>1093</v>
      </c>
      <c r="B330" s="183" t="s">
        <v>1923</v>
      </c>
      <c r="C330" s="911" t="s">
        <v>1531</v>
      </c>
      <c r="D330" s="902" t="s">
        <v>1034</v>
      </c>
      <c r="E330" s="31"/>
      <c r="F330" s="902" t="s">
        <v>1021</v>
      </c>
      <c r="G330" s="31"/>
      <c r="H330" s="31"/>
      <c r="I330" s="902">
        <v>36192</v>
      </c>
      <c r="J330" s="902">
        <v>26144</v>
      </c>
      <c r="K330" s="31"/>
      <c r="L330" s="941">
        <f t="shared" si="23"/>
        <v>36192</v>
      </c>
      <c r="M330" s="941">
        <f t="shared" si="23"/>
        <v>26144</v>
      </c>
      <c r="N330" s="9"/>
      <c r="O330" s="360">
        <f>IF(P330="Yes",'MD Rates'!$H$1,R330)</f>
        <v>42826</v>
      </c>
      <c r="P330" s="5" t="str">
        <f t="shared" si="19"/>
        <v>No</v>
      </c>
      <c r="R330" s="406">
        <v>42826</v>
      </c>
    </row>
    <row r="331" spans="1:18" ht="15.75" hidden="1" thickTop="1" x14ac:dyDescent="0.25">
      <c r="A331" s="902" t="s">
        <v>1093</v>
      </c>
      <c r="B331" s="183" t="s">
        <v>1923</v>
      </c>
      <c r="C331" s="911" t="s">
        <v>1531</v>
      </c>
      <c r="D331" s="902" t="s">
        <v>1035</v>
      </c>
      <c r="E331" s="31"/>
      <c r="F331" s="902" t="s">
        <v>1021</v>
      </c>
      <c r="G331" s="31"/>
      <c r="H331" s="31"/>
      <c r="I331" s="902">
        <v>36192</v>
      </c>
      <c r="J331" s="902">
        <v>26144</v>
      </c>
      <c r="K331" s="31"/>
      <c r="L331" s="941">
        <f t="shared" si="23"/>
        <v>36192</v>
      </c>
      <c r="M331" s="941">
        <f t="shared" si="23"/>
        <v>26144</v>
      </c>
      <c r="N331" s="9"/>
      <c r="O331" s="360">
        <f>IF(P331="Yes",'MD Rates'!$H$1,R331)</f>
        <v>42826</v>
      </c>
      <c r="P331" s="5" t="str">
        <f t="shared" si="19"/>
        <v>No</v>
      </c>
      <c r="R331" s="406">
        <v>42826</v>
      </c>
    </row>
    <row r="332" spans="1:18" ht="15.75" hidden="1" thickTop="1" x14ac:dyDescent="0.25">
      <c r="A332" s="902" t="s">
        <v>1093</v>
      </c>
      <c r="B332" s="183" t="s">
        <v>1923</v>
      </c>
      <c r="C332" s="911" t="s">
        <v>1531</v>
      </c>
      <c r="D332" s="902" t="s">
        <v>1036</v>
      </c>
      <c r="E332" s="31"/>
      <c r="F332" s="902" t="s">
        <v>1021</v>
      </c>
      <c r="G332" s="31"/>
      <c r="H332" s="31"/>
      <c r="I332" s="902">
        <v>36192</v>
      </c>
      <c r="J332" s="902">
        <v>26144</v>
      </c>
      <c r="K332" s="31"/>
      <c r="L332" s="941">
        <f t="shared" si="23"/>
        <v>36192</v>
      </c>
      <c r="M332" s="941">
        <f t="shared" si="23"/>
        <v>26144</v>
      </c>
      <c r="N332" s="9"/>
      <c r="O332" s="360">
        <f>IF(P332="Yes",'MD Rates'!$H$1,R332)</f>
        <v>42826</v>
      </c>
      <c r="P332" s="5" t="str">
        <f t="shared" si="19"/>
        <v>No</v>
      </c>
      <c r="R332" s="406">
        <v>42826</v>
      </c>
    </row>
    <row r="333" spans="1:18" ht="15.75" hidden="1" thickTop="1" x14ac:dyDescent="0.25">
      <c r="A333" s="902" t="s">
        <v>1093</v>
      </c>
      <c r="B333" s="183" t="s">
        <v>1923</v>
      </c>
      <c r="C333" s="911" t="s">
        <v>1531</v>
      </c>
      <c r="D333" s="902" t="s">
        <v>1037</v>
      </c>
      <c r="E333" s="31"/>
      <c r="F333" s="902" t="s">
        <v>1021</v>
      </c>
      <c r="G333" s="31"/>
      <c r="H333" s="31"/>
      <c r="I333" s="902">
        <v>36192</v>
      </c>
      <c r="J333" s="902">
        <v>26144</v>
      </c>
      <c r="K333" s="31"/>
      <c r="L333" s="941">
        <f t="shared" si="23"/>
        <v>36192</v>
      </c>
      <c r="M333" s="941">
        <f t="shared" si="23"/>
        <v>26144</v>
      </c>
      <c r="N333" s="9"/>
      <c r="O333" s="360">
        <f>IF(P333="Yes",'MD Rates'!$H$1,R333)</f>
        <v>42826</v>
      </c>
      <c r="P333" s="5" t="str">
        <f t="shared" si="19"/>
        <v>No</v>
      </c>
      <c r="R333" s="406">
        <v>42826</v>
      </c>
    </row>
    <row r="334" spans="1:18" ht="15.75" hidden="1" thickTop="1" x14ac:dyDescent="0.25">
      <c r="A334" s="902" t="s">
        <v>1093</v>
      </c>
      <c r="B334" s="183" t="s">
        <v>1923</v>
      </c>
      <c r="C334" s="911" t="s">
        <v>1531</v>
      </c>
      <c r="D334" s="902" t="s">
        <v>1038</v>
      </c>
      <c r="E334" s="31"/>
      <c r="F334" s="902" t="s">
        <v>1021</v>
      </c>
      <c r="G334" s="31"/>
      <c r="H334" s="31"/>
      <c r="I334" s="902">
        <v>36192</v>
      </c>
      <c r="J334" s="902">
        <v>26144</v>
      </c>
      <c r="K334" s="31"/>
      <c r="L334" s="941">
        <f t="shared" si="23"/>
        <v>36192</v>
      </c>
      <c r="M334" s="941">
        <f t="shared" si="23"/>
        <v>26144</v>
      </c>
      <c r="N334" s="9"/>
      <c r="O334" s="360">
        <f>IF(P334="Yes",'MD Rates'!$H$1,R334)</f>
        <v>42826</v>
      </c>
      <c r="P334" s="5" t="str">
        <f t="shared" si="19"/>
        <v>No</v>
      </c>
      <c r="R334" s="406">
        <v>42826</v>
      </c>
    </row>
    <row r="335" spans="1:18" ht="15.75" hidden="1" thickTop="1" x14ac:dyDescent="0.25">
      <c r="A335" s="902" t="s">
        <v>1093</v>
      </c>
      <c r="B335" s="183" t="s">
        <v>1923</v>
      </c>
      <c r="C335" s="911" t="s">
        <v>1531</v>
      </c>
      <c r="D335" s="902" t="s">
        <v>1039</v>
      </c>
      <c r="E335" s="31"/>
      <c r="F335" s="902" t="s">
        <v>1021</v>
      </c>
      <c r="G335" s="31"/>
      <c r="H335" s="31"/>
      <c r="I335" s="902">
        <v>36192</v>
      </c>
      <c r="J335" s="902">
        <v>26144</v>
      </c>
      <c r="K335" s="31"/>
      <c r="L335" s="941">
        <f t="shared" si="23"/>
        <v>36192</v>
      </c>
      <c r="M335" s="941">
        <f t="shared" si="23"/>
        <v>26144</v>
      </c>
      <c r="N335" s="9"/>
      <c r="O335" s="360">
        <f>IF(P335="Yes",'MD Rates'!$H$1,R335)</f>
        <v>42826</v>
      </c>
      <c r="P335" s="5" t="str">
        <f t="shared" si="19"/>
        <v>No</v>
      </c>
      <c r="R335" s="406">
        <v>42826</v>
      </c>
    </row>
    <row r="336" spans="1:18" ht="15.75" hidden="1" thickTop="1" x14ac:dyDescent="0.25">
      <c r="A336" s="902" t="s">
        <v>1093</v>
      </c>
      <c r="B336" s="183" t="s">
        <v>1923</v>
      </c>
      <c r="C336" s="911" t="s">
        <v>1531</v>
      </c>
      <c r="D336" s="902" t="s">
        <v>1040</v>
      </c>
      <c r="E336" s="31"/>
      <c r="F336" s="902" t="s">
        <v>1021</v>
      </c>
      <c r="G336" s="31"/>
      <c r="H336" s="31"/>
      <c r="I336" s="902">
        <v>36192</v>
      </c>
      <c r="J336" s="902">
        <v>26144</v>
      </c>
      <c r="K336" s="31"/>
      <c r="L336" s="941">
        <f t="shared" si="23"/>
        <v>36192</v>
      </c>
      <c r="M336" s="941">
        <f t="shared" si="23"/>
        <v>26144</v>
      </c>
      <c r="N336" s="9"/>
      <c r="O336" s="360">
        <f>IF(P336="Yes",'MD Rates'!$H$1,R336)</f>
        <v>42826</v>
      </c>
      <c r="P336" s="5" t="str">
        <f t="shared" si="19"/>
        <v>No</v>
      </c>
      <c r="R336" s="406">
        <v>42826</v>
      </c>
    </row>
    <row r="337" spans="1:18" ht="15.75" hidden="1" thickTop="1" x14ac:dyDescent="0.25">
      <c r="A337" s="902" t="s">
        <v>1093</v>
      </c>
      <c r="B337" s="183" t="s">
        <v>1923</v>
      </c>
      <c r="C337" s="911" t="s">
        <v>1531</v>
      </c>
      <c r="D337" s="902" t="s">
        <v>1041</v>
      </c>
      <c r="E337" s="31"/>
      <c r="F337" s="902" t="s">
        <v>1021</v>
      </c>
      <c r="G337" s="31"/>
      <c r="H337" s="31"/>
      <c r="I337" s="902">
        <v>36192</v>
      </c>
      <c r="J337" s="902">
        <v>26144</v>
      </c>
      <c r="K337" s="31"/>
      <c r="L337" s="941">
        <f t="shared" si="23"/>
        <v>36192</v>
      </c>
      <c r="M337" s="941">
        <f t="shared" si="23"/>
        <v>26144</v>
      </c>
      <c r="N337" s="9"/>
      <c r="O337" s="360">
        <f>IF(P337="Yes",'MD Rates'!$H$1,R337)</f>
        <v>42826</v>
      </c>
      <c r="P337" s="5" t="str">
        <f t="shared" ref="P337:P400" si="24">IF(I337&lt;&gt;L337,"Yes","No")</f>
        <v>No</v>
      </c>
      <c r="R337" s="406">
        <v>42826</v>
      </c>
    </row>
    <row r="338" spans="1:18" ht="15.75" hidden="1" thickTop="1" x14ac:dyDescent="0.25">
      <c r="A338" s="902" t="s">
        <v>1093</v>
      </c>
      <c r="B338" s="183" t="s">
        <v>1923</v>
      </c>
      <c r="C338" s="911" t="s">
        <v>1531</v>
      </c>
      <c r="D338" s="902" t="s">
        <v>1042</v>
      </c>
      <c r="E338" s="31"/>
      <c r="F338" s="902" t="s">
        <v>1021</v>
      </c>
      <c r="G338" s="31"/>
      <c r="H338" s="31"/>
      <c r="I338" s="902">
        <v>36192</v>
      </c>
      <c r="J338" s="902">
        <v>26144</v>
      </c>
      <c r="K338" s="31"/>
      <c r="L338" s="941">
        <f t="shared" si="23"/>
        <v>36192</v>
      </c>
      <c r="M338" s="941">
        <f t="shared" si="23"/>
        <v>26144</v>
      </c>
      <c r="N338" s="9"/>
      <c r="O338" s="360">
        <f>IF(P338="Yes",'MD Rates'!$H$1,R338)</f>
        <v>42826</v>
      </c>
      <c r="P338" s="5" t="str">
        <f t="shared" si="24"/>
        <v>No</v>
      </c>
      <c r="R338" s="406">
        <v>42826</v>
      </c>
    </row>
    <row r="339" spans="1:18" ht="15.75" hidden="1" thickTop="1" x14ac:dyDescent="0.25">
      <c r="A339" s="902" t="s">
        <v>1093</v>
      </c>
      <c r="B339" s="183" t="s">
        <v>1923</v>
      </c>
      <c r="C339" s="911" t="s">
        <v>1531</v>
      </c>
      <c r="D339" s="902" t="s">
        <v>1043</v>
      </c>
      <c r="E339" s="31"/>
      <c r="F339" s="902" t="s">
        <v>1021</v>
      </c>
      <c r="G339" s="31"/>
      <c r="H339" s="31"/>
      <c r="I339" s="902">
        <v>36192</v>
      </c>
      <c r="J339" s="902">
        <v>26144</v>
      </c>
      <c r="K339" s="31"/>
      <c r="L339" s="941">
        <f t="shared" si="23"/>
        <v>36192</v>
      </c>
      <c r="M339" s="941">
        <f t="shared" si="23"/>
        <v>26144</v>
      </c>
      <c r="N339" s="9"/>
      <c r="O339" s="360">
        <f>IF(P339="Yes",'MD Rates'!$H$1,R339)</f>
        <v>42826</v>
      </c>
      <c r="P339" s="5" t="str">
        <f t="shared" si="24"/>
        <v>No</v>
      </c>
      <c r="R339" s="406">
        <v>42826</v>
      </c>
    </row>
    <row r="340" spans="1:18" ht="15.75" hidden="1" thickTop="1" x14ac:dyDescent="0.25">
      <c r="A340" s="902" t="s">
        <v>1093</v>
      </c>
      <c r="B340" s="183" t="s">
        <v>1923</v>
      </c>
      <c r="C340" s="911" t="s">
        <v>1531</v>
      </c>
      <c r="D340" s="902" t="s">
        <v>1044</v>
      </c>
      <c r="E340" s="31"/>
      <c r="F340" s="902" t="s">
        <v>1021</v>
      </c>
      <c r="G340" s="31"/>
      <c r="H340" s="31"/>
      <c r="I340" s="902">
        <v>36192</v>
      </c>
      <c r="J340" s="902">
        <v>26144</v>
      </c>
      <c r="K340" s="31"/>
      <c r="L340" s="941">
        <f t="shared" si="23"/>
        <v>36192</v>
      </c>
      <c r="M340" s="941">
        <f t="shared" si="23"/>
        <v>26144</v>
      </c>
      <c r="N340" s="9"/>
      <c r="O340" s="360">
        <f>IF(P340="Yes",'MD Rates'!$H$1,R340)</f>
        <v>42826</v>
      </c>
      <c r="P340" s="5" t="str">
        <f t="shared" si="24"/>
        <v>No</v>
      </c>
      <c r="R340" s="406">
        <v>42826</v>
      </c>
    </row>
    <row r="341" spans="1:18" ht="15.75" hidden="1" thickTop="1" x14ac:dyDescent="0.25">
      <c r="A341" s="902" t="s">
        <v>1093</v>
      </c>
      <c r="B341" s="183" t="s">
        <v>1923</v>
      </c>
      <c r="C341" s="911" t="s">
        <v>1531</v>
      </c>
      <c r="D341" s="902" t="s">
        <v>1045</v>
      </c>
      <c r="E341" s="31"/>
      <c r="F341" s="902" t="s">
        <v>1021</v>
      </c>
      <c r="G341" s="31"/>
      <c r="H341" s="31"/>
      <c r="I341" s="902">
        <v>36192</v>
      </c>
      <c r="J341" s="902">
        <v>26144</v>
      </c>
      <c r="K341" s="31"/>
      <c r="L341" s="941">
        <f t="shared" ref="L341:M356" si="25">L340</f>
        <v>36192</v>
      </c>
      <c r="M341" s="941">
        <f t="shared" si="25"/>
        <v>26144</v>
      </c>
      <c r="N341" s="9"/>
      <c r="O341" s="360">
        <f>IF(P341="Yes",'MD Rates'!$H$1,R341)</f>
        <v>42826</v>
      </c>
      <c r="P341" s="5" t="str">
        <f t="shared" si="24"/>
        <v>No</v>
      </c>
      <c r="R341" s="406">
        <v>42826</v>
      </c>
    </row>
    <row r="342" spans="1:18" ht="15.75" hidden="1" thickTop="1" x14ac:dyDescent="0.25">
      <c r="A342" s="902" t="s">
        <v>1093</v>
      </c>
      <c r="B342" s="183" t="s">
        <v>1923</v>
      </c>
      <c r="C342" s="911" t="s">
        <v>1531</v>
      </c>
      <c r="D342" s="902" t="s">
        <v>1046</v>
      </c>
      <c r="E342" s="31"/>
      <c r="F342" s="902" t="s">
        <v>1021</v>
      </c>
      <c r="G342" s="31"/>
      <c r="H342" s="31"/>
      <c r="I342" s="902">
        <v>36192</v>
      </c>
      <c r="J342" s="902">
        <v>26144</v>
      </c>
      <c r="K342" s="31"/>
      <c r="L342" s="941">
        <f t="shared" si="25"/>
        <v>36192</v>
      </c>
      <c r="M342" s="941">
        <f t="shared" si="25"/>
        <v>26144</v>
      </c>
      <c r="N342" s="9"/>
      <c r="O342" s="360">
        <f>IF(P342="Yes",'MD Rates'!$H$1,R342)</f>
        <v>42826</v>
      </c>
      <c r="P342" s="5" t="str">
        <f t="shared" si="24"/>
        <v>No</v>
      </c>
      <c r="R342" s="406">
        <v>42826</v>
      </c>
    </row>
    <row r="343" spans="1:18" ht="15.75" hidden="1" thickTop="1" x14ac:dyDescent="0.25">
      <c r="A343" s="902" t="s">
        <v>1093</v>
      </c>
      <c r="B343" s="183" t="s">
        <v>1923</v>
      </c>
      <c r="C343" s="911" t="s">
        <v>1531</v>
      </c>
      <c r="D343" s="902" t="s">
        <v>1047</v>
      </c>
      <c r="E343" s="31"/>
      <c r="F343" s="902" t="s">
        <v>1021</v>
      </c>
      <c r="G343" s="31"/>
      <c r="H343" s="31"/>
      <c r="I343" s="902">
        <v>36192</v>
      </c>
      <c r="J343" s="902">
        <v>26144</v>
      </c>
      <c r="K343" s="31"/>
      <c r="L343" s="941">
        <f t="shared" si="25"/>
        <v>36192</v>
      </c>
      <c r="M343" s="941">
        <f t="shared" si="25"/>
        <v>26144</v>
      </c>
      <c r="N343" s="9"/>
      <c r="O343" s="360">
        <f>IF(P343="Yes",'MD Rates'!$H$1,R343)</f>
        <v>42826</v>
      </c>
      <c r="P343" s="5" t="str">
        <f t="shared" si="24"/>
        <v>No</v>
      </c>
      <c r="R343" s="406">
        <v>42826</v>
      </c>
    </row>
    <row r="344" spans="1:18" ht="15.75" hidden="1" thickTop="1" x14ac:dyDescent="0.25">
      <c r="A344" s="902" t="s">
        <v>1093</v>
      </c>
      <c r="B344" s="183" t="s">
        <v>1923</v>
      </c>
      <c r="C344" s="911" t="s">
        <v>1531</v>
      </c>
      <c r="D344" s="902" t="s">
        <v>1048</v>
      </c>
      <c r="E344" s="31"/>
      <c r="F344" s="902" t="s">
        <v>1021</v>
      </c>
      <c r="G344" s="31"/>
      <c r="H344" s="31"/>
      <c r="I344" s="902">
        <v>36192</v>
      </c>
      <c r="J344" s="902">
        <v>26144</v>
      </c>
      <c r="K344" s="31"/>
      <c r="L344" s="941">
        <f t="shared" si="25"/>
        <v>36192</v>
      </c>
      <c r="M344" s="941">
        <f t="shared" si="25"/>
        <v>26144</v>
      </c>
      <c r="N344" s="9"/>
      <c r="O344" s="360">
        <f>IF(P344="Yes",'MD Rates'!$H$1,R344)</f>
        <v>42826</v>
      </c>
      <c r="P344" s="5" t="str">
        <f t="shared" si="24"/>
        <v>No</v>
      </c>
      <c r="R344" s="406">
        <v>42826</v>
      </c>
    </row>
    <row r="345" spans="1:18" ht="15.75" hidden="1" thickTop="1" x14ac:dyDescent="0.25">
      <c r="A345" s="902" t="s">
        <v>1093</v>
      </c>
      <c r="B345" s="183" t="s">
        <v>1923</v>
      </c>
      <c r="C345" s="911" t="s">
        <v>1531</v>
      </c>
      <c r="D345" s="902" t="s">
        <v>1049</v>
      </c>
      <c r="E345" s="31"/>
      <c r="F345" s="902" t="s">
        <v>1021</v>
      </c>
      <c r="G345" s="31"/>
      <c r="H345" s="31"/>
      <c r="I345" s="902">
        <v>36192</v>
      </c>
      <c r="J345" s="902">
        <v>26144</v>
      </c>
      <c r="K345" s="31"/>
      <c r="L345" s="941">
        <f t="shared" si="25"/>
        <v>36192</v>
      </c>
      <c r="M345" s="941">
        <f t="shared" si="25"/>
        <v>26144</v>
      </c>
      <c r="N345" s="9"/>
      <c r="O345" s="360">
        <f>IF(P345="Yes",'MD Rates'!$H$1,R345)</f>
        <v>42826</v>
      </c>
      <c r="P345" s="5" t="str">
        <f t="shared" si="24"/>
        <v>No</v>
      </c>
      <c r="R345" s="406">
        <v>42826</v>
      </c>
    </row>
    <row r="346" spans="1:18" ht="15.75" hidden="1" thickTop="1" x14ac:dyDescent="0.25">
      <c r="A346" s="902" t="s">
        <v>1093</v>
      </c>
      <c r="B346" s="183" t="s">
        <v>1923</v>
      </c>
      <c r="C346" s="911" t="s">
        <v>1531</v>
      </c>
      <c r="D346" s="902" t="s">
        <v>1050</v>
      </c>
      <c r="E346" s="31"/>
      <c r="F346" s="902" t="s">
        <v>1021</v>
      </c>
      <c r="G346" s="31"/>
      <c r="H346" s="31"/>
      <c r="I346" s="902">
        <v>36192</v>
      </c>
      <c r="J346" s="902">
        <v>26144</v>
      </c>
      <c r="K346" s="31"/>
      <c r="L346" s="941">
        <f t="shared" si="25"/>
        <v>36192</v>
      </c>
      <c r="M346" s="941">
        <f t="shared" si="25"/>
        <v>26144</v>
      </c>
      <c r="N346" s="9"/>
      <c r="O346" s="360">
        <f>IF(P346="Yes",'MD Rates'!$H$1,R346)</f>
        <v>42826</v>
      </c>
      <c r="P346" s="5" t="str">
        <f t="shared" si="24"/>
        <v>No</v>
      </c>
      <c r="R346" s="406">
        <v>42826</v>
      </c>
    </row>
    <row r="347" spans="1:18" ht="15.75" hidden="1" thickTop="1" x14ac:dyDescent="0.25">
      <c r="A347" s="902" t="s">
        <v>1093</v>
      </c>
      <c r="B347" s="183" t="s">
        <v>1923</v>
      </c>
      <c r="C347" s="911" t="s">
        <v>1531</v>
      </c>
      <c r="D347" s="902" t="s">
        <v>1051</v>
      </c>
      <c r="E347" s="31"/>
      <c r="F347" s="902" t="s">
        <v>1021</v>
      </c>
      <c r="G347" s="31"/>
      <c r="H347" s="31"/>
      <c r="I347" s="902">
        <v>36192</v>
      </c>
      <c r="J347" s="902">
        <v>26144</v>
      </c>
      <c r="K347" s="31"/>
      <c r="L347" s="941">
        <f t="shared" si="25"/>
        <v>36192</v>
      </c>
      <c r="M347" s="941">
        <f t="shared" si="25"/>
        <v>26144</v>
      </c>
      <c r="N347" s="9"/>
      <c r="O347" s="360">
        <f>IF(P347="Yes",'MD Rates'!$H$1,R347)</f>
        <v>42826</v>
      </c>
      <c r="P347" s="5" t="str">
        <f t="shared" si="24"/>
        <v>No</v>
      </c>
      <c r="R347" s="406">
        <v>42826</v>
      </c>
    </row>
    <row r="348" spans="1:18" ht="15.75" hidden="1" thickTop="1" x14ac:dyDescent="0.25">
      <c r="A348" s="902" t="s">
        <v>1093</v>
      </c>
      <c r="B348" s="183" t="s">
        <v>1923</v>
      </c>
      <c r="C348" s="911" t="s">
        <v>1531</v>
      </c>
      <c r="D348" s="902" t="s">
        <v>1052</v>
      </c>
      <c r="E348" s="31"/>
      <c r="F348" s="902" t="s">
        <v>1021</v>
      </c>
      <c r="G348" s="31"/>
      <c r="H348" s="31"/>
      <c r="I348" s="902">
        <v>36192</v>
      </c>
      <c r="J348" s="902">
        <v>26144</v>
      </c>
      <c r="K348" s="31"/>
      <c r="L348" s="941">
        <f t="shared" si="25"/>
        <v>36192</v>
      </c>
      <c r="M348" s="941">
        <f t="shared" si="25"/>
        <v>26144</v>
      </c>
      <c r="N348" s="9"/>
      <c r="O348" s="360">
        <f>IF(P348="Yes",'MD Rates'!$H$1,R348)</f>
        <v>42826</v>
      </c>
      <c r="P348" s="5" t="str">
        <f t="shared" si="24"/>
        <v>No</v>
      </c>
      <c r="R348" s="406">
        <v>42826</v>
      </c>
    </row>
    <row r="349" spans="1:18" ht="15.75" hidden="1" thickTop="1" x14ac:dyDescent="0.25">
      <c r="A349" s="902" t="s">
        <v>1093</v>
      </c>
      <c r="B349" s="183" t="s">
        <v>1923</v>
      </c>
      <c r="C349" s="911" t="s">
        <v>1531</v>
      </c>
      <c r="D349" s="902" t="s">
        <v>1053</v>
      </c>
      <c r="E349" s="31"/>
      <c r="F349" s="902" t="s">
        <v>1021</v>
      </c>
      <c r="G349" s="31"/>
      <c r="H349" s="31"/>
      <c r="I349" s="902">
        <v>36192</v>
      </c>
      <c r="J349" s="902">
        <v>26144</v>
      </c>
      <c r="K349" s="31"/>
      <c r="L349" s="941">
        <f t="shared" si="25"/>
        <v>36192</v>
      </c>
      <c r="M349" s="941">
        <f t="shared" si="25"/>
        <v>26144</v>
      </c>
      <c r="N349" s="9"/>
      <c r="O349" s="360">
        <f>IF(P349="Yes",'MD Rates'!$H$1,R349)</f>
        <v>42826</v>
      </c>
      <c r="P349" s="5" t="str">
        <f t="shared" si="24"/>
        <v>No</v>
      </c>
      <c r="R349" s="406">
        <v>42826</v>
      </c>
    </row>
    <row r="350" spans="1:18" ht="15.75" hidden="1" thickTop="1" x14ac:dyDescent="0.25">
      <c r="A350" s="902" t="s">
        <v>1093</v>
      </c>
      <c r="B350" s="183" t="s">
        <v>1923</v>
      </c>
      <c r="C350" s="911" t="s">
        <v>1531</v>
      </c>
      <c r="D350" s="902" t="s">
        <v>1054</v>
      </c>
      <c r="E350" s="31"/>
      <c r="F350" s="902" t="s">
        <v>1021</v>
      </c>
      <c r="G350" s="31"/>
      <c r="H350" s="31"/>
      <c r="I350" s="902">
        <v>36192</v>
      </c>
      <c r="J350" s="902">
        <v>26144</v>
      </c>
      <c r="K350" s="31"/>
      <c r="L350" s="941">
        <f t="shared" si="25"/>
        <v>36192</v>
      </c>
      <c r="M350" s="941">
        <f t="shared" si="25"/>
        <v>26144</v>
      </c>
      <c r="N350" s="9"/>
      <c r="O350" s="360">
        <f>IF(P350="Yes",'MD Rates'!$H$1,R350)</f>
        <v>42826</v>
      </c>
      <c r="P350" s="5" t="str">
        <f t="shared" si="24"/>
        <v>No</v>
      </c>
      <c r="R350" s="406">
        <v>42826</v>
      </c>
    </row>
    <row r="351" spans="1:18" ht="15.75" hidden="1" thickTop="1" x14ac:dyDescent="0.25">
      <c r="A351" s="902" t="s">
        <v>1093</v>
      </c>
      <c r="B351" s="183" t="s">
        <v>1923</v>
      </c>
      <c r="C351" s="911" t="s">
        <v>1531</v>
      </c>
      <c r="D351" s="902" t="s">
        <v>1055</v>
      </c>
      <c r="E351" s="31"/>
      <c r="F351" s="902" t="s">
        <v>1021</v>
      </c>
      <c r="G351" s="31"/>
      <c r="H351" s="31"/>
      <c r="I351" s="902">
        <v>36192</v>
      </c>
      <c r="J351" s="902">
        <v>26144</v>
      </c>
      <c r="K351" s="31"/>
      <c r="L351" s="941">
        <f t="shared" si="25"/>
        <v>36192</v>
      </c>
      <c r="M351" s="941">
        <f t="shared" si="25"/>
        <v>26144</v>
      </c>
      <c r="N351" s="9"/>
      <c r="O351" s="360">
        <f>IF(P351="Yes",'MD Rates'!$H$1,R351)</f>
        <v>42826</v>
      </c>
      <c r="P351" s="5" t="str">
        <f t="shared" si="24"/>
        <v>No</v>
      </c>
      <c r="R351" s="406">
        <v>42826</v>
      </c>
    </row>
    <row r="352" spans="1:18" ht="15.75" hidden="1" thickTop="1" x14ac:dyDescent="0.25">
      <c r="A352" s="902" t="s">
        <v>1093</v>
      </c>
      <c r="B352" s="183" t="s">
        <v>1923</v>
      </c>
      <c r="C352" s="911" t="s">
        <v>1531</v>
      </c>
      <c r="D352" s="902" t="s">
        <v>1056</v>
      </c>
      <c r="E352" s="31"/>
      <c r="F352" s="902" t="s">
        <v>1021</v>
      </c>
      <c r="G352" s="31"/>
      <c r="H352" s="31"/>
      <c r="I352" s="902">
        <v>36192</v>
      </c>
      <c r="J352" s="902">
        <v>26144</v>
      </c>
      <c r="K352" s="31"/>
      <c r="L352" s="941">
        <f t="shared" si="25"/>
        <v>36192</v>
      </c>
      <c r="M352" s="941">
        <f t="shared" si="25"/>
        <v>26144</v>
      </c>
      <c r="N352" s="9"/>
      <c r="O352" s="360">
        <f>IF(P352="Yes",'MD Rates'!$H$1,R352)</f>
        <v>42826</v>
      </c>
      <c r="P352" s="5" t="str">
        <f t="shared" si="24"/>
        <v>No</v>
      </c>
      <c r="R352" s="406">
        <v>42826</v>
      </c>
    </row>
    <row r="353" spans="1:18" ht="15.75" hidden="1" thickTop="1" x14ac:dyDescent="0.25">
      <c r="A353" s="902" t="s">
        <v>1093</v>
      </c>
      <c r="B353" s="183" t="s">
        <v>1923</v>
      </c>
      <c r="C353" s="911" t="s">
        <v>1531</v>
      </c>
      <c r="D353" s="902" t="s">
        <v>1057</v>
      </c>
      <c r="E353" s="31"/>
      <c r="F353" s="902" t="s">
        <v>1021</v>
      </c>
      <c r="G353" s="31"/>
      <c r="H353" s="31"/>
      <c r="I353" s="902">
        <v>36192</v>
      </c>
      <c r="J353" s="902">
        <v>26144</v>
      </c>
      <c r="K353" s="31"/>
      <c r="L353" s="941">
        <f t="shared" si="25"/>
        <v>36192</v>
      </c>
      <c r="M353" s="941">
        <f t="shared" si="25"/>
        <v>26144</v>
      </c>
      <c r="N353" s="9"/>
      <c r="O353" s="360">
        <f>IF(P353="Yes",'MD Rates'!$H$1,R353)</f>
        <v>42826</v>
      </c>
      <c r="P353" s="5" t="str">
        <f t="shared" si="24"/>
        <v>No</v>
      </c>
      <c r="R353" s="406">
        <v>42826</v>
      </c>
    </row>
    <row r="354" spans="1:18" ht="15.75" hidden="1" thickTop="1" x14ac:dyDescent="0.25">
      <c r="A354" s="902" t="s">
        <v>1093</v>
      </c>
      <c r="B354" s="183" t="s">
        <v>1923</v>
      </c>
      <c r="C354" s="911" t="s">
        <v>1531</v>
      </c>
      <c r="D354" s="902" t="s">
        <v>1058</v>
      </c>
      <c r="E354" s="31"/>
      <c r="F354" s="902" t="s">
        <v>1021</v>
      </c>
      <c r="G354" s="31"/>
      <c r="H354" s="31"/>
      <c r="I354" s="902">
        <v>36192</v>
      </c>
      <c r="J354" s="902">
        <v>26144</v>
      </c>
      <c r="K354" s="31"/>
      <c r="L354" s="941">
        <f t="shared" si="25"/>
        <v>36192</v>
      </c>
      <c r="M354" s="941">
        <f t="shared" si="25"/>
        <v>26144</v>
      </c>
      <c r="N354" s="9"/>
      <c r="O354" s="360">
        <f>IF(P354="Yes",'MD Rates'!$H$1,R354)</f>
        <v>42826</v>
      </c>
      <c r="P354" s="5" t="str">
        <f t="shared" si="24"/>
        <v>No</v>
      </c>
      <c r="R354" s="406">
        <v>42826</v>
      </c>
    </row>
    <row r="355" spans="1:18" ht="15.75" hidden="1" thickTop="1" x14ac:dyDescent="0.25">
      <c r="A355" s="902" t="s">
        <v>1093</v>
      </c>
      <c r="B355" s="183" t="s">
        <v>1923</v>
      </c>
      <c r="C355" s="911" t="s">
        <v>1531</v>
      </c>
      <c r="D355" s="902" t="s">
        <v>1059</v>
      </c>
      <c r="E355" s="31"/>
      <c r="F355" s="902" t="s">
        <v>1021</v>
      </c>
      <c r="G355" s="31"/>
      <c r="H355" s="31"/>
      <c r="I355" s="902">
        <v>36192</v>
      </c>
      <c r="J355" s="902">
        <v>26144</v>
      </c>
      <c r="K355" s="31"/>
      <c r="L355" s="941">
        <f t="shared" si="25"/>
        <v>36192</v>
      </c>
      <c r="M355" s="941">
        <f t="shared" si="25"/>
        <v>26144</v>
      </c>
      <c r="N355" s="9"/>
      <c r="O355" s="360">
        <f>IF(P355="Yes",'MD Rates'!$H$1,R355)</f>
        <v>42826</v>
      </c>
      <c r="P355" s="5" t="str">
        <f t="shared" si="24"/>
        <v>No</v>
      </c>
      <c r="R355" s="406">
        <v>42826</v>
      </c>
    </row>
    <row r="356" spans="1:18" ht="15.75" hidden="1" thickTop="1" x14ac:dyDescent="0.25">
      <c r="A356" s="902" t="s">
        <v>1093</v>
      </c>
      <c r="B356" s="183" t="s">
        <v>1923</v>
      </c>
      <c r="C356" s="911" t="s">
        <v>1531</v>
      </c>
      <c r="D356" s="902" t="s">
        <v>1060</v>
      </c>
      <c r="E356" s="31"/>
      <c r="F356" s="902" t="s">
        <v>1021</v>
      </c>
      <c r="G356" s="31"/>
      <c r="H356" s="31"/>
      <c r="I356" s="902">
        <v>36192</v>
      </c>
      <c r="J356" s="902">
        <v>26144</v>
      </c>
      <c r="K356" s="31"/>
      <c r="L356" s="941">
        <f t="shared" si="25"/>
        <v>36192</v>
      </c>
      <c r="M356" s="941">
        <f t="shared" si="25"/>
        <v>26144</v>
      </c>
      <c r="N356" s="9"/>
      <c r="O356" s="360">
        <f>IF(P356="Yes",'MD Rates'!$H$1,R356)</f>
        <v>42826</v>
      </c>
      <c r="P356" s="5" t="str">
        <f t="shared" si="24"/>
        <v>No</v>
      </c>
      <c r="R356" s="406">
        <v>42826</v>
      </c>
    </row>
    <row r="357" spans="1:18" ht="15.75" hidden="1" thickTop="1" x14ac:dyDescent="0.25">
      <c r="A357" s="902" t="s">
        <v>1093</v>
      </c>
      <c r="B357" s="183" t="s">
        <v>1923</v>
      </c>
      <c r="C357" s="911" t="s">
        <v>1531</v>
      </c>
      <c r="D357" s="902" t="s">
        <v>1061</v>
      </c>
      <c r="E357" s="31"/>
      <c r="F357" s="902" t="s">
        <v>1021</v>
      </c>
      <c r="G357" s="31"/>
      <c r="H357" s="31"/>
      <c r="I357" s="902">
        <v>36192</v>
      </c>
      <c r="J357" s="902">
        <v>26144</v>
      </c>
      <c r="K357" s="31"/>
      <c r="L357" s="941">
        <f t="shared" ref="L357:M372" si="26">L356</f>
        <v>36192</v>
      </c>
      <c r="M357" s="941">
        <f t="shared" si="26"/>
        <v>26144</v>
      </c>
      <c r="N357" s="9"/>
      <c r="O357" s="360">
        <f>IF(P357="Yes",'MD Rates'!$H$1,R357)</f>
        <v>42826</v>
      </c>
      <c r="P357" s="5" t="str">
        <f t="shared" si="24"/>
        <v>No</v>
      </c>
      <c r="R357" s="406">
        <v>42826</v>
      </c>
    </row>
    <row r="358" spans="1:18" ht="15.75" hidden="1" thickTop="1" x14ac:dyDescent="0.25">
      <c r="A358" s="902" t="s">
        <v>1093</v>
      </c>
      <c r="B358" s="183" t="s">
        <v>1923</v>
      </c>
      <c r="C358" s="911" t="s">
        <v>1531</v>
      </c>
      <c r="D358" s="902" t="s">
        <v>1062</v>
      </c>
      <c r="E358" s="31"/>
      <c r="F358" s="902" t="s">
        <v>1021</v>
      </c>
      <c r="G358" s="31"/>
      <c r="H358" s="31"/>
      <c r="I358" s="902">
        <v>36192</v>
      </c>
      <c r="J358" s="902">
        <v>26144</v>
      </c>
      <c r="K358" s="31"/>
      <c r="L358" s="941">
        <f t="shared" si="26"/>
        <v>36192</v>
      </c>
      <c r="M358" s="941">
        <f t="shared" si="26"/>
        <v>26144</v>
      </c>
      <c r="N358" s="9"/>
      <c r="O358" s="360">
        <f>IF(P358="Yes",'MD Rates'!$H$1,R358)</f>
        <v>42826</v>
      </c>
      <c r="P358" s="5" t="str">
        <f t="shared" si="24"/>
        <v>No</v>
      </c>
      <c r="R358" s="406">
        <v>42826</v>
      </c>
    </row>
    <row r="359" spans="1:18" ht="15.75" hidden="1" thickTop="1" x14ac:dyDescent="0.25">
      <c r="A359" s="902" t="s">
        <v>1093</v>
      </c>
      <c r="B359" s="183" t="s">
        <v>1923</v>
      </c>
      <c r="C359" s="911" t="s">
        <v>1531</v>
      </c>
      <c r="D359" s="902" t="s">
        <v>1063</v>
      </c>
      <c r="E359" s="31"/>
      <c r="F359" s="902" t="s">
        <v>1021</v>
      </c>
      <c r="G359" s="31"/>
      <c r="H359" s="31"/>
      <c r="I359" s="902">
        <v>36192</v>
      </c>
      <c r="J359" s="902">
        <v>26144</v>
      </c>
      <c r="K359" s="31"/>
      <c r="L359" s="941">
        <f t="shared" si="26"/>
        <v>36192</v>
      </c>
      <c r="M359" s="941">
        <f t="shared" si="26"/>
        <v>26144</v>
      </c>
      <c r="N359" s="9"/>
      <c r="O359" s="360">
        <f>IF(P359="Yes",'MD Rates'!$H$1,R359)</f>
        <v>42826</v>
      </c>
      <c r="P359" s="5" t="str">
        <f t="shared" si="24"/>
        <v>No</v>
      </c>
      <c r="R359" s="406">
        <v>42826</v>
      </c>
    </row>
    <row r="360" spans="1:18" ht="15.75" hidden="1" thickTop="1" x14ac:dyDescent="0.25">
      <c r="A360" s="902" t="s">
        <v>1093</v>
      </c>
      <c r="B360" s="183" t="s">
        <v>1923</v>
      </c>
      <c r="C360" s="911" t="s">
        <v>1531</v>
      </c>
      <c r="D360" s="902" t="s">
        <v>1064</v>
      </c>
      <c r="E360" s="31"/>
      <c r="F360" s="902" t="s">
        <v>1021</v>
      </c>
      <c r="G360" s="31"/>
      <c r="H360" s="31"/>
      <c r="I360" s="902">
        <v>36192</v>
      </c>
      <c r="J360" s="902">
        <v>26144</v>
      </c>
      <c r="K360" s="31"/>
      <c r="L360" s="941">
        <f t="shared" si="26"/>
        <v>36192</v>
      </c>
      <c r="M360" s="941">
        <f t="shared" si="26"/>
        <v>26144</v>
      </c>
      <c r="N360" s="9"/>
      <c r="O360" s="360">
        <f>IF(P360="Yes",'MD Rates'!$H$1,R360)</f>
        <v>42826</v>
      </c>
      <c r="P360" s="5" t="str">
        <f t="shared" si="24"/>
        <v>No</v>
      </c>
      <c r="R360" s="406">
        <v>42826</v>
      </c>
    </row>
    <row r="361" spans="1:18" ht="15.75" hidden="1" thickTop="1" x14ac:dyDescent="0.25">
      <c r="A361" s="902" t="s">
        <v>1093</v>
      </c>
      <c r="B361" s="183" t="s">
        <v>1923</v>
      </c>
      <c r="C361" s="911" t="s">
        <v>1531</v>
      </c>
      <c r="D361" s="902" t="s">
        <v>1065</v>
      </c>
      <c r="E361" s="31"/>
      <c r="F361" s="902" t="s">
        <v>1021</v>
      </c>
      <c r="G361" s="31"/>
      <c r="H361" s="31"/>
      <c r="I361" s="902">
        <v>36192</v>
      </c>
      <c r="J361" s="902">
        <v>26144</v>
      </c>
      <c r="K361" s="31"/>
      <c r="L361" s="941">
        <f t="shared" si="26"/>
        <v>36192</v>
      </c>
      <c r="M361" s="941">
        <f t="shared" si="26"/>
        <v>26144</v>
      </c>
      <c r="N361" s="9"/>
      <c r="O361" s="360">
        <f>IF(P361="Yes",'MD Rates'!$H$1,R361)</f>
        <v>42826</v>
      </c>
      <c r="P361" s="5" t="str">
        <f t="shared" si="24"/>
        <v>No</v>
      </c>
      <c r="R361" s="406">
        <v>42826</v>
      </c>
    </row>
    <row r="362" spans="1:18" ht="15.75" hidden="1" thickTop="1" x14ac:dyDescent="0.25">
      <c r="A362" s="902" t="s">
        <v>1093</v>
      </c>
      <c r="B362" s="183" t="s">
        <v>1923</v>
      </c>
      <c r="C362" s="911" t="s">
        <v>1531</v>
      </c>
      <c r="D362" s="902" t="s">
        <v>1066</v>
      </c>
      <c r="E362" s="31"/>
      <c r="F362" s="902" t="s">
        <v>1021</v>
      </c>
      <c r="G362" s="31"/>
      <c r="H362" s="31"/>
      <c r="I362" s="902">
        <v>36192</v>
      </c>
      <c r="J362" s="902">
        <v>26144</v>
      </c>
      <c r="K362" s="31"/>
      <c r="L362" s="941">
        <f t="shared" si="26"/>
        <v>36192</v>
      </c>
      <c r="M362" s="941">
        <f t="shared" si="26"/>
        <v>26144</v>
      </c>
      <c r="N362" s="9"/>
      <c r="O362" s="360">
        <f>IF(P362="Yes",'MD Rates'!$H$1,R362)</f>
        <v>42826</v>
      </c>
      <c r="P362" s="5" t="str">
        <f t="shared" si="24"/>
        <v>No</v>
      </c>
      <c r="R362" s="406">
        <v>42826</v>
      </c>
    </row>
    <row r="363" spans="1:18" ht="15.75" hidden="1" thickTop="1" x14ac:dyDescent="0.25">
      <c r="A363" s="902" t="s">
        <v>1093</v>
      </c>
      <c r="B363" s="183" t="s">
        <v>1923</v>
      </c>
      <c r="C363" s="911" t="s">
        <v>1531</v>
      </c>
      <c r="D363" s="902" t="s">
        <v>1067</v>
      </c>
      <c r="E363" s="31"/>
      <c r="F363" s="902" t="s">
        <v>1021</v>
      </c>
      <c r="G363" s="31"/>
      <c r="H363" s="31"/>
      <c r="I363" s="902">
        <v>36192</v>
      </c>
      <c r="J363" s="902">
        <v>26144</v>
      </c>
      <c r="K363" s="31"/>
      <c r="L363" s="941">
        <f t="shared" si="26"/>
        <v>36192</v>
      </c>
      <c r="M363" s="941">
        <f t="shared" si="26"/>
        <v>26144</v>
      </c>
      <c r="N363" s="9"/>
      <c r="O363" s="360">
        <f>IF(P363="Yes",'MD Rates'!$H$1,R363)</f>
        <v>42826</v>
      </c>
      <c r="P363" s="5" t="str">
        <f t="shared" si="24"/>
        <v>No</v>
      </c>
      <c r="R363" s="406">
        <v>42826</v>
      </c>
    </row>
    <row r="364" spans="1:18" ht="15.75" hidden="1" thickTop="1" x14ac:dyDescent="0.25">
      <c r="A364" s="902" t="s">
        <v>1093</v>
      </c>
      <c r="B364" s="183" t="s">
        <v>1923</v>
      </c>
      <c r="C364" s="911" t="s">
        <v>1531</v>
      </c>
      <c r="D364" s="902" t="s">
        <v>1068</v>
      </c>
      <c r="E364" s="31"/>
      <c r="F364" s="902" t="s">
        <v>1021</v>
      </c>
      <c r="G364" s="31"/>
      <c r="H364" s="31"/>
      <c r="I364" s="902">
        <v>36192</v>
      </c>
      <c r="J364" s="902">
        <v>26144</v>
      </c>
      <c r="K364" s="31"/>
      <c r="L364" s="941">
        <f t="shared" si="26"/>
        <v>36192</v>
      </c>
      <c r="M364" s="941">
        <f t="shared" si="26"/>
        <v>26144</v>
      </c>
      <c r="N364" s="9"/>
      <c r="O364" s="360">
        <f>IF(P364="Yes",'MD Rates'!$H$1,R364)</f>
        <v>42826</v>
      </c>
      <c r="P364" s="5" t="str">
        <f t="shared" si="24"/>
        <v>No</v>
      </c>
      <c r="R364" s="406">
        <v>42826</v>
      </c>
    </row>
    <row r="365" spans="1:18" ht="15.75" hidden="1" thickTop="1" x14ac:dyDescent="0.25">
      <c r="A365" s="902" t="s">
        <v>1093</v>
      </c>
      <c r="B365" s="183" t="s">
        <v>1923</v>
      </c>
      <c r="C365" s="911" t="s">
        <v>1531</v>
      </c>
      <c r="D365" s="902" t="s">
        <v>1069</v>
      </c>
      <c r="E365" s="31"/>
      <c r="F365" s="902" t="s">
        <v>1021</v>
      </c>
      <c r="G365" s="31"/>
      <c r="H365" s="31"/>
      <c r="I365" s="902">
        <v>36192</v>
      </c>
      <c r="J365" s="902">
        <v>26144</v>
      </c>
      <c r="K365" s="31"/>
      <c r="L365" s="941">
        <f t="shared" si="26"/>
        <v>36192</v>
      </c>
      <c r="M365" s="941">
        <f t="shared" si="26"/>
        <v>26144</v>
      </c>
      <c r="N365" s="9"/>
      <c r="O365" s="360">
        <f>IF(P365="Yes",'MD Rates'!$H$1,R365)</f>
        <v>42826</v>
      </c>
      <c r="P365" s="5" t="str">
        <f t="shared" si="24"/>
        <v>No</v>
      </c>
      <c r="R365" s="406">
        <v>42826</v>
      </c>
    </row>
    <row r="366" spans="1:18" ht="15.75" hidden="1" thickTop="1" x14ac:dyDescent="0.25">
      <c r="A366" s="902" t="s">
        <v>1093</v>
      </c>
      <c r="B366" s="183" t="s">
        <v>1923</v>
      </c>
      <c r="C366" s="911" t="s">
        <v>1531</v>
      </c>
      <c r="D366" s="902" t="s">
        <v>1070</v>
      </c>
      <c r="E366" s="31"/>
      <c r="F366" s="902" t="s">
        <v>1021</v>
      </c>
      <c r="G366" s="31"/>
      <c r="H366" s="31"/>
      <c r="I366" s="902">
        <v>36192</v>
      </c>
      <c r="J366" s="902">
        <v>26144</v>
      </c>
      <c r="K366" s="31"/>
      <c r="L366" s="941">
        <f t="shared" si="26"/>
        <v>36192</v>
      </c>
      <c r="M366" s="941">
        <f t="shared" si="26"/>
        <v>26144</v>
      </c>
      <c r="N366" s="9"/>
      <c r="O366" s="360">
        <f>IF(P366="Yes",'MD Rates'!$H$1,R366)</f>
        <v>42826</v>
      </c>
      <c r="P366" s="5" t="str">
        <f t="shared" si="24"/>
        <v>No</v>
      </c>
      <c r="R366" s="406">
        <v>42826</v>
      </c>
    </row>
    <row r="367" spans="1:18" ht="15.75" hidden="1" thickTop="1" x14ac:dyDescent="0.25">
      <c r="A367" s="902" t="s">
        <v>1093</v>
      </c>
      <c r="B367" s="183" t="s">
        <v>1923</v>
      </c>
      <c r="C367" s="911" t="s">
        <v>1531</v>
      </c>
      <c r="D367" s="902" t="s">
        <v>1071</v>
      </c>
      <c r="E367" s="31"/>
      <c r="F367" s="902" t="s">
        <v>1021</v>
      </c>
      <c r="G367" s="31"/>
      <c r="H367" s="31"/>
      <c r="I367" s="902">
        <v>36192</v>
      </c>
      <c r="J367" s="902">
        <v>26144</v>
      </c>
      <c r="K367" s="31"/>
      <c r="L367" s="941">
        <f t="shared" si="26"/>
        <v>36192</v>
      </c>
      <c r="M367" s="941">
        <f t="shared" si="26"/>
        <v>26144</v>
      </c>
      <c r="N367" s="9"/>
      <c r="O367" s="360">
        <f>IF(P367="Yes",'MD Rates'!$H$1,R367)</f>
        <v>42826</v>
      </c>
      <c r="P367" s="5" t="str">
        <f t="shared" si="24"/>
        <v>No</v>
      </c>
      <c r="R367" s="406">
        <v>42826</v>
      </c>
    </row>
    <row r="368" spans="1:18" ht="15.75" hidden="1" thickTop="1" x14ac:dyDescent="0.25">
      <c r="A368" s="902" t="s">
        <v>1093</v>
      </c>
      <c r="B368" s="183" t="s">
        <v>1923</v>
      </c>
      <c r="C368" s="911" t="s">
        <v>1531</v>
      </c>
      <c r="D368" s="902" t="s">
        <v>1072</v>
      </c>
      <c r="E368" s="31"/>
      <c r="F368" s="902" t="s">
        <v>1021</v>
      </c>
      <c r="G368" s="31"/>
      <c r="H368" s="31"/>
      <c r="I368" s="902">
        <v>36192</v>
      </c>
      <c r="J368" s="902">
        <v>26144</v>
      </c>
      <c r="K368" s="31"/>
      <c r="L368" s="941">
        <f t="shared" si="26"/>
        <v>36192</v>
      </c>
      <c r="M368" s="941">
        <f t="shared" si="26"/>
        <v>26144</v>
      </c>
      <c r="N368" s="9"/>
      <c r="O368" s="360">
        <f>IF(P368="Yes",'MD Rates'!$H$1,R368)</f>
        <v>42826</v>
      </c>
      <c r="P368" s="5" t="str">
        <f t="shared" si="24"/>
        <v>No</v>
      </c>
      <c r="R368" s="406">
        <v>42826</v>
      </c>
    </row>
    <row r="369" spans="1:18" ht="15.75" hidden="1" thickTop="1" x14ac:dyDescent="0.25">
      <c r="A369" s="902" t="s">
        <v>1093</v>
      </c>
      <c r="B369" s="183" t="s">
        <v>1923</v>
      </c>
      <c r="C369" s="911" t="s">
        <v>1531</v>
      </c>
      <c r="D369" s="902" t="s">
        <v>1073</v>
      </c>
      <c r="E369" s="31"/>
      <c r="F369" s="902" t="s">
        <v>1021</v>
      </c>
      <c r="G369" s="31"/>
      <c r="H369" s="31"/>
      <c r="I369" s="902">
        <v>36192</v>
      </c>
      <c r="J369" s="902">
        <v>26144</v>
      </c>
      <c r="K369" s="31"/>
      <c r="L369" s="941">
        <f t="shared" si="26"/>
        <v>36192</v>
      </c>
      <c r="M369" s="941">
        <f t="shared" si="26"/>
        <v>26144</v>
      </c>
      <c r="N369" s="9"/>
      <c r="O369" s="360">
        <f>IF(P369="Yes",'MD Rates'!$H$1,R369)</f>
        <v>42826</v>
      </c>
      <c r="P369" s="5" t="str">
        <f t="shared" si="24"/>
        <v>No</v>
      </c>
      <c r="R369" s="406">
        <v>42826</v>
      </c>
    </row>
    <row r="370" spans="1:18" ht="15.75" hidden="1" thickTop="1" x14ac:dyDescent="0.25">
      <c r="A370" s="902" t="s">
        <v>1093</v>
      </c>
      <c r="B370" s="183" t="s">
        <v>1923</v>
      </c>
      <c r="C370" s="911" t="s">
        <v>1531</v>
      </c>
      <c r="D370" s="902" t="s">
        <v>1074</v>
      </c>
      <c r="E370" s="31"/>
      <c r="F370" s="902" t="s">
        <v>1021</v>
      </c>
      <c r="G370" s="31"/>
      <c r="H370" s="31"/>
      <c r="I370" s="902">
        <v>36192</v>
      </c>
      <c r="J370" s="902">
        <v>26144</v>
      </c>
      <c r="K370" s="31"/>
      <c r="L370" s="941">
        <f t="shared" si="26"/>
        <v>36192</v>
      </c>
      <c r="M370" s="941">
        <f t="shared" si="26"/>
        <v>26144</v>
      </c>
      <c r="N370" s="9"/>
      <c r="O370" s="360">
        <f>IF(P370="Yes",'MD Rates'!$H$1,R370)</f>
        <v>42826</v>
      </c>
      <c r="P370" s="5" t="str">
        <f t="shared" si="24"/>
        <v>No</v>
      </c>
      <c r="R370" s="406">
        <v>42826</v>
      </c>
    </row>
    <row r="371" spans="1:18" ht="15.75" hidden="1" thickTop="1" x14ac:dyDescent="0.25">
      <c r="A371" s="902" t="s">
        <v>1093</v>
      </c>
      <c r="B371" s="183" t="s">
        <v>1923</v>
      </c>
      <c r="C371" s="911" t="s">
        <v>1531</v>
      </c>
      <c r="D371" s="902" t="s">
        <v>1075</v>
      </c>
      <c r="E371" s="31"/>
      <c r="F371" s="902" t="s">
        <v>1021</v>
      </c>
      <c r="G371" s="31"/>
      <c r="H371" s="31"/>
      <c r="I371" s="902">
        <v>36192</v>
      </c>
      <c r="J371" s="902">
        <v>26144</v>
      </c>
      <c r="K371" s="31"/>
      <c r="L371" s="941">
        <f t="shared" si="26"/>
        <v>36192</v>
      </c>
      <c r="M371" s="941">
        <f t="shared" si="26"/>
        <v>26144</v>
      </c>
      <c r="N371" s="9"/>
      <c r="O371" s="360">
        <f>IF(P371="Yes",'MD Rates'!$H$1,R371)</f>
        <v>42826</v>
      </c>
      <c r="P371" s="5" t="str">
        <f t="shared" si="24"/>
        <v>No</v>
      </c>
      <c r="R371" s="406">
        <v>42826</v>
      </c>
    </row>
    <row r="372" spans="1:18" ht="15.75" hidden="1" thickTop="1" x14ac:dyDescent="0.25">
      <c r="A372" s="902" t="s">
        <v>1093</v>
      </c>
      <c r="B372" s="183" t="s">
        <v>1923</v>
      </c>
      <c r="C372" s="911" t="s">
        <v>1531</v>
      </c>
      <c r="D372" s="902" t="s">
        <v>1076</v>
      </c>
      <c r="E372" s="31"/>
      <c r="F372" s="902" t="s">
        <v>1021</v>
      </c>
      <c r="G372" s="31"/>
      <c r="H372" s="31"/>
      <c r="I372" s="902">
        <v>36192</v>
      </c>
      <c r="J372" s="902">
        <v>26144</v>
      </c>
      <c r="K372" s="31"/>
      <c r="L372" s="941">
        <f t="shared" si="26"/>
        <v>36192</v>
      </c>
      <c r="M372" s="941">
        <f t="shared" si="26"/>
        <v>26144</v>
      </c>
      <c r="N372" s="9"/>
      <c r="O372" s="360">
        <f>IF(P372="Yes",'MD Rates'!$H$1,R372)</f>
        <v>42826</v>
      </c>
      <c r="P372" s="5" t="str">
        <f t="shared" si="24"/>
        <v>No</v>
      </c>
      <c r="R372" s="406">
        <v>42826</v>
      </c>
    </row>
    <row r="373" spans="1:18" ht="15.75" hidden="1" thickTop="1" x14ac:dyDescent="0.25">
      <c r="A373" s="902" t="s">
        <v>1093</v>
      </c>
      <c r="B373" s="183" t="s">
        <v>1923</v>
      </c>
      <c r="C373" s="911" t="s">
        <v>1531</v>
      </c>
      <c r="D373" s="902" t="s">
        <v>1077</v>
      </c>
      <c r="E373" s="31"/>
      <c r="F373" s="902" t="s">
        <v>1021</v>
      </c>
      <c r="G373" s="31"/>
      <c r="H373" s="31"/>
      <c r="I373" s="902">
        <v>36192</v>
      </c>
      <c r="J373" s="902">
        <v>26144</v>
      </c>
      <c r="K373" s="31"/>
      <c r="L373" s="941">
        <f t="shared" ref="L373:M388" si="27">L372</f>
        <v>36192</v>
      </c>
      <c r="M373" s="941">
        <f t="shared" si="27"/>
        <v>26144</v>
      </c>
      <c r="N373" s="9"/>
      <c r="O373" s="360">
        <f>IF(P373="Yes",'MD Rates'!$H$1,R373)</f>
        <v>42826</v>
      </c>
      <c r="P373" s="5" t="str">
        <f t="shared" si="24"/>
        <v>No</v>
      </c>
      <c r="R373" s="406">
        <v>42826</v>
      </c>
    </row>
    <row r="374" spans="1:18" ht="15.75" hidden="1" thickTop="1" x14ac:dyDescent="0.25">
      <c r="A374" s="902" t="s">
        <v>1093</v>
      </c>
      <c r="B374" s="183" t="s">
        <v>1923</v>
      </c>
      <c r="C374" s="911" t="s">
        <v>1531</v>
      </c>
      <c r="D374" s="902" t="s">
        <v>1078</v>
      </c>
      <c r="E374" s="31"/>
      <c r="F374" s="902" t="s">
        <v>1021</v>
      </c>
      <c r="G374" s="31"/>
      <c r="H374" s="31"/>
      <c r="I374" s="902">
        <v>36192</v>
      </c>
      <c r="J374" s="902">
        <v>26144</v>
      </c>
      <c r="K374" s="31"/>
      <c r="L374" s="941">
        <f t="shared" si="27"/>
        <v>36192</v>
      </c>
      <c r="M374" s="941">
        <f t="shared" si="27"/>
        <v>26144</v>
      </c>
      <c r="N374" s="9"/>
      <c r="O374" s="360">
        <f>IF(P374="Yes",'MD Rates'!$H$1,R374)</f>
        <v>42826</v>
      </c>
      <c r="P374" s="5" t="str">
        <f t="shared" si="24"/>
        <v>No</v>
      </c>
      <c r="R374" s="406">
        <v>42826</v>
      </c>
    </row>
    <row r="375" spans="1:18" ht="15.75" hidden="1" thickTop="1" x14ac:dyDescent="0.25">
      <c r="A375" s="902" t="s">
        <v>1093</v>
      </c>
      <c r="B375" s="183" t="s">
        <v>1923</v>
      </c>
      <c r="C375" s="911" t="s">
        <v>1531</v>
      </c>
      <c r="D375" s="902" t="s">
        <v>1079</v>
      </c>
      <c r="E375" s="31"/>
      <c r="F375" s="902" t="s">
        <v>1021</v>
      </c>
      <c r="G375" s="31"/>
      <c r="H375" s="31"/>
      <c r="I375" s="902">
        <v>36192</v>
      </c>
      <c r="J375" s="902">
        <v>26144</v>
      </c>
      <c r="K375" s="31"/>
      <c r="L375" s="941">
        <f t="shared" si="27"/>
        <v>36192</v>
      </c>
      <c r="M375" s="941">
        <f t="shared" si="27"/>
        <v>26144</v>
      </c>
      <c r="N375" s="9"/>
      <c r="O375" s="360">
        <f>IF(P375="Yes",'MD Rates'!$H$1,R375)</f>
        <v>42826</v>
      </c>
      <c r="P375" s="5" t="str">
        <f t="shared" si="24"/>
        <v>No</v>
      </c>
      <c r="R375" s="406">
        <v>42826</v>
      </c>
    </row>
    <row r="376" spans="1:18" ht="15.75" hidden="1" thickTop="1" x14ac:dyDescent="0.25">
      <c r="A376" s="902" t="s">
        <v>1093</v>
      </c>
      <c r="B376" s="183" t="s">
        <v>1923</v>
      </c>
      <c r="C376" s="911" t="s">
        <v>1531</v>
      </c>
      <c r="D376" s="902" t="s">
        <v>1080</v>
      </c>
      <c r="E376" s="31"/>
      <c r="F376" s="902" t="s">
        <v>1021</v>
      </c>
      <c r="G376" s="31"/>
      <c r="H376" s="31"/>
      <c r="I376" s="902">
        <v>36192</v>
      </c>
      <c r="J376" s="902">
        <v>26144</v>
      </c>
      <c r="K376" s="31"/>
      <c r="L376" s="941">
        <f t="shared" si="27"/>
        <v>36192</v>
      </c>
      <c r="M376" s="941">
        <f t="shared" si="27"/>
        <v>26144</v>
      </c>
      <c r="N376" s="9"/>
      <c r="O376" s="360">
        <f>IF(P376="Yes",'MD Rates'!$H$1,R376)</f>
        <v>42826</v>
      </c>
      <c r="P376" s="5" t="str">
        <f t="shared" si="24"/>
        <v>No</v>
      </c>
      <c r="R376" s="406">
        <v>42826</v>
      </c>
    </row>
    <row r="377" spans="1:18" ht="15.75" hidden="1" thickTop="1" x14ac:dyDescent="0.25">
      <c r="A377" s="902" t="s">
        <v>1093</v>
      </c>
      <c r="B377" s="183" t="s">
        <v>1923</v>
      </c>
      <c r="C377" s="911" t="s">
        <v>1531</v>
      </c>
      <c r="D377" s="902" t="s">
        <v>1081</v>
      </c>
      <c r="E377" s="31"/>
      <c r="F377" s="902" t="s">
        <v>1021</v>
      </c>
      <c r="G377" s="31"/>
      <c r="H377" s="31"/>
      <c r="I377" s="902">
        <v>36192</v>
      </c>
      <c r="J377" s="902">
        <v>26144</v>
      </c>
      <c r="K377" s="31"/>
      <c r="L377" s="941">
        <f t="shared" si="27"/>
        <v>36192</v>
      </c>
      <c r="M377" s="941">
        <f t="shared" si="27"/>
        <v>26144</v>
      </c>
      <c r="N377" s="9"/>
      <c r="O377" s="360">
        <f>IF(P377="Yes",'MD Rates'!$H$1,R377)</f>
        <v>42826</v>
      </c>
      <c r="P377" s="5" t="str">
        <f t="shared" si="24"/>
        <v>No</v>
      </c>
      <c r="R377" s="406">
        <v>42826</v>
      </c>
    </row>
    <row r="378" spans="1:18" ht="15.75" hidden="1" thickTop="1" x14ac:dyDescent="0.25">
      <c r="A378" s="902" t="s">
        <v>1093</v>
      </c>
      <c r="B378" s="183" t="s">
        <v>1923</v>
      </c>
      <c r="C378" s="911" t="s">
        <v>1531</v>
      </c>
      <c r="D378" s="902" t="s">
        <v>1082</v>
      </c>
      <c r="E378" s="31"/>
      <c r="F378" s="902" t="s">
        <v>1021</v>
      </c>
      <c r="G378" s="31"/>
      <c r="H378" s="31"/>
      <c r="I378" s="902">
        <v>36192</v>
      </c>
      <c r="J378" s="902">
        <v>26144</v>
      </c>
      <c r="K378" s="31"/>
      <c r="L378" s="941">
        <f t="shared" si="27"/>
        <v>36192</v>
      </c>
      <c r="M378" s="941">
        <f t="shared" si="27"/>
        <v>26144</v>
      </c>
      <c r="N378" s="9"/>
      <c r="O378" s="360">
        <f>IF(P378="Yes",'MD Rates'!$H$1,R378)</f>
        <v>42826</v>
      </c>
      <c r="P378" s="5" t="str">
        <f t="shared" si="24"/>
        <v>No</v>
      </c>
      <c r="R378" s="406">
        <v>42826</v>
      </c>
    </row>
    <row r="379" spans="1:18" ht="15.75" hidden="1" thickTop="1" x14ac:dyDescent="0.25">
      <c r="A379" s="902" t="s">
        <v>1093</v>
      </c>
      <c r="B379" s="183" t="s">
        <v>1923</v>
      </c>
      <c r="C379" s="911" t="s">
        <v>1531</v>
      </c>
      <c r="D379" s="902" t="s">
        <v>1083</v>
      </c>
      <c r="E379" s="31"/>
      <c r="F379" s="902" t="s">
        <v>1021</v>
      </c>
      <c r="G379" s="31"/>
      <c r="H379" s="31"/>
      <c r="I379" s="902">
        <v>36192</v>
      </c>
      <c r="J379" s="902">
        <v>26144</v>
      </c>
      <c r="K379" s="31"/>
      <c r="L379" s="941">
        <f t="shared" si="27"/>
        <v>36192</v>
      </c>
      <c r="M379" s="941">
        <f t="shared" si="27"/>
        <v>26144</v>
      </c>
      <c r="N379" s="9"/>
      <c r="O379" s="360">
        <f>IF(P379="Yes",'MD Rates'!$H$1,R379)</f>
        <v>42826</v>
      </c>
      <c r="P379" s="5" t="str">
        <f t="shared" si="24"/>
        <v>No</v>
      </c>
      <c r="R379" s="406">
        <v>42826</v>
      </c>
    </row>
    <row r="380" spans="1:18" ht="15.75" hidden="1" thickTop="1" x14ac:dyDescent="0.25">
      <c r="A380" s="902" t="s">
        <v>1093</v>
      </c>
      <c r="B380" s="183" t="s">
        <v>1923</v>
      </c>
      <c r="C380" s="911" t="s">
        <v>1531</v>
      </c>
      <c r="D380" s="902" t="s">
        <v>1084</v>
      </c>
      <c r="E380" s="31"/>
      <c r="F380" s="902" t="s">
        <v>1021</v>
      </c>
      <c r="G380" s="31"/>
      <c r="H380" s="31"/>
      <c r="I380" s="902">
        <v>36192</v>
      </c>
      <c r="J380" s="902">
        <v>26144</v>
      </c>
      <c r="K380" s="31"/>
      <c r="L380" s="941">
        <f t="shared" si="27"/>
        <v>36192</v>
      </c>
      <c r="M380" s="941">
        <f t="shared" si="27"/>
        <v>26144</v>
      </c>
      <c r="N380" s="9"/>
      <c r="O380" s="360">
        <f>IF(P380="Yes",'MD Rates'!$H$1,R380)</f>
        <v>42826</v>
      </c>
      <c r="P380" s="5" t="str">
        <f t="shared" si="24"/>
        <v>No</v>
      </c>
      <c r="R380" s="406">
        <v>42826</v>
      </c>
    </row>
    <row r="381" spans="1:18" ht="15.75" hidden="1" thickTop="1" x14ac:dyDescent="0.25">
      <c r="A381" s="902" t="s">
        <v>1093</v>
      </c>
      <c r="B381" s="183" t="s">
        <v>1923</v>
      </c>
      <c r="C381" s="911" t="s">
        <v>1531</v>
      </c>
      <c r="D381" s="902" t="s">
        <v>1085</v>
      </c>
      <c r="E381" s="31"/>
      <c r="F381" s="902" t="s">
        <v>1021</v>
      </c>
      <c r="G381" s="31"/>
      <c r="H381" s="31"/>
      <c r="I381" s="902">
        <v>36192</v>
      </c>
      <c r="J381" s="902">
        <v>26144</v>
      </c>
      <c r="K381" s="31"/>
      <c r="L381" s="941">
        <f t="shared" si="27"/>
        <v>36192</v>
      </c>
      <c r="M381" s="941">
        <f t="shared" si="27"/>
        <v>26144</v>
      </c>
      <c r="N381" s="9"/>
      <c r="O381" s="360">
        <f>IF(P381="Yes",'MD Rates'!$H$1,R381)</f>
        <v>42826</v>
      </c>
      <c r="P381" s="5" t="str">
        <f t="shared" si="24"/>
        <v>No</v>
      </c>
      <c r="R381" s="406">
        <v>42826</v>
      </c>
    </row>
    <row r="382" spans="1:18" ht="15.75" hidden="1" thickTop="1" x14ac:dyDescent="0.25">
      <c r="A382" s="902" t="s">
        <v>1093</v>
      </c>
      <c r="B382" s="183" t="s">
        <v>1923</v>
      </c>
      <c r="C382" s="911" t="s">
        <v>1531</v>
      </c>
      <c r="D382" s="902" t="s">
        <v>1086</v>
      </c>
      <c r="E382" s="31"/>
      <c r="F382" s="902" t="s">
        <v>1021</v>
      </c>
      <c r="G382" s="31"/>
      <c r="H382" s="31"/>
      <c r="I382" s="902">
        <v>36192</v>
      </c>
      <c r="J382" s="902">
        <v>26144</v>
      </c>
      <c r="K382" s="31"/>
      <c r="L382" s="941">
        <f t="shared" si="27"/>
        <v>36192</v>
      </c>
      <c r="M382" s="941">
        <f t="shared" si="27"/>
        <v>26144</v>
      </c>
      <c r="N382" s="9"/>
      <c r="O382" s="360">
        <f>IF(P382="Yes",'MD Rates'!$H$1,R382)</f>
        <v>42826</v>
      </c>
      <c r="P382" s="5" t="str">
        <f t="shared" si="24"/>
        <v>No</v>
      </c>
      <c r="R382" s="406">
        <v>42826</v>
      </c>
    </row>
    <row r="383" spans="1:18" ht="15.75" hidden="1" thickTop="1" x14ac:dyDescent="0.25">
      <c r="A383" s="902" t="s">
        <v>1093</v>
      </c>
      <c r="B383" s="183" t="s">
        <v>1923</v>
      </c>
      <c r="C383" s="911" t="s">
        <v>1531</v>
      </c>
      <c r="D383" s="902" t="s">
        <v>1087</v>
      </c>
      <c r="E383" s="31"/>
      <c r="F383" s="902" t="s">
        <v>1021</v>
      </c>
      <c r="G383" s="31"/>
      <c r="H383" s="31"/>
      <c r="I383" s="902">
        <v>36192</v>
      </c>
      <c r="J383" s="902">
        <v>26144</v>
      </c>
      <c r="K383" s="31"/>
      <c r="L383" s="941">
        <f t="shared" si="27"/>
        <v>36192</v>
      </c>
      <c r="M383" s="941">
        <f t="shared" si="27"/>
        <v>26144</v>
      </c>
      <c r="N383" s="9"/>
      <c r="O383" s="360">
        <f>IF(P383="Yes",'MD Rates'!$H$1,R383)</f>
        <v>42826</v>
      </c>
      <c r="P383" s="5" t="str">
        <f t="shared" si="24"/>
        <v>No</v>
      </c>
      <c r="R383" s="406">
        <v>42826</v>
      </c>
    </row>
    <row r="384" spans="1:18" ht="15.75" hidden="1" thickTop="1" x14ac:dyDescent="0.25">
      <c r="A384" s="902" t="s">
        <v>1093</v>
      </c>
      <c r="B384" s="183" t="s">
        <v>1923</v>
      </c>
      <c r="C384" s="911" t="s">
        <v>1531</v>
      </c>
      <c r="D384" s="902" t="s">
        <v>1088</v>
      </c>
      <c r="E384" s="31"/>
      <c r="F384" s="902" t="s">
        <v>1021</v>
      </c>
      <c r="G384" s="31"/>
      <c r="H384" s="31"/>
      <c r="I384" s="902">
        <v>36192</v>
      </c>
      <c r="J384" s="902">
        <v>26144</v>
      </c>
      <c r="K384" s="31"/>
      <c r="L384" s="941">
        <f t="shared" si="27"/>
        <v>36192</v>
      </c>
      <c r="M384" s="941">
        <f t="shared" si="27"/>
        <v>26144</v>
      </c>
      <c r="N384" s="9"/>
      <c r="O384" s="360">
        <f>IF(P384="Yes",'MD Rates'!$H$1,R384)</f>
        <v>42826</v>
      </c>
      <c r="P384" s="5" t="str">
        <f t="shared" si="24"/>
        <v>No</v>
      </c>
      <c r="R384" s="406">
        <v>42826</v>
      </c>
    </row>
    <row r="385" spans="1:20" ht="15.75" hidden="1" thickTop="1" x14ac:dyDescent="0.25">
      <c r="A385" s="902" t="s">
        <v>1093</v>
      </c>
      <c r="B385" s="183" t="s">
        <v>1923</v>
      </c>
      <c r="C385" s="911" t="s">
        <v>1531</v>
      </c>
      <c r="D385" s="902" t="s">
        <v>1089</v>
      </c>
      <c r="E385" s="31"/>
      <c r="F385" s="902" t="s">
        <v>1021</v>
      </c>
      <c r="G385" s="31"/>
      <c r="H385" s="31"/>
      <c r="I385" s="902">
        <v>36192</v>
      </c>
      <c r="J385" s="902">
        <v>26144</v>
      </c>
      <c r="K385" s="31"/>
      <c r="L385" s="941">
        <f t="shared" si="27"/>
        <v>36192</v>
      </c>
      <c r="M385" s="941">
        <f t="shared" si="27"/>
        <v>26144</v>
      </c>
      <c r="N385" s="9"/>
      <c r="O385" s="360">
        <f>IF(P385="Yes",'MD Rates'!$H$1,R385)</f>
        <v>42826</v>
      </c>
      <c r="P385" s="5" t="str">
        <f t="shared" si="24"/>
        <v>No</v>
      </c>
      <c r="R385" s="406">
        <v>42826</v>
      </c>
    </row>
    <row r="386" spans="1:20" ht="15.75" hidden="1" thickTop="1" x14ac:dyDescent="0.25">
      <c r="A386" s="902" t="s">
        <v>1093</v>
      </c>
      <c r="B386" s="183" t="s">
        <v>1923</v>
      </c>
      <c r="C386" s="911" t="s">
        <v>1531</v>
      </c>
      <c r="D386" s="902" t="s">
        <v>1090</v>
      </c>
      <c r="E386" s="31"/>
      <c r="F386" s="902" t="s">
        <v>1021</v>
      </c>
      <c r="G386" s="31"/>
      <c r="H386" s="31"/>
      <c r="I386" s="902">
        <v>36192</v>
      </c>
      <c r="J386" s="902">
        <v>26144</v>
      </c>
      <c r="K386" s="31"/>
      <c r="L386" s="941">
        <f t="shared" si="27"/>
        <v>36192</v>
      </c>
      <c r="M386" s="941">
        <f t="shared" si="27"/>
        <v>26144</v>
      </c>
      <c r="N386" s="9"/>
      <c r="O386" s="360">
        <f>IF(P386="Yes",'MD Rates'!$H$1,R386)</f>
        <v>42826</v>
      </c>
      <c r="P386" s="5" t="str">
        <f t="shared" si="24"/>
        <v>No</v>
      </c>
      <c r="R386" s="406">
        <v>42826</v>
      </c>
    </row>
    <row r="387" spans="1:20" ht="15.75" hidden="1" thickTop="1" x14ac:dyDescent="0.25">
      <c r="A387" s="902" t="s">
        <v>1093</v>
      </c>
      <c r="B387" s="183" t="s">
        <v>1923</v>
      </c>
      <c r="C387" s="911" t="s">
        <v>1531</v>
      </c>
      <c r="D387" s="902" t="s">
        <v>1091</v>
      </c>
      <c r="E387" s="31"/>
      <c r="F387" s="902" t="s">
        <v>1021</v>
      </c>
      <c r="G387" s="31"/>
      <c r="H387" s="31"/>
      <c r="I387" s="902">
        <v>36192</v>
      </c>
      <c r="J387" s="902">
        <v>26144</v>
      </c>
      <c r="K387" s="31"/>
      <c r="L387" s="941">
        <f t="shared" si="27"/>
        <v>36192</v>
      </c>
      <c r="M387" s="941">
        <f t="shared" si="27"/>
        <v>26144</v>
      </c>
      <c r="N387" s="9"/>
      <c r="O387" s="360">
        <f>IF(P387="Yes",'MD Rates'!$H$1,R387)</f>
        <v>42826</v>
      </c>
      <c r="P387" s="5" t="str">
        <f t="shared" si="24"/>
        <v>No</v>
      </c>
      <c r="R387" s="406">
        <v>42826</v>
      </c>
    </row>
    <row r="388" spans="1:20" ht="15.75" hidden="1" thickTop="1" x14ac:dyDescent="0.25">
      <c r="A388" s="902" t="s">
        <v>1093</v>
      </c>
      <c r="B388" s="183" t="s">
        <v>1923</v>
      </c>
      <c r="C388" s="911" t="s">
        <v>1531</v>
      </c>
      <c r="D388" s="902" t="s">
        <v>1092</v>
      </c>
      <c r="E388" s="31"/>
      <c r="F388" s="902" t="s">
        <v>1021</v>
      </c>
      <c r="G388" s="31"/>
      <c r="H388" s="31"/>
      <c r="I388" s="902">
        <v>36192</v>
      </c>
      <c r="J388" s="902">
        <v>26144</v>
      </c>
      <c r="K388" s="31"/>
      <c r="L388" s="941">
        <f t="shared" si="27"/>
        <v>36192</v>
      </c>
      <c r="M388" s="941">
        <f t="shared" si="27"/>
        <v>26144</v>
      </c>
      <c r="N388" s="9"/>
      <c r="O388" s="360">
        <f>IF(P388="Yes",'MD Rates'!$H$1,R388)</f>
        <v>42826</v>
      </c>
      <c r="P388" s="5" t="str">
        <f t="shared" si="24"/>
        <v>No</v>
      </c>
      <c r="R388" s="406">
        <v>42826</v>
      </c>
    </row>
    <row r="389" spans="1:20" ht="15.75" hidden="1" thickTop="1" x14ac:dyDescent="0.25">
      <c r="A389" s="902" t="s">
        <v>1093</v>
      </c>
      <c r="B389" s="183" t="s">
        <v>1923</v>
      </c>
      <c r="C389" s="911" t="s">
        <v>1532</v>
      </c>
      <c r="D389" s="902"/>
      <c r="E389" s="31"/>
      <c r="F389" s="902" t="s">
        <v>1021</v>
      </c>
      <c r="G389" s="31"/>
      <c r="H389" s="31"/>
      <c r="I389" s="902">
        <v>25632</v>
      </c>
      <c r="J389" s="902">
        <v>25632</v>
      </c>
      <c r="K389" s="31"/>
      <c r="L389" s="941">
        <v>25632</v>
      </c>
      <c r="M389" s="941">
        <v>25632</v>
      </c>
      <c r="N389" s="9"/>
      <c r="O389" s="360">
        <f>IF(P389="Yes",'MD Rates'!$H$1,R389)</f>
        <v>41000</v>
      </c>
      <c r="P389" s="5" t="str">
        <f t="shared" si="24"/>
        <v>No</v>
      </c>
      <c r="R389" s="942">
        <v>41000</v>
      </c>
      <c r="T389" s="181" t="s">
        <v>727</v>
      </c>
    </row>
    <row r="390" spans="1:20" ht="15.75" hidden="1" thickTop="1" x14ac:dyDescent="0.25">
      <c r="A390" s="902" t="s">
        <v>1094</v>
      </c>
      <c r="B390" s="183" t="s">
        <v>1923</v>
      </c>
      <c r="C390" s="911" t="s">
        <v>1530</v>
      </c>
      <c r="D390" s="902" t="s">
        <v>304</v>
      </c>
      <c r="E390" s="31"/>
      <c r="F390" s="902" t="s">
        <v>1020</v>
      </c>
      <c r="G390" s="31"/>
      <c r="H390" s="31"/>
      <c r="I390" s="902">
        <v>36192</v>
      </c>
      <c r="J390" s="902">
        <v>26144</v>
      </c>
      <c r="K390" s="31"/>
      <c r="L390" s="941">
        <f>L388</f>
        <v>36192</v>
      </c>
      <c r="M390" s="941">
        <f>M388</f>
        <v>26144</v>
      </c>
      <c r="N390" s="9"/>
      <c r="O390" s="360">
        <f>IF(P390="Yes",'MD Rates'!$H$1,R390)</f>
        <v>42826</v>
      </c>
      <c r="P390" s="5" t="str">
        <f t="shared" si="24"/>
        <v>No</v>
      </c>
      <c r="R390" s="406">
        <v>42826</v>
      </c>
    </row>
    <row r="391" spans="1:20" ht="15.75" hidden="1" thickTop="1" x14ac:dyDescent="0.25">
      <c r="A391" s="902" t="s">
        <v>1094</v>
      </c>
      <c r="B391" s="183" t="s">
        <v>1923</v>
      </c>
      <c r="C391" s="911" t="s">
        <v>1530</v>
      </c>
      <c r="D391" s="902" t="s">
        <v>304</v>
      </c>
      <c r="E391" s="31"/>
      <c r="F391" s="902" t="s">
        <v>1021</v>
      </c>
      <c r="G391" s="31"/>
      <c r="H391" s="31"/>
      <c r="I391" s="902">
        <v>36192</v>
      </c>
      <c r="J391" s="902">
        <v>26144</v>
      </c>
      <c r="K391" s="31"/>
      <c r="L391" s="941">
        <f t="shared" ref="L391:M406" si="28">L390</f>
        <v>36192</v>
      </c>
      <c r="M391" s="941">
        <f>M390</f>
        <v>26144</v>
      </c>
      <c r="N391" s="9"/>
      <c r="O391" s="360">
        <f>IF(P391="Yes",'MD Rates'!$H$1,R391)</f>
        <v>42826</v>
      </c>
      <c r="P391" s="5" t="str">
        <f t="shared" si="24"/>
        <v>No</v>
      </c>
      <c r="Q391" s="67" t="s">
        <v>727</v>
      </c>
      <c r="R391" s="406">
        <v>42826</v>
      </c>
    </row>
    <row r="392" spans="1:20" ht="15.75" hidden="1" thickTop="1" x14ac:dyDescent="0.25">
      <c r="A392" s="902" t="s">
        <v>1094</v>
      </c>
      <c r="B392" s="183" t="s">
        <v>1923</v>
      </c>
      <c r="C392" s="911" t="s">
        <v>1530</v>
      </c>
      <c r="D392" s="902" t="s">
        <v>315</v>
      </c>
      <c r="E392" s="31"/>
      <c r="F392" s="902" t="s">
        <v>1020</v>
      </c>
      <c r="G392" s="31"/>
      <c r="H392" s="31"/>
      <c r="I392" s="902">
        <v>36192</v>
      </c>
      <c r="J392" s="902">
        <v>26144</v>
      </c>
      <c r="K392" s="31"/>
      <c r="L392" s="941">
        <f t="shared" si="28"/>
        <v>36192</v>
      </c>
      <c r="M392" s="941">
        <f t="shared" si="28"/>
        <v>26144</v>
      </c>
      <c r="N392" s="9"/>
      <c r="O392" s="360">
        <f>IF(P392="Yes",'MD Rates'!$H$1,R392)</f>
        <v>42826</v>
      </c>
      <c r="P392" s="5" t="str">
        <f t="shared" si="24"/>
        <v>No</v>
      </c>
      <c r="Q392" s="67" t="s">
        <v>727</v>
      </c>
      <c r="R392" s="406">
        <v>42826</v>
      </c>
    </row>
    <row r="393" spans="1:20" ht="15.75" hidden="1" thickTop="1" x14ac:dyDescent="0.25">
      <c r="A393" s="902" t="s">
        <v>1094</v>
      </c>
      <c r="B393" s="183" t="s">
        <v>1923</v>
      </c>
      <c r="C393" s="911" t="s">
        <v>1530</v>
      </c>
      <c r="D393" s="902" t="s">
        <v>315</v>
      </c>
      <c r="E393" s="31"/>
      <c r="F393" s="902" t="s">
        <v>1021</v>
      </c>
      <c r="G393" s="31"/>
      <c r="H393" s="31"/>
      <c r="I393" s="902">
        <v>36192</v>
      </c>
      <c r="J393" s="902">
        <v>26144</v>
      </c>
      <c r="K393" s="31"/>
      <c r="L393" s="941">
        <f t="shared" si="28"/>
        <v>36192</v>
      </c>
      <c r="M393" s="941">
        <f t="shared" si="28"/>
        <v>26144</v>
      </c>
      <c r="N393" s="9"/>
      <c r="O393" s="360">
        <f>IF(P393="Yes",'MD Rates'!$H$1,R393)</f>
        <v>42826</v>
      </c>
      <c r="P393" s="5" t="str">
        <f t="shared" si="24"/>
        <v>No</v>
      </c>
      <c r="R393" s="406">
        <v>42826</v>
      </c>
    </row>
    <row r="394" spans="1:20" ht="15.75" hidden="1" thickTop="1" x14ac:dyDescent="0.25">
      <c r="A394" s="902" t="s">
        <v>1094</v>
      </c>
      <c r="B394" s="183" t="s">
        <v>1923</v>
      </c>
      <c r="C394" s="911" t="s">
        <v>1530</v>
      </c>
      <c r="D394" s="902" t="s">
        <v>303</v>
      </c>
      <c r="E394" s="31"/>
      <c r="F394" s="902" t="s">
        <v>1020</v>
      </c>
      <c r="G394" s="31"/>
      <c r="H394" s="31"/>
      <c r="I394" s="902">
        <v>36192</v>
      </c>
      <c r="J394" s="902">
        <v>26144</v>
      </c>
      <c r="K394" s="31"/>
      <c r="L394" s="941">
        <f t="shared" si="28"/>
        <v>36192</v>
      </c>
      <c r="M394" s="941">
        <f t="shared" si="28"/>
        <v>26144</v>
      </c>
      <c r="N394" s="9"/>
      <c r="O394" s="360">
        <f>IF(P394="Yes",'MD Rates'!$H$1,R394)</f>
        <v>42826</v>
      </c>
      <c r="P394" s="5" t="str">
        <f t="shared" si="24"/>
        <v>No</v>
      </c>
      <c r="R394" s="406">
        <v>42826</v>
      </c>
    </row>
    <row r="395" spans="1:20" ht="15.75" hidden="1" thickTop="1" x14ac:dyDescent="0.25">
      <c r="A395" s="902" t="s">
        <v>1094</v>
      </c>
      <c r="B395" s="183" t="s">
        <v>1923</v>
      </c>
      <c r="C395" s="911" t="s">
        <v>1530</v>
      </c>
      <c r="D395" s="902" t="s">
        <v>303</v>
      </c>
      <c r="E395" s="31"/>
      <c r="F395" s="902" t="s">
        <v>1021</v>
      </c>
      <c r="G395" s="31"/>
      <c r="H395" s="31"/>
      <c r="I395" s="902">
        <v>36192</v>
      </c>
      <c r="J395" s="902">
        <v>26144</v>
      </c>
      <c r="K395" s="31"/>
      <c r="L395" s="941">
        <f t="shared" si="28"/>
        <v>36192</v>
      </c>
      <c r="M395" s="941">
        <f t="shared" si="28"/>
        <v>26144</v>
      </c>
      <c r="N395" s="9"/>
      <c r="O395" s="360">
        <f>IF(P395="Yes",'MD Rates'!$H$1,R395)</f>
        <v>42826</v>
      </c>
      <c r="P395" s="5" t="str">
        <f t="shared" si="24"/>
        <v>No</v>
      </c>
      <c r="R395" s="406">
        <v>42826</v>
      </c>
    </row>
    <row r="396" spans="1:20" ht="15.75" hidden="1" thickTop="1" x14ac:dyDescent="0.25">
      <c r="A396" s="902" t="s">
        <v>1094</v>
      </c>
      <c r="B396" s="183" t="s">
        <v>1923</v>
      </c>
      <c r="C396" s="911" t="s">
        <v>1530</v>
      </c>
      <c r="D396" s="902" t="s">
        <v>316</v>
      </c>
      <c r="E396" s="31"/>
      <c r="F396" s="902" t="s">
        <v>1020</v>
      </c>
      <c r="G396" s="31"/>
      <c r="H396" s="31"/>
      <c r="I396" s="902">
        <v>36192</v>
      </c>
      <c r="J396" s="902">
        <v>26144</v>
      </c>
      <c r="K396" s="31"/>
      <c r="L396" s="941">
        <f t="shared" si="28"/>
        <v>36192</v>
      </c>
      <c r="M396" s="941">
        <f t="shared" si="28"/>
        <v>26144</v>
      </c>
      <c r="N396" s="9"/>
      <c r="O396" s="360">
        <f>IF(P396="Yes",'MD Rates'!$H$1,R396)</f>
        <v>42826</v>
      </c>
      <c r="P396" s="5" t="str">
        <f t="shared" si="24"/>
        <v>No</v>
      </c>
      <c r="R396" s="406">
        <v>42826</v>
      </c>
    </row>
    <row r="397" spans="1:20" ht="15.75" hidden="1" thickTop="1" x14ac:dyDescent="0.25">
      <c r="A397" s="902" t="s">
        <v>1094</v>
      </c>
      <c r="B397" s="183" t="s">
        <v>1923</v>
      </c>
      <c r="C397" s="911" t="s">
        <v>1530</v>
      </c>
      <c r="D397" s="902" t="s">
        <v>316</v>
      </c>
      <c r="E397" s="31"/>
      <c r="F397" s="902" t="s">
        <v>1021</v>
      </c>
      <c r="G397" s="31"/>
      <c r="H397" s="31"/>
      <c r="I397" s="902">
        <v>36192</v>
      </c>
      <c r="J397" s="902">
        <v>26144</v>
      </c>
      <c r="K397" s="31"/>
      <c r="L397" s="941">
        <f t="shared" si="28"/>
        <v>36192</v>
      </c>
      <c r="M397" s="941">
        <f t="shared" si="28"/>
        <v>26144</v>
      </c>
      <c r="N397" s="9"/>
      <c r="O397" s="360">
        <f>IF(P397="Yes",'MD Rates'!$H$1,R397)</f>
        <v>42826</v>
      </c>
      <c r="P397" s="5" t="str">
        <f t="shared" si="24"/>
        <v>No</v>
      </c>
      <c r="R397" s="406">
        <v>42826</v>
      </c>
    </row>
    <row r="398" spans="1:20" ht="15.75" hidden="1" thickTop="1" x14ac:dyDescent="0.25">
      <c r="A398" s="902" t="s">
        <v>1094</v>
      </c>
      <c r="B398" s="183" t="s">
        <v>1923</v>
      </c>
      <c r="C398" s="911" t="s">
        <v>1531</v>
      </c>
      <c r="D398" s="902"/>
      <c r="E398" s="31"/>
      <c r="F398" s="902"/>
      <c r="G398" s="31"/>
      <c r="H398" s="31"/>
      <c r="I398" s="902">
        <v>36192</v>
      </c>
      <c r="J398" s="902">
        <v>26144</v>
      </c>
      <c r="K398" s="31"/>
      <c r="L398" s="941">
        <f t="shared" si="28"/>
        <v>36192</v>
      </c>
      <c r="M398" s="941">
        <f t="shared" si="28"/>
        <v>26144</v>
      </c>
      <c r="N398" s="9"/>
      <c r="O398" s="360">
        <f>IF(P398="Yes",'MD Rates'!$H$1,R398)</f>
        <v>42826</v>
      </c>
      <c r="P398" s="5" t="str">
        <f t="shared" si="24"/>
        <v>No</v>
      </c>
      <c r="R398" s="406">
        <v>42826</v>
      </c>
    </row>
    <row r="399" spans="1:20" ht="15.75" hidden="1" thickTop="1" x14ac:dyDescent="0.25">
      <c r="A399" s="902" t="s">
        <v>1094</v>
      </c>
      <c r="B399" s="183" t="s">
        <v>1923</v>
      </c>
      <c r="C399" s="911" t="s">
        <v>1531</v>
      </c>
      <c r="D399" s="902" t="s">
        <v>896</v>
      </c>
      <c r="E399" s="31"/>
      <c r="F399" s="902" t="s">
        <v>1021</v>
      </c>
      <c r="G399" s="31"/>
      <c r="H399" s="31"/>
      <c r="I399" s="902">
        <v>36192</v>
      </c>
      <c r="J399" s="902">
        <v>26144</v>
      </c>
      <c r="K399" s="31"/>
      <c r="L399" s="941">
        <f t="shared" si="28"/>
        <v>36192</v>
      </c>
      <c r="M399" s="941">
        <f t="shared" si="28"/>
        <v>26144</v>
      </c>
      <c r="N399" s="9"/>
      <c r="O399" s="360">
        <f>IF(P399="Yes",'MD Rates'!$H$1,R399)</f>
        <v>42826</v>
      </c>
      <c r="P399" s="5" t="str">
        <f t="shared" si="24"/>
        <v>No</v>
      </c>
      <c r="R399" s="406">
        <v>42826</v>
      </c>
    </row>
    <row r="400" spans="1:20" ht="15.75" hidden="1" thickTop="1" x14ac:dyDescent="0.25">
      <c r="A400" s="902" t="s">
        <v>1094</v>
      </c>
      <c r="B400" s="183" t="s">
        <v>1923</v>
      </c>
      <c r="C400" s="911" t="s">
        <v>1531</v>
      </c>
      <c r="D400" s="902" t="s">
        <v>895</v>
      </c>
      <c r="E400" s="31"/>
      <c r="F400" s="902" t="s">
        <v>1021</v>
      </c>
      <c r="G400" s="31"/>
      <c r="H400" s="31"/>
      <c r="I400" s="902">
        <v>36192</v>
      </c>
      <c r="J400" s="902">
        <v>26144</v>
      </c>
      <c r="K400" s="31"/>
      <c r="L400" s="941">
        <f t="shared" si="28"/>
        <v>36192</v>
      </c>
      <c r="M400" s="941">
        <f t="shared" si="28"/>
        <v>26144</v>
      </c>
      <c r="N400" s="9"/>
      <c r="O400" s="360">
        <f>IF(P400="Yes",'MD Rates'!$H$1,R400)</f>
        <v>42826</v>
      </c>
      <c r="P400" s="5" t="str">
        <f t="shared" si="24"/>
        <v>No</v>
      </c>
      <c r="R400" s="406">
        <v>42826</v>
      </c>
    </row>
    <row r="401" spans="1:18" ht="15.75" hidden="1" thickTop="1" x14ac:dyDescent="0.25">
      <c r="A401" s="902" t="s">
        <v>1094</v>
      </c>
      <c r="B401" s="183" t="s">
        <v>1923</v>
      </c>
      <c r="C401" s="911" t="s">
        <v>1531</v>
      </c>
      <c r="D401" s="902" t="s">
        <v>894</v>
      </c>
      <c r="E401" s="31"/>
      <c r="F401" s="902" t="s">
        <v>1021</v>
      </c>
      <c r="G401" s="31"/>
      <c r="H401" s="31"/>
      <c r="I401" s="902">
        <v>36192</v>
      </c>
      <c r="J401" s="902">
        <v>26144</v>
      </c>
      <c r="K401" s="31"/>
      <c r="L401" s="941">
        <f t="shared" si="28"/>
        <v>36192</v>
      </c>
      <c r="M401" s="941">
        <f t="shared" si="28"/>
        <v>26144</v>
      </c>
      <c r="N401" s="9"/>
      <c r="O401" s="360">
        <f>IF(P401="Yes",'MD Rates'!$H$1,R401)</f>
        <v>42826</v>
      </c>
      <c r="P401" s="5" t="str">
        <f t="shared" ref="P401:P464" si="29">IF(I401&lt;&gt;L401,"Yes","No")</f>
        <v>No</v>
      </c>
      <c r="R401" s="406">
        <v>42826</v>
      </c>
    </row>
    <row r="402" spans="1:18" ht="15.75" hidden="1" thickTop="1" x14ac:dyDescent="0.25">
      <c r="A402" s="902" t="s">
        <v>1094</v>
      </c>
      <c r="B402" s="183" t="s">
        <v>1923</v>
      </c>
      <c r="C402" s="911" t="s">
        <v>1531</v>
      </c>
      <c r="D402" s="902" t="s">
        <v>893</v>
      </c>
      <c r="E402" s="31"/>
      <c r="F402" s="902" t="s">
        <v>1021</v>
      </c>
      <c r="G402" s="31"/>
      <c r="H402" s="31"/>
      <c r="I402" s="902">
        <v>36192</v>
      </c>
      <c r="J402" s="902">
        <v>26144</v>
      </c>
      <c r="K402" s="31"/>
      <c r="L402" s="941">
        <f t="shared" si="28"/>
        <v>36192</v>
      </c>
      <c r="M402" s="941">
        <f t="shared" si="28"/>
        <v>26144</v>
      </c>
      <c r="N402" s="9"/>
      <c r="O402" s="360">
        <f>IF(P402="Yes",'MD Rates'!$H$1,R402)</f>
        <v>42826</v>
      </c>
      <c r="P402" s="5" t="str">
        <f t="shared" si="29"/>
        <v>No</v>
      </c>
      <c r="R402" s="406">
        <v>42826</v>
      </c>
    </row>
    <row r="403" spans="1:18" ht="15.75" hidden="1" thickTop="1" x14ac:dyDescent="0.25">
      <c r="A403" s="902" t="s">
        <v>1094</v>
      </c>
      <c r="B403" s="183" t="s">
        <v>1923</v>
      </c>
      <c r="C403" s="911" t="s">
        <v>1531</v>
      </c>
      <c r="D403" s="902" t="s">
        <v>892</v>
      </c>
      <c r="E403" s="31"/>
      <c r="F403" s="902" t="s">
        <v>1021</v>
      </c>
      <c r="G403" s="31"/>
      <c r="H403" s="31"/>
      <c r="I403" s="902">
        <v>36192</v>
      </c>
      <c r="J403" s="902">
        <v>26144</v>
      </c>
      <c r="K403" s="31"/>
      <c r="L403" s="941">
        <f t="shared" si="28"/>
        <v>36192</v>
      </c>
      <c r="M403" s="941">
        <f t="shared" si="28"/>
        <v>26144</v>
      </c>
      <c r="N403" s="9"/>
      <c r="O403" s="360">
        <f>IF(P403="Yes",'MD Rates'!$H$1,R403)</f>
        <v>42826</v>
      </c>
      <c r="P403" s="5" t="str">
        <f t="shared" si="29"/>
        <v>No</v>
      </c>
      <c r="R403" s="406">
        <v>42826</v>
      </c>
    </row>
    <row r="404" spans="1:18" ht="15.75" hidden="1" thickTop="1" x14ac:dyDescent="0.25">
      <c r="A404" s="902" t="s">
        <v>1094</v>
      </c>
      <c r="B404" s="183" t="s">
        <v>1923</v>
      </c>
      <c r="C404" s="911" t="s">
        <v>1531</v>
      </c>
      <c r="D404" s="902" t="s">
        <v>891</v>
      </c>
      <c r="E404" s="31"/>
      <c r="F404" s="902" t="s">
        <v>1021</v>
      </c>
      <c r="G404" s="31"/>
      <c r="H404" s="31"/>
      <c r="I404" s="902">
        <v>36192</v>
      </c>
      <c r="J404" s="902">
        <v>26144</v>
      </c>
      <c r="K404" s="31"/>
      <c r="L404" s="941">
        <f t="shared" si="28"/>
        <v>36192</v>
      </c>
      <c r="M404" s="941">
        <f t="shared" si="28"/>
        <v>26144</v>
      </c>
      <c r="N404" s="9"/>
      <c r="O404" s="360">
        <f>IF(P404="Yes",'MD Rates'!$H$1,R404)</f>
        <v>42826</v>
      </c>
      <c r="P404" s="5" t="str">
        <f t="shared" si="29"/>
        <v>No</v>
      </c>
      <c r="R404" s="406">
        <v>42826</v>
      </c>
    </row>
    <row r="405" spans="1:18" ht="15.75" hidden="1" thickTop="1" x14ac:dyDescent="0.25">
      <c r="A405" s="902" t="s">
        <v>1094</v>
      </c>
      <c r="B405" s="183" t="s">
        <v>1923</v>
      </c>
      <c r="C405" s="911" t="s">
        <v>1531</v>
      </c>
      <c r="D405" s="902" t="s">
        <v>890</v>
      </c>
      <c r="E405" s="31"/>
      <c r="F405" s="902" t="s">
        <v>1021</v>
      </c>
      <c r="G405" s="31"/>
      <c r="H405" s="31"/>
      <c r="I405" s="902">
        <v>36192</v>
      </c>
      <c r="J405" s="902">
        <v>26144</v>
      </c>
      <c r="K405" s="31"/>
      <c r="L405" s="941">
        <f t="shared" si="28"/>
        <v>36192</v>
      </c>
      <c r="M405" s="941">
        <f t="shared" si="28"/>
        <v>26144</v>
      </c>
      <c r="N405" s="9"/>
      <c r="O405" s="360">
        <f>IF(P405="Yes",'MD Rates'!$H$1,R405)</f>
        <v>42826</v>
      </c>
      <c r="P405" s="5" t="str">
        <f t="shared" si="29"/>
        <v>No</v>
      </c>
      <c r="R405" s="406">
        <v>42826</v>
      </c>
    </row>
    <row r="406" spans="1:18" ht="15.75" hidden="1" thickTop="1" x14ac:dyDescent="0.25">
      <c r="A406" s="902" t="s">
        <v>1094</v>
      </c>
      <c r="B406" s="183" t="s">
        <v>1923</v>
      </c>
      <c r="C406" s="911" t="s">
        <v>1531</v>
      </c>
      <c r="D406" s="902" t="s">
        <v>889</v>
      </c>
      <c r="E406" s="31"/>
      <c r="F406" s="902" t="s">
        <v>1021</v>
      </c>
      <c r="G406" s="31"/>
      <c r="H406" s="31"/>
      <c r="I406" s="902">
        <v>36192</v>
      </c>
      <c r="J406" s="902">
        <v>26144</v>
      </c>
      <c r="K406" s="31"/>
      <c r="L406" s="941">
        <f t="shared" si="28"/>
        <v>36192</v>
      </c>
      <c r="M406" s="941">
        <f t="shared" si="28"/>
        <v>26144</v>
      </c>
      <c r="N406" s="9"/>
      <c r="O406" s="360">
        <f>IF(P406="Yes",'MD Rates'!$H$1,R406)</f>
        <v>42826</v>
      </c>
      <c r="P406" s="5" t="str">
        <f t="shared" si="29"/>
        <v>No</v>
      </c>
      <c r="R406" s="406">
        <v>42826</v>
      </c>
    </row>
    <row r="407" spans="1:18" ht="15.75" hidden="1" thickTop="1" x14ac:dyDescent="0.25">
      <c r="A407" s="902" t="s">
        <v>1094</v>
      </c>
      <c r="B407" s="183" t="s">
        <v>1923</v>
      </c>
      <c r="C407" s="911" t="s">
        <v>1531</v>
      </c>
      <c r="D407" s="902" t="s">
        <v>888</v>
      </c>
      <c r="E407" s="31"/>
      <c r="F407" s="902" t="s">
        <v>1021</v>
      </c>
      <c r="G407" s="31"/>
      <c r="H407" s="31"/>
      <c r="I407" s="902">
        <v>36192</v>
      </c>
      <c r="J407" s="902">
        <v>26144</v>
      </c>
      <c r="K407" s="31"/>
      <c r="L407" s="941">
        <f t="shared" ref="L407:M422" si="30">L406</f>
        <v>36192</v>
      </c>
      <c r="M407" s="941">
        <f t="shared" si="30"/>
        <v>26144</v>
      </c>
      <c r="N407" s="9"/>
      <c r="O407" s="360">
        <f>IF(P407="Yes",'MD Rates'!$H$1,R407)</f>
        <v>42826</v>
      </c>
      <c r="P407" s="5" t="str">
        <f t="shared" si="29"/>
        <v>No</v>
      </c>
      <c r="R407" s="406">
        <v>42826</v>
      </c>
    </row>
    <row r="408" spans="1:18" ht="15.75" hidden="1" thickTop="1" x14ac:dyDescent="0.25">
      <c r="A408" s="902" t="s">
        <v>1094</v>
      </c>
      <c r="B408" s="183" t="s">
        <v>1923</v>
      </c>
      <c r="C408" s="911" t="s">
        <v>1531</v>
      </c>
      <c r="D408" s="902" t="s">
        <v>887</v>
      </c>
      <c r="E408" s="31"/>
      <c r="F408" s="902" t="s">
        <v>1021</v>
      </c>
      <c r="G408" s="31"/>
      <c r="H408" s="31"/>
      <c r="I408" s="902">
        <v>36192</v>
      </c>
      <c r="J408" s="902">
        <v>26144</v>
      </c>
      <c r="K408" s="31"/>
      <c r="L408" s="941">
        <f t="shared" si="30"/>
        <v>36192</v>
      </c>
      <c r="M408" s="941">
        <f t="shared" si="30"/>
        <v>26144</v>
      </c>
      <c r="N408" s="9"/>
      <c r="O408" s="360">
        <f>IF(P408="Yes",'MD Rates'!$H$1,R408)</f>
        <v>42826</v>
      </c>
      <c r="P408" s="5" t="str">
        <f t="shared" si="29"/>
        <v>No</v>
      </c>
      <c r="R408" s="406">
        <v>42826</v>
      </c>
    </row>
    <row r="409" spans="1:18" ht="15.75" hidden="1" thickTop="1" x14ac:dyDescent="0.25">
      <c r="A409" s="902" t="s">
        <v>1094</v>
      </c>
      <c r="B409" s="183" t="s">
        <v>1923</v>
      </c>
      <c r="C409" s="911" t="s">
        <v>1531</v>
      </c>
      <c r="D409" s="902" t="s">
        <v>886</v>
      </c>
      <c r="E409" s="31"/>
      <c r="F409" s="902" t="s">
        <v>1021</v>
      </c>
      <c r="G409" s="31"/>
      <c r="H409" s="31"/>
      <c r="I409" s="902">
        <v>36192</v>
      </c>
      <c r="J409" s="902">
        <v>26144</v>
      </c>
      <c r="K409" s="31"/>
      <c r="L409" s="941">
        <f t="shared" si="30"/>
        <v>36192</v>
      </c>
      <c r="M409" s="941">
        <f t="shared" si="30"/>
        <v>26144</v>
      </c>
      <c r="N409" s="9"/>
      <c r="O409" s="360">
        <f>IF(P409="Yes",'MD Rates'!$H$1,R409)</f>
        <v>42826</v>
      </c>
      <c r="P409" s="5" t="str">
        <f t="shared" si="29"/>
        <v>No</v>
      </c>
      <c r="R409" s="406">
        <v>42826</v>
      </c>
    </row>
    <row r="410" spans="1:18" ht="15.75" hidden="1" thickTop="1" x14ac:dyDescent="0.25">
      <c r="A410" s="902" t="s">
        <v>1094</v>
      </c>
      <c r="B410" s="183" t="s">
        <v>1923</v>
      </c>
      <c r="C410" s="911" t="s">
        <v>1531</v>
      </c>
      <c r="D410" s="902" t="s">
        <v>885</v>
      </c>
      <c r="E410" s="31"/>
      <c r="F410" s="902" t="s">
        <v>1021</v>
      </c>
      <c r="G410" s="31"/>
      <c r="H410" s="31"/>
      <c r="I410" s="902">
        <v>36192</v>
      </c>
      <c r="J410" s="902">
        <v>26144</v>
      </c>
      <c r="K410" s="31"/>
      <c r="L410" s="941">
        <f t="shared" si="30"/>
        <v>36192</v>
      </c>
      <c r="M410" s="941">
        <f t="shared" si="30"/>
        <v>26144</v>
      </c>
      <c r="N410" s="9"/>
      <c r="O410" s="360">
        <f>IF(P410="Yes",'MD Rates'!$H$1,R410)</f>
        <v>42826</v>
      </c>
      <c r="P410" s="5" t="str">
        <f t="shared" si="29"/>
        <v>No</v>
      </c>
      <c r="R410" s="406">
        <v>42826</v>
      </c>
    </row>
    <row r="411" spans="1:18" ht="15.75" hidden="1" thickTop="1" x14ac:dyDescent="0.25">
      <c r="A411" s="902" t="s">
        <v>1094</v>
      </c>
      <c r="B411" s="183" t="s">
        <v>1923</v>
      </c>
      <c r="C411" s="911" t="s">
        <v>1531</v>
      </c>
      <c r="D411" s="902" t="s">
        <v>884</v>
      </c>
      <c r="E411" s="31"/>
      <c r="F411" s="902" t="s">
        <v>1021</v>
      </c>
      <c r="G411" s="31"/>
      <c r="H411" s="31"/>
      <c r="I411" s="902">
        <v>36192</v>
      </c>
      <c r="J411" s="902">
        <v>26144</v>
      </c>
      <c r="K411" s="31"/>
      <c r="L411" s="941">
        <f t="shared" si="30"/>
        <v>36192</v>
      </c>
      <c r="M411" s="941">
        <f t="shared" si="30"/>
        <v>26144</v>
      </c>
      <c r="N411" s="9"/>
      <c r="O411" s="360">
        <f>IF(P411="Yes",'MD Rates'!$H$1,R411)</f>
        <v>42826</v>
      </c>
      <c r="P411" s="5" t="str">
        <f t="shared" si="29"/>
        <v>No</v>
      </c>
      <c r="R411" s="406">
        <v>42826</v>
      </c>
    </row>
    <row r="412" spans="1:18" ht="15.75" hidden="1" thickTop="1" x14ac:dyDescent="0.25">
      <c r="A412" s="902" t="s">
        <v>1094</v>
      </c>
      <c r="B412" s="183" t="s">
        <v>1923</v>
      </c>
      <c r="C412" s="911" t="s">
        <v>1531</v>
      </c>
      <c r="D412" s="902" t="s">
        <v>883</v>
      </c>
      <c r="E412" s="31"/>
      <c r="F412" s="902" t="s">
        <v>1021</v>
      </c>
      <c r="G412" s="31"/>
      <c r="H412" s="31"/>
      <c r="I412" s="902">
        <v>36192</v>
      </c>
      <c r="J412" s="902">
        <v>26144</v>
      </c>
      <c r="K412" s="31"/>
      <c r="L412" s="941">
        <f t="shared" si="30"/>
        <v>36192</v>
      </c>
      <c r="M412" s="941">
        <f t="shared" si="30"/>
        <v>26144</v>
      </c>
      <c r="N412" s="9"/>
      <c r="O412" s="360">
        <f>IF(P412="Yes",'MD Rates'!$H$1,R412)</f>
        <v>42826</v>
      </c>
      <c r="P412" s="5" t="str">
        <f t="shared" si="29"/>
        <v>No</v>
      </c>
      <c r="R412" s="406">
        <v>42826</v>
      </c>
    </row>
    <row r="413" spans="1:18" ht="15.75" hidden="1" thickTop="1" x14ac:dyDescent="0.25">
      <c r="A413" s="902" t="s">
        <v>1094</v>
      </c>
      <c r="B413" s="183" t="s">
        <v>1923</v>
      </c>
      <c r="C413" s="911" t="s">
        <v>1531</v>
      </c>
      <c r="D413" s="902" t="s">
        <v>882</v>
      </c>
      <c r="E413" s="31"/>
      <c r="F413" s="902" t="s">
        <v>1021</v>
      </c>
      <c r="G413" s="31"/>
      <c r="H413" s="31"/>
      <c r="I413" s="902">
        <v>36192</v>
      </c>
      <c r="J413" s="902">
        <v>26144</v>
      </c>
      <c r="K413" s="31"/>
      <c r="L413" s="941">
        <f t="shared" si="30"/>
        <v>36192</v>
      </c>
      <c r="M413" s="941">
        <f t="shared" si="30"/>
        <v>26144</v>
      </c>
      <c r="N413" s="9"/>
      <c r="O413" s="360">
        <f>IF(P413="Yes",'MD Rates'!$H$1,R413)</f>
        <v>42826</v>
      </c>
      <c r="P413" s="5" t="str">
        <f t="shared" si="29"/>
        <v>No</v>
      </c>
      <c r="R413" s="406">
        <v>42826</v>
      </c>
    </row>
    <row r="414" spans="1:18" ht="15.75" hidden="1" thickTop="1" x14ac:dyDescent="0.25">
      <c r="A414" s="902" t="s">
        <v>1094</v>
      </c>
      <c r="B414" s="183" t="s">
        <v>1923</v>
      </c>
      <c r="C414" s="911" t="s">
        <v>1531</v>
      </c>
      <c r="D414" s="902" t="s">
        <v>881</v>
      </c>
      <c r="E414" s="31"/>
      <c r="F414" s="902" t="s">
        <v>1021</v>
      </c>
      <c r="G414" s="31"/>
      <c r="H414" s="31"/>
      <c r="I414" s="902">
        <v>36192</v>
      </c>
      <c r="J414" s="902">
        <v>26144</v>
      </c>
      <c r="K414" s="31"/>
      <c r="L414" s="941">
        <f t="shared" si="30"/>
        <v>36192</v>
      </c>
      <c r="M414" s="941">
        <f t="shared" si="30"/>
        <v>26144</v>
      </c>
      <c r="N414" s="9"/>
      <c r="O414" s="360">
        <f>IF(P414="Yes",'MD Rates'!$H$1,R414)</f>
        <v>42826</v>
      </c>
      <c r="P414" s="5" t="str">
        <f t="shared" si="29"/>
        <v>No</v>
      </c>
      <c r="R414" s="406">
        <v>42826</v>
      </c>
    </row>
    <row r="415" spans="1:18" ht="15.75" hidden="1" thickTop="1" x14ac:dyDescent="0.25">
      <c r="A415" s="902" t="s">
        <v>1094</v>
      </c>
      <c r="B415" s="183" t="s">
        <v>1923</v>
      </c>
      <c r="C415" s="911" t="s">
        <v>1531</v>
      </c>
      <c r="D415" s="902" t="s">
        <v>880</v>
      </c>
      <c r="E415" s="31"/>
      <c r="F415" s="902" t="s">
        <v>1021</v>
      </c>
      <c r="G415" s="31"/>
      <c r="H415" s="31"/>
      <c r="I415" s="902">
        <v>36192</v>
      </c>
      <c r="J415" s="902">
        <v>26144</v>
      </c>
      <c r="K415" s="31"/>
      <c r="L415" s="941">
        <f t="shared" si="30"/>
        <v>36192</v>
      </c>
      <c r="M415" s="941">
        <f t="shared" si="30"/>
        <v>26144</v>
      </c>
      <c r="N415" s="9"/>
      <c r="O415" s="360">
        <f>IF(P415="Yes",'MD Rates'!$H$1,R415)</f>
        <v>42826</v>
      </c>
      <c r="P415" s="5" t="str">
        <f t="shared" si="29"/>
        <v>No</v>
      </c>
      <c r="R415" s="406">
        <v>42826</v>
      </c>
    </row>
    <row r="416" spans="1:18" ht="15.75" hidden="1" thickTop="1" x14ac:dyDescent="0.25">
      <c r="A416" s="902" t="s">
        <v>1094</v>
      </c>
      <c r="B416" s="183" t="s">
        <v>1923</v>
      </c>
      <c r="C416" s="911" t="s">
        <v>1531</v>
      </c>
      <c r="D416" s="902" t="s">
        <v>879</v>
      </c>
      <c r="E416" s="31"/>
      <c r="F416" s="902" t="s">
        <v>1021</v>
      </c>
      <c r="G416" s="31"/>
      <c r="H416" s="31"/>
      <c r="I416" s="902">
        <v>36192</v>
      </c>
      <c r="J416" s="902">
        <v>26144</v>
      </c>
      <c r="K416" s="31"/>
      <c r="L416" s="941">
        <f t="shared" si="30"/>
        <v>36192</v>
      </c>
      <c r="M416" s="941">
        <f t="shared" si="30"/>
        <v>26144</v>
      </c>
      <c r="N416" s="9"/>
      <c r="O416" s="360">
        <f>IF(P416="Yes",'MD Rates'!$H$1,R416)</f>
        <v>42826</v>
      </c>
      <c r="P416" s="5" t="str">
        <f t="shared" si="29"/>
        <v>No</v>
      </c>
      <c r="R416" s="406">
        <v>42826</v>
      </c>
    </row>
    <row r="417" spans="1:18" ht="15.75" hidden="1" thickTop="1" x14ac:dyDescent="0.25">
      <c r="A417" s="902" t="s">
        <v>1094</v>
      </c>
      <c r="B417" s="183" t="s">
        <v>1923</v>
      </c>
      <c r="C417" s="911" t="s">
        <v>1531</v>
      </c>
      <c r="D417" s="902" t="s">
        <v>878</v>
      </c>
      <c r="E417" s="31"/>
      <c r="F417" s="902" t="s">
        <v>1021</v>
      </c>
      <c r="G417" s="31"/>
      <c r="H417" s="31"/>
      <c r="I417" s="902">
        <v>36192</v>
      </c>
      <c r="J417" s="902">
        <v>26144</v>
      </c>
      <c r="K417" s="31"/>
      <c r="L417" s="941">
        <f t="shared" si="30"/>
        <v>36192</v>
      </c>
      <c r="M417" s="941">
        <f t="shared" si="30"/>
        <v>26144</v>
      </c>
      <c r="N417" s="9"/>
      <c r="O417" s="360">
        <f>IF(P417="Yes",'MD Rates'!$H$1,R417)</f>
        <v>42826</v>
      </c>
      <c r="P417" s="5" t="str">
        <f t="shared" si="29"/>
        <v>No</v>
      </c>
      <c r="R417" s="406">
        <v>42826</v>
      </c>
    </row>
    <row r="418" spans="1:18" ht="15.75" hidden="1" thickTop="1" x14ac:dyDescent="0.25">
      <c r="A418" s="902" t="s">
        <v>1094</v>
      </c>
      <c r="B418" s="183" t="s">
        <v>1923</v>
      </c>
      <c r="C418" s="911" t="s">
        <v>1531</v>
      </c>
      <c r="D418" s="902" t="s">
        <v>877</v>
      </c>
      <c r="E418" s="31"/>
      <c r="F418" s="902" t="s">
        <v>1021</v>
      </c>
      <c r="G418" s="31"/>
      <c r="H418" s="31"/>
      <c r="I418" s="902">
        <v>36192</v>
      </c>
      <c r="J418" s="902">
        <v>26144</v>
      </c>
      <c r="K418" s="31"/>
      <c r="L418" s="941">
        <f t="shared" si="30"/>
        <v>36192</v>
      </c>
      <c r="M418" s="941">
        <f t="shared" si="30"/>
        <v>26144</v>
      </c>
      <c r="N418" s="9"/>
      <c r="O418" s="360">
        <f>IF(P418="Yes",'MD Rates'!$H$1,R418)</f>
        <v>42826</v>
      </c>
      <c r="P418" s="5" t="str">
        <f t="shared" si="29"/>
        <v>No</v>
      </c>
      <c r="R418" s="406">
        <v>42826</v>
      </c>
    </row>
    <row r="419" spans="1:18" ht="15.75" hidden="1" thickTop="1" x14ac:dyDescent="0.25">
      <c r="A419" s="902" t="s">
        <v>1094</v>
      </c>
      <c r="B419" s="183" t="s">
        <v>1923</v>
      </c>
      <c r="C419" s="911" t="s">
        <v>1531</v>
      </c>
      <c r="D419" s="902" t="s">
        <v>875</v>
      </c>
      <c r="E419" s="31"/>
      <c r="F419" s="902" t="s">
        <v>1021</v>
      </c>
      <c r="G419" s="31"/>
      <c r="H419" s="31"/>
      <c r="I419" s="902">
        <v>36192</v>
      </c>
      <c r="J419" s="902">
        <v>26144</v>
      </c>
      <c r="K419" s="31"/>
      <c r="L419" s="941">
        <f t="shared" si="30"/>
        <v>36192</v>
      </c>
      <c r="M419" s="941">
        <f t="shared" si="30"/>
        <v>26144</v>
      </c>
      <c r="N419" s="9"/>
      <c r="O419" s="360">
        <f>IF(P419="Yes",'MD Rates'!$H$1,R419)</f>
        <v>42826</v>
      </c>
      <c r="P419" s="5" t="str">
        <f t="shared" si="29"/>
        <v>No</v>
      </c>
      <c r="R419" s="406">
        <v>42826</v>
      </c>
    </row>
    <row r="420" spans="1:18" ht="15.75" hidden="1" thickTop="1" x14ac:dyDescent="0.25">
      <c r="A420" s="902" t="s">
        <v>1094</v>
      </c>
      <c r="B420" s="183" t="s">
        <v>1923</v>
      </c>
      <c r="C420" s="911" t="s">
        <v>1531</v>
      </c>
      <c r="D420" s="902" t="s">
        <v>1022</v>
      </c>
      <c r="E420" s="31"/>
      <c r="F420" s="902" t="s">
        <v>1021</v>
      </c>
      <c r="G420" s="31"/>
      <c r="H420" s="31"/>
      <c r="I420" s="902">
        <v>36192</v>
      </c>
      <c r="J420" s="902">
        <v>26144</v>
      </c>
      <c r="K420" s="31"/>
      <c r="L420" s="941">
        <f t="shared" si="30"/>
        <v>36192</v>
      </c>
      <c r="M420" s="941">
        <f t="shared" si="30"/>
        <v>26144</v>
      </c>
      <c r="N420" s="9"/>
      <c r="O420" s="360">
        <f>IF(P420="Yes",'MD Rates'!$H$1,R420)</f>
        <v>42826</v>
      </c>
      <c r="P420" s="5" t="str">
        <f t="shared" si="29"/>
        <v>No</v>
      </c>
      <c r="R420" s="406">
        <v>42826</v>
      </c>
    </row>
    <row r="421" spans="1:18" ht="15.75" hidden="1" thickTop="1" x14ac:dyDescent="0.25">
      <c r="A421" s="902" t="s">
        <v>1094</v>
      </c>
      <c r="B421" s="183" t="s">
        <v>1923</v>
      </c>
      <c r="C421" s="911" t="s">
        <v>1531</v>
      </c>
      <c r="D421" s="902" t="s">
        <v>1023</v>
      </c>
      <c r="E421" s="31"/>
      <c r="F421" s="902" t="s">
        <v>1021</v>
      </c>
      <c r="G421" s="31"/>
      <c r="H421" s="31"/>
      <c r="I421" s="902">
        <v>36192</v>
      </c>
      <c r="J421" s="902">
        <v>26144</v>
      </c>
      <c r="K421" s="31"/>
      <c r="L421" s="941">
        <f t="shared" si="30"/>
        <v>36192</v>
      </c>
      <c r="M421" s="941">
        <f t="shared" si="30"/>
        <v>26144</v>
      </c>
      <c r="N421" s="9"/>
      <c r="O421" s="360">
        <f>IF(P421="Yes",'MD Rates'!$H$1,R421)</f>
        <v>42826</v>
      </c>
      <c r="P421" s="5" t="str">
        <f t="shared" si="29"/>
        <v>No</v>
      </c>
      <c r="R421" s="406">
        <v>42826</v>
      </c>
    </row>
    <row r="422" spans="1:18" ht="15.75" hidden="1" thickTop="1" x14ac:dyDescent="0.25">
      <c r="A422" s="902" t="s">
        <v>1094</v>
      </c>
      <c r="B422" s="183" t="s">
        <v>1923</v>
      </c>
      <c r="C422" s="911" t="s">
        <v>1531</v>
      </c>
      <c r="D422" s="902" t="s">
        <v>1024</v>
      </c>
      <c r="E422" s="31"/>
      <c r="F422" s="902" t="s">
        <v>1021</v>
      </c>
      <c r="G422" s="31"/>
      <c r="H422" s="31"/>
      <c r="I422" s="902">
        <v>36192</v>
      </c>
      <c r="J422" s="902">
        <v>26144</v>
      </c>
      <c r="K422" s="31"/>
      <c r="L422" s="941">
        <f t="shared" si="30"/>
        <v>36192</v>
      </c>
      <c r="M422" s="941">
        <f t="shared" si="30"/>
        <v>26144</v>
      </c>
      <c r="N422" s="9"/>
      <c r="O422" s="360">
        <f>IF(P422="Yes",'MD Rates'!$H$1,R422)</f>
        <v>42826</v>
      </c>
      <c r="P422" s="5" t="str">
        <f t="shared" si="29"/>
        <v>No</v>
      </c>
      <c r="R422" s="406">
        <v>42826</v>
      </c>
    </row>
    <row r="423" spans="1:18" ht="15.75" hidden="1" thickTop="1" x14ac:dyDescent="0.25">
      <c r="A423" s="902" t="s">
        <v>1094</v>
      </c>
      <c r="B423" s="183" t="s">
        <v>1923</v>
      </c>
      <c r="C423" s="911" t="s">
        <v>1531</v>
      </c>
      <c r="D423" s="902" t="s">
        <v>1025</v>
      </c>
      <c r="E423" s="31"/>
      <c r="F423" s="902" t="s">
        <v>1021</v>
      </c>
      <c r="G423" s="31"/>
      <c r="H423" s="31"/>
      <c r="I423" s="902">
        <v>36192</v>
      </c>
      <c r="J423" s="902">
        <v>26144</v>
      </c>
      <c r="K423" s="31"/>
      <c r="L423" s="941">
        <f t="shared" ref="L423:M438" si="31">L422</f>
        <v>36192</v>
      </c>
      <c r="M423" s="941">
        <f t="shared" si="31"/>
        <v>26144</v>
      </c>
      <c r="N423" s="9"/>
      <c r="O423" s="360">
        <f>IF(P423="Yes",'MD Rates'!$H$1,R423)</f>
        <v>42826</v>
      </c>
      <c r="P423" s="5" t="str">
        <f t="shared" si="29"/>
        <v>No</v>
      </c>
      <c r="R423" s="406">
        <v>42826</v>
      </c>
    </row>
    <row r="424" spans="1:18" ht="15.75" hidden="1" thickTop="1" x14ac:dyDescent="0.25">
      <c r="A424" s="902" t="s">
        <v>1094</v>
      </c>
      <c r="B424" s="183" t="s">
        <v>1923</v>
      </c>
      <c r="C424" s="911" t="s">
        <v>1531</v>
      </c>
      <c r="D424" s="902" t="s">
        <v>1026</v>
      </c>
      <c r="E424" s="31"/>
      <c r="F424" s="902" t="s">
        <v>1021</v>
      </c>
      <c r="G424" s="31"/>
      <c r="H424" s="31"/>
      <c r="I424" s="902">
        <v>36192</v>
      </c>
      <c r="J424" s="902">
        <v>26144</v>
      </c>
      <c r="K424" s="31"/>
      <c r="L424" s="941">
        <f t="shared" si="31"/>
        <v>36192</v>
      </c>
      <c r="M424" s="941">
        <f t="shared" si="31"/>
        <v>26144</v>
      </c>
      <c r="N424" s="9"/>
      <c r="O424" s="360">
        <f>IF(P424="Yes",'MD Rates'!$H$1,R424)</f>
        <v>42826</v>
      </c>
      <c r="P424" s="5" t="str">
        <f t="shared" si="29"/>
        <v>No</v>
      </c>
      <c r="R424" s="406">
        <v>42826</v>
      </c>
    </row>
    <row r="425" spans="1:18" ht="15.75" hidden="1" thickTop="1" x14ac:dyDescent="0.25">
      <c r="A425" s="902" t="s">
        <v>1094</v>
      </c>
      <c r="B425" s="183" t="s">
        <v>1923</v>
      </c>
      <c r="C425" s="911" t="s">
        <v>1531</v>
      </c>
      <c r="D425" s="902" t="s">
        <v>1027</v>
      </c>
      <c r="E425" s="31"/>
      <c r="F425" s="902" t="s">
        <v>1021</v>
      </c>
      <c r="G425" s="31"/>
      <c r="H425" s="31"/>
      <c r="I425" s="902">
        <v>36192</v>
      </c>
      <c r="J425" s="902">
        <v>26144</v>
      </c>
      <c r="K425" s="31"/>
      <c r="L425" s="941">
        <f t="shared" si="31"/>
        <v>36192</v>
      </c>
      <c r="M425" s="941">
        <f t="shared" si="31"/>
        <v>26144</v>
      </c>
      <c r="N425" s="9"/>
      <c r="O425" s="360">
        <f>IF(P425="Yes",'MD Rates'!$H$1,R425)</f>
        <v>42826</v>
      </c>
      <c r="P425" s="5" t="str">
        <f t="shared" si="29"/>
        <v>No</v>
      </c>
      <c r="R425" s="406">
        <v>42826</v>
      </c>
    </row>
    <row r="426" spans="1:18" ht="15.75" hidden="1" thickTop="1" x14ac:dyDescent="0.25">
      <c r="A426" s="902" t="s">
        <v>1094</v>
      </c>
      <c r="B426" s="183" t="s">
        <v>1923</v>
      </c>
      <c r="C426" s="911" t="s">
        <v>1531</v>
      </c>
      <c r="D426" s="902" t="s">
        <v>1028</v>
      </c>
      <c r="E426" s="31"/>
      <c r="F426" s="902" t="s">
        <v>1021</v>
      </c>
      <c r="G426" s="31"/>
      <c r="H426" s="31"/>
      <c r="I426" s="902">
        <v>36192</v>
      </c>
      <c r="J426" s="902">
        <v>26144</v>
      </c>
      <c r="K426" s="31"/>
      <c r="L426" s="941">
        <f t="shared" si="31"/>
        <v>36192</v>
      </c>
      <c r="M426" s="941">
        <f t="shared" si="31"/>
        <v>26144</v>
      </c>
      <c r="N426" s="9"/>
      <c r="O426" s="360">
        <f>IF(P426="Yes",'MD Rates'!$H$1,R426)</f>
        <v>42826</v>
      </c>
      <c r="P426" s="5" t="str">
        <f t="shared" si="29"/>
        <v>No</v>
      </c>
      <c r="R426" s="406">
        <v>42826</v>
      </c>
    </row>
    <row r="427" spans="1:18" ht="15.75" hidden="1" thickTop="1" x14ac:dyDescent="0.25">
      <c r="A427" s="902" t="s">
        <v>1094</v>
      </c>
      <c r="B427" s="183" t="s">
        <v>1923</v>
      </c>
      <c r="C427" s="911" t="s">
        <v>1531</v>
      </c>
      <c r="D427" s="902" t="s">
        <v>1029</v>
      </c>
      <c r="E427" s="31"/>
      <c r="F427" s="902" t="s">
        <v>1021</v>
      </c>
      <c r="G427" s="31"/>
      <c r="H427" s="31"/>
      <c r="I427" s="902">
        <v>36192</v>
      </c>
      <c r="J427" s="902">
        <v>26144</v>
      </c>
      <c r="K427" s="31"/>
      <c r="L427" s="941">
        <f t="shared" si="31"/>
        <v>36192</v>
      </c>
      <c r="M427" s="941">
        <f t="shared" si="31"/>
        <v>26144</v>
      </c>
      <c r="N427" s="9"/>
      <c r="O427" s="360">
        <f>IF(P427="Yes",'MD Rates'!$H$1,R427)</f>
        <v>42826</v>
      </c>
      <c r="P427" s="5" t="str">
        <f t="shared" si="29"/>
        <v>No</v>
      </c>
      <c r="R427" s="406">
        <v>42826</v>
      </c>
    </row>
    <row r="428" spans="1:18" ht="15.75" hidden="1" thickTop="1" x14ac:dyDescent="0.25">
      <c r="A428" s="902" t="s">
        <v>1094</v>
      </c>
      <c r="B428" s="183" t="s">
        <v>1923</v>
      </c>
      <c r="C428" s="911" t="s">
        <v>1531</v>
      </c>
      <c r="D428" s="902" t="s">
        <v>1030</v>
      </c>
      <c r="E428" s="31"/>
      <c r="F428" s="902" t="s">
        <v>1021</v>
      </c>
      <c r="G428" s="31"/>
      <c r="H428" s="31"/>
      <c r="I428" s="902">
        <v>36192</v>
      </c>
      <c r="J428" s="902">
        <v>26144</v>
      </c>
      <c r="K428" s="31"/>
      <c r="L428" s="941">
        <f t="shared" si="31"/>
        <v>36192</v>
      </c>
      <c r="M428" s="941">
        <f t="shared" si="31"/>
        <v>26144</v>
      </c>
      <c r="N428" s="9"/>
      <c r="O428" s="360">
        <f>IF(P428="Yes",'MD Rates'!$H$1,R428)</f>
        <v>42826</v>
      </c>
      <c r="P428" s="5" t="str">
        <f t="shared" si="29"/>
        <v>No</v>
      </c>
      <c r="R428" s="406">
        <v>42826</v>
      </c>
    </row>
    <row r="429" spans="1:18" ht="15.75" hidden="1" thickTop="1" x14ac:dyDescent="0.25">
      <c r="A429" s="902" t="s">
        <v>1094</v>
      </c>
      <c r="B429" s="183" t="s">
        <v>1923</v>
      </c>
      <c r="C429" s="911" t="s">
        <v>1531</v>
      </c>
      <c r="D429" s="902" t="s">
        <v>1031</v>
      </c>
      <c r="E429" s="31"/>
      <c r="F429" s="902" t="s">
        <v>1021</v>
      </c>
      <c r="G429" s="31"/>
      <c r="H429" s="31"/>
      <c r="I429" s="902">
        <v>36192</v>
      </c>
      <c r="J429" s="902">
        <v>26144</v>
      </c>
      <c r="K429" s="31"/>
      <c r="L429" s="941">
        <f t="shared" si="31"/>
        <v>36192</v>
      </c>
      <c r="M429" s="941">
        <f t="shared" si="31"/>
        <v>26144</v>
      </c>
      <c r="N429" s="9"/>
      <c r="O429" s="360">
        <f>IF(P429="Yes",'MD Rates'!$H$1,R429)</f>
        <v>42826</v>
      </c>
      <c r="P429" s="5" t="str">
        <f t="shared" si="29"/>
        <v>No</v>
      </c>
      <c r="R429" s="406">
        <v>42826</v>
      </c>
    </row>
    <row r="430" spans="1:18" ht="15.75" hidden="1" thickTop="1" x14ac:dyDescent="0.25">
      <c r="A430" s="902" t="s">
        <v>1094</v>
      </c>
      <c r="B430" s="183" t="s">
        <v>1923</v>
      </c>
      <c r="C430" s="911" t="s">
        <v>1531</v>
      </c>
      <c r="D430" s="902" t="s">
        <v>1032</v>
      </c>
      <c r="E430" s="31"/>
      <c r="F430" s="902" t="s">
        <v>1021</v>
      </c>
      <c r="G430" s="31"/>
      <c r="H430" s="31"/>
      <c r="I430" s="902">
        <v>36192</v>
      </c>
      <c r="J430" s="902">
        <v>26144</v>
      </c>
      <c r="K430" s="31"/>
      <c r="L430" s="941">
        <f t="shared" si="31"/>
        <v>36192</v>
      </c>
      <c r="M430" s="941">
        <f t="shared" si="31"/>
        <v>26144</v>
      </c>
      <c r="N430" s="9"/>
      <c r="O430" s="360">
        <f>IF(P430="Yes",'MD Rates'!$H$1,R430)</f>
        <v>42826</v>
      </c>
      <c r="P430" s="5" t="str">
        <f t="shared" si="29"/>
        <v>No</v>
      </c>
      <c r="R430" s="406">
        <v>42826</v>
      </c>
    </row>
    <row r="431" spans="1:18" ht="15.75" hidden="1" thickTop="1" x14ac:dyDescent="0.25">
      <c r="A431" s="902" t="s">
        <v>1094</v>
      </c>
      <c r="B431" s="183" t="s">
        <v>1923</v>
      </c>
      <c r="C431" s="911" t="s">
        <v>1531</v>
      </c>
      <c r="D431" s="902" t="s">
        <v>1033</v>
      </c>
      <c r="E431" s="31"/>
      <c r="F431" s="902" t="s">
        <v>1021</v>
      </c>
      <c r="G431" s="31"/>
      <c r="H431" s="31"/>
      <c r="I431" s="902">
        <v>36192</v>
      </c>
      <c r="J431" s="902">
        <v>26144</v>
      </c>
      <c r="K431" s="31"/>
      <c r="L431" s="941">
        <f t="shared" si="31"/>
        <v>36192</v>
      </c>
      <c r="M431" s="941">
        <f t="shared" si="31"/>
        <v>26144</v>
      </c>
      <c r="N431" s="9"/>
      <c r="O431" s="360">
        <f>IF(P431="Yes",'MD Rates'!$H$1,R431)</f>
        <v>42826</v>
      </c>
      <c r="P431" s="5" t="str">
        <f t="shared" si="29"/>
        <v>No</v>
      </c>
      <c r="R431" s="406">
        <v>42826</v>
      </c>
    </row>
    <row r="432" spans="1:18" ht="15.75" hidden="1" thickTop="1" x14ac:dyDescent="0.25">
      <c r="A432" s="902" t="s">
        <v>1094</v>
      </c>
      <c r="B432" s="183" t="s">
        <v>1923</v>
      </c>
      <c r="C432" s="911" t="s">
        <v>1531</v>
      </c>
      <c r="D432" s="902" t="s">
        <v>1034</v>
      </c>
      <c r="E432" s="31"/>
      <c r="F432" s="902" t="s">
        <v>1021</v>
      </c>
      <c r="G432" s="31"/>
      <c r="H432" s="31"/>
      <c r="I432" s="902">
        <v>36192</v>
      </c>
      <c r="J432" s="902">
        <v>26144</v>
      </c>
      <c r="K432" s="31"/>
      <c r="L432" s="941">
        <f t="shared" si="31"/>
        <v>36192</v>
      </c>
      <c r="M432" s="941">
        <f t="shared" si="31"/>
        <v>26144</v>
      </c>
      <c r="N432" s="9"/>
      <c r="O432" s="360">
        <f>IF(P432="Yes",'MD Rates'!$H$1,R432)</f>
        <v>42826</v>
      </c>
      <c r="P432" s="5" t="str">
        <f t="shared" si="29"/>
        <v>No</v>
      </c>
      <c r="R432" s="406">
        <v>42826</v>
      </c>
    </row>
    <row r="433" spans="1:18" ht="15.75" hidden="1" thickTop="1" x14ac:dyDescent="0.25">
      <c r="A433" s="902" t="s">
        <v>1094</v>
      </c>
      <c r="B433" s="183" t="s">
        <v>1923</v>
      </c>
      <c r="C433" s="911" t="s">
        <v>1531</v>
      </c>
      <c r="D433" s="902" t="s">
        <v>1035</v>
      </c>
      <c r="E433" s="31"/>
      <c r="F433" s="902" t="s">
        <v>1021</v>
      </c>
      <c r="G433" s="31"/>
      <c r="H433" s="31"/>
      <c r="I433" s="902">
        <v>36192</v>
      </c>
      <c r="J433" s="902">
        <v>26144</v>
      </c>
      <c r="K433" s="31"/>
      <c r="L433" s="941">
        <f t="shared" si="31"/>
        <v>36192</v>
      </c>
      <c r="M433" s="941">
        <f t="shared" si="31"/>
        <v>26144</v>
      </c>
      <c r="N433" s="9"/>
      <c r="O433" s="360">
        <f>IF(P433="Yes",'MD Rates'!$H$1,R433)</f>
        <v>42826</v>
      </c>
      <c r="P433" s="5" t="str">
        <f t="shared" si="29"/>
        <v>No</v>
      </c>
      <c r="R433" s="406">
        <v>42826</v>
      </c>
    </row>
    <row r="434" spans="1:18" ht="15.75" hidden="1" thickTop="1" x14ac:dyDescent="0.25">
      <c r="A434" s="902" t="s">
        <v>1094</v>
      </c>
      <c r="B434" s="183" t="s">
        <v>1923</v>
      </c>
      <c r="C434" s="911" t="s">
        <v>1531</v>
      </c>
      <c r="D434" s="902" t="s">
        <v>1036</v>
      </c>
      <c r="E434" s="31"/>
      <c r="F434" s="902" t="s">
        <v>1021</v>
      </c>
      <c r="G434" s="31"/>
      <c r="H434" s="31"/>
      <c r="I434" s="902">
        <v>36192</v>
      </c>
      <c r="J434" s="902">
        <v>26144</v>
      </c>
      <c r="K434" s="31"/>
      <c r="L434" s="941">
        <f t="shared" si="31"/>
        <v>36192</v>
      </c>
      <c r="M434" s="941">
        <f t="shared" si="31"/>
        <v>26144</v>
      </c>
      <c r="N434" s="9"/>
      <c r="O434" s="360">
        <f>IF(P434="Yes",'MD Rates'!$H$1,R434)</f>
        <v>42826</v>
      </c>
      <c r="P434" s="5" t="str">
        <f t="shared" si="29"/>
        <v>No</v>
      </c>
      <c r="R434" s="406">
        <v>42826</v>
      </c>
    </row>
    <row r="435" spans="1:18" ht="15.75" hidden="1" thickTop="1" x14ac:dyDescent="0.25">
      <c r="A435" s="902" t="s">
        <v>1094</v>
      </c>
      <c r="B435" s="183" t="s">
        <v>1923</v>
      </c>
      <c r="C435" s="911" t="s">
        <v>1531</v>
      </c>
      <c r="D435" s="902" t="s">
        <v>1037</v>
      </c>
      <c r="E435" s="31"/>
      <c r="F435" s="902" t="s">
        <v>1021</v>
      </c>
      <c r="G435" s="31"/>
      <c r="H435" s="31"/>
      <c r="I435" s="902">
        <v>36192</v>
      </c>
      <c r="J435" s="902">
        <v>26144</v>
      </c>
      <c r="K435" s="31"/>
      <c r="L435" s="941">
        <f t="shared" si="31"/>
        <v>36192</v>
      </c>
      <c r="M435" s="941">
        <f t="shared" si="31"/>
        <v>26144</v>
      </c>
      <c r="N435" s="9"/>
      <c r="O435" s="360">
        <f>IF(P435="Yes",'MD Rates'!$H$1,R435)</f>
        <v>42826</v>
      </c>
      <c r="P435" s="5" t="str">
        <f t="shared" si="29"/>
        <v>No</v>
      </c>
      <c r="R435" s="406">
        <v>42826</v>
      </c>
    </row>
    <row r="436" spans="1:18" ht="15.75" hidden="1" thickTop="1" x14ac:dyDescent="0.25">
      <c r="A436" s="902" t="s">
        <v>1094</v>
      </c>
      <c r="B436" s="183" t="s">
        <v>1923</v>
      </c>
      <c r="C436" s="911" t="s">
        <v>1531</v>
      </c>
      <c r="D436" s="902" t="s">
        <v>1038</v>
      </c>
      <c r="E436" s="31"/>
      <c r="F436" s="902" t="s">
        <v>1021</v>
      </c>
      <c r="G436" s="31"/>
      <c r="H436" s="31"/>
      <c r="I436" s="902">
        <v>36192</v>
      </c>
      <c r="J436" s="902">
        <v>26144</v>
      </c>
      <c r="K436" s="31"/>
      <c r="L436" s="941">
        <f t="shared" si="31"/>
        <v>36192</v>
      </c>
      <c r="M436" s="941">
        <f t="shared" si="31"/>
        <v>26144</v>
      </c>
      <c r="N436" s="9"/>
      <c r="O436" s="360">
        <f>IF(P436="Yes",'MD Rates'!$H$1,R436)</f>
        <v>42826</v>
      </c>
      <c r="P436" s="5" t="str">
        <f t="shared" si="29"/>
        <v>No</v>
      </c>
      <c r="R436" s="406">
        <v>42826</v>
      </c>
    </row>
    <row r="437" spans="1:18" ht="15.75" hidden="1" thickTop="1" x14ac:dyDescent="0.25">
      <c r="A437" s="902" t="s">
        <v>1094</v>
      </c>
      <c r="B437" s="183" t="s">
        <v>1923</v>
      </c>
      <c r="C437" s="911" t="s">
        <v>1531</v>
      </c>
      <c r="D437" s="902" t="s">
        <v>1039</v>
      </c>
      <c r="E437" s="31"/>
      <c r="F437" s="902" t="s">
        <v>1021</v>
      </c>
      <c r="G437" s="31"/>
      <c r="H437" s="31"/>
      <c r="I437" s="902">
        <v>36192</v>
      </c>
      <c r="J437" s="902">
        <v>26144</v>
      </c>
      <c r="K437" s="31"/>
      <c r="L437" s="941">
        <f t="shared" si="31"/>
        <v>36192</v>
      </c>
      <c r="M437" s="941">
        <f t="shared" si="31"/>
        <v>26144</v>
      </c>
      <c r="N437" s="9"/>
      <c r="O437" s="360">
        <f>IF(P437="Yes",'MD Rates'!$H$1,R437)</f>
        <v>42826</v>
      </c>
      <c r="P437" s="5" t="str">
        <f t="shared" si="29"/>
        <v>No</v>
      </c>
      <c r="R437" s="406">
        <v>42826</v>
      </c>
    </row>
    <row r="438" spans="1:18" ht="15.75" hidden="1" thickTop="1" x14ac:dyDescent="0.25">
      <c r="A438" s="902" t="s">
        <v>1094</v>
      </c>
      <c r="B438" s="183" t="s">
        <v>1923</v>
      </c>
      <c r="C438" s="911" t="s">
        <v>1531</v>
      </c>
      <c r="D438" s="902" t="s">
        <v>1040</v>
      </c>
      <c r="E438" s="31"/>
      <c r="F438" s="902" t="s">
        <v>1021</v>
      </c>
      <c r="G438" s="31"/>
      <c r="H438" s="31"/>
      <c r="I438" s="902">
        <v>36192</v>
      </c>
      <c r="J438" s="902">
        <v>26144</v>
      </c>
      <c r="K438" s="31"/>
      <c r="L438" s="941">
        <f t="shared" si="31"/>
        <v>36192</v>
      </c>
      <c r="M438" s="941">
        <f t="shared" si="31"/>
        <v>26144</v>
      </c>
      <c r="N438" s="9"/>
      <c r="O438" s="360">
        <f>IF(P438="Yes",'MD Rates'!$H$1,R438)</f>
        <v>42826</v>
      </c>
      <c r="P438" s="5" t="str">
        <f t="shared" si="29"/>
        <v>No</v>
      </c>
      <c r="R438" s="406">
        <v>42826</v>
      </c>
    </row>
    <row r="439" spans="1:18" ht="15.75" hidden="1" thickTop="1" x14ac:dyDescent="0.25">
      <c r="A439" s="902" t="s">
        <v>1094</v>
      </c>
      <c r="B439" s="183" t="s">
        <v>1923</v>
      </c>
      <c r="C439" s="911" t="s">
        <v>1531</v>
      </c>
      <c r="D439" s="902" t="s">
        <v>1041</v>
      </c>
      <c r="E439" s="31"/>
      <c r="F439" s="902" t="s">
        <v>1021</v>
      </c>
      <c r="G439" s="31"/>
      <c r="H439" s="31"/>
      <c r="I439" s="902">
        <v>36192</v>
      </c>
      <c r="J439" s="902">
        <v>26144</v>
      </c>
      <c r="K439" s="31"/>
      <c r="L439" s="941">
        <f t="shared" ref="L439:M454" si="32">L438</f>
        <v>36192</v>
      </c>
      <c r="M439" s="941">
        <f t="shared" si="32"/>
        <v>26144</v>
      </c>
      <c r="N439" s="9"/>
      <c r="O439" s="360">
        <f>IF(P439="Yes",'MD Rates'!$H$1,R439)</f>
        <v>42826</v>
      </c>
      <c r="P439" s="5" t="str">
        <f t="shared" si="29"/>
        <v>No</v>
      </c>
      <c r="R439" s="406">
        <v>42826</v>
      </c>
    </row>
    <row r="440" spans="1:18" ht="15.75" hidden="1" thickTop="1" x14ac:dyDescent="0.25">
      <c r="A440" s="902" t="s">
        <v>1094</v>
      </c>
      <c r="B440" s="183" t="s">
        <v>1923</v>
      </c>
      <c r="C440" s="911" t="s">
        <v>1531</v>
      </c>
      <c r="D440" s="902" t="s">
        <v>1042</v>
      </c>
      <c r="E440" s="31"/>
      <c r="F440" s="902" t="s">
        <v>1021</v>
      </c>
      <c r="G440" s="31"/>
      <c r="H440" s="31"/>
      <c r="I440" s="902">
        <v>36192</v>
      </c>
      <c r="J440" s="902">
        <v>26144</v>
      </c>
      <c r="K440" s="31"/>
      <c r="L440" s="941">
        <f t="shared" si="32"/>
        <v>36192</v>
      </c>
      <c r="M440" s="941">
        <f t="shared" si="32"/>
        <v>26144</v>
      </c>
      <c r="N440" s="9"/>
      <c r="O440" s="360">
        <f>IF(P440="Yes",'MD Rates'!$H$1,R440)</f>
        <v>42826</v>
      </c>
      <c r="P440" s="5" t="str">
        <f t="shared" si="29"/>
        <v>No</v>
      </c>
      <c r="R440" s="406">
        <v>42826</v>
      </c>
    </row>
    <row r="441" spans="1:18" ht="15.75" hidden="1" thickTop="1" x14ac:dyDescent="0.25">
      <c r="A441" s="902" t="s">
        <v>1094</v>
      </c>
      <c r="B441" s="183" t="s">
        <v>1923</v>
      </c>
      <c r="C441" s="911" t="s">
        <v>1531</v>
      </c>
      <c r="D441" s="902" t="s">
        <v>1043</v>
      </c>
      <c r="E441" s="31"/>
      <c r="F441" s="902" t="s">
        <v>1021</v>
      </c>
      <c r="G441" s="31"/>
      <c r="H441" s="31"/>
      <c r="I441" s="902">
        <v>36192</v>
      </c>
      <c r="J441" s="902">
        <v>26144</v>
      </c>
      <c r="K441" s="31"/>
      <c r="L441" s="941">
        <f t="shared" si="32"/>
        <v>36192</v>
      </c>
      <c r="M441" s="941">
        <f t="shared" si="32"/>
        <v>26144</v>
      </c>
      <c r="N441" s="9"/>
      <c r="O441" s="360">
        <f>IF(P441="Yes",'MD Rates'!$H$1,R441)</f>
        <v>42826</v>
      </c>
      <c r="P441" s="5" t="str">
        <f t="shared" si="29"/>
        <v>No</v>
      </c>
      <c r="R441" s="406">
        <v>42826</v>
      </c>
    </row>
    <row r="442" spans="1:18" ht="15.75" hidden="1" thickTop="1" x14ac:dyDescent="0.25">
      <c r="A442" s="902" t="s">
        <v>1094</v>
      </c>
      <c r="B442" s="183" t="s">
        <v>1923</v>
      </c>
      <c r="C442" s="911" t="s">
        <v>1531</v>
      </c>
      <c r="D442" s="902" t="s">
        <v>1044</v>
      </c>
      <c r="E442" s="31"/>
      <c r="F442" s="902" t="s">
        <v>1021</v>
      </c>
      <c r="G442" s="31"/>
      <c r="H442" s="31"/>
      <c r="I442" s="902">
        <v>36192</v>
      </c>
      <c r="J442" s="902">
        <v>26144</v>
      </c>
      <c r="K442" s="31"/>
      <c r="L442" s="941">
        <f t="shared" si="32"/>
        <v>36192</v>
      </c>
      <c r="M442" s="941">
        <f t="shared" si="32"/>
        <v>26144</v>
      </c>
      <c r="N442" s="9"/>
      <c r="O442" s="360">
        <f>IF(P442="Yes",'MD Rates'!$H$1,R442)</f>
        <v>42826</v>
      </c>
      <c r="P442" s="5" t="str">
        <f t="shared" si="29"/>
        <v>No</v>
      </c>
      <c r="R442" s="406">
        <v>42826</v>
      </c>
    </row>
    <row r="443" spans="1:18" ht="15.75" hidden="1" thickTop="1" x14ac:dyDescent="0.25">
      <c r="A443" s="902" t="s">
        <v>1094</v>
      </c>
      <c r="B443" s="183" t="s">
        <v>1923</v>
      </c>
      <c r="C443" s="911" t="s">
        <v>1531</v>
      </c>
      <c r="D443" s="902" t="s">
        <v>1045</v>
      </c>
      <c r="E443" s="31"/>
      <c r="F443" s="902" t="s">
        <v>1021</v>
      </c>
      <c r="G443" s="31"/>
      <c r="H443" s="31"/>
      <c r="I443" s="902">
        <v>36192</v>
      </c>
      <c r="J443" s="902">
        <v>26144</v>
      </c>
      <c r="K443" s="31"/>
      <c r="L443" s="941">
        <f t="shared" si="32"/>
        <v>36192</v>
      </c>
      <c r="M443" s="941">
        <f t="shared" si="32"/>
        <v>26144</v>
      </c>
      <c r="N443" s="9"/>
      <c r="O443" s="360">
        <f>IF(P443="Yes",'MD Rates'!$H$1,R443)</f>
        <v>42826</v>
      </c>
      <c r="P443" s="5" t="str">
        <f t="shared" si="29"/>
        <v>No</v>
      </c>
      <c r="R443" s="406">
        <v>42826</v>
      </c>
    </row>
    <row r="444" spans="1:18" ht="15.75" hidden="1" thickTop="1" x14ac:dyDescent="0.25">
      <c r="A444" s="902" t="s">
        <v>1094</v>
      </c>
      <c r="B444" s="183" t="s">
        <v>1923</v>
      </c>
      <c r="C444" s="911" t="s">
        <v>1531</v>
      </c>
      <c r="D444" s="902" t="s">
        <v>1046</v>
      </c>
      <c r="E444" s="31"/>
      <c r="F444" s="902" t="s">
        <v>1021</v>
      </c>
      <c r="G444" s="31"/>
      <c r="H444" s="31"/>
      <c r="I444" s="902">
        <v>36192</v>
      </c>
      <c r="J444" s="902">
        <v>26144</v>
      </c>
      <c r="K444" s="31"/>
      <c r="L444" s="941">
        <f t="shared" si="32"/>
        <v>36192</v>
      </c>
      <c r="M444" s="941">
        <f t="shared" si="32"/>
        <v>26144</v>
      </c>
      <c r="N444" s="9"/>
      <c r="O444" s="360">
        <f>IF(P444="Yes",'MD Rates'!$H$1,R444)</f>
        <v>42826</v>
      </c>
      <c r="P444" s="5" t="str">
        <f t="shared" si="29"/>
        <v>No</v>
      </c>
      <c r="R444" s="406">
        <v>42826</v>
      </c>
    </row>
    <row r="445" spans="1:18" ht="15.75" hidden="1" thickTop="1" x14ac:dyDescent="0.25">
      <c r="A445" s="902" t="s">
        <v>1094</v>
      </c>
      <c r="B445" s="183" t="s">
        <v>1923</v>
      </c>
      <c r="C445" s="911" t="s">
        <v>1531</v>
      </c>
      <c r="D445" s="902" t="s">
        <v>1047</v>
      </c>
      <c r="E445" s="31"/>
      <c r="F445" s="902" t="s">
        <v>1021</v>
      </c>
      <c r="G445" s="31"/>
      <c r="H445" s="31"/>
      <c r="I445" s="902">
        <v>36192</v>
      </c>
      <c r="J445" s="902">
        <v>26144</v>
      </c>
      <c r="K445" s="31"/>
      <c r="L445" s="941">
        <f t="shared" si="32"/>
        <v>36192</v>
      </c>
      <c r="M445" s="941">
        <f t="shared" si="32"/>
        <v>26144</v>
      </c>
      <c r="N445" s="9"/>
      <c r="O445" s="360">
        <f>IF(P445="Yes",'MD Rates'!$H$1,R445)</f>
        <v>42826</v>
      </c>
      <c r="P445" s="5" t="str">
        <f t="shared" si="29"/>
        <v>No</v>
      </c>
      <c r="R445" s="406">
        <v>42826</v>
      </c>
    </row>
    <row r="446" spans="1:18" ht="15.75" hidden="1" thickTop="1" x14ac:dyDescent="0.25">
      <c r="A446" s="902" t="s">
        <v>1094</v>
      </c>
      <c r="B446" s="183" t="s">
        <v>1923</v>
      </c>
      <c r="C446" s="911" t="s">
        <v>1531</v>
      </c>
      <c r="D446" s="902" t="s">
        <v>1048</v>
      </c>
      <c r="E446" s="31"/>
      <c r="F446" s="902" t="s">
        <v>1021</v>
      </c>
      <c r="G446" s="31"/>
      <c r="H446" s="31"/>
      <c r="I446" s="902">
        <v>36192</v>
      </c>
      <c r="J446" s="902">
        <v>26144</v>
      </c>
      <c r="K446" s="31"/>
      <c r="L446" s="941">
        <f t="shared" si="32"/>
        <v>36192</v>
      </c>
      <c r="M446" s="941">
        <f t="shared" si="32"/>
        <v>26144</v>
      </c>
      <c r="N446" s="9"/>
      <c r="O446" s="360">
        <f>IF(P446="Yes",'MD Rates'!$H$1,R446)</f>
        <v>42826</v>
      </c>
      <c r="P446" s="5" t="str">
        <f t="shared" si="29"/>
        <v>No</v>
      </c>
      <c r="R446" s="406">
        <v>42826</v>
      </c>
    </row>
    <row r="447" spans="1:18" ht="15.75" hidden="1" thickTop="1" x14ac:dyDescent="0.25">
      <c r="A447" s="902" t="s">
        <v>1094</v>
      </c>
      <c r="B447" s="183" t="s">
        <v>1923</v>
      </c>
      <c r="C447" s="911" t="s">
        <v>1531</v>
      </c>
      <c r="D447" s="902" t="s">
        <v>1049</v>
      </c>
      <c r="E447" s="31"/>
      <c r="F447" s="902" t="s">
        <v>1021</v>
      </c>
      <c r="G447" s="31"/>
      <c r="H447" s="31"/>
      <c r="I447" s="902">
        <v>36192</v>
      </c>
      <c r="J447" s="902">
        <v>26144</v>
      </c>
      <c r="K447" s="31"/>
      <c r="L447" s="941">
        <f t="shared" si="32"/>
        <v>36192</v>
      </c>
      <c r="M447" s="941">
        <f t="shared" si="32"/>
        <v>26144</v>
      </c>
      <c r="N447" s="9"/>
      <c r="O447" s="360">
        <f>IF(P447="Yes",'MD Rates'!$H$1,R447)</f>
        <v>42826</v>
      </c>
      <c r="P447" s="5" t="str">
        <f t="shared" si="29"/>
        <v>No</v>
      </c>
      <c r="R447" s="406">
        <v>42826</v>
      </c>
    </row>
    <row r="448" spans="1:18" ht="15.75" hidden="1" thickTop="1" x14ac:dyDescent="0.25">
      <c r="A448" s="902" t="s">
        <v>1094</v>
      </c>
      <c r="B448" s="183" t="s">
        <v>1923</v>
      </c>
      <c r="C448" s="911" t="s">
        <v>1531</v>
      </c>
      <c r="D448" s="902" t="s">
        <v>1050</v>
      </c>
      <c r="E448" s="31"/>
      <c r="F448" s="902" t="s">
        <v>1021</v>
      </c>
      <c r="G448" s="31"/>
      <c r="H448" s="31"/>
      <c r="I448" s="902">
        <v>36192</v>
      </c>
      <c r="J448" s="902">
        <v>26144</v>
      </c>
      <c r="K448" s="31"/>
      <c r="L448" s="941">
        <f t="shared" si="32"/>
        <v>36192</v>
      </c>
      <c r="M448" s="941">
        <f t="shared" si="32"/>
        <v>26144</v>
      </c>
      <c r="N448" s="9"/>
      <c r="O448" s="360">
        <f>IF(P448="Yes",'MD Rates'!$H$1,R448)</f>
        <v>42826</v>
      </c>
      <c r="P448" s="5" t="str">
        <f t="shared" si="29"/>
        <v>No</v>
      </c>
      <c r="R448" s="406">
        <v>42826</v>
      </c>
    </row>
    <row r="449" spans="1:18" ht="15.75" hidden="1" thickTop="1" x14ac:dyDescent="0.25">
      <c r="A449" s="902" t="s">
        <v>1094</v>
      </c>
      <c r="B449" s="183" t="s">
        <v>1923</v>
      </c>
      <c r="C449" s="911" t="s">
        <v>1531</v>
      </c>
      <c r="D449" s="902" t="s">
        <v>1051</v>
      </c>
      <c r="E449" s="31"/>
      <c r="F449" s="902" t="s">
        <v>1021</v>
      </c>
      <c r="G449" s="31"/>
      <c r="H449" s="31"/>
      <c r="I449" s="902">
        <v>36192</v>
      </c>
      <c r="J449" s="902">
        <v>26144</v>
      </c>
      <c r="K449" s="31"/>
      <c r="L449" s="941">
        <f t="shared" si="32"/>
        <v>36192</v>
      </c>
      <c r="M449" s="941">
        <f t="shared" si="32"/>
        <v>26144</v>
      </c>
      <c r="N449" s="9"/>
      <c r="O449" s="360">
        <f>IF(P449="Yes",'MD Rates'!$H$1,R449)</f>
        <v>42826</v>
      </c>
      <c r="P449" s="5" t="str">
        <f t="shared" si="29"/>
        <v>No</v>
      </c>
      <c r="R449" s="406">
        <v>42826</v>
      </c>
    </row>
    <row r="450" spans="1:18" ht="15.75" hidden="1" thickTop="1" x14ac:dyDescent="0.25">
      <c r="A450" s="902" t="s">
        <v>1094</v>
      </c>
      <c r="B450" s="183" t="s">
        <v>1923</v>
      </c>
      <c r="C450" s="911" t="s">
        <v>1531</v>
      </c>
      <c r="D450" s="902" t="s">
        <v>1052</v>
      </c>
      <c r="E450" s="31"/>
      <c r="F450" s="902" t="s">
        <v>1021</v>
      </c>
      <c r="G450" s="31"/>
      <c r="H450" s="31"/>
      <c r="I450" s="902">
        <v>36192</v>
      </c>
      <c r="J450" s="902">
        <v>26144</v>
      </c>
      <c r="K450" s="31"/>
      <c r="L450" s="941">
        <f t="shared" si="32"/>
        <v>36192</v>
      </c>
      <c r="M450" s="941">
        <f t="shared" si="32"/>
        <v>26144</v>
      </c>
      <c r="N450" s="9"/>
      <c r="O450" s="360">
        <f>IF(P450="Yes",'MD Rates'!$H$1,R450)</f>
        <v>42826</v>
      </c>
      <c r="P450" s="5" t="str">
        <f t="shared" si="29"/>
        <v>No</v>
      </c>
      <c r="R450" s="406">
        <v>42826</v>
      </c>
    </row>
    <row r="451" spans="1:18" ht="15.75" hidden="1" thickTop="1" x14ac:dyDescent="0.25">
      <c r="A451" s="902" t="s">
        <v>1094</v>
      </c>
      <c r="B451" s="183" t="s">
        <v>1923</v>
      </c>
      <c r="C451" s="911" t="s">
        <v>1531</v>
      </c>
      <c r="D451" s="902" t="s">
        <v>1053</v>
      </c>
      <c r="E451" s="31"/>
      <c r="F451" s="902" t="s">
        <v>1021</v>
      </c>
      <c r="G451" s="31"/>
      <c r="H451" s="31"/>
      <c r="I451" s="902">
        <v>36192</v>
      </c>
      <c r="J451" s="902">
        <v>26144</v>
      </c>
      <c r="K451" s="31"/>
      <c r="L451" s="941">
        <f t="shared" si="32"/>
        <v>36192</v>
      </c>
      <c r="M451" s="941">
        <f t="shared" si="32"/>
        <v>26144</v>
      </c>
      <c r="N451" s="9"/>
      <c r="O451" s="360">
        <f>IF(P451="Yes",'MD Rates'!$H$1,R451)</f>
        <v>42826</v>
      </c>
      <c r="P451" s="5" t="str">
        <f t="shared" si="29"/>
        <v>No</v>
      </c>
      <c r="R451" s="406">
        <v>42826</v>
      </c>
    </row>
    <row r="452" spans="1:18" ht="15.75" hidden="1" thickTop="1" x14ac:dyDescent="0.25">
      <c r="A452" s="902" t="s">
        <v>1094</v>
      </c>
      <c r="B452" s="183" t="s">
        <v>1923</v>
      </c>
      <c r="C452" s="911" t="s">
        <v>1531</v>
      </c>
      <c r="D452" s="902" t="s">
        <v>1054</v>
      </c>
      <c r="E452" s="31"/>
      <c r="F452" s="902" t="s">
        <v>1021</v>
      </c>
      <c r="G452" s="31"/>
      <c r="H452" s="31"/>
      <c r="I452" s="902">
        <v>36192</v>
      </c>
      <c r="J452" s="902">
        <v>26144</v>
      </c>
      <c r="K452" s="31"/>
      <c r="L452" s="941">
        <f t="shared" si="32"/>
        <v>36192</v>
      </c>
      <c r="M452" s="941">
        <f t="shared" si="32"/>
        <v>26144</v>
      </c>
      <c r="N452" s="9"/>
      <c r="O452" s="360">
        <f>IF(P452="Yes",'MD Rates'!$H$1,R452)</f>
        <v>42826</v>
      </c>
      <c r="P452" s="5" t="str">
        <f t="shared" si="29"/>
        <v>No</v>
      </c>
      <c r="R452" s="406">
        <v>42826</v>
      </c>
    </row>
    <row r="453" spans="1:18" ht="15.75" hidden="1" thickTop="1" x14ac:dyDescent="0.25">
      <c r="A453" s="902" t="s">
        <v>1094</v>
      </c>
      <c r="B453" s="183" t="s">
        <v>1923</v>
      </c>
      <c r="C453" s="911" t="s">
        <v>1531</v>
      </c>
      <c r="D453" s="902" t="s">
        <v>1055</v>
      </c>
      <c r="E453" s="31"/>
      <c r="F453" s="902" t="s">
        <v>1021</v>
      </c>
      <c r="G453" s="31"/>
      <c r="H453" s="31"/>
      <c r="I453" s="902">
        <v>36192</v>
      </c>
      <c r="J453" s="902">
        <v>26144</v>
      </c>
      <c r="K453" s="31"/>
      <c r="L453" s="941">
        <f t="shared" si="32"/>
        <v>36192</v>
      </c>
      <c r="M453" s="941">
        <f t="shared" si="32"/>
        <v>26144</v>
      </c>
      <c r="N453" s="9"/>
      <c r="O453" s="360">
        <f>IF(P453="Yes",'MD Rates'!$H$1,R453)</f>
        <v>42826</v>
      </c>
      <c r="P453" s="5" t="str">
        <f t="shared" si="29"/>
        <v>No</v>
      </c>
      <c r="R453" s="406">
        <v>42826</v>
      </c>
    </row>
    <row r="454" spans="1:18" ht="15.75" hidden="1" thickTop="1" x14ac:dyDescent="0.25">
      <c r="A454" s="902" t="s">
        <v>1094</v>
      </c>
      <c r="B454" s="183" t="s">
        <v>1923</v>
      </c>
      <c r="C454" s="911" t="s">
        <v>1531</v>
      </c>
      <c r="D454" s="902" t="s">
        <v>1056</v>
      </c>
      <c r="E454" s="31"/>
      <c r="F454" s="902" t="s">
        <v>1021</v>
      </c>
      <c r="G454" s="31"/>
      <c r="H454" s="31"/>
      <c r="I454" s="902">
        <v>36192</v>
      </c>
      <c r="J454" s="902">
        <v>26144</v>
      </c>
      <c r="K454" s="31"/>
      <c r="L454" s="941">
        <f t="shared" si="32"/>
        <v>36192</v>
      </c>
      <c r="M454" s="941">
        <f t="shared" si="32"/>
        <v>26144</v>
      </c>
      <c r="N454" s="9"/>
      <c r="O454" s="360">
        <f>IF(P454="Yes",'MD Rates'!$H$1,R454)</f>
        <v>42826</v>
      </c>
      <c r="P454" s="5" t="str">
        <f t="shared" si="29"/>
        <v>No</v>
      </c>
      <c r="R454" s="406">
        <v>42826</v>
      </c>
    </row>
    <row r="455" spans="1:18" ht="15.75" hidden="1" thickTop="1" x14ac:dyDescent="0.25">
      <c r="A455" s="902" t="s">
        <v>1094</v>
      </c>
      <c r="B455" s="183" t="s">
        <v>1923</v>
      </c>
      <c r="C455" s="911" t="s">
        <v>1531</v>
      </c>
      <c r="D455" s="902" t="s">
        <v>1057</v>
      </c>
      <c r="E455" s="31"/>
      <c r="F455" s="902" t="s">
        <v>1021</v>
      </c>
      <c r="G455" s="31"/>
      <c r="H455" s="31"/>
      <c r="I455" s="902">
        <v>36192</v>
      </c>
      <c r="J455" s="902">
        <v>26144</v>
      </c>
      <c r="K455" s="31"/>
      <c r="L455" s="941">
        <f t="shared" ref="L455:M470" si="33">L454</f>
        <v>36192</v>
      </c>
      <c r="M455" s="941">
        <f t="shared" si="33"/>
        <v>26144</v>
      </c>
      <c r="N455" s="9"/>
      <c r="O455" s="360">
        <f>IF(P455="Yes",'MD Rates'!$H$1,R455)</f>
        <v>42826</v>
      </c>
      <c r="P455" s="5" t="str">
        <f t="shared" si="29"/>
        <v>No</v>
      </c>
      <c r="R455" s="406">
        <v>42826</v>
      </c>
    </row>
    <row r="456" spans="1:18" ht="15.75" hidden="1" thickTop="1" x14ac:dyDescent="0.25">
      <c r="A456" s="902" t="s">
        <v>1094</v>
      </c>
      <c r="B456" s="183" t="s">
        <v>1923</v>
      </c>
      <c r="C456" s="911" t="s">
        <v>1531</v>
      </c>
      <c r="D456" s="902" t="s">
        <v>1058</v>
      </c>
      <c r="E456" s="31"/>
      <c r="F456" s="902" t="s">
        <v>1021</v>
      </c>
      <c r="G456" s="31"/>
      <c r="H456" s="31"/>
      <c r="I456" s="902">
        <v>36192</v>
      </c>
      <c r="J456" s="902">
        <v>26144</v>
      </c>
      <c r="K456" s="31"/>
      <c r="L456" s="941">
        <f t="shared" si="33"/>
        <v>36192</v>
      </c>
      <c r="M456" s="941">
        <f t="shared" si="33"/>
        <v>26144</v>
      </c>
      <c r="N456" s="9"/>
      <c r="O456" s="360">
        <f>IF(P456="Yes",'MD Rates'!$H$1,R456)</f>
        <v>42826</v>
      </c>
      <c r="P456" s="5" t="str">
        <f t="shared" si="29"/>
        <v>No</v>
      </c>
      <c r="R456" s="406">
        <v>42826</v>
      </c>
    </row>
    <row r="457" spans="1:18" ht="15.75" hidden="1" thickTop="1" x14ac:dyDescent="0.25">
      <c r="A457" s="902" t="s">
        <v>1094</v>
      </c>
      <c r="B457" s="183" t="s">
        <v>1923</v>
      </c>
      <c r="C457" s="911" t="s">
        <v>1531</v>
      </c>
      <c r="D457" s="902" t="s">
        <v>1059</v>
      </c>
      <c r="E457" s="31"/>
      <c r="F457" s="902" t="s">
        <v>1021</v>
      </c>
      <c r="G457" s="31"/>
      <c r="H457" s="31"/>
      <c r="I457" s="902">
        <v>36192</v>
      </c>
      <c r="J457" s="902">
        <v>26144</v>
      </c>
      <c r="K457" s="31"/>
      <c r="L457" s="941">
        <f t="shared" si="33"/>
        <v>36192</v>
      </c>
      <c r="M457" s="941">
        <f t="shared" si="33"/>
        <v>26144</v>
      </c>
      <c r="N457" s="9"/>
      <c r="O457" s="360">
        <f>IF(P457="Yes",'MD Rates'!$H$1,R457)</f>
        <v>42826</v>
      </c>
      <c r="P457" s="5" t="str">
        <f t="shared" si="29"/>
        <v>No</v>
      </c>
      <c r="R457" s="406">
        <v>42826</v>
      </c>
    </row>
    <row r="458" spans="1:18" ht="15.75" hidden="1" thickTop="1" x14ac:dyDescent="0.25">
      <c r="A458" s="902" t="s">
        <v>1094</v>
      </c>
      <c r="B458" s="183" t="s">
        <v>1923</v>
      </c>
      <c r="C458" s="911" t="s">
        <v>1531</v>
      </c>
      <c r="D458" s="902" t="s">
        <v>1060</v>
      </c>
      <c r="E458" s="31"/>
      <c r="F458" s="902" t="s">
        <v>1021</v>
      </c>
      <c r="G458" s="31"/>
      <c r="H458" s="31"/>
      <c r="I458" s="902">
        <v>36192</v>
      </c>
      <c r="J458" s="902">
        <v>26144</v>
      </c>
      <c r="K458" s="31"/>
      <c r="L458" s="941">
        <f t="shared" si="33"/>
        <v>36192</v>
      </c>
      <c r="M458" s="941">
        <f t="shared" si="33"/>
        <v>26144</v>
      </c>
      <c r="N458" s="9"/>
      <c r="O458" s="360">
        <f>IF(P458="Yes",'MD Rates'!$H$1,R458)</f>
        <v>42826</v>
      </c>
      <c r="P458" s="5" t="str">
        <f t="shared" si="29"/>
        <v>No</v>
      </c>
      <c r="R458" s="406">
        <v>42826</v>
      </c>
    </row>
    <row r="459" spans="1:18" ht="15.75" hidden="1" thickTop="1" x14ac:dyDescent="0.25">
      <c r="A459" s="902" t="s">
        <v>1094</v>
      </c>
      <c r="B459" s="183" t="s">
        <v>1923</v>
      </c>
      <c r="C459" s="911" t="s">
        <v>1531</v>
      </c>
      <c r="D459" s="902" t="s">
        <v>1061</v>
      </c>
      <c r="E459" s="31"/>
      <c r="F459" s="902" t="s">
        <v>1021</v>
      </c>
      <c r="G459" s="31"/>
      <c r="H459" s="31"/>
      <c r="I459" s="902">
        <v>36192</v>
      </c>
      <c r="J459" s="902">
        <v>26144</v>
      </c>
      <c r="K459" s="31"/>
      <c r="L459" s="941">
        <f t="shared" si="33"/>
        <v>36192</v>
      </c>
      <c r="M459" s="941">
        <f t="shared" si="33"/>
        <v>26144</v>
      </c>
      <c r="N459" s="9"/>
      <c r="O459" s="360">
        <f>IF(P459="Yes",'MD Rates'!$H$1,R459)</f>
        <v>42826</v>
      </c>
      <c r="P459" s="5" t="str">
        <f t="shared" si="29"/>
        <v>No</v>
      </c>
      <c r="R459" s="406">
        <v>42826</v>
      </c>
    </row>
    <row r="460" spans="1:18" ht="15.75" hidden="1" thickTop="1" x14ac:dyDescent="0.25">
      <c r="A460" s="902" t="s">
        <v>1094</v>
      </c>
      <c r="B460" s="183" t="s">
        <v>1923</v>
      </c>
      <c r="C460" s="911" t="s">
        <v>1531</v>
      </c>
      <c r="D460" s="902" t="s">
        <v>1062</v>
      </c>
      <c r="E460" s="31"/>
      <c r="F460" s="902" t="s">
        <v>1021</v>
      </c>
      <c r="G460" s="31"/>
      <c r="H460" s="31"/>
      <c r="I460" s="902">
        <v>36192</v>
      </c>
      <c r="J460" s="902">
        <v>26144</v>
      </c>
      <c r="K460" s="31"/>
      <c r="L460" s="941">
        <f t="shared" si="33"/>
        <v>36192</v>
      </c>
      <c r="M460" s="941">
        <f t="shared" si="33"/>
        <v>26144</v>
      </c>
      <c r="N460" s="9"/>
      <c r="O460" s="360">
        <f>IF(P460="Yes",'MD Rates'!$H$1,R460)</f>
        <v>42826</v>
      </c>
      <c r="P460" s="5" t="str">
        <f t="shared" si="29"/>
        <v>No</v>
      </c>
      <c r="R460" s="406">
        <v>42826</v>
      </c>
    </row>
    <row r="461" spans="1:18" ht="15.75" hidden="1" thickTop="1" x14ac:dyDescent="0.25">
      <c r="A461" s="902" t="s">
        <v>1094</v>
      </c>
      <c r="B461" s="183" t="s">
        <v>1923</v>
      </c>
      <c r="C461" s="911" t="s">
        <v>1531</v>
      </c>
      <c r="D461" s="902" t="s">
        <v>1063</v>
      </c>
      <c r="E461" s="31"/>
      <c r="F461" s="902" t="s">
        <v>1021</v>
      </c>
      <c r="G461" s="31"/>
      <c r="H461" s="31"/>
      <c r="I461" s="902">
        <v>36192</v>
      </c>
      <c r="J461" s="902">
        <v>26144</v>
      </c>
      <c r="K461" s="31"/>
      <c r="L461" s="941">
        <f t="shared" si="33"/>
        <v>36192</v>
      </c>
      <c r="M461" s="941">
        <f t="shared" si="33"/>
        <v>26144</v>
      </c>
      <c r="N461" s="9"/>
      <c r="O461" s="360">
        <f>IF(P461="Yes",'MD Rates'!$H$1,R461)</f>
        <v>42826</v>
      </c>
      <c r="P461" s="5" t="str">
        <f t="shared" si="29"/>
        <v>No</v>
      </c>
      <c r="R461" s="406">
        <v>42826</v>
      </c>
    </row>
    <row r="462" spans="1:18" ht="15.75" hidden="1" thickTop="1" x14ac:dyDescent="0.25">
      <c r="A462" s="902" t="s">
        <v>1094</v>
      </c>
      <c r="B462" s="183" t="s">
        <v>1923</v>
      </c>
      <c r="C462" s="911" t="s">
        <v>1531</v>
      </c>
      <c r="D462" s="902" t="s">
        <v>1064</v>
      </c>
      <c r="E462" s="31"/>
      <c r="F462" s="902" t="s">
        <v>1021</v>
      </c>
      <c r="G462" s="31"/>
      <c r="H462" s="31"/>
      <c r="I462" s="902">
        <v>36192</v>
      </c>
      <c r="J462" s="902">
        <v>26144</v>
      </c>
      <c r="K462" s="31"/>
      <c r="L462" s="941">
        <f t="shared" si="33"/>
        <v>36192</v>
      </c>
      <c r="M462" s="941">
        <f t="shared" si="33"/>
        <v>26144</v>
      </c>
      <c r="N462" s="9"/>
      <c r="O462" s="360">
        <f>IF(P462="Yes",'MD Rates'!$H$1,R462)</f>
        <v>42826</v>
      </c>
      <c r="P462" s="5" t="str">
        <f t="shared" si="29"/>
        <v>No</v>
      </c>
      <c r="R462" s="406">
        <v>42826</v>
      </c>
    </row>
    <row r="463" spans="1:18" ht="15.75" hidden="1" thickTop="1" x14ac:dyDescent="0.25">
      <c r="A463" s="902" t="s">
        <v>1094</v>
      </c>
      <c r="B463" s="183" t="s">
        <v>1923</v>
      </c>
      <c r="C463" s="911" t="s">
        <v>1531</v>
      </c>
      <c r="D463" s="902" t="s">
        <v>1065</v>
      </c>
      <c r="E463" s="31"/>
      <c r="F463" s="902" t="s">
        <v>1021</v>
      </c>
      <c r="G463" s="31"/>
      <c r="H463" s="31"/>
      <c r="I463" s="902">
        <v>36192</v>
      </c>
      <c r="J463" s="902">
        <v>26144</v>
      </c>
      <c r="K463" s="31"/>
      <c r="L463" s="941">
        <f t="shared" si="33"/>
        <v>36192</v>
      </c>
      <c r="M463" s="941">
        <f t="shared" si="33"/>
        <v>26144</v>
      </c>
      <c r="N463" s="9"/>
      <c r="O463" s="360">
        <f>IF(P463="Yes",'MD Rates'!$H$1,R463)</f>
        <v>42826</v>
      </c>
      <c r="P463" s="5" t="str">
        <f t="shared" si="29"/>
        <v>No</v>
      </c>
      <c r="R463" s="406">
        <v>42826</v>
      </c>
    </row>
    <row r="464" spans="1:18" ht="15.75" hidden="1" thickTop="1" x14ac:dyDescent="0.25">
      <c r="A464" s="902" t="s">
        <v>1094</v>
      </c>
      <c r="B464" s="183" t="s">
        <v>1923</v>
      </c>
      <c r="C464" s="911" t="s">
        <v>1531</v>
      </c>
      <c r="D464" s="902" t="s">
        <v>1066</v>
      </c>
      <c r="E464" s="31"/>
      <c r="F464" s="902" t="s">
        <v>1021</v>
      </c>
      <c r="G464" s="31"/>
      <c r="H464" s="31"/>
      <c r="I464" s="902">
        <v>36192</v>
      </c>
      <c r="J464" s="902">
        <v>26144</v>
      </c>
      <c r="K464" s="31"/>
      <c r="L464" s="941">
        <f t="shared" si="33"/>
        <v>36192</v>
      </c>
      <c r="M464" s="941">
        <f t="shared" si="33"/>
        <v>26144</v>
      </c>
      <c r="N464" s="9"/>
      <c r="O464" s="360">
        <f>IF(P464="Yes",'MD Rates'!$H$1,R464)</f>
        <v>42826</v>
      </c>
      <c r="P464" s="5" t="str">
        <f t="shared" si="29"/>
        <v>No</v>
      </c>
      <c r="R464" s="406">
        <v>42826</v>
      </c>
    </row>
    <row r="465" spans="1:18" ht="15.75" hidden="1" thickTop="1" x14ac:dyDescent="0.25">
      <c r="A465" s="902" t="s">
        <v>1094</v>
      </c>
      <c r="B465" s="183" t="s">
        <v>1923</v>
      </c>
      <c r="C465" s="911" t="s">
        <v>1531</v>
      </c>
      <c r="D465" s="902" t="s">
        <v>1067</v>
      </c>
      <c r="E465" s="31"/>
      <c r="F465" s="902" t="s">
        <v>1021</v>
      </c>
      <c r="G465" s="31"/>
      <c r="H465" s="31"/>
      <c r="I465" s="902">
        <v>36192</v>
      </c>
      <c r="J465" s="902">
        <v>26144</v>
      </c>
      <c r="K465" s="31"/>
      <c r="L465" s="941">
        <f t="shared" si="33"/>
        <v>36192</v>
      </c>
      <c r="M465" s="941">
        <f t="shared" si="33"/>
        <v>26144</v>
      </c>
      <c r="N465" s="9"/>
      <c r="O465" s="360">
        <f>IF(P465="Yes",'MD Rates'!$H$1,R465)</f>
        <v>42826</v>
      </c>
      <c r="P465" s="5" t="str">
        <f t="shared" ref="P465:P528" si="34">IF(I465&lt;&gt;L465,"Yes","No")</f>
        <v>No</v>
      </c>
      <c r="R465" s="406">
        <v>42826</v>
      </c>
    </row>
    <row r="466" spans="1:18" ht="15.75" hidden="1" thickTop="1" x14ac:dyDescent="0.25">
      <c r="A466" s="902" t="s">
        <v>1094</v>
      </c>
      <c r="B466" s="183" t="s">
        <v>1923</v>
      </c>
      <c r="C466" s="911" t="s">
        <v>1531</v>
      </c>
      <c r="D466" s="902" t="s">
        <v>1068</v>
      </c>
      <c r="E466" s="31"/>
      <c r="F466" s="902" t="s">
        <v>1021</v>
      </c>
      <c r="G466" s="31"/>
      <c r="H466" s="31"/>
      <c r="I466" s="902">
        <v>36192</v>
      </c>
      <c r="J466" s="902">
        <v>26144</v>
      </c>
      <c r="K466" s="31"/>
      <c r="L466" s="941">
        <f t="shared" si="33"/>
        <v>36192</v>
      </c>
      <c r="M466" s="941">
        <f t="shared" si="33"/>
        <v>26144</v>
      </c>
      <c r="N466" s="9"/>
      <c r="O466" s="360">
        <f>IF(P466="Yes",'MD Rates'!$H$1,R466)</f>
        <v>42826</v>
      </c>
      <c r="P466" s="5" t="str">
        <f t="shared" si="34"/>
        <v>No</v>
      </c>
      <c r="R466" s="406">
        <v>42826</v>
      </c>
    </row>
    <row r="467" spans="1:18" ht="15.75" hidden="1" thickTop="1" x14ac:dyDescent="0.25">
      <c r="A467" s="902" t="s">
        <v>1094</v>
      </c>
      <c r="B467" s="183" t="s">
        <v>1923</v>
      </c>
      <c r="C467" s="911" t="s">
        <v>1531</v>
      </c>
      <c r="D467" s="902" t="s">
        <v>1069</v>
      </c>
      <c r="E467" s="31"/>
      <c r="F467" s="902" t="s">
        <v>1021</v>
      </c>
      <c r="G467" s="31"/>
      <c r="H467" s="31"/>
      <c r="I467" s="902">
        <v>36192</v>
      </c>
      <c r="J467" s="902">
        <v>26144</v>
      </c>
      <c r="K467" s="31"/>
      <c r="L467" s="941">
        <f t="shared" si="33"/>
        <v>36192</v>
      </c>
      <c r="M467" s="941">
        <f t="shared" si="33"/>
        <v>26144</v>
      </c>
      <c r="N467" s="9"/>
      <c r="O467" s="360">
        <f>IF(P467="Yes",'MD Rates'!$H$1,R467)</f>
        <v>42826</v>
      </c>
      <c r="P467" s="5" t="str">
        <f t="shared" si="34"/>
        <v>No</v>
      </c>
      <c r="R467" s="406">
        <v>42826</v>
      </c>
    </row>
    <row r="468" spans="1:18" ht="15.75" hidden="1" thickTop="1" x14ac:dyDescent="0.25">
      <c r="A468" s="902" t="s">
        <v>1094</v>
      </c>
      <c r="B468" s="183" t="s">
        <v>1923</v>
      </c>
      <c r="C468" s="911" t="s">
        <v>1531</v>
      </c>
      <c r="D468" s="902" t="s">
        <v>1070</v>
      </c>
      <c r="E468" s="31"/>
      <c r="F468" s="902" t="s">
        <v>1021</v>
      </c>
      <c r="G468" s="31"/>
      <c r="H468" s="31"/>
      <c r="I468" s="902">
        <v>36192</v>
      </c>
      <c r="J468" s="902">
        <v>26144</v>
      </c>
      <c r="K468" s="31"/>
      <c r="L468" s="941">
        <f t="shared" si="33"/>
        <v>36192</v>
      </c>
      <c r="M468" s="941">
        <f t="shared" si="33"/>
        <v>26144</v>
      </c>
      <c r="N468" s="9"/>
      <c r="O468" s="360">
        <f>IF(P468="Yes",'MD Rates'!$H$1,R468)</f>
        <v>42826</v>
      </c>
      <c r="P468" s="5" t="str">
        <f t="shared" si="34"/>
        <v>No</v>
      </c>
      <c r="R468" s="406">
        <v>42826</v>
      </c>
    </row>
    <row r="469" spans="1:18" ht="15.75" hidden="1" thickTop="1" x14ac:dyDescent="0.25">
      <c r="A469" s="902" t="s">
        <v>1094</v>
      </c>
      <c r="B469" s="183" t="s">
        <v>1923</v>
      </c>
      <c r="C469" s="911" t="s">
        <v>1531</v>
      </c>
      <c r="D469" s="902" t="s">
        <v>1071</v>
      </c>
      <c r="E469" s="31"/>
      <c r="F469" s="902" t="s">
        <v>1021</v>
      </c>
      <c r="G469" s="31"/>
      <c r="H469" s="31"/>
      <c r="I469" s="902">
        <v>36192</v>
      </c>
      <c r="J469" s="902">
        <v>26144</v>
      </c>
      <c r="K469" s="31"/>
      <c r="L469" s="941">
        <f t="shared" si="33"/>
        <v>36192</v>
      </c>
      <c r="M469" s="941">
        <f t="shared" si="33"/>
        <v>26144</v>
      </c>
      <c r="N469" s="9"/>
      <c r="O469" s="360">
        <f>IF(P469="Yes",'MD Rates'!$H$1,R469)</f>
        <v>42826</v>
      </c>
      <c r="P469" s="5" t="str">
        <f t="shared" si="34"/>
        <v>No</v>
      </c>
      <c r="R469" s="406">
        <v>42826</v>
      </c>
    </row>
    <row r="470" spans="1:18" ht="15.75" hidden="1" thickTop="1" x14ac:dyDescent="0.25">
      <c r="A470" s="902" t="s">
        <v>1094</v>
      </c>
      <c r="B470" s="183" t="s">
        <v>1923</v>
      </c>
      <c r="C470" s="911" t="s">
        <v>1531</v>
      </c>
      <c r="D470" s="902" t="s">
        <v>1072</v>
      </c>
      <c r="E470" s="31"/>
      <c r="F470" s="902" t="s">
        <v>1021</v>
      </c>
      <c r="G470" s="31"/>
      <c r="H470" s="31"/>
      <c r="I470" s="902">
        <v>36192</v>
      </c>
      <c r="J470" s="902">
        <v>26144</v>
      </c>
      <c r="K470" s="31"/>
      <c r="L470" s="941">
        <f t="shared" si="33"/>
        <v>36192</v>
      </c>
      <c r="M470" s="941">
        <f t="shared" si="33"/>
        <v>26144</v>
      </c>
      <c r="N470" s="9"/>
      <c r="O470" s="360">
        <f>IF(P470="Yes",'MD Rates'!$H$1,R470)</f>
        <v>42826</v>
      </c>
      <c r="P470" s="5" t="str">
        <f t="shared" si="34"/>
        <v>No</v>
      </c>
      <c r="R470" s="406">
        <v>42826</v>
      </c>
    </row>
    <row r="471" spans="1:18" ht="15.75" hidden="1" thickTop="1" x14ac:dyDescent="0.25">
      <c r="A471" s="902" t="s">
        <v>1094</v>
      </c>
      <c r="B471" s="183" t="s">
        <v>1923</v>
      </c>
      <c r="C471" s="911" t="s">
        <v>1531</v>
      </c>
      <c r="D471" s="902" t="s">
        <v>1073</v>
      </c>
      <c r="E471" s="31"/>
      <c r="F471" s="902" t="s">
        <v>1021</v>
      </c>
      <c r="G471" s="31"/>
      <c r="H471" s="31"/>
      <c r="I471" s="902">
        <v>36192</v>
      </c>
      <c r="J471" s="902">
        <v>26144</v>
      </c>
      <c r="K471" s="31"/>
      <c r="L471" s="941">
        <f t="shared" ref="L471:M486" si="35">L470</f>
        <v>36192</v>
      </c>
      <c r="M471" s="941">
        <f t="shared" si="35"/>
        <v>26144</v>
      </c>
      <c r="N471" s="9"/>
      <c r="O471" s="360">
        <f>IF(P471="Yes",'MD Rates'!$H$1,R471)</f>
        <v>42826</v>
      </c>
      <c r="P471" s="5" t="str">
        <f t="shared" si="34"/>
        <v>No</v>
      </c>
      <c r="R471" s="406">
        <v>42826</v>
      </c>
    </row>
    <row r="472" spans="1:18" ht="15.75" hidden="1" thickTop="1" x14ac:dyDescent="0.25">
      <c r="A472" s="902" t="s">
        <v>1094</v>
      </c>
      <c r="B472" s="183" t="s">
        <v>1923</v>
      </c>
      <c r="C472" s="911" t="s">
        <v>1531</v>
      </c>
      <c r="D472" s="902" t="s">
        <v>1074</v>
      </c>
      <c r="E472" s="31"/>
      <c r="F472" s="902" t="s">
        <v>1021</v>
      </c>
      <c r="G472" s="31"/>
      <c r="H472" s="31"/>
      <c r="I472" s="902">
        <v>36192</v>
      </c>
      <c r="J472" s="902">
        <v>26144</v>
      </c>
      <c r="K472" s="31"/>
      <c r="L472" s="941">
        <f t="shared" si="35"/>
        <v>36192</v>
      </c>
      <c r="M472" s="941">
        <f t="shared" si="35"/>
        <v>26144</v>
      </c>
      <c r="N472" s="9"/>
      <c r="O472" s="360">
        <f>IF(P472="Yes",'MD Rates'!$H$1,R472)</f>
        <v>42826</v>
      </c>
      <c r="P472" s="5" t="str">
        <f t="shared" si="34"/>
        <v>No</v>
      </c>
      <c r="R472" s="406">
        <v>42826</v>
      </c>
    </row>
    <row r="473" spans="1:18" ht="15.75" hidden="1" thickTop="1" x14ac:dyDescent="0.25">
      <c r="A473" s="902" t="s">
        <v>1094</v>
      </c>
      <c r="B473" s="183" t="s">
        <v>1923</v>
      </c>
      <c r="C473" s="911" t="s">
        <v>1531</v>
      </c>
      <c r="D473" s="902" t="s">
        <v>1075</v>
      </c>
      <c r="E473" s="31"/>
      <c r="F473" s="902" t="s">
        <v>1021</v>
      </c>
      <c r="G473" s="31"/>
      <c r="H473" s="31"/>
      <c r="I473" s="902">
        <v>36192</v>
      </c>
      <c r="J473" s="902">
        <v>26144</v>
      </c>
      <c r="K473" s="31"/>
      <c r="L473" s="941">
        <f t="shared" si="35"/>
        <v>36192</v>
      </c>
      <c r="M473" s="941">
        <f t="shared" si="35"/>
        <v>26144</v>
      </c>
      <c r="N473" s="9"/>
      <c r="O473" s="360">
        <f>IF(P473="Yes",'MD Rates'!$H$1,R473)</f>
        <v>42826</v>
      </c>
      <c r="P473" s="5" t="str">
        <f t="shared" si="34"/>
        <v>No</v>
      </c>
      <c r="R473" s="406">
        <v>42826</v>
      </c>
    </row>
    <row r="474" spans="1:18" ht="15.75" hidden="1" thickTop="1" x14ac:dyDescent="0.25">
      <c r="A474" s="902" t="s">
        <v>1094</v>
      </c>
      <c r="B474" s="183" t="s">
        <v>1923</v>
      </c>
      <c r="C474" s="911" t="s">
        <v>1531</v>
      </c>
      <c r="D474" s="902" t="s">
        <v>1076</v>
      </c>
      <c r="E474" s="31"/>
      <c r="F474" s="902" t="s">
        <v>1021</v>
      </c>
      <c r="G474" s="31"/>
      <c r="H474" s="31"/>
      <c r="I474" s="902">
        <v>36192</v>
      </c>
      <c r="J474" s="902">
        <v>26144</v>
      </c>
      <c r="K474" s="31"/>
      <c r="L474" s="941">
        <f t="shared" si="35"/>
        <v>36192</v>
      </c>
      <c r="M474" s="941">
        <f t="shared" si="35"/>
        <v>26144</v>
      </c>
      <c r="N474" s="9"/>
      <c r="O474" s="360">
        <f>IF(P474="Yes",'MD Rates'!$H$1,R474)</f>
        <v>42826</v>
      </c>
      <c r="P474" s="5" t="str">
        <f t="shared" si="34"/>
        <v>No</v>
      </c>
      <c r="R474" s="406">
        <v>42826</v>
      </c>
    </row>
    <row r="475" spans="1:18" ht="15.75" hidden="1" thickTop="1" x14ac:dyDescent="0.25">
      <c r="A475" s="902" t="s">
        <v>1094</v>
      </c>
      <c r="B475" s="183" t="s">
        <v>1923</v>
      </c>
      <c r="C475" s="911" t="s">
        <v>1531</v>
      </c>
      <c r="D475" s="902" t="s">
        <v>1077</v>
      </c>
      <c r="E475" s="31"/>
      <c r="F475" s="902" t="s">
        <v>1021</v>
      </c>
      <c r="G475" s="31"/>
      <c r="H475" s="31"/>
      <c r="I475" s="902">
        <v>36192</v>
      </c>
      <c r="J475" s="902">
        <v>26144</v>
      </c>
      <c r="K475" s="31"/>
      <c r="L475" s="941">
        <f t="shared" si="35"/>
        <v>36192</v>
      </c>
      <c r="M475" s="941">
        <f t="shared" si="35"/>
        <v>26144</v>
      </c>
      <c r="N475" s="9"/>
      <c r="O475" s="360">
        <f>IF(P475="Yes",'MD Rates'!$H$1,R475)</f>
        <v>42826</v>
      </c>
      <c r="P475" s="5" t="str">
        <f t="shared" si="34"/>
        <v>No</v>
      </c>
      <c r="R475" s="406">
        <v>42826</v>
      </c>
    </row>
    <row r="476" spans="1:18" ht="15.75" hidden="1" thickTop="1" x14ac:dyDescent="0.25">
      <c r="A476" s="902" t="s">
        <v>1094</v>
      </c>
      <c r="B476" s="183" t="s">
        <v>1923</v>
      </c>
      <c r="C476" s="911" t="s">
        <v>1531</v>
      </c>
      <c r="D476" s="902" t="s">
        <v>1078</v>
      </c>
      <c r="E476" s="31"/>
      <c r="F476" s="902" t="s">
        <v>1021</v>
      </c>
      <c r="G476" s="31"/>
      <c r="H476" s="31"/>
      <c r="I476" s="902">
        <v>36192</v>
      </c>
      <c r="J476" s="902">
        <v>26144</v>
      </c>
      <c r="K476" s="31"/>
      <c r="L476" s="941">
        <f t="shared" si="35"/>
        <v>36192</v>
      </c>
      <c r="M476" s="941">
        <f t="shared" si="35"/>
        <v>26144</v>
      </c>
      <c r="N476" s="9"/>
      <c r="O476" s="360">
        <f>IF(P476="Yes",'MD Rates'!$H$1,R476)</f>
        <v>42826</v>
      </c>
      <c r="P476" s="5" t="str">
        <f t="shared" si="34"/>
        <v>No</v>
      </c>
      <c r="R476" s="406">
        <v>42826</v>
      </c>
    </row>
    <row r="477" spans="1:18" ht="15.75" hidden="1" thickTop="1" x14ac:dyDescent="0.25">
      <c r="A477" s="902" t="s">
        <v>1094</v>
      </c>
      <c r="B477" s="183" t="s">
        <v>1923</v>
      </c>
      <c r="C477" s="911" t="s">
        <v>1531</v>
      </c>
      <c r="D477" s="902" t="s">
        <v>1079</v>
      </c>
      <c r="E477" s="31"/>
      <c r="F477" s="902" t="s">
        <v>1021</v>
      </c>
      <c r="G477" s="31"/>
      <c r="H477" s="31"/>
      <c r="I477" s="902">
        <v>36192</v>
      </c>
      <c r="J477" s="902">
        <v>26144</v>
      </c>
      <c r="K477" s="31"/>
      <c r="L477" s="941">
        <f t="shared" si="35"/>
        <v>36192</v>
      </c>
      <c r="M477" s="941">
        <f t="shared" si="35"/>
        <v>26144</v>
      </c>
      <c r="N477" s="9"/>
      <c r="O477" s="360">
        <f>IF(P477="Yes",'MD Rates'!$H$1,R477)</f>
        <v>42826</v>
      </c>
      <c r="P477" s="5" t="str">
        <f t="shared" si="34"/>
        <v>No</v>
      </c>
      <c r="R477" s="406">
        <v>42826</v>
      </c>
    </row>
    <row r="478" spans="1:18" ht="15.75" hidden="1" thickTop="1" x14ac:dyDescent="0.25">
      <c r="A478" s="902" t="s">
        <v>1094</v>
      </c>
      <c r="B478" s="183" t="s">
        <v>1923</v>
      </c>
      <c r="C478" s="911" t="s">
        <v>1531</v>
      </c>
      <c r="D478" s="902" t="s">
        <v>1080</v>
      </c>
      <c r="E478" s="31"/>
      <c r="F478" s="902" t="s">
        <v>1021</v>
      </c>
      <c r="G478" s="31"/>
      <c r="H478" s="31"/>
      <c r="I478" s="902">
        <v>36192</v>
      </c>
      <c r="J478" s="902">
        <v>26144</v>
      </c>
      <c r="K478" s="31"/>
      <c r="L478" s="941">
        <f t="shared" si="35"/>
        <v>36192</v>
      </c>
      <c r="M478" s="941">
        <f t="shared" si="35"/>
        <v>26144</v>
      </c>
      <c r="N478" s="9"/>
      <c r="O478" s="360">
        <f>IF(P478="Yes",'MD Rates'!$H$1,R478)</f>
        <v>42826</v>
      </c>
      <c r="P478" s="5" t="str">
        <f t="shared" si="34"/>
        <v>No</v>
      </c>
      <c r="R478" s="406">
        <v>42826</v>
      </c>
    </row>
    <row r="479" spans="1:18" ht="15.75" hidden="1" thickTop="1" x14ac:dyDescent="0.25">
      <c r="A479" s="902" t="s">
        <v>1094</v>
      </c>
      <c r="B479" s="183" t="s">
        <v>1923</v>
      </c>
      <c r="C479" s="911" t="s">
        <v>1531</v>
      </c>
      <c r="D479" s="902" t="s">
        <v>1081</v>
      </c>
      <c r="E479" s="31"/>
      <c r="F479" s="902" t="s">
        <v>1021</v>
      </c>
      <c r="G479" s="31"/>
      <c r="H479" s="31"/>
      <c r="I479" s="902">
        <v>36192</v>
      </c>
      <c r="J479" s="902">
        <v>26144</v>
      </c>
      <c r="K479" s="31"/>
      <c r="L479" s="941">
        <f t="shared" si="35"/>
        <v>36192</v>
      </c>
      <c r="M479" s="941">
        <f t="shared" si="35"/>
        <v>26144</v>
      </c>
      <c r="N479" s="9"/>
      <c r="O479" s="360">
        <f>IF(P479="Yes",'MD Rates'!$H$1,R479)</f>
        <v>42826</v>
      </c>
      <c r="P479" s="5" t="str">
        <f t="shared" si="34"/>
        <v>No</v>
      </c>
      <c r="R479" s="406">
        <v>42826</v>
      </c>
    </row>
    <row r="480" spans="1:18" ht="15.75" hidden="1" thickTop="1" x14ac:dyDescent="0.25">
      <c r="A480" s="902" t="s">
        <v>1094</v>
      </c>
      <c r="B480" s="183" t="s">
        <v>1923</v>
      </c>
      <c r="C480" s="911" t="s">
        <v>1531</v>
      </c>
      <c r="D480" s="902" t="s">
        <v>1082</v>
      </c>
      <c r="E480" s="31"/>
      <c r="F480" s="902" t="s">
        <v>1021</v>
      </c>
      <c r="G480" s="31"/>
      <c r="H480" s="31"/>
      <c r="I480" s="902">
        <v>36192</v>
      </c>
      <c r="J480" s="902">
        <v>26144</v>
      </c>
      <c r="K480" s="31"/>
      <c r="L480" s="941">
        <f t="shared" si="35"/>
        <v>36192</v>
      </c>
      <c r="M480" s="941">
        <f t="shared" si="35"/>
        <v>26144</v>
      </c>
      <c r="N480" s="9"/>
      <c r="O480" s="360">
        <f>IF(P480="Yes",'MD Rates'!$H$1,R480)</f>
        <v>42826</v>
      </c>
      <c r="P480" s="5" t="str">
        <f t="shared" si="34"/>
        <v>No</v>
      </c>
      <c r="R480" s="406">
        <v>42826</v>
      </c>
    </row>
    <row r="481" spans="1:20" ht="15.75" hidden="1" thickTop="1" x14ac:dyDescent="0.25">
      <c r="A481" s="902" t="s">
        <v>1094</v>
      </c>
      <c r="B481" s="183" t="s">
        <v>1923</v>
      </c>
      <c r="C481" s="911" t="s">
        <v>1531</v>
      </c>
      <c r="D481" s="902" t="s">
        <v>1083</v>
      </c>
      <c r="E481" s="31"/>
      <c r="F481" s="902" t="s">
        <v>1021</v>
      </c>
      <c r="G481" s="31"/>
      <c r="H481" s="31"/>
      <c r="I481" s="902">
        <v>36192</v>
      </c>
      <c r="J481" s="902">
        <v>26144</v>
      </c>
      <c r="K481" s="31"/>
      <c r="L481" s="941">
        <f t="shared" si="35"/>
        <v>36192</v>
      </c>
      <c r="M481" s="941">
        <f t="shared" si="35"/>
        <v>26144</v>
      </c>
      <c r="N481" s="9"/>
      <c r="O481" s="360">
        <f>IF(P481="Yes",'MD Rates'!$H$1,R481)</f>
        <v>42826</v>
      </c>
      <c r="P481" s="5" t="str">
        <f t="shared" si="34"/>
        <v>No</v>
      </c>
      <c r="R481" s="406">
        <v>42826</v>
      </c>
    </row>
    <row r="482" spans="1:20" ht="15.75" hidden="1" thickTop="1" x14ac:dyDescent="0.25">
      <c r="A482" s="902" t="s">
        <v>1094</v>
      </c>
      <c r="B482" s="183" t="s">
        <v>1923</v>
      </c>
      <c r="C482" s="911" t="s">
        <v>1531</v>
      </c>
      <c r="D482" s="902" t="s">
        <v>1084</v>
      </c>
      <c r="E482" s="31"/>
      <c r="F482" s="902" t="s">
        <v>1021</v>
      </c>
      <c r="G482" s="31"/>
      <c r="H482" s="31"/>
      <c r="I482" s="902">
        <v>36192</v>
      </c>
      <c r="J482" s="902">
        <v>26144</v>
      </c>
      <c r="K482" s="31"/>
      <c r="L482" s="941">
        <f t="shared" si="35"/>
        <v>36192</v>
      </c>
      <c r="M482" s="941">
        <f t="shared" si="35"/>
        <v>26144</v>
      </c>
      <c r="N482" s="9"/>
      <c r="O482" s="360">
        <f>IF(P482="Yes",'MD Rates'!$H$1,R482)</f>
        <v>42826</v>
      </c>
      <c r="P482" s="5" t="str">
        <f t="shared" si="34"/>
        <v>No</v>
      </c>
      <c r="R482" s="406">
        <v>42826</v>
      </c>
    </row>
    <row r="483" spans="1:20" ht="15.75" hidden="1" thickTop="1" x14ac:dyDescent="0.25">
      <c r="A483" s="902" t="s">
        <v>1094</v>
      </c>
      <c r="B483" s="183" t="s">
        <v>1923</v>
      </c>
      <c r="C483" s="911" t="s">
        <v>1531</v>
      </c>
      <c r="D483" s="902" t="s">
        <v>1085</v>
      </c>
      <c r="E483" s="31"/>
      <c r="F483" s="902" t="s">
        <v>1021</v>
      </c>
      <c r="G483" s="31"/>
      <c r="H483" s="31"/>
      <c r="I483" s="902">
        <v>36192</v>
      </c>
      <c r="J483" s="902">
        <v>26144</v>
      </c>
      <c r="K483" s="31"/>
      <c r="L483" s="941">
        <f t="shared" si="35"/>
        <v>36192</v>
      </c>
      <c r="M483" s="941">
        <f t="shared" si="35"/>
        <v>26144</v>
      </c>
      <c r="N483" s="9"/>
      <c r="O483" s="360">
        <f>IF(P483="Yes",'MD Rates'!$H$1,R483)</f>
        <v>42826</v>
      </c>
      <c r="P483" s="5" t="str">
        <f t="shared" si="34"/>
        <v>No</v>
      </c>
      <c r="R483" s="406">
        <v>42826</v>
      </c>
    </row>
    <row r="484" spans="1:20" ht="15.75" hidden="1" thickTop="1" x14ac:dyDescent="0.25">
      <c r="A484" s="902" t="s">
        <v>1094</v>
      </c>
      <c r="B484" s="183" t="s">
        <v>1923</v>
      </c>
      <c r="C484" s="911" t="s">
        <v>1531</v>
      </c>
      <c r="D484" s="902" t="s">
        <v>1086</v>
      </c>
      <c r="E484" s="31"/>
      <c r="F484" s="902" t="s">
        <v>1021</v>
      </c>
      <c r="G484" s="31"/>
      <c r="H484" s="31"/>
      <c r="I484" s="902">
        <v>36192</v>
      </c>
      <c r="J484" s="902">
        <v>26144</v>
      </c>
      <c r="K484" s="31"/>
      <c r="L484" s="941">
        <f t="shared" si="35"/>
        <v>36192</v>
      </c>
      <c r="M484" s="941">
        <f t="shared" si="35"/>
        <v>26144</v>
      </c>
      <c r="N484" s="9"/>
      <c r="O484" s="360">
        <f>IF(P484="Yes",'MD Rates'!$H$1,R484)</f>
        <v>42826</v>
      </c>
      <c r="P484" s="5" t="str">
        <f t="shared" si="34"/>
        <v>No</v>
      </c>
      <c r="R484" s="406">
        <v>42826</v>
      </c>
    </row>
    <row r="485" spans="1:20" ht="15.75" hidden="1" thickTop="1" x14ac:dyDescent="0.25">
      <c r="A485" s="902" t="s">
        <v>1094</v>
      </c>
      <c r="B485" s="183" t="s">
        <v>1923</v>
      </c>
      <c r="C485" s="911" t="s">
        <v>1531</v>
      </c>
      <c r="D485" s="902" t="s">
        <v>1087</v>
      </c>
      <c r="E485" s="31"/>
      <c r="F485" s="902" t="s">
        <v>1021</v>
      </c>
      <c r="G485" s="31"/>
      <c r="H485" s="31"/>
      <c r="I485" s="902">
        <v>36192</v>
      </c>
      <c r="J485" s="902">
        <v>26144</v>
      </c>
      <c r="K485" s="31"/>
      <c r="L485" s="941">
        <f t="shared" si="35"/>
        <v>36192</v>
      </c>
      <c r="M485" s="941">
        <f t="shared" si="35"/>
        <v>26144</v>
      </c>
      <c r="N485" s="9"/>
      <c r="O485" s="360">
        <f>IF(P485="Yes",'MD Rates'!$H$1,R485)</f>
        <v>42826</v>
      </c>
      <c r="P485" s="5" t="str">
        <f t="shared" si="34"/>
        <v>No</v>
      </c>
      <c r="R485" s="406">
        <v>42826</v>
      </c>
    </row>
    <row r="486" spans="1:20" ht="15.75" hidden="1" thickTop="1" x14ac:dyDescent="0.25">
      <c r="A486" s="902" t="s">
        <v>1094</v>
      </c>
      <c r="B486" s="183" t="s">
        <v>1923</v>
      </c>
      <c r="C486" s="911" t="s">
        <v>1531</v>
      </c>
      <c r="D486" s="902" t="s">
        <v>1088</v>
      </c>
      <c r="E486" s="31"/>
      <c r="F486" s="902" t="s">
        <v>1021</v>
      </c>
      <c r="G486" s="31"/>
      <c r="H486" s="31"/>
      <c r="I486" s="902">
        <v>36192</v>
      </c>
      <c r="J486" s="902">
        <v>26144</v>
      </c>
      <c r="K486" s="31"/>
      <c r="L486" s="941">
        <f t="shared" si="35"/>
        <v>36192</v>
      </c>
      <c r="M486" s="941">
        <f t="shared" si="35"/>
        <v>26144</v>
      </c>
      <c r="N486" s="9"/>
      <c r="O486" s="360">
        <f>IF(P486="Yes",'MD Rates'!$H$1,R486)</f>
        <v>42826</v>
      </c>
      <c r="P486" s="5" t="str">
        <f t="shared" si="34"/>
        <v>No</v>
      </c>
      <c r="R486" s="406">
        <v>42826</v>
      </c>
    </row>
    <row r="487" spans="1:20" ht="15.75" hidden="1" thickTop="1" x14ac:dyDescent="0.25">
      <c r="A487" s="902" t="s">
        <v>1094</v>
      </c>
      <c r="B487" s="183" t="s">
        <v>1923</v>
      </c>
      <c r="C487" s="911" t="s">
        <v>1531</v>
      </c>
      <c r="D487" s="902" t="s">
        <v>1089</v>
      </c>
      <c r="E487" s="31"/>
      <c r="F487" s="902" t="s">
        <v>1021</v>
      </c>
      <c r="G487" s="31"/>
      <c r="H487" s="31"/>
      <c r="I487" s="902">
        <v>36192</v>
      </c>
      <c r="J487" s="902">
        <v>26144</v>
      </c>
      <c r="K487" s="31"/>
      <c r="L487" s="941">
        <f t="shared" ref="L487:M502" si="36">L486</f>
        <v>36192</v>
      </c>
      <c r="M487" s="941">
        <f t="shared" si="36"/>
        <v>26144</v>
      </c>
      <c r="N487" s="9"/>
      <c r="O487" s="360">
        <f>IF(P487="Yes",'MD Rates'!$H$1,R487)</f>
        <v>42826</v>
      </c>
      <c r="P487" s="5" t="str">
        <f t="shared" si="34"/>
        <v>No</v>
      </c>
      <c r="R487" s="406">
        <v>42826</v>
      </c>
    </row>
    <row r="488" spans="1:20" ht="15.75" hidden="1" thickTop="1" x14ac:dyDescent="0.25">
      <c r="A488" s="902" t="s">
        <v>1094</v>
      </c>
      <c r="B488" s="183" t="s">
        <v>1923</v>
      </c>
      <c r="C488" s="911" t="s">
        <v>1531</v>
      </c>
      <c r="D488" s="902" t="s">
        <v>1090</v>
      </c>
      <c r="E488" s="31"/>
      <c r="F488" s="902" t="s">
        <v>1021</v>
      </c>
      <c r="G488" s="31"/>
      <c r="H488" s="31"/>
      <c r="I488" s="902">
        <v>36192</v>
      </c>
      <c r="J488" s="902">
        <v>26144</v>
      </c>
      <c r="K488" s="31"/>
      <c r="L488" s="941">
        <f t="shared" si="36"/>
        <v>36192</v>
      </c>
      <c r="M488" s="941">
        <f t="shared" si="36"/>
        <v>26144</v>
      </c>
      <c r="N488" s="9"/>
      <c r="O488" s="360">
        <f>IF(P488="Yes",'MD Rates'!$H$1,R488)</f>
        <v>42826</v>
      </c>
      <c r="P488" s="5" t="str">
        <f t="shared" si="34"/>
        <v>No</v>
      </c>
      <c r="R488" s="406">
        <v>42826</v>
      </c>
    </row>
    <row r="489" spans="1:20" ht="15.75" hidden="1" thickTop="1" x14ac:dyDescent="0.25">
      <c r="A489" s="902" t="s">
        <v>1094</v>
      </c>
      <c r="B489" s="183" t="s">
        <v>1923</v>
      </c>
      <c r="C489" s="911" t="s">
        <v>1531</v>
      </c>
      <c r="D489" s="902" t="s">
        <v>1091</v>
      </c>
      <c r="E489" s="31"/>
      <c r="F489" s="902" t="s">
        <v>1021</v>
      </c>
      <c r="G489" s="31"/>
      <c r="H489" s="31"/>
      <c r="I489" s="902">
        <v>36192</v>
      </c>
      <c r="J489" s="902">
        <v>26144</v>
      </c>
      <c r="K489" s="31"/>
      <c r="L489" s="941">
        <f t="shared" si="36"/>
        <v>36192</v>
      </c>
      <c r="M489" s="941">
        <f t="shared" si="36"/>
        <v>26144</v>
      </c>
      <c r="N489" s="9"/>
      <c r="O489" s="360">
        <f>IF(P489="Yes",'MD Rates'!$H$1,R489)</f>
        <v>42826</v>
      </c>
      <c r="P489" s="5" t="str">
        <f t="shared" si="34"/>
        <v>No</v>
      </c>
      <c r="R489" s="406">
        <v>42826</v>
      </c>
    </row>
    <row r="490" spans="1:20" ht="15.75" hidden="1" thickTop="1" x14ac:dyDescent="0.25">
      <c r="A490" s="902" t="s">
        <v>1094</v>
      </c>
      <c r="B490" s="183" t="s">
        <v>1923</v>
      </c>
      <c r="C490" s="911" t="s">
        <v>1531</v>
      </c>
      <c r="D490" s="902" t="s">
        <v>1092</v>
      </c>
      <c r="E490" s="31"/>
      <c r="F490" s="902" t="s">
        <v>1021</v>
      </c>
      <c r="G490" s="31"/>
      <c r="H490" s="31"/>
      <c r="I490" s="902">
        <v>36192</v>
      </c>
      <c r="J490" s="902">
        <v>26144</v>
      </c>
      <c r="K490" s="31"/>
      <c r="L490" s="941">
        <f t="shared" si="36"/>
        <v>36192</v>
      </c>
      <c r="M490" s="941">
        <f t="shared" si="36"/>
        <v>26144</v>
      </c>
      <c r="N490" s="9"/>
      <c r="O490" s="360">
        <f>IF(P490="Yes",'MD Rates'!$H$1,R490)</f>
        <v>42826</v>
      </c>
      <c r="P490" s="5" t="str">
        <f t="shared" si="34"/>
        <v>No</v>
      </c>
      <c r="R490" s="406">
        <v>42826</v>
      </c>
    </row>
    <row r="491" spans="1:20" ht="15.75" hidden="1" thickTop="1" x14ac:dyDescent="0.25">
      <c r="A491" s="902" t="s">
        <v>1094</v>
      </c>
      <c r="B491" s="183" t="s">
        <v>1923</v>
      </c>
      <c r="C491" s="911" t="s">
        <v>1532</v>
      </c>
      <c r="D491" s="902"/>
      <c r="E491" s="31"/>
      <c r="F491" s="902" t="s">
        <v>1021</v>
      </c>
      <c r="G491" s="31"/>
      <c r="H491" s="31"/>
      <c r="I491" s="902">
        <v>25632</v>
      </c>
      <c r="J491" s="902">
        <v>25632</v>
      </c>
      <c r="K491" s="31"/>
      <c r="L491" s="941">
        <v>25632</v>
      </c>
      <c r="M491" s="941">
        <v>25632</v>
      </c>
      <c r="N491" s="9"/>
      <c r="O491" s="360">
        <f>IF(P491="Yes",'MD Rates'!$H$1,R491)</f>
        <v>42826</v>
      </c>
      <c r="P491" s="5" t="str">
        <f t="shared" si="34"/>
        <v>No</v>
      </c>
      <c r="R491" s="942">
        <v>42826</v>
      </c>
      <c r="T491" s="181" t="s">
        <v>727</v>
      </c>
    </row>
    <row r="492" spans="1:20" ht="15.75" hidden="1" thickTop="1" x14ac:dyDescent="0.25">
      <c r="A492" s="902" t="s">
        <v>1099</v>
      </c>
      <c r="B492" s="183" t="s">
        <v>1923</v>
      </c>
      <c r="C492" s="911" t="s">
        <v>1530</v>
      </c>
      <c r="D492" s="902" t="s">
        <v>304</v>
      </c>
      <c r="E492" s="31"/>
      <c r="F492" s="902" t="s">
        <v>1020</v>
      </c>
      <c r="G492" s="31"/>
      <c r="H492" s="31"/>
      <c r="I492" s="902">
        <v>36192</v>
      </c>
      <c r="J492" s="902">
        <v>26144</v>
      </c>
      <c r="K492" s="31"/>
      <c r="L492" s="941">
        <f>L490</f>
        <v>36192</v>
      </c>
      <c r="M492" s="941">
        <f>M490</f>
        <v>26144</v>
      </c>
      <c r="N492" s="9"/>
      <c r="O492" s="360">
        <f>IF(P492="Yes",'MD Rates'!$H$1,R492)</f>
        <v>42826</v>
      </c>
      <c r="P492" s="5" t="str">
        <f t="shared" si="34"/>
        <v>No</v>
      </c>
      <c r="R492" s="406">
        <v>42826</v>
      </c>
    </row>
    <row r="493" spans="1:20" ht="15.75" hidden="1" thickTop="1" x14ac:dyDescent="0.25">
      <c r="A493" s="902" t="s">
        <v>1099</v>
      </c>
      <c r="B493" s="183" t="s">
        <v>1923</v>
      </c>
      <c r="C493" s="911" t="s">
        <v>1530</v>
      </c>
      <c r="D493" s="902" t="s">
        <v>315</v>
      </c>
      <c r="E493" s="31"/>
      <c r="F493" s="902" t="s">
        <v>1020</v>
      </c>
      <c r="G493" s="31"/>
      <c r="H493" s="31"/>
      <c r="I493" s="902">
        <v>36192</v>
      </c>
      <c r="J493" s="902">
        <v>26144</v>
      </c>
      <c r="K493" s="31"/>
      <c r="L493" s="941">
        <f t="shared" si="36"/>
        <v>36192</v>
      </c>
      <c r="M493" s="941">
        <f t="shared" si="36"/>
        <v>26144</v>
      </c>
      <c r="N493" s="9"/>
      <c r="O493" s="360">
        <f>IF(P493="Yes",'MD Rates'!$H$1,R493)</f>
        <v>42826</v>
      </c>
      <c r="P493" s="5" t="str">
        <f t="shared" si="34"/>
        <v>No</v>
      </c>
      <c r="R493" s="406">
        <v>42826</v>
      </c>
    </row>
    <row r="494" spans="1:20" ht="15.75" hidden="1" thickTop="1" x14ac:dyDescent="0.25">
      <c r="A494" s="902" t="s">
        <v>1099</v>
      </c>
      <c r="B494" s="183" t="s">
        <v>1923</v>
      </c>
      <c r="C494" s="911" t="s">
        <v>1530</v>
      </c>
      <c r="D494" s="902" t="s">
        <v>303</v>
      </c>
      <c r="E494" s="31"/>
      <c r="F494" s="902" t="s">
        <v>1020</v>
      </c>
      <c r="G494" s="31"/>
      <c r="H494" s="31"/>
      <c r="I494" s="902">
        <v>36192</v>
      </c>
      <c r="J494" s="902">
        <v>26144</v>
      </c>
      <c r="K494" s="31"/>
      <c r="L494" s="941">
        <f t="shared" si="36"/>
        <v>36192</v>
      </c>
      <c r="M494" s="941">
        <f t="shared" si="36"/>
        <v>26144</v>
      </c>
      <c r="N494" s="9"/>
      <c r="O494" s="360">
        <f>IF(P494="Yes",'MD Rates'!$H$1,R494)</f>
        <v>42826</v>
      </c>
      <c r="P494" s="5" t="str">
        <f t="shared" si="34"/>
        <v>No</v>
      </c>
      <c r="R494" s="406">
        <v>42826</v>
      </c>
    </row>
    <row r="495" spans="1:20" ht="15.75" hidden="1" thickTop="1" x14ac:dyDescent="0.25">
      <c r="A495" s="902" t="s">
        <v>1099</v>
      </c>
      <c r="B495" s="183" t="s">
        <v>1923</v>
      </c>
      <c r="C495" s="911" t="s">
        <v>1530</v>
      </c>
      <c r="D495" s="902" t="s">
        <v>316</v>
      </c>
      <c r="E495" s="31"/>
      <c r="F495" s="902" t="s">
        <v>1020</v>
      </c>
      <c r="G495" s="31"/>
      <c r="H495" s="31"/>
      <c r="I495" s="902">
        <v>36192</v>
      </c>
      <c r="J495" s="902">
        <v>26144</v>
      </c>
      <c r="K495" s="31"/>
      <c r="L495" s="941">
        <f t="shared" si="36"/>
        <v>36192</v>
      </c>
      <c r="M495" s="941">
        <f t="shared" si="36"/>
        <v>26144</v>
      </c>
      <c r="N495" s="9"/>
      <c r="O495" s="360">
        <f>IF(P495="Yes",'MD Rates'!$H$1,R495)</f>
        <v>42826</v>
      </c>
      <c r="P495" s="5" t="str">
        <f t="shared" si="34"/>
        <v>No</v>
      </c>
      <c r="R495" s="406">
        <v>42826</v>
      </c>
    </row>
    <row r="496" spans="1:20" ht="15.75" hidden="1" thickTop="1" x14ac:dyDescent="0.25">
      <c r="A496" s="902" t="s">
        <v>1099</v>
      </c>
      <c r="B496" s="183" t="s">
        <v>1923</v>
      </c>
      <c r="C496" s="911" t="s">
        <v>1531</v>
      </c>
      <c r="D496" s="902"/>
      <c r="E496" s="31"/>
      <c r="F496" s="902"/>
      <c r="G496" s="31"/>
      <c r="H496" s="31"/>
      <c r="I496" s="902">
        <v>36192</v>
      </c>
      <c r="J496" s="902">
        <v>26144</v>
      </c>
      <c r="K496" s="31"/>
      <c r="L496" s="941">
        <f t="shared" si="36"/>
        <v>36192</v>
      </c>
      <c r="M496" s="941">
        <f t="shared" si="36"/>
        <v>26144</v>
      </c>
      <c r="N496" s="9"/>
      <c r="O496" s="360">
        <f>IF(P496="Yes",'MD Rates'!$H$1,R496)</f>
        <v>42826</v>
      </c>
      <c r="P496" s="5" t="str">
        <f t="shared" si="34"/>
        <v>No</v>
      </c>
      <c r="R496" s="406">
        <v>42826</v>
      </c>
    </row>
    <row r="497" spans="1:18" ht="15.75" hidden="1" thickTop="1" x14ac:dyDescent="0.25">
      <c r="A497" s="902" t="s">
        <v>1099</v>
      </c>
      <c r="B497" s="183" t="s">
        <v>1923</v>
      </c>
      <c r="C497" s="911" t="s">
        <v>1531</v>
      </c>
      <c r="D497" s="902" t="s">
        <v>896</v>
      </c>
      <c r="E497" s="31"/>
      <c r="F497" s="902" t="s">
        <v>1021</v>
      </c>
      <c r="G497" s="31"/>
      <c r="H497" s="31"/>
      <c r="I497" s="902">
        <v>36192</v>
      </c>
      <c r="J497" s="902">
        <v>26144</v>
      </c>
      <c r="K497" s="31"/>
      <c r="L497" s="941">
        <f t="shared" si="36"/>
        <v>36192</v>
      </c>
      <c r="M497" s="941">
        <f t="shared" si="36"/>
        <v>26144</v>
      </c>
      <c r="N497" s="9"/>
      <c r="O497" s="360">
        <f>IF(P497="Yes",'MD Rates'!$H$1,R497)</f>
        <v>42826</v>
      </c>
      <c r="P497" s="5" t="str">
        <f t="shared" si="34"/>
        <v>No</v>
      </c>
      <c r="R497" s="406">
        <v>42826</v>
      </c>
    </row>
    <row r="498" spans="1:18" ht="15.75" hidden="1" thickTop="1" x14ac:dyDescent="0.25">
      <c r="A498" s="902" t="s">
        <v>1099</v>
      </c>
      <c r="B498" s="183" t="s">
        <v>1923</v>
      </c>
      <c r="C498" s="911" t="s">
        <v>1531</v>
      </c>
      <c r="D498" s="902" t="s">
        <v>895</v>
      </c>
      <c r="E498" s="31"/>
      <c r="F498" s="902" t="s">
        <v>1021</v>
      </c>
      <c r="G498" s="31"/>
      <c r="H498" s="31"/>
      <c r="I498" s="902">
        <v>36192</v>
      </c>
      <c r="J498" s="902">
        <v>26144</v>
      </c>
      <c r="K498" s="31"/>
      <c r="L498" s="941">
        <f t="shared" si="36"/>
        <v>36192</v>
      </c>
      <c r="M498" s="941">
        <f t="shared" si="36"/>
        <v>26144</v>
      </c>
      <c r="N498" s="9"/>
      <c r="O498" s="360">
        <f>IF(P498="Yes",'MD Rates'!$H$1,R498)</f>
        <v>42826</v>
      </c>
      <c r="P498" s="5" t="str">
        <f t="shared" si="34"/>
        <v>No</v>
      </c>
      <c r="R498" s="406">
        <v>42826</v>
      </c>
    </row>
    <row r="499" spans="1:18" ht="15.75" hidden="1" thickTop="1" x14ac:dyDescent="0.25">
      <c r="A499" s="902" t="s">
        <v>1099</v>
      </c>
      <c r="B499" s="183" t="s">
        <v>1923</v>
      </c>
      <c r="C499" s="911" t="s">
        <v>1531</v>
      </c>
      <c r="D499" s="902" t="s">
        <v>894</v>
      </c>
      <c r="E499" s="31"/>
      <c r="F499" s="902" t="s">
        <v>1021</v>
      </c>
      <c r="G499" s="31"/>
      <c r="H499" s="31"/>
      <c r="I499" s="902">
        <v>36192</v>
      </c>
      <c r="J499" s="902">
        <v>26144</v>
      </c>
      <c r="K499" s="31"/>
      <c r="L499" s="941">
        <f t="shared" si="36"/>
        <v>36192</v>
      </c>
      <c r="M499" s="941">
        <f t="shared" si="36"/>
        <v>26144</v>
      </c>
      <c r="N499" s="9"/>
      <c r="O499" s="360">
        <f>IF(P499="Yes",'MD Rates'!$H$1,R499)</f>
        <v>42826</v>
      </c>
      <c r="P499" s="5" t="str">
        <f t="shared" si="34"/>
        <v>No</v>
      </c>
      <c r="R499" s="406">
        <v>42826</v>
      </c>
    </row>
    <row r="500" spans="1:18" ht="15.75" hidden="1" thickTop="1" x14ac:dyDescent="0.25">
      <c r="A500" s="902" t="s">
        <v>1099</v>
      </c>
      <c r="B500" s="183" t="s">
        <v>1923</v>
      </c>
      <c r="C500" s="911" t="s">
        <v>1531</v>
      </c>
      <c r="D500" s="902" t="s">
        <v>893</v>
      </c>
      <c r="E500" s="31"/>
      <c r="F500" s="902" t="s">
        <v>1021</v>
      </c>
      <c r="G500" s="31"/>
      <c r="H500" s="31"/>
      <c r="I500" s="902">
        <v>36192</v>
      </c>
      <c r="J500" s="902">
        <v>26144</v>
      </c>
      <c r="K500" s="31"/>
      <c r="L500" s="941">
        <f t="shared" si="36"/>
        <v>36192</v>
      </c>
      <c r="M500" s="941">
        <f t="shared" si="36"/>
        <v>26144</v>
      </c>
      <c r="N500" s="9"/>
      <c r="O500" s="360">
        <f>IF(P500="Yes",'MD Rates'!$H$1,R500)</f>
        <v>42826</v>
      </c>
      <c r="P500" s="5" t="str">
        <f t="shared" si="34"/>
        <v>No</v>
      </c>
      <c r="R500" s="406">
        <v>42826</v>
      </c>
    </row>
    <row r="501" spans="1:18" ht="15.75" hidden="1" thickTop="1" x14ac:dyDescent="0.25">
      <c r="A501" s="902" t="s">
        <v>1099</v>
      </c>
      <c r="B501" s="183" t="s">
        <v>1923</v>
      </c>
      <c r="C501" s="911" t="s">
        <v>1531</v>
      </c>
      <c r="D501" s="902" t="s">
        <v>892</v>
      </c>
      <c r="E501" s="31"/>
      <c r="F501" s="902" t="s">
        <v>1021</v>
      </c>
      <c r="G501" s="31"/>
      <c r="H501" s="31"/>
      <c r="I501" s="902">
        <v>36192</v>
      </c>
      <c r="J501" s="902">
        <v>26144</v>
      </c>
      <c r="K501" s="31"/>
      <c r="L501" s="941">
        <f t="shared" si="36"/>
        <v>36192</v>
      </c>
      <c r="M501" s="941">
        <f t="shared" si="36"/>
        <v>26144</v>
      </c>
      <c r="N501" s="9"/>
      <c r="O501" s="360">
        <f>IF(P501="Yes",'MD Rates'!$H$1,R501)</f>
        <v>42826</v>
      </c>
      <c r="P501" s="5" t="str">
        <f t="shared" si="34"/>
        <v>No</v>
      </c>
      <c r="R501" s="406">
        <v>42826</v>
      </c>
    </row>
    <row r="502" spans="1:18" ht="15.75" hidden="1" thickTop="1" x14ac:dyDescent="0.25">
      <c r="A502" s="902" t="s">
        <v>1099</v>
      </c>
      <c r="B502" s="183" t="s">
        <v>1923</v>
      </c>
      <c r="C502" s="911" t="s">
        <v>1531</v>
      </c>
      <c r="D502" s="902" t="s">
        <v>891</v>
      </c>
      <c r="E502" s="31"/>
      <c r="F502" s="902" t="s">
        <v>1021</v>
      </c>
      <c r="G502" s="31"/>
      <c r="H502" s="31"/>
      <c r="I502" s="902">
        <v>36192</v>
      </c>
      <c r="J502" s="902">
        <v>26144</v>
      </c>
      <c r="K502" s="31"/>
      <c r="L502" s="941">
        <f t="shared" si="36"/>
        <v>36192</v>
      </c>
      <c r="M502" s="941">
        <f t="shared" si="36"/>
        <v>26144</v>
      </c>
      <c r="N502" s="9"/>
      <c r="O502" s="360">
        <f>IF(P502="Yes",'MD Rates'!$H$1,R502)</f>
        <v>42826</v>
      </c>
      <c r="P502" s="5" t="str">
        <f t="shared" si="34"/>
        <v>No</v>
      </c>
      <c r="R502" s="406">
        <v>42826</v>
      </c>
    </row>
    <row r="503" spans="1:18" ht="15.75" hidden="1" thickTop="1" x14ac:dyDescent="0.25">
      <c r="A503" s="902" t="s">
        <v>1099</v>
      </c>
      <c r="B503" s="183" t="s">
        <v>1923</v>
      </c>
      <c r="C503" s="911" t="s">
        <v>1531</v>
      </c>
      <c r="D503" s="902" t="s">
        <v>890</v>
      </c>
      <c r="E503" s="31"/>
      <c r="F503" s="902" t="s">
        <v>1021</v>
      </c>
      <c r="G503" s="31"/>
      <c r="H503" s="31"/>
      <c r="I503" s="902">
        <v>36192</v>
      </c>
      <c r="J503" s="902">
        <v>26144</v>
      </c>
      <c r="K503" s="31"/>
      <c r="L503" s="941">
        <f t="shared" ref="L503:M518" si="37">L502</f>
        <v>36192</v>
      </c>
      <c r="M503" s="941">
        <f t="shared" si="37"/>
        <v>26144</v>
      </c>
      <c r="N503" s="9"/>
      <c r="O503" s="360">
        <f>IF(P503="Yes",'MD Rates'!$H$1,R503)</f>
        <v>42826</v>
      </c>
      <c r="P503" s="5" t="str">
        <f t="shared" si="34"/>
        <v>No</v>
      </c>
      <c r="R503" s="406">
        <v>42826</v>
      </c>
    </row>
    <row r="504" spans="1:18" ht="15.75" hidden="1" thickTop="1" x14ac:dyDescent="0.25">
      <c r="A504" s="902" t="s">
        <v>1099</v>
      </c>
      <c r="B504" s="183" t="s">
        <v>1923</v>
      </c>
      <c r="C504" s="911" t="s">
        <v>1531</v>
      </c>
      <c r="D504" s="902" t="s">
        <v>889</v>
      </c>
      <c r="E504" s="31"/>
      <c r="F504" s="902" t="s">
        <v>1021</v>
      </c>
      <c r="G504" s="31"/>
      <c r="H504" s="31"/>
      <c r="I504" s="902">
        <v>36192</v>
      </c>
      <c r="J504" s="902">
        <v>26144</v>
      </c>
      <c r="K504" s="31"/>
      <c r="L504" s="941">
        <f t="shared" si="37"/>
        <v>36192</v>
      </c>
      <c r="M504" s="941">
        <f t="shared" si="37"/>
        <v>26144</v>
      </c>
      <c r="N504" s="9"/>
      <c r="O504" s="360">
        <f>IF(P504="Yes",'MD Rates'!$H$1,R504)</f>
        <v>42826</v>
      </c>
      <c r="P504" s="5" t="str">
        <f t="shared" si="34"/>
        <v>No</v>
      </c>
      <c r="R504" s="406">
        <v>42826</v>
      </c>
    </row>
    <row r="505" spans="1:18" ht="15.75" hidden="1" thickTop="1" x14ac:dyDescent="0.25">
      <c r="A505" s="902" t="s">
        <v>1099</v>
      </c>
      <c r="B505" s="183" t="s">
        <v>1923</v>
      </c>
      <c r="C505" s="911" t="s">
        <v>1531</v>
      </c>
      <c r="D505" s="902" t="s">
        <v>888</v>
      </c>
      <c r="E505" s="31"/>
      <c r="F505" s="902" t="s">
        <v>1021</v>
      </c>
      <c r="G505" s="31"/>
      <c r="H505" s="31"/>
      <c r="I505" s="902">
        <v>36192</v>
      </c>
      <c r="J505" s="902">
        <v>26144</v>
      </c>
      <c r="K505" s="31"/>
      <c r="L505" s="941">
        <f t="shared" si="37"/>
        <v>36192</v>
      </c>
      <c r="M505" s="941">
        <f t="shared" si="37"/>
        <v>26144</v>
      </c>
      <c r="N505" s="9"/>
      <c r="O505" s="360">
        <f>IF(P505="Yes",'MD Rates'!$H$1,R505)</f>
        <v>42826</v>
      </c>
      <c r="P505" s="5" t="str">
        <f t="shared" si="34"/>
        <v>No</v>
      </c>
      <c r="R505" s="406">
        <v>42826</v>
      </c>
    </row>
    <row r="506" spans="1:18" ht="15.75" hidden="1" thickTop="1" x14ac:dyDescent="0.25">
      <c r="A506" s="902" t="s">
        <v>1099</v>
      </c>
      <c r="B506" s="183" t="s">
        <v>1923</v>
      </c>
      <c r="C506" s="911" t="s">
        <v>1531</v>
      </c>
      <c r="D506" s="902" t="s">
        <v>887</v>
      </c>
      <c r="E506" s="31"/>
      <c r="F506" s="902" t="s">
        <v>1021</v>
      </c>
      <c r="G506" s="31"/>
      <c r="H506" s="31"/>
      <c r="I506" s="902">
        <v>36192</v>
      </c>
      <c r="J506" s="902">
        <v>26144</v>
      </c>
      <c r="K506" s="31"/>
      <c r="L506" s="941">
        <f t="shared" si="37"/>
        <v>36192</v>
      </c>
      <c r="M506" s="941">
        <f t="shared" si="37"/>
        <v>26144</v>
      </c>
      <c r="N506" s="9"/>
      <c r="O506" s="360">
        <f>IF(P506="Yes",'MD Rates'!$H$1,R506)</f>
        <v>42826</v>
      </c>
      <c r="P506" s="5" t="str">
        <f t="shared" si="34"/>
        <v>No</v>
      </c>
      <c r="R506" s="406">
        <v>42826</v>
      </c>
    </row>
    <row r="507" spans="1:18" ht="15.75" hidden="1" thickTop="1" x14ac:dyDescent="0.25">
      <c r="A507" s="902" t="s">
        <v>1099</v>
      </c>
      <c r="B507" s="183" t="s">
        <v>1923</v>
      </c>
      <c r="C507" s="911" t="s">
        <v>1531</v>
      </c>
      <c r="D507" s="902" t="s">
        <v>886</v>
      </c>
      <c r="E507" s="31"/>
      <c r="F507" s="902" t="s">
        <v>1021</v>
      </c>
      <c r="G507" s="31"/>
      <c r="H507" s="31"/>
      <c r="I507" s="902">
        <v>36192</v>
      </c>
      <c r="J507" s="902">
        <v>26144</v>
      </c>
      <c r="K507" s="31"/>
      <c r="L507" s="941">
        <f t="shared" si="37"/>
        <v>36192</v>
      </c>
      <c r="M507" s="941">
        <f t="shared" si="37"/>
        <v>26144</v>
      </c>
      <c r="N507" s="9"/>
      <c r="O507" s="360">
        <f>IF(P507="Yes",'MD Rates'!$H$1,R507)</f>
        <v>42826</v>
      </c>
      <c r="P507" s="5" t="str">
        <f t="shared" si="34"/>
        <v>No</v>
      </c>
      <c r="R507" s="406">
        <v>42826</v>
      </c>
    </row>
    <row r="508" spans="1:18" ht="15.75" hidden="1" thickTop="1" x14ac:dyDescent="0.25">
      <c r="A508" s="902" t="s">
        <v>1099</v>
      </c>
      <c r="B508" s="183" t="s">
        <v>1923</v>
      </c>
      <c r="C508" s="911" t="s">
        <v>1531</v>
      </c>
      <c r="D508" s="902" t="s">
        <v>885</v>
      </c>
      <c r="E508" s="31"/>
      <c r="F508" s="902" t="s">
        <v>1021</v>
      </c>
      <c r="G508" s="31"/>
      <c r="H508" s="31"/>
      <c r="I508" s="902">
        <v>36192</v>
      </c>
      <c r="J508" s="902">
        <v>26144</v>
      </c>
      <c r="K508" s="31"/>
      <c r="L508" s="941">
        <f t="shared" si="37"/>
        <v>36192</v>
      </c>
      <c r="M508" s="941">
        <f t="shared" si="37"/>
        <v>26144</v>
      </c>
      <c r="N508" s="9"/>
      <c r="O508" s="360">
        <f>IF(P508="Yes",'MD Rates'!$H$1,R508)</f>
        <v>42826</v>
      </c>
      <c r="P508" s="5" t="str">
        <f t="shared" si="34"/>
        <v>No</v>
      </c>
      <c r="R508" s="406">
        <v>42826</v>
      </c>
    </row>
    <row r="509" spans="1:18" ht="15.75" hidden="1" thickTop="1" x14ac:dyDescent="0.25">
      <c r="A509" s="902" t="s">
        <v>1099</v>
      </c>
      <c r="B509" s="183" t="s">
        <v>1923</v>
      </c>
      <c r="C509" s="911" t="s">
        <v>1531</v>
      </c>
      <c r="D509" s="902" t="s">
        <v>884</v>
      </c>
      <c r="E509" s="31"/>
      <c r="F509" s="902" t="s">
        <v>1021</v>
      </c>
      <c r="G509" s="31"/>
      <c r="H509" s="31"/>
      <c r="I509" s="902">
        <v>36192</v>
      </c>
      <c r="J509" s="902">
        <v>26144</v>
      </c>
      <c r="K509" s="31"/>
      <c r="L509" s="941">
        <f t="shared" si="37"/>
        <v>36192</v>
      </c>
      <c r="M509" s="941">
        <f t="shared" si="37"/>
        <v>26144</v>
      </c>
      <c r="N509" s="9"/>
      <c r="O509" s="360">
        <f>IF(P509="Yes",'MD Rates'!$H$1,R509)</f>
        <v>42826</v>
      </c>
      <c r="P509" s="5" t="str">
        <f t="shared" si="34"/>
        <v>No</v>
      </c>
      <c r="R509" s="406">
        <v>42826</v>
      </c>
    </row>
    <row r="510" spans="1:18" ht="15.75" hidden="1" thickTop="1" x14ac:dyDescent="0.25">
      <c r="A510" s="902" t="s">
        <v>1099</v>
      </c>
      <c r="B510" s="183" t="s">
        <v>1923</v>
      </c>
      <c r="C510" s="911" t="s">
        <v>1531</v>
      </c>
      <c r="D510" s="902" t="s">
        <v>883</v>
      </c>
      <c r="E510" s="31"/>
      <c r="F510" s="902" t="s">
        <v>1021</v>
      </c>
      <c r="G510" s="31"/>
      <c r="H510" s="31"/>
      <c r="I510" s="902">
        <v>36192</v>
      </c>
      <c r="J510" s="902">
        <v>26144</v>
      </c>
      <c r="K510" s="31"/>
      <c r="L510" s="941">
        <f t="shared" si="37"/>
        <v>36192</v>
      </c>
      <c r="M510" s="941">
        <f t="shared" si="37"/>
        <v>26144</v>
      </c>
      <c r="N510" s="9"/>
      <c r="O510" s="360">
        <f>IF(P510="Yes",'MD Rates'!$H$1,R510)</f>
        <v>42826</v>
      </c>
      <c r="P510" s="5" t="str">
        <f t="shared" si="34"/>
        <v>No</v>
      </c>
      <c r="R510" s="406">
        <v>42826</v>
      </c>
    </row>
    <row r="511" spans="1:18" ht="15.75" hidden="1" thickTop="1" x14ac:dyDescent="0.25">
      <c r="A511" s="902" t="s">
        <v>1099</v>
      </c>
      <c r="B511" s="183" t="s">
        <v>1923</v>
      </c>
      <c r="C511" s="911" t="s">
        <v>1531</v>
      </c>
      <c r="D511" s="902" t="s">
        <v>882</v>
      </c>
      <c r="E511" s="31"/>
      <c r="F511" s="902" t="s">
        <v>1021</v>
      </c>
      <c r="G511" s="31"/>
      <c r="H511" s="31"/>
      <c r="I511" s="902">
        <v>36192</v>
      </c>
      <c r="J511" s="902">
        <v>26144</v>
      </c>
      <c r="K511" s="31"/>
      <c r="L511" s="941">
        <f t="shared" si="37"/>
        <v>36192</v>
      </c>
      <c r="M511" s="941">
        <f t="shared" si="37"/>
        <v>26144</v>
      </c>
      <c r="N511" s="9"/>
      <c r="O511" s="360">
        <f>IF(P511="Yes",'MD Rates'!$H$1,R511)</f>
        <v>42826</v>
      </c>
      <c r="P511" s="5" t="str">
        <f t="shared" si="34"/>
        <v>No</v>
      </c>
      <c r="R511" s="406">
        <v>42826</v>
      </c>
    </row>
    <row r="512" spans="1:18" ht="15.75" hidden="1" thickTop="1" x14ac:dyDescent="0.25">
      <c r="A512" s="902" t="s">
        <v>1099</v>
      </c>
      <c r="B512" s="183" t="s">
        <v>1923</v>
      </c>
      <c r="C512" s="911" t="s">
        <v>1531</v>
      </c>
      <c r="D512" s="902" t="s">
        <v>881</v>
      </c>
      <c r="E512" s="31"/>
      <c r="F512" s="902" t="s">
        <v>1021</v>
      </c>
      <c r="G512" s="31"/>
      <c r="H512" s="31"/>
      <c r="I512" s="902">
        <v>36192</v>
      </c>
      <c r="J512" s="902">
        <v>26144</v>
      </c>
      <c r="K512" s="31"/>
      <c r="L512" s="941">
        <f t="shared" si="37"/>
        <v>36192</v>
      </c>
      <c r="M512" s="941">
        <f t="shared" si="37"/>
        <v>26144</v>
      </c>
      <c r="N512" s="9"/>
      <c r="O512" s="360">
        <f>IF(P512="Yes",'MD Rates'!$H$1,R512)</f>
        <v>42826</v>
      </c>
      <c r="P512" s="5" t="str">
        <f t="shared" si="34"/>
        <v>No</v>
      </c>
      <c r="R512" s="406">
        <v>42826</v>
      </c>
    </row>
    <row r="513" spans="1:18" ht="15.75" hidden="1" thickTop="1" x14ac:dyDescent="0.25">
      <c r="A513" s="902" t="s">
        <v>1099</v>
      </c>
      <c r="B513" s="183" t="s">
        <v>1923</v>
      </c>
      <c r="C513" s="911" t="s">
        <v>1531</v>
      </c>
      <c r="D513" s="902" t="s">
        <v>880</v>
      </c>
      <c r="E513" s="31"/>
      <c r="F513" s="902" t="s">
        <v>1021</v>
      </c>
      <c r="G513" s="31"/>
      <c r="H513" s="31"/>
      <c r="I513" s="902">
        <v>36192</v>
      </c>
      <c r="J513" s="902">
        <v>26144</v>
      </c>
      <c r="K513" s="31"/>
      <c r="L513" s="941">
        <f t="shared" si="37"/>
        <v>36192</v>
      </c>
      <c r="M513" s="941">
        <f t="shared" si="37"/>
        <v>26144</v>
      </c>
      <c r="N513" s="9"/>
      <c r="O513" s="360">
        <f>IF(P513="Yes",'MD Rates'!$H$1,R513)</f>
        <v>42826</v>
      </c>
      <c r="P513" s="5" t="str">
        <f t="shared" si="34"/>
        <v>No</v>
      </c>
      <c r="R513" s="406">
        <v>42826</v>
      </c>
    </row>
    <row r="514" spans="1:18" ht="15.75" hidden="1" thickTop="1" x14ac:dyDescent="0.25">
      <c r="A514" s="902" t="s">
        <v>1099</v>
      </c>
      <c r="B514" s="183" t="s">
        <v>1923</v>
      </c>
      <c r="C514" s="911" t="s">
        <v>1531</v>
      </c>
      <c r="D514" s="902" t="s">
        <v>879</v>
      </c>
      <c r="E514" s="31"/>
      <c r="F514" s="902" t="s">
        <v>1021</v>
      </c>
      <c r="G514" s="31"/>
      <c r="H514" s="31"/>
      <c r="I514" s="902">
        <v>36192</v>
      </c>
      <c r="J514" s="902">
        <v>26144</v>
      </c>
      <c r="K514" s="31"/>
      <c r="L514" s="941">
        <f t="shared" si="37"/>
        <v>36192</v>
      </c>
      <c r="M514" s="941">
        <f t="shared" si="37"/>
        <v>26144</v>
      </c>
      <c r="N514" s="9"/>
      <c r="O514" s="360">
        <f>IF(P514="Yes",'MD Rates'!$H$1,R514)</f>
        <v>42826</v>
      </c>
      <c r="P514" s="5" t="str">
        <f t="shared" si="34"/>
        <v>No</v>
      </c>
      <c r="R514" s="406">
        <v>42826</v>
      </c>
    </row>
    <row r="515" spans="1:18" ht="15.75" hidden="1" thickTop="1" x14ac:dyDescent="0.25">
      <c r="A515" s="902" t="s">
        <v>1099</v>
      </c>
      <c r="B515" s="183" t="s">
        <v>1923</v>
      </c>
      <c r="C515" s="911" t="s">
        <v>1531</v>
      </c>
      <c r="D515" s="902" t="s">
        <v>878</v>
      </c>
      <c r="E515" s="31"/>
      <c r="F515" s="902" t="s">
        <v>1021</v>
      </c>
      <c r="G515" s="31"/>
      <c r="H515" s="31"/>
      <c r="I515" s="902">
        <v>36192</v>
      </c>
      <c r="J515" s="902">
        <v>26144</v>
      </c>
      <c r="K515" s="31"/>
      <c r="L515" s="941">
        <f t="shared" si="37"/>
        <v>36192</v>
      </c>
      <c r="M515" s="941">
        <f t="shared" si="37"/>
        <v>26144</v>
      </c>
      <c r="N515" s="9"/>
      <c r="O515" s="360">
        <f>IF(P515="Yes",'MD Rates'!$H$1,R515)</f>
        <v>42826</v>
      </c>
      <c r="P515" s="5" t="str">
        <f t="shared" si="34"/>
        <v>No</v>
      </c>
      <c r="R515" s="406">
        <v>42826</v>
      </c>
    </row>
    <row r="516" spans="1:18" ht="15.75" hidden="1" thickTop="1" x14ac:dyDescent="0.25">
      <c r="A516" s="902" t="s">
        <v>1099</v>
      </c>
      <c r="B516" s="183" t="s">
        <v>1923</v>
      </c>
      <c r="C516" s="911" t="s">
        <v>1531</v>
      </c>
      <c r="D516" s="902" t="s">
        <v>877</v>
      </c>
      <c r="E516" s="31"/>
      <c r="F516" s="902" t="s">
        <v>1021</v>
      </c>
      <c r="G516" s="31"/>
      <c r="H516" s="31"/>
      <c r="I516" s="902">
        <v>36192</v>
      </c>
      <c r="J516" s="902">
        <v>26144</v>
      </c>
      <c r="K516" s="31"/>
      <c r="L516" s="941">
        <f t="shared" si="37"/>
        <v>36192</v>
      </c>
      <c r="M516" s="941">
        <f t="shared" si="37"/>
        <v>26144</v>
      </c>
      <c r="N516" s="9"/>
      <c r="O516" s="360">
        <f>IF(P516="Yes",'MD Rates'!$H$1,R516)</f>
        <v>42826</v>
      </c>
      <c r="P516" s="5" t="str">
        <f t="shared" si="34"/>
        <v>No</v>
      </c>
      <c r="R516" s="406">
        <v>42826</v>
      </c>
    </row>
    <row r="517" spans="1:18" ht="15.75" hidden="1" thickTop="1" x14ac:dyDescent="0.25">
      <c r="A517" s="902" t="s">
        <v>1099</v>
      </c>
      <c r="B517" s="183" t="s">
        <v>1923</v>
      </c>
      <c r="C517" s="911" t="s">
        <v>1531</v>
      </c>
      <c r="D517" s="902" t="s">
        <v>875</v>
      </c>
      <c r="E517" s="31"/>
      <c r="F517" s="902" t="s">
        <v>1021</v>
      </c>
      <c r="G517" s="31"/>
      <c r="H517" s="31"/>
      <c r="I517" s="902">
        <v>36192</v>
      </c>
      <c r="J517" s="902">
        <v>26144</v>
      </c>
      <c r="K517" s="31"/>
      <c r="L517" s="941">
        <f t="shared" si="37"/>
        <v>36192</v>
      </c>
      <c r="M517" s="941">
        <f t="shared" si="37"/>
        <v>26144</v>
      </c>
      <c r="N517" s="9"/>
      <c r="O517" s="360">
        <f>IF(P517="Yes",'MD Rates'!$H$1,R517)</f>
        <v>42826</v>
      </c>
      <c r="P517" s="5" t="str">
        <f t="shared" si="34"/>
        <v>No</v>
      </c>
      <c r="R517" s="406">
        <v>42826</v>
      </c>
    </row>
    <row r="518" spans="1:18" ht="15.75" hidden="1" thickTop="1" x14ac:dyDescent="0.25">
      <c r="A518" s="902" t="s">
        <v>1099</v>
      </c>
      <c r="B518" s="183" t="s">
        <v>1923</v>
      </c>
      <c r="C518" s="911" t="s">
        <v>1531</v>
      </c>
      <c r="D518" s="902" t="s">
        <v>1022</v>
      </c>
      <c r="E518" s="31"/>
      <c r="F518" s="902" t="s">
        <v>1021</v>
      </c>
      <c r="G518" s="31"/>
      <c r="H518" s="31"/>
      <c r="I518" s="902">
        <v>36192</v>
      </c>
      <c r="J518" s="902">
        <v>26144</v>
      </c>
      <c r="K518" s="31"/>
      <c r="L518" s="941">
        <f t="shared" si="37"/>
        <v>36192</v>
      </c>
      <c r="M518" s="941">
        <f t="shared" si="37"/>
        <v>26144</v>
      </c>
      <c r="N518" s="9"/>
      <c r="O518" s="360">
        <f>IF(P518="Yes",'MD Rates'!$H$1,R518)</f>
        <v>42826</v>
      </c>
      <c r="P518" s="5" t="str">
        <f t="shared" si="34"/>
        <v>No</v>
      </c>
      <c r="R518" s="406">
        <v>42826</v>
      </c>
    </row>
    <row r="519" spans="1:18" ht="15.75" hidden="1" thickTop="1" x14ac:dyDescent="0.25">
      <c r="A519" s="902" t="s">
        <v>1099</v>
      </c>
      <c r="B519" s="183" t="s">
        <v>1923</v>
      </c>
      <c r="C519" s="911" t="s">
        <v>1531</v>
      </c>
      <c r="D519" s="902" t="s">
        <v>1023</v>
      </c>
      <c r="E519" s="31"/>
      <c r="F519" s="902" t="s">
        <v>1021</v>
      </c>
      <c r="G519" s="31"/>
      <c r="H519" s="31"/>
      <c r="I519" s="902">
        <v>36192</v>
      </c>
      <c r="J519" s="902">
        <v>26144</v>
      </c>
      <c r="K519" s="31"/>
      <c r="L519" s="941">
        <f t="shared" ref="L519:M534" si="38">L518</f>
        <v>36192</v>
      </c>
      <c r="M519" s="941">
        <f t="shared" si="38"/>
        <v>26144</v>
      </c>
      <c r="N519" s="9"/>
      <c r="O519" s="360">
        <f>IF(P519="Yes",'MD Rates'!$H$1,R519)</f>
        <v>42826</v>
      </c>
      <c r="P519" s="5" t="str">
        <f t="shared" si="34"/>
        <v>No</v>
      </c>
      <c r="R519" s="406">
        <v>42826</v>
      </c>
    </row>
    <row r="520" spans="1:18" ht="15.75" hidden="1" thickTop="1" x14ac:dyDescent="0.25">
      <c r="A520" s="902" t="s">
        <v>1099</v>
      </c>
      <c r="B520" s="183" t="s">
        <v>1923</v>
      </c>
      <c r="C520" s="911" t="s">
        <v>1531</v>
      </c>
      <c r="D520" s="902" t="s">
        <v>1024</v>
      </c>
      <c r="E520" s="31"/>
      <c r="F520" s="902" t="s">
        <v>1021</v>
      </c>
      <c r="G520" s="31"/>
      <c r="H520" s="31"/>
      <c r="I520" s="902">
        <v>36192</v>
      </c>
      <c r="J520" s="902">
        <v>26144</v>
      </c>
      <c r="K520" s="31"/>
      <c r="L520" s="941">
        <f t="shared" si="38"/>
        <v>36192</v>
      </c>
      <c r="M520" s="941">
        <f t="shared" si="38"/>
        <v>26144</v>
      </c>
      <c r="N520" s="9"/>
      <c r="O520" s="360">
        <f>IF(P520="Yes",'MD Rates'!$H$1,R520)</f>
        <v>42826</v>
      </c>
      <c r="P520" s="5" t="str">
        <f t="shared" si="34"/>
        <v>No</v>
      </c>
      <c r="R520" s="406">
        <v>42826</v>
      </c>
    </row>
    <row r="521" spans="1:18" ht="15.75" hidden="1" thickTop="1" x14ac:dyDescent="0.25">
      <c r="A521" s="902" t="s">
        <v>1099</v>
      </c>
      <c r="B521" s="183" t="s">
        <v>1923</v>
      </c>
      <c r="C521" s="911" t="s">
        <v>1531</v>
      </c>
      <c r="D521" s="902" t="s">
        <v>1025</v>
      </c>
      <c r="E521" s="31"/>
      <c r="F521" s="902" t="s">
        <v>1021</v>
      </c>
      <c r="G521" s="31"/>
      <c r="H521" s="31"/>
      <c r="I521" s="902">
        <v>36192</v>
      </c>
      <c r="J521" s="902">
        <v>26144</v>
      </c>
      <c r="K521" s="31"/>
      <c r="L521" s="941">
        <f t="shared" si="38"/>
        <v>36192</v>
      </c>
      <c r="M521" s="941">
        <f t="shared" si="38"/>
        <v>26144</v>
      </c>
      <c r="N521" s="9"/>
      <c r="O521" s="360">
        <f>IF(P521="Yes",'MD Rates'!$H$1,R521)</f>
        <v>42826</v>
      </c>
      <c r="P521" s="5" t="str">
        <f t="shared" si="34"/>
        <v>No</v>
      </c>
      <c r="R521" s="406">
        <v>42826</v>
      </c>
    </row>
    <row r="522" spans="1:18" ht="15.75" hidden="1" thickTop="1" x14ac:dyDescent="0.25">
      <c r="A522" s="902" t="s">
        <v>1099</v>
      </c>
      <c r="B522" s="183" t="s">
        <v>1923</v>
      </c>
      <c r="C522" s="911" t="s">
        <v>1531</v>
      </c>
      <c r="D522" s="902" t="s">
        <v>1026</v>
      </c>
      <c r="E522" s="31"/>
      <c r="F522" s="902" t="s">
        <v>1021</v>
      </c>
      <c r="G522" s="31"/>
      <c r="H522" s="31"/>
      <c r="I522" s="902">
        <v>36192</v>
      </c>
      <c r="J522" s="902">
        <v>26144</v>
      </c>
      <c r="K522" s="31"/>
      <c r="L522" s="941">
        <f t="shared" si="38"/>
        <v>36192</v>
      </c>
      <c r="M522" s="941">
        <f t="shared" si="38"/>
        <v>26144</v>
      </c>
      <c r="N522" s="9"/>
      <c r="O522" s="360">
        <f>IF(P522="Yes",'MD Rates'!$H$1,R522)</f>
        <v>42826</v>
      </c>
      <c r="P522" s="5" t="str">
        <f t="shared" si="34"/>
        <v>No</v>
      </c>
      <c r="R522" s="406">
        <v>42826</v>
      </c>
    </row>
    <row r="523" spans="1:18" ht="15.75" hidden="1" thickTop="1" x14ac:dyDescent="0.25">
      <c r="A523" s="902" t="s">
        <v>1099</v>
      </c>
      <c r="B523" s="183" t="s">
        <v>1923</v>
      </c>
      <c r="C523" s="911" t="s">
        <v>1531</v>
      </c>
      <c r="D523" s="902" t="s">
        <v>1027</v>
      </c>
      <c r="E523" s="31"/>
      <c r="F523" s="902" t="s">
        <v>1021</v>
      </c>
      <c r="G523" s="31"/>
      <c r="H523" s="31"/>
      <c r="I523" s="902">
        <v>36192</v>
      </c>
      <c r="J523" s="902">
        <v>26144</v>
      </c>
      <c r="K523" s="31"/>
      <c r="L523" s="941">
        <f t="shared" si="38"/>
        <v>36192</v>
      </c>
      <c r="M523" s="941">
        <f t="shared" si="38"/>
        <v>26144</v>
      </c>
      <c r="N523" s="9"/>
      <c r="O523" s="360">
        <f>IF(P523="Yes",'MD Rates'!$H$1,R523)</f>
        <v>42826</v>
      </c>
      <c r="P523" s="5" t="str">
        <f t="shared" si="34"/>
        <v>No</v>
      </c>
      <c r="R523" s="406">
        <v>42826</v>
      </c>
    </row>
    <row r="524" spans="1:18" ht="15.75" hidden="1" thickTop="1" x14ac:dyDescent="0.25">
      <c r="A524" s="902" t="s">
        <v>1099</v>
      </c>
      <c r="B524" s="183" t="s">
        <v>1923</v>
      </c>
      <c r="C524" s="911" t="s">
        <v>1531</v>
      </c>
      <c r="D524" s="902" t="s">
        <v>1028</v>
      </c>
      <c r="E524" s="31"/>
      <c r="F524" s="902" t="s">
        <v>1021</v>
      </c>
      <c r="G524" s="31"/>
      <c r="H524" s="31"/>
      <c r="I524" s="902">
        <v>36192</v>
      </c>
      <c r="J524" s="902">
        <v>26144</v>
      </c>
      <c r="K524" s="31"/>
      <c r="L524" s="941">
        <f t="shared" si="38"/>
        <v>36192</v>
      </c>
      <c r="M524" s="941">
        <f t="shared" si="38"/>
        <v>26144</v>
      </c>
      <c r="N524" s="9"/>
      <c r="O524" s="360">
        <f>IF(P524="Yes",'MD Rates'!$H$1,R524)</f>
        <v>42826</v>
      </c>
      <c r="P524" s="5" t="str">
        <f t="shared" si="34"/>
        <v>No</v>
      </c>
      <c r="R524" s="406">
        <v>42826</v>
      </c>
    </row>
    <row r="525" spans="1:18" ht="15.75" hidden="1" thickTop="1" x14ac:dyDescent="0.25">
      <c r="A525" s="902" t="s">
        <v>1099</v>
      </c>
      <c r="B525" s="183" t="s">
        <v>1923</v>
      </c>
      <c r="C525" s="911" t="s">
        <v>1531</v>
      </c>
      <c r="D525" s="902" t="s">
        <v>1029</v>
      </c>
      <c r="E525" s="31"/>
      <c r="F525" s="902" t="s">
        <v>1021</v>
      </c>
      <c r="G525" s="31"/>
      <c r="H525" s="31"/>
      <c r="I525" s="902">
        <v>36192</v>
      </c>
      <c r="J525" s="902">
        <v>26144</v>
      </c>
      <c r="K525" s="31"/>
      <c r="L525" s="941">
        <f t="shared" si="38"/>
        <v>36192</v>
      </c>
      <c r="M525" s="941">
        <f t="shared" si="38"/>
        <v>26144</v>
      </c>
      <c r="N525" s="9"/>
      <c r="O525" s="360">
        <f>IF(P525="Yes",'MD Rates'!$H$1,R525)</f>
        <v>42826</v>
      </c>
      <c r="P525" s="5" t="str">
        <f t="shared" si="34"/>
        <v>No</v>
      </c>
      <c r="R525" s="406">
        <v>42826</v>
      </c>
    </row>
    <row r="526" spans="1:18" ht="15.75" hidden="1" thickTop="1" x14ac:dyDescent="0.25">
      <c r="A526" s="902" t="s">
        <v>1099</v>
      </c>
      <c r="B526" s="183" t="s">
        <v>1923</v>
      </c>
      <c r="C526" s="911" t="s">
        <v>1531</v>
      </c>
      <c r="D526" s="902" t="s">
        <v>1030</v>
      </c>
      <c r="E526" s="31"/>
      <c r="F526" s="902" t="s">
        <v>1021</v>
      </c>
      <c r="G526" s="31"/>
      <c r="H526" s="31"/>
      <c r="I526" s="902">
        <v>36192</v>
      </c>
      <c r="J526" s="902">
        <v>26144</v>
      </c>
      <c r="K526" s="31"/>
      <c r="L526" s="941">
        <f t="shared" si="38"/>
        <v>36192</v>
      </c>
      <c r="M526" s="941">
        <f t="shared" si="38"/>
        <v>26144</v>
      </c>
      <c r="N526" s="9"/>
      <c r="O526" s="360">
        <f>IF(P526="Yes",'MD Rates'!$H$1,R526)</f>
        <v>42826</v>
      </c>
      <c r="P526" s="5" t="str">
        <f t="shared" si="34"/>
        <v>No</v>
      </c>
      <c r="R526" s="406">
        <v>42826</v>
      </c>
    </row>
    <row r="527" spans="1:18" ht="15.75" hidden="1" thickTop="1" x14ac:dyDescent="0.25">
      <c r="A527" s="902" t="s">
        <v>1099</v>
      </c>
      <c r="B527" s="183" t="s">
        <v>1923</v>
      </c>
      <c r="C527" s="911" t="s">
        <v>1531</v>
      </c>
      <c r="D527" s="902" t="s">
        <v>1031</v>
      </c>
      <c r="E527" s="31"/>
      <c r="F527" s="902" t="s">
        <v>1021</v>
      </c>
      <c r="G527" s="31"/>
      <c r="H527" s="31"/>
      <c r="I527" s="902">
        <v>36192</v>
      </c>
      <c r="J527" s="902">
        <v>26144</v>
      </c>
      <c r="K527" s="31"/>
      <c r="L527" s="941">
        <f t="shared" si="38"/>
        <v>36192</v>
      </c>
      <c r="M527" s="941">
        <f t="shared" si="38"/>
        <v>26144</v>
      </c>
      <c r="N527" s="9"/>
      <c r="O527" s="360">
        <f>IF(P527="Yes",'MD Rates'!$H$1,R527)</f>
        <v>42826</v>
      </c>
      <c r="P527" s="5" t="str">
        <f t="shared" si="34"/>
        <v>No</v>
      </c>
      <c r="R527" s="406">
        <v>42826</v>
      </c>
    </row>
    <row r="528" spans="1:18" ht="15.75" hidden="1" thickTop="1" x14ac:dyDescent="0.25">
      <c r="A528" s="902" t="s">
        <v>1099</v>
      </c>
      <c r="B528" s="183" t="s">
        <v>1923</v>
      </c>
      <c r="C528" s="911" t="s">
        <v>1531</v>
      </c>
      <c r="D528" s="902" t="s">
        <v>1032</v>
      </c>
      <c r="E528" s="31"/>
      <c r="F528" s="902" t="s">
        <v>1021</v>
      </c>
      <c r="G528" s="31"/>
      <c r="H528" s="31"/>
      <c r="I528" s="902">
        <v>36192</v>
      </c>
      <c r="J528" s="902">
        <v>26144</v>
      </c>
      <c r="K528" s="31"/>
      <c r="L528" s="941">
        <f t="shared" si="38"/>
        <v>36192</v>
      </c>
      <c r="M528" s="941">
        <f t="shared" si="38"/>
        <v>26144</v>
      </c>
      <c r="N528" s="9"/>
      <c r="O528" s="360">
        <f>IF(P528="Yes",'MD Rates'!$H$1,R528)</f>
        <v>42826</v>
      </c>
      <c r="P528" s="5" t="str">
        <f t="shared" si="34"/>
        <v>No</v>
      </c>
      <c r="R528" s="406">
        <v>42826</v>
      </c>
    </row>
    <row r="529" spans="1:18" ht="15.75" hidden="1" thickTop="1" x14ac:dyDescent="0.25">
      <c r="A529" s="902" t="s">
        <v>1099</v>
      </c>
      <c r="B529" s="183" t="s">
        <v>1923</v>
      </c>
      <c r="C529" s="911" t="s">
        <v>1531</v>
      </c>
      <c r="D529" s="902" t="s">
        <v>1033</v>
      </c>
      <c r="E529" s="31"/>
      <c r="F529" s="902" t="s">
        <v>1021</v>
      </c>
      <c r="G529" s="31"/>
      <c r="H529" s="31"/>
      <c r="I529" s="902">
        <v>36192</v>
      </c>
      <c r="J529" s="902">
        <v>26144</v>
      </c>
      <c r="K529" s="31"/>
      <c r="L529" s="941">
        <f t="shared" si="38"/>
        <v>36192</v>
      </c>
      <c r="M529" s="941">
        <f t="shared" si="38"/>
        <v>26144</v>
      </c>
      <c r="N529" s="9"/>
      <c r="O529" s="360">
        <f>IF(P529="Yes",'MD Rates'!$H$1,R529)</f>
        <v>42826</v>
      </c>
      <c r="P529" s="5" t="str">
        <f t="shared" ref="P529:P589" si="39">IF(I529&lt;&gt;L529,"Yes","No")</f>
        <v>No</v>
      </c>
      <c r="R529" s="406">
        <v>42826</v>
      </c>
    </row>
    <row r="530" spans="1:18" ht="15.75" hidden="1" thickTop="1" x14ac:dyDescent="0.25">
      <c r="A530" s="902" t="s">
        <v>1099</v>
      </c>
      <c r="B530" s="183" t="s">
        <v>1923</v>
      </c>
      <c r="C530" s="911" t="s">
        <v>1531</v>
      </c>
      <c r="D530" s="902" t="s">
        <v>1034</v>
      </c>
      <c r="E530" s="31"/>
      <c r="F530" s="902" t="s">
        <v>1021</v>
      </c>
      <c r="G530" s="31"/>
      <c r="H530" s="31"/>
      <c r="I530" s="902">
        <v>36192</v>
      </c>
      <c r="J530" s="902">
        <v>26144</v>
      </c>
      <c r="K530" s="31"/>
      <c r="L530" s="941">
        <f t="shared" si="38"/>
        <v>36192</v>
      </c>
      <c r="M530" s="941">
        <f t="shared" si="38"/>
        <v>26144</v>
      </c>
      <c r="N530" s="9"/>
      <c r="O530" s="360">
        <f>IF(P530="Yes",'MD Rates'!$H$1,R530)</f>
        <v>42826</v>
      </c>
      <c r="P530" s="5" t="str">
        <f t="shared" si="39"/>
        <v>No</v>
      </c>
      <c r="R530" s="406">
        <v>42826</v>
      </c>
    </row>
    <row r="531" spans="1:18" ht="15.75" hidden="1" thickTop="1" x14ac:dyDescent="0.25">
      <c r="A531" s="902" t="s">
        <v>1099</v>
      </c>
      <c r="B531" s="183" t="s">
        <v>1923</v>
      </c>
      <c r="C531" s="911" t="s">
        <v>1531</v>
      </c>
      <c r="D531" s="902" t="s">
        <v>1035</v>
      </c>
      <c r="E531" s="31"/>
      <c r="F531" s="902" t="s">
        <v>1021</v>
      </c>
      <c r="G531" s="31"/>
      <c r="H531" s="31"/>
      <c r="I531" s="902">
        <v>36192</v>
      </c>
      <c r="J531" s="902">
        <v>26144</v>
      </c>
      <c r="K531" s="31"/>
      <c r="L531" s="941">
        <f t="shared" si="38"/>
        <v>36192</v>
      </c>
      <c r="M531" s="941">
        <f t="shared" si="38"/>
        <v>26144</v>
      </c>
      <c r="N531" s="9"/>
      <c r="O531" s="360">
        <f>IF(P531="Yes",'MD Rates'!$H$1,R531)</f>
        <v>42826</v>
      </c>
      <c r="P531" s="5" t="str">
        <f t="shared" si="39"/>
        <v>No</v>
      </c>
      <c r="R531" s="406">
        <v>42826</v>
      </c>
    </row>
    <row r="532" spans="1:18" ht="15.75" hidden="1" thickTop="1" x14ac:dyDescent="0.25">
      <c r="A532" s="902" t="s">
        <v>1099</v>
      </c>
      <c r="B532" s="183" t="s">
        <v>1923</v>
      </c>
      <c r="C532" s="911" t="s">
        <v>1531</v>
      </c>
      <c r="D532" s="902" t="s">
        <v>1036</v>
      </c>
      <c r="E532" s="31"/>
      <c r="F532" s="902" t="s">
        <v>1021</v>
      </c>
      <c r="G532" s="31"/>
      <c r="H532" s="31"/>
      <c r="I532" s="902">
        <v>36192</v>
      </c>
      <c r="J532" s="902">
        <v>26144</v>
      </c>
      <c r="K532" s="31"/>
      <c r="L532" s="941">
        <f t="shared" si="38"/>
        <v>36192</v>
      </c>
      <c r="M532" s="941">
        <f t="shared" si="38"/>
        <v>26144</v>
      </c>
      <c r="N532" s="9"/>
      <c r="O532" s="360">
        <f>IF(P532="Yes",'MD Rates'!$H$1,R532)</f>
        <v>42826</v>
      </c>
      <c r="P532" s="5" t="str">
        <f t="shared" si="39"/>
        <v>No</v>
      </c>
      <c r="R532" s="406">
        <v>42826</v>
      </c>
    </row>
    <row r="533" spans="1:18" ht="15.75" hidden="1" thickTop="1" x14ac:dyDescent="0.25">
      <c r="A533" s="902" t="s">
        <v>1099</v>
      </c>
      <c r="B533" s="183" t="s">
        <v>1923</v>
      </c>
      <c r="C533" s="911" t="s">
        <v>1531</v>
      </c>
      <c r="D533" s="902" t="s">
        <v>1037</v>
      </c>
      <c r="E533" s="31"/>
      <c r="F533" s="902" t="s">
        <v>1021</v>
      </c>
      <c r="G533" s="31"/>
      <c r="H533" s="31"/>
      <c r="I533" s="902">
        <v>36192</v>
      </c>
      <c r="J533" s="902">
        <v>26144</v>
      </c>
      <c r="K533" s="31"/>
      <c r="L533" s="941">
        <f t="shared" si="38"/>
        <v>36192</v>
      </c>
      <c r="M533" s="941">
        <f t="shared" si="38"/>
        <v>26144</v>
      </c>
      <c r="N533" s="9"/>
      <c r="O533" s="360">
        <f>IF(P533="Yes",'MD Rates'!$H$1,R533)</f>
        <v>42826</v>
      </c>
      <c r="P533" s="5" t="str">
        <f t="shared" si="39"/>
        <v>No</v>
      </c>
      <c r="R533" s="406">
        <v>42826</v>
      </c>
    </row>
    <row r="534" spans="1:18" ht="15.75" hidden="1" thickTop="1" x14ac:dyDescent="0.25">
      <c r="A534" s="902" t="s">
        <v>1099</v>
      </c>
      <c r="B534" s="183" t="s">
        <v>1923</v>
      </c>
      <c r="C534" s="911" t="s">
        <v>1531</v>
      </c>
      <c r="D534" s="902" t="s">
        <v>1038</v>
      </c>
      <c r="E534" s="31"/>
      <c r="F534" s="902" t="s">
        <v>1021</v>
      </c>
      <c r="G534" s="31"/>
      <c r="H534" s="31"/>
      <c r="I534" s="902">
        <v>36192</v>
      </c>
      <c r="J534" s="902">
        <v>26144</v>
      </c>
      <c r="K534" s="31"/>
      <c r="L534" s="941">
        <f t="shared" si="38"/>
        <v>36192</v>
      </c>
      <c r="M534" s="941">
        <f t="shared" si="38"/>
        <v>26144</v>
      </c>
      <c r="N534" s="9"/>
      <c r="O534" s="360">
        <f>IF(P534="Yes",'MD Rates'!$H$1,R534)</f>
        <v>42826</v>
      </c>
      <c r="P534" s="5" t="str">
        <f t="shared" si="39"/>
        <v>No</v>
      </c>
      <c r="R534" s="406">
        <v>42826</v>
      </c>
    </row>
    <row r="535" spans="1:18" ht="15.75" hidden="1" thickTop="1" x14ac:dyDescent="0.25">
      <c r="A535" s="902" t="s">
        <v>1099</v>
      </c>
      <c r="B535" s="183" t="s">
        <v>1923</v>
      </c>
      <c r="C535" s="911" t="s">
        <v>1531</v>
      </c>
      <c r="D535" s="902" t="s">
        <v>1039</v>
      </c>
      <c r="E535" s="31"/>
      <c r="F535" s="902" t="s">
        <v>1021</v>
      </c>
      <c r="G535" s="31"/>
      <c r="H535" s="31"/>
      <c r="I535" s="902">
        <v>36192</v>
      </c>
      <c r="J535" s="902">
        <v>26144</v>
      </c>
      <c r="K535" s="31"/>
      <c r="L535" s="941">
        <f t="shared" ref="L535:M550" si="40">L534</f>
        <v>36192</v>
      </c>
      <c r="M535" s="941">
        <f t="shared" si="40"/>
        <v>26144</v>
      </c>
      <c r="N535" s="9"/>
      <c r="O535" s="360">
        <f>IF(P535="Yes",'MD Rates'!$H$1,R535)</f>
        <v>42826</v>
      </c>
      <c r="P535" s="5" t="str">
        <f t="shared" si="39"/>
        <v>No</v>
      </c>
      <c r="R535" s="406">
        <v>42826</v>
      </c>
    </row>
    <row r="536" spans="1:18" ht="15.75" hidden="1" thickTop="1" x14ac:dyDescent="0.25">
      <c r="A536" s="902" t="s">
        <v>1099</v>
      </c>
      <c r="B536" s="183" t="s">
        <v>1923</v>
      </c>
      <c r="C536" s="911" t="s">
        <v>1531</v>
      </c>
      <c r="D536" s="902" t="s">
        <v>1040</v>
      </c>
      <c r="E536" s="31"/>
      <c r="F536" s="902" t="s">
        <v>1021</v>
      </c>
      <c r="G536" s="31"/>
      <c r="H536" s="31"/>
      <c r="I536" s="902">
        <v>36192</v>
      </c>
      <c r="J536" s="902">
        <v>26144</v>
      </c>
      <c r="K536" s="31"/>
      <c r="L536" s="941">
        <f t="shared" si="40"/>
        <v>36192</v>
      </c>
      <c r="M536" s="941">
        <f t="shared" si="40"/>
        <v>26144</v>
      </c>
      <c r="N536" s="9"/>
      <c r="O536" s="360">
        <f>IF(P536="Yes",'MD Rates'!$H$1,R536)</f>
        <v>42826</v>
      </c>
      <c r="P536" s="5" t="str">
        <f t="shared" si="39"/>
        <v>No</v>
      </c>
      <c r="R536" s="406">
        <v>42826</v>
      </c>
    </row>
    <row r="537" spans="1:18" ht="15.75" hidden="1" thickTop="1" x14ac:dyDescent="0.25">
      <c r="A537" s="902" t="s">
        <v>1099</v>
      </c>
      <c r="B537" s="183" t="s">
        <v>1923</v>
      </c>
      <c r="C537" s="911" t="s">
        <v>1531</v>
      </c>
      <c r="D537" s="902" t="s">
        <v>1041</v>
      </c>
      <c r="E537" s="31"/>
      <c r="F537" s="902" t="s">
        <v>1021</v>
      </c>
      <c r="G537" s="31"/>
      <c r="H537" s="31"/>
      <c r="I537" s="902">
        <v>36192</v>
      </c>
      <c r="J537" s="902">
        <v>26144</v>
      </c>
      <c r="K537" s="31"/>
      <c r="L537" s="941">
        <f t="shared" si="40"/>
        <v>36192</v>
      </c>
      <c r="M537" s="941">
        <f t="shared" si="40"/>
        <v>26144</v>
      </c>
      <c r="N537" s="9"/>
      <c r="O537" s="360">
        <f>IF(P537="Yes",'MD Rates'!$H$1,R537)</f>
        <v>42826</v>
      </c>
      <c r="P537" s="5" t="str">
        <f t="shared" si="39"/>
        <v>No</v>
      </c>
      <c r="R537" s="406">
        <v>42826</v>
      </c>
    </row>
    <row r="538" spans="1:18" ht="15.75" hidden="1" thickTop="1" x14ac:dyDescent="0.25">
      <c r="A538" s="902" t="s">
        <v>1099</v>
      </c>
      <c r="B538" s="183" t="s">
        <v>1923</v>
      </c>
      <c r="C538" s="911" t="s">
        <v>1531</v>
      </c>
      <c r="D538" s="902" t="s">
        <v>1042</v>
      </c>
      <c r="E538" s="31"/>
      <c r="F538" s="902" t="s">
        <v>1021</v>
      </c>
      <c r="G538" s="31"/>
      <c r="H538" s="31"/>
      <c r="I538" s="902">
        <v>36192</v>
      </c>
      <c r="J538" s="902">
        <v>26144</v>
      </c>
      <c r="K538" s="31"/>
      <c r="L538" s="941">
        <f t="shared" si="40"/>
        <v>36192</v>
      </c>
      <c r="M538" s="941">
        <f t="shared" si="40"/>
        <v>26144</v>
      </c>
      <c r="N538" s="9"/>
      <c r="O538" s="360">
        <f>IF(P538="Yes",'MD Rates'!$H$1,R538)</f>
        <v>42826</v>
      </c>
      <c r="P538" s="5" t="str">
        <f t="shared" si="39"/>
        <v>No</v>
      </c>
      <c r="R538" s="406">
        <v>42826</v>
      </c>
    </row>
    <row r="539" spans="1:18" ht="15.75" hidden="1" thickTop="1" x14ac:dyDescent="0.25">
      <c r="A539" s="902" t="s">
        <v>1099</v>
      </c>
      <c r="B539" s="183" t="s">
        <v>1923</v>
      </c>
      <c r="C539" s="911" t="s">
        <v>1531</v>
      </c>
      <c r="D539" s="902" t="s">
        <v>1043</v>
      </c>
      <c r="E539" s="31"/>
      <c r="F539" s="902" t="s">
        <v>1021</v>
      </c>
      <c r="G539" s="31"/>
      <c r="H539" s="31"/>
      <c r="I539" s="902">
        <v>36192</v>
      </c>
      <c r="J539" s="902">
        <v>26144</v>
      </c>
      <c r="K539" s="31"/>
      <c r="L539" s="941">
        <f t="shared" si="40"/>
        <v>36192</v>
      </c>
      <c r="M539" s="941">
        <f t="shared" si="40"/>
        <v>26144</v>
      </c>
      <c r="N539" s="9"/>
      <c r="O539" s="360">
        <f>IF(P539="Yes",'MD Rates'!$H$1,R539)</f>
        <v>42826</v>
      </c>
      <c r="P539" s="5" t="str">
        <f t="shared" si="39"/>
        <v>No</v>
      </c>
      <c r="R539" s="406">
        <v>42826</v>
      </c>
    </row>
    <row r="540" spans="1:18" ht="15.75" hidden="1" thickTop="1" x14ac:dyDescent="0.25">
      <c r="A540" s="902" t="s">
        <v>1099</v>
      </c>
      <c r="B540" s="183" t="s">
        <v>1923</v>
      </c>
      <c r="C540" s="911" t="s">
        <v>1531</v>
      </c>
      <c r="D540" s="902" t="s">
        <v>1044</v>
      </c>
      <c r="E540" s="31"/>
      <c r="F540" s="902" t="s">
        <v>1021</v>
      </c>
      <c r="G540" s="31"/>
      <c r="H540" s="31"/>
      <c r="I540" s="902">
        <v>36192</v>
      </c>
      <c r="J540" s="902">
        <v>26144</v>
      </c>
      <c r="K540" s="31"/>
      <c r="L540" s="941">
        <f t="shared" si="40"/>
        <v>36192</v>
      </c>
      <c r="M540" s="941">
        <f t="shared" si="40"/>
        <v>26144</v>
      </c>
      <c r="N540" s="9"/>
      <c r="O540" s="360">
        <f>IF(P540="Yes",'MD Rates'!$H$1,R540)</f>
        <v>42826</v>
      </c>
      <c r="P540" s="5" t="str">
        <f t="shared" si="39"/>
        <v>No</v>
      </c>
      <c r="R540" s="406">
        <v>42826</v>
      </c>
    </row>
    <row r="541" spans="1:18" ht="15.75" hidden="1" thickTop="1" x14ac:dyDescent="0.25">
      <c r="A541" s="902" t="s">
        <v>1099</v>
      </c>
      <c r="B541" s="183" t="s">
        <v>1923</v>
      </c>
      <c r="C541" s="911" t="s">
        <v>1531</v>
      </c>
      <c r="D541" s="902" t="s">
        <v>1045</v>
      </c>
      <c r="E541" s="31"/>
      <c r="F541" s="902" t="s">
        <v>1021</v>
      </c>
      <c r="G541" s="31"/>
      <c r="H541" s="31"/>
      <c r="I541" s="902">
        <v>36192</v>
      </c>
      <c r="J541" s="902">
        <v>26144</v>
      </c>
      <c r="K541" s="31"/>
      <c r="L541" s="941">
        <f t="shared" si="40"/>
        <v>36192</v>
      </c>
      <c r="M541" s="941">
        <f t="shared" si="40"/>
        <v>26144</v>
      </c>
      <c r="N541" s="9"/>
      <c r="O541" s="360">
        <f>IF(P541="Yes",'MD Rates'!$H$1,R541)</f>
        <v>42826</v>
      </c>
      <c r="P541" s="5" t="str">
        <f t="shared" si="39"/>
        <v>No</v>
      </c>
      <c r="R541" s="406">
        <v>42826</v>
      </c>
    </row>
    <row r="542" spans="1:18" ht="15.75" hidden="1" thickTop="1" x14ac:dyDescent="0.25">
      <c r="A542" s="902" t="s">
        <v>1099</v>
      </c>
      <c r="B542" s="183" t="s">
        <v>1923</v>
      </c>
      <c r="C542" s="911" t="s">
        <v>1531</v>
      </c>
      <c r="D542" s="902" t="s">
        <v>1046</v>
      </c>
      <c r="E542" s="31"/>
      <c r="F542" s="902" t="s">
        <v>1021</v>
      </c>
      <c r="G542" s="31"/>
      <c r="H542" s="31"/>
      <c r="I542" s="902">
        <v>36192</v>
      </c>
      <c r="J542" s="902">
        <v>26144</v>
      </c>
      <c r="K542" s="31"/>
      <c r="L542" s="941">
        <f t="shared" si="40"/>
        <v>36192</v>
      </c>
      <c r="M542" s="941">
        <f t="shared" si="40"/>
        <v>26144</v>
      </c>
      <c r="N542" s="9"/>
      <c r="O542" s="360">
        <f>IF(P542="Yes",'MD Rates'!$H$1,R542)</f>
        <v>42826</v>
      </c>
      <c r="P542" s="5" t="str">
        <f t="shared" si="39"/>
        <v>No</v>
      </c>
      <c r="R542" s="406">
        <v>42826</v>
      </c>
    </row>
    <row r="543" spans="1:18" ht="15.75" hidden="1" thickTop="1" x14ac:dyDescent="0.25">
      <c r="A543" s="902" t="s">
        <v>1099</v>
      </c>
      <c r="B543" s="183" t="s">
        <v>1923</v>
      </c>
      <c r="C543" s="911" t="s">
        <v>1531</v>
      </c>
      <c r="D543" s="902" t="s">
        <v>1047</v>
      </c>
      <c r="E543" s="31"/>
      <c r="F543" s="902" t="s">
        <v>1021</v>
      </c>
      <c r="G543" s="31"/>
      <c r="H543" s="31"/>
      <c r="I543" s="902">
        <v>36192</v>
      </c>
      <c r="J543" s="902">
        <v>26144</v>
      </c>
      <c r="K543" s="31"/>
      <c r="L543" s="941">
        <f t="shared" si="40"/>
        <v>36192</v>
      </c>
      <c r="M543" s="941">
        <f t="shared" si="40"/>
        <v>26144</v>
      </c>
      <c r="N543" s="9"/>
      <c r="O543" s="360">
        <f>IF(P543="Yes",'MD Rates'!$H$1,R543)</f>
        <v>42826</v>
      </c>
      <c r="P543" s="5" t="str">
        <f t="shared" si="39"/>
        <v>No</v>
      </c>
      <c r="R543" s="406">
        <v>42826</v>
      </c>
    </row>
    <row r="544" spans="1:18" ht="15.75" hidden="1" thickTop="1" x14ac:dyDescent="0.25">
      <c r="A544" s="902" t="s">
        <v>1099</v>
      </c>
      <c r="B544" s="183" t="s">
        <v>1923</v>
      </c>
      <c r="C544" s="911" t="s">
        <v>1531</v>
      </c>
      <c r="D544" s="902" t="s">
        <v>1048</v>
      </c>
      <c r="E544" s="31"/>
      <c r="F544" s="902" t="s">
        <v>1021</v>
      </c>
      <c r="G544" s="31"/>
      <c r="H544" s="31"/>
      <c r="I544" s="902">
        <v>36192</v>
      </c>
      <c r="J544" s="902">
        <v>26144</v>
      </c>
      <c r="K544" s="31"/>
      <c r="L544" s="941">
        <f t="shared" si="40"/>
        <v>36192</v>
      </c>
      <c r="M544" s="941">
        <f t="shared" si="40"/>
        <v>26144</v>
      </c>
      <c r="N544" s="9"/>
      <c r="O544" s="360">
        <f>IF(P544="Yes",'MD Rates'!$H$1,R544)</f>
        <v>42826</v>
      </c>
      <c r="P544" s="5" t="str">
        <f t="shared" si="39"/>
        <v>No</v>
      </c>
      <c r="R544" s="406">
        <v>42826</v>
      </c>
    </row>
    <row r="545" spans="1:18" ht="15.75" hidden="1" thickTop="1" x14ac:dyDescent="0.25">
      <c r="A545" s="902" t="s">
        <v>1099</v>
      </c>
      <c r="B545" s="183" t="s">
        <v>1923</v>
      </c>
      <c r="C545" s="911" t="s">
        <v>1531</v>
      </c>
      <c r="D545" s="902" t="s">
        <v>1049</v>
      </c>
      <c r="E545" s="31"/>
      <c r="F545" s="902" t="s">
        <v>1021</v>
      </c>
      <c r="G545" s="31"/>
      <c r="H545" s="31"/>
      <c r="I545" s="902">
        <v>36192</v>
      </c>
      <c r="J545" s="902">
        <v>26144</v>
      </c>
      <c r="K545" s="31"/>
      <c r="L545" s="941">
        <f t="shared" si="40"/>
        <v>36192</v>
      </c>
      <c r="M545" s="941">
        <f t="shared" si="40"/>
        <v>26144</v>
      </c>
      <c r="N545" s="9"/>
      <c r="O545" s="360">
        <f>IF(P545="Yes",'MD Rates'!$H$1,R545)</f>
        <v>42826</v>
      </c>
      <c r="P545" s="5" t="str">
        <f t="shared" si="39"/>
        <v>No</v>
      </c>
      <c r="R545" s="406">
        <v>42826</v>
      </c>
    </row>
    <row r="546" spans="1:18" ht="15.75" hidden="1" thickTop="1" x14ac:dyDescent="0.25">
      <c r="A546" s="902" t="s">
        <v>1099</v>
      </c>
      <c r="B546" s="183" t="s">
        <v>1923</v>
      </c>
      <c r="C546" s="911" t="s">
        <v>1531</v>
      </c>
      <c r="D546" s="902" t="s">
        <v>1050</v>
      </c>
      <c r="E546" s="31"/>
      <c r="F546" s="902" t="s">
        <v>1021</v>
      </c>
      <c r="G546" s="31"/>
      <c r="H546" s="31"/>
      <c r="I546" s="902">
        <v>36192</v>
      </c>
      <c r="J546" s="902">
        <v>26144</v>
      </c>
      <c r="K546" s="31"/>
      <c r="L546" s="941">
        <f t="shared" si="40"/>
        <v>36192</v>
      </c>
      <c r="M546" s="941">
        <f t="shared" si="40"/>
        <v>26144</v>
      </c>
      <c r="N546" s="9"/>
      <c r="O546" s="360">
        <f>IF(P546="Yes",'MD Rates'!$H$1,R546)</f>
        <v>42826</v>
      </c>
      <c r="P546" s="5" t="str">
        <f t="shared" si="39"/>
        <v>No</v>
      </c>
      <c r="R546" s="406">
        <v>42826</v>
      </c>
    </row>
    <row r="547" spans="1:18" ht="15.75" hidden="1" thickTop="1" x14ac:dyDescent="0.25">
      <c r="A547" s="902" t="s">
        <v>1099</v>
      </c>
      <c r="B547" s="183" t="s">
        <v>1923</v>
      </c>
      <c r="C547" s="911" t="s">
        <v>1531</v>
      </c>
      <c r="D547" s="902" t="s">
        <v>1051</v>
      </c>
      <c r="E547" s="31"/>
      <c r="F547" s="902" t="s">
        <v>1021</v>
      </c>
      <c r="G547" s="31"/>
      <c r="H547" s="31"/>
      <c r="I547" s="902">
        <v>36192</v>
      </c>
      <c r="J547" s="902">
        <v>26144</v>
      </c>
      <c r="K547" s="31"/>
      <c r="L547" s="941">
        <f t="shared" si="40"/>
        <v>36192</v>
      </c>
      <c r="M547" s="941">
        <f t="shared" si="40"/>
        <v>26144</v>
      </c>
      <c r="N547" s="9"/>
      <c r="O547" s="360">
        <f>IF(P547="Yes",'MD Rates'!$H$1,R547)</f>
        <v>42826</v>
      </c>
      <c r="P547" s="5" t="str">
        <f t="shared" si="39"/>
        <v>No</v>
      </c>
      <c r="R547" s="406">
        <v>42826</v>
      </c>
    </row>
    <row r="548" spans="1:18" ht="15.75" hidden="1" thickTop="1" x14ac:dyDescent="0.25">
      <c r="A548" s="902" t="s">
        <v>1099</v>
      </c>
      <c r="B548" s="183" t="s">
        <v>1923</v>
      </c>
      <c r="C548" s="911" t="s">
        <v>1531</v>
      </c>
      <c r="D548" s="902" t="s">
        <v>1052</v>
      </c>
      <c r="E548" s="31"/>
      <c r="F548" s="902" t="s">
        <v>1021</v>
      </c>
      <c r="G548" s="31"/>
      <c r="H548" s="31"/>
      <c r="I548" s="902">
        <v>36192</v>
      </c>
      <c r="J548" s="902">
        <v>26144</v>
      </c>
      <c r="K548" s="31"/>
      <c r="L548" s="941">
        <f t="shared" si="40"/>
        <v>36192</v>
      </c>
      <c r="M548" s="941">
        <f t="shared" si="40"/>
        <v>26144</v>
      </c>
      <c r="N548" s="9"/>
      <c r="O548" s="360">
        <f>IF(P548="Yes",'MD Rates'!$H$1,R548)</f>
        <v>42826</v>
      </c>
      <c r="P548" s="5" t="str">
        <f t="shared" si="39"/>
        <v>No</v>
      </c>
      <c r="R548" s="406">
        <v>42826</v>
      </c>
    </row>
    <row r="549" spans="1:18" ht="15.75" hidden="1" thickTop="1" x14ac:dyDescent="0.25">
      <c r="A549" s="902" t="s">
        <v>1099</v>
      </c>
      <c r="B549" s="183" t="s">
        <v>1923</v>
      </c>
      <c r="C549" s="911" t="s">
        <v>1531</v>
      </c>
      <c r="D549" s="902" t="s">
        <v>1053</v>
      </c>
      <c r="E549" s="31"/>
      <c r="F549" s="902" t="s">
        <v>1021</v>
      </c>
      <c r="G549" s="31"/>
      <c r="H549" s="31"/>
      <c r="I549" s="902">
        <v>36192</v>
      </c>
      <c r="J549" s="902">
        <v>26144</v>
      </c>
      <c r="K549" s="31"/>
      <c r="L549" s="941">
        <f t="shared" si="40"/>
        <v>36192</v>
      </c>
      <c r="M549" s="941">
        <f t="shared" si="40"/>
        <v>26144</v>
      </c>
      <c r="N549" s="9"/>
      <c r="O549" s="360">
        <f>IF(P549="Yes",'MD Rates'!$H$1,R549)</f>
        <v>42826</v>
      </c>
      <c r="P549" s="5" t="str">
        <f t="shared" si="39"/>
        <v>No</v>
      </c>
      <c r="R549" s="406">
        <v>42826</v>
      </c>
    </row>
    <row r="550" spans="1:18" ht="15.75" hidden="1" thickTop="1" x14ac:dyDescent="0.25">
      <c r="A550" s="902" t="s">
        <v>1099</v>
      </c>
      <c r="B550" s="183" t="s">
        <v>1923</v>
      </c>
      <c r="C550" s="911" t="s">
        <v>1531</v>
      </c>
      <c r="D550" s="902" t="s">
        <v>1054</v>
      </c>
      <c r="E550" s="31"/>
      <c r="F550" s="902" t="s">
        <v>1021</v>
      </c>
      <c r="G550" s="31"/>
      <c r="H550" s="31"/>
      <c r="I550" s="902">
        <v>36192</v>
      </c>
      <c r="J550" s="902">
        <v>26144</v>
      </c>
      <c r="K550" s="31"/>
      <c r="L550" s="941">
        <f t="shared" si="40"/>
        <v>36192</v>
      </c>
      <c r="M550" s="941">
        <f t="shared" si="40"/>
        <v>26144</v>
      </c>
      <c r="N550" s="9"/>
      <c r="O550" s="360">
        <f>IF(P550="Yes",'MD Rates'!$H$1,R550)</f>
        <v>42826</v>
      </c>
      <c r="P550" s="5" t="str">
        <f t="shared" si="39"/>
        <v>No</v>
      </c>
      <c r="R550" s="406">
        <v>42826</v>
      </c>
    </row>
    <row r="551" spans="1:18" ht="15.75" hidden="1" thickTop="1" x14ac:dyDescent="0.25">
      <c r="A551" s="902" t="s">
        <v>1099</v>
      </c>
      <c r="B551" s="183" t="s">
        <v>1923</v>
      </c>
      <c r="C551" s="911" t="s">
        <v>1531</v>
      </c>
      <c r="D551" s="902" t="s">
        <v>1055</v>
      </c>
      <c r="E551" s="31"/>
      <c r="F551" s="902" t="s">
        <v>1021</v>
      </c>
      <c r="G551" s="31"/>
      <c r="H551" s="31"/>
      <c r="I551" s="902">
        <v>36192</v>
      </c>
      <c r="J551" s="902">
        <v>26144</v>
      </c>
      <c r="K551" s="31"/>
      <c r="L551" s="941">
        <f t="shared" ref="L551:M566" si="41">L550</f>
        <v>36192</v>
      </c>
      <c r="M551" s="941">
        <f t="shared" si="41"/>
        <v>26144</v>
      </c>
      <c r="N551" s="9"/>
      <c r="O551" s="360">
        <f>IF(P551="Yes",'MD Rates'!$H$1,R551)</f>
        <v>42826</v>
      </c>
      <c r="P551" s="5" t="str">
        <f t="shared" si="39"/>
        <v>No</v>
      </c>
      <c r="R551" s="406">
        <v>42826</v>
      </c>
    </row>
    <row r="552" spans="1:18" ht="15.75" hidden="1" thickTop="1" x14ac:dyDescent="0.25">
      <c r="A552" s="902" t="s">
        <v>1099</v>
      </c>
      <c r="B552" s="183" t="s">
        <v>1923</v>
      </c>
      <c r="C552" s="911" t="s">
        <v>1531</v>
      </c>
      <c r="D552" s="902" t="s">
        <v>1056</v>
      </c>
      <c r="E552" s="31"/>
      <c r="F552" s="902" t="s">
        <v>1021</v>
      </c>
      <c r="G552" s="31"/>
      <c r="H552" s="31"/>
      <c r="I552" s="902">
        <v>36192</v>
      </c>
      <c r="J552" s="902">
        <v>26144</v>
      </c>
      <c r="K552" s="31"/>
      <c r="L552" s="941">
        <f t="shared" si="41"/>
        <v>36192</v>
      </c>
      <c r="M552" s="941">
        <f t="shared" si="41"/>
        <v>26144</v>
      </c>
      <c r="N552" s="9"/>
      <c r="O552" s="360">
        <f>IF(P552="Yes",'MD Rates'!$H$1,R552)</f>
        <v>42826</v>
      </c>
      <c r="P552" s="5" t="str">
        <f t="shared" si="39"/>
        <v>No</v>
      </c>
      <c r="R552" s="406">
        <v>42826</v>
      </c>
    </row>
    <row r="553" spans="1:18" ht="15.75" hidden="1" thickTop="1" x14ac:dyDescent="0.25">
      <c r="A553" s="902" t="s">
        <v>1099</v>
      </c>
      <c r="B553" s="183" t="s">
        <v>1923</v>
      </c>
      <c r="C553" s="911" t="s">
        <v>1531</v>
      </c>
      <c r="D553" s="902" t="s">
        <v>1057</v>
      </c>
      <c r="E553" s="31"/>
      <c r="F553" s="902" t="s">
        <v>1021</v>
      </c>
      <c r="G553" s="31"/>
      <c r="H553" s="31"/>
      <c r="I553" s="902">
        <v>36192</v>
      </c>
      <c r="J553" s="902">
        <v>26144</v>
      </c>
      <c r="K553" s="31"/>
      <c r="L553" s="941">
        <f t="shared" si="41"/>
        <v>36192</v>
      </c>
      <c r="M553" s="941">
        <f t="shared" si="41"/>
        <v>26144</v>
      </c>
      <c r="N553" s="9"/>
      <c r="O553" s="360">
        <f>IF(P553="Yes",'MD Rates'!$H$1,R553)</f>
        <v>42826</v>
      </c>
      <c r="P553" s="5" t="str">
        <f t="shared" si="39"/>
        <v>No</v>
      </c>
      <c r="R553" s="406">
        <v>42826</v>
      </c>
    </row>
    <row r="554" spans="1:18" ht="15.75" hidden="1" thickTop="1" x14ac:dyDescent="0.25">
      <c r="A554" s="902" t="s">
        <v>1099</v>
      </c>
      <c r="B554" s="183" t="s">
        <v>1923</v>
      </c>
      <c r="C554" s="911" t="s">
        <v>1531</v>
      </c>
      <c r="D554" s="902" t="s">
        <v>1058</v>
      </c>
      <c r="E554" s="31"/>
      <c r="F554" s="902" t="s">
        <v>1021</v>
      </c>
      <c r="G554" s="31"/>
      <c r="H554" s="31"/>
      <c r="I554" s="902">
        <v>36192</v>
      </c>
      <c r="J554" s="902">
        <v>26144</v>
      </c>
      <c r="K554" s="31"/>
      <c r="L554" s="941">
        <f t="shared" si="41"/>
        <v>36192</v>
      </c>
      <c r="M554" s="941">
        <f t="shared" si="41"/>
        <v>26144</v>
      </c>
      <c r="N554" s="9"/>
      <c r="O554" s="360">
        <f>IF(P554="Yes",'MD Rates'!$H$1,R554)</f>
        <v>42826</v>
      </c>
      <c r="P554" s="5" t="str">
        <f t="shared" si="39"/>
        <v>No</v>
      </c>
      <c r="R554" s="406">
        <v>42826</v>
      </c>
    </row>
    <row r="555" spans="1:18" ht="15.75" hidden="1" thickTop="1" x14ac:dyDescent="0.25">
      <c r="A555" s="902" t="s">
        <v>1099</v>
      </c>
      <c r="B555" s="183" t="s">
        <v>1923</v>
      </c>
      <c r="C555" s="911" t="s">
        <v>1531</v>
      </c>
      <c r="D555" s="902" t="s">
        <v>1059</v>
      </c>
      <c r="E555" s="31"/>
      <c r="F555" s="902" t="s">
        <v>1021</v>
      </c>
      <c r="G555" s="31"/>
      <c r="H555" s="31"/>
      <c r="I555" s="902">
        <v>36192</v>
      </c>
      <c r="J555" s="902">
        <v>26144</v>
      </c>
      <c r="K555" s="31"/>
      <c r="L555" s="941">
        <f t="shared" si="41"/>
        <v>36192</v>
      </c>
      <c r="M555" s="941">
        <f t="shared" si="41"/>
        <v>26144</v>
      </c>
      <c r="N555" s="9"/>
      <c r="O555" s="360">
        <f>IF(P555="Yes",'MD Rates'!$H$1,R555)</f>
        <v>42826</v>
      </c>
      <c r="P555" s="5" t="str">
        <f t="shared" si="39"/>
        <v>No</v>
      </c>
      <c r="R555" s="406">
        <v>42826</v>
      </c>
    </row>
    <row r="556" spans="1:18" ht="15.75" hidden="1" thickTop="1" x14ac:dyDescent="0.25">
      <c r="A556" s="902" t="s">
        <v>1099</v>
      </c>
      <c r="B556" s="183" t="s">
        <v>1923</v>
      </c>
      <c r="C556" s="911" t="s">
        <v>1531</v>
      </c>
      <c r="D556" s="902" t="s">
        <v>1060</v>
      </c>
      <c r="E556" s="31"/>
      <c r="F556" s="902" t="s">
        <v>1021</v>
      </c>
      <c r="G556" s="31"/>
      <c r="H556" s="31"/>
      <c r="I556" s="902">
        <v>36192</v>
      </c>
      <c r="J556" s="902">
        <v>26144</v>
      </c>
      <c r="K556" s="31"/>
      <c r="L556" s="941">
        <f t="shared" si="41"/>
        <v>36192</v>
      </c>
      <c r="M556" s="941">
        <f t="shared" si="41"/>
        <v>26144</v>
      </c>
      <c r="N556" s="9"/>
      <c r="O556" s="360">
        <f>IF(P556="Yes",'MD Rates'!$H$1,R556)</f>
        <v>42826</v>
      </c>
      <c r="P556" s="5" t="str">
        <f t="shared" si="39"/>
        <v>No</v>
      </c>
      <c r="R556" s="406">
        <v>42826</v>
      </c>
    </row>
    <row r="557" spans="1:18" ht="15.75" hidden="1" thickTop="1" x14ac:dyDescent="0.25">
      <c r="A557" s="902" t="s">
        <v>1099</v>
      </c>
      <c r="B557" s="183" t="s">
        <v>1923</v>
      </c>
      <c r="C557" s="911" t="s">
        <v>1531</v>
      </c>
      <c r="D557" s="902" t="s">
        <v>1061</v>
      </c>
      <c r="E557" s="31"/>
      <c r="F557" s="902" t="s">
        <v>1021</v>
      </c>
      <c r="G557" s="31"/>
      <c r="H557" s="31"/>
      <c r="I557" s="902">
        <v>36192</v>
      </c>
      <c r="J557" s="902">
        <v>26144</v>
      </c>
      <c r="K557" s="31"/>
      <c r="L557" s="941">
        <f t="shared" si="41"/>
        <v>36192</v>
      </c>
      <c r="M557" s="941">
        <f t="shared" si="41"/>
        <v>26144</v>
      </c>
      <c r="N557" s="9"/>
      <c r="O557" s="360">
        <f>IF(P557="Yes",'MD Rates'!$H$1,R557)</f>
        <v>42826</v>
      </c>
      <c r="P557" s="5" t="str">
        <f t="shared" si="39"/>
        <v>No</v>
      </c>
      <c r="R557" s="406">
        <v>42826</v>
      </c>
    </row>
    <row r="558" spans="1:18" ht="15.75" hidden="1" thickTop="1" x14ac:dyDescent="0.25">
      <c r="A558" s="902" t="s">
        <v>1099</v>
      </c>
      <c r="B558" s="183" t="s">
        <v>1923</v>
      </c>
      <c r="C558" s="911" t="s">
        <v>1531</v>
      </c>
      <c r="D558" s="902" t="s">
        <v>1062</v>
      </c>
      <c r="E558" s="31"/>
      <c r="F558" s="902" t="s">
        <v>1021</v>
      </c>
      <c r="G558" s="31"/>
      <c r="H558" s="31"/>
      <c r="I558" s="902">
        <v>36192</v>
      </c>
      <c r="J558" s="902">
        <v>26144</v>
      </c>
      <c r="K558" s="31"/>
      <c r="L558" s="941">
        <f t="shared" si="41"/>
        <v>36192</v>
      </c>
      <c r="M558" s="941">
        <f t="shared" si="41"/>
        <v>26144</v>
      </c>
      <c r="N558" s="9"/>
      <c r="O558" s="360">
        <f>IF(P558="Yes",'MD Rates'!$H$1,R558)</f>
        <v>42826</v>
      </c>
      <c r="P558" s="5" t="str">
        <f t="shared" si="39"/>
        <v>No</v>
      </c>
      <c r="R558" s="406">
        <v>42826</v>
      </c>
    </row>
    <row r="559" spans="1:18" ht="15.75" hidden="1" thickTop="1" x14ac:dyDescent="0.25">
      <c r="A559" s="902" t="s">
        <v>1099</v>
      </c>
      <c r="B559" s="183" t="s">
        <v>1923</v>
      </c>
      <c r="C559" s="911" t="s">
        <v>1531</v>
      </c>
      <c r="D559" s="902" t="s">
        <v>1063</v>
      </c>
      <c r="E559" s="31"/>
      <c r="F559" s="902" t="s">
        <v>1021</v>
      </c>
      <c r="G559" s="31"/>
      <c r="H559" s="31"/>
      <c r="I559" s="902">
        <v>36192</v>
      </c>
      <c r="J559" s="902">
        <v>26144</v>
      </c>
      <c r="K559" s="31"/>
      <c r="L559" s="941">
        <f t="shared" si="41"/>
        <v>36192</v>
      </c>
      <c r="M559" s="941">
        <f t="shared" si="41"/>
        <v>26144</v>
      </c>
      <c r="N559" s="9"/>
      <c r="O559" s="360">
        <f>IF(P559="Yes",'MD Rates'!$H$1,R559)</f>
        <v>42826</v>
      </c>
      <c r="P559" s="5" t="str">
        <f t="shared" si="39"/>
        <v>No</v>
      </c>
      <c r="R559" s="406">
        <v>42826</v>
      </c>
    </row>
    <row r="560" spans="1:18" ht="15.75" hidden="1" thickTop="1" x14ac:dyDescent="0.25">
      <c r="A560" s="902" t="s">
        <v>1099</v>
      </c>
      <c r="B560" s="183" t="s">
        <v>1923</v>
      </c>
      <c r="C560" s="911" t="s">
        <v>1531</v>
      </c>
      <c r="D560" s="902" t="s">
        <v>1064</v>
      </c>
      <c r="E560" s="31"/>
      <c r="F560" s="902" t="s">
        <v>1021</v>
      </c>
      <c r="G560" s="31"/>
      <c r="H560" s="31"/>
      <c r="I560" s="902">
        <v>36192</v>
      </c>
      <c r="J560" s="902">
        <v>26144</v>
      </c>
      <c r="K560" s="31"/>
      <c r="L560" s="941">
        <f t="shared" si="41"/>
        <v>36192</v>
      </c>
      <c r="M560" s="941">
        <f t="shared" si="41"/>
        <v>26144</v>
      </c>
      <c r="N560" s="9"/>
      <c r="O560" s="360">
        <f>IF(P560="Yes",'MD Rates'!$H$1,R560)</f>
        <v>42826</v>
      </c>
      <c r="P560" s="5" t="str">
        <f t="shared" si="39"/>
        <v>No</v>
      </c>
      <c r="R560" s="406">
        <v>42826</v>
      </c>
    </row>
    <row r="561" spans="1:18" ht="15.75" hidden="1" thickTop="1" x14ac:dyDescent="0.25">
      <c r="A561" s="902" t="s">
        <v>1099</v>
      </c>
      <c r="B561" s="183" t="s">
        <v>1923</v>
      </c>
      <c r="C561" s="911" t="s">
        <v>1531</v>
      </c>
      <c r="D561" s="902" t="s">
        <v>1065</v>
      </c>
      <c r="E561" s="31"/>
      <c r="F561" s="902" t="s">
        <v>1021</v>
      </c>
      <c r="G561" s="31"/>
      <c r="H561" s="31"/>
      <c r="I561" s="902">
        <v>36192</v>
      </c>
      <c r="J561" s="902">
        <v>26144</v>
      </c>
      <c r="K561" s="31"/>
      <c r="L561" s="941">
        <f t="shared" si="41"/>
        <v>36192</v>
      </c>
      <c r="M561" s="941">
        <f t="shared" si="41"/>
        <v>26144</v>
      </c>
      <c r="N561" s="9"/>
      <c r="O561" s="360">
        <f>IF(P561="Yes",'MD Rates'!$H$1,R561)</f>
        <v>42826</v>
      </c>
      <c r="P561" s="5" t="str">
        <f t="shared" si="39"/>
        <v>No</v>
      </c>
      <c r="R561" s="406">
        <v>42826</v>
      </c>
    </row>
    <row r="562" spans="1:18" ht="15.75" hidden="1" thickTop="1" x14ac:dyDescent="0.25">
      <c r="A562" s="902" t="s">
        <v>1099</v>
      </c>
      <c r="B562" s="183" t="s">
        <v>1923</v>
      </c>
      <c r="C562" s="911" t="s">
        <v>1531</v>
      </c>
      <c r="D562" s="902" t="s">
        <v>1066</v>
      </c>
      <c r="E562" s="31"/>
      <c r="F562" s="902" t="s">
        <v>1021</v>
      </c>
      <c r="G562" s="31"/>
      <c r="H562" s="31"/>
      <c r="I562" s="902">
        <v>36192</v>
      </c>
      <c r="J562" s="902">
        <v>26144</v>
      </c>
      <c r="K562" s="31"/>
      <c r="L562" s="941">
        <f t="shared" si="41"/>
        <v>36192</v>
      </c>
      <c r="M562" s="941">
        <f t="shared" si="41"/>
        <v>26144</v>
      </c>
      <c r="N562" s="9"/>
      <c r="O562" s="360">
        <f>IF(P562="Yes",'MD Rates'!$H$1,R562)</f>
        <v>42826</v>
      </c>
      <c r="P562" s="5" t="str">
        <f t="shared" si="39"/>
        <v>No</v>
      </c>
      <c r="R562" s="406">
        <v>42826</v>
      </c>
    </row>
    <row r="563" spans="1:18" ht="15.75" hidden="1" thickTop="1" x14ac:dyDescent="0.25">
      <c r="A563" s="902" t="s">
        <v>1099</v>
      </c>
      <c r="B563" s="183" t="s">
        <v>1923</v>
      </c>
      <c r="C563" s="911" t="s">
        <v>1531</v>
      </c>
      <c r="D563" s="902" t="s">
        <v>1067</v>
      </c>
      <c r="E563" s="31"/>
      <c r="F563" s="902" t="s">
        <v>1021</v>
      </c>
      <c r="G563" s="31"/>
      <c r="H563" s="31"/>
      <c r="I563" s="902">
        <v>36192</v>
      </c>
      <c r="J563" s="902">
        <v>26144</v>
      </c>
      <c r="K563" s="31"/>
      <c r="L563" s="941">
        <f t="shared" si="41"/>
        <v>36192</v>
      </c>
      <c r="M563" s="941">
        <f t="shared" si="41"/>
        <v>26144</v>
      </c>
      <c r="N563" s="9"/>
      <c r="O563" s="360">
        <f>IF(P563="Yes",'MD Rates'!$H$1,R563)</f>
        <v>42826</v>
      </c>
      <c r="P563" s="5" t="str">
        <f t="shared" si="39"/>
        <v>No</v>
      </c>
      <c r="R563" s="406">
        <v>42826</v>
      </c>
    </row>
    <row r="564" spans="1:18" ht="15.75" hidden="1" thickTop="1" x14ac:dyDescent="0.25">
      <c r="A564" s="902" t="s">
        <v>1099</v>
      </c>
      <c r="B564" s="183" t="s">
        <v>1923</v>
      </c>
      <c r="C564" s="911" t="s">
        <v>1531</v>
      </c>
      <c r="D564" s="902" t="s">
        <v>1068</v>
      </c>
      <c r="E564" s="31"/>
      <c r="F564" s="902" t="s">
        <v>1021</v>
      </c>
      <c r="G564" s="31"/>
      <c r="H564" s="31"/>
      <c r="I564" s="902">
        <v>36192</v>
      </c>
      <c r="J564" s="902">
        <v>26144</v>
      </c>
      <c r="K564" s="31"/>
      <c r="L564" s="941">
        <f t="shared" si="41"/>
        <v>36192</v>
      </c>
      <c r="M564" s="941">
        <f t="shared" si="41"/>
        <v>26144</v>
      </c>
      <c r="N564" s="9"/>
      <c r="O564" s="360">
        <f>IF(P564="Yes",'MD Rates'!$H$1,R564)</f>
        <v>42826</v>
      </c>
      <c r="P564" s="5" t="str">
        <f t="shared" si="39"/>
        <v>No</v>
      </c>
      <c r="R564" s="406">
        <v>42826</v>
      </c>
    </row>
    <row r="565" spans="1:18" ht="15.75" hidden="1" thickTop="1" x14ac:dyDescent="0.25">
      <c r="A565" s="902" t="s">
        <v>1099</v>
      </c>
      <c r="B565" s="183" t="s">
        <v>1923</v>
      </c>
      <c r="C565" s="911" t="s">
        <v>1531</v>
      </c>
      <c r="D565" s="902" t="s">
        <v>1069</v>
      </c>
      <c r="E565" s="31"/>
      <c r="F565" s="902" t="s">
        <v>1021</v>
      </c>
      <c r="G565" s="31"/>
      <c r="H565" s="31"/>
      <c r="I565" s="902">
        <v>36192</v>
      </c>
      <c r="J565" s="902">
        <v>26144</v>
      </c>
      <c r="K565" s="31"/>
      <c r="L565" s="941">
        <f t="shared" si="41"/>
        <v>36192</v>
      </c>
      <c r="M565" s="941">
        <f t="shared" si="41"/>
        <v>26144</v>
      </c>
      <c r="N565" s="9"/>
      <c r="O565" s="360">
        <f>IF(P565="Yes",'MD Rates'!$H$1,R565)</f>
        <v>42826</v>
      </c>
      <c r="P565" s="5" t="str">
        <f t="shared" si="39"/>
        <v>No</v>
      </c>
      <c r="R565" s="406">
        <v>42826</v>
      </c>
    </row>
    <row r="566" spans="1:18" ht="15.75" hidden="1" thickTop="1" x14ac:dyDescent="0.25">
      <c r="A566" s="902" t="s">
        <v>1099</v>
      </c>
      <c r="B566" s="183" t="s">
        <v>1923</v>
      </c>
      <c r="C566" s="911" t="s">
        <v>1531</v>
      </c>
      <c r="D566" s="902" t="s">
        <v>1070</v>
      </c>
      <c r="E566" s="31"/>
      <c r="F566" s="902" t="s">
        <v>1021</v>
      </c>
      <c r="G566" s="31"/>
      <c r="H566" s="31"/>
      <c r="I566" s="902">
        <v>36192</v>
      </c>
      <c r="J566" s="902">
        <v>26144</v>
      </c>
      <c r="K566" s="31"/>
      <c r="L566" s="941">
        <f t="shared" si="41"/>
        <v>36192</v>
      </c>
      <c r="M566" s="941">
        <f t="shared" si="41"/>
        <v>26144</v>
      </c>
      <c r="N566" s="9"/>
      <c r="O566" s="360">
        <f>IF(P566="Yes",'MD Rates'!$H$1,R566)</f>
        <v>42826</v>
      </c>
      <c r="P566" s="5" t="str">
        <f t="shared" si="39"/>
        <v>No</v>
      </c>
      <c r="R566" s="406">
        <v>42826</v>
      </c>
    </row>
    <row r="567" spans="1:18" ht="15.75" hidden="1" thickTop="1" x14ac:dyDescent="0.25">
      <c r="A567" s="902" t="s">
        <v>1099</v>
      </c>
      <c r="B567" s="183" t="s">
        <v>1923</v>
      </c>
      <c r="C567" s="911" t="s">
        <v>1531</v>
      </c>
      <c r="D567" s="902" t="s">
        <v>1071</v>
      </c>
      <c r="E567" s="31"/>
      <c r="F567" s="902" t="s">
        <v>1021</v>
      </c>
      <c r="G567" s="31"/>
      <c r="H567" s="31"/>
      <c r="I567" s="902">
        <v>36192</v>
      </c>
      <c r="J567" s="902">
        <v>26144</v>
      </c>
      <c r="K567" s="31"/>
      <c r="L567" s="941">
        <f t="shared" ref="L567:M582" si="42">L566</f>
        <v>36192</v>
      </c>
      <c r="M567" s="941">
        <f t="shared" si="42"/>
        <v>26144</v>
      </c>
      <c r="N567" s="9"/>
      <c r="O567" s="360">
        <f>IF(P567="Yes",'MD Rates'!$H$1,R567)</f>
        <v>42826</v>
      </c>
      <c r="P567" s="5" t="str">
        <f t="shared" si="39"/>
        <v>No</v>
      </c>
      <c r="R567" s="406">
        <v>42826</v>
      </c>
    </row>
    <row r="568" spans="1:18" ht="15.75" hidden="1" thickTop="1" x14ac:dyDescent="0.25">
      <c r="A568" s="902" t="s">
        <v>1099</v>
      </c>
      <c r="B568" s="183" t="s">
        <v>1923</v>
      </c>
      <c r="C568" s="911" t="s">
        <v>1531</v>
      </c>
      <c r="D568" s="902" t="s">
        <v>1072</v>
      </c>
      <c r="E568" s="31"/>
      <c r="F568" s="902" t="s">
        <v>1021</v>
      </c>
      <c r="G568" s="31"/>
      <c r="H568" s="31"/>
      <c r="I568" s="902">
        <v>36192</v>
      </c>
      <c r="J568" s="902">
        <v>26144</v>
      </c>
      <c r="K568" s="31"/>
      <c r="L568" s="941">
        <f t="shared" si="42"/>
        <v>36192</v>
      </c>
      <c r="M568" s="941">
        <f t="shared" si="42"/>
        <v>26144</v>
      </c>
      <c r="N568" s="9"/>
      <c r="O568" s="360">
        <f>IF(P568="Yes",'MD Rates'!$H$1,R568)</f>
        <v>42826</v>
      </c>
      <c r="P568" s="5" t="str">
        <f t="shared" si="39"/>
        <v>No</v>
      </c>
      <c r="R568" s="406">
        <v>42826</v>
      </c>
    </row>
    <row r="569" spans="1:18" ht="15.75" hidden="1" thickTop="1" x14ac:dyDescent="0.25">
      <c r="A569" s="902" t="s">
        <v>1099</v>
      </c>
      <c r="B569" s="183" t="s">
        <v>1923</v>
      </c>
      <c r="C569" s="911" t="s">
        <v>1531</v>
      </c>
      <c r="D569" s="902" t="s">
        <v>1073</v>
      </c>
      <c r="E569" s="31"/>
      <c r="F569" s="902" t="s">
        <v>1021</v>
      </c>
      <c r="G569" s="31"/>
      <c r="H569" s="31"/>
      <c r="I569" s="902">
        <v>36192</v>
      </c>
      <c r="J569" s="902">
        <v>26144</v>
      </c>
      <c r="K569" s="31"/>
      <c r="L569" s="941">
        <f t="shared" si="42"/>
        <v>36192</v>
      </c>
      <c r="M569" s="941">
        <f t="shared" si="42"/>
        <v>26144</v>
      </c>
      <c r="N569" s="9"/>
      <c r="O569" s="360">
        <f>IF(P569="Yes",'MD Rates'!$H$1,R569)</f>
        <v>42826</v>
      </c>
      <c r="P569" s="5" t="str">
        <f t="shared" si="39"/>
        <v>No</v>
      </c>
      <c r="R569" s="406">
        <v>42826</v>
      </c>
    </row>
    <row r="570" spans="1:18" ht="15.75" hidden="1" thickTop="1" x14ac:dyDescent="0.25">
      <c r="A570" s="902" t="s">
        <v>1099</v>
      </c>
      <c r="B570" s="183" t="s">
        <v>1923</v>
      </c>
      <c r="C570" s="911" t="s">
        <v>1531</v>
      </c>
      <c r="D570" s="902" t="s">
        <v>1074</v>
      </c>
      <c r="E570" s="31"/>
      <c r="F570" s="902" t="s">
        <v>1021</v>
      </c>
      <c r="G570" s="31"/>
      <c r="H570" s="31"/>
      <c r="I570" s="902">
        <v>36192</v>
      </c>
      <c r="J570" s="902">
        <v>26144</v>
      </c>
      <c r="K570" s="31"/>
      <c r="L570" s="941">
        <f t="shared" si="42"/>
        <v>36192</v>
      </c>
      <c r="M570" s="941">
        <f t="shared" si="42"/>
        <v>26144</v>
      </c>
      <c r="N570" s="9"/>
      <c r="O570" s="360">
        <f>IF(P570="Yes",'MD Rates'!$H$1,R570)</f>
        <v>42826</v>
      </c>
      <c r="P570" s="5" t="str">
        <f t="shared" si="39"/>
        <v>No</v>
      </c>
      <c r="R570" s="406">
        <v>42826</v>
      </c>
    </row>
    <row r="571" spans="1:18" ht="15.75" hidden="1" thickTop="1" x14ac:dyDescent="0.25">
      <c r="A571" s="902" t="s">
        <v>1099</v>
      </c>
      <c r="B571" s="183" t="s">
        <v>1923</v>
      </c>
      <c r="C571" s="911" t="s">
        <v>1531</v>
      </c>
      <c r="D571" s="902" t="s">
        <v>1075</v>
      </c>
      <c r="E571" s="31"/>
      <c r="F571" s="902" t="s">
        <v>1021</v>
      </c>
      <c r="G571" s="31"/>
      <c r="H571" s="31"/>
      <c r="I571" s="902">
        <v>36192</v>
      </c>
      <c r="J571" s="902">
        <v>26144</v>
      </c>
      <c r="K571" s="31"/>
      <c r="L571" s="941">
        <f t="shared" si="42"/>
        <v>36192</v>
      </c>
      <c r="M571" s="941">
        <f t="shared" si="42"/>
        <v>26144</v>
      </c>
      <c r="N571" s="9"/>
      <c r="O571" s="360">
        <f>IF(P571="Yes",'MD Rates'!$H$1,R571)</f>
        <v>42826</v>
      </c>
      <c r="P571" s="5" t="str">
        <f t="shared" si="39"/>
        <v>No</v>
      </c>
      <c r="R571" s="406">
        <v>42826</v>
      </c>
    </row>
    <row r="572" spans="1:18" ht="15.75" hidden="1" thickTop="1" x14ac:dyDescent="0.25">
      <c r="A572" s="902" t="s">
        <v>1099</v>
      </c>
      <c r="B572" s="183" t="s">
        <v>1923</v>
      </c>
      <c r="C572" s="911" t="s">
        <v>1531</v>
      </c>
      <c r="D572" s="902" t="s">
        <v>1076</v>
      </c>
      <c r="E572" s="31"/>
      <c r="F572" s="902" t="s">
        <v>1021</v>
      </c>
      <c r="G572" s="31"/>
      <c r="H572" s="31"/>
      <c r="I572" s="902">
        <v>36192</v>
      </c>
      <c r="J572" s="902">
        <v>26144</v>
      </c>
      <c r="K572" s="31"/>
      <c r="L572" s="941">
        <f t="shared" si="42"/>
        <v>36192</v>
      </c>
      <c r="M572" s="941">
        <f t="shared" si="42"/>
        <v>26144</v>
      </c>
      <c r="N572" s="9"/>
      <c r="O572" s="360">
        <f>IF(P572="Yes",'MD Rates'!$H$1,R572)</f>
        <v>42826</v>
      </c>
      <c r="P572" s="5" t="str">
        <f t="shared" si="39"/>
        <v>No</v>
      </c>
      <c r="R572" s="406">
        <v>42826</v>
      </c>
    </row>
    <row r="573" spans="1:18" ht="15.75" hidden="1" thickTop="1" x14ac:dyDescent="0.25">
      <c r="A573" s="902" t="s">
        <v>1099</v>
      </c>
      <c r="B573" s="183" t="s">
        <v>1923</v>
      </c>
      <c r="C573" s="911" t="s">
        <v>1531</v>
      </c>
      <c r="D573" s="902" t="s">
        <v>1077</v>
      </c>
      <c r="E573" s="31"/>
      <c r="F573" s="902" t="s">
        <v>1021</v>
      </c>
      <c r="G573" s="31"/>
      <c r="H573" s="31"/>
      <c r="I573" s="902">
        <v>36192</v>
      </c>
      <c r="J573" s="902">
        <v>26144</v>
      </c>
      <c r="K573" s="31"/>
      <c r="L573" s="941">
        <f t="shared" si="42"/>
        <v>36192</v>
      </c>
      <c r="M573" s="941">
        <f t="shared" si="42"/>
        <v>26144</v>
      </c>
      <c r="N573" s="9"/>
      <c r="O573" s="360">
        <f>IF(P573="Yes",'MD Rates'!$H$1,R573)</f>
        <v>42826</v>
      </c>
      <c r="P573" s="5" t="str">
        <f t="shared" si="39"/>
        <v>No</v>
      </c>
      <c r="R573" s="406">
        <v>42826</v>
      </c>
    </row>
    <row r="574" spans="1:18" ht="15.75" hidden="1" thickTop="1" x14ac:dyDescent="0.25">
      <c r="A574" s="902" t="s">
        <v>1099</v>
      </c>
      <c r="B574" s="183" t="s">
        <v>1923</v>
      </c>
      <c r="C574" s="911" t="s">
        <v>1531</v>
      </c>
      <c r="D574" s="902" t="s">
        <v>1078</v>
      </c>
      <c r="E574" s="31"/>
      <c r="F574" s="902" t="s">
        <v>1021</v>
      </c>
      <c r="G574" s="31"/>
      <c r="H574" s="31"/>
      <c r="I574" s="902">
        <v>36192</v>
      </c>
      <c r="J574" s="902">
        <v>26144</v>
      </c>
      <c r="K574" s="31"/>
      <c r="L574" s="941">
        <f t="shared" si="42"/>
        <v>36192</v>
      </c>
      <c r="M574" s="941">
        <f t="shared" si="42"/>
        <v>26144</v>
      </c>
      <c r="N574" s="9"/>
      <c r="O574" s="360">
        <f>IF(P574="Yes",'MD Rates'!$H$1,R574)</f>
        <v>42826</v>
      </c>
      <c r="P574" s="5" t="str">
        <f t="shared" si="39"/>
        <v>No</v>
      </c>
      <c r="R574" s="406">
        <v>42826</v>
      </c>
    </row>
    <row r="575" spans="1:18" ht="15.75" hidden="1" thickTop="1" x14ac:dyDescent="0.25">
      <c r="A575" s="902" t="s">
        <v>1099</v>
      </c>
      <c r="B575" s="183" t="s">
        <v>1923</v>
      </c>
      <c r="C575" s="911" t="s">
        <v>1531</v>
      </c>
      <c r="D575" s="902" t="s">
        <v>1079</v>
      </c>
      <c r="E575" s="31"/>
      <c r="F575" s="902" t="s">
        <v>1021</v>
      </c>
      <c r="G575" s="31"/>
      <c r="H575" s="31"/>
      <c r="I575" s="902">
        <v>36192</v>
      </c>
      <c r="J575" s="902">
        <v>26144</v>
      </c>
      <c r="K575" s="31"/>
      <c r="L575" s="941">
        <f t="shared" si="42"/>
        <v>36192</v>
      </c>
      <c r="M575" s="941">
        <f t="shared" si="42"/>
        <v>26144</v>
      </c>
      <c r="N575" s="9"/>
      <c r="O575" s="360">
        <f>IF(P575="Yes",'MD Rates'!$H$1,R575)</f>
        <v>42826</v>
      </c>
      <c r="P575" s="5" t="str">
        <f t="shared" si="39"/>
        <v>No</v>
      </c>
      <c r="R575" s="406">
        <v>42826</v>
      </c>
    </row>
    <row r="576" spans="1:18" ht="15.75" hidden="1" thickTop="1" x14ac:dyDescent="0.25">
      <c r="A576" s="902" t="s">
        <v>1099</v>
      </c>
      <c r="B576" s="183" t="s">
        <v>1923</v>
      </c>
      <c r="C576" s="911" t="s">
        <v>1531</v>
      </c>
      <c r="D576" s="902" t="s">
        <v>1080</v>
      </c>
      <c r="E576" s="31"/>
      <c r="F576" s="902" t="s">
        <v>1021</v>
      </c>
      <c r="G576" s="31"/>
      <c r="H576" s="31"/>
      <c r="I576" s="902">
        <v>36192</v>
      </c>
      <c r="J576" s="902">
        <v>26144</v>
      </c>
      <c r="K576" s="31"/>
      <c r="L576" s="941">
        <f t="shared" si="42"/>
        <v>36192</v>
      </c>
      <c r="M576" s="941">
        <f t="shared" si="42"/>
        <v>26144</v>
      </c>
      <c r="N576" s="9"/>
      <c r="O576" s="360">
        <f>IF(P576="Yes",'MD Rates'!$H$1,R576)</f>
        <v>42826</v>
      </c>
      <c r="P576" s="5" t="str">
        <f t="shared" si="39"/>
        <v>No</v>
      </c>
      <c r="R576" s="406">
        <v>42826</v>
      </c>
    </row>
    <row r="577" spans="1:20" ht="15.75" hidden="1" thickTop="1" x14ac:dyDescent="0.25">
      <c r="A577" s="902" t="s">
        <v>1099</v>
      </c>
      <c r="B577" s="183" t="s">
        <v>1923</v>
      </c>
      <c r="C577" s="911" t="s">
        <v>1531</v>
      </c>
      <c r="D577" s="902" t="s">
        <v>1081</v>
      </c>
      <c r="E577" s="31"/>
      <c r="F577" s="902" t="s">
        <v>1021</v>
      </c>
      <c r="G577" s="31"/>
      <c r="H577" s="31"/>
      <c r="I577" s="902">
        <v>36192</v>
      </c>
      <c r="J577" s="902">
        <v>26144</v>
      </c>
      <c r="K577" s="31"/>
      <c r="L577" s="941">
        <f t="shared" si="42"/>
        <v>36192</v>
      </c>
      <c r="M577" s="941">
        <f t="shared" si="42"/>
        <v>26144</v>
      </c>
      <c r="N577" s="9"/>
      <c r="O577" s="360">
        <f>IF(P577="Yes",'MD Rates'!$H$1,R577)</f>
        <v>42826</v>
      </c>
      <c r="P577" s="5" t="str">
        <f t="shared" si="39"/>
        <v>No</v>
      </c>
      <c r="R577" s="406">
        <v>42826</v>
      </c>
    </row>
    <row r="578" spans="1:20" ht="15.75" hidden="1" thickTop="1" x14ac:dyDescent="0.25">
      <c r="A578" s="902" t="s">
        <v>1099</v>
      </c>
      <c r="B578" s="183" t="s">
        <v>1923</v>
      </c>
      <c r="C578" s="911" t="s">
        <v>1531</v>
      </c>
      <c r="D578" s="902" t="s">
        <v>1082</v>
      </c>
      <c r="E578" s="31"/>
      <c r="F578" s="902" t="s">
        <v>1021</v>
      </c>
      <c r="G578" s="31"/>
      <c r="H578" s="31"/>
      <c r="I578" s="902">
        <v>36192</v>
      </c>
      <c r="J578" s="902">
        <v>26144</v>
      </c>
      <c r="K578" s="31"/>
      <c r="L578" s="941">
        <f>L577</f>
        <v>36192</v>
      </c>
      <c r="M578" s="941">
        <f>M577</f>
        <v>26144</v>
      </c>
      <c r="N578" s="9"/>
      <c r="O578" s="360">
        <f>IF(P578="Yes",'MD Rates'!$H$1,R578)</f>
        <v>42826</v>
      </c>
      <c r="P578" s="5" t="str">
        <f t="shared" si="39"/>
        <v>No</v>
      </c>
      <c r="R578" s="406">
        <v>42826</v>
      </c>
    </row>
    <row r="579" spans="1:20" ht="15.75" hidden="1" thickTop="1" x14ac:dyDescent="0.25">
      <c r="A579" s="902" t="s">
        <v>1099</v>
      </c>
      <c r="B579" s="183" t="s">
        <v>1923</v>
      </c>
      <c r="C579" s="911" t="s">
        <v>1531</v>
      </c>
      <c r="D579" s="902" t="s">
        <v>1083</v>
      </c>
      <c r="E579" s="31"/>
      <c r="F579" s="902" t="s">
        <v>1021</v>
      </c>
      <c r="G579" s="31"/>
      <c r="H579" s="31"/>
      <c r="I579" s="902">
        <v>36192</v>
      </c>
      <c r="J579" s="902">
        <v>26144</v>
      </c>
      <c r="K579" s="31"/>
      <c r="L579" s="941">
        <f t="shared" si="42"/>
        <v>36192</v>
      </c>
      <c r="M579" s="941">
        <f t="shared" si="42"/>
        <v>26144</v>
      </c>
      <c r="N579" s="9"/>
      <c r="O579" s="360">
        <f>IF(P579="Yes",'MD Rates'!$H$1,R579)</f>
        <v>42826</v>
      </c>
      <c r="P579" s="5" t="str">
        <f t="shared" si="39"/>
        <v>No</v>
      </c>
      <c r="R579" s="406">
        <v>42826</v>
      </c>
    </row>
    <row r="580" spans="1:20" ht="15.75" hidden="1" thickTop="1" x14ac:dyDescent="0.25">
      <c r="A580" s="902" t="s">
        <v>1099</v>
      </c>
      <c r="B580" s="183" t="s">
        <v>1923</v>
      </c>
      <c r="C580" s="911" t="s">
        <v>1531</v>
      </c>
      <c r="D580" s="902" t="s">
        <v>1084</v>
      </c>
      <c r="E580" s="31"/>
      <c r="F580" s="902" t="s">
        <v>1021</v>
      </c>
      <c r="G580" s="31"/>
      <c r="H580" s="31"/>
      <c r="I580" s="902">
        <v>36192</v>
      </c>
      <c r="J580" s="902">
        <v>26144</v>
      </c>
      <c r="K580" s="31"/>
      <c r="L580" s="941">
        <f t="shared" si="42"/>
        <v>36192</v>
      </c>
      <c r="M580" s="941">
        <f t="shared" si="42"/>
        <v>26144</v>
      </c>
      <c r="N580" s="9"/>
      <c r="O580" s="360">
        <f>IF(P580="Yes",'MD Rates'!$H$1,R580)</f>
        <v>42826</v>
      </c>
      <c r="P580" s="5" t="str">
        <f t="shared" si="39"/>
        <v>No</v>
      </c>
      <c r="R580" s="406">
        <v>42826</v>
      </c>
    </row>
    <row r="581" spans="1:20" ht="15.75" hidden="1" thickTop="1" x14ac:dyDescent="0.25">
      <c r="A581" s="902" t="s">
        <v>1099</v>
      </c>
      <c r="B581" s="183" t="s">
        <v>1923</v>
      </c>
      <c r="C581" s="911" t="s">
        <v>1531</v>
      </c>
      <c r="D581" s="902" t="s">
        <v>1085</v>
      </c>
      <c r="E581" s="31"/>
      <c r="F581" s="902" t="s">
        <v>1021</v>
      </c>
      <c r="G581" s="31"/>
      <c r="H581" s="31"/>
      <c r="I581" s="902">
        <v>36192</v>
      </c>
      <c r="J581" s="902">
        <v>26144</v>
      </c>
      <c r="K581" s="31"/>
      <c r="L581" s="941">
        <f t="shared" si="42"/>
        <v>36192</v>
      </c>
      <c r="M581" s="941">
        <f t="shared" si="42"/>
        <v>26144</v>
      </c>
      <c r="N581" s="9"/>
      <c r="O581" s="360">
        <f>IF(P581="Yes",'MD Rates'!$H$1,R581)</f>
        <v>42826</v>
      </c>
      <c r="P581" s="5" t="str">
        <f t="shared" si="39"/>
        <v>No</v>
      </c>
      <c r="R581" s="406">
        <v>42826</v>
      </c>
    </row>
    <row r="582" spans="1:20" ht="15.75" hidden="1" thickTop="1" x14ac:dyDescent="0.25">
      <c r="A582" s="902" t="s">
        <v>1099</v>
      </c>
      <c r="B582" s="183" t="s">
        <v>1923</v>
      </c>
      <c r="C582" s="911" t="s">
        <v>1531</v>
      </c>
      <c r="D582" s="902" t="s">
        <v>1086</v>
      </c>
      <c r="E582" s="31"/>
      <c r="F582" s="902" t="s">
        <v>1021</v>
      </c>
      <c r="G582" s="31"/>
      <c r="H582" s="31"/>
      <c r="I582" s="902">
        <v>36192</v>
      </c>
      <c r="J582" s="902">
        <v>26144</v>
      </c>
      <c r="K582" s="31"/>
      <c r="L582" s="941">
        <f t="shared" si="42"/>
        <v>36192</v>
      </c>
      <c r="M582" s="941">
        <f t="shared" si="42"/>
        <v>26144</v>
      </c>
      <c r="N582" s="9"/>
      <c r="O582" s="360">
        <f>IF(P582="Yes",'MD Rates'!$H$1,R582)</f>
        <v>42826</v>
      </c>
      <c r="P582" s="5" t="str">
        <f t="shared" si="39"/>
        <v>No</v>
      </c>
      <c r="R582" s="406">
        <v>42826</v>
      </c>
    </row>
    <row r="583" spans="1:20" ht="15.75" hidden="1" thickTop="1" x14ac:dyDescent="0.25">
      <c r="A583" s="902" t="s">
        <v>1099</v>
      </c>
      <c r="B583" s="183" t="s">
        <v>1923</v>
      </c>
      <c r="C583" s="911" t="s">
        <v>1531</v>
      </c>
      <c r="D583" s="902" t="s">
        <v>1087</v>
      </c>
      <c r="E583" s="31"/>
      <c r="F583" s="902" t="s">
        <v>1021</v>
      </c>
      <c r="G583" s="31"/>
      <c r="H583" s="31"/>
      <c r="I583" s="902">
        <v>36192</v>
      </c>
      <c r="J583" s="902">
        <v>26144</v>
      </c>
      <c r="K583" s="31"/>
      <c r="L583" s="941">
        <f t="shared" ref="L583:M588" si="43">L582</f>
        <v>36192</v>
      </c>
      <c r="M583" s="941">
        <f t="shared" si="43"/>
        <v>26144</v>
      </c>
      <c r="N583" s="9"/>
      <c r="O583" s="360">
        <f>IF(P583="Yes",'MD Rates'!$H$1,R583)</f>
        <v>42826</v>
      </c>
      <c r="P583" s="5" t="str">
        <f t="shared" si="39"/>
        <v>No</v>
      </c>
      <c r="R583" s="406">
        <v>42826</v>
      </c>
    </row>
    <row r="584" spans="1:20" ht="15.75" hidden="1" thickTop="1" x14ac:dyDescent="0.25">
      <c r="A584" s="902" t="s">
        <v>1099</v>
      </c>
      <c r="B584" s="183" t="s">
        <v>1923</v>
      </c>
      <c r="C584" s="911" t="s">
        <v>1531</v>
      </c>
      <c r="D584" s="902" t="s">
        <v>1088</v>
      </c>
      <c r="E584" s="31"/>
      <c r="F584" s="902" t="s">
        <v>1021</v>
      </c>
      <c r="G584" s="31"/>
      <c r="H584" s="31"/>
      <c r="I584" s="902">
        <v>36192</v>
      </c>
      <c r="J584" s="902">
        <v>26144</v>
      </c>
      <c r="K584" s="31"/>
      <c r="L584" s="941">
        <f t="shared" si="43"/>
        <v>36192</v>
      </c>
      <c r="M584" s="941">
        <f t="shared" si="43"/>
        <v>26144</v>
      </c>
      <c r="N584" s="9"/>
      <c r="O584" s="360">
        <f>IF(P584="Yes",'MD Rates'!$H$1,R584)</f>
        <v>42826</v>
      </c>
      <c r="P584" s="5" t="str">
        <f t="shared" si="39"/>
        <v>No</v>
      </c>
      <c r="R584" s="406">
        <v>42826</v>
      </c>
    </row>
    <row r="585" spans="1:20" ht="15.75" hidden="1" thickTop="1" x14ac:dyDescent="0.25">
      <c r="A585" s="902" t="s">
        <v>1099</v>
      </c>
      <c r="B585" s="183" t="s">
        <v>1923</v>
      </c>
      <c r="C585" s="911" t="s">
        <v>1531</v>
      </c>
      <c r="D585" s="902" t="s">
        <v>1089</v>
      </c>
      <c r="E585" s="31"/>
      <c r="F585" s="902" t="s">
        <v>1021</v>
      </c>
      <c r="G585" s="31"/>
      <c r="H585" s="31"/>
      <c r="I585" s="902">
        <v>36192</v>
      </c>
      <c r="J585" s="902">
        <v>26144</v>
      </c>
      <c r="K585" s="31"/>
      <c r="L585" s="941">
        <f t="shared" si="43"/>
        <v>36192</v>
      </c>
      <c r="M585" s="941">
        <f t="shared" si="43"/>
        <v>26144</v>
      </c>
      <c r="N585" s="9"/>
      <c r="O585" s="360">
        <f>IF(P585="Yes",'MD Rates'!$H$1,R585)</f>
        <v>42826</v>
      </c>
      <c r="P585" s="5" t="str">
        <f t="shared" si="39"/>
        <v>No</v>
      </c>
      <c r="R585" s="406">
        <v>42826</v>
      </c>
    </row>
    <row r="586" spans="1:20" ht="15.75" hidden="1" thickTop="1" x14ac:dyDescent="0.25">
      <c r="A586" s="902" t="s">
        <v>1099</v>
      </c>
      <c r="B586" s="183" t="s">
        <v>1923</v>
      </c>
      <c r="C586" s="911" t="s">
        <v>1531</v>
      </c>
      <c r="D586" s="902" t="s">
        <v>1090</v>
      </c>
      <c r="E586" s="31"/>
      <c r="F586" s="902" t="s">
        <v>1021</v>
      </c>
      <c r="G586" s="31"/>
      <c r="H586" s="31"/>
      <c r="I586" s="902">
        <v>36192</v>
      </c>
      <c r="J586" s="902">
        <v>26144</v>
      </c>
      <c r="K586" s="31"/>
      <c r="L586" s="941">
        <f t="shared" si="43"/>
        <v>36192</v>
      </c>
      <c r="M586" s="941">
        <f t="shared" si="43"/>
        <v>26144</v>
      </c>
      <c r="N586" s="9"/>
      <c r="O586" s="360">
        <f>IF(P586="Yes",'MD Rates'!$H$1,R586)</f>
        <v>42826</v>
      </c>
      <c r="P586" s="5" t="str">
        <f t="shared" si="39"/>
        <v>No</v>
      </c>
      <c r="R586" s="406">
        <v>42826</v>
      </c>
    </row>
    <row r="587" spans="1:20" ht="15.75" hidden="1" thickTop="1" x14ac:dyDescent="0.25">
      <c r="A587" s="902" t="s">
        <v>1099</v>
      </c>
      <c r="B587" s="183" t="s">
        <v>1923</v>
      </c>
      <c r="C587" s="911" t="s">
        <v>1531</v>
      </c>
      <c r="D587" s="902" t="s">
        <v>1091</v>
      </c>
      <c r="E587" s="31"/>
      <c r="F587" s="902" t="s">
        <v>1021</v>
      </c>
      <c r="G587" s="31"/>
      <c r="H587" s="31"/>
      <c r="I587" s="902">
        <v>36192</v>
      </c>
      <c r="J587" s="902">
        <v>26144</v>
      </c>
      <c r="K587" s="31"/>
      <c r="L587" s="941">
        <f t="shared" si="43"/>
        <v>36192</v>
      </c>
      <c r="M587" s="941">
        <f t="shared" si="43"/>
        <v>26144</v>
      </c>
      <c r="N587" s="9"/>
      <c r="O587" s="360">
        <f>IF(P587="Yes",'MD Rates'!$H$1,R587)</f>
        <v>42826</v>
      </c>
      <c r="P587" s="5" t="str">
        <f t="shared" si="39"/>
        <v>No</v>
      </c>
      <c r="R587" s="406">
        <v>42826</v>
      </c>
    </row>
    <row r="588" spans="1:20" ht="15.75" hidden="1" thickTop="1" x14ac:dyDescent="0.25">
      <c r="A588" s="902" t="s">
        <v>1099</v>
      </c>
      <c r="B588" s="183" t="s">
        <v>1923</v>
      </c>
      <c r="C588" s="911" t="s">
        <v>1531</v>
      </c>
      <c r="D588" s="902" t="s">
        <v>1092</v>
      </c>
      <c r="E588" s="31"/>
      <c r="F588" s="902" t="s">
        <v>1021</v>
      </c>
      <c r="G588" s="31"/>
      <c r="H588" s="31"/>
      <c r="I588" s="902">
        <v>36192</v>
      </c>
      <c r="J588" s="902">
        <v>26144</v>
      </c>
      <c r="K588" s="31"/>
      <c r="L588" s="941">
        <f t="shared" si="43"/>
        <v>36192</v>
      </c>
      <c r="M588" s="941">
        <f t="shared" si="43"/>
        <v>26144</v>
      </c>
      <c r="N588" s="9"/>
      <c r="O588" s="360">
        <f>IF(P588="Yes",'MD Rates'!$H$1,R588)</f>
        <v>42826</v>
      </c>
      <c r="P588" s="5" t="str">
        <f t="shared" si="39"/>
        <v>No</v>
      </c>
      <c r="R588" s="406">
        <v>42826</v>
      </c>
    </row>
    <row r="589" spans="1:20" ht="15.75" hidden="1" thickTop="1" x14ac:dyDescent="0.25">
      <c r="A589" s="902" t="s">
        <v>1099</v>
      </c>
      <c r="B589" s="183" t="s">
        <v>1923</v>
      </c>
      <c r="C589" s="911" t="s">
        <v>1532</v>
      </c>
      <c r="D589" s="902"/>
      <c r="E589" s="31"/>
      <c r="F589" s="902" t="s">
        <v>1021</v>
      </c>
      <c r="G589" s="31"/>
      <c r="H589" s="31"/>
      <c r="I589" s="902">
        <v>25889</v>
      </c>
      <c r="J589" s="902">
        <v>25889</v>
      </c>
      <c r="K589" s="31"/>
      <c r="L589" s="941">
        <v>25889</v>
      </c>
      <c r="M589" s="941">
        <v>25889</v>
      </c>
      <c r="N589" s="9"/>
      <c r="O589" s="360">
        <f>IF(P589="Yes",'MD Rates'!$H$1,R589)</f>
        <v>42826</v>
      </c>
      <c r="P589" s="5" t="str">
        <f t="shared" si="39"/>
        <v>No</v>
      </c>
      <c r="R589" s="942">
        <v>42826</v>
      </c>
      <c r="T589" s="181" t="s">
        <v>727</v>
      </c>
    </row>
    <row r="590" spans="1:20" ht="15.75" thickTop="1" x14ac:dyDescent="0.25">
      <c r="A590" s="1247" t="s">
        <v>2083</v>
      </c>
      <c r="B590" s="183" t="s">
        <v>1923</v>
      </c>
      <c r="C590" s="1240" t="s">
        <v>1530</v>
      </c>
      <c r="D590" s="979" t="s">
        <v>573</v>
      </c>
      <c r="E590" s="9"/>
      <c r="F590" s="979" t="s">
        <v>2085</v>
      </c>
      <c r="G590" s="9"/>
      <c r="H590" s="9"/>
      <c r="I590" s="1248">
        <v>13.541179223210108</v>
      </c>
      <c r="J590" s="979"/>
      <c r="K590" s="9"/>
      <c r="L590" s="1271">
        <f>'MD Rates'!L44</f>
        <v>13.812069931035541</v>
      </c>
      <c r="M590" s="9"/>
      <c r="N590" s="9"/>
      <c r="O590" s="360">
        <f>IF(P590="Yes",'MD Rates'!$H$1,R590)</f>
        <v>44287</v>
      </c>
      <c r="P590" s="12" t="str">
        <f t="shared" ref="P590:P597" si="44">IF(I590&lt;&gt;L590,"Yes","No")</f>
        <v>Yes</v>
      </c>
      <c r="Q590" s="11"/>
      <c r="R590" s="360">
        <v>43922</v>
      </c>
      <c r="T590" s="1249"/>
    </row>
    <row r="591" spans="1:20" ht="15" x14ac:dyDescent="0.25">
      <c r="A591" s="1247" t="s">
        <v>2083</v>
      </c>
      <c r="B591" s="183" t="s">
        <v>1923</v>
      </c>
      <c r="C591" s="1240" t="s">
        <v>1530</v>
      </c>
      <c r="D591" s="979" t="s">
        <v>573</v>
      </c>
      <c r="E591" s="9"/>
      <c r="F591" s="979" t="s">
        <v>2086</v>
      </c>
      <c r="G591" s="9"/>
      <c r="H591" s="9"/>
      <c r="I591" s="1248">
        <v>15.673784300037587</v>
      </c>
      <c r="J591" s="979"/>
      <c r="K591" s="9"/>
      <c r="L591" s="1271">
        <f>'MD Rates'!L45</f>
        <v>15.987346287502779</v>
      </c>
      <c r="M591" s="9"/>
      <c r="N591" s="9"/>
      <c r="O591" s="360">
        <f>IF(P591="Yes",'MD Rates'!$H$1,R591)</f>
        <v>44287</v>
      </c>
      <c r="P591" s="12" t="str">
        <f t="shared" si="44"/>
        <v>Yes</v>
      </c>
      <c r="Q591" s="11"/>
      <c r="R591" s="360">
        <v>43922</v>
      </c>
      <c r="T591" s="1249"/>
    </row>
    <row r="592" spans="1:20" ht="15" x14ac:dyDescent="0.25">
      <c r="A592" s="1247" t="s">
        <v>2083</v>
      </c>
      <c r="B592" s="183" t="s">
        <v>1923</v>
      </c>
      <c r="C592" s="1240" t="s">
        <v>1530</v>
      </c>
      <c r="D592" s="979" t="s">
        <v>573</v>
      </c>
      <c r="E592" s="9"/>
      <c r="F592" s="979" t="s">
        <v>2087</v>
      </c>
      <c r="G592" s="9"/>
      <c r="H592" s="9"/>
      <c r="I592" s="1248">
        <v>18.551938139110288</v>
      </c>
      <c r="J592" s="979"/>
      <c r="K592" s="9"/>
      <c r="L592" s="1271">
        <f>'MD Rates'!L46</f>
        <v>18.9225549836219</v>
      </c>
      <c r="M592" s="9"/>
      <c r="N592" s="9"/>
      <c r="O592" s="360">
        <f>IF(P592="Yes",'MD Rates'!$H$1,R592)</f>
        <v>44287</v>
      </c>
      <c r="P592" s="12" t="str">
        <f t="shared" si="44"/>
        <v>Yes</v>
      </c>
      <c r="Q592" s="11"/>
      <c r="R592" s="360">
        <v>43922</v>
      </c>
      <c r="T592" s="1249"/>
    </row>
    <row r="593" spans="1:20" ht="15" x14ac:dyDescent="0.25">
      <c r="A593" s="1247" t="s">
        <v>2083</v>
      </c>
      <c r="B593" s="183" t="s">
        <v>1923</v>
      </c>
      <c r="C593" s="1240" t="s">
        <v>1530</v>
      </c>
      <c r="D593" s="979" t="s">
        <v>573</v>
      </c>
      <c r="E593" s="9"/>
      <c r="F593" s="979" t="s">
        <v>2088</v>
      </c>
      <c r="G593" s="9"/>
      <c r="H593" s="9"/>
      <c r="I593" s="1248">
        <v>23.510436723766272</v>
      </c>
      <c r="J593" s="979"/>
      <c r="K593" s="9"/>
      <c r="L593" s="1271">
        <f>'MD Rates'!L47</f>
        <v>23.980779704964057</v>
      </c>
      <c r="M593" s="9"/>
      <c r="N593" s="9"/>
      <c r="O593" s="360">
        <f>IF(P593="Yes",'MD Rates'!$H$1,R593)</f>
        <v>44287</v>
      </c>
      <c r="P593" s="12" t="str">
        <f t="shared" si="44"/>
        <v>Yes</v>
      </c>
      <c r="Q593" s="11"/>
      <c r="R593" s="360">
        <v>43922</v>
      </c>
      <c r="T593" s="1249"/>
    </row>
    <row r="594" spans="1:20" ht="15" x14ac:dyDescent="0.25">
      <c r="A594" s="1247" t="s">
        <v>2084</v>
      </c>
      <c r="B594" s="183" t="s">
        <v>1923</v>
      </c>
      <c r="C594" s="1240" t="s">
        <v>1530</v>
      </c>
      <c r="D594" s="979" t="s">
        <v>573</v>
      </c>
      <c r="E594" s="9"/>
      <c r="F594" s="979" t="s">
        <v>2085</v>
      </c>
      <c r="G594" s="9"/>
      <c r="H594" s="9"/>
      <c r="I594" s="1248">
        <v>13.541179223210108</v>
      </c>
      <c r="J594" s="979"/>
      <c r="K594" s="9"/>
      <c r="L594" s="1271">
        <f>L590</f>
        <v>13.812069931035541</v>
      </c>
      <c r="M594" s="9"/>
      <c r="N594" s="9"/>
      <c r="O594" s="360">
        <f>IF(P594="Yes",'MD Rates'!$H$1,R594)</f>
        <v>44287</v>
      </c>
      <c r="P594" s="12" t="str">
        <f t="shared" si="44"/>
        <v>Yes</v>
      </c>
      <c r="Q594" s="11"/>
      <c r="R594" s="360">
        <v>43922</v>
      </c>
      <c r="T594" s="1249"/>
    </row>
    <row r="595" spans="1:20" ht="15" x14ac:dyDescent="0.25">
      <c r="A595" s="1247" t="s">
        <v>2084</v>
      </c>
      <c r="B595" s="183" t="s">
        <v>1923</v>
      </c>
      <c r="C595" s="1240" t="s">
        <v>1530</v>
      </c>
      <c r="D595" s="979" t="s">
        <v>573</v>
      </c>
      <c r="E595" s="9"/>
      <c r="F595" s="979" t="s">
        <v>2086</v>
      </c>
      <c r="G595" s="9"/>
      <c r="H595" s="9"/>
      <c r="I595" s="1248">
        <v>15.673784300037587</v>
      </c>
      <c r="J595" s="979"/>
      <c r="K595" s="9"/>
      <c r="L595" s="1271">
        <f>L591</f>
        <v>15.987346287502779</v>
      </c>
      <c r="M595" s="9"/>
      <c r="N595" s="9"/>
      <c r="O595" s="360">
        <f>IF(P595="Yes",'MD Rates'!$H$1,R595)</f>
        <v>44287</v>
      </c>
      <c r="P595" s="12" t="str">
        <f t="shared" si="44"/>
        <v>Yes</v>
      </c>
      <c r="Q595" s="11"/>
      <c r="R595" s="360">
        <v>43922</v>
      </c>
      <c r="T595" s="1249"/>
    </row>
    <row r="596" spans="1:20" ht="15" x14ac:dyDescent="0.25">
      <c r="A596" s="1247" t="s">
        <v>2084</v>
      </c>
      <c r="B596" s="183" t="s">
        <v>1923</v>
      </c>
      <c r="C596" s="1240" t="s">
        <v>1530</v>
      </c>
      <c r="D596" s="979" t="s">
        <v>573</v>
      </c>
      <c r="E596" s="9"/>
      <c r="F596" s="979" t="s">
        <v>2087</v>
      </c>
      <c r="G596" s="9"/>
      <c r="H596" s="9"/>
      <c r="I596" s="1248">
        <v>18.551938139110288</v>
      </c>
      <c r="J596" s="979"/>
      <c r="K596" s="9"/>
      <c r="L596" s="1271">
        <f>L592</f>
        <v>18.9225549836219</v>
      </c>
      <c r="M596" s="9"/>
      <c r="N596" s="9"/>
      <c r="O596" s="360">
        <f>IF(P596="Yes",'MD Rates'!$H$1,R596)</f>
        <v>44287</v>
      </c>
      <c r="P596" s="12" t="str">
        <f t="shared" si="44"/>
        <v>Yes</v>
      </c>
      <c r="Q596" s="11"/>
      <c r="R596" s="360">
        <v>43922</v>
      </c>
      <c r="T596" s="1249"/>
    </row>
    <row r="597" spans="1:20" ht="15" x14ac:dyDescent="0.25">
      <c r="A597" s="1247" t="s">
        <v>2084</v>
      </c>
      <c r="B597" s="183" t="s">
        <v>1923</v>
      </c>
      <c r="C597" s="1240" t="s">
        <v>1530</v>
      </c>
      <c r="D597" s="979" t="s">
        <v>573</v>
      </c>
      <c r="E597" s="9"/>
      <c r="F597" s="979" t="s">
        <v>2088</v>
      </c>
      <c r="G597" s="9"/>
      <c r="H597" s="9"/>
      <c r="I597" s="1248">
        <v>23.510436723766272</v>
      </c>
      <c r="J597" s="979"/>
      <c r="K597" s="9"/>
      <c r="L597" s="1271">
        <f>L593</f>
        <v>23.980779704964057</v>
      </c>
      <c r="M597" s="9"/>
      <c r="N597" s="9"/>
      <c r="O597" s="360">
        <f>IF(P597="Yes",'MD Rates'!$H$1,R597)</f>
        <v>44287</v>
      </c>
      <c r="P597" s="12" t="str">
        <f t="shared" si="44"/>
        <v>Yes</v>
      </c>
      <c r="Q597" s="11"/>
      <c r="R597" s="360">
        <v>43922</v>
      </c>
      <c r="T597" s="1249"/>
    </row>
    <row r="598" spans="1:20" hidden="1" x14ac:dyDescent="0.2">
      <c r="A598" s="389" t="s">
        <v>172</v>
      </c>
      <c r="B598" s="183" t="s">
        <v>1923</v>
      </c>
      <c r="C598" s="389" t="s">
        <v>1529</v>
      </c>
      <c r="D598" s="389" t="s">
        <v>173</v>
      </c>
      <c r="F598" s="389" t="s">
        <v>174</v>
      </c>
      <c r="I598" s="358"/>
      <c r="J598" s="358"/>
      <c r="K598" s="358"/>
      <c r="L598" s="11"/>
      <c r="M598" s="11"/>
      <c r="N598" s="11"/>
      <c r="O598" s="360"/>
      <c r="P598" s="5" t="s">
        <v>1009</v>
      </c>
      <c r="R598" s="406">
        <v>18629</v>
      </c>
    </row>
    <row r="599" spans="1:20" hidden="1" x14ac:dyDescent="0.2">
      <c r="A599" s="389" t="s">
        <v>172</v>
      </c>
      <c r="B599" s="183" t="s">
        <v>1923</v>
      </c>
      <c r="C599" s="389" t="s">
        <v>1529</v>
      </c>
      <c r="D599" s="389" t="s">
        <v>175</v>
      </c>
      <c r="F599" s="389" t="s">
        <v>174</v>
      </c>
      <c r="I599" s="358"/>
      <c r="J599" s="358"/>
      <c r="K599" s="358"/>
      <c r="L599" s="11"/>
      <c r="M599" s="11"/>
      <c r="N599" s="11"/>
      <c r="O599" s="360"/>
      <c r="P599" s="5" t="s">
        <v>1009</v>
      </c>
      <c r="R599" s="406">
        <v>18629</v>
      </c>
    </row>
    <row r="600" spans="1:20" hidden="1" x14ac:dyDescent="0.2">
      <c r="A600" s="389" t="s">
        <v>172</v>
      </c>
      <c r="B600" s="183" t="s">
        <v>1923</v>
      </c>
      <c r="C600" s="389" t="s">
        <v>1529</v>
      </c>
      <c r="D600" s="389" t="s">
        <v>176</v>
      </c>
      <c r="F600" s="389" t="s">
        <v>174</v>
      </c>
      <c r="I600" s="358"/>
      <c r="J600" s="358"/>
      <c r="K600" s="358"/>
      <c r="L600" s="11"/>
      <c r="M600" s="11"/>
      <c r="N600" s="11"/>
      <c r="O600" s="360"/>
      <c r="P600" s="5" t="s">
        <v>1009</v>
      </c>
      <c r="R600" s="406">
        <v>18629</v>
      </c>
    </row>
    <row r="601" spans="1:20" hidden="1" x14ac:dyDescent="0.2">
      <c r="A601" s="389" t="s">
        <v>172</v>
      </c>
      <c r="B601" s="183" t="s">
        <v>1923</v>
      </c>
      <c r="C601" s="389" t="s">
        <v>1529</v>
      </c>
      <c r="F601" s="389" t="s">
        <v>177</v>
      </c>
      <c r="I601" s="390">
        <v>76.98</v>
      </c>
      <c r="J601" s="358"/>
      <c r="K601" s="358"/>
      <c r="L601" s="484">
        <v>76.98</v>
      </c>
      <c r="M601" s="11"/>
      <c r="N601" s="11"/>
      <c r="O601" s="360"/>
      <c r="P601" s="5" t="s">
        <v>1009</v>
      </c>
      <c r="R601" s="416">
        <v>38808</v>
      </c>
      <c r="S601" s="1283" t="s">
        <v>208</v>
      </c>
    </row>
    <row r="602" spans="1:20" hidden="1" x14ac:dyDescent="0.2">
      <c r="A602" s="389" t="s">
        <v>178</v>
      </c>
      <c r="B602" s="183" t="s">
        <v>1923</v>
      </c>
      <c r="C602" s="389" t="s">
        <v>1529</v>
      </c>
      <c r="D602" s="389" t="s">
        <v>173</v>
      </c>
      <c r="F602" s="389" t="s">
        <v>174</v>
      </c>
      <c r="I602" s="358"/>
      <c r="J602" s="358"/>
      <c r="K602" s="358"/>
      <c r="L602" s="11"/>
      <c r="M602" s="11"/>
      <c r="N602" s="11"/>
      <c r="O602" s="360"/>
      <c r="P602" s="5" t="s">
        <v>1009</v>
      </c>
      <c r="R602" s="406">
        <v>18629</v>
      </c>
    </row>
    <row r="603" spans="1:20" hidden="1" x14ac:dyDescent="0.2">
      <c r="A603" s="389" t="s">
        <v>178</v>
      </c>
      <c r="B603" s="183" t="s">
        <v>1923</v>
      </c>
      <c r="C603" s="389" t="s">
        <v>1529</v>
      </c>
      <c r="D603" s="389" t="s">
        <v>175</v>
      </c>
      <c r="F603" s="389" t="s">
        <v>174</v>
      </c>
      <c r="I603" s="358"/>
      <c r="J603" s="358"/>
      <c r="K603" s="358"/>
      <c r="L603" s="11"/>
      <c r="M603" s="11"/>
      <c r="N603" s="11"/>
      <c r="O603" s="360"/>
      <c r="P603" s="5" t="s">
        <v>1009</v>
      </c>
      <c r="R603" s="406">
        <v>18629</v>
      </c>
    </row>
    <row r="604" spans="1:20" hidden="1" x14ac:dyDescent="0.2">
      <c r="A604" s="389" t="s">
        <v>178</v>
      </c>
      <c r="B604" s="183" t="s">
        <v>1923</v>
      </c>
      <c r="C604" s="389" t="s">
        <v>1529</v>
      </c>
      <c r="D604" s="389" t="s">
        <v>176</v>
      </c>
      <c r="F604" s="389" t="s">
        <v>174</v>
      </c>
      <c r="I604" s="358"/>
      <c r="J604" s="358"/>
      <c r="K604" s="358"/>
      <c r="L604" s="11"/>
      <c r="M604" s="11"/>
      <c r="N604" s="11"/>
      <c r="O604" s="360"/>
      <c r="P604" s="5" t="s">
        <v>1009</v>
      </c>
      <c r="R604" s="406">
        <v>18629</v>
      </c>
    </row>
    <row r="605" spans="1:20" hidden="1" x14ac:dyDescent="0.2">
      <c r="A605" s="423" t="s">
        <v>178</v>
      </c>
      <c r="B605" s="183" t="s">
        <v>1923</v>
      </c>
      <c r="C605" s="389" t="s">
        <v>1529</v>
      </c>
      <c r="F605" s="389" t="s">
        <v>177</v>
      </c>
      <c r="I605" s="415">
        <v>74.7</v>
      </c>
      <c r="J605" s="358"/>
      <c r="K605" s="358"/>
      <c r="L605" s="484">
        <v>74.7</v>
      </c>
      <c r="M605" s="11"/>
      <c r="N605" s="11"/>
      <c r="O605" s="360"/>
      <c r="P605" s="5" t="s">
        <v>1009</v>
      </c>
      <c r="R605" s="416">
        <v>38078</v>
      </c>
      <c r="S605" s="1283" t="s">
        <v>208</v>
      </c>
    </row>
    <row r="606" spans="1:20" hidden="1" x14ac:dyDescent="0.2">
      <c r="A606" s="423" t="s">
        <v>179</v>
      </c>
      <c r="B606" s="183" t="s">
        <v>1923</v>
      </c>
      <c r="C606" s="389" t="s">
        <v>1529</v>
      </c>
      <c r="D606" s="389" t="s">
        <v>173</v>
      </c>
      <c r="F606" s="389" t="s">
        <v>174</v>
      </c>
      <c r="I606" s="358"/>
      <c r="J606" s="358"/>
      <c r="K606" s="358"/>
      <c r="L606" s="11"/>
      <c r="M606" s="11"/>
      <c r="N606" s="11"/>
      <c r="O606" s="360"/>
      <c r="P606" s="5" t="s">
        <v>1009</v>
      </c>
      <c r="R606" s="406">
        <v>18629</v>
      </c>
    </row>
    <row r="607" spans="1:20" hidden="1" x14ac:dyDescent="0.2">
      <c r="A607" s="423" t="s">
        <v>179</v>
      </c>
      <c r="B607" s="183" t="s">
        <v>1923</v>
      </c>
      <c r="C607" s="389" t="s">
        <v>1529</v>
      </c>
      <c r="D607" s="389" t="s">
        <v>175</v>
      </c>
      <c r="F607" s="389" t="s">
        <v>174</v>
      </c>
      <c r="I607" s="358"/>
      <c r="J607" s="358"/>
      <c r="K607" s="358"/>
      <c r="L607" s="11"/>
      <c r="M607" s="11"/>
      <c r="N607" s="11"/>
      <c r="O607" s="360"/>
      <c r="P607" s="5" t="s">
        <v>1009</v>
      </c>
      <c r="R607" s="406">
        <v>18629</v>
      </c>
    </row>
    <row r="608" spans="1:20" hidden="1" x14ac:dyDescent="0.2">
      <c r="A608" s="423" t="s">
        <v>179</v>
      </c>
      <c r="B608" s="183" t="s">
        <v>1923</v>
      </c>
      <c r="C608" s="389" t="s">
        <v>1529</v>
      </c>
      <c r="D608" s="389" t="s">
        <v>176</v>
      </c>
      <c r="F608" s="389" t="s">
        <v>174</v>
      </c>
      <c r="I608" s="358"/>
      <c r="J608" s="358"/>
      <c r="K608" s="358"/>
      <c r="L608" s="11"/>
      <c r="M608" s="11"/>
      <c r="N608" s="11"/>
      <c r="O608" s="360"/>
      <c r="P608" s="5" t="s">
        <v>1009</v>
      </c>
      <c r="R608" s="406">
        <v>18629</v>
      </c>
    </row>
    <row r="609" spans="1:20" hidden="1" x14ac:dyDescent="0.2">
      <c r="A609" s="389" t="s">
        <v>179</v>
      </c>
      <c r="B609" s="183" t="s">
        <v>1923</v>
      </c>
      <c r="C609" s="389" t="s">
        <v>1529</v>
      </c>
      <c r="F609" s="389" t="s">
        <v>177</v>
      </c>
      <c r="I609" s="390">
        <v>76.98</v>
      </c>
      <c r="J609" s="358"/>
      <c r="K609" s="358"/>
      <c r="L609" s="484">
        <v>76.98</v>
      </c>
      <c r="M609" s="11"/>
      <c r="N609" s="11"/>
      <c r="O609" s="360"/>
      <c r="P609" s="5" t="s">
        <v>1009</v>
      </c>
      <c r="R609" s="416">
        <v>38808</v>
      </c>
      <c r="S609" s="1283" t="s">
        <v>208</v>
      </c>
    </row>
    <row r="610" spans="1:20" hidden="1" x14ac:dyDescent="0.2">
      <c r="A610" s="181" t="s">
        <v>1606</v>
      </c>
      <c r="B610" s="183" t="s">
        <v>1923</v>
      </c>
      <c r="C610" s="40" t="s">
        <v>1530</v>
      </c>
      <c r="F610" s="550" t="s">
        <v>1174</v>
      </c>
      <c r="G610" s="11"/>
      <c r="H610" s="11"/>
      <c r="I610" s="177"/>
      <c r="J610" s="178"/>
      <c r="K610" s="178"/>
      <c r="L610" s="73"/>
      <c r="M610" s="11"/>
      <c r="N610" s="11"/>
      <c r="O610" s="360">
        <f>IF(P610="Yes",'MD Rates'!$H$1,R610)</f>
        <v>18629</v>
      </c>
      <c r="P610" s="5" t="str">
        <f t="shared" ref="P610:P620" si="45">IF(I610&lt;&gt;L610,"Yes","No")</f>
        <v>No</v>
      </c>
      <c r="R610" s="406">
        <v>18629</v>
      </c>
    </row>
    <row r="611" spans="1:20" hidden="1" x14ac:dyDescent="0.2">
      <c r="A611" s="181" t="s">
        <v>1607</v>
      </c>
      <c r="B611" s="183" t="s">
        <v>1923</v>
      </c>
      <c r="C611" s="40" t="s">
        <v>1530</v>
      </c>
      <c r="G611" s="11"/>
      <c r="H611" s="11"/>
      <c r="I611" s="177"/>
      <c r="J611" s="178"/>
      <c r="K611" s="178"/>
      <c r="L611" s="73"/>
      <c r="M611" s="11"/>
      <c r="N611" s="11"/>
      <c r="O611" s="360">
        <f>IF(P611="Yes",'MD Rates'!$H$1,R611)</f>
        <v>18629</v>
      </c>
      <c r="P611" s="5" t="str">
        <f t="shared" si="45"/>
        <v>No</v>
      </c>
      <c r="R611" s="406">
        <v>18629</v>
      </c>
    </row>
    <row r="612" spans="1:20" hidden="1" x14ac:dyDescent="0.2">
      <c r="A612" s="179" t="s">
        <v>1607</v>
      </c>
      <c r="B612" s="183" t="s">
        <v>1923</v>
      </c>
      <c r="C612" s="184" t="s">
        <v>1532</v>
      </c>
      <c r="G612" s="11"/>
      <c r="H612" s="11"/>
      <c r="I612" s="357"/>
      <c r="J612" s="357"/>
      <c r="K612" s="357"/>
      <c r="L612" s="11"/>
      <c r="M612" s="11"/>
      <c r="N612" s="11"/>
      <c r="O612" s="360">
        <f>IF(P612="Yes",'MD Rates'!$H$1,R612)</f>
        <v>18629</v>
      </c>
      <c r="P612" s="5" t="str">
        <f t="shared" si="45"/>
        <v>No</v>
      </c>
      <c r="R612" s="406">
        <v>18629</v>
      </c>
      <c r="T612" s="181" t="s">
        <v>727</v>
      </c>
    </row>
    <row r="613" spans="1:20" hidden="1" x14ac:dyDescent="0.2">
      <c r="A613" s="31" t="s">
        <v>1010</v>
      </c>
      <c r="B613" s="183" t="s">
        <v>1923</v>
      </c>
      <c r="C613" s="368" t="s">
        <v>1530</v>
      </c>
      <c r="D613" s="31"/>
      <c r="E613" s="31"/>
      <c r="F613" s="31"/>
      <c r="G613" s="31"/>
      <c r="H613" s="31"/>
      <c r="I613" s="31"/>
      <c r="J613" s="31"/>
      <c r="K613" s="31"/>
      <c r="L613" s="9"/>
      <c r="M613" s="31"/>
      <c r="N613" s="31"/>
      <c r="O613" s="360">
        <f>IF(P613="Yes",'MD Rates'!$H$1,R613)</f>
        <v>18629</v>
      </c>
      <c r="P613" s="5" t="str">
        <f t="shared" si="45"/>
        <v>No</v>
      </c>
      <c r="R613" s="406">
        <v>18629</v>
      </c>
    </row>
    <row r="614" spans="1:20" hidden="1" x14ac:dyDescent="0.2">
      <c r="A614" s="181" t="s">
        <v>1010</v>
      </c>
      <c r="B614" s="183" t="s">
        <v>1923</v>
      </c>
      <c r="C614" s="40" t="s">
        <v>1530</v>
      </c>
      <c r="G614" s="11"/>
      <c r="H614" s="11"/>
      <c r="I614" s="177"/>
      <c r="J614" s="178"/>
      <c r="K614" s="178"/>
      <c r="L614" s="73"/>
      <c r="M614" s="11"/>
      <c r="N614" s="11"/>
      <c r="O614" s="360">
        <f>IF(P614="Yes",'MD Rates'!$H$1,R614)</f>
        <v>18629</v>
      </c>
      <c r="P614" s="5" t="str">
        <f t="shared" si="45"/>
        <v>No</v>
      </c>
      <c r="R614" s="406">
        <v>18629</v>
      </c>
    </row>
    <row r="615" spans="1:20" hidden="1" x14ac:dyDescent="0.2">
      <c r="A615" s="31" t="s">
        <v>1011</v>
      </c>
      <c r="B615" s="183" t="s">
        <v>1923</v>
      </c>
      <c r="C615" s="368" t="s">
        <v>1530</v>
      </c>
      <c r="D615" s="31"/>
      <c r="E615" s="31"/>
      <c r="F615" s="31"/>
      <c r="G615" s="31"/>
      <c r="H615" s="31"/>
      <c r="I615" s="31"/>
      <c r="J615" s="31"/>
      <c r="K615" s="31"/>
      <c r="L615" s="9"/>
      <c r="M615" s="31"/>
      <c r="N615" s="31"/>
      <c r="O615" s="360">
        <f>IF(P615="Yes",'MD Rates'!$H$1,R615)</f>
        <v>18629</v>
      </c>
      <c r="P615" s="5" t="str">
        <f t="shared" si="45"/>
        <v>No</v>
      </c>
      <c r="R615" s="406">
        <v>18629</v>
      </c>
    </row>
    <row r="616" spans="1:20" hidden="1" x14ac:dyDescent="0.2">
      <c r="A616" s="181" t="s">
        <v>1011</v>
      </c>
      <c r="B616" s="183" t="s">
        <v>1923</v>
      </c>
      <c r="C616" s="40" t="s">
        <v>1530</v>
      </c>
      <c r="G616" s="11"/>
      <c r="H616" s="11"/>
      <c r="I616" s="177"/>
      <c r="J616" s="178"/>
      <c r="K616" s="178"/>
      <c r="L616" s="73"/>
      <c r="M616" s="11"/>
      <c r="N616" s="11"/>
      <c r="O616" s="360">
        <f>IF(P616="Yes",'MD Rates'!$H$1,R616)</f>
        <v>18629</v>
      </c>
      <c r="P616" s="5" t="str">
        <f t="shared" si="45"/>
        <v>No</v>
      </c>
      <c r="R616" s="406">
        <v>18629</v>
      </c>
    </row>
    <row r="617" spans="1:20" hidden="1" x14ac:dyDescent="0.2">
      <c r="A617" s="31" t="s">
        <v>1012</v>
      </c>
      <c r="B617" s="183" t="s">
        <v>1923</v>
      </c>
      <c r="C617" s="368" t="s">
        <v>1530</v>
      </c>
      <c r="D617" s="31"/>
      <c r="E617" s="31"/>
      <c r="F617" s="31"/>
      <c r="G617" s="31"/>
      <c r="H617" s="31"/>
      <c r="I617" s="31"/>
      <c r="J617" s="31"/>
      <c r="K617" s="31"/>
      <c r="L617" s="9"/>
      <c r="M617" s="31"/>
      <c r="N617" s="31"/>
      <c r="O617" s="360">
        <f>IF(P617="Yes",'MD Rates'!$H$1,R617)</f>
        <v>18629</v>
      </c>
      <c r="P617" s="5" t="str">
        <f t="shared" si="45"/>
        <v>No</v>
      </c>
      <c r="R617" s="406">
        <v>18629</v>
      </c>
    </row>
    <row r="618" spans="1:20" hidden="1" x14ac:dyDescent="0.2">
      <c r="A618" s="181" t="s">
        <v>1012</v>
      </c>
      <c r="B618" s="183" t="s">
        <v>1923</v>
      </c>
      <c r="C618" s="40" t="s">
        <v>1530</v>
      </c>
      <c r="G618" s="11"/>
      <c r="H618" s="11"/>
      <c r="I618" s="177"/>
      <c r="J618" s="178"/>
      <c r="K618" s="178"/>
      <c r="L618" s="73"/>
      <c r="M618" s="11"/>
      <c r="N618" s="11"/>
      <c r="O618" s="360">
        <f>IF(P618="Yes",'MD Rates'!$H$1,R618)</f>
        <v>18629</v>
      </c>
      <c r="P618" s="5" t="str">
        <f t="shared" si="45"/>
        <v>No</v>
      </c>
      <c r="R618" s="406">
        <v>18629</v>
      </c>
    </row>
    <row r="619" spans="1:20" hidden="1" x14ac:dyDescent="0.2">
      <c r="A619" s="31" t="s">
        <v>1013</v>
      </c>
      <c r="B619" s="183" t="s">
        <v>1923</v>
      </c>
      <c r="C619" s="368" t="s">
        <v>1530</v>
      </c>
      <c r="D619" s="31"/>
      <c r="E619" s="31"/>
      <c r="F619" s="31"/>
      <c r="G619" s="31"/>
      <c r="H619" s="31"/>
      <c r="I619" s="31"/>
      <c r="J619" s="31"/>
      <c r="K619" s="31"/>
      <c r="L619" s="9"/>
      <c r="M619" s="31"/>
      <c r="N619" s="31"/>
      <c r="O619" s="360">
        <f>IF(P619="Yes",'MD Rates'!$H$1,R619)</f>
        <v>18629</v>
      </c>
      <c r="P619" s="5" t="str">
        <f t="shared" si="45"/>
        <v>No</v>
      </c>
      <c r="R619" s="406">
        <v>18629</v>
      </c>
    </row>
    <row r="620" spans="1:20" hidden="1" x14ac:dyDescent="0.2">
      <c r="A620" s="181" t="s">
        <v>1013</v>
      </c>
      <c r="B620" s="183" t="s">
        <v>1923</v>
      </c>
      <c r="C620" s="40" t="s">
        <v>1530</v>
      </c>
      <c r="G620" s="11"/>
      <c r="H620" s="11"/>
      <c r="I620" s="177"/>
      <c r="J620" s="178"/>
      <c r="K620" s="178"/>
      <c r="L620" s="73"/>
      <c r="M620" s="11"/>
      <c r="N620" s="11"/>
      <c r="O620" s="360">
        <f>IF(P620="Yes",'MD Rates'!$H$1,R620)</f>
        <v>18629</v>
      </c>
      <c r="P620" s="5" t="str">
        <f t="shared" si="45"/>
        <v>No</v>
      </c>
      <c r="R620" s="406">
        <v>18629</v>
      </c>
    </row>
    <row r="621" spans="1:20" hidden="1" x14ac:dyDescent="0.2">
      <c r="A621" s="20" t="s">
        <v>1608</v>
      </c>
      <c r="B621" s="183" t="s">
        <v>1923</v>
      </c>
      <c r="C621" s="20" t="s">
        <v>1529</v>
      </c>
      <c r="F621" s="389" t="s">
        <v>1613</v>
      </c>
      <c r="I621" s="390">
        <v>50</v>
      </c>
      <c r="J621" s="358"/>
      <c r="K621" s="358"/>
      <c r="L621" s="408">
        <f>'MD Rates'!$G$485</f>
        <v>50</v>
      </c>
      <c r="M621" s="11"/>
      <c r="N621" s="11"/>
      <c r="O621" s="360"/>
      <c r="P621" s="5" t="s">
        <v>1009</v>
      </c>
      <c r="R621" s="417">
        <v>37591</v>
      </c>
    </row>
    <row r="622" spans="1:20" hidden="1" x14ac:dyDescent="0.2">
      <c r="A622" s="20" t="s">
        <v>1608</v>
      </c>
      <c r="B622" s="183" t="s">
        <v>1923</v>
      </c>
      <c r="C622" s="20" t="s">
        <v>1529</v>
      </c>
      <c r="F622" s="389" t="s">
        <v>1614</v>
      </c>
      <c r="I622" s="390">
        <v>39.999999999999993</v>
      </c>
      <c r="J622" s="358"/>
      <c r="K622" s="358"/>
      <c r="L622" s="408">
        <f>'MD Rates'!$F$485</f>
        <v>39.999999999999993</v>
      </c>
      <c r="M622" s="11"/>
      <c r="N622" s="11"/>
      <c r="O622" s="360"/>
      <c r="P622" s="5" t="s">
        <v>1009</v>
      </c>
      <c r="R622" s="417">
        <v>37591</v>
      </c>
    </row>
    <row r="623" spans="1:20" hidden="1" x14ac:dyDescent="0.2">
      <c r="A623" s="20" t="s">
        <v>1608</v>
      </c>
      <c r="B623" s="183" t="s">
        <v>1923</v>
      </c>
      <c r="C623" s="20" t="s">
        <v>1529</v>
      </c>
      <c r="F623" s="389" t="s">
        <v>1610</v>
      </c>
      <c r="I623" s="390">
        <v>19.999999999999996</v>
      </c>
      <c r="J623" s="358"/>
      <c r="K623" s="358"/>
      <c r="L623" s="408">
        <f>'MD Rates'!$E$485</f>
        <v>19.999999999999996</v>
      </c>
      <c r="M623" s="11"/>
      <c r="N623" s="11"/>
      <c r="O623" s="360"/>
      <c r="P623" s="5" t="s">
        <v>1009</v>
      </c>
      <c r="R623" s="417">
        <v>37591</v>
      </c>
    </row>
    <row r="624" spans="1:20" hidden="1" x14ac:dyDescent="0.2">
      <c r="A624" s="20" t="s">
        <v>1608</v>
      </c>
      <c r="B624" s="183" t="s">
        <v>1923</v>
      </c>
      <c r="C624" s="20" t="s">
        <v>1529</v>
      </c>
      <c r="F624" s="389" t="s">
        <v>1615</v>
      </c>
      <c r="I624" s="390">
        <v>80</v>
      </c>
      <c r="J624" s="358"/>
      <c r="K624" s="358"/>
      <c r="L624" s="408">
        <f>'MD Rates'!$I$485</f>
        <v>80</v>
      </c>
      <c r="M624" s="11"/>
      <c r="N624" s="11"/>
      <c r="O624" s="360"/>
      <c r="P624" s="5" t="s">
        <v>1009</v>
      </c>
      <c r="R624" s="417">
        <v>37591</v>
      </c>
    </row>
    <row r="625" spans="1:18" hidden="1" x14ac:dyDescent="0.2">
      <c r="A625" s="425" t="s">
        <v>1608</v>
      </c>
      <c r="B625" s="183" t="s">
        <v>1923</v>
      </c>
      <c r="C625" s="20" t="s">
        <v>1529</v>
      </c>
      <c r="F625" s="389" t="s">
        <v>1616</v>
      </c>
      <c r="I625" s="390">
        <v>50</v>
      </c>
      <c r="J625" s="358"/>
      <c r="K625" s="358"/>
      <c r="L625" s="408">
        <f>'MD Rates'!$H$485</f>
        <v>50</v>
      </c>
      <c r="M625" s="11"/>
      <c r="N625" s="11"/>
      <c r="O625" s="360"/>
      <c r="P625" s="5" t="s">
        <v>1009</v>
      </c>
      <c r="R625" s="417">
        <v>37591</v>
      </c>
    </row>
    <row r="626" spans="1:18" hidden="1" x14ac:dyDescent="0.2">
      <c r="A626" s="20" t="s">
        <v>1608</v>
      </c>
      <c r="B626" s="183" t="s">
        <v>1923</v>
      </c>
      <c r="C626" s="20" t="s">
        <v>1529</v>
      </c>
      <c r="F626" s="389" t="s">
        <v>1617</v>
      </c>
      <c r="I626" s="390">
        <v>100</v>
      </c>
      <c r="J626" s="358"/>
      <c r="K626" s="358"/>
      <c r="L626" s="408">
        <f>'MD Rates'!$J$485</f>
        <v>100</v>
      </c>
      <c r="M626" s="11"/>
      <c r="N626" s="11"/>
      <c r="O626" s="360"/>
      <c r="P626" s="5" t="s">
        <v>1009</v>
      </c>
      <c r="R626" s="417">
        <v>37591</v>
      </c>
    </row>
    <row r="627" spans="1:18" hidden="1" x14ac:dyDescent="0.2">
      <c r="A627" s="176" t="s">
        <v>1608</v>
      </c>
      <c r="B627" s="183" t="s">
        <v>1923</v>
      </c>
      <c r="C627" s="367" t="s">
        <v>1530</v>
      </c>
      <c r="D627" s="11"/>
      <c r="E627" s="11"/>
      <c r="F627" s="66" t="s">
        <v>659</v>
      </c>
      <c r="G627" s="11"/>
      <c r="H627" s="11"/>
      <c r="I627" s="374">
        <v>5</v>
      </c>
      <c r="J627" s="178"/>
      <c r="K627" s="178"/>
      <c r="L627" s="504">
        <v>5</v>
      </c>
      <c r="M627" s="11"/>
      <c r="N627" s="11"/>
      <c r="O627" s="360">
        <f>IF(P627="Yes",'MD Rates'!$H$1,R627)</f>
        <v>18629</v>
      </c>
      <c r="P627" s="12" t="str">
        <f>IF(I627&lt;&gt;L627,"Yes","No")</f>
        <v>No</v>
      </c>
      <c r="Q627" s="11"/>
      <c r="R627" s="592">
        <v>18629</v>
      </c>
    </row>
    <row r="628" spans="1:18" hidden="1" x14ac:dyDescent="0.2">
      <c r="A628" s="20" t="s">
        <v>1608</v>
      </c>
      <c r="B628" s="183" t="s">
        <v>1923</v>
      </c>
      <c r="C628" s="20" t="s">
        <v>1529</v>
      </c>
      <c r="F628" s="389" t="s">
        <v>1611</v>
      </c>
      <c r="I628" s="390">
        <v>25</v>
      </c>
      <c r="J628" s="358"/>
      <c r="K628" s="358"/>
      <c r="L628" s="408">
        <v>25</v>
      </c>
      <c r="M628" s="11"/>
      <c r="N628" s="11"/>
      <c r="O628" s="360"/>
      <c r="P628" s="5" t="s">
        <v>1009</v>
      </c>
      <c r="R628" s="417">
        <v>18629</v>
      </c>
    </row>
    <row r="629" spans="1:18" hidden="1" x14ac:dyDescent="0.2">
      <c r="A629" s="20" t="s">
        <v>1608</v>
      </c>
      <c r="B629" s="183" t="s">
        <v>1923</v>
      </c>
      <c r="C629" s="20" t="s">
        <v>1529</v>
      </c>
      <c r="F629" s="389" t="s">
        <v>1612</v>
      </c>
      <c r="I629" s="390">
        <v>5</v>
      </c>
      <c r="J629" s="358"/>
      <c r="K629" s="358"/>
      <c r="L629" s="408">
        <v>5</v>
      </c>
      <c r="M629" s="11"/>
      <c r="N629" s="11"/>
      <c r="O629" s="360"/>
      <c r="P629" s="5" t="s">
        <v>1009</v>
      </c>
      <c r="R629" s="417">
        <v>18629</v>
      </c>
    </row>
    <row r="630" spans="1:18" hidden="1" x14ac:dyDescent="0.2">
      <c r="A630" s="421" t="s">
        <v>1608</v>
      </c>
      <c r="B630" s="183" t="s">
        <v>1923</v>
      </c>
      <c r="C630" s="184" t="s">
        <v>1530</v>
      </c>
      <c r="G630" s="11"/>
      <c r="H630" s="11"/>
      <c r="I630" s="177">
        <v>100</v>
      </c>
      <c r="J630" s="178"/>
      <c r="K630" s="178"/>
      <c r="L630" s="507">
        <f>'MD Rates'!J485</f>
        <v>100</v>
      </c>
      <c r="M630" s="11"/>
      <c r="N630" s="11"/>
      <c r="O630" s="360">
        <f>IF(P630="Yes",'MD Rates'!$H$1,R630)</f>
        <v>37591</v>
      </c>
      <c r="P630" s="5" t="str">
        <f t="shared" ref="P630:P638" si="46">IF(I630&lt;&gt;L630,"Yes","No")</f>
        <v>No</v>
      </c>
      <c r="R630" s="406">
        <v>37591</v>
      </c>
    </row>
    <row r="631" spans="1:18" hidden="1" x14ac:dyDescent="0.2">
      <c r="A631" s="422" t="s">
        <v>1609</v>
      </c>
      <c r="B631" s="183" t="s">
        <v>1923</v>
      </c>
      <c r="C631" s="366" t="s">
        <v>1526</v>
      </c>
      <c r="D631" s="11"/>
      <c r="E631" s="11"/>
      <c r="F631" s="176" t="s">
        <v>1610</v>
      </c>
      <c r="G631" s="11"/>
      <c r="H631" s="11"/>
      <c r="I631" s="177">
        <v>19.999999999999996</v>
      </c>
      <c r="J631" s="178"/>
      <c r="K631" s="178"/>
      <c r="L631" s="408">
        <f>'MD Rates'!$E$485</f>
        <v>19.999999999999996</v>
      </c>
      <c r="M631" s="11"/>
      <c r="N631" s="11"/>
      <c r="O631" s="360">
        <f>IF(P631="Yes",'MD Rates'!$H$1,R631)</f>
        <v>37591</v>
      </c>
      <c r="P631" s="5" t="str">
        <f t="shared" si="46"/>
        <v>No</v>
      </c>
      <c r="R631" s="406">
        <v>37591</v>
      </c>
    </row>
    <row r="632" spans="1:18" hidden="1" x14ac:dyDescent="0.2">
      <c r="A632" s="422" t="s">
        <v>1609</v>
      </c>
      <c r="B632" s="183" t="s">
        <v>1923</v>
      </c>
      <c r="C632" s="366" t="s">
        <v>1526</v>
      </c>
      <c r="D632" s="11"/>
      <c r="E632" s="11"/>
      <c r="F632" s="176" t="s">
        <v>1611</v>
      </c>
      <c r="G632" s="11"/>
      <c r="H632" s="11"/>
      <c r="I632" s="177">
        <v>25</v>
      </c>
      <c r="J632" s="178"/>
      <c r="K632" s="178"/>
      <c r="L632" s="507">
        <v>25</v>
      </c>
      <c r="M632" s="11"/>
      <c r="N632" s="11"/>
      <c r="O632" s="360">
        <f>IF(P632="Yes",'MD Rates'!$H$1,R632)</f>
        <v>18629</v>
      </c>
      <c r="P632" s="5" t="str">
        <f t="shared" si="46"/>
        <v>No</v>
      </c>
      <c r="R632" s="406">
        <v>18629</v>
      </c>
    </row>
    <row r="633" spans="1:18" hidden="1" x14ac:dyDescent="0.2">
      <c r="A633" s="422" t="s">
        <v>1609</v>
      </c>
      <c r="B633" s="183" t="s">
        <v>1923</v>
      </c>
      <c r="C633" s="366" t="s">
        <v>1526</v>
      </c>
      <c r="D633" s="11"/>
      <c r="E633" s="11"/>
      <c r="F633" s="176" t="s">
        <v>1612</v>
      </c>
      <c r="G633" s="11"/>
      <c r="H633" s="11"/>
      <c r="I633" s="177">
        <v>5</v>
      </c>
      <c r="J633" s="178"/>
      <c r="K633" s="178"/>
      <c r="L633" s="508">
        <v>5</v>
      </c>
      <c r="M633" s="11"/>
      <c r="N633" s="11"/>
      <c r="O633" s="360">
        <f>IF(P633="Yes",'MD Rates'!$H$1,R633)</f>
        <v>18629</v>
      </c>
      <c r="P633" s="5" t="str">
        <f t="shared" si="46"/>
        <v>No</v>
      </c>
      <c r="R633" s="406">
        <v>18629</v>
      </c>
    </row>
    <row r="634" spans="1:18" hidden="1" x14ac:dyDescent="0.2">
      <c r="A634" s="176" t="s">
        <v>1609</v>
      </c>
      <c r="B634" s="183" t="s">
        <v>1923</v>
      </c>
      <c r="C634" s="366" t="s">
        <v>1526</v>
      </c>
      <c r="D634" s="11"/>
      <c r="E634" s="11"/>
      <c r="F634" s="176" t="s">
        <v>1613</v>
      </c>
      <c r="G634" s="11"/>
      <c r="H634" s="11"/>
      <c r="I634" s="177">
        <v>50</v>
      </c>
      <c r="J634" s="178"/>
      <c r="K634" s="178"/>
      <c r="L634" s="408">
        <f>'MD Rates'!$G$485</f>
        <v>50</v>
      </c>
      <c r="M634" s="11"/>
      <c r="N634" s="11"/>
      <c r="O634" s="360">
        <f>IF(P634="Yes",'MD Rates'!$H$1,R634)</f>
        <v>37591</v>
      </c>
      <c r="P634" s="5" t="str">
        <f t="shared" si="46"/>
        <v>No</v>
      </c>
      <c r="R634" s="406">
        <v>37591</v>
      </c>
    </row>
    <row r="635" spans="1:18" hidden="1" x14ac:dyDescent="0.2">
      <c r="A635" s="176" t="s">
        <v>1609</v>
      </c>
      <c r="B635" s="183" t="s">
        <v>1923</v>
      </c>
      <c r="C635" s="366" t="s">
        <v>1526</v>
      </c>
      <c r="D635" s="11"/>
      <c r="E635" s="11"/>
      <c r="F635" s="176" t="s">
        <v>1614</v>
      </c>
      <c r="G635" s="11"/>
      <c r="H635" s="11"/>
      <c r="I635" s="177">
        <v>39.999999999999993</v>
      </c>
      <c r="J635" s="178"/>
      <c r="K635" s="178"/>
      <c r="L635" s="408">
        <f>'MD Rates'!$F$485</f>
        <v>39.999999999999993</v>
      </c>
      <c r="M635" s="11"/>
      <c r="N635" s="11"/>
      <c r="O635" s="360">
        <f>IF(P635="Yes",'MD Rates'!$H$1,R635)</f>
        <v>39022</v>
      </c>
      <c r="P635" s="5" t="str">
        <f t="shared" si="46"/>
        <v>No</v>
      </c>
      <c r="R635" s="406">
        <v>39022</v>
      </c>
    </row>
    <row r="636" spans="1:18" hidden="1" x14ac:dyDescent="0.2">
      <c r="A636" s="176" t="s">
        <v>1609</v>
      </c>
      <c r="B636" s="183" t="s">
        <v>1923</v>
      </c>
      <c r="C636" s="366" t="s">
        <v>1526</v>
      </c>
      <c r="D636" s="11"/>
      <c r="E636" s="11"/>
      <c r="F636" s="176" t="s">
        <v>1615</v>
      </c>
      <c r="G636" s="11"/>
      <c r="H636" s="11"/>
      <c r="I636" s="177">
        <v>80</v>
      </c>
      <c r="J636" s="178"/>
      <c r="K636" s="178"/>
      <c r="L636" s="408">
        <f>'MD Rates'!$I$485</f>
        <v>80</v>
      </c>
      <c r="M636" s="11"/>
      <c r="N636" s="11"/>
      <c r="O636" s="360">
        <f>IF(P636="Yes",'MD Rates'!$H$1,R636)</f>
        <v>39022</v>
      </c>
      <c r="P636" s="5" t="str">
        <f t="shared" si="46"/>
        <v>No</v>
      </c>
      <c r="R636" s="406">
        <v>39022</v>
      </c>
    </row>
    <row r="637" spans="1:18" hidden="1" x14ac:dyDescent="0.2">
      <c r="A637" s="176" t="s">
        <v>1609</v>
      </c>
      <c r="B637" s="183" t="s">
        <v>1923</v>
      </c>
      <c r="C637" s="366" t="s">
        <v>1526</v>
      </c>
      <c r="D637" s="11"/>
      <c r="E637" s="11"/>
      <c r="F637" s="176" t="s">
        <v>1616</v>
      </c>
      <c r="G637" s="11"/>
      <c r="H637" s="11"/>
      <c r="I637" s="177">
        <v>50</v>
      </c>
      <c r="J637" s="178"/>
      <c r="K637" s="178"/>
      <c r="L637" s="408">
        <f>'MD Rates'!$H$485</f>
        <v>50</v>
      </c>
      <c r="M637" s="11"/>
      <c r="N637" s="11"/>
      <c r="O637" s="360">
        <f>IF(P637="Yes",'MD Rates'!$H$1,R637)</f>
        <v>37591</v>
      </c>
      <c r="P637" s="5" t="str">
        <f t="shared" si="46"/>
        <v>No</v>
      </c>
      <c r="R637" s="406">
        <v>37591</v>
      </c>
    </row>
    <row r="638" spans="1:18" hidden="1" x14ac:dyDescent="0.2">
      <c r="A638" s="176" t="s">
        <v>1609</v>
      </c>
      <c r="B638" s="183" t="s">
        <v>1923</v>
      </c>
      <c r="C638" s="366" t="s">
        <v>1526</v>
      </c>
      <c r="D638" s="11"/>
      <c r="E638" s="11"/>
      <c r="F638" s="176" t="s">
        <v>1617</v>
      </c>
      <c r="G638" s="11"/>
      <c r="H638" s="11"/>
      <c r="I638" s="177">
        <v>100</v>
      </c>
      <c r="J638" s="178"/>
      <c r="K638" s="178"/>
      <c r="L638" s="408">
        <f>'MD Rates'!$J$485</f>
        <v>100</v>
      </c>
      <c r="M638" s="11"/>
      <c r="N638" s="11"/>
      <c r="O638" s="360">
        <f>IF(P638="Yes",'MD Rates'!$H$1,R638)</f>
        <v>39022</v>
      </c>
      <c r="P638" s="5" t="str">
        <f t="shared" si="46"/>
        <v>No</v>
      </c>
      <c r="R638" s="406">
        <v>39022</v>
      </c>
    </row>
    <row r="639" spans="1:18" hidden="1" x14ac:dyDescent="0.2">
      <c r="A639" s="389" t="s">
        <v>1609</v>
      </c>
      <c r="B639" s="183" t="s">
        <v>1923</v>
      </c>
      <c r="C639" s="389" t="s">
        <v>1529</v>
      </c>
      <c r="F639" s="389" t="s">
        <v>1613</v>
      </c>
      <c r="I639" s="390">
        <v>50</v>
      </c>
      <c r="J639" s="358"/>
      <c r="K639" s="358"/>
      <c r="L639" s="408">
        <f>'MD Rates'!$G$485</f>
        <v>50</v>
      </c>
      <c r="M639" s="11"/>
      <c r="N639" s="11"/>
      <c r="O639" s="360"/>
      <c r="P639" s="5" t="s">
        <v>1009</v>
      </c>
      <c r="R639" s="417">
        <v>37591</v>
      </c>
    </row>
    <row r="640" spans="1:18" hidden="1" x14ac:dyDescent="0.2">
      <c r="A640" s="389" t="s">
        <v>1609</v>
      </c>
      <c r="B640" s="183" t="s">
        <v>1923</v>
      </c>
      <c r="C640" s="389" t="s">
        <v>1529</v>
      </c>
      <c r="F640" s="389" t="s">
        <v>1614</v>
      </c>
      <c r="I640" s="390">
        <v>39.999999999999993</v>
      </c>
      <c r="J640" s="358"/>
      <c r="K640" s="358"/>
      <c r="L640" s="408">
        <f>'MD Rates'!$F$485</f>
        <v>39.999999999999993</v>
      </c>
      <c r="M640" s="11"/>
      <c r="N640" s="11"/>
      <c r="O640" s="360"/>
      <c r="P640" s="5" t="s">
        <v>1009</v>
      </c>
      <c r="R640" s="417">
        <v>37591</v>
      </c>
    </row>
    <row r="641" spans="1:18" hidden="1" x14ac:dyDescent="0.2">
      <c r="A641" s="389" t="s">
        <v>1609</v>
      </c>
      <c r="B641" s="183" t="s">
        <v>1923</v>
      </c>
      <c r="C641" s="389" t="s">
        <v>1529</v>
      </c>
      <c r="F641" s="389" t="s">
        <v>1610</v>
      </c>
      <c r="I641" s="390">
        <v>19.999999999999996</v>
      </c>
      <c r="J641" s="358"/>
      <c r="K641" s="358"/>
      <c r="L641" s="408">
        <f>'MD Rates'!$E$485</f>
        <v>19.999999999999996</v>
      </c>
      <c r="M641" s="11"/>
      <c r="N641" s="11"/>
      <c r="O641" s="360"/>
      <c r="P641" s="5" t="s">
        <v>1009</v>
      </c>
      <c r="R641" s="417">
        <v>37591</v>
      </c>
    </row>
    <row r="642" spans="1:18" hidden="1" x14ac:dyDescent="0.2">
      <c r="A642" s="389" t="s">
        <v>1609</v>
      </c>
      <c r="B642" s="183" t="s">
        <v>1923</v>
      </c>
      <c r="C642" s="389" t="s">
        <v>1529</v>
      </c>
      <c r="F642" s="389" t="s">
        <v>1615</v>
      </c>
      <c r="I642" s="390">
        <v>80</v>
      </c>
      <c r="J642" s="358"/>
      <c r="K642" s="358"/>
      <c r="L642" s="408">
        <f>'MD Rates'!$I$485</f>
        <v>80</v>
      </c>
      <c r="M642" s="11"/>
      <c r="N642" s="11"/>
      <c r="O642" s="360"/>
      <c r="P642" s="5" t="s">
        <v>1009</v>
      </c>
      <c r="R642" s="417">
        <v>37591</v>
      </c>
    </row>
    <row r="643" spans="1:18" hidden="1" x14ac:dyDescent="0.2">
      <c r="A643" s="389" t="s">
        <v>1609</v>
      </c>
      <c r="B643" s="183" t="s">
        <v>1923</v>
      </c>
      <c r="C643" s="389" t="s">
        <v>1529</v>
      </c>
      <c r="F643" s="389" t="s">
        <v>1616</v>
      </c>
      <c r="I643" s="390">
        <v>50</v>
      </c>
      <c r="J643" s="358"/>
      <c r="K643" s="358"/>
      <c r="L643" s="408">
        <f>'MD Rates'!$H$485</f>
        <v>50</v>
      </c>
      <c r="M643" s="11"/>
      <c r="N643" s="11"/>
      <c r="O643" s="360"/>
      <c r="P643" s="5" t="s">
        <v>1009</v>
      </c>
      <c r="R643" s="417">
        <v>37591</v>
      </c>
    </row>
    <row r="644" spans="1:18" hidden="1" x14ac:dyDescent="0.2">
      <c r="A644" s="389" t="s">
        <v>1609</v>
      </c>
      <c r="B644" s="183" t="s">
        <v>1923</v>
      </c>
      <c r="C644" s="389" t="s">
        <v>1529</v>
      </c>
      <c r="F644" s="389" t="s">
        <v>1617</v>
      </c>
      <c r="I644" s="390">
        <v>100</v>
      </c>
      <c r="J644" s="358"/>
      <c r="K644" s="358"/>
      <c r="L644" s="408">
        <f>'MD Rates'!$J$485</f>
        <v>100</v>
      </c>
      <c r="M644" s="11"/>
      <c r="N644" s="11"/>
      <c r="O644" s="360"/>
      <c r="P644" s="5" t="s">
        <v>1009</v>
      </c>
      <c r="R644" s="417">
        <v>37591</v>
      </c>
    </row>
    <row r="645" spans="1:18" hidden="1" x14ac:dyDescent="0.2">
      <c r="A645" s="389" t="s">
        <v>1609</v>
      </c>
      <c r="B645" s="183" t="s">
        <v>1923</v>
      </c>
      <c r="C645" s="389" t="s">
        <v>1529</v>
      </c>
      <c r="F645" s="389" t="s">
        <v>1611</v>
      </c>
      <c r="I645" s="390">
        <v>25</v>
      </c>
      <c r="J645" s="358"/>
      <c r="K645" s="358"/>
      <c r="L645" s="408">
        <v>25</v>
      </c>
      <c r="M645" s="11"/>
      <c r="N645" s="11"/>
      <c r="O645" s="360"/>
      <c r="P645" s="5" t="s">
        <v>1009</v>
      </c>
      <c r="R645" s="417">
        <v>18629</v>
      </c>
    </row>
    <row r="646" spans="1:18" hidden="1" x14ac:dyDescent="0.2">
      <c r="A646" s="389" t="s">
        <v>1609</v>
      </c>
      <c r="B646" s="183" t="s">
        <v>1923</v>
      </c>
      <c r="C646" s="389" t="s">
        <v>1529</v>
      </c>
      <c r="F646" s="389" t="s">
        <v>1612</v>
      </c>
      <c r="I646" s="390">
        <v>5</v>
      </c>
      <c r="J646" s="358"/>
      <c r="K646" s="358"/>
      <c r="L646" s="408">
        <v>5</v>
      </c>
      <c r="M646" s="11"/>
      <c r="N646" s="11"/>
      <c r="O646" s="360"/>
      <c r="P646" s="5" t="s">
        <v>1009</v>
      </c>
      <c r="R646" s="417">
        <v>18629</v>
      </c>
    </row>
    <row r="647" spans="1:18" hidden="1" x14ac:dyDescent="0.2">
      <c r="A647" s="176" t="s">
        <v>1609</v>
      </c>
      <c r="B647" s="183" t="s">
        <v>1923</v>
      </c>
      <c r="C647" s="366" t="s">
        <v>1530</v>
      </c>
      <c r="D647" s="11"/>
      <c r="E647" s="11"/>
      <c r="F647" s="176" t="s">
        <v>1610</v>
      </c>
      <c r="G647" s="11"/>
      <c r="H647" s="11"/>
      <c r="I647" s="177">
        <v>19.999999999999996</v>
      </c>
      <c r="J647" s="178"/>
      <c r="K647" s="178"/>
      <c r="L647" s="408">
        <f>'MD Rates'!$E$485</f>
        <v>19.999999999999996</v>
      </c>
      <c r="M647" s="11"/>
      <c r="N647" s="11"/>
      <c r="O647" s="360">
        <f>IF(P647="Yes",'MD Rates'!$H$1,R647)</f>
        <v>37591</v>
      </c>
      <c r="P647" s="5" t="str">
        <f t="shared" ref="P647:P655" si="47">IF(I647&lt;&gt;L647,"Yes","No")</f>
        <v>No</v>
      </c>
      <c r="R647" s="406">
        <v>37591</v>
      </c>
    </row>
    <row r="648" spans="1:18" hidden="1" x14ac:dyDescent="0.2">
      <c r="A648" s="176" t="s">
        <v>1609</v>
      </c>
      <c r="B648" s="183" t="s">
        <v>1923</v>
      </c>
      <c r="C648" s="366" t="s">
        <v>1530</v>
      </c>
      <c r="D648" s="11"/>
      <c r="E648" s="11"/>
      <c r="F648" s="176" t="s">
        <v>1611</v>
      </c>
      <c r="G648" s="11"/>
      <c r="H648" s="11"/>
      <c r="I648" s="177">
        <v>25</v>
      </c>
      <c r="J648" s="178"/>
      <c r="K648" s="178"/>
      <c r="L648" s="507">
        <f>L645</f>
        <v>25</v>
      </c>
      <c r="M648" s="11"/>
      <c r="N648" s="11"/>
      <c r="O648" s="360">
        <f>IF(P648="Yes",'MD Rates'!$H$1,R648)</f>
        <v>39022</v>
      </c>
      <c r="P648" s="5" t="str">
        <f t="shared" si="47"/>
        <v>No</v>
      </c>
      <c r="R648" s="406">
        <v>39022</v>
      </c>
    </row>
    <row r="649" spans="1:18" hidden="1" x14ac:dyDescent="0.2">
      <c r="A649" s="176" t="s">
        <v>1609</v>
      </c>
      <c r="B649" s="183" t="s">
        <v>1923</v>
      </c>
      <c r="C649" s="366" t="s">
        <v>1530</v>
      </c>
      <c r="D649" s="11"/>
      <c r="E649" s="11"/>
      <c r="F649" s="176" t="s">
        <v>1612</v>
      </c>
      <c r="G649" s="11"/>
      <c r="H649" s="11"/>
      <c r="I649" s="177">
        <v>5</v>
      </c>
      <c r="J649" s="178"/>
      <c r="K649" s="178"/>
      <c r="L649" s="507">
        <f>L646</f>
        <v>5</v>
      </c>
      <c r="M649" s="11"/>
      <c r="N649" s="11"/>
      <c r="O649" s="360">
        <f>IF(P649="Yes",'MD Rates'!$H$1,R649)</f>
        <v>37591</v>
      </c>
      <c r="P649" s="5" t="str">
        <f t="shared" si="47"/>
        <v>No</v>
      </c>
      <c r="R649" s="406">
        <v>37591</v>
      </c>
    </row>
    <row r="650" spans="1:18" hidden="1" x14ac:dyDescent="0.2">
      <c r="A650" s="176" t="s">
        <v>1609</v>
      </c>
      <c r="B650" s="183" t="s">
        <v>1923</v>
      </c>
      <c r="C650" s="366" t="s">
        <v>1530</v>
      </c>
      <c r="D650" s="11"/>
      <c r="E650" s="11"/>
      <c r="F650" s="176" t="s">
        <v>1613</v>
      </c>
      <c r="G650" s="11"/>
      <c r="H650" s="11"/>
      <c r="I650" s="177">
        <v>50</v>
      </c>
      <c r="J650" s="178"/>
      <c r="K650" s="178"/>
      <c r="L650" s="408">
        <f>'MD Rates'!$G$485</f>
        <v>50</v>
      </c>
      <c r="M650" s="11"/>
      <c r="N650" s="11"/>
      <c r="O650" s="360">
        <f>IF(P650="Yes",'MD Rates'!$H$1,R650)</f>
        <v>37591</v>
      </c>
      <c r="P650" s="5" t="str">
        <f t="shared" si="47"/>
        <v>No</v>
      </c>
      <c r="R650" s="406">
        <v>37591</v>
      </c>
    </row>
    <row r="651" spans="1:18" hidden="1" x14ac:dyDescent="0.2">
      <c r="A651" s="176" t="s">
        <v>1609</v>
      </c>
      <c r="B651" s="183" t="s">
        <v>1923</v>
      </c>
      <c r="C651" s="366" t="s">
        <v>1530</v>
      </c>
      <c r="D651" s="11"/>
      <c r="E651" s="11"/>
      <c r="F651" s="176" t="s">
        <v>1614</v>
      </c>
      <c r="G651" s="11"/>
      <c r="H651" s="11"/>
      <c r="I651" s="177">
        <v>39.999999999999993</v>
      </c>
      <c r="J651" s="178"/>
      <c r="K651" s="178"/>
      <c r="L651" s="408">
        <f>'MD Rates'!$F$485</f>
        <v>39.999999999999993</v>
      </c>
      <c r="M651" s="11"/>
      <c r="N651" s="11"/>
      <c r="O651" s="360">
        <f>IF(P651="Yes",'MD Rates'!$H$1,R651)</f>
        <v>39022</v>
      </c>
      <c r="P651" s="5" t="str">
        <f t="shared" si="47"/>
        <v>No</v>
      </c>
      <c r="R651" s="406">
        <v>39022</v>
      </c>
    </row>
    <row r="652" spans="1:18" hidden="1" x14ac:dyDescent="0.2">
      <c r="A652" s="176" t="s">
        <v>1609</v>
      </c>
      <c r="B652" s="183" t="s">
        <v>1923</v>
      </c>
      <c r="C652" s="366" t="s">
        <v>1530</v>
      </c>
      <c r="D652" s="11"/>
      <c r="E652" s="11"/>
      <c r="F652" s="176" t="s">
        <v>1615</v>
      </c>
      <c r="G652" s="11"/>
      <c r="H652" s="11"/>
      <c r="I652" s="177">
        <v>80</v>
      </c>
      <c r="J652" s="178"/>
      <c r="K652" s="178"/>
      <c r="L652" s="408">
        <f>'MD Rates'!$I$485</f>
        <v>80</v>
      </c>
      <c r="M652" s="11"/>
      <c r="N652" s="11"/>
      <c r="O652" s="360">
        <f>IF(P652="Yes",'MD Rates'!$H$1,R652)</f>
        <v>37591</v>
      </c>
      <c r="P652" s="5" t="str">
        <f t="shared" si="47"/>
        <v>No</v>
      </c>
      <c r="R652" s="406">
        <v>37591</v>
      </c>
    </row>
    <row r="653" spans="1:18" hidden="1" x14ac:dyDescent="0.2">
      <c r="A653" s="176" t="s">
        <v>1609</v>
      </c>
      <c r="B653" s="183" t="s">
        <v>1923</v>
      </c>
      <c r="C653" s="366" t="s">
        <v>1530</v>
      </c>
      <c r="D653" s="11"/>
      <c r="E653" s="11"/>
      <c r="F653" s="176" t="s">
        <v>1616</v>
      </c>
      <c r="G653" s="11"/>
      <c r="H653" s="11"/>
      <c r="I653" s="177">
        <v>50</v>
      </c>
      <c r="J653" s="178"/>
      <c r="K653" s="178"/>
      <c r="L653" s="408">
        <f>'MD Rates'!$H$485</f>
        <v>50</v>
      </c>
      <c r="M653" s="11"/>
      <c r="N653" s="11"/>
      <c r="O653" s="360">
        <f>IF(P653="Yes",'MD Rates'!$H$1,R653)</f>
        <v>39022</v>
      </c>
      <c r="P653" s="5" t="str">
        <f t="shared" si="47"/>
        <v>No</v>
      </c>
      <c r="R653" s="406">
        <v>39022</v>
      </c>
    </row>
    <row r="654" spans="1:18" hidden="1" x14ac:dyDescent="0.2">
      <c r="A654" s="176" t="s">
        <v>1609</v>
      </c>
      <c r="B654" s="183" t="s">
        <v>1923</v>
      </c>
      <c r="C654" s="366" t="s">
        <v>1530</v>
      </c>
      <c r="D654" s="11"/>
      <c r="E654" s="11"/>
      <c r="F654" s="176" t="s">
        <v>1617</v>
      </c>
      <c r="G654" s="11"/>
      <c r="H654" s="11"/>
      <c r="I654" s="177">
        <v>100</v>
      </c>
      <c r="J654" s="178"/>
      <c r="K654" s="178"/>
      <c r="L654" s="408">
        <f>'MD Rates'!$J$485</f>
        <v>100</v>
      </c>
      <c r="M654" s="11"/>
      <c r="N654" s="11"/>
      <c r="O654" s="360">
        <f>IF(P654="Yes",'MD Rates'!$H$1,R654)</f>
        <v>37591</v>
      </c>
      <c r="P654" s="5" t="str">
        <f t="shared" si="47"/>
        <v>No</v>
      </c>
      <c r="R654" s="406">
        <v>37591</v>
      </c>
    </row>
    <row r="655" spans="1:18" s="11" customFormat="1" hidden="1" x14ac:dyDescent="0.2">
      <c r="A655" s="176" t="s">
        <v>1609</v>
      </c>
      <c r="B655" s="183" t="s">
        <v>1923</v>
      </c>
      <c r="C655" s="367" t="s">
        <v>1530</v>
      </c>
      <c r="F655" s="66" t="s">
        <v>659</v>
      </c>
      <c r="I655" s="177">
        <v>5</v>
      </c>
      <c r="J655" s="178"/>
      <c r="K655" s="178"/>
      <c r="L655" s="408">
        <f>'MD Rates'!K485</f>
        <v>5</v>
      </c>
      <c r="O655" s="360">
        <f>IF(P655="Yes",'MD Rates'!$H$1,R655)</f>
        <v>18629</v>
      </c>
      <c r="P655" s="12" t="str">
        <f t="shared" si="47"/>
        <v>No</v>
      </c>
      <c r="R655" s="360">
        <v>18629</v>
      </c>
    </row>
    <row r="656" spans="1:18" hidden="1" x14ac:dyDescent="0.2">
      <c r="A656" s="389" t="s">
        <v>112</v>
      </c>
      <c r="B656" s="183" t="s">
        <v>1923</v>
      </c>
      <c r="C656" s="389" t="s">
        <v>1529</v>
      </c>
      <c r="F656" s="389" t="s">
        <v>113</v>
      </c>
      <c r="I656" s="390">
        <v>1698</v>
      </c>
      <c r="J656" s="358"/>
      <c r="K656" s="358"/>
      <c r="L656" s="408">
        <f>'MD Rates'!$G$857</f>
        <v>1698</v>
      </c>
      <c r="M656" s="11"/>
      <c r="N656" s="11"/>
      <c r="O656" s="360"/>
      <c r="P656" s="5" t="s">
        <v>1009</v>
      </c>
      <c r="R656" s="418">
        <v>39387</v>
      </c>
    </row>
    <row r="657" spans="1:20" hidden="1" x14ac:dyDescent="0.2">
      <c r="A657" s="389" t="s">
        <v>112</v>
      </c>
      <c r="B657" s="183" t="s">
        <v>1923</v>
      </c>
      <c r="C657" s="389" t="s">
        <v>1529</v>
      </c>
      <c r="F657" s="389" t="s">
        <v>114</v>
      </c>
      <c r="I657" s="390">
        <v>2711</v>
      </c>
      <c r="J657" s="358"/>
      <c r="K657" s="358"/>
      <c r="L657" s="408">
        <f>'MD Rates'!$G$862</f>
        <v>2711</v>
      </c>
      <c r="M657" s="11"/>
      <c r="N657" s="11"/>
      <c r="O657" s="360"/>
      <c r="P657" s="5" t="s">
        <v>1009</v>
      </c>
      <c r="R657" s="418">
        <v>39387</v>
      </c>
    </row>
    <row r="658" spans="1:20" hidden="1" x14ac:dyDescent="0.2">
      <c r="A658" s="31" t="s">
        <v>112</v>
      </c>
      <c r="B658" s="183" t="s">
        <v>1923</v>
      </c>
      <c r="C658" s="368" t="s">
        <v>1531</v>
      </c>
      <c r="D658" s="31"/>
      <c r="E658" s="31"/>
      <c r="F658" s="31" t="s">
        <v>113</v>
      </c>
      <c r="G658" s="31"/>
      <c r="H658" s="31"/>
      <c r="I658" s="31">
        <v>1698</v>
      </c>
      <c r="J658" s="31"/>
      <c r="K658" s="31"/>
      <c r="L658" s="408">
        <f>'MD Rates'!$G$857</f>
        <v>1698</v>
      </c>
      <c r="M658" s="31"/>
      <c r="N658" s="31"/>
      <c r="O658" s="360">
        <f>IF(P658="Yes",'MD Rates'!$H$1,R658)</f>
        <v>18629</v>
      </c>
      <c r="P658" s="5" t="str">
        <f>IF(I658&lt;&gt;L658,"Yes","No")</f>
        <v>No</v>
      </c>
      <c r="R658" s="406">
        <v>18629</v>
      </c>
    </row>
    <row r="659" spans="1:20" hidden="1" x14ac:dyDescent="0.2">
      <c r="A659" s="31" t="s">
        <v>112</v>
      </c>
      <c r="B659" s="183" t="s">
        <v>1923</v>
      </c>
      <c r="C659" s="368" t="s">
        <v>1531</v>
      </c>
      <c r="D659" s="31"/>
      <c r="E659" s="31"/>
      <c r="F659" s="31" t="s">
        <v>114</v>
      </c>
      <c r="G659" s="31"/>
      <c r="H659" s="31"/>
      <c r="I659" s="31">
        <v>2711</v>
      </c>
      <c r="J659" s="31"/>
      <c r="K659" s="31"/>
      <c r="L659" s="408">
        <f>'MD Rates'!$G$862</f>
        <v>2711</v>
      </c>
      <c r="M659" s="31"/>
      <c r="N659" s="31"/>
      <c r="O659" s="360">
        <f>IF(P659="Yes",'MD Rates'!$H$1,R659)</f>
        <v>18629</v>
      </c>
      <c r="P659" s="5" t="str">
        <f>IF(I659&lt;&gt;L659,"Yes","No")</f>
        <v>No</v>
      </c>
      <c r="R659" s="406">
        <v>18629</v>
      </c>
    </row>
    <row r="660" spans="1:20" hidden="1" x14ac:dyDescent="0.2">
      <c r="A660" s="31" t="s">
        <v>112</v>
      </c>
      <c r="B660" s="183" t="s">
        <v>1923</v>
      </c>
      <c r="C660" s="368" t="s">
        <v>1532</v>
      </c>
      <c r="D660" s="31"/>
      <c r="E660" s="31"/>
      <c r="F660" s="31" t="s">
        <v>113</v>
      </c>
      <c r="G660" s="31"/>
      <c r="H660" s="31"/>
      <c r="I660" s="31">
        <v>1698</v>
      </c>
      <c r="J660" s="31"/>
      <c r="K660" s="31"/>
      <c r="L660" s="408">
        <f>'MD Rates'!$G$857</f>
        <v>1698</v>
      </c>
      <c r="M660" s="31"/>
      <c r="N660" s="31"/>
      <c r="O660" s="360">
        <f>IF(P660="Yes",'MD Rates'!$H$1,R660)</f>
        <v>18629</v>
      </c>
      <c r="P660" s="5" t="str">
        <f>IF(I660&lt;&gt;L660,"Yes","No")</f>
        <v>No</v>
      </c>
      <c r="R660" s="406">
        <v>18629</v>
      </c>
      <c r="T660" s="181" t="s">
        <v>727</v>
      </c>
    </row>
    <row r="661" spans="1:20" hidden="1" x14ac:dyDescent="0.2">
      <c r="A661" t="s">
        <v>112</v>
      </c>
      <c r="B661" s="183" t="s">
        <v>1923</v>
      </c>
      <c r="C661" s="368" t="s">
        <v>1532</v>
      </c>
      <c r="D661" s="31"/>
      <c r="E661" s="31"/>
      <c r="F661" s="31" t="s">
        <v>114</v>
      </c>
      <c r="G661" s="31"/>
      <c r="H661" s="31"/>
      <c r="I661" s="31">
        <v>2595</v>
      </c>
      <c r="J661" s="31"/>
      <c r="K661" s="31"/>
      <c r="L661" s="506">
        <v>2595</v>
      </c>
      <c r="M661" s="31"/>
      <c r="N661" s="31"/>
      <c r="O661" s="360">
        <f>IF(P661="Yes",'MD Rates'!$H$1,R661)</f>
        <v>18629</v>
      </c>
      <c r="P661" s="5" t="str">
        <f>IF(I661&lt;&gt;L661,"Yes","No")</f>
        <v>No</v>
      </c>
      <c r="R661" s="406">
        <v>18629</v>
      </c>
      <c r="T661" s="181" t="s">
        <v>727</v>
      </c>
    </row>
    <row r="662" spans="1:20" hidden="1" x14ac:dyDescent="0.2">
      <c r="A662" s="389" t="s">
        <v>115</v>
      </c>
      <c r="B662" s="183" t="s">
        <v>1923</v>
      </c>
      <c r="C662" s="389" t="s">
        <v>1529</v>
      </c>
      <c r="F662" s="389" t="s">
        <v>113</v>
      </c>
      <c r="I662" s="390">
        <v>1698</v>
      </c>
      <c r="J662" s="358"/>
      <c r="K662" s="358"/>
      <c r="L662" s="408">
        <f>'MD Rates'!$G$857</f>
        <v>1698</v>
      </c>
      <c r="M662" s="11"/>
      <c r="N662" s="11"/>
      <c r="O662" s="360"/>
      <c r="P662" s="5" t="s">
        <v>1009</v>
      </c>
      <c r="R662" s="418">
        <v>39387</v>
      </c>
    </row>
    <row r="663" spans="1:20" hidden="1" x14ac:dyDescent="0.2">
      <c r="A663" s="389" t="s">
        <v>115</v>
      </c>
      <c r="B663" s="183" t="s">
        <v>1923</v>
      </c>
      <c r="C663" s="389" t="s">
        <v>1529</v>
      </c>
      <c r="F663" s="389" t="s">
        <v>114</v>
      </c>
      <c r="I663" s="390">
        <v>2711</v>
      </c>
      <c r="J663" s="358"/>
      <c r="K663" s="358"/>
      <c r="L663" s="408">
        <f>'MD Rates'!$G$862</f>
        <v>2711</v>
      </c>
      <c r="M663" s="11"/>
      <c r="N663" s="11"/>
      <c r="O663" s="360"/>
      <c r="P663" s="5" t="s">
        <v>1009</v>
      </c>
      <c r="R663" s="418">
        <v>39387</v>
      </c>
    </row>
    <row r="664" spans="1:20" hidden="1" x14ac:dyDescent="0.2">
      <c r="A664" s="31" t="s">
        <v>115</v>
      </c>
      <c r="B664" s="183" t="s">
        <v>1923</v>
      </c>
      <c r="C664" s="368" t="s">
        <v>1531</v>
      </c>
      <c r="D664" s="31"/>
      <c r="E664" s="31"/>
      <c r="F664" s="31" t="s">
        <v>113</v>
      </c>
      <c r="G664" s="31"/>
      <c r="H664" s="31"/>
      <c r="I664" s="31">
        <v>1698</v>
      </c>
      <c r="J664" s="31"/>
      <c r="K664" s="31"/>
      <c r="L664" s="408">
        <f>'MD Rates'!$G$857</f>
        <v>1698</v>
      </c>
      <c r="M664" s="31"/>
      <c r="N664" s="31"/>
      <c r="O664" s="360">
        <f>IF(P664="Yes",'MD Rates'!$H$1,R664)</f>
        <v>18629</v>
      </c>
      <c r="P664" s="5" t="str">
        <f t="shared" ref="P664:P693" si="48">IF(I664&lt;&gt;L664,"Yes","No")</f>
        <v>No</v>
      </c>
      <c r="R664" s="406">
        <v>18629</v>
      </c>
    </row>
    <row r="665" spans="1:20" hidden="1" x14ac:dyDescent="0.2">
      <c r="A665" s="31" t="s">
        <v>115</v>
      </c>
      <c r="B665" s="183" t="s">
        <v>1923</v>
      </c>
      <c r="C665" s="368" t="s">
        <v>1531</v>
      </c>
      <c r="D665" s="31"/>
      <c r="E665" s="31"/>
      <c r="F665" s="31" t="s">
        <v>114</v>
      </c>
      <c r="G665" s="31"/>
      <c r="H665" s="31"/>
      <c r="I665" s="31">
        <v>2711</v>
      </c>
      <c r="J665" s="31"/>
      <c r="K665" s="31"/>
      <c r="L665" s="408">
        <f>'MD Rates'!$G$862</f>
        <v>2711</v>
      </c>
      <c r="M665" s="31"/>
      <c r="N665" s="31"/>
      <c r="O665" s="360">
        <f>IF(P665="Yes",'MD Rates'!$H$1,R665)</f>
        <v>18629</v>
      </c>
      <c r="P665" s="5" t="str">
        <f t="shared" si="48"/>
        <v>No</v>
      </c>
      <c r="R665" s="406">
        <v>18629</v>
      </c>
    </row>
    <row r="666" spans="1:20" hidden="1" x14ac:dyDescent="0.2">
      <c r="A666" s="31" t="s">
        <v>115</v>
      </c>
      <c r="B666" s="183" t="s">
        <v>1923</v>
      </c>
      <c r="C666" s="368" t="s">
        <v>1532</v>
      </c>
      <c r="D666" s="31"/>
      <c r="E666" s="31"/>
      <c r="F666" s="31" t="s">
        <v>113</v>
      </c>
      <c r="G666" s="31"/>
      <c r="H666" s="31"/>
      <c r="I666" s="31">
        <v>1698</v>
      </c>
      <c r="J666" s="31"/>
      <c r="K666" s="31"/>
      <c r="L666" s="408">
        <f>'MD Rates'!$G$857</f>
        <v>1698</v>
      </c>
      <c r="M666" s="31"/>
      <c r="N666" s="31"/>
      <c r="O666" s="360">
        <f>IF(P666="Yes",'MD Rates'!$H$1,R666)</f>
        <v>18629</v>
      </c>
      <c r="P666" s="5" t="str">
        <f t="shared" si="48"/>
        <v>No</v>
      </c>
      <c r="R666" s="406">
        <v>18629</v>
      </c>
      <c r="T666" s="181" t="s">
        <v>727</v>
      </c>
    </row>
    <row r="667" spans="1:20" hidden="1" x14ac:dyDescent="0.2">
      <c r="A667" t="s">
        <v>115</v>
      </c>
      <c r="B667" s="183" t="s">
        <v>1923</v>
      </c>
      <c r="C667" s="368" t="s">
        <v>1532</v>
      </c>
      <c r="D667" s="31"/>
      <c r="E667" s="31"/>
      <c r="F667" s="31" t="s">
        <v>114</v>
      </c>
      <c r="G667" s="31"/>
      <c r="H667" s="31"/>
      <c r="I667" s="31">
        <v>2711</v>
      </c>
      <c r="J667" s="31"/>
      <c r="K667" s="31"/>
      <c r="L667" s="408">
        <f>'MD Rates'!$G$862</f>
        <v>2711</v>
      </c>
      <c r="M667" s="31"/>
      <c r="N667" s="31"/>
      <c r="O667" s="360">
        <f>IF(P667="Yes",'MD Rates'!$H$1,R667)</f>
        <v>18629</v>
      </c>
      <c r="P667" s="5" t="str">
        <f t="shared" si="48"/>
        <v>No</v>
      </c>
      <c r="R667" s="406">
        <v>18629</v>
      </c>
    </row>
    <row r="668" spans="1:20" hidden="1" x14ac:dyDescent="0.2">
      <c r="A668" s="181" t="s">
        <v>1618</v>
      </c>
      <c r="B668" s="183" t="s">
        <v>1923</v>
      </c>
      <c r="C668" s="366" t="s">
        <v>1530</v>
      </c>
      <c r="D668" s="11"/>
      <c r="E668" s="11"/>
      <c r="F668" s="176"/>
      <c r="G668" s="11"/>
      <c r="H668" s="11"/>
      <c r="I668" s="177"/>
      <c r="J668" s="178"/>
      <c r="K668" s="178"/>
      <c r="L668" s="507"/>
      <c r="M668" s="11"/>
      <c r="N668" s="11"/>
      <c r="O668" s="360">
        <f>IF(P668="Yes",'MD Rates'!$H$1,R668)</f>
        <v>18629</v>
      </c>
      <c r="P668" s="5" t="str">
        <f t="shared" si="48"/>
        <v>No</v>
      </c>
      <c r="R668" s="406">
        <v>18629</v>
      </c>
    </row>
    <row r="669" spans="1:20" hidden="1" x14ac:dyDescent="0.2">
      <c r="A669" t="s">
        <v>1618</v>
      </c>
      <c r="B669" s="183" t="s">
        <v>1923</v>
      </c>
      <c r="C669" s="368" t="s">
        <v>1531</v>
      </c>
      <c r="D669" s="31"/>
      <c r="E669" s="31"/>
      <c r="F669" s="31"/>
      <c r="G669" s="31"/>
      <c r="H669" s="31"/>
      <c r="I669" s="31"/>
      <c r="J669" s="31"/>
      <c r="K669" s="31"/>
      <c r="L669" s="506"/>
      <c r="M669" s="31"/>
      <c r="N669" s="31"/>
      <c r="O669" s="360">
        <f>IF(P669="Yes",'MD Rates'!$H$1,R669)</f>
        <v>18629</v>
      </c>
      <c r="P669" s="5" t="str">
        <f t="shared" si="48"/>
        <v>No</v>
      </c>
      <c r="R669" s="406">
        <v>18629</v>
      </c>
    </row>
    <row r="670" spans="1:20" hidden="1" x14ac:dyDescent="0.2">
      <c r="A670" t="s">
        <v>1618</v>
      </c>
      <c r="B670" s="183" t="s">
        <v>1923</v>
      </c>
      <c r="C670" s="368" t="s">
        <v>1532</v>
      </c>
      <c r="D670" s="31"/>
      <c r="E670" s="31"/>
      <c r="F670" s="31"/>
      <c r="G670" s="31"/>
      <c r="H670" s="31"/>
      <c r="I670" s="31"/>
      <c r="J670" s="31"/>
      <c r="K670" s="31"/>
      <c r="L670" s="506"/>
      <c r="M670" s="31"/>
      <c r="N670" s="31"/>
      <c r="O670" s="360">
        <f>IF(P670="Yes",'MD Rates'!$H$1,R670)</f>
        <v>18629</v>
      </c>
      <c r="P670" s="5" t="str">
        <f t="shared" si="48"/>
        <v>No</v>
      </c>
      <c r="R670" s="406">
        <v>18629</v>
      </c>
    </row>
    <row r="671" spans="1:20" hidden="1" x14ac:dyDescent="0.2">
      <c r="A671" s="31" t="s">
        <v>116</v>
      </c>
      <c r="B671" s="183" t="s">
        <v>1923</v>
      </c>
      <c r="C671" s="368" t="s">
        <v>1530</v>
      </c>
      <c r="D671" s="31"/>
      <c r="E671" s="31"/>
      <c r="F671" s="31"/>
      <c r="G671" s="31"/>
      <c r="H671" s="31"/>
      <c r="I671" s="31"/>
      <c r="J671" s="31"/>
      <c r="K671" s="31"/>
      <c r="L671" s="506"/>
      <c r="M671" s="31"/>
      <c r="N671" s="31"/>
      <c r="O671" s="360">
        <f>IF(P671="Yes",'MD Rates'!$H$1,R671)</f>
        <v>18629</v>
      </c>
      <c r="P671" s="5" t="str">
        <f t="shared" si="48"/>
        <v>No</v>
      </c>
      <c r="R671" s="406">
        <v>18629</v>
      </c>
    </row>
    <row r="672" spans="1:20" hidden="1" x14ac:dyDescent="0.2">
      <c r="A672" s="31" t="s">
        <v>116</v>
      </c>
      <c r="B672" s="183" t="s">
        <v>1923</v>
      </c>
      <c r="C672" s="368" t="s">
        <v>1531</v>
      </c>
      <c r="D672" s="31"/>
      <c r="E672" s="31"/>
      <c r="F672" s="31"/>
      <c r="G672" s="31"/>
      <c r="H672" s="31"/>
      <c r="I672" s="31"/>
      <c r="J672" s="31"/>
      <c r="K672" s="31"/>
      <c r="L672" s="506"/>
      <c r="M672" s="31"/>
      <c r="N672" s="31"/>
      <c r="O672" s="360">
        <f>IF(P672="Yes",'MD Rates'!$H$1,R672)</f>
        <v>18629</v>
      </c>
      <c r="P672" s="5" t="str">
        <f t="shared" si="48"/>
        <v>No</v>
      </c>
      <c r="R672" s="406">
        <v>18629</v>
      </c>
    </row>
    <row r="673" spans="1:18" hidden="1" x14ac:dyDescent="0.2">
      <c r="A673" s="31" t="s">
        <v>116</v>
      </c>
      <c r="B673" s="183" t="s">
        <v>1923</v>
      </c>
      <c r="C673" s="368" t="s">
        <v>1532</v>
      </c>
      <c r="D673" s="31"/>
      <c r="E673" s="31"/>
      <c r="F673" s="31"/>
      <c r="G673" s="31"/>
      <c r="H673" s="31"/>
      <c r="I673" s="31"/>
      <c r="J673" s="31"/>
      <c r="K673" s="31"/>
      <c r="L673" s="506"/>
      <c r="M673" s="31"/>
      <c r="N673" s="31"/>
      <c r="O673" s="360">
        <f>IF(P673="Yes",'MD Rates'!$H$1,R673)</f>
        <v>18629</v>
      </c>
      <c r="P673" s="5" t="str">
        <f t="shared" si="48"/>
        <v>No</v>
      </c>
      <c r="R673" s="406">
        <v>18629</v>
      </c>
    </row>
    <row r="674" spans="1:18" hidden="1" x14ac:dyDescent="0.2">
      <c r="A674" s="181" t="s">
        <v>1619</v>
      </c>
      <c r="B674" s="183" t="s">
        <v>1923</v>
      </c>
      <c r="C674" s="366" t="s">
        <v>1530</v>
      </c>
      <c r="D674" s="11"/>
      <c r="E674" s="11"/>
      <c r="F674" s="176"/>
      <c r="G674" s="11"/>
      <c r="H674" s="11"/>
      <c r="I674" s="177"/>
      <c r="J674" s="178"/>
      <c r="K674" s="178"/>
      <c r="L674" s="507"/>
      <c r="M674" s="11"/>
      <c r="N674" s="11"/>
      <c r="O674" s="360">
        <f>IF(P674="Yes",'MD Rates'!$H$1,R674)</f>
        <v>18629</v>
      </c>
      <c r="P674" s="5" t="str">
        <f t="shared" si="48"/>
        <v>No</v>
      </c>
      <c r="R674" s="406">
        <v>18629</v>
      </c>
    </row>
    <row r="675" spans="1:18" hidden="1" x14ac:dyDescent="0.2">
      <c r="A675" s="31" t="s">
        <v>1619</v>
      </c>
      <c r="B675" s="183" t="s">
        <v>1923</v>
      </c>
      <c r="C675" s="368" t="s">
        <v>1531</v>
      </c>
      <c r="D675" s="31"/>
      <c r="E675" s="31"/>
      <c r="F675" s="31"/>
      <c r="G675" s="31"/>
      <c r="H675" s="31"/>
      <c r="I675" s="31"/>
      <c r="J675" s="31"/>
      <c r="K675" s="31"/>
      <c r="L675" s="506"/>
      <c r="M675" s="31"/>
      <c r="N675" s="31"/>
      <c r="O675" s="360">
        <f>IF(P675="Yes",'MD Rates'!$H$1,R675)</f>
        <v>18629</v>
      </c>
      <c r="P675" s="5" t="str">
        <f t="shared" si="48"/>
        <v>No</v>
      </c>
      <c r="R675" s="406">
        <v>18629</v>
      </c>
    </row>
    <row r="676" spans="1:18" hidden="1" x14ac:dyDescent="0.2">
      <c r="A676" s="31" t="s">
        <v>1619</v>
      </c>
      <c r="B676" s="183" t="s">
        <v>1923</v>
      </c>
      <c r="C676" s="368" t="s">
        <v>1532</v>
      </c>
      <c r="D676" s="31"/>
      <c r="E676" s="31"/>
      <c r="F676" s="31"/>
      <c r="G676" s="31"/>
      <c r="H676" s="31"/>
      <c r="I676" s="31"/>
      <c r="J676" s="31"/>
      <c r="K676" s="31"/>
      <c r="L676" s="506"/>
      <c r="M676" s="31"/>
      <c r="N676" s="31"/>
      <c r="O676" s="360">
        <f>IF(P676="Yes",'MD Rates'!$H$1,R676)</f>
        <v>18629</v>
      </c>
      <c r="P676" s="5" t="str">
        <f t="shared" si="48"/>
        <v>No</v>
      </c>
      <c r="R676" s="406">
        <v>18629</v>
      </c>
    </row>
    <row r="677" spans="1:18" hidden="1" x14ac:dyDescent="0.2">
      <c r="A677" s="31" t="s">
        <v>117</v>
      </c>
      <c r="B677" s="183" t="s">
        <v>1923</v>
      </c>
      <c r="C677" s="368" t="s">
        <v>1530</v>
      </c>
      <c r="D677" s="31"/>
      <c r="E677" s="31"/>
      <c r="F677" s="31"/>
      <c r="G677" s="31"/>
      <c r="H677" s="31"/>
      <c r="I677" s="31"/>
      <c r="J677" s="31"/>
      <c r="K677" s="31"/>
      <c r="L677" s="506"/>
      <c r="M677" s="31"/>
      <c r="N677" s="31"/>
      <c r="O677" s="360">
        <f>IF(P677="Yes",'MD Rates'!$H$1,R677)</f>
        <v>18629</v>
      </c>
      <c r="P677" s="5" t="str">
        <f t="shared" si="48"/>
        <v>No</v>
      </c>
      <c r="R677" s="406">
        <v>18629</v>
      </c>
    </row>
    <row r="678" spans="1:18" hidden="1" x14ac:dyDescent="0.2">
      <c r="A678" s="31" t="s">
        <v>117</v>
      </c>
      <c r="B678" s="183" t="s">
        <v>1923</v>
      </c>
      <c r="C678" s="368" t="s">
        <v>1531</v>
      </c>
      <c r="D678" s="31"/>
      <c r="E678" s="31"/>
      <c r="F678" s="31"/>
      <c r="G678" s="31"/>
      <c r="H678" s="31"/>
      <c r="I678" s="31"/>
      <c r="J678" s="31"/>
      <c r="K678" s="31"/>
      <c r="L678" s="506"/>
      <c r="M678" s="31"/>
      <c r="N678" s="31"/>
      <c r="O678" s="360">
        <f>IF(P678="Yes",'MD Rates'!$H$1,R678)</f>
        <v>18629</v>
      </c>
      <c r="P678" s="5" t="str">
        <f t="shared" si="48"/>
        <v>No</v>
      </c>
      <c r="R678" s="406">
        <v>18629</v>
      </c>
    </row>
    <row r="679" spans="1:18" hidden="1" x14ac:dyDescent="0.2">
      <c r="A679" s="31" t="s">
        <v>117</v>
      </c>
      <c r="B679" s="183" t="s">
        <v>1923</v>
      </c>
      <c r="C679" s="368" t="s">
        <v>1532</v>
      </c>
      <c r="D679" s="31"/>
      <c r="E679" s="31"/>
      <c r="F679" s="31"/>
      <c r="G679" s="31"/>
      <c r="H679" s="31"/>
      <c r="I679" s="31"/>
      <c r="J679" s="31"/>
      <c r="K679" s="31"/>
      <c r="L679" s="506"/>
      <c r="M679" s="31"/>
      <c r="N679" s="31"/>
      <c r="O679" s="360">
        <f>IF(P679="Yes",'MD Rates'!$H$1,R679)</f>
        <v>18629</v>
      </c>
      <c r="P679" s="5" t="str">
        <f t="shared" si="48"/>
        <v>No</v>
      </c>
      <c r="R679" s="406">
        <v>18629</v>
      </c>
    </row>
    <row r="680" spans="1:18" hidden="1" x14ac:dyDescent="0.2">
      <c r="A680" s="181" t="s">
        <v>1620</v>
      </c>
      <c r="B680" s="183" t="s">
        <v>1923</v>
      </c>
      <c r="C680" s="40" t="s">
        <v>1530</v>
      </c>
      <c r="F680" t="s">
        <v>1621</v>
      </c>
      <c r="G680" s="11"/>
      <c r="H680" s="11"/>
      <c r="I680" s="358">
        <v>3016</v>
      </c>
      <c r="J680" s="357"/>
      <c r="K680" s="357"/>
      <c r="L680" s="408">
        <f>'MD Rates'!B173</f>
        <v>3016</v>
      </c>
      <c r="M680" s="11"/>
      <c r="N680" s="11"/>
      <c r="O680" s="360">
        <f>IF(P680="Yes",'MD Rates'!$H$1,R680)</f>
        <v>42461</v>
      </c>
      <c r="P680" s="5" t="str">
        <f t="shared" si="48"/>
        <v>No</v>
      </c>
      <c r="R680" s="406">
        <v>42461</v>
      </c>
    </row>
    <row r="681" spans="1:18" hidden="1" x14ac:dyDescent="0.2">
      <c r="A681" s="181" t="s">
        <v>1620</v>
      </c>
      <c r="B681" s="183" t="s">
        <v>1923</v>
      </c>
      <c r="C681" s="40" t="s">
        <v>1530</v>
      </c>
      <c r="F681" t="s">
        <v>1622</v>
      </c>
      <c r="G681" s="11"/>
      <c r="H681" s="11"/>
      <c r="I681" s="358">
        <v>47582</v>
      </c>
      <c r="J681" s="357"/>
      <c r="K681" s="357"/>
      <c r="L681" s="408">
        <f>'MD Rates'!D182</f>
        <v>47582</v>
      </c>
      <c r="M681" s="11"/>
      <c r="N681" s="11"/>
      <c r="O681" s="360">
        <f>IF(P681="Yes",'MD Rates'!$H$1,R681)</f>
        <v>42461</v>
      </c>
      <c r="P681" s="5" t="str">
        <f t="shared" si="48"/>
        <v>No</v>
      </c>
      <c r="R681" s="406">
        <v>42461</v>
      </c>
    </row>
    <row r="682" spans="1:18" hidden="1" x14ac:dyDescent="0.2">
      <c r="A682" s="181" t="s">
        <v>1620</v>
      </c>
      <c r="B682" s="183" t="s">
        <v>1923</v>
      </c>
      <c r="C682" s="40" t="s">
        <v>1530</v>
      </c>
      <c r="F682" t="s">
        <v>1623</v>
      </c>
      <c r="G682" s="11"/>
      <c r="H682" s="11"/>
      <c r="I682" s="358">
        <v>59477</v>
      </c>
      <c r="J682" s="357"/>
      <c r="K682" s="357"/>
      <c r="L682" s="408">
        <f>'MD Rates'!D183</f>
        <v>59477</v>
      </c>
      <c r="M682" s="11"/>
      <c r="N682" s="11"/>
      <c r="O682" s="360">
        <f>IF(P682="Yes",'MD Rates'!$H$1,R682)</f>
        <v>42461</v>
      </c>
      <c r="P682" s="5" t="str">
        <f t="shared" si="48"/>
        <v>No</v>
      </c>
      <c r="R682" s="406">
        <v>42461</v>
      </c>
    </row>
    <row r="683" spans="1:18" hidden="1" x14ac:dyDescent="0.2">
      <c r="A683" s="181" t="s">
        <v>1620</v>
      </c>
      <c r="B683" s="183" t="s">
        <v>1923</v>
      </c>
      <c r="C683" s="40" t="s">
        <v>1530</v>
      </c>
      <c r="F683" t="s">
        <v>1624</v>
      </c>
      <c r="G683" s="11"/>
      <c r="H683" s="11"/>
      <c r="I683" s="358">
        <v>77320</v>
      </c>
      <c r="J683" s="357"/>
      <c r="K683" s="357"/>
      <c r="L683" s="408">
        <f>'MD Rates'!D184</f>
        <v>77320</v>
      </c>
      <c r="M683" s="11"/>
      <c r="N683" s="11"/>
      <c r="O683" s="360">
        <f>IF(P683="Yes",'MD Rates'!$H$1,R683)</f>
        <v>42461</v>
      </c>
      <c r="P683" s="5" t="str">
        <f t="shared" si="48"/>
        <v>No</v>
      </c>
      <c r="R683" s="406">
        <v>42461</v>
      </c>
    </row>
    <row r="684" spans="1:18" hidden="1" x14ac:dyDescent="0.2">
      <c r="A684" s="181" t="s">
        <v>1620</v>
      </c>
      <c r="B684" s="183" t="s">
        <v>1923</v>
      </c>
      <c r="C684" s="40" t="s">
        <v>1530</v>
      </c>
      <c r="F684" t="s">
        <v>1625</v>
      </c>
      <c r="G684" s="11"/>
      <c r="H684" s="11"/>
      <c r="I684" s="358">
        <v>6032</v>
      </c>
      <c r="J684" s="357"/>
      <c r="K684" s="357"/>
      <c r="L684" s="408">
        <f>'MD Rates'!B174</f>
        <v>6032</v>
      </c>
      <c r="M684" s="11"/>
      <c r="N684" s="11"/>
      <c r="O684" s="360">
        <f>IF(P684="Yes",'MD Rates'!$H$1,R684)</f>
        <v>42461</v>
      </c>
      <c r="P684" s="5" t="str">
        <f t="shared" si="48"/>
        <v>No</v>
      </c>
      <c r="R684" s="406">
        <v>42461</v>
      </c>
    </row>
    <row r="685" spans="1:18" hidden="1" x14ac:dyDescent="0.2">
      <c r="A685" s="181" t="s">
        <v>1620</v>
      </c>
      <c r="B685" s="183" t="s">
        <v>1923</v>
      </c>
      <c r="C685" s="40" t="s">
        <v>1530</v>
      </c>
      <c r="F685" t="s">
        <v>1626</v>
      </c>
      <c r="G685" s="11"/>
      <c r="H685" s="11"/>
      <c r="I685" s="358">
        <v>9048</v>
      </c>
      <c r="J685" s="357"/>
      <c r="K685" s="357"/>
      <c r="L685" s="408">
        <f>'MD Rates'!B175</f>
        <v>9048</v>
      </c>
      <c r="M685" s="11"/>
      <c r="N685" s="11"/>
      <c r="O685" s="360">
        <f>IF(P685="Yes",'MD Rates'!$H$1,R685)</f>
        <v>42461</v>
      </c>
      <c r="P685" s="5" t="str">
        <f t="shared" si="48"/>
        <v>No</v>
      </c>
      <c r="R685" s="406">
        <v>42461</v>
      </c>
    </row>
    <row r="686" spans="1:18" hidden="1" x14ac:dyDescent="0.2">
      <c r="A686" s="181" t="s">
        <v>1620</v>
      </c>
      <c r="B686" s="183" t="s">
        <v>1923</v>
      </c>
      <c r="C686" s="40" t="s">
        <v>1530</v>
      </c>
      <c r="F686" t="s">
        <v>1627</v>
      </c>
      <c r="G686" s="11"/>
      <c r="H686" s="11"/>
      <c r="I686" s="358">
        <v>12064</v>
      </c>
      <c r="J686" s="357"/>
      <c r="K686" s="357"/>
      <c r="L686" s="408">
        <f>'MD Rates'!B176</f>
        <v>12064</v>
      </c>
      <c r="M686" s="11"/>
      <c r="N686" s="11"/>
      <c r="O686" s="360">
        <f>IF(P686="Yes",'MD Rates'!$H$1,R686)</f>
        <v>42461</v>
      </c>
      <c r="P686" s="5" t="str">
        <f t="shared" si="48"/>
        <v>No</v>
      </c>
      <c r="R686" s="406">
        <v>42461</v>
      </c>
    </row>
    <row r="687" spans="1:18" hidden="1" x14ac:dyDescent="0.2">
      <c r="A687" s="181" t="s">
        <v>1620</v>
      </c>
      <c r="B687" s="183" t="s">
        <v>1923</v>
      </c>
      <c r="C687" s="40" t="s">
        <v>1530</v>
      </c>
      <c r="F687" t="s">
        <v>1628</v>
      </c>
      <c r="G687" s="11"/>
      <c r="H687" s="11"/>
      <c r="I687" s="358">
        <v>15080</v>
      </c>
      <c r="J687" s="357"/>
      <c r="K687" s="357"/>
      <c r="L687" s="408">
        <f>'MD Rates'!B177</f>
        <v>15080</v>
      </c>
      <c r="M687" s="11"/>
      <c r="N687" s="11"/>
      <c r="O687" s="360">
        <f>IF(P687="Yes",'MD Rates'!$H$1,R687)</f>
        <v>42461</v>
      </c>
      <c r="P687" s="5" t="str">
        <f t="shared" si="48"/>
        <v>No</v>
      </c>
      <c r="R687" s="406">
        <v>42461</v>
      </c>
    </row>
    <row r="688" spans="1:18" hidden="1" x14ac:dyDescent="0.2">
      <c r="A688" s="181" t="s">
        <v>1620</v>
      </c>
      <c r="B688" s="183" t="s">
        <v>1923</v>
      </c>
      <c r="C688" s="40" t="s">
        <v>1530</v>
      </c>
      <c r="F688" t="s">
        <v>1629</v>
      </c>
      <c r="G688" s="11"/>
      <c r="H688" s="11"/>
      <c r="I688" s="358">
        <v>18096</v>
      </c>
      <c r="J688" s="357"/>
      <c r="K688" s="357"/>
      <c r="L688" s="408">
        <f>'MD Rates'!B178</f>
        <v>18096</v>
      </c>
      <c r="M688" s="11"/>
      <c r="N688" s="11"/>
      <c r="O688" s="360">
        <f>IF(P688="Yes",'MD Rates'!$H$1,R688)</f>
        <v>42461</v>
      </c>
      <c r="P688" s="5" t="str">
        <f t="shared" si="48"/>
        <v>No</v>
      </c>
      <c r="R688" s="406">
        <v>42461</v>
      </c>
    </row>
    <row r="689" spans="1:18" hidden="1" x14ac:dyDescent="0.2">
      <c r="A689" s="181" t="s">
        <v>1620</v>
      </c>
      <c r="B689" s="183" t="s">
        <v>1923</v>
      </c>
      <c r="C689" s="40" t="s">
        <v>1530</v>
      </c>
      <c r="F689" t="s">
        <v>1630</v>
      </c>
      <c r="G689" s="11"/>
      <c r="H689" s="11"/>
      <c r="I689" s="358">
        <v>24128</v>
      </c>
      <c r="J689" s="357"/>
      <c r="K689" s="357"/>
      <c r="L689" s="408">
        <f>'MD Rates'!B179</f>
        <v>24128</v>
      </c>
      <c r="M689" s="11"/>
      <c r="N689" s="11"/>
      <c r="O689" s="360">
        <f>IF(P689="Yes",'MD Rates'!$H$1,R689)</f>
        <v>42461</v>
      </c>
      <c r="P689" s="5" t="str">
        <f t="shared" si="48"/>
        <v>No</v>
      </c>
      <c r="R689" s="406">
        <v>42461</v>
      </c>
    </row>
    <row r="690" spans="1:18" hidden="1" x14ac:dyDescent="0.2">
      <c r="A690" s="181" t="s">
        <v>1620</v>
      </c>
      <c r="B690" s="183" t="s">
        <v>1923</v>
      </c>
      <c r="C690" s="40" t="s">
        <v>1530</v>
      </c>
      <c r="F690" t="s">
        <v>1631</v>
      </c>
      <c r="G690" s="11"/>
      <c r="H690" s="11"/>
      <c r="I690" s="358">
        <v>30160</v>
      </c>
      <c r="J690" s="357"/>
      <c r="K690" s="357"/>
      <c r="L690" s="408">
        <f>'MD Rates'!B180</f>
        <v>30160</v>
      </c>
      <c r="M690" s="11"/>
      <c r="N690" s="11"/>
      <c r="O690" s="360">
        <f>IF(P690="Yes",'MD Rates'!$H$1,R690)</f>
        <v>42461</v>
      </c>
      <c r="P690" s="5" t="str">
        <f t="shared" si="48"/>
        <v>No</v>
      </c>
      <c r="R690" s="406">
        <v>42461</v>
      </c>
    </row>
    <row r="691" spans="1:18" hidden="1" x14ac:dyDescent="0.2">
      <c r="A691" s="181" t="s">
        <v>1620</v>
      </c>
      <c r="B691" s="183" t="s">
        <v>1923</v>
      </c>
      <c r="C691" s="40" t="s">
        <v>1530</v>
      </c>
      <c r="F691" t="s">
        <v>1632</v>
      </c>
      <c r="G691" s="11"/>
      <c r="H691" s="11"/>
      <c r="I691" s="358">
        <v>36192</v>
      </c>
      <c r="J691" s="357"/>
      <c r="K691" s="357"/>
      <c r="L691" s="408">
        <f>'MD Rates'!D181</f>
        <v>36192</v>
      </c>
      <c r="M691" s="11"/>
      <c r="N691" s="11"/>
      <c r="O691" s="360">
        <f>IF(P691="Yes",'MD Rates'!$H$1,R691)</f>
        <v>42461</v>
      </c>
      <c r="P691" s="5" t="str">
        <f t="shared" si="48"/>
        <v>No</v>
      </c>
      <c r="R691" s="406">
        <v>42461</v>
      </c>
    </row>
    <row r="692" spans="1:18" hidden="1" x14ac:dyDescent="0.2">
      <c r="A692" s="181" t="s">
        <v>1620</v>
      </c>
      <c r="B692" s="183" t="s">
        <v>1923</v>
      </c>
      <c r="C692" s="40" t="s">
        <v>1531</v>
      </c>
      <c r="F692" t="s">
        <v>1621</v>
      </c>
      <c r="G692" s="11"/>
      <c r="H692" s="11"/>
      <c r="I692" s="358">
        <v>3016</v>
      </c>
      <c r="J692" s="357"/>
      <c r="K692" s="357"/>
      <c r="L692" s="408">
        <f t="shared" ref="L692:L703" si="49">L680</f>
        <v>3016</v>
      </c>
      <c r="M692" s="11"/>
      <c r="N692" s="11"/>
      <c r="O692" s="360">
        <f>IF(P692="Yes",'MD Rates'!$H$1,R692)</f>
        <v>42461</v>
      </c>
      <c r="P692" s="5" t="str">
        <f t="shared" si="48"/>
        <v>No</v>
      </c>
      <c r="R692" s="406">
        <v>42461</v>
      </c>
    </row>
    <row r="693" spans="1:18" hidden="1" x14ac:dyDescent="0.2">
      <c r="A693" s="181" t="s">
        <v>1620</v>
      </c>
      <c r="B693" s="183" t="s">
        <v>1923</v>
      </c>
      <c r="C693" s="40" t="s">
        <v>1531</v>
      </c>
      <c r="F693" t="s">
        <v>1622</v>
      </c>
      <c r="G693" s="11"/>
      <c r="H693" s="11"/>
      <c r="I693" s="358">
        <v>47582</v>
      </c>
      <c r="J693" s="357"/>
      <c r="K693" s="357"/>
      <c r="L693" s="408">
        <f t="shared" si="49"/>
        <v>47582</v>
      </c>
      <c r="M693" s="11"/>
      <c r="N693" s="11"/>
      <c r="O693" s="360">
        <f>IF(P693="Yes",'MD Rates'!$H$1,R693)</f>
        <v>42461</v>
      </c>
      <c r="P693" s="5" t="str">
        <f t="shared" si="48"/>
        <v>No</v>
      </c>
      <c r="R693" s="406">
        <v>42461</v>
      </c>
    </row>
    <row r="694" spans="1:18" hidden="1" x14ac:dyDescent="0.2">
      <c r="A694" s="181" t="s">
        <v>1620</v>
      </c>
      <c r="B694" s="183" t="s">
        <v>1923</v>
      </c>
      <c r="C694" s="40" t="s">
        <v>1531</v>
      </c>
      <c r="F694" t="s">
        <v>1623</v>
      </c>
      <c r="G694" s="11"/>
      <c r="H694" s="11"/>
      <c r="I694" s="358">
        <v>59477</v>
      </c>
      <c r="J694" s="357"/>
      <c r="K694" s="357"/>
      <c r="L694" s="408">
        <f t="shared" si="49"/>
        <v>59477</v>
      </c>
      <c r="M694" s="11"/>
      <c r="N694" s="11"/>
      <c r="O694" s="360">
        <f>IF(P694="Yes",'MD Rates'!$H$1,R694)</f>
        <v>42461</v>
      </c>
      <c r="P694" s="5" t="str">
        <f t="shared" ref="P694:P773" si="50">IF(I694&lt;&gt;L694,"Yes","No")</f>
        <v>No</v>
      </c>
      <c r="R694" s="406">
        <v>42461</v>
      </c>
    </row>
    <row r="695" spans="1:18" hidden="1" x14ac:dyDescent="0.2">
      <c r="A695" s="181" t="s">
        <v>1620</v>
      </c>
      <c r="B695" s="183" t="s">
        <v>1923</v>
      </c>
      <c r="C695" s="40" t="s">
        <v>1531</v>
      </c>
      <c r="F695" t="s">
        <v>1624</v>
      </c>
      <c r="G695" s="11"/>
      <c r="H695" s="11"/>
      <c r="I695" s="358">
        <v>77320</v>
      </c>
      <c r="J695" s="357"/>
      <c r="K695" s="357"/>
      <c r="L695" s="408">
        <f t="shared" si="49"/>
        <v>77320</v>
      </c>
      <c r="M695" s="11"/>
      <c r="N695" s="11"/>
      <c r="O695" s="360">
        <f>IF(P695="Yes",'MD Rates'!$H$1,R695)</f>
        <v>42461</v>
      </c>
      <c r="P695" s="5" t="str">
        <f t="shared" si="50"/>
        <v>No</v>
      </c>
      <c r="R695" s="406">
        <v>42461</v>
      </c>
    </row>
    <row r="696" spans="1:18" hidden="1" x14ac:dyDescent="0.2">
      <c r="A696" s="181" t="s">
        <v>1620</v>
      </c>
      <c r="B696" s="183" t="s">
        <v>1923</v>
      </c>
      <c r="C696" s="40" t="s">
        <v>1531</v>
      </c>
      <c r="F696" t="s">
        <v>1625</v>
      </c>
      <c r="G696" s="11"/>
      <c r="H696" s="11"/>
      <c r="I696" s="358">
        <v>6032</v>
      </c>
      <c r="J696" s="357"/>
      <c r="K696" s="357"/>
      <c r="L696" s="408">
        <f t="shared" si="49"/>
        <v>6032</v>
      </c>
      <c r="M696" s="11"/>
      <c r="N696" s="11"/>
      <c r="O696" s="360">
        <f>IF(P696="Yes",'MD Rates'!$H$1,R696)</f>
        <v>42461</v>
      </c>
      <c r="P696" s="5" t="str">
        <f t="shared" si="50"/>
        <v>No</v>
      </c>
      <c r="R696" s="406">
        <v>42461</v>
      </c>
    </row>
    <row r="697" spans="1:18" hidden="1" x14ac:dyDescent="0.2">
      <c r="A697" s="181" t="s">
        <v>1620</v>
      </c>
      <c r="B697" s="183" t="s">
        <v>1923</v>
      </c>
      <c r="C697" s="40" t="s">
        <v>1531</v>
      </c>
      <c r="F697" t="s">
        <v>1626</v>
      </c>
      <c r="G697" s="11"/>
      <c r="H697" s="11"/>
      <c r="I697" s="358">
        <v>9048</v>
      </c>
      <c r="J697" s="357"/>
      <c r="K697" s="357"/>
      <c r="L697" s="408">
        <f t="shared" si="49"/>
        <v>9048</v>
      </c>
      <c r="M697" s="11"/>
      <c r="N697" s="11"/>
      <c r="O697" s="360">
        <f>IF(P697="Yes",'MD Rates'!$H$1,R697)</f>
        <v>42461</v>
      </c>
      <c r="P697" s="5" t="str">
        <f t="shared" si="50"/>
        <v>No</v>
      </c>
      <c r="R697" s="406">
        <v>42461</v>
      </c>
    </row>
    <row r="698" spans="1:18" hidden="1" x14ac:dyDescent="0.2">
      <c r="A698" s="181" t="s">
        <v>1620</v>
      </c>
      <c r="B698" s="183" t="s">
        <v>1923</v>
      </c>
      <c r="C698" s="40" t="s">
        <v>1531</v>
      </c>
      <c r="F698" t="s">
        <v>1627</v>
      </c>
      <c r="G698" s="11"/>
      <c r="H698" s="11"/>
      <c r="I698" s="358">
        <v>12064</v>
      </c>
      <c r="J698" s="357"/>
      <c r="K698" s="357"/>
      <c r="L698" s="408">
        <f t="shared" si="49"/>
        <v>12064</v>
      </c>
      <c r="M698" s="11"/>
      <c r="N698" s="11"/>
      <c r="O698" s="360">
        <f>IF(P698="Yes",'MD Rates'!$H$1,R698)</f>
        <v>42461</v>
      </c>
      <c r="P698" s="5" t="str">
        <f t="shared" si="50"/>
        <v>No</v>
      </c>
      <c r="R698" s="406">
        <v>42461</v>
      </c>
    </row>
    <row r="699" spans="1:18" hidden="1" x14ac:dyDescent="0.2">
      <c r="A699" s="181" t="s">
        <v>1620</v>
      </c>
      <c r="B699" s="183" t="s">
        <v>1923</v>
      </c>
      <c r="C699" s="40" t="s">
        <v>1531</v>
      </c>
      <c r="F699" t="s">
        <v>1628</v>
      </c>
      <c r="G699" s="11"/>
      <c r="H699" s="11"/>
      <c r="I699" s="358">
        <v>15080</v>
      </c>
      <c r="J699" s="357"/>
      <c r="K699" s="357"/>
      <c r="L699" s="408">
        <f t="shared" si="49"/>
        <v>15080</v>
      </c>
      <c r="M699" s="11"/>
      <c r="N699" s="11"/>
      <c r="O699" s="360">
        <f>IF(P699="Yes",'MD Rates'!$H$1,R699)</f>
        <v>42461</v>
      </c>
      <c r="P699" s="5" t="str">
        <f t="shared" si="50"/>
        <v>No</v>
      </c>
      <c r="R699" s="406">
        <v>42461</v>
      </c>
    </row>
    <row r="700" spans="1:18" hidden="1" x14ac:dyDescent="0.2">
      <c r="A700" s="181" t="s">
        <v>1620</v>
      </c>
      <c r="B700" s="183" t="s">
        <v>1923</v>
      </c>
      <c r="C700" s="40" t="s">
        <v>1531</v>
      </c>
      <c r="F700" t="s">
        <v>1629</v>
      </c>
      <c r="G700" s="11"/>
      <c r="H700" s="11"/>
      <c r="I700" s="358">
        <v>18096</v>
      </c>
      <c r="J700" s="357"/>
      <c r="K700" s="357"/>
      <c r="L700" s="408">
        <f t="shared" si="49"/>
        <v>18096</v>
      </c>
      <c r="M700" s="11"/>
      <c r="N700" s="11"/>
      <c r="O700" s="360">
        <f>IF(P700="Yes",'MD Rates'!$H$1,R700)</f>
        <v>42461</v>
      </c>
      <c r="P700" s="5" t="str">
        <f t="shared" si="50"/>
        <v>No</v>
      </c>
      <c r="R700" s="406">
        <v>42461</v>
      </c>
    </row>
    <row r="701" spans="1:18" hidden="1" x14ac:dyDescent="0.2">
      <c r="A701" s="181" t="s">
        <v>1620</v>
      </c>
      <c r="B701" s="183" t="s">
        <v>1923</v>
      </c>
      <c r="C701" s="40" t="s">
        <v>1531</v>
      </c>
      <c r="F701" t="s">
        <v>1630</v>
      </c>
      <c r="G701" s="11"/>
      <c r="H701" s="11"/>
      <c r="I701" s="358">
        <v>24128</v>
      </c>
      <c r="J701" s="357"/>
      <c r="K701" s="357"/>
      <c r="L701" s="408">
        <f t="shared" si="49"/>
        <v>24128</v>
      </c>
      <c r="M701" s="11"/>
      <c r="N701" s="11"/>
      <c r="O701" s="360">
        <f>IF(P701="Yes",'MD Rates'!$H$1,R701)</f>
        <v>42461</v>
      </c>
      <c r="P701" s="5" t="str">
        <f t="shared" si="50"/>
        <v>No</v>
      </c>
      <c r="R701" s="406">
        <v>42461</v>
      </c>
    </row>
    <row r="702" spans="1:18" hidden="1" x14ac:dyDescent="0.2">
      <c r="A702" s="181" t="s">
        <v>1620</v>
      </c>
      <c r="B702" s="183" t="s">
        <v>1923</v>
      </c>
      <c r="C702" s="40" t="s">
        <v>1531</v>
      </c>
      <c r="F702" t="s">
        <v>1631</v>
      </c>
      <c r="G702" s="11"/>
      <c r="H702" s="11"/>
      <c r="I702" s="358">
        <v>30160</v>
      </c>
      <c r="J702" s="357"/>
      <c r="K702" s="357"/>
      <c r="L702" s="408">
        <f t="shared" si="49"/>
        <v>30160</v>
      </c>
      <c r="M702" s="11"/>
      <c r="N702" s="11"/>
      <c r="O702" s="360">
        <f>IF(P702="Yes",'MD Rates'!$H$1,R702)</f>
        <v>42461</v>
      </c>
      <c r="P702" s="5" t="str">
        <f t="shared" si="50"/>
        <v>No</v>
      </c>
      <c r="R702" s="406">
        <v>42461</v>
      </c>
    </row>
    <row r="703" spans="1:18" hidden="1" x14ac:dyDescent="0.2">
      <c r="A703" s="181" t="s">
        <v>1620</v>
      </c>
      <c r="B703" s="183" t="s">
        <v>1923</v>
      </c>
      <c r="C703" s="40" t="s">
        <v>1531</v>
      </c>
      <c r="F703" t="s">
        <v>1632</v>
      </c>
      <c r="G703" s="11"/>
      <c r="H703" s="11"/>
      <c r="I703" s="358">
        <v>36192</v>
      </c>
      <c r="J703" s="357"/>
      <c r="K703" s="357"/>
      <c r="L703" s="408">
        <f t="shared" si="49"/>
        <v>36192</v>
      </c>
      <c r="M703" s="11"/>
      <c r="N703" s="11"/>
      <c r="O703" s="360">
        <f>IF(P703="Yes",'MD Rates'!$H$1,R703)</f>
        <v>42461</v>
      </c>
      <c r="P703" s="5" t="str">
        <f t="shared" si="50"/>
        <v>No</v>
      </c>
      <c r="R703" s="406">
        <v>42461</v>
      </c>
    </row>
    <row r="704" spans="1:18" hidden="1" x14ac:dyDescent="0.2">
      <c r="A704" s="181" t="s">
        <v>1620</v>
      </c>
      <c r="B704" s="183" t="s">
        <v>1923</v>
      </c>
      <c r="C704" s="40" t="s">
        <v>1532</v>
      </c>
      <c r="F704" t="s">
        <v>1633</v>
      </c>
      <c r="G704" s="11"/>
      <c r="H704" s="11"/>
      <c r="I704" s="358">
        <v>35832</v>
      </c>
      <c r="J704" s="357"/>
      <c r="K704" s="357"/>
      <c r="L704" s="11">
        <v>35832</v>
      </c>
      <c r="M704" s="11"/>
      <c r="N704" s="11"/>
      <c r="O704" s="360">
        <f>IF(P704="Yes",'MD Rates'!$G$700,R704)</f>
        <v>42461</v>
      </c>
      <c r="P704" s="5" t="str">
        <f t="shared" si="50"/>
        <v>No</v>
      </c>
      <c r="R704" s="406">
        <v>42461</v>
      </c>
    </row>
    <row r="705" spans="1:20" hidden="1" x14ac:dyDescent="0.2">
      <c r="A705" s="181" t="s">
        <v>1620</v>
      </c>
      <c r="B705" s="183" t="s">
        <v>1923</v>
      </c>
      <c r="C705" s="40" t="s">
        <v>1532</v>
      </c>
      <c r="F705" t="s">
        <v>1634</v>
      </c>
      <c r="G705" s="11"/>
      <c r="H705" s="11"/>
      <c r="I705" s="358">
        <v>58888</v>
      </c>
      <c r="J705" s="357"/>
      <c r="K705" s="357"/>
      <c r="L705" s="11">
        <v>58888</v>
      </c>
      <c r="M705" s="11"/>
      <c r="N705" s="11"/>
      <c r="O705" s="360">
        <f>IF(P705="Yes",'MD Rates'!$G$700,R705)</f>
        <v>42461</v>
      </c>
      <c r="P705" s="5" t="str">
        <f t="shared" si="50"/>
        <v>No</v>
      </c>
      <c r="R705" s="406">
        <v>42461</v>
      </c>
    </row>
    <row r="706" spans="1:20" hidden="1" x14ac:dyDescent="0.2">
      <c r="A706" s="181" t="s">
        <v>1620</v>
      </c>
      <c r="B706" s="183" t="s">
        <v>1923</v>
      </c>
      <c r="C706" s="40" t="s">
        <v>1532</v>
      </c>
      <c r="F706" t="s">
        <v>1621</v>
      </c>
      <c r="G706" s="11"/>
      <c r="H706" s="11"/>
      <c r="I706" s="358">
        <v>2986</v>
      </c>
      <c r="J706" s="357"/>
      <c r="K706" s="357"/>
      <c r="L706" s="358">
        <v>2986</v>
      </c>
      <c r="M706" s="11"/>
      <c r="N706" s="11"/>
      <c r="O706" s="360">
        <f>IF(P706="Yes",'MD Rates'!$G$700,R706)</f>
        <v>42461</v>
      </c>
      <c r="P706" s="5" t="str">
        <f t="shared" si="50"/>
        <v>No</v>
      </c>
      <c r="R706" s="406">
        <v>42461</v>
      </c>
    </row>
    <row r="707" spans="1:20" hidden="1" x14ac:dyDescent="0.2">
      <c r="A707" s="181" t="s">
        <v>1620</v>
      </c>
      <c r="B707" s="183" t="s">
        <v>1923</v>
      </c>
      <c r="C707" s="40" t="s">
        <v>1532</v>
      </c>
      <c r="F707" t="s">
        <v>1622</v>
      </c>
      <c r="G707" s="11"/>
      <c r="H707" s="11"/>
      <c r="I707" s="358">
        <v>47110</v>
      </c>
      <c r="J707" s="357"/>
      <c r="K707" s="357"/>
      <c r="L707" s="358">
        <v>47110</v>
      </c>
      <c r="M707" s="11"/>
      <c r="N707" s="11"/>
      <c r="O707" s="360">
        <f>IF(P707="Yes",'MD Rates'!$G$700,R707)</f>
        <v>42461</v>
      </c>
      <c r="P707" s="5" t="str">
        <f t="shared" si="50"/>
        <v>No</v>
      </c>
      <c r="R707" s="406">
        <v>42461</v>
      </c>
    </row>
    <row r="708" spans="1:20" hidden="1" x14ac:dyDescent="0.2">
      <c r="A708" s="181" t="s">
        <v>1620</v>
      </c>
      <c r="B708" s="183" t="s">
        <v>1923</v>
      </c>
      <c r="C708" s="40" t="s">
        <v>1532</v>
      </c>
      <c r="F708" t="s">
        <v>1623</v>
      </c>
      <c r="G708" s="11"/>
      <c r="H708" s="11"/>
      <c r="I708" s="358">
        <v>58888</v>
      </c>
      <c r="J708" s="357"/>
      <c r="K708" s="357"/>
      <c r="L708" s="358">
        <v>58888</v>
      </c>
      <c r="M708" s="11"/>
      <c r="N708" s="11"/>
      <c r="O708" s="360">
        <f>IF(P708="Yes",'MD Rates'!$G$700,R708)</f>
        <v>42461</v>
      </c>
      <c r="P708" s="5" t="str">
        <f t="shared" si="50"/>
        <v>No</v>
      </c>
      <c r="R708" s="406">
        <v>42461</v>
      </c>
    </row>
    <row r="709" spans="1:20" hidden="1" x14ac:dyDescent="0.2">
      <c r="A709" s="181" t="s">
        <v>1620</v>
      </c>
      <c r="B709" s="183" t="s">
        <v>1923</v>
      </c>
      <c r="C709" s="40" t="s">
        <v>1532</v>
      </c>
      <c r="F709" t="s">
        <v>1624</v>
      </c>
      <c r="G709" s="11"/>
      <c r="H709" s="11"/>
      <c r="I709" s="358">
        <v>76554</v>
      </c>
      <c r="J709" s="357"/>
      <c r="K709" s="357"/>
      <c r="L709" s="358">
        <v>76554</v>
      </c>
      <c r="M709" s="11"/>
      <c r="N709" s="11"/>
      <c r="O709" s="360">
        <f>IF(P709="Yes",'MD Rates'!$G$700,R709)</f>
        <v>42461</v>
      </c>
      <c r="P709" s="5" t="str">
        <f t="shared" si="50"/>
        <v>No</v>
      </c>
      <c r="R709" s="406">
        <v>42461</v>
      </c>
    </row>
    <row r="710" spans="1:20" hidden="1" x14ac:dyDescent="0.2">
      <c r="A710" s="181" t="s">
        <v>1620</v>
      </c>
      <c r="B710" s="183" t="s">
        <v>1923</v>
      </c>
      <c r="C710" s="40" t="s">
        <v>1532</v>
      </c>
      <c r="F710" t="s">
        <v>1625</v>
      </c>
      <c r="G710" s="11"/>
      <c r="H710" s="11"/>
      <c r="I710" s="358">
        <v>5972</v>
      </c>
      <c r="J710" s="357"/>
      <c r="K710" s="357"/>
      <c r="L710" s="358">
        <v>5972</v>
      </c>
      <c r="M710" s="11"/>
      <c r="N710" s="11"/>
      <c r="O710" s="360">
        <f>IF(P710="Yes",'MD Rates'!$G$700,R710)</f>
        <v>42461</v>
      </c>
      <c r="P710" s="5" t="str">
        <f t="shared" si="50"/>
        <v>No</v>
      </c>
      <c r="R710" s="406">
        <v>42461</v>
      </c>
    </row>
    <row r="711" spans="1:20" hidden="1" x14ac:dyDescent="0.2">
      <c r="A711" s="181" t="s">
        <v>1620</v>
      </c>
      <c r="B711" s="183" t="s">
        <v>1923</v>
      </c>
      <c r="C711" s="40" t="s">
        <v>1532</v>
      </c>
      <c r="F711" t="s">
        <v>1626</v>
      </c>
      <c r="G711" s="11"/>
      <c r="H711" s="11"/>
      <c r="I711" s="358">
        <v>8958</v>
      </c>
      <c r="J711" s="357"/>
      <c r="K711" s="357"/>
      <c r="L711" s="358">
        <v>8958</v>
      </c>
      <c r="M711" s="11"/>
      <c r="N711" s="11"/>
      <c r="O711" s="360">
        <f>IF(P711="Yes",'MD Rates'!$G$700,R711)</f>
        <v>42461</v>
      </c>
      <c r="P711" s="5" t="str">
        <f t="shared" si="50"/>
        <v>No</v>
      </c>
      <c r="R711" s="406">
        <v>42461</v>
      </c>
    </row>
    <row r="712" spans="1:20" hidden="1" x14ac:dyDescent="0.2">
      <c r="A712" s="181" t="s">
        <v>1620</v>
      </c>
      <c r="B712" s="183" t="s">
        <v>1923</v>
      </c>
      <c r="C712" s="40" t="s">
        <v>1532</v>
      </c>
      <c r="F712" t="s">
        <v>1627</v>
      </c>
      <c r="G712" s="11"/>
      <c r="H712" s="11"/>
      <c r="I712" s="358">
        <v>11944</v>
      </c>
      <c r="J712" s="357"/>
      <c r="K712" s="357"/>
      <c r="L712" s="358">
        <v>11944</v>
      </c>
      <c r="M712" s="11"/>
      <c r="N712" s="11"/>
      <c r="O712" s="360">
        <f>IF(P712="Yes",'MD Rates'!$G$700,R712)</f>
        <v>42461</v>
      </c>
      <c r="P712" s="5" t="str">
        <f t="shared" si="50"/>
        <v>No</v>
      </c>
      <c r="R712" s="406">
        <v>42461</v>
      </c>
    </row>
    <row r="713" spans="1:20" hidden="1" x14ac:dyDescent="0.2">
      <c r="A713" s="181" t="s">
        <v>1620</v>
      </c>
      <c r="B713" s="183" t="s">
        <v>1923</v>
      </c>
      <c r="C713" s="40" t="s">
        <v>1532</v>
      </c>
      <c r="F713" t="s">
        <v>1628</v>
      </c>
      <c r="G713" s="11"/>
      <c r="H713" s="11"/>
      <c r="I713" s="358">
        <v>14930</v>
      </c>
      <c r="J713" s="357"/>
      <c r="K713" s="357"/>
      <c r="L713" s="358">
        <v>14930</v>
      </c>
      <c r="M713" s="11"/>
      <c r="N713" s="11"/>
      <c r="O713" s="360">
        <f>IF(P713="Yes",'MD Rates'!$G$700,R713)</f>
        <v>42461</v>
      </c>
      <c r="P713" s="5" t="str">
        <f t="shared" si="50"/>
        <v>No</v>
      </c>
      <c r="R713" s="406">
        <v>42461</v>
      </c>
    </row>
    <row r="714" spans="1:20" hidden="1" x14ac:dyDescent="0.2">
      <c r="A714" s="181" t="s">
        <v>1620</v>
      </c>
      <c r="B714" s="183" t="s">
        <v>1923</v>
      </c>
      <c r="C714" s="40" t="s">
        <v>1532</v>
      </c>
      <c r="F714" t="s">
        <v>1629</v>
      </c>
      <c r="G714" s="11"/>
      <c r="H714" s="11"/>
      <c r="I714" s="358">
        <v>17916</v>
      </c>
      <c r="J714" s="357"/>
      <c r="K714" s="357"/>
      <c r="L714" s="358">
        <v>17916</v>
      </c>
      <c r="M714" s="11"/>
      <c r="N714" s="11"/>
      <c r="O714" s="360">
        <f>IF(P714="Yes",'MD Rates'!$G$700,R714)</f>
        <v>42461</v>
      </c>
      <c r="P714" s="5" t="str">
        <f t="shared" si="50"/>
        <v>No</v>
      </c>
      <c r="R714" s="406">
        <v>42461</v>
      </c>
    </row>
    <row r="715" spans="1:20" hidden="1" x14ac:dyDescent="0.2">
      <c r="A715" s="181" t="s">
        <v>1620</v>
      </c>
      <c r="B715" s="183" t="s">
        <v>1923</v>
      </c>
      <c r="C715" s="40" t="s">
        <v>1532</v>
      </c>
      <c r="F715" t="s">
        <v>1630</v>
      </c>
      <c r="G715" s="11"/>
      <c r="H715" s="11"/>
      <c r="I715" s="358">
        <v>23888</v>
      </c>
      <c r="J715" s="357"/>
      <c r="K715" s="357"/>
      <c r="L715" s="358">
        <v>23888</v>
      </c>
      <c r="M715" s="11"/>
      <c r="N715" s="11"/>
      <c r="O715" s="360">
        <f>IF(P715="Yes",'MD Rates'!$G$700,R715)</f>
        <v>42461</v>
      </c>
      <c r="P715" s="5" t="str">
        <f t="shared" si="50"/>
        <v>No</v>
      </c>
      <c r="R715" s="406">
        <v>42461</v>
      </c>
    </row>
    <row r="716" spans="1:20" hidden="1" x14ac:dyDescent="0.2">
      <c r="A716" s="181" t="s">
        <v>1620</v>
      </c>
      <c r="B716" s="183" t="s">
        <v>1923</v>
      </c>
      <c r="C716" s="40" t="s">
        <v>1532</v>
      </c>
      <c r="F716" s="151" t="s">
        <v>1631</v>
      </c>
      <c r="G716" s="11"/>
      <c r="H716" s="11"/>
      <c r="I716" s="358">
        <v>29860</v>
      </c>
      <c r="J716" s="357"/>
      <c r="K716" s="357"/>
      <c r="L716" s="358">
        <v>29860</v>
      </c>
      <c r="M716" s="11"/>
      <c r="N716" s="11"/>
      <c r="O716" s="360">
        <f>IF(P716="Yes",'MD Rates'!$G$700,R716)</f>
        <v>42461</v>
      </c>
      <c r="P716" s="5" t="str">
        <f t="shared" si="50"/>
        <v>No</v>
      </c>
      <c r="R716" s="406">
        <v>42461</v>
      </c>
    </row>
    <row r="717" spans="1:20" hidden="1" x14ac:dyDescent="0.2">
      <c r="A717" s="181" t="s">
        <v>1620</v>
      </c>
      <c r="B717" s="183" t="s">
        <v>1923</v>
      </c>
      <c r="C717" s="40" t="s">
        <v>1532</v>
      </c>
      <c r="F717" t="s">
        <v>1632</v>
      </c>
      <c r="G717" s="11"/>
      <c r="H717" s="11"/>
      <c r="I717" s="358">
        <v>35832</v>
      </c>
      <c r="J717" s="357"/>
      <c r="K717" s="357"/>
      <c r="L717" s="358">
        <v>35832</v>
      </c>
      <c r="M717" s="11"/>
      <c r="N717" s="11"/>
      <c r="O717" s="360">
        <f>IF(P717="Yes",'MD Rates'!$G$700,R717)</f>
        <v>42461</v>
      </c>
      <c r="P717" s="5" t="str">
        <f t="shared" si="50"/>
        <v>No</v>
      </c>
      <c r="R717" s="406">
        <v>42461</v>
      </c>
    </row>
    <row r="718" spans="1:20" hidden="1" x14ac:dyDescent="0.2">
      <c r="A718" s="181" t="s">
        <v>1620</v>
      </c>
      <c r="B718" s="183" t="s">
        <v>1923</v>
      </c>
      <c r="C718" s="40" t="s">
        <v>1532</v>
      </c>
      <c r="F718" t="s">
        <v>1635</v>
      </c>
      <c r="G718" s="11"/>
      <c r="H718" s="11"/>
      <c r="I718" s="358">
        <v>76554</v>
      </c>
      <c r="J718" s="357"/>
      <c r="K718" s="357"/>
      <c r="L718" s="358">
        <v>76554</v>
      </c>
      <c r="M718" s="11"/>
      <c r="N718" s="11"/>
      <c r="O718" s="360">
        <f>IF(P718="Yes",'MD Rates'!$G$700,R718)</f>
        <v>42461</v>
      </c>
      <c r="P718" s="5" t="str">
        <f t="shared" si="50"/>
        <v>No</v>
      </c>
      <c r="R718" s="406">
        <v>42461</v>
      </c>
    </row>
    <row r="719" spans="1:20" hidden="1" x14ac:dyDescent="0.2">
      <c r="A719" s="181" t="s">
        <v>1620</v>
      </c>
      <c r="B719" s="183" t="s">
        <v>1923</v>
      </c>
      <c r="C719" s="40" t="s">
        <v>1532</v>
      </c>
      <c r="F719" t="s">
        <v>1636</v>
      </c>
      <c r="G719" s="11"/>
      <c r="H719" s="11"/>
      <c r="I719" s="358">
        <v>47110</v>
      </c>
      <c r="J719" s="357"/>
      <c r="K719" s="357"/>
      <c r="L719" s="358">
        <v>47110</v>
      </c>
      <c r="M719" s="11"/>
      <c r="N719" s="11"/>
      <c r="O719" s="360">
        <f>IF(P719="Yes",'MD Rates'!$G$700,R719)</f>
        <v>42461</v>
      </c>
      <c r="P719" s="5" t="str">
        <f t="shared" si="50"/>
        <v>No</v>
      </c>
      <c r="R719" s="406">
        <v>42461</v>
      </c>
    </row>
    <row r="720" spans="1:20" hidden="1" x14ac:dyDescent="0.2">
      <c r="A720" s="483" t="s">
        <v>2031</v>
      </c>
      <c r="B720" s="183" t="s">
        <v>1923</v>
      </c>
      <c r="C720" s="1240" t="s">
        <v>1530</v>
      </c>
      <c r="D720" s="11"/>
      <c r="E720" s="11"/>
      <c r="F720" s="11" t="s">
        <v>1633</v>
      </c>
      <c r="G720" s="11"/>
      <c r="H720" s="11"/>
      <c r="I720" s="178">
        <v>0</v>
      </c>
      <c r="J720" s="357"/>
      <c r="K720" s="357"/>
      <c r="L720" s="178">
        <v>0</v>
      </c>
      <c r="M720" s="11"/>
      <c r="N720" s="11"/>
      <c r="O720" s="360">
        <f>IF(P720="Yes",'MD Rates'!$H$1,R720)</f>
        <v>43556</v>
      </c>
      <c r="P720" s="12" t="str">
        <f t="shared" ref="P720:P767" si="51">IF(I720&lt;&gt;L720,"Yes","No")</f>
        <v>No</v>
      </c>
      <c r="Q720" s="11"/>
      <c r="R720" s="360">
        <v>43556</v>
      </c>
      <c r="T720" s="16"/>
    </row>
    <row r="721" spans="1:20" hidden="1" x14ac:dyDescent="0.2">
      <c r="A721" s="483" t="s">
        <v>2031</v>
      </c>
      <c r="B721" s="183" t="s">
        <v>1923</v>
      </c>
      <c r="C721" s="1240" t="s">
        <v>1530</v>
      </c>
      <c r="D721" s="11"/>
      <c r="E721" s="11"/>
      <c r="F721" s="11" t="s">
        <v>1634</v>
      </c>
      <c r="G721" s="11"/>
      <c r="H721" s="11"/>
      <c r="I721" s="178">
        <v>0</v>
      </c>
      <c r="J721" s="357"/>
      <c r="K721" s="357"/>
      <c r="L721" s="178">
        <v>0</v>
      </c>
      <c r="M721" s="11"/>
      <c r="N721" s="11"/>
      <c r="O721" s="360">
        <f>IF(P721="Yes",'MD Rates'!$H$1,R721)</f>
        <v>43556</v>
      </c>
      <c r="P721" s="12" t="str">
        <f t="shared" si="51"/>
        <v>No</v>
      </c>
      <c r="Q721" s="11"/>
      <c r="R721" s="360">
        <v>43556</v>
      </c>
      <c r="T721" s="16"/>
    </row>
    <row r="722" spans="1:20" hidden="1" x14ac:dyDescent="0.2">
      <c r="A722" s="483" t="s">
        <v>2031</v>
      </c>
      <c r="B722" s="183" t="s">
        <v>1923</v>
      </c>
      <c r="C722" s="1240" t="s">
        <v>1530</v>
      </c>
      <c r="D722" s="11"/>
      <c r="E722" s="11"/>
      <c r="F722" s="11" t="s">
        <v>1621</v>
      </c>
      <c r="G722" s="11"/>
      <c r="H722" s="11"/>
      <c r="I722" s="178">
        <v>3092</v>
      </c>
      <c r="J722" s="357"/>
      <c r="K722" s="357"/>
      <c r="L722" s="1277">
        <f>'MD Rates'!B191</f>
        <v>3092</v>
      </c>
      <c r="M722" s="11"/>
      <c r="N722" s="11"/>
      <c r="O722" s="360">
        <f>IF(P722="Yes",'MD Rates'!$H$1,R722)</f>
        <v>43556</v>
      </c>
      <c r="P722" s="12" t="str">
        <f t="shared" si="51"/>
        <v>No</v>
      </c>
      <c r="Q722" s="11"/>
      <c r="R722" s="360">
        <v>43556</v>
      </c>
    </row>
    <row r="723" spans="1:20" hidden="1" x14ac:dyDescent="0.2">
      <c r="A723" s="483" t="s">
        <v>2031</v>
      </c>
      <c r="B723" s="183" t="s">
        <v>1923</v>
      </c>
      <c r="C723" s="1240" t="s">
        <v>1530</v>
      </c>
      <c r="D723" s="11"/>
      <c r="E723" s="11"/>
      <c r="F723" s="11" t="s">
        <v>1622</v>
      </c>
      <c r="G723" s="11"/>
      <c r="H723" s="11"/>
      <c r="I723" s="178">
        <v>0</v>
      </c>
      <c r="J723" s="357"/>
      <c r="K723" s="357"/>
      <c r="L723" s="178">
        <f>'MD Rates'!L190</f>
        <v>0</v>
      </c>
      <c r="M723" s="11"/>
      <c r="N723" s="11"/>
      <c r="O723" s="360">
        <f>IF(P723="Yes",'MD Rates'!$H$1,R723)</f>
        <v>43556</v>
      </c>
      <c r="P723" s="12" t="str">
        <f t="shared" si="51"/>
        <v>No</v>
      </c>
      <c r="Q723" s="11"/>
      <c r="R723" s="360">
        <v>43556</v>
      </c>
    </row>
    <row r="724" spans="1:20" hidden="1" x14ac:dyDescent="0.2">
      <c r="A724" s="483" t="s">
        <v>2031</v>
      </c>
      <c r="B724" s="183" t="s">
        <v>1923</v>
      </c>
      <c r="C724" s="1240" t="s">
        <v>1530</v>
      </c>
      <c r="D724" s="11"/>
      <c r="E724" s="11"/>
      <c r="F724" s="11" t="s">
        <v>1623</v>
      </c>
      <c r="G724" s="11"/>
      <c r="H724" s="11"/>
      <c r="I724" s="178">
        <v>0</v>
      </c>
      <c r="J724" s="357"/>
      <c r="K724" s="357"/>
      <c r="L724" s="178">
        <f>'MD Rates'!L191</f>
        <v>0</v>
      </c>
      <c r="M724" s="11"/>
      <c r="N724" s="11"/>
      <c r="O724" s="360">
        <f>IF(P724="Yes",'MD Rates'!$H$1,R724)</f>
        <v>43556</v>
      </c>
      <c r="P724" s="12" t="str">
        <f t="shared" si="51"/>
        <v>No</v>
      </c>
      <c r="Q724" s="11"/>
      <c r="R724" s="360">
        <v>43556</v>
      </c>
    </row>
    <row r="725" spans="1:20" hidden="1" x14ac:dyDescent="0.2">
      <c r="A725" s="483" t="s">
        <v>2031</v>
      </c>
      <c r="B725" s="183" t="s">
        <v>1923</v>
      </c>
      <c r="C725" s="1240" t="s">
        <v>1530</v>
      </c>
      <c r="D725" s="11"/>
      <c r="E725" s="11"/>
      <c r="F725" s="11" t="s">
        <v>1624</v>
      </c>
      <c r="G725" s="11"/>
      <c r="H725" s="11"/>
      <c r="I725" s="178">
        <v>0</v>
      </c>
      <c r="J725" s="357"/>
      <c r="K725" s="357"/>
      <c r="L725" s="178">
        <f>'MD Rates'!L192</f>
        <v>0</v>
      </c>
      <c r="M725" s="11"/>
      <c r="N725" s="11"/>
      <c r="O725" s="360">
        <f>IF(P725="Yes",'MD Rates'!$H$1,R725)</f>
        <v>43556</v>
      </c>
      <c r="P725" s="12" t="str">
        <f t="shared" si="51"/>
        <v>No</v>
      </c>
      <c r="Q725" s="11"/>
      <c r="R725" s="360">
        <v>43556</v>
      </c>
    </row>
    <row r="726" spans="1:20" hidden="1" x14ac:dyDescent="0.2">
      <c r="A726" s="483" t="s">
        <v>2031</v>
      </c>
      <c r="B726" s="183" t="s">
        <v>1923</v>
      </c>
      <c r="C726" s="1240" t="s">
        <v>1530</v>
      </c>
      <c r="D726" s="11"/>
      <c r="E726" s="11"/>
      <c r="F726" s="11" t="s">
        <v>1625</v>
      </c>
      <c r="G726" s="11"/>
      <c r="H726" s="11"/>
      <c r="I726" s="178">
        <v>0</v>
      </c>
      <c r="J726" s="357"/>
      <c r="K726" s="357"/>
      <c r="L726" s="178">
        <f>'MD Rates'!L182</f>
        <v>0</v>
      </c>
      <c r="M726" s="11"/>
      <c r="N726" s="11"/>
      <c r="O726" s="360">
        <f>IF(P726="Yes",'MD Rates'!$H$1,R726)</f>
        <v>43922</v>
      </c>
      <c r="P726" s="12" t="str">
        <f t="shared" si="51"/>
        <v>No</v>
      </c>
      <c r="Q726" s="11"/>
      <c r="R726" s="406">
        <v>43922</v>
      </c>
    </row>
    <row r="727" spans="1:20" hidden="1" x14ac:dyDescent="0.2">
      <c r="A727" s="483" t="s">
        <v>2031</v>
      </c>
      <c r="B727" s="183" t="s">
        <v>1923</v>
      </c>
      <c r="C727" s="1240" t="s">
        <v>1530</v>
      </c>
      <c r="D727" s="11"/>
      <c r="E727" s="11"/>
      <c r="F727" s="11" t="s">
        <v>1626</v>
      </c>
      <c r="G727" s="11"/>
      <c r="H727" s="11"/>
      <c r="I727" s="178">
        <v>0</v>
      </c>
      <c r="J727" s="357"/>
      <c r="K727" s="357"/>
      <c r="L727" s="178">
        <f>'MD Rates'!L183</f>
        <v>0</v>
      </c>
      <c r="M727" s="11"/>
      <c r="N727" s="11"/>
      <c r="O727" s="360">
        <f>IF(P727="Yes",'MD Rates'!$H$1,R727)</f>
        <v>43922</v>
      </c>
      <c r="P727" s="12" t="str">
        <f t="shared" si="51"/>
        <v>No</v>
      </c>
      <c r="Q727" s="11"/>
      <c r="R727" s="406">
        <v>43922</v>
      </c>
    </row>
    <row r="728" spans="1:20" hidden="1" x14ac:dyDescent="0.2">
      <c r="A728" s="483" t="s">
        <v>2031</v>
      </c>
      <c r="B728" s="183" t="s">
        <v>1923</v>
      </c>
      <c r="C728" s="1240" t="s">
        <v>1530</v>
      </c>
      <c r="D728" s="11"/>
      <c r="E728" s="11"/>
      <c r="F728" s="11" t="s">
        <v>1627</v>
      </c>
      <c r="G728" s="11"/>
      <c r="H728" s="11"/>
      <c r="I728" s="178">
        <v>0</v>
      </c>
      <c r="J728" s="357"/>
      <c r="K728" s="357"/>
      <c r="L728" s="178">
        <f>'MD Rates'!L184</f>
        <v>0</v>
      </c>
      <c r="M728" s="11"/>
      <c r="N728" s="11"/>
      <c r="O728" s="360">
        <f>IF(P728="Yes",'MD Rates'!$H$1,R728)</f>
        <v>43922</v>
      </c>
      <c r="P728" s="12" t="str">
        <f t="shared" si="51"/>
        <v>No</v>
      </c>
      <c r="Q728" s="11"/>
      <c r="R728" s="406">
        <v>43922</v>
      </c>
    </row>
    <row r="729" spans="1:20" hidden="1" x14ac:dyDescent="0.2">
      <c r="A729" s="483" t="s">
        <v>2031</v>
      </c>
      <c r="B729" s="183" t="s">
        <v>1923</v>
      </c>
      <c r="C729" s="1240" t="s">
        <v>1530</v>
      </c>
      <c r="D729" s="11"/>
      <c r="E729" s="11"/>
      <c r="F729" s="11" t="s">
        <v>1628</v>
      </c>
      <c r="G729" s="11"/>
      <c r="H729" s="11"/>
      <c r="I729" s="178">
        <v>0</v>
      </c>
      <c r="J729" s="357"/>
      <c r="K729" s="357"/>
      <c r="L729" s="178">
        <f>'MD Rates'!L185</f>
        <v>0</v>
      </c>
      <c r="M729" s="11"/>
      <c r="N729" s="11"/>
      <c r="O729" s="360">
        <f>IF(P729="Yes",'MD Rates'!$H$1,R729)</f>
        <v>43922</v>
      </c>
      <c r="P729" s="12" t="str">
        <f t="shared" si="51"/>
        <v>No</v>
      </c>
      <c r="Q729" s="11"/>
      <c r="R729" s="406">
        <v>43922</v>
      </c>
    </row>
    <row r="730" spans="1:20" hidden="1" x14ac:dyDescent="0.2">
      <c r="A730" s="483" t="s">
        <v>2031</v>
      </c>
      <c r="B730" s="183" t="s">
        <v>1923</v>
      </c>
      <c r="C730" s="1240" t="s">
        <v>1530</v>
      </c>
      <c r="D730" s="11"/>
      <c r="E730" s="11"/>
      <c r="F730" s="11" t="s">
        <v>1629</v>
      </c>
      <c r="G730" s="11"/>
      <c r="H730" s="11"/>
      <c r="I730" s="178">
        <v>0</v>
      </c>
      <c r="J730" s="357"/>
      <c r="K730" s="357"/>
      <c r="L730" s="178">
        <f>'MD Rates'!L186</f>
        <v>0</v>
      </c>
      <c r="M730" s="11"/>
      <c r="N730" s="11"/>
      <c r="O730" s="360">
        <f>IF(P730="Yes",'MD Rates'!$H$1,R730)</f>
        <v>43922</v>
      </c>
      <c r="P730" s="12" t="str">
        <f t="shared" si="51"/>
        <v>No</v>
      </c>
      <c r="Q730" s="11"/>
      <c r="R730" s="406">
        <v>43922</v>
      </c>
    </row>
    <row r="731" spans="1:20" hidden="1" x14ac:dyDescent="0.2">
      <c r="A731" s="483" t="s">
        <v>2031</v>
      </c>
      <c r="B731" s="183" t="s">
        <v>1923</v>
      </c>
      <c r="C731" s="1240" t="s">
        <v>1530</v>
      </c>
      <c r="D731" s="11"/>
      <c r="E731" s="11"/>
      <c r="F731" s="11" t="s">
        <v>1630</v>
      </c>
      <c r="G731" s="11"/>
      <c r="H731" s="11"/>
      <c r="I731" s="178">
        <v>0</v>
      </c>
      <c r="J731" s="357"/>
      <c r="K731" s="357"/>
      <c r="L731" s="178">
        <f>'MD Rates'!L187</f>
        <v>0</v>
      </c>
      <c r="M731" s="11"/>
      <c r="N731" s="11"/>
      <c r="O731" s="360">
        <f>IF(P731="Yes",'MD Rates'!$H$1,R731)</f>
        <v>43922</v>
      </c>
      <c r="P731" s="12" t="str">
        <f t="shared" si="51"/>
        <v>No</v>
      </c>
      <c r="Q731" s="11"/>
      <c r="R731" s="406">
        <v>43922</v>
      </c>
    </row>
    <row r="732" spans="1:20" hidden="1" x14ac:dyDescent="0.2">
      <c r="A732" s="483" t="s">
        <v>2031</v>
      </c>
      <c r="B732" s="183" t="s">
        <v>1923</v>
      </c>
      <c r="C732" s="1240" t="s">
        <v>1530</v>
      </c>
      <c r="D732" s="11"/>
      <c r="E732" s="11"/>
      <c r="F732" s="11" t="s">
        <v>1631</v>
      </c>
      <c r="G732" s="11"/>
      <c r="H732" s="11"/>
      <c r="I732" s="178">
        <v>0</v>
      </c>
      <c r="J732" s="357"/>
      <c r="K732" s="357"/>
      <c r="L732" s="178">
        <f>'MD Rates'!L188</f>
        <v>0</v>
      </c>
      <c r="M732" s="11"/>
      <c r="N732" s="11"/>
      <c r="O732" s="360">
        <f>IF(P732="Yes",'MD Rates'!$H$1,R732)</f>
        <v>43922</v>
      </c>
      <c r="P732" s="12" t="str">
        <f t="shared" si="51"/>
        <v>No</v>
      </c>
      <c r="Q732" s="11"/>
      <c r="R732" s="406">
        <v>43922</v>
      </c>
    </row>
    <row r="733" spans="1:20" hidden="1" x14ac:dyDescent="0.2">
      <c r="A733" s="483" t="s">
        <v>2031</v>
      </c>
      <c r="B733" s="183" t="s">
        <v>1923</v>
      </c>
      <c r="C733" s="1240" t="s">
        <v>1530</v>
      </c>
      <c r="D733" s="11"/>
      <c r="E733" s="11"/>
      <c r="F733" s="11" t="s">
        <v>1632</v>
      </c>
      <c r="G733" s="11"/>
      <c r="H733" s="11"/>
      <c r="I733" s="178">
        <v>0</v>
      </c>
      <c r="J733" s="357"/>
      <c r="K733" s="357"/>
      <c r="L733" s="178">
        <f>'MD Rates'!L189</f>
        <v>0</v>
      </c>
      <c r="M733" s="11"/>
      <c r="N733" s="11"/>
      <c r="O733" s="360">
        <f>IF(P733="Yes",'MD Rates'!$H$1,R733)</f>
        <v>43922</v>
      </c>
      <c r="P733" s="12" t="str">
        <f t="shared" si="51"/>
        <v>No</v>
      </c>
      <c r="Q733" s="11"/>
      <c r="R733" s="406">
        <v>43922</v>
      </c>
    </row>
    <row r="734" spans="1:20" hidden="1" x14ac:dyDescent="0.2">
      <c r="A734" s="483" t="s">
        <v>2031</v>
      </c>
      <c r="B734" s="183" t="s">
        <v>1923</v>
      </c>
      <c r="C734" s="1240" t="s">
        <v>1530</v>
      </c>
      <c r="D734" s="11"/>
      <c r="E734" s="11"/>
      <c r="F734" s="11" t="s">
        <v>1635</v>
      </c>
      <c r="G734" s="11"/>
      <c r="H734" s="11"/>
      <c r="I734" s="178">
        <v>0</v>
      </c>
      <c r="J734" s="357"/>
      <c r="K734" s="357"/>
      <c r="L734" s="178">
        <v>0</v>
      </c>
      <c r="M734" s="11"/>
      <c r="N734" s="11"/>
      <c r="O734" s="360">
        <f>IF(P734="Yes",'MD Rates'!$H$1,R734)</f>
        <v>43556</v>
      </c>
      <c r="P734" s="12" t="str">
        <f t="shared" si="51"/>
        <v>No</v>
      </c>
      <c r="Q734" s="11"/>
      <c r="R734" s="360">
        <v>43556</v>
      </c>
    </row>
    <row r="735" spans="1:20" hidden="1" x14ac:dyDescent="0.2">
      <c r="A735" s="483" t="s">
        <v>2031</v>
      </c>
      <c r="B735" s="183" t="s">
        <v>1923</v>
      </c>
      <c r="C735" s="1240" t="s">
        <v>1530</v>
      </c>
      <c r="D735" s="11"/>
      <c r="E735" s="11"/>
      <c r="F735" s="11" t="s">
        <v>1636</v>
      </c>
      <c r="G735" s="11"/>
      <c r="H735" s="11"/>
      <c r="I735" s="178">
        <v>0</v>
      </c>
      <c r="J735" s="357"/>
      <c r="K735" s="357"/>
      <c r="L735" s="178">
        <v>0</v>
      </c>
      <c r="M735" s="11"/>
      <c r="N735" s="11"/>
      <c r="O735" s="360">
        <f>IF(P735="Yes",'MD Rates'!$H$1,R735)</f>
        <v>43556</v>
      </c>
      <c r="P735" s="12" t="str">
        <f t="shared" si="51"/>
        <v>No</v>
      </c>
      <c r="Q735" s="11"/>
      <c r="R735" s="360">
        <v>43556</v>
      </c>
    </row>
    <row r="736" spans="1:20" hidden="1" x14ac:dyDescent="0.2">
      <c r="A736" s="483" t="s">
        <v>2031</v>
      </c>
      <c r="B736" s="183" t="s">
        <v>1923</v>
      </c>
      <c r="C736" s="1240" t="s">
        <v>1531</v>
      </c>
      <c r="D736" s="11"/>
      <c r="E736" s="11"/>
      <c r="F736" s="11" t="s">
        <v>1633</v>
      </c>
      <c r="G736" s="11"/>
      <c r="H736" s="11"/>
      <c r="I736" s="178">
        <v>0</v>
      </c>
      <c r="J736" s="357"/>
      <c r="K736" s="357"/>
      <c r="L736" s="178">
        <v>0</v>
      </c>
      <c r="M736" s="11"/>
      <c r="N736" s="11"/>
      <c r="O736" s="360">
        <f>IF(P736="Yes",'MD Rates'!$H$1,R736)</f>
        <v>43556</v>
      </c>
      <c r="P736" s="12" t="str">
        <f t="shared" si="51"/>
        <v>No</v>
      </c>
      <c r="Q736" s="11"/>
      <c r="R736" s="360">
        <v>43556</v>
      </c>
    </row>
    <row r="737" spans="1:20" hidden="1" x14ac:dyDescent="0.2">
      <c r="A737" s="483" t="s">
        <v>2031</v>
      </c>
      <c r="B737" s="183" t="s">
        <v>1923</v>
      </c>
      <c r="C737" s="1240" t="s">
        <v>1531</v>
      </c>
      <c r="D737" s="11"/>
      <c r="E737" s="11"/>
      <c r="F737" s="11" t="s">
        <v>1634</v>
      </c>
      <c r="G737" s="11"/>
      <c r="H737" s="11"/>
      <c r="I737" s="178">
        <v>0</v>
      </c>
      <c r="J737" s="357"/>
      <c r="K737" s="357"/>
      <c r="L737" s="178">
        <v>0</v>
      </c>
      <c r="M737" s="11"/>
      <c r="N737" s="11"/>
      <c r="O737" s="360">
        <f>IF(P737="Yes",'MD Rates'!$H$1,R737)</f>
        <v>43556</v>
      </c>
      <c r="P737" s="12" t="str">
        <f t="shared" si="51"/>
        <v>No</v>
      </c>
      <c r="Q737" s="11"/>
      <c r="R737" s="360">
        <v>43556</v>
      </c>
    </row>
    <row r="738" spans="1:20" hidden="1" x14ac:dyDescent="0.2">
      <c r="A738" s="483" t="s">
        <v>2031</v>
      </c>
      <c r="B738" s="183" t="s">
        <v>1923</v>
      </c>
      <c r="C738" s="1240" t="s">
        <v>1531</v>
      </c>
      <c r="D738" s="11"/>
      <c r="E738" s="11"/>
      <c r="F738" s="11" t="s">
        <v>1621</v>
      </c>
      <c r="G738" s="11"/>
      <c r="H738" s="11"/>
      <c r="I738" s="178">
        <v>3092</v>
      </c>
      <c r="J738" s="357"/>
      <c r="K738" s="357"/>
      <c r="L738" s="1277">
        <f>'MD Rates'!B191</f>
        <v>3092</v>
      </c>
      <c r="M738" s="11"/>
      <c r="N738" s="11"/>
      <c r="O738" s="360">
        <f>IF(P738="Yes",'MD Rates'!$H$1,R738)</f>
        <v>43556</v>
      </c>
      <c r="P738" s="12" t="str">
        <f t="shared" si="51"/>
        <v>No</v>
      </c>
      <c r="Q738" s="11"/>
      <c r="R738" s="360">
        <v>43556</v>
      </c>
    </row>
    <row r="739" spans="1:20" hidden="1" x14ac:dyDescent="0.2">
      <c r="A739" s="483" t="s">
        <v>2031</v>
      </c>
      <c r="B739" s="183" t="s">
        <v>1923</v>
      </c>
      <c r="C739" s="1240" t="s">
        <v>1531</v>
      </c>
      <c r="D739" s="11"/>
      <c r="E739" s="11"/>
      <c r="F739" s="11" t="s">
        <v>1622</v>
      </c>
      <c r="G739" s="11"/>
      <c r="H739" s="11"/>
      <c r="I739" s="178">
        <v>0</v>
      </c>
      <c r="J739" s="357"/>
      <c r="K739" s="357"/>
      <c r="L739" s="178">
        <f>'MD Rates'!L190</f>
        <v>0</v>
      </c>
      <c r="M739" s="11"/>
      <c r="N739" s="11"/>
      <c r="O739" s="360">
        <f>IF(P739="Yes",'MD Rates'!$H$1,R739)</f>
        <v>43556</v>
      </c>
      <c r="P739" s="12" t="str">
        <f t="shared" si="51"/>
        <v>No</v>
      </c>
      <c r="Q739" s="11"/>
      <c r="R739" s="360">
        <v>43556</v>
      </c>
    </row>
    <row r="740" spans="1:20" hidden="1" x14ac:dyDescent="0.2">
      <c r="A740" s="483" t="s">
        <v>2031</v>
      </c>
      <c r="B740" s="183" t="s">
        <v>1923</v>
      </c>
      <c r="C740" s="1240" t="s">
        <v>1531</v>
      </c>
      <c r="D740" s="11"/>
      <c r="E740" s="11"/>
      <c r="F740" s="11" t="s">
        <v>1623</v>
      </c>
      <c r="G740" s="11"/>
      <c r="H740" s="11"/>
      <c r="I740" s="178">
        <v>0</v>
      </c>
      <c r="J740" s="357"/>
      <c r="K740" s="357"/>
      <c r="L740" s="178">
        <f>'MD Rates'!L191</f>
        <v>0</v>
      </c>
      <c r="M740" s="11"/>
      <c r="N740" s="11"/>
      <c r="O740" s="360">
        <f>IF(P740="Yes",'MD Rates'!$H$1,R740)</f>
        <v>43556</v>
      </c>
      <c r="P740" s="12" t="str">
        <f t="shared" si="51"/>
        <v>No</v>
      </c>
      <c r="Q740" s="11"/>
      <c r="R740" s="360">
        <v>43556</v>
      </c>
    </row>
    <row r="741" spans="1:20" hidden="1" x14ac:dyDescent="0.2">
      <c r="A741" s="483" t="s">
        <v>2031</v>
      </c>
      <c r="B741" s="183" t="s">
        <v>1923</v>
      </c>
      <c r="C741" s="1240" t="s">
        <v>1531</v>
      </c>
      <c r="D741" s="11"/>
      <c r="E741" s="11"/>
      <c r="F741" s="11" t="s">
        <v>1624</v>
      </c>
      <c r="G741" s="11"/>
      <c r="H741" s="11"/>
      <c r="I741" s="178">
        <v>0</v>
      </c>
      <c r="J741" s="357"/>
      <c r="K741" s="357"/>
      <c r="L741" s="178">
        <f>'MD Rates'!L192</f>
        <v>0</v>
      </c>
      <c r="M741" s="11"/>
      <c r="N741" s="11"/>
      <c r="O741" s="360">
        <f>IF(P741="Yes",'MD Rates'!$H$1,R741)</f>
        <v>43556</v>
      </c>
      <c r="P741" s="12" t="str">
        <f t="shared" si="51"/>
        <v>No</v>
      </c>
      <c r="Q741" s="11"/>
      <c r="R741" s="360">
        <v>43556</v>
      </c>
    </row>
    <row r="742" spans="1:20" hidden="1" x14ac:dyDescent="0.2">
      <c r="A742" s="483" t="s">
        <v>2031</v>
      </c>
      <c r="B742" s="183" t="s">
        <v>1923</v>
      </c>
      <c r="C742" s="1240" t="s">
        <v>1531</v>
      </c>
      <c r="D742" s="11"/>
      <c r="E742" s="11"/>
      <c r="F742" s="11" t="s">
        <v>1625</v>
      </c>
      <c r="G742" s="11"/>
      <c r="H742" s="11"/>
      <c r="I742" s="178">
        <v>0</v>
      </c>
      <c r="J742" s="357"/>
      <c r="K742" s="357"/>
      <c r="L742" s="178">
        <f>'MD Rates'!L182</f>
        <v>0</v>
      </c>
      <c r="M742" s="11"/>
      <c r="N742" s="11"/>
      <c r="O742" s="360">
        <f>IF(P742="Yes",'MD Rates'!$H$1,R742)</f>
        <v>43922</v>
      </c>
      <c r="P742" s="12" t="str">
        <f t="shared" si="51"/>
        <v>No</v>
      </c>
      <c r="Q742" s="11"/>
      <c r="R742" s="406">
        <v>43922</v>
      </c>
    </row>
    <row r="743" spans="1:20" hidden="1" x14ac:dyDescent="0.2">
      <c r="A743" s="483" t="s">
        <v>2031</v>
      </c>
      <c r="B743" s="183" t="s">
        <v>1923</v>
      </c>
      <c r="C743" s="1240" t="s">
        <v>1531</v>
      </c>
      <c r="D743" s="11"/>
      <c r="E743" s="11"/>
      <c r="F743" s="11" t="s">
        <v>1626</v>
      </c>
      <c r="G743" s="11"/>
      <c r="H743" s="11"/>
      <c r="I743" s="178">
        <v>0</v>
      </c>
      <c r="J743" s="357"/>
      <c r="K743" s="357"/>
      <c r="L743" s="178">
        <f>'MD Rates'!L183</f>
        <v>0</v>
      </c>
      <c r="M743" s="11"/>
      <c r="N743" s="11"/>
      <c r="O743" s="360">
        <f>IF(P743="Yes",'MD Rates'!$H$1,R743)</f>
        <v>43922</v>
      </c>
      <c r="P743" s="12" t="str">
        <f t="shared" si="51"/>
        <v>No</v>
      </c>
      <c r="Q743" s="11"/>
      <c r="R743" s="406">
        <v>43922</v>
      </c>
    </row>
    <row r="744" spans="1:20" hidden="1" x14ac:dyDescent="0.2">
      <c r="A744" s="483" t="s">
        <v>2031</v>
      </c>
      <c r="B744" s="183" t="s">
        <v>1923</v>
      </c>
      <c r="C744" s="1240" t="s">
        <v>1531</v>
      </c>
      <c r="D744" s="11"/>
      <c r="E744" s="11"/>
      <c r="F744" s="11" t="s">
        <v>1627</v>
      </c>
      <c r="G744" s="11"/>
      <c r="H744" s="11"/>
      <c r="I744" s="178">
        <v>0</v>
      </c>
      <c r="J744" s="357"/>
      <c r="K744" s="357"/>
      <c r="L744" s="178">
        <f>'MD Rates'!L184</f>
        <v>0</v>
      </c>
      <c r="M744" s="11"/>
      <c r="N744" s="11"/>
      <c r="O744" s="360">
        <f>IF(P744="Yes",'MD Rates'!$H$1,R744)</f>
        <v>43922</v>
      </c>
      <c r="P744" s="12" t="str">
        <f t="shared" si="51"/>
        <v>No</v>
      </c>
      <c r="Q744" s="11"/>
      <c r="R744" s="406">
        <v>43922</v>
      </c>
    </row>
    <row r="745" spans="1:20" hidden="1" x14ac:dyDescent="0.2">
      <c r="A745" s="483" t="s">
        <v>2031</v>
      </c>
      <c r="B745" s="183" t="s">
        <v>1923</v>
      </c>
      <c r="C745" s="1240" t="s">
        <v>1531</v>
      </c>
      <c r="D745" s="11"/>
      <c r="E745" s="11"/>
      <c r="F745" s="11" t="s">
        <v>1628</v>
      </c>
      <c r="G745" s="11"/>
      <c r="H745" s="11"/>
      <c r="I745" s="178">
        <v>0</v>
      </c>
      <c r="J745" s="357"/>
      <c r="K745" s="357"/>
      <c r="L745" s="178">
        <f>'MD Rates'!L185</f>
        <v>0</v>
      </c>
      <c r="M745" s="11"/>
      <c r="N745" s="11"/>
      <c r="O745" s="360">
        <f>IF(P745="Yes",'MD Rates'!$H$1,R745)</f>
        <v>43922</v>
      </c>
      <c r="P745" s="12" t="str">
        <f t="shared" si="51"/>
        <v>No</v>
      </c>
      <c r="Q745" s="11"/>
      <c r="R745" s="406">
        <v>43922</v>
      </c>
    </row>
    <row r="746" spans="1:20" hidden="1" x14ac:dyDescent="0.2">
      <c r="A746" s="483" t="s">
        <v>2031</v>
      </c>
      <c r="B746" s="183" t="s">
        <v>1923</v>
      </c>
      <c r="C746" s="1240" t="s">
        <v>1531</v>
      </c>
      <c r="D746" s="11"/>
      <c r="E746" s="11"/>
      <c r="F746" s="11" t="s">
        <v>1629</v>
      </c>
      <c r="G746" s="11"/>
      <c r="H746" s="11"/>
      <c r="I746" s="178">
        <v>0</v>
      </c>
      <c r="J746" s="357"/>
      <c r="K746" s="357"/>
      <c r="L746" s="178">
        <f>'MD Rates'!L186</f>
        <v>0</v>
      </c>
      <c r="M746" s="11"/>
      <c r="N746" s="11"/>
      <c r="O746" s="360">
        <f>IF(P746="Yes",'MD Rates'!$H$1,R746)</f>
        <v>43922</v>
      </c>
      <c r="P746" s="12" t="str">
        <f t="shared" si="51"/>
        <v>No</v>
      </c>
      <c r="Q746" s="11"/>
      <c r="R746" s="406">
        <v>43922</v>
      </c>
    </row>
    <row r="747" spans="1:20" hidden="1" x14ac:dyDescent="0.2">
      <c r="A747" s="483" t="s">
        <v>2031</v>
      </c>
      <c r="B747" s="183" t="s">
        <v>1923</v>
      </c>
      <c r="C747" s="1240" t="s">
        <v>1531</v>
      </c>
      <c r="D747" s="11"/>
      <c r="E747" s="11"/>
      <c r="F747" s="11" t="s">
        <v>1630</v>
      </c>
      <c r="G747" s="11"/>
      <c r="H747" s="11"/>
      <c r="I747" s="178">
        <v>0</v>
      </c>
      <c r="J747" s="357"/>
      <c r="K747" s="357"/>
      <c r="L747" s="178">
        <f>'MD Rates'!L187</f>
        <v>0</v>
      </c>
      <c r="M747" s="11"/>
      <c r="N747" s="11"/>
      <c r="O747" s="360">
        <f>IF(P747="Yes",'MD Rates'!$H$1,R747)</f>
        <v>43922</v>
      </c>
      <c r="P747" s="12" t="str">
        <f t="shared" si="51"/>
        <v>No</v>
      </c>
      <c r="Q747" s="11"/>
      <c r="R747" s="406">
        <v>43922</v>
      </c>
    </row>
    <row r="748" spans="1:20" hidden="1" x14ac:dyDescent="0.2">
      <c r="A748" s="483" t="s">
        <v>2031</v>
      </c>
      <c r="B748" s="183" t="s">
        <v>1923</v>
      </c>
      <c r="C748" s="1240" t="s">
        <v>1531</v>
      </c>
      <c r="D748" s="11"/>
      <c r="E748" s="11"/>
      <c r="F748" s="11" t="s">
        <v>1631</v>
      </c>
      <c r="G748" s="11"/>
      <c r="H748" s="11"/>
      <c r="I748" s="178">
        <v>0</v>
      </c>
      <c r="J748" s="357"/>
      <c r="K748" s="357"/>
      <c r="L748" s="178">
        <f>'MD Rates'!L188</f>
        <v>0</v>
      </c>
      <c r="M748" s="11"/>
      <c r="N748" s="11"/>
      <c r="O748" s="360">
        <f>IF(P748="Yes",'MD Rates'!$H$1,R748)</f>
        <v>43922</v>
      </c>
      <c r="P748" s="12" t="str">
        <f t="shared" si="51"/>
        <v>No</v>
      </c>
      <c r="Q748" s="11"/>
      <c r="R748" s="406">
        <v>43922</v>
      </c>
    </row>
    <row r="749" spans="1:20" hidden="1" x14ac:dyDescent="0.2">
      <c r="A749" s="483" t="s">
        <v>2031</v>
      </c>
      <c r="B749" s="183" t="s">
        <v>1923</v>
      </c>
      <c r="C749" s="1240" t="s">
        <v>1531</v>
      </c>
      <c r="D749" s="11"/>
      <c r="E749" s="11"/>
      <c r="F749" s="11" t="s">
        <v>1632</v>
      </c>
      <c r="G749" s="11"/>
      <c r="H749" s="11"/>
      <c r="I749" s="178">
        <v>0</v>
      </c>
      <c r="J749" s="357"/>
      <c r="K749" s="357"/>
      <c r="L749" s="178">
        <f>'MD Rates'!L189</f>
        <v>0</v>
      </c>
      <c r="M749" s="11"/>
      <c r="N749" s="11"/>
      <c r="O749" s="360">
        <f>IF(P749="Yes",'MD Rates'!$H$1,R749)</f>
        <v>43922</v>
      </c>
      <c r="P749" s="12" t="str">
        <f t="shared" si="51"/>
        <v>No</v>
      </c>
      <c r="Q749" s="11"/>
      <c r="R749" s="406">
        <v>43922</v>
      </c>
    </row>
    <row r="750" spans="1:20" hidden="1" x14ac:dyDescent="0.2">
      <c r="A750" s="483" t="s">
        <v>2031</v>
      </c>
      <c r="B750" s="183" t="s">
        <v>1923</v>
      </c>
      <c r="C750" s="1240" t="s">
        <v>1531</v>
      </c>
      <c r="D750" s="11"/>
      <c r="E750" s="11"/>
      <c r="F750" s="11" t="s">
        <v>1635</v>
      </c>
      <c r="G750" s="11"/>
      <c r="H750" s="11"/>
      <c r="I750" s="178">
        <v>0</v>
      </c>
      <c r="J750" s="357"/>
      <c r="K750" s="357"/>
      <c r="L750" s="178">
        <v>0</v>
      </c>
      <c r="M750" s="11"/>
      <c r="N750" s="11"/>
      <c r="O750" s="360">
        <f>IF(P750="Yes",'MD Rates'!$H$1,R750)</f>
        <v>43556</v>
      </c>
      <c r="P750" s="12" t="str">
        <f t="shared" si="51"/>
        <v>No</v>
      </c>
      <c r="Q750" s="11"/>
      <c r="R750" s="360">
        <v>43556</v>
      </c>
    </row>
    <row r="751" spans="1:20" hidden="1" x14ac:dyDescent="0.2">
      <c r="A751" s="483" t="s">
        <v>2031</v>
      </c>
      <c r="B751" s="183" t="s">
        <v>1923</v>
      </c>
      <c r="C751" s="1240" t="s">
        <v>1531</v>
      </c>
      <c r="D751" s="11"/>
      <c r="E751" s="11"/>
      <c r="F751" s="11" t="s">
        <v>1636</v>
      </c>
      <c r="G751" s="11"/>
      <c r="H751" s="11"/>
      <c r="I751" s="178">
        <v>0</v>
      </c>
      <c r="J751" s="357"/>
      <c r="K751" s="357"/>
      <c r="L751" s="178">
        <v>0</v>
      </c>
      <c r="M751" s="11"/>
      <c r="N751" s="11"/>
      <c r="O751" s="360">
        <f>IF(P751="Yes",'MD Rates'!$H$1,R751)</f>
        <v>43556</v>
      </c>
      <c r="P751" s="12" t="str">
        <f t="shared" si="51"/>
        <v>No</v>
      </c>
      <c r="Q751" s="11"/>
      <c r="R751" s="360">
        <v>43556</v>
      </c>
    </row>
    <row r="752" spans="1:20" hidden="1" x14ac:dyDescent="0.2">
      <c r="A752" s="483" t="s">
        <v>2031</v>
      </c>
      <c r="B752" s="183" t="s">
        <v>1923</v>
      </c>
      <c r="C752" s="1240" t="s">
        <v>1532</v>
      </c>
      <c r="D752" s="11"/>
      <c r="E752" s="11"/>
      <c r="F752" s="11" t="s">
        <v>1633</v>
      </c>
      <c r="G752" s="11"/>
      <c r="H752" s="11"/>
      <c r="I752" s="178">
        <v>0</v>
      </c>
      <c r="J752" s="357"/>
      <c r="K752" s="357"/>
      <c r="L752" s="178">
        <v>0</v>
      </c>
      <c r="M752" s="11"/>
      <c r="N752" s="11"/>
      <c r="O752" s="360">
        <f>IF(P752="Yes",'MD Rates'!$H$1,R752)</f>
        <v>43922</v>
      </c>
      <c r="P752" s="12" t="str">
        <f t="shared" si="51"/>
        <v>No</v>
      </c>
      <c r="R752" s="406">
        <v>43922</v>
      </c>
      <c r="T752" s="11"/>
    </row>
    <row r="753" spans="1:20" hidden="1" x14ac:dyDescent="0.2">
      <c r="A753" s="483" t="s">
        <v>2031</v>
      </c>
      <c r="B753" s="183" t="s">
        <v>1923</v>
      </c>
      <c r="C753" s="1240" t="s">
        <v>1532</v>
      </c>
      <c r="D753" s="11"/>
      <c r="E753" s="11"/>
      <c r="F753" s="11" t="s">
        <v>1634</v>
      </c>
      <c r="G753" s="11"/>
      <c r="H753" s="11"/>
      <c r="I753" s="178">
        <v>0</v>
      </c>
      <c r="J753" s="357"/>
      <c r="K753" s="357"/>
      <c r="L753" s="178">
        <v>0</v>
      </c>
      <c r="M753" s="11"/>
      <c r="N753" s="11"/>
      <c r="O753" s="360">
        <f>IF(P753="Yes",'MD Rates'!$H$1,R753)</f>
        <v>43922</v>
      </c>
      <c r="P753" s="12" t="str">
        <f t="shared" si="51"/>
        <v>No</v>
      </c>
      <c r="R753" s="406">
        <v>43922</v>
      </c>
      <c r="T753" s="11"/>
    </row>
    <row r="754" spans="1:20" hidden="1" x14ac:dyDescent="0.2">
      <c r="A754" s="483" t="s">
        <v>2031</v>
      </c>
      <c r="B754" s="183" t="s">
        <v>1923</v>
      </c>
      <c r="C754" s="1240" t="s">
        <v>1532</v>
      </c>
      <c r="D754" s="11"/>
      <c r="E754" s="11"/>
      <c r="F754" s="11" t="s">
        <v>1621</v>
      </c>
      <c r="G754" s="11"/>
      <c r="H754" s="11"/>
      <c r="I754" s="178">
        <v>0</v>
      </c>
      <c r="J754" s="357"/>
      <c r="K754" s="357"/>
      <c r="L754" s="178">
        <v>0</v>
      </c>
      <c r="M754" s="11"/>
      <c r="N754" s="11"/>
      <c r="O754" s="360">
        <f>IF(P754="Yes",'MD Rates'!$H$1,R754)</f>
        <v>43922</v>
      </c>
      <c r="P754" s="12" t="str">
        <f t="shared" si="51"/>
        <v>No</v>
      </c>
      <c r="R754" s="406">
        <v>43922</v>
      </c>
      <c r="T754" s="11"/>
    </row>
    <row r="755" spans="1:20" hidden="1" x14ac:dyDescent="0.2">
      <c r="A755" s="483" t="s">
        <v>2031</v>
      </c>
      <c r="B755" s="183" t="s">
        <v>1923</v>
      </c>
      <c r="C755" s="1240" t="s">
        <v>1532</v>
      </c>
      <c r="D755" s="11"/>
      <c r="E755" s="11"/>
      <c r="F755" s="11" t="s">
        <v>1622</v>
      </c>
      <c r="G755" s="11"/>
      <c r="H755" s="11"/>
      <c r="I755" s="178">
        <v>0</v>
      </c>
      <c r="J755" s="357"/>
      <c r="K755" s="357"/>
      <c r="L755" s="178">
        <v>0</v>
      </c>
      <c r="M755" s="11"/>
      <c r="N755" s="11"/>
      <c r="O755" s="360">
        <f>IF(P755="Yes",'MD Rates'!$H$1,R755)</f>
        <v>43922</v>
      </c>
      <c r="P755" s="12" t="str">
        <f t="shared" si="51"/>
        <v>No</v>
      </c>
      <c r="R755" s="406">
        <v>43922</v>
      </c>
      <c r="T755" s="11"/>
    </row>
    <row r="756" spans="1:20" hidden="1" x14ac:dyDescent="0.2">
      <c r="A756" s="483" t="s">
        <v>2031</v>
      </c>
      <c r="B756" s="183" t="s">
        <v>1923</v>
      </c>
      <c r="C756" s="1240" t="s">
        <v>1532</v>
      </c>
      <c r="D756" s="11"/>
      <c r="E756" s="11"/>
      <c r="F756" s="11" t="s">
        <v>1623</v>
      </c>
      <c r="G756" s="11"/>
      <c r="H756" s="11"/>
      <c r="I756" s="178">
        <v>0</v>
      </c>
      <c r="J756" s="357"/>
      <c r="K756" s="357"/>
      <c r="L756" s="178">
        <v>0</v>
      </c>
      <c r="M756" s="11"/>
      <c r="N756" s="11"/>
      <c r="O756" s="360">
        <f>IF(P756="Yes",'MD Rates'!$H$1,R756)</f>
        <v>43922</v>
      </c>
      <c r="P756" s="12" t="str">
        <f t="shared" si="51"/>
        <v>No</v>
      </c>
      <c r="R756" s="406">
        <v>43922</v>
      </c>
      <c r="T756" s="11"/>
    </row>
    <row r="757" spans="1:20" hidden="1" x14ac:dyDescent="0.2">
      <c r="A757" s="483" t="s">
        <v>2031</v>
      </c>
      <c r="B757" s="183" t="s">
        <v>1923</v>
      </c>
      <c r="C757" s="1240" t="s">
        <v>1532</v>
      </c>
      <c r="D757" s="11"/>
      <c r="E757" s="11"/>
      <c r="F757" s="11" t="s">
        <v>1624</v>
      </c>
      <c r="G757" s="11"/>
      <c r="H757" s="11"/>
      <c r="I757" s="178">
        <v>0</v>
      </c>
      <c r="J757" s="357"/>
      <c r="K757" s="357"/>
      <c r="L757" s="178">
        <v>0</v>
      </c>
      <c r="M757" s="11"/>
      <c r="N757" s="11"/>
      <c r="O757" s="360">
        <f>IF(P757="Yes",'MD Rates'!$H$1,R757)</f>
        <v>43922</v>
      </c>
      <c r="P757" s="12" t="str">
        <f t="shared" si="51"/>
        <v>No</v>
      </c>
      <c r="R757" s="406">
        <v>43922</v>
      </c>
      <c r="T757" s="11"/>
    </row>
    <row r="758" spans="1:20" hidden="1" x14ac:dyDescent="0.2">
      <c r="A758" s="483" t="s">
        <v>2031</v>
      </c>
      <c r="B758" s="183" t="s">
        <v>1923</v>
      </c>
      <c r="C758" s="1240" t="s">
        <v>1532</v>
      </c>
      <c r="D758" s="11"/>
      <c r="E758" s="11"/>
      <c r="F758" s="11" t="s">
        <v>1625</v>
      </c>
      <c r="G758" s="11"/>
      <c r="H758" s="11"/>
      <c r="I758" s="178">
        <v>0</v>
      </c>
      <c r="J758" s="357"/>
      <c r="K758" s="357"/>
      <c r="L758" s="178">
        <v>0</v>
      </c>
      <c r="M758" s="11"/>
      <c r="N758" s="11"/>
      <c r="O758" s="360">
        <f>IF(P758="Yes",'MD Rates'!$H$1,R758)</f>
        <v>43922</v>
      </c>
      <c r="P758" s="12" t="str">
        <f t="shared" si="51"/>
        <v>No</v>
      </c>
      <c r="R758" s="406">
        <v>43922</v>
      </c>
      <c r="T758" s="11"/>
    </row>
    <row r="759" spans="1:20" hidden="1" x14ac:dyDescent="0.2">
      <c r="A759" s="483" t="s">
        <v>2031</v>
      </c>
      <c r="B759" s="183" t="s">
        <v>1923</v>
      </c>
      <c r="C759" s="1240" t="s">
        <v>1532</v>
      </c>
      <c r="D759" s="11"/>
      <c r="E759" s="11"/>
      <c r="F759" s="11" t="s">
        <v>1626</v>
      </c>
      <c r="G759" s="11"/>
      <c r="H759" s="11"/>
      <c r="I759" s="178">
        <v>0</v>
      </c>
      <c r="J759" s="357"/>
      <c r="K759" s="357"/>
      <c r="L759" s="178">
        <v>0</v>
      </c>
      <c r="M759" s="11"/>
      <c r="N759" s="11"/>
      <c r="O759" s="360">
        <f>IF(P759="Yes",'MD Rates'!$H$1,R759)</f>
        <v>43922</v>
      </c>
      <c r="P759" s="12" t="str">
        <f t="shared" si="51"/>
        <v>No</v>
      </c>
      <c r="R759" s="406">
        <v>43922</v>
      </c>
      <c r="T759" s="11"/>
    </row>
    <row r="760" spans="1:20" hidden="1" x14ac:dyDescent="0.2">
      <c r="A760" s="483" t="s">
        <v>2031</v>
      </c>
      <c r="B760" s="183" t="s">
        <v>1923</v>
      </c>
      <c r="C760" s="1240" t="s">
        <v>1532</v>
      </c>
      <c r="D760" s="11"/>
      <c r="E760" s="11"/>
      <c r="F760" s="11" t="s">
        <v>1627</v>
      </c>
      <c r="G760" s="11"/>
      <c r="H760" s="11"/>
      <c r="I760" s="178">
        <v>0</v>
      </c>
      <c r="J760" s="357"/>
      <c r="K760" s="357"/>
      <c r="L760" s="178">
        <v>0</v>
      </c>
      <c r="M760" s="11"/>
      <c r="N760" s="11"/>
      <c r="O760" s="360">
        <f>IF(P760="Yes",'MD Rates'!$H$1,R760)</f>
        <v>43922</v>
      </c>
      <c r="P760" s="12" t="str">
        <f t="shared" si="51"/>
        <v>No</v>
      </c>
      <c r="R760" s="406">
        <v>43922</v>
      </c>
      <c r="T760" s="11"/>
    </row>
    <row r="761" spans="1:20" hidden="1" x14ac:dyDescent="0.2">
      <c r="A761" s="483" t="s">
        <v>2031</v>
      </c>
      <c r="B761" s="183" t="s">
        <v>1923</v>
      </c>
      <c r="C761" s="1240" t="s">
        <v>1532</v>
      </c>
      <c r="D761" s="11"/>
      <c r="E761" s="11"/>
      <c r="F761" s="11" t="s">
        <v>1628</v>
      </c>
      <c r="G761" s="11"/>
      <c r="H761" s="11"/>
      <c r="I761" s="178">
        <v>0</v>
      </c>
      <c r="J761" s="357"/>
      <c r="K761" s="357"/>
      <c r="L761" s="178">
        <v>0</v>
      </c>
      <c r="M761" s="11"/>
      <c r="N761" s="11"/>
      <c r="O761" s="360">
        <f>IF(P761="Yes",'MD Rates'!$H$1,R761)</f>
        <v>43922</v>
      </c>
      <c r="P761" s="12" t="str">
        <f t="shared" si="51"/>
        <v>No</v>
      </c>
      <c r="R761" s="406">
        <v>43922</v>
      </c>
      <c r="T761" s="11"/>
    </row>
    <row r="762" spans="1:20" hidden="1" x14ac:dyDescent="0.2">
      <c r="A762" s="483" t="s">
        <v>2031</v>
      </c>
      <c r="B762" s="183" t="s">
        <v>1923</v>
      </c>
      <c r="C762" s="1240" t="s">
        <v>1532</v>
      </c>
      <c r="D762" s="11"/>
      <c r="E762" s="11"/>
      <c r="F762" s="11" t="s">
        <v>1629</v>
      </c>
      <c r="G762" s="11"/>
      <c r="H762" s="11"/>
      <c r="I762" s="178">
        <v>0</v>
      </c>
      <c r="J762" s="357"/>
      <c r="K762" s="357"/>
      <c r="L762" s="178">
        <v>0</v>
      </c>
      <c r="M762" s="11"/>
      <c r="N762" s="11"/>
      <c r="O762" s="360">
        <f>IF(P762="Yes",'MD Rates'!$H$1,R762)</f>
        <v>43922</v>
      </c>
      <c r="P762" s="12" t="str">
        <f t="shared" si="51"/>
        <v>No</v>
      </c>
      <c r="R762" s="406">
        <v>43922</v>
      </c>
      <c r="T762" s="11"/>
    </row>
    <row r="763" spans="1:20" hidden="1" x14ac:dyDescent="0.2">
      <c r="A763" s="483" t="s">
        <v>2031</v>
      </c>
      <c r="B763" s="183" t="s">
        <v>1923</v>
      </c>
      <c r="C763" s="1240" t="s">
        <v>1532</v>
      </c>
      <c r="D763" s="11"/>
      <c r="E763" s="11"/>
      <c r="F763" s="11" t="s">
        <v>1630</v>
      </c>
      <c r="G763" s="11"/>
      <c r="H763" s="11"/>
      <c r="I763" s="178">
        <v>0</v>
      </c>
      <c r="J763" s="357"/>
      <c r="K763" s="357"/>
      <c r="L763" s="178">
        <v>0</v>
      </c>
      <c r="M763" s="11"/>
      <c r="N763" s="11"/>
      <c r="O763" s="360">
        <f>IF(P763="Yes",'MD Rates'!$H$1,R763)</f>
        <v>43922</v>
      </c>
      <c r="P763" s="12" t="str">
        <f t="shared" si="51"/>
        <v>No</v>
      </c>
      <c r="R763" s="406">
        <v>43922</v>
      </c>
      <c r="T763" s="11"/>
    </row>
    <row r="764" spans="1:20" hidden="1" x14ac:dyDescent="0.2">
      <c r="A764" s="483" t="s">
        <v>2031</v>
      </c>
      <c r="B764" s="183" t="s">
        <v>1923</v>
      </c>
      <c r="C764" s="1240" t="s">
        <v>1532</v>
      </c>
      <c r="D764" s="11"/>
      <c r="E764" s="11"/>
      <c r="F764" s="11" t="s">
        <v>1631</v>
      </c>
      <c r="G764" s="11"/>
      <c r="H764" s="11"/>
      <c r="I764" s="178">
        <v>0</v>
      </c>
      <c r="J764" s="357"/>
      <c r="K764" s="357"/>
      <c r="L764" s="178">
        <v>0</v>
      </c>
      <c r="M764" s="11"/>
      <c r="N764" s="11"/>
      <c r="O764" s="360">
        <f>IF(P764="Yes",'MD Rates'!$H$1,R764)</f>
        <v>43922</v>
      </c>
      <c r="P764" s="12" t="str">
        <f t="shared" si="51"/>
        <v>No</v>
      </c>
      <c r="R764" s="406">
        <v>43922</v>
      </c>
      <c r="T764" s="11"/>
    </row>
    <row r="765" spans="1:20" hidden="1" x14ac:dyDescent="0.2">
      <c r="A765" s="483" t="s">
        <v>2031</v>
      </c>
      <c r="B765" s="183" t="s">
        <v>1923</v>
      </c>
      <c r="C765" s="1240" t="s">
        <v>1532</v>
      </c>
      <c r="D765" s="11"/>
      <c r="E765" s="11"/>
      <c r="F765" s="11" t="s">
        <v>1632</v>
      </c>
      <c r="G765" s="11"/>
      <c r="H765" s="11"/>
      <c r="I765" s="178">
        <v>0</v>
      </c>
      <c r="J765" s="357"/>
      <c r="K765" s="357"/>
      <c r="L765" s="178">
        <v>0</v>
      </c>
      <c r="M765" s="11"/>
      <c r="N765" s="11"/>
      <c r="O765" s="360">
        <f>IF(P765="Yes",'MD Rates'!$H$1,R765)</f>
        <v>43922</v>
      </c>
      <c r="P765" s="12" t="str">
        <f t="shared" si="51"/>
        <v>No</v>
      </c>
      <c r="R765" s="406">
        <v>43922</v>
      </c>
      <c r="T765" s="11"/>
    </row>
    <row r="766" spans="1:20" hidden="1" x14ac:dyDescent="0.2">
      <c r="A766" s="483" t="s">
        <v>2031</v>
      </c>
      <c r="B766" s="183" t="s">
        <v>1923</v>
      </c>
      <c r="C766" s="1240" t="s">
        <v>1532</v>
      </c>
      <c r="D766" s="11"/>
      <c r="E766" s="11"/>
      <c r="F766" s="11" t="s">
        <v>1635</v>
      </c>
      <c r="G766" s="11"/>
      <c r="H766" s="11"/>
      <c r="I766" s="178">
        <v>0</v>
      </c>
      <c r="J766" s="357"/>
      <c r="K766" s="357"/>
      <c r="L766" s="178">
        <v>0</v>
      </c>
      <c r="M766" s="11"/>
      <c r="N766" s="11"/>
      <c r="O766" s="360">
        <f>IF(P766="Yes",'MD Rates'!$H$1,R766)</f>
        <v>43922</v>
      </c>
      <c r="P766" s="12" t="str">
        <f t="shared" si="51"/>
        <v>No</v>
      </c>
      <c r="R766" s="406">
        <v>43922</v>
      </c>
      <c r="T766" s="11"/>
    </row>
    <row r="767" spans="1:20" hidden="1" x14ac:dyDescent="0.2">
      <c r="A767" s="483" t="s">
        <v>2031</v>
      </c>
      <c r="B767" s="183" t="s">
        <v>1923</v>
      </c>
      <c r="C767" s="1240" t="s">
        <v>1532</v>
      </c>
      <c r="D767" s="11"/>
      <c r="E767" s="11"/>
      <c r="F767" s="11" t="s">
        <v>1636</v>
      </c>
      <c r="G767" s="11"/>
      <c r="H767" s="11"/>
      <c r="I767" s="178">
        <v>0</v>
      </c>
      <c r="J767" s="357"/>
      <c r="K767" s="357"/>
      <c r="L767" s="178">
        <v>0</v>
      </c>
      <c r="M767" s="11"/>
      <c r="N767" s="11"/>
      <c r="O767" s="360">
        <f>IF(P767="Yes",'MD Rates'!$H$1,R767)</f>
        <v>43922</v>
      </c>
      <c r="P767" s="12" t="str">
        <f t="shared" si="51"/>
        <v>No</v>
      </c>
      <c r="R767" s="406">
        <v>43922</v>
      </c>
      <c r="T767" s="11"/>
    </row>
    <row r="768" spans="1:20" hidden="1" x14ac:dyDescent="0.2">
      <c r="A768" s="31" t="s">
        <v>118</v>
      </c>
      <c r="B768" s="183" t="s">
        <v>1923</v>
      </c>
      <c r="C768" s="368"/>
      <c r="D768" s="31"/>
      <c r="E768" s="31"/>
      <c r="F768" s="31" t="s">
        <v>119</v>
      </c>
      <c r="G768" s="31"/>
      <c r="H768" s="31"/>
      <c r="I768" s="31"/>
      <c r="J768" s="31"/>
      <c r="K768" s="31"/>
      <c r="L768" s="506"/>
      <c r="M768" s="31"/>
      <c r="N768" s="31"/>
      <c r="O768" s="360">
        <f>IF(P768="Yes",'MD Rates'!$H$1,R768)</f>
        <v>18629</v>
      </c>
      <c r="P768" s="5" t="str">
        <f t="shared" si="50"/>
        <v>No</v>
      </c>
      <c r="R768" s="406">
        <v>18629</v>
      </c>
    </row>
    <row r="769" spans="1:18" hidden="1" x14ac:dyDescent="0.2">
      <c r="A769" s="31" t="s">
        <v>118</v>
      </c>
      <c r="B769" s="183" t="s">
        <v>1923</v>
      </c>
      <c r="C769" s="368"/>
      <c r="D769" s="31"/>
      <c r="E769" s="31"/>
      <c r="F769" s="31" t="s">
        <v>120</v>
      </c>
      <c r="G769" s="31"/>
      <c r="H769" s="31"/>
      <c r="I769" s="31"/>
      <c r="J769" s="31"/>
      <c r="K769" s="31"/>
      <c r="L769" s="506"/>
      <c r="M769" s="31"/>
      <c r="N769" s="31"/>
      <c r="O769" s="360">
        <f>IF(P769="Yes",'MD Rates'!$H$1,R769)</f>
        <v>18629</v>
      </c>
      <c r="P769" s="5" t="str">
        <f t="shared" si="50"/>
        <v>No</v>
      </c>
      <c r="R769" s="406">
        <v>18629</v>
      </c>
    </row>
    <row r="770" spans="1:18" hidden="1" x14ac:dyDescent="0.2">
      <c r="A770" s="31" t="s">
        <v>118</v>
      </c>
      <c r="B770" s="183" t="s">
        <v>1923</v>
      </c>
      <c r="C770" s="368"/>
      <c r="D770" s="31"/>
      <c r="E770" s="31"/>
      <c r="F770" s="31" t="s">
        <v>121</v>
      </c>
      <c r="G770" s="31"/>
      <c r="H770" s="31"/>
      <c r="I770" s="31"/>
      <c r="J770" s="31"/>
      <c r="K770" s="31"/>
      <c r="L770" s="506"/>
      <c r="M770" s="31"/>
      <c r="N770" s="31"/>
      <c r="O770" s="360">
        <f>IF(P770="Yes",'MD Rates'!$H$1,R770)</f>
        <v>18629</v>
      </c>
      <c r="P770" s="5" t="str">
        <f t="shared" si="50"/>
        <v>No</v>
      </c>
      <c r="R770" s="406">
        <v>18629</v>
      </c>
    </row>
    <row r="771" spans="1:18" hidden="1" x14ac:dyDescent="0.2">
      <c r="A771" s="31" t="s">
        <v>122</v>
      </c>
      <c r="B771" s="183" t="s">
        <v>1923</v>
      </c>
      <c r="C771" s="368"/>
      <c r="D771" s="31"/>
      <c r="E771" s="31"/>
      <c r="F771" s="31" t="s">
        <v>119</v>
      </c>
      <c r="G771" s="31"/>
      <c r="H771" s="31"/>
      <c r="I771" s="31"/>
      <c r="J771" s="31"/>
      <c r="K771" s="31"/>
      <c r="L771" s="506"/>
      <c r="M771" s="31"/>
      <c r="N771" s="31"/>
      <c r="O771" s="360">
        <f>IF(P771="Yes",'MD Rates'!$H$1,R771)</f>
        <v>18629</v>
      </c>
      <c r="P771" s="5" t="str">
        <f t="shared" si="50"/>
        <v>No</v>
      </c>
      <c r="R771" s="406">
        <v>18629</v>
      </c>
    </row>
    <row r="772" spans="1:18" hidden="1" x14ac:dyDescent="0.2">
      <c r="A772" s="31" t="s">
        <v>122</v>
      </c>
      <c r="B772" s="183" t="s">
        <v>1923</v>
      </c>
      <c r="C772" s="368"/>
      <c r="D772" s="31"/>
      <c r="E772" s="31"/>
      <c r="F772" s="31" t="s">
        <v>120</v>
      </c>
      <c r="G772" s="31"/>
      <c r="H772" s="31"/>
      <c r="I772" s="31"/>
      <c r="J772" s="31"/>
      <c r="K772" s="31"/>
      <c r="L772" s="506"/>
      <c r="M772" s="31"/>
      <c r="N772" s="31"/>
      <c r="O772" s="360">
        <f>IF(P772="Yes",'MD Rates'!$H$1,R772)</f>
        <v>18629</v>
      </c>
      <c r="P772" s="5" t="str">
        <f t="shared" si="50"/>
        <v>No</v>
      </c>
      <c r="R772" s="406">
        <v>18629</v>
      </c>
    </row>
    <row r="773" spans="1:18" hidden="1" x14ac:dyDescent="0.2">
      <c r="A773" s="31" t="s">
        <v>123</v>
      </c>
      <c r="B773" s="183" t="s">
        <v>1923</v>
      </c>
      <c r="C773" s="368"/>
      <c r="D773" s="31"/>
      <c r="E773" s="31"/>
      <c r="F773" s="31" t="s">
        <v>119</v>
      </c>
      <c r="G773" s="31"/>
      <c r="H773" s="31"/>
      <c r="I773" s="31"/>
      <c r="J773" s="31"/>
      <c r="K773" s="31"/>
      <c r="L773" s="506"/>
      <c r="M773" s="31"/>
      <c r="N773" s="31"/>
      <c r="O773" s="360">
        <f>IF(P773="Yes",'MD Rates'!$H$1,R773)</f>
        <v>18629</v>
      </c>
      <c r="P773" s="5" t="str">
        <f t="shared" si="50"/>
        <v>No</v>
      </c>
      <c r="R773" s="406">
        <v>18629</v>
      </c>
    </row>
    <row r="774" spans="1:18" hidden="1" x14ac:dyDescent="0.2">
      <c r="A774" s="31" t="s">
        <v>123</v>
      </c>
      <c r="B774" s="183" t="s">
        <v>1923</v>
      </c>
      <c r="C774" s="368"/>
      <c r="D774" s="31"/>
      <c r="E774" s="31"/>
      <c r="F774" s="31" t="s">
        <v>120</v>
      </c>
      <c r="G774" s="31"/>
      <c r="H774" s="31"/>
      <c r="I774" s="31"/>
      <c r="J774" s="31"/>
      <c r="K774" s="31"/>
      <c r="L774" s="506"/>
      <c r="M774" s="31"/>
      <c r="N774" s="31"/>
      <c r="O774" s="360">
        <f>IF(P774="Yes",'MD Rates'!$H$1,R774)</f>
        <v>18629</v>
      </c>
      <c r="P774" s="5" t="str">
        <f t="shared" ref="P774:P805" si="52">IF(I774&lt;&gt;L774,"Yes","No")</f>
        <v>No</v>
      </c>
      <c r="R774" s="406">
        <v>18629</v>
      </c>
    </row>
    <row r="775" spans="1:18" hidden="1" x14ac:dyDescent="0.2">
      <c r="A775" s="31" t="s">
        <v>123</v>
      </c>
      <c r="B775" s="183" t="s">
        <v>1923</v>
      </c>
      <c r="C775" s="368"/>
      <c r="D775" s="31"/>
      <c r="E775" s="31"/>
      <c r="F775" s="31" t="s">
        <v>121</v>
      </c>
      <c r="G775" s="31"/>
      <c r="H775" s="31"/>
      <c r="I775" s="31"/>
      <c r="J775" s="31"/>
      <c r="K775" s="31"/>
      <c r="L775" s="506"/>
      <c r="M775" s="31"/>
      <c r="N775" s="31"/>
      <c r="O775" s="360">
        <f>IF(P775="Yes",'MD Rates'!$H$1,R775)</f>
        <v>18629</v>
      </c>
      <c r="P775" s="5" t="str">
        <f t="shared" si="52"/>
        <v>No</v>
      </c>
      <c r="R775" s="406">
        <v>18629</v>
      </c>
    </row>
    <row r="776" spans="1:18" hidden="1" x14ac:dyDescent="0.2">
      <c r="A776" s="31" t="s">
        <v>124</v>
      </c>
      <c r="B776" s="183" t="s">
        <v>1923</v>
      </c>
      <c r="C776" s="368"/>
      <c r="D776" s="31"/>
      <c r="E776" s="31"/>
      <c r="F776" s="31" t="s">
        <v>119</v>
      </c>
      <c r="G776" s="31"/>
      <c r="H776" s="31"/>
      <c r="I776" s="31"/>
      <c r="J776" s="31"/>
      <c r="K776" s="31"/>
      <c r="L776" s="506"/>
      <c r="M776" s="31"/>
      <c r="N776" s="31"/>
      <c r="O776" s="360">
        <f>IF(P776="Yes",'MD Rates'!$H$1,R776)</f>
        <v>18629</v>
      </c>
      <c r="P776" s="5" t="str">
        <f t="shared" si="52"/>
        <v>No</v>
      </c>
      <c r="R776" s="406">
        <v>18629</v>
      </c>
    </row>
    <row r="777" spans="1:18" hidden="1" x14ac:dyDescent="0.2">
      <c r="A777" s="31" t="s">
        <v>124</v>
      </c>
      <c r="B777" s="183" t="s">
        <v>1923</v>
      </c>
      <c r="C777" s="368"/>
      <c r="D777" s="31"/>
      <c r="E777" s="31"/>
      <c r="F777" s="31" t="s">
        <v>120</v>
      </c>
      <c r="G777" s="31"/>
      <c r="H777" s="31"/>
      <c r="I777" s="31"/>
      <c r="J777" s="31"/>
      <c r="K777" s="31"/>
      <c r="L777" s="506"/>
      <c r="M777" s="31"/>
      <c r="N777" s="31"/>
      <c r="O777" s="360">
        <f>IF(P777="Yes",'MD Rates'!$H$1,R777)</f>
        <v>18629</v>
      </c>
      <c r="P777" s="5" t="str">
        <f t="shared" si="52"/>
        <v>No</v>
      </c>
      <c r="R777" s="406">
        <v>18629</v>
      </c>
    </row>
    <row r="778" spans="1:18" ht="15" hidden="1" x14ac:dyDescent="0.25">
      <c r="A778" s="179" t="s">
        <v>1637</v>
      </c>
      <c r="B778" s="183" t="s">
        <v>1923</v>
      </c>
      <c r="C778" s="184" t="s">
        <v>1532</v>
      </c>
      <c r="F778" s="67" t="s">
        <v>1638</v>
      </c>
      <c r="G778" s="11"/>
      <c r="H778" s="11"/>
      <c r="I778" s="980">
        <v>3237</v>
      </c>
      <c r="J778" s="357"/>
      <c r="K778" s="357"/>
      <c r="L778" s="980">
        <v>3237</v>
      </c>
      <c r="M778" s="11"/>
      <c r="N778" s="11"/>
      <c r="O778" s="360">
        <f>IF(P778="Yes",'MD Rates'!$G$700,R778)</f>
        <v>39904</v>
      </c>
      <c r="P778" s="5" t="str">
        <f t="shared" si="52"/>
        <v>No</v>
      </c>
      <c r="R778" s="406">
        <v>39904</v>
      </c>
    </row>
    <row r="779" spans="1:18" ht="15" hidden="1" x14ac:dyDescent="0.25">
      <c r="A779" s="179" t="s">
        <v>1637</v>
      </c>
      <c r="B779" s="183" t="s">
        <v>1923</v>
      </c>
      <c r="C779" s="184" t="s">
        <v>1532</v>
      </c>
      <c r="F779" s="67" t="s">
        <v>1639</v>
      </c>
      <c r="G779" s="11"/>
      <c r="H779" s="11"/>
      <c r="I779" s="980">
        <v>6473</v>
      </c>
      <c r="J779" s="357"/>
      <c r="K779" s="357"/>
      <c r="L779" s="980">
        <v>6473</v>
      </c>
      <c r="M779" s="11"/>
      <c r="N779" s="11"/>
      <c r="O779" s="360">
        <f>IF(P779="Yes",'MD Rates'!$G$700,R779)</f>
        <v>39904</v>
      </c>
      <c r="P779" s="5" t="str">
        <f t="shared" si="52"/>
        <v>No</v>
      </c>
      <c r="R779" s="406">
        <v>39904</v>
      </c>
    </row>
    <row r="780" spans="1:18" ht="15" hidden="1" x14ac:dyDescent="0.25">
      <c r="A780" s="179" t="s">
        <v>1637</v>
      </c>
      <c r="B780" s="183" t="s">
        <v>1923</v>
      </c>
      <c r="C780" s="184" t="s">
        <v>1532</v>
      </c>
      <c r="F780" s="67" t="s">
        <v>1640</v>
      </c>
      <c r="G780" s="11"/>
      <c r="H780" s="11"/>
      <c r="I780" s="980">
        <v>9709</v>
      </c>
      <c r="J780" s="357"/>
      <c r="K780" s="357"/>
      <c r="L780" s="980">
        <v>9709</v>
      </c>
      <c r="M780" s="11"/>
      <c r="N780" s="11"/>
      <c r="O780" s="360">
        <f>IF(P780="Yes",'MD Rates'!$G$700,R780)</f>
        <v>39904</v>
      </c>
      <c r="P780" s="5" t="str">
        <f t="shared" si="52"/>
        <v>No</v>
      </c>
      <c r="R780" s="406">
        <v>39904</v>
      </c>
    </row>
    <row r="781" spans="1:18" ht="15" hidden="1" x14ac:dyDescent="0.25">
      <c r="A781" s="179" t="s">
        <v>1637</v>
      </c>
      <c r="B781" s="183" t="s">
        <v>1923</v>
      </c>
      <c r="C781" s="184" t="s">
        <v>1532</v>
      </c>
      <c r="F781" s="67" t="s">
        <v>1641</v>
      </c>
      <c r="G781" s="11"/>
      <c r="H781" s="11"/>
      <c r="I781" s="980">
        <v>12945</v>
      </c>
      <c r="J781" s="357"/>
      <c r="K781" s="357"/>
      <c r="L781" s="980">
        <v>12945</v>
      </c>
      <c r="M781" s="11"/>
      <c r="N781" s="11"/>
      <c r="O781" s="360">
        <f>IF(P781="Yes",'MD Rates'!$G$700,R781)</f>
        <v>39904</v>
      </c>
      <c r="P781" s="5" t="str">
        <f t="shared" si="52"/>
        <v>No</v>
      </c>
      <c r="R781" s="406">
        <v>39904</v>
      </c>
    </row>
    <row r="782" spans="1:18" ht="15" hidden="1" x14ac:dyDescent="0.25">
      <c r="A782" s="179" t="s">
        <v>1637</v>
      </c>
      <c r="B782" s="183" t="s">
        <v>1923</v>
      </c>
      <c r="C782" s="184" t="s">
        <v>1532</v>
      </c>
      <c r="F782" s="67" t="s">
        <v>1642</v>
      </c>
      <c r="G782" s="11"/>
      <c r="H782" s="11"/>
      <c r="I782" s="980">
        <v>16181</v>
      </c>
      <c r="J782" s="357"/>
      <c r="K782" s="357"/>
      <c r="L782" s="980">
        <v>16181</v>
      </c>
      <c r="M782" s="11"/>
      <c r="N782" s="11"/>
      <c r="O782" s="360">
        <f>IF(P782="Yes",'MD Rates'!$G$700,R782)</f>
        <v>39904</v>
      </c>
      <c r="P782" s="5" t="str">
        <f t="shared" si="52"/>
        <v>No</v>
      </c>
      <c r="R782" s="406">
        <v>39904</v>
      </c>
    </row>
    <row r="783" spans="1:18" ht="15" hidden="1" x14ac:dyDescent="0.25">
      <c r="A783" s="179" t="s">
        <v>1637</v>
      </c>
      <c r="B783" s="183" t="s">
        <v>1923</v>
      </c>
      <c r="C783" s="184" t="s">
        <v>1532</v>
      </c>
      <c r="F783" s="67" t="s">
        <v>1647</v>
      </c>
      <c r="G783" s="11"/>
      <c r="H783" s="11"/>
      <c r="I783" s="980">
        <v>19417</v>
      </c>
      <c r="J783" s="357"/>
      <c r="K783" s="357"/>
      <c r="L783" s="980">
        <v>19417</v>
      </c>
      <c r="M783" s="11"/>
      <c r="N783" s="11"/>
      <c r="O783" s="360">
        <f>IF(P783="Yes",'MD Rates'!$G$700,R783)</f>
        <v>39904</v>
      </c>
      <c r="P783" s="5" t="str">
        <f t="shared" si="52"/>
        <v>No</v>
      </c>
      <c r="R783" s="406">
        <v>39904</v>
      </c>
    </row>
    <row r="784" spans="1:18" ht="15" hidden="1" x14ac:dyDescent="0.25">
      <c r="A784" s="179" t="s">
        <v>1637</v>
      </c>
      <c r="B784" s="183" t="s">
        <v>1923</v>
      </c>
      <c r="C784" s="184" t="s">
        <v>1532</v>
      </c>
      <c r="F784" s="67" t="s">
        <v>1648</v>
      </c>
      <c r="G784" s="11"/>
      <c r="H784" s="11"/>
      <c r="I784" s="980">
        <v>22653</v>
      </c>
      <c r="J784" s="357"/>
      <c r="K784" s="357"/>
      <c r="L784" s="980">
        <v>22653</v>
      </c>
      <c r="M784" s="11"/>
      <c r="N784" s="11"/>
      <c r="O784" s="360">
        <f>IF(P784="Yes",'MD Rates'!$G$700,R784)</f>
        <v>39904</v>
      </c>
      <c r="P784" s="5" t="str">
        <f t="shared" si="52"/>
        <v>No</v>
      </c>
      <c r="R784" s="406">
        <v>39904</v>
      </c>
    </row>
    <row r="785" spans="1:18" ht="15" hidden="1" x14ac:dyDescent="0.25">
      <c r="A785" s="179" t="s">
        <v>1637</v>
      </c>
      <c r="B785" s="183" t="s">
        <v>1923</v>
      </c>
      <c r="C785" s="184" t="s">
        <v>1532</v>
      </c>
      <c r="F785" s="67" t="s">
        <v>1649</v>
      </c>
      <c r="G785" s="11"/>
      <c r="H785" s="11"/>
      <c r="I785" s="980">
        <v>25889</v>
      </c>
      <c r="J785" s="357"/>
      <c r="K785" s="357"/>
      <c r="L785" s="980">
        <v>25889</v>
      </c>
      <c r="M785" s="11"/>
      <c r="N785" s="11"/>
      <c r="O785" s="360">
        <f>IF(P785="Yes",'MD Rates'!$G$700,R785)</f>
        <v>39904</v>
      </c>
      <c r="P785" s="5" t="str">
        <f t="shared" si="52"/>
        <v>No</v>
      </c>
      <c r="R785" s="406">
        <v>39904</v>
      </c>
    </row>
    <row r="786" spans="1:18" ht="15" hidden="1" x14ac:dyDescent="0.25">
      <c r="A786" s="181" t="s">
        <v>1650</v>
      </c>
      <c r="B786" s="183" t="s">
        <v>1923</v>
      </c>
      <c r="C786" s="40" t="s">
        <v>1532</v>
      </c>
      <c r="F786" s="67" t="s">
        <v>1638</v>
      </c>
      <c r="G786" s="11"/>
      <c r="H786" s="11"/>
      <c r="I786" s="980">
        <v>3237</v>
      </c>
      <c r="J786" s="357"/>
      <c r="K786" s="357"/>
      <c r="L786" s="980">
        <v>3237</v>
      </c>
      <c r="M786" s="11"/>
      <c r="N786" s="11"/>
      <c r="O786" s="360">
        <f>IF(P786="Yes",'MD Rates'!$G$700,R786)</f>
        <v>39904</v>
      </c>
      <c r="P786" s="5" t="str">
        <f t="shared" si="52"/>
        <v>No</v>
      </c>
      <c r="R786" s="406">
        <v>39904</v>
      </c>
    </row>
    <row r="787" spans="1:18" ht="15" hidden="1" x14ac:dyDescent="0.25">
      <c r="A787" s="181" t="s">
        <v>1650</v>
      </c>
      <c r="B787" s="183" t="s">
        <v>1923</v>
      </c>
      <c r="C787" s="40" t="s">
        <v>1532</v>
      </c>
      <c r="F787" s="67" t="s">
        <v>1639</v>
      </c>
      <c r="G787" s="11"/>
      <c r="H787" s="11"/>
      <c r="I787" s="980">
        <v>6473</v>
      </c>
      <c r="J787" s="357"/>
      <c r="K787" s="357"/>
      <c r="L787" s="980">
        <v>6473</v>
      </c>
      <c r="M787" s="11"/>
      <c r="N787" s="11"/>
      <c r="O787" s="360">
        <f>IF(P787="Yes",'MD Rates'!$G$700,R787)</f>
        <v>39904</v>
      </c>
      <c r="P787" s="5" t="str">
        <f t="shared" si="52"/>
        <v>No</v>
      </c>
      <c r="R787" s="406">
        <v>39904</v>
      </c>
    </row>
    <row r="788" spans="1:18" ht="15" hidden="1" x14ac:dyDescent="0.25">
      <c r="A788" s="181" t="s">
        <v>1650</v>
      </c>
      <c r="B788" s="183" t="s">
        <v>1923</v>
      </c>
      <c r="C788" s="40" t="s">
        <v>1532</v>
      </c>
      <c r="F788" s="67" t="s">
        <v>1640</v>
      </c>
      <c r="G788" s="11"/>
      <c r="H788" s="11"/>
      <c r="I788" s="980">
        <v>9709</v>
      </c>
      <c r="J788" s="357"/>
      <c r="K788" s="357"/>
      <c r="L788" s="980">
        <v>9709</v>
      </c>
      <c r="M788" s="11"/>
      <c r="N788" s="11"/>
      <c r="O788" s="360">
        <f>IF(P788="Yes",'MD Rates'!$G$700,R788)</f>
        <v>39904</v>
      </c>
      <c r="P788" s="5" t="str">
        <f t="shared" si="52"/>
        <v>No</v>
      </c>
      <c r="R788" s="406">
        <v>39904</v>
      </c>
    </row>
    <row r="789" spans="1:18" ht="15" hidden="1" x14ac:dyDescent="0.25">
      <c r="A789" s="181" t="s">
        <v>1650</v>
      </c>
      <c r="B789" s="183" t="s">
        <v>1923</v>
      </c>
      <c r="C789" s="40" t="s">
        <v>1532</v>
      </c>
      <c r="F789" s="67" t="s">
        <v>1641</v>
      </c>
      <c r="G789" s="11"/>
      <c r="H789" s="11"/>
      <c r="I789" s="980">
        <v>12945</v>
      </c>
      <c r="J789" s="357"/>
      <c r="K789" s="357"/>
      <c r="L789" s="980">
        <v>12945</v>
      </c>
      <c r="M789" s="11"/>
      <c r="N789" s="11"/>
      <c r="O789" s="360">
        <f>IF(P789="Yes",'MD Rates'!$G$700,R789)</f>
        <v>39904</v>
      </c>
      <c r="P789" s="5" t="str">
        <f t="shared" si="52"/>
        <v>No</v>
      </c>
      <c r="R789" s="406">
        <v>39904</v>
      </c>
    </row>
    <row r="790" spans="1:18" ht="15" hidden="1" x14ac:dyDescent="0.25">
      <c r="A790" s="181" t="s">
        <v>1650</v>
      </c>
      <c r="B790" s="183" t="s">
        <v>1923</v>
      </c>
      <c r="C790" s="40" t="s">
        <v>1532</v>
      </c>
      <c r="F790" s="67" t="s">
        <v>1642</v>
      </c>
      <c r="G790" s="11"/>
      <c r="H790" s="11"/>
      <c r="I790" s="980">
        <v>16181</v>
      </c>
      <c r="J790" s="357"/>
      <c r="K790" s="357"/>
      <c r="L790" s="980">
        <v>16181</v>
      </c>
      <c r="M790" s="11"/>
      <c r="N790" s="11"/>
      <c r="O790" s="360">
        <f>IF(P790="Yes",'MD Rates'!$G$700,R790)</f>
        <v>39904</v>
      </c>
      <c r="P790" s="5" t="str">
        <f t="shared" si="52"/>
        <v>No</v>
      </c>
      <c r="R790" s="406">
        <v>39904</v>
      </c>
    </row>
    <row r="791" spans="1:18" ht="15" hidden="1" x14ac:dyDescent="0.25">
      <c r="A791" s="181" t="s">
        <v>1650</v>
      </c>
      <c r="B791" s="183" t="s">
        <v>1923</v>
      </c>
      <c r="C791" s="40" t="s">
        <v>1532</v>
      </c>
      <c r="F791" s="67" t="s">
        <v>1647</v>
      </c>
      <c r="G791" s="11"/>
      <c r="H791" s="11"/>
      <c r="I791" s="980">
        <v>19417</v>
      </c>
      <c r="J791" s="357"/>
      <c r="K791" s="357"/>
      <c r="L791" s="980">
        <v>19417</v>
      </c>
      <c r="M791" s="11"/>
      <c r="N791" s="11"/>
      <c r="O791" s="360">
        <f>IF(P791="Yes",'MD Rates'!$G$700,R791)</f>
        <v>39904</v>
      </c>
      <c r="P791" s="5" t="str">
        <f t="shared" si="52"/>
        <v>No</v>
      </c>
      <c r="R791" s="406">
        <v>39904</v>
      </c>
    </row>
    <row r="792" spans="1:18" ht="15" hidden="1" x14ac:dyDescent="0.25">
      <c r="A792" s="181" t="s">
        <v>1650</v>
      </c>
      <c r="B792" s="183" t="s">
        <v>1923</v>
      </c>
      <c r="C792" s="40" t="s">
        <v>1532</v>
      </c>
      <c r="F792" s="67" t="s">
        <v>1648</v>
      </c>
      <c r="G792" s="11"/>
      <c r="H792" s="11"/>
      <c r="I792" s="980">
        <v>22653</v>
      </c>
      <c r="J792" s="357"/>
      <c r="K792" s="357"/>
      <c r="L792" s="980">
        <v>22653</v>
      </c>
      <c r="M792" s="11"/>
      <c r="N792" s="11"/>
      <c r="O792" s="360">
        <f>IF(P792="Yes",'MD Rates'!$G$700,R792)</f>
        <v>39904</v>
      </c>
      <c r="P792" s="5" t="str">
        <f t="shared" si="52"/>
        <v>No</v>
      </c>
      <c r="R792" s="406">
        <v>39904</v>
      </c>
    </row>
    <row r="793" spans="1:18" ht="15" hidden="1" x14ac:dyDescent="0.25">
      <c r="A793" s="181" t="s">
        <v>1650</v>
      </c>
      <c r="B793" s="183" t="s">
        <v>1923</v>
      </c>
      <c r="C793" s="40" t="s">
        <v>1532</v>
      </c>
      <c r="F793" s="67" t="s">
        <v>1649</v>
      </c>
      <c r="G793" s="11"/>
      <c r="H793" s="11"/>
      <c r="I793" s="980">
        <v>25889</v>
      </c>
      <c r="J793" s="357"/>
      <c r="K793" s="357"/>
      <c r="L793" s="980">
        <v>25889</v>
      </c>
      <c r="M793" s="11"/>
      <c r="N793" s="11"/>
      <c r="O793" s="360">
        <f>IF(P793="Yes",'MD Rates'!$G$700,R793)</f>
        <v>39904</v>
      </c>
      <c r="P793" s="5" t="str">
        <f t="shared" si="52"/>
        <v>No</v>
      </c>
      <c r="R793" s="406">
        <v>39904</v>
      </c>
    </row>
    <row r="794" spans="1:18" hidden="1" x14ac:dyDescent="0.2">
      <c r="A794" s="179" t="s">
        <v>1651</v>
      </c>
      <c r="B794" s="183" t="s">
        <v>1923</v>
      </c>
      <c r="C794" s="366" t="s">
        <v>1530</v>
      </c>
      <c r="D794" s="11"/>
      <c r="E794" s="11"/>
      <c r="F794" t="s">
        <v>1652</v>
      </c>
      <c r="G794" s="11"/>
      <c r="H794" s="11"/>
      <c r="I794" s="177"/>
      <c r="J794" s="178"/>
      <c r="K794" s="178"/>
      <c r="L794" s="507"/>
      <c r="M794" s="11"/>
      <c r="N794" s="11"/>
      <c r="O794" s="360">
        <f>IF(P794="Yes",'MD Rates'!$H$1,R794)</f>
        <v>18629</v>
      </c>
      <c r="P794" s="5" t="str">
        <f t="shared" si="52"/>
        <v>No</v>
      </c>
      <c r="R794" s="406">
        <v>18629</v>
      </c>
    </row>
    <row r="795" spans="1:18" hidden="1" x14ac:dyDescent="0.2">
      <c r="A795" s="179" t="s">
        <v>1651</v>
      </c>
      <c r="B795" s="183" t="s">
        <v>1923</v>
      </c>
      <c r="C795" s="366" t="s">
        <v>1530</v>
      </c>
      <c r="D795" s="11"/>
      <c r="E795" s="11"/>
      <c r="F795" t="s">
        <v>1653</v>
      </c>
      <c r="G795" s="11"/>
      <c r="H795" s="11"/>
      <c r="I795" s="177"/>
      <c r="J795" s="178"/>
      <c r="K795" s="178"/>
      <c r="L795" s="507"/>
      <c r="M795" s="11"/>
      <c r="N795" s="11"/>
      <c r="O795" s="360">
        <f>IF(P795="Yes",'MD Rates'!$H$1,R795)</f>
        <v>18629</v>
      </c>
      <c r="P795" s="5" t="str">
        <f t="shared" si="52"/>
        <v>No</v>
      </c>
      <c r="R795" s="406">
        <v>18629</v>
      </c>
    </row>
    <row r="796" spans="1:18" hidden="1" x14ac:dyDescent="0.2">
      <c r="A796" s="359" t="s">
        <v>1651</v>
      </c>
      <c r="B796" s="183" t="s">
        <v>1923</v>
      </c>
      <c r="C796" s="40" t="s">
        <v>1531</v>
      </c>
      <c r="F796" t="s">
        <v>1652</v>
      </c>
      <c r="G796" s="11"/>
      <c r="H796" s="11"/>
      <c r="I796" s="358"/>
      <c r="J796" s="357"/>
      <c r="K796" s="357"/>
      <c r="L796" s="408"/>
      <c r="M796" s="11"/>
      <c r="N796" s="11"/>
      <c r="O796" s="360">
        <f>IF(P796="Yes",'MD Rates'!$H$1,R796)</f>
        <v>18629</v>
      </c>
      <c r="P796" s="5" t="str">
        <f t="shared" si="52"/>
        <v>No</v>
      </c>
      <c r="R796" s="406">
        <v>18629</v>
      </c>
    </row>
    <row r="797" spans="1:18" hidden="1" x14ac:dyDescent="0.2">
      <c r="A797" s="359" t="s">
        <v>1651</v>
      </c>
      <c r="B797" s="183" t="s">
        <v>1923</v>
      </c>
      <c r="C797" s="40" t="s">
        <v>1531</v>
      </c>
      <c r="F797" t="s">
        <v>1653</v>
      </c>
      <c r="G797" s="11"/>
      <c r="H797" s="11"/>
      <c r="I797" s="358"/>
      <c r="J797" s="357"/>
      <c r="K797" s="357"/>
      <c r="L797" s="408"/>
      <c r="M797" s="11"/>
      <c r="N797" s="11"/>
      <c r="O797" s="360">
        <f>IF(P797="Yes",'MD Rates'!$H$1,R797)</f>
        <v>18629</v>
      </c>
      <c r="P797" s="5" t="str">
        <f t="shared" si="52"/>
        <v>No</v>
      </c>
      <c r="R797" s="406">
        <v>18629</v>
      </c>
    </row>
    <row r="798" spans="1:18" hidden="1" x14ac:dyDescent="0.2">
      <c r="A798" s="359" t="s">
        <v>1651</v>
      </c>
      <c r="B798" s="183" t="s">
        <v>1923</v>
      </c>
      <c r="C798" s="40" t="s">
        <v>1532</v>
      </c>
      <c r="F798" t="s">
        <v>1652</v>
      </c>
      <c r="G798" s="11"/>
      <c r="H798" s="11"/>
      <c r="I798" s="358"/>
      <c r="J798" s="357"/>
      <c r="K798" s="357"/>
      <c r="L798" s="408"/>
      <c r="M798" s="11"/>
      <c r="N798" s="11"/>
      <c r="O798" s="360">
        <f>IF(P798="Yes",'MD Rates'!$H$1,R798)</f>
        <v>18629</v>
      </c>
      <c r="P798" s="5" t="str">
        <f t="shared" si="52"/>
        <v>No</v>
      </c>
      <c r="R798" s="406">
        <v>18629</v>
      </c>
    </row>
    <row r="799" spans="1:18" hidden="1" x14ac:dyDescent="0.2">
      <c r="A799" s="359" t="s">
        <v>1651</v>
      </c>
      <c r="B799" s="183" t="s">
        <v>1923</v>
      </c>
      <c r="C799" s="40" t="s">
        <v>1532</v>
      </c>
      <c r="F799" t="s">
        <v>1653</v>
      </c>
      <c r="G799" s="11"/>
      <c r="H799" s="11"/>
      <c r="I799" s="358"/>
      <c r="J799" s="357"/>
      <c r="K799" s="357"/>
      <c r="L799" s="408"/>
      <c r="M799" s="11"/>
      <c r="N799" s="11"/>
      <c r="O799" s="360">
        <f>IF(P799="Yes",'MD Rates'!$H$1,R799)</f>
        <v>18629</v>
      </c>
      <c r="P799" s="5" t="str">
        <f t="shared" si="52"/>
        <v>No</v>
      </c>
      <c r="R799" s="406">
        <v>18629</v>
      </c>
    </row>
    <row r="800" spans="1:18" hidden="1" x14ac:dyDescent="0.2">
      <c r="A800" s="179" t="s">
        <v>1654</v>
      </c>
      <c r="B800" s="183" t="s">
        <v>1923</v>
      </c>
      <c r="C800" s="366" t="s">
        <v>1530</v>
      </c>
      <c r="D800" s="11"/>
      <c r="E800" s="11"/>
      <c r="F800" t="s">
        <v>1655</v>
      </c>
      <c r="G800" s="11"/>
      <c r="H800" s="11"/>
      <c r="I800" s="177"/>
      <c r="J800" s="178"/>
      <c r="K800" s="178"/>
      <c r="L800" s="507"/>
      <c r="M800" s="11"/>
      <c r="N800" s="11"/>
      <c r="O800" s="360">
        <f>IF(P800="Yes",'MD Rates'!$H$1,R800)</f>
        <v>18629</v>
      </c>
      <c r="P800" s="5" t="str">
        <f t="shared" si="52"/>
        <v>No</v>
      </c>
      <c r="R800" s="406">
        <v>18629</v>
      </c>
    </row>
    <row r="801" spans="1:18" hidden="1" x14ac:dyDescent="0.2">
      <c r="A801" s="179" t="s">
        <v>1654</v>
      </c>
      <c r="B801" s="183" t="s">
        <v>1923</v>
      </c>
      <c r="C801" s="366" t="s">
        <v>1530</v>
      </c>
      <c r="D801" s="11"/>
      <c r="E801" s="11"/>
      <c r="F801" t="s">
        <v>1656</v>
      </c>
      <c r="G801" s="11"/>
      <c r="H801" s="11"/>
      <c r="I801" s="177"/>
      <c r="J801" s="178"/>
      <c r="K801" s="178"/>
      <c r="L801" s="507"/>
      <c r="M801" s="11"/>
      <c r="N801" s="11"/>
      <c r="O801" s="360">
        <f>IF(P801="Yes",'MD Rates'!$H$1,R801)</f>
        <v>18629</v>
      </c>
      <c r="P801" s="5" t="str">
        <f t="shared" si="52"/>
        <v>No</v>
      </c>
      <c r="R801" s="406">
        <v>18629</v>
      </c>
    </row>
    <row r="802" spans="1:18" hidden="1" x14ac:dyDescent="0.2">
      <c r="A802" s="359" t="s">
        <v>1654</v>
      </c>
      <c r="B802" s="183" t="s">
        <v>1923</v>
      </c>
      <c r="C802" s="40" t="s">
        <v>1531</v>
      </c>
      <c r="F802" t="s">
        <v>1655</v>
      </c>
      <c r="G802" s="11"/>
      <c r="H802" s="11"/>
      <c r="I802" s="358"/>
      <c r="J802" s="357"/>
      <c r="K802" s="357"/>
      <c r="L802" s="408"/>
      <c r="M802" s="11"/>
      <c r="N802" s="11"/>
      <c r="O802" s="360">
        <f>IF(P802="Yes",'MD Rates'!$H$1,R802)</f>
        <v>18629</v>
      </c>
      <c r="P802" s="5" t="str">
        <f t="shared" si="52"/>
        <v>No</v>
      </c>
      <c r="R802" s="406">
        <v>18629</v>
      </c>
    </row>
    <row r="803" spans="1:18" hidden="1" x14ac:dyDescent="0.2">
      <c r="A803" s="359" t="s">
        <v>1654</v>
      </c>
      <c r="B803" s="183" t="s">
        <v>1923</v>
      </c>
      <c r="C803" s="40" t="s">
        <v>1531</v>
      </c>
      <c r="F803" t="s">
        <v>1656</v>
      </c>
      <c r="G803" s="11"/>
      <c r="H803" s="11"/>
      <c r="I803" s="358"/>
      <c r="J803" s="357"/>
      <c r="K803" s="357"/>
      <c r="L803" s="408"/>
      <c r="M803" s="11"/>
      <c r="N803" s="11"/>
      <c r="O803" s="360">
        <f>IF(P803="Yes",'MD Rates'!$H$1,R803)</f>
        <v>18629</v>
      </c>
      <c r="P803" s="5" t="str">
        <f t="shared" si="52"/>
        <v>No</v>
      </c>
      <c r="R803" s="406">
        <v>18629</v>
      </c>
    </row>
    <row r="804" spans="1:18" hidden="1" x14ac:dyDescent="0.2">
      <c r="A804" s="359" t="s">
        <v>1654</v>
      </c>
      <c r="B804" s="183" t="s">
        <v>1923</v>
      </c>
      <c r="C804" s="40" t="s">
        <v>1532</v>
      </c>
      <c r="F804" t="s">
        <v>1655</v>
      </c>
      <c r="G804" s="11"/>
      <c r="H804" s="11"/>
      <c r="I804" s="358"/>
      <c r="J804" s="357"/>
      <c r="K804" s="357"/>
      <c r="L804" s="408"/>
      <c r="M804" s="11"/>
      <c r="N804" s="11"/>
      <c r="O804" s="360">
        <f>IF(P804="Yes",'MD Rates'!$H$1,R804)</f>
        <v>18629</v>
      </c>
      <c r="P804" s="5" t="str">
        <f t="shared" si="52"/>
        <v>No</v>
      </c>
      <c r="R804" s="406">
        <v>18629</v>
      </c>
    </row>
    <row r="805" spans="1:18" hidden="1" x14ac:dyDescent="0.2">
      <c r="A805" s="359" t="s">
        <v>1654</v>
      </c>
      <c r="B805" s="183" t="s">
        <v>1923</v>
      </c>
      <c r="C805" s="40" t="s">
        <v>1532</v>
      </c>
      <c r="F805" t="s">
        <v>1656</v>
      </c>
      <c r="G805" s="11"/>
      <c r="H805" s="11"/>
      <c r="I805" s="358"/>
      <c r="J805" s="357"/>
      <c r="K805" s="357"/>
      <c r="L805" s="408"/>
      <c r="M805" s="11"/>
      <c r="N805" s="11"/>
      <c r="O805" s="360">
        <f>IF(P805="Yes",'MD Rates'!$H$1,R805)</f>
        <v>18629</v>
      </c>
      <c r="P805" s="5" t="str">
        <f t="shared" si="52"/>
        <v>No</v>
      </c>
      <c r="R805" s="406">
        <v>18629</v>
      </c>
    </row>
    <row r="806" spans="1:18" hidden="1" x14ac:dyDescent="0.2">
      <c r="A806" s="181" t="s">
        <v>1657</v>
      </c>
      <c r="B806" s="183" t="s">
        <v>1923</v>
      </c>
      <c r="C806" s="40" t="s">
        <v>1531</v>
      </c>
      <c r="G806" s="11"/>
      <c r="H806" s="11"/>
      <c r="I806" s="357"/>
      <c r="J806" s="357"/>
      <c r="K806" s="357"/>
      <c r="L806" s="408"/>
      <c r="M806" s="11"/>
      <c r="N806" s="11"/>
      <c r="O806" s="360">
        <f>IF(P806="Yes",'MD Rates'!$H$1,R806)</f>
        <v>39022</v>
      </c>
      <c r="P806" s="5" t="str">
        <f t="shared" ref="P806:P902" si="53">IF(I806&lt;&gt;L806,"Yes","No")</f>
        <v>No</v>
      </c>
      <c r="R806" s="406">
        <v>39022</v>
      </c>
    </row>
    <row r="807" spans="1:18" hidden="1" x14ac:dyDescent="0.2">
      <c r="A807" s="181" t="s">
        <v>1657</v>
      </c>
      <c r="B807" s="183" t="s">
        <v>1923</v>
      </c>
      <c r="C807" s="40" t="s">
        <v>1532</v>
      </c>
      <c r="G807" s="11"/>
      <c r="H807" s="11"/>
      <c r="I807" s="357"/>
      <c r="J807" s="357"/>
      <c r="K807" s="357"/>
      <c r="L807" s="408"/>
      <c r="M807" s="11"/>
      <c r="N807" s="11"/>
      <c r="O807" s="360">
        <f>IF(P807="Yes",'MD Rates'!$H$1,R807)</f>
        <v>39022</v>
      </c>
      <c r="P807" s="5" t="str">
        <f t="shared" si="53"/>
        <v>No</v>
      </c>
      <c r="R807" s="406">
        <v>39022</v>
      </c>
    </row>
    <row r="808" spans="1:18" hidden="1" x14ac:dyDescent="0.2">
      <c r="A808" s="176" t="s">
        <v>2119</v>
      </c>
      <c r="B808" s="1064" t="s">
        <v>1923</v>
      </c>
      <c r="C808" s="366" t="s">
        <v>1530</v>
      </c>
      <c r="D808" s="11" t="s">
        <v>1794</v>
      </c>
      <c r="E808" s="11"/>
      <c r="F808" s="11" t="s">
        <v>2121</v>
      </c>
      <c r="G808" s="11"/>
      <c r="H808" s="11"/>
      <c r="I808">
        <v>37</v>
      </c>
      <c r="J808" s="11"/>
      <c r="K808" s="11"/>
      <c r="L808">
        <v>37</v>
      </c>
      <c r="M808" s="11"/>
      <c r="N808" s="11"/>
      <c r="O808" s="360">
        <f>IF(P808="Yes",'MD Rates'!$H$1,R808)</f>
        <v>43800</v>
      </c>
      <c r="P808" s="1244" t="str">
        <f t="shared" si="53"/>
        <v>No</v>
      </c>
      <c r="R808" s="1245">
        <v>43800</v>
      </c>
    </row>
    <row r="809" spans="1:18" hidden="1" x14ac:dyDescent="0.2">
      <c r="A809" s="176" t="s">
        <v>2119</v>
      </c>
      <c r="B809" s="1064" t="s">
        <v>1923</v>
      </c>
      <c r="C809" s="366" t="s">
        <v>1530</v>
      </c>
      <c r="D809" s="11" t="s">
        <v>1796</v>
      </c>
      <c r="E809" s="11"/>
      <c r="F809" s="11" t="s">
        <v>2121</v>
      </c>
      <c r="G809" s="11"/>
      <c r="H809" s="11"/>
      <c r="I809">
        <v>37</v>
      </c>
      <c r="J809" s="11"/>
      <c r="K809" s="11"/>
      <c r="L809">
        <v>37</v>
      </c>
      <c r="M809" s="11"/>
      <c r="N809" s="11"/>
      <c r="O809" s="360">
        <f>IF(P809="Yes",'MD Rates'!$H$1,R809)</f>
        <v>43800</v>
      </c>
      <c r="P809" s="1244" t="str">
        <f t="shared" si="53"/>
        <v>No</v>
      </c>
      <c r="R809" s="1245">
        <v>43800</v>
      </c>
    </row>
    <row r="810" spans="1:18" hidden="1" x14ac:dyDescent="0.2">
      <c r="A810" s="176" t="s">
        <v>2119</v>
      </c>
      <c r="B810" s="1064" t="s">
        <v>1923</v>
      </c>
      <c r="C810" s="366" t="s">
        <v>1530</v>
      </c>
      <c r="D810" s="11" t="s">
        <v>1798</v>
      </c>
      <c r="E810" s="11"/>
      <c r="F810" s="11" t="s">
        <v>2121</v>
      </c>
      <c r="G810" s="11"/>
      <c r="H810" s="11"/>
      <c r="I810">
        <v>37</v>
      </c>
      <c r="J810" s="11"/>
      <c r="K810" s="11"/>
      <c r="L810">
        <v>37</v>
      </c>
      <c r="M810" s="11"/>
      <c r="N810" s="11"/>
      <c r="O810" s="360">
        <f>IF(P810="Yes",'MD Rates'!$H$1,R810)</f>
        <v>43800</v>
      </c>
      <c r="P810" s="1244" t="str">
        <f t="shared" si="53"/>
        <v>No</v>
      </c>
      <c r="R810" s="1245">
        <v>43800</v>
      </c>
    </row>
    <row r="811" spans="1:18" hidden="1" x14ac:dyDescent="0.2">
      <c r="A811" s="176" t="s">
        <v>2119</v>
      </c>
      <c r="B811" s="1064" t="s">
        <v>1923</v>
      </c>
      <c r="C811" s="366" t="s">
        <v>1530</v>
      </c>
      <c r="D811" s="11" t="s">
        <v>1788</v>
      </c>
      <c r="E811" s="11"/>
      <c r="F811" s="11" t="s">
        <v>2121</v>
      </c>
      <c r="G811" s="11"/>
      <c r="H811" s="11"/>
      <c r="I811">
        <v>37</v>
      </c>
      <c r="J811" s="11"/>
      <c r="K811" s="11"/>
      <c r="L811">
        <v>37</v>
      </c>
      <c r="M811" s="11"/>
      <c r="N811" s="11"/>
      <c r="O811" s="360">
        <f>IF(P811="Yes",'MD Rates'!$H$1,R811)</f>
        <v>43800</v>
      </c>
      <c r="P811" s="1244" t="str">
        <f t="shared" si="53"/>
        <v>No</v>
      </c>
      <c r="R811" s="1245">
        <v>43800</v>
      </c>
    </row>
    <row r="812" spans="1:18" hidden="1" x14ac:dyDescent="0.2">
      <c r="A812" s="176" t="s">
        <v>2119</v>
      </c>
      <c r="B812" s="1064" t="s">
        <v>1923</v>
      </c>
      <c r="C812" s="366" t="s">
        <v>1530</v>
      </c>
      <c r="D812" s="11" t="s">
        <v>1791</v>
      </c>
      <c r="E812" s="11"/>
      <c r="F812" s="11" t="s">
        <v>2121</v>
      </c>
      <c r="G812" s="11"/>
      <c r="H812" s="11"/>
      <c r="I812">
        <v>37</v>
      </c>
      <c r="J812" s="11"/>
      <c r="K812" s="11"/>
      <c r="L812">
        <v>37</v>
      </c>
      <c r="M812" s="11"/>
      <c r="N812" s="11"/>
      <c r="O812" s="360">
        <f>IF(P812="Yes",'MD Rates'!$H$1,R812)</f>
        <v>43800</v>
      </c>
      <c r="P812" s="1244" t="str">
        <f t="shared" si="53"/>
        <v>No</v>
      </c>
      <c r="R812" s="1245">
        <v>43800</v>
      </c>
    </row>
    <row r="813" spans="1:18" hidden="1" x14ac:dyDescent="0.2">
      <c r="A813" s="176" t="s">
        <v>2119</v>
      </c>
      <c r="B813" s="1064" t="s">
        <v>1923</v>
      </c>
      <c r="C813" s="366" t="s">
        <v>1530</v>
      </c>
      <c r="D813" s="11" t="s">
        <v>1906</v>
      </c>
      <c r="E813" s="11"/>
      <c r="F813" s="11" t="s">
        <v>2121</v>
      </c>
      <c r="G813" s="11"/>
      <c r="H813" s="11"/>
      <c r="I813">
        <v>37</v>
      </c>
      <c r="J813" s="11"/>
      <c r="K813" s="11"/>
      <c r="L813">
        <v>37</v>
      </c>
      <c r="M813" s="11"/>
      <c r="N813" s="11"/>
      <c r="O813" s="360">
        <f>IF(P813="Yes",'MD Rates'!$H$1,R813)</f>
        <v>43800</v>
      </c>
      <c r="P813" s="1244" t="str">
        <f t="shared" si="53"/>
        <v>No</v>
      </c>
      <c r="R813" s="1245">
        <v>43800</v>
      </c>
    </row>
    <row r="814" spans="1:18" hidden="1" x14ac:dyDescent="0.2">
      <c r="A814" s="176" t="s">
        <v>2119</v>
      </c>
      <c r="B814" s="1064" t="s">
        <v>1923</v>
      </c>
      <c r="C814" s="366" t="s">
        <v>1530</v>
      </c>
      <c r="D814" s="11" t="s">
        <v>1907</v>
      </c>
      <c r="E814" s="11"/>
      <c r="F814" s="11" t="s">
        <v>2121</v>
      </c>
      <c r="G814" s="11"/>
      <c r="H814" s="11"/>
      <c r="I814">
        <v>37</v>
      </c>
      <c r="J814" s="11"/>
      <c r="K814" s="11"/>
      <c r="L814">
        <v>37</v>
      </c>
      <c r="M814" s="11"/>
      <c r="N814" s="11"/>
      <c r="O814" s="360">
        <f>IF(P814="Yes",'MD Rates'!$H$1,R814)</f>
        <v>43800</v>
      </c>
      <c r="P814" s="1244" t="str">
        <f t="shared" si="53"/>
        <v>No</v>
      </c>
      <c r="R814" s="1245">
        <v>43800</v>
      </c>
    </row>
    <row r="815" spans="1:18" hidden="1" x14ac:dyDescent="0.2">
      <c r="A815" s="176" t="s">
        <v>2119</v>
      </c>
      <c r="B815" s="1064" t="s">
        <v>1923</v>
      </c>
      <c r="C815" s="366" t="s">
        <v>1530</v>
      </c>
      <c r="D815" s="11" t="s">
        <v>1908</v>
      </c>
      <c r="E815" s="11"/>
      <c r="F815" s="11" t="s">
        <v>2121</v>
      </c>
      <c r="G815" s="11"/>
      <c r="H815" s="11"/>
      <c r="I815">
        <v>37</v>
      </c>
      <c r="J815" s="11"/>
      <c r="K815" s="11"/>
      <c r="L815">
        <v>37</v>
      </c>
      <c r="M815" s="11"/>
      <c r="N815" s="11"/>
      <c r="O815" s="360">
        <f>IF(P815="Yes",'MD Rates'!$H$1,R815)</f>
        <v>43800</v>
      </c>
      <c r="P815" s="1244" t="str">
        <f t="shared" si="53"/>
        <v>No</v>
      </c>
      <c r="R815" s="1245">
        <v>43800</v>
      </c>
    </row>
    <row r="816" spans="1:18" hidden="1" x14ac:dyDescent="0.2">
      <c r="A816" s="176" t="s">
        <v>2119</v>
      </c>
      <c r="B816" s="1064" t="s">
        <v>1923</v>
      </c>
      <c r="C816" s="366" t="s">
        <v>1530</v>
      </c>
      <c r="D816" s="11" t="s">
        <v>1909</v>
      </c>
      <c r="E816" s="11"/>
      <c r="F816" s="11" t="s">
        <v>2121</v>
      </c>
      <c r="G816" s="11"/>
      <c r="H816" s="11"/>
      <c r="I816">
        <v>37</v>
      </c>
      <c r="J816" s="11"/>
      <c r="K816" s="11"/>
      <c r="L816">
        <v>37</v>
      </c>
      <c r="M816" s="11"/>
      <c r="N816" s="11"/>
      <c r="O816" s="360">
        <f>IF(P816="Yes",'MD Rates'!$H$1,R816)</f>
        <v>43800</v>
      </c>
      <c r="P816" s="1244" t="str">
        <f t="shared" si="53"/>
        <v>No</v>
      </c>
      <c r="R816" s="1245">
        <v>43800</v>
      </c>
    </row>
    <row r="817" spans="1:18" hidden="1" x14ac:dyDescent="0.2">
      <c r="A817" s="176" t="s">
        <v>2119</v>
      </c>
      <c r="B817" s="1064" t="s">
        <v>1923</v>
      </c>
      <c r="C817" s="366" t="s">
        <v>1530</v>
      </c>
      <c r="D817" s="11" t="s">
        <v>1910</v>
      </c>
      <c r="E817" s="11"/>
      <c r="F817" s="11" t="s">
        <v>2121</v>
      </c>
      <c r="G817" s="11"/>
      <c r="H817" s="11"/>
      <c r="I817">
        <v>37</v>
      </c>
      <c r="J817" s="11"/>
      <c r="K817" s="11"/>
      <c r="L817">
        <v>37</v>
      </c>
      <c r="M817" s="11"/>
      <c r="N817" s="11"/>
      <c r="O817" s="360">
        <f>IF(P817="Yes",'MD Rates'!$H$1,R817)</f>
        <v>43800</v>
      </c>
      <c r="P817" s="1244" t="str">
        <f t="shared" si="53"/>
        <v>No</v>
      </c>
      <c r="R817" s="1245">
        <v>43800</v>
      </c>
    </row>
    <row r="818" spans="1:18" hidden="1" x14ac:dyDescent="0.2">
      <c r="A818" s="176" t="s">
        <v>2119</v>
      </c>
      <c r="B818" s="1064" t="s">
        <v>1923</v>
      </c>
      <c r="C818" s="366" t="s">
        <v>1530</v>
      </c>
      <c r="D818" s="11" t="s">
        <v>1911</v>
      </c>
      <c r="E818" s="11"/>
      <c r="F818" s="11" t="s">
        <v>2121</v>
      </c>
      <c r="G818" s="11"/>
      <c r="H818" s="11"/>
      <c r="I818">
        <v>37</v>
      </c>
      <c r="J818" s="11"/>
      <c r="K818" s="11"/>
      <c r="L818">
        <v>37</v>
      </c>
      <c r="M818" s="11"/>
      <c r="N818" s="11"/>
      <c r="O818" s="360">
        <f>IF(P818="Yes",'MD Rates'!$H$1,R818)</f>
        <v>43800</v>
      </c>
      <c r="P818" s="1244" t="str">
        <f t="shared" si="53"/>
        <v>No</v>
      </c>
      <c r="R818" s="1245">
        <v>43800</v>
      </c>
    </row>
    <row r="819" spans="1:18" hidden="1" x14ac:dyDescent="0.2">
      <c r="A819" s="176" t="s">
        <v>2119</v>
      </c>
      <c r="B819" s="1064" t="s">
        <v>1923</v>
      </c>
      <c r="C819" s="366" t="s">
        <v>1530</v>
      </c>
      <c r="D819" s="11" t="s">
        <v>1801</v>
      </c>
      <c r="E819" s="11"/>
      <c r="F819" s="11" t="s">
        <v>2121</v>
      </c>
      <c r="G819" s="11"/>
      <c r="H819" s="11"/>
      <c r="I819">
        <v>37</v>
      </c>
      <c r="J819" s="11"/>
      <c r="K819" s="11"/>
      <c r="L819">
        <v>37</v>
      </c>
      <c r="M819" s="11"/>
      <c r="N819" s="11"/>
      <c r="O819" s="360">
        <f>IF(P819="Yes",'MD Rates'!$H$1,R819)</f>
        <v>43800</v>
      </c>
      <c r="P819" s="1244" t="str">
        <f t="shared" si="53"/>
        <v>No</v>
      </c>
      <c r="R819" s="1245">
        <v>43800</v>
      </c>
    </row>
    <row r="820" spans="1:18" hidden="1" x14ac:dyDescent="0.2">
      <c r="A820" s="176" t="s">
        <v>2119</v>
      </c>
      <c r="B820" s="1064" t="s">
        <v>1923</v>
      </c>
      <c r="C820" s="366" t="s">
        <v>1530</v>
      </c>
      <c r="D820" s="11" t="s">
        <v>1803</v>
      </c>
      <c r="E820" s="11"/>
      <c r="F820" s="11" t="s">
        <v>2121</v>
      </c>
      <c r="G820" s="11"/>
      <c r="H820" s="11"/>
      <c r="I820">
        <v>37</v>
      </c>
      <c r="J820" s="11"/>
      <c r="K820" s="11"/>
      <c r="L820">
        <v>37</v>
      </c>
      <c r="M820" s="11"/>
      <c r="N820" s="11"/>
      <c r="O820" s="360">
        <f>IF(P820="Yes",'MD Rates'!$H$1,R820)</f>
        <v>43800</v>
      </c>
      <c r="P820" s="1244" t="str">
        <f t="shared" si="53"/>
        <v>No</v>
      </c>
      <c r="R820" s="1245">
        <v>43800</v>
      </c>
    </row>
    <row r="821" spans="1:18" hidden="1" x14ac:dyDescent="0.2">
      <c r="A821" s="176" t="s">
        <v>2119</v>
      </c>
      <c r="B821" s="1064" t="s">
        <v>1923</v>
      </c>
      <c r="C821" s="366" t="s">
        <v>1530</v>
      </c>
      <c r="D821" s="11" t="s">
        <v>1805</v>
      </c>
      <c r="E821" s="11"/>
      <c r="F821" s="11" t="s">
        <v>2121</v>
      </c>
      <c r="G821" s="11"/>
      <c r="H821" s="11"/>
      <c r="I821">
        <v>37</v>
      </c>
      <c r="J821" s="11"/>
      <c r="K821" s="11"/>
      <c r="L821">
        <v>37</v>
      </c>
      <c r="M821" s="11"/>
      <c r="N821" s="11"/>
      <c r="O821" s="360">
        <f>IF(P821="Yes",'MD Rates'!$H$1,R821)</f>
        <v>43800</v>
      </c>
      <c r="P821" s="1244" t="str">
        <f t="shared" si="53"/>
        <v>No</v>
      </c>
      <c r="R821" s="1245">
        <v>43800</v>
      </c>
    </row>
    <row r="822" spans="1:18" hidden="1" x14ac:dyDescent="0.2">
      <c r="A822" s="176" t="s">
        <v>2119</v>
      </c>
      <c r="B822" s="1064" t="s">
        <v>1923</v>
      </c>
      <c r="C822" s="366" t="s">
        <v>1530</v>
      </c>
      <c r="D822" s="11" t="s">
        <v>1807</v>
      </c>
      <c r="E822" s="11"/>
      <c r="F822" s="11" t="s">
        <v>2121</v>
      </c>
      <c r="G822" s="11"/>
      <c r="H822" s="11"/>
      <c r="I822">
        <v>37</v>
      </c>
      <c r="J822" s="11"/>
      <c r="K822" s="11"/>
      <c r="L822">
        <v>37</v>
      </c>
      <c r="M822" s="11"/>
      <c r="N822" s="11"/>
      <c r="O822" s="360">
        <f>IF(P822="Yes",'MD Rates'!$H$1,R822)</f>
        <v>43800</v>
      </c>
      <c r="P822" s="1244" t="str">
        <f t="shared" si="53"/>
        <v>No</v>
      </c>
      <c r="R822" s="1245">
        <v>43800</v>
      </c>
    </row>
    <row r="823" spans="1:18" hidden="1" x14ac:dyDescent="0.2">
      <c r="A823" s="176" t="s">
        <v>2119</v>
      </c>
      <c r="B823" s="1064" t="s">
        <v>1923</v>
      </c>
      <c r="C823" s="366" t="s">
        <v>1530</v>
      </c>
      <c r="D823" s="11" t="s">
        <v>1809</v>
      </c>
      <c r="E823" s="11"/>
      <c r="F823" s="11" t="s">
        <v>2121</v>
      </c>
      <c r="G823" s="11"/>
      <c r="H823" s="11"/>
      <c r="I823">
        <v>37</v>
      </c>
      <c r="J823" s="11"/>
      <c r="K823" s="11"/>
      <c r="L823">
        <v>37</v>
      </c>
      <c r="M823" s="11"/>
      <c r="N823" s="11"/>
      <c r="O823" s="360">
        <f>IF(P823="Yes",'MD Rates'!$H$1,R823)</f>
        <v>43800</v>
      </c>
      <c r="P823" s="1244" t="str">
        <f t="shared" si="53"/>
        <v>No</v>
      </c>
      <c r="R823" s="1245">
        <v>43800</v>
      </c>
    </row>
    <row r="824" spans="1:18" hidden="1" x14ac:dyDescent="0.2">
      <c r="A824" s="176" t="s">
        <v>2119</v>
      </c>
      <c r="B824" s="1064" t="s">
        <v>1923</v>
      </c>
      <c r="C824" s="366" t="s">
        <v>1530</v>
      </c>
      <c r="D824" s="11" t="s">
        <v>1811</v>
      </c>
      <c r="E824" s="11"/>
      <c r="F824" s="11" t="s">
        <v>2121</v>
      </c>
      <c r="G824" s="11"/>
      <c r="H824" s="11"/>
      <c r="I824">
        <v>37</v>
      </c>
      <c r="J824" s="11"/>
      <c r="K824" s="11"/>
      <c r="L824">
        <v>37</v>
      </c>
      <c r="M824" s="11"/>
      <c r="N824" s="11"/>
      <c r="O824" s="360">
        <f>IF(P824="Yes",'MD Rates'!$H$1,R824)</f>
        <v>43800</v>
      </c>
      <c r="P824" s="1244" t="str">
        <f t="shared" si="53"/>
        <v>No</v>
      </c>
      <c r="R824" s="1245">
        <v>43800</v>
      </c>
    </row>
    <row r="825" spans="1:18" hidden="1" x14ac:dyDescent="0.2">
      <c r="A825" s="176" t="s">
        <v>2119</v>
      </c>
      <c r="B825" s="1064" t="s">
        <v>1923</v>
      </c>
      <c r="C825" s="366" t="s">
        <v>1530</v>
      </c>
      <c r="D825" s="11" t="s">
        <v>1813</v>
      </c>
      <c r="E825" s="11"/>
      <c r="F825" s="11" t="s">
        <v>2121</v>
      </c>
      <c r="G825" s="11"/>
      <c r="H825" s="11"/>
      <c r="I825">
        <v>37</v>
      </c>
      <c r="J825" s="11"/>
      <c r="K825" s="11"/>
      <c r="L825">
        <v>37</v>
      </c>
      <c r="M825" s="11"/>
      <c r="N825" s="11"/>
      <c r="O825" s="360">
        <f>IF(P825="Yes",'MD Rates'!$H$1,R825)</f>
        <v>43800</v>
      </c>
      <c r="P825" s="1244" t="str">
        <f t="shared" si="53"/>
        <v>No</v>
      </c>
      <c r="R825" s="1245">
        <v>43800</v>
      </c>
    </row>
    <row r="826" spans="1:18" hidden="1" x14ac:dyDescent="0.2">
      <c r="A826" s="176" t="s">
        <v>2119</v>
      </c>
      <c r="B826" s="1064" t="s">
        <v>1923</v>
      </c>
      <c r="C826" s="366" t="s">
        <v>1530</v>
      </c>
      <c r="D826" s="11" t="s">
        <v>1815</v>
      </c>
      <c r="E826" s="11"/>
      <c r="F826" s="11" t="s">
        <v>2121</v>
      </c>
      <c r="G826" s="11"/>
      <c r="H826" s="11"/>
      <c r="I826">
        <v>37</v>
      </c>
      <c r="J826" s="11"/>
      <c r="K826" s="11"/>
      <c r="L826">
        <v>37</v>
      </c>
      <c r="M826" s="11"/>
      <c r="N826" s="11"/>
      <c r="O826" s="360">
        <f>IF(P826="Yes",'MD Rates'!$H$1,R826)</f>
        <v>43800</v>
      </c>
      <c r="P826" s="1244" t="str">
        <f t="shared" si="53"/>
        <v>No</v>
      </c>
      <c r="R826" s="1245">
        <v>43800</v>
      </c>
    </row>
    <row r="827" spans="1:18" hidden="1" x14ac:dyDescent="0.2">
      <c r="A827" s="176" t="s">
        <v>2119</v>
      </c>
      <c r="B827" s="1064" t="s">
        <v>1923</v>
      </c>
      <c r="C827" s="366" t="s">
        <v>1530</v>
      </c>
      <c r="D827" s="11" t="s">
        <v>1821</v>
      </c>
      <c r="E827" s="11"/>
      <c r="F827" s="11" t="s">
        <v>2121</v>
      </c>
      <c r="G827" s="11"/>
      <c r="H827" s="11"/>
      <c r="I827">
        <v>37</v>
      </c>
      <c r="J827" s="11"/>
      <c r="K827" s="11"/>
      <c r="L827">
        <v>37</v>
      </c>
      <c r="M827" s="11"/>
      <c r="N827" s="11"/>
      <c r="O827" s="360">
        <f>IF(P827="Yes",'MD Rates'!$H$1,R827)</f>
        <v>43800</v>
      </c>
      <c r="P827" s="1244" t="str">
        <f t="shared" si="53"/>
        <v>No</v>
      </c>
      <c r="R827" s="1245">
        <v>43800</v>
      </c>
    </row>
    <row r="828" spans="1:18" hidden="1" x14ac:dyDescent="0.2">
      <c r="A828" s="176" t="s">
        <v>2119</v>
      </c>
      <c r="B828" s="1064" t="s">
        <v>1923</v>
      </c>
      <c r="C828" s="366" t="s">
        <v>1530</v>
      </c>
      <c r="D828" s="11" t="s">
        <v>1823</v>
      </c>
      <c r="E828" s="11"/>
      <c r="F828" s="11" t="s">
        <v>2121</v>
      </c>
      <c r="G828" s="11"/>
      <c r="H828" s="11"/>
      <c r="I828">
        <v>37</v>
      </c>
      <c r="J828" s="11"/>
      <c r="K828" s="11"/>
      <c r="L828">
        <v>37</v>
      </c>
      <c r="M828" s="11"/>
      <c r="N828" s="11"/>
      <c r="O828" s="360">
        <f>IF(P828="Yes",'MD Rates'!$H$1,R828)</f>
        <v>43800</v>
      </c>
      <c r="P828" s="1244" t="str">
        <f t="shared" si="53"/>
        <v>No</v>
      </c>
      <c r="R828" s="1245">
        <v>43800</v>
      </c>
    </row>
    <row r="829" spans="1:18" hidden="1" x14ac:dyDescent="0.2">
      <c r="A829" s="176" t="s">
        <v>2119</v>
      </c>
      <c r="B829" s="1064" t="s">
        <v>1923</v>
      </c>
      <c r="C829" s="366" t="s">
        <v>1530</v>
      </c>
      <c r="D829" s="11" t="s">
        <v>1825</v>
      </c>
      <c r="E829" s="11"/>
      <c r="F829" s="11" t="s">
        <v>2121</v>
      </c>
      <c r="G829" s="11"/>
      <c r="H829" s="11"/>
      <c r="I829">
        <v>37</v>
      </c>
      <c r="J829" s="11"/>
      <c r="K829" s="11"/>
      <c r="L829">
        <v>37</v>
      </c>
      <c r="M829" s="11"/>
      <c r="N829" s="11"/>
      <c r="O829" s="360">
        <f>IF(P829="Yes",'MD Rates'!$H$1,R829)</f>
        <v>43800</v>
      </c>
      <c r="P829" s="1244" t="str">
        <f t="shared" si="53"/>
        <v>No</v>
      </c>
      <c r="R829" s="1245">
        <v>43800</v>
      </c>
    </row>
    <row r="830" spans="1:18" hidden="1" x14ac:dyDescent="0.2">
      <c r="A830" s="176" t="s">
        <v>2119</v>
      </c>
      <c r="B830" s="1064" t="s">
        <v>1923</v>
      </c>
      <c r="C830" s="366" t="s">
        <v>1530</v>
      </c>
      <c r="D830" s="11" t="s">
        <v>1827</v>
      </c>
      <c r="E830" s="11"/>
      <c r="F830" s="11" t="s">
        <v>2121</v>
      </c>
      <c r="G830" s="11"/>
      <c r="H830" s="11"/>
      <c r="I830">
        <v>37</v>
      </c>
      <c r="J830" s="11"/>
      <c r="K830" s="11"/>
      <c r="L830">
        <v>37</v>
      </c>
      <c r="M830" s="11"/>
      <c r="N830" s="11"/>
      <c r="O830" s="360">
        <f>IF(P830="Yes",'MD Rates'!$H$1,R830)</f>
        <v>43800</v>
      </c>
      <c r="P830" s="1244" t="str">
        <f t="shared" si="53"/>
        <v>No</v>
      </c>
      <c r="R830" s="1245">
        <v>43800</v>
      </c>
    </row>
    <row r="831" spans="1:18" hidden="1" x14ac:dyDescent="0.2">
      <c r="A831" s="176" t="s">
        <v>2119</v>
      </c>
      <c r="B831" s="1064" t="s">
        <v>1923</v>
      </c>
      <c r="C831" s="366" t="s">
        <v>1530</v>
      </c>
      <c r="D831" s="11" t="s">
        <v>1829</v>
      </c>
      <c r="E831" s="11"/>
      <c r="F831" s="11" t="s">
        <v>2121</v>
      </c>
      <c r="G831" s="11"/>
      <c r="H831" s="11"/>
      <c r="I831">
        <v>37</v>
      </c>
      <c r="J831" s="11"/>
      <c r="K831" s="11"/>
      <c r="L831">
        <v>37</v>
      </c>
      <c r="M831" s="11"/>
      <c r="N831" s="11"/>
      <c r="O831" s="360">
        <f>IF(P831="Yes",'MD Rates'!$H$1,R831)</f>
        <v>43800</v>
      </c>
      <c r="P831" s="1244" t="str">
        <f t="shared" si="53"/>
        <v>No</v>
      </c>
      <c r="R831" s="1245">
        <v>43800</v>
      </c>
    </row>
    <row r="832" spans="1:18" hidden="1" x14ac:dyDescent="0.2">
      <c r="A832" s="176" t="s">
        <v>2119</v>
      </c>
      <c r="B832" s="1064" t="s">
        <v>1923</v>
      </c>
      <c r="C832" s="366" t="s">
        <v>1530</v>
      </c>
      <c r="D832" s="11" t="s">
        <v>1831</v>
      </c>
      <c r="E832" s="11"/>
      <c r="F832" s="11" t="s">
        <v>2121</v>
      </c>
      <c r="G832" s="11"/>
      <c r="H832" s="11"/>
      <c r="I832">
        <v>37</v>
      </c>
      <c r="J832" s="11"/>
      <c r="K832" s="11"/>
      <c r="L832">
        <v>37</v>
      </c>
      <c r="M832" s="11"/>
      <c r="N832" s="11"/>
      <c r="O832" s="360">
        <f>IF(P832="Yes",'MD Rates'!$H$1,R832)</f>
        <v>43800</v>
      </c>
      <c r="P832" s="1244" t="str">
        <f t="shared" si="53"/>
        <v>No</v>
      </c>
      <c r="R832" s="1245">
        <v>43800</v>
      </c>
    </row>
    <row r="833" spans="1:18" hidden="1" x14ac:dyDescent="0.2">
      <c r="A833" s="176" t="s">
        <v>2119</v>
      </c>
      <c r="B833" s="1064" t="s">
        <v>1923</v>
      </c>
      <c r="C833" s="366" t="s">
        <v>1530</v>
      </c>
      <c r="D833" s="11" t="s">
        <v>1833</v>
      </c>
      <c r="E833" s="11"/>
      <c r="F833" s="11" t="s">
        <v>2121</v>
      </c>
      <c r="G833" s="11"/>
      <c r="H833" s="11"/>
      <c r="I833">
        <v>37</v>
      </c>
      <c r="J833" s="11"/>
      <c r="K833" s="11"/>
      <c r="L833">
        <v>37</v>
      </c>
      <c r="M833" s="11"/>
      <c r="N833" s="11"/>
      <c r="O833" s="360">
        <f>IF(P833="Yes",'MD Rates'!$H$1,R833)</f>
        <v>43800</v>
      </c>
      <c r="P833" s="1244" t="str">
        <f t="shared" si="53"/>
        <v>No</v>
      </c>
      <c r="R833" s="1245">
        <v>43800</v>
      </c>
    </row>
    <row r="834" spans="1:18" hidden="1" x14ac:dyDescent="0.2">
      <c r="A834" s="176" t="s">
        <v>2119</v>
      </c>
      <c r="B834" s="1064" t="s">
        <v>1923</v>
      </c>
      <c r="C834" s="366" t="s">
        <v>1530</v>
      </c>
      <c r="D834" s="11" t="s">
        <v>1835</v>
      </c>
      <c r="E834" s="11"/>
      <c r="F834" s="11" t="s">
        <v>2121</v>
      </c>
      <c r="G834" s="11"/>
      <c r="H834" s="11"/>
      <c r="I834">
        <v>37</v>
      </c>
      <c r="J834" s="11"/>
      <c r="K834" s="11"/>
      <c r="L834">
        <v>37</v>
      </c>
      <c r="M834" s="11"/>
      <c r="N834" s="11"/>
      <c r="O834" s="360">
        <f>IF(P834="Yes",'MD Rates'!$H$1,R834)</f>
        <v>43800</v>
      </c>
      <c r="P834" s="1244" t="str">
        <f t="shared" si="53"/>
        <v>No</v>
      </c>
      <c r="R834" s="1245">
        <v>43800</v>
      </c>
    </row>
    <row r="835" spans="1:18" hidden="1" x14ac:dyDescent="0.2">
      <c r="A835" s="176" t="s">
        <v>2119</v>
      </c>
      <c r="B835" s="1064" t="s">
        <v>1923</v>
      </c>
      <c r="C835" s="366" t="s">
        <v>1530</v>
      </c>
      <c r="D835" s="11" t="s">
        <v>1900</v>
      </c>
      <c r="E835" s="11"/>
      <c r="F835" s="11" t="s">
        <v>2121</v>
      </c>
      <c r="G835" s="11"/>
      <c r="H835" s="11"/>
      <c r="I835">
        <v>37</v>
      </c>
      <c r="J835" s="11"/>
      <c r="K835" s="11"/>
      <c r="L835">
        <v>37</v>
      </c>
      <c r="M835" s="11"/>
      <c r="N835" s="11"/>
      <c r="O835" s="360">
        <f>IF(P835="Yes",'MD Rates'!$H$1,R835)</f>
        <v>43800</v>
      </c>
      <c r="P835" s="1244" t="str">
        <f t="shared" si="53"/>
        <v>No</v>
      </c>
      <c r="R835" s="1245">
        <v>43800</v>
      </c>
    </row>
    <row r="836" spans="1:18" hidden="1" x14ac:dyDescent="0.2">
      <c r="A836" s="176" t="s">
        <v>2119</v>
      </c>
      <c r="B836" s="1064" t="s">
        <v>1923</v>
      </c>
      <c r="C836" s="366" t="s">
        <v>1530</v>
      </c>
      <c r="D836" s="11" t="s">
        <v>1901</v>
      </c>
      <c r="E836" s="11"/>
      <c r="F836" s="11" t="s">
        <v>2121</v>
      </c>
      <c r="G836" s="11"/>
      <c r="H836" s="11"/>
      <c r="I836">
        <v>37</v>
      </c>
      <c r="J836" s="11"/>
      <c r="K836" s="11"/>
      <c r="L836">
        <v>37</v>
      </c>
      <c r="M836" s="11"/>
      <c r="N836" s="11"/>
      <c r="O836" s="360">
        <f>IF(P836="Yes",'MD Rates'!$H$1,R836)</f>
        <v>43800</v>
      </c>
      <c r="P836" s="1244" t="str">
        <f t="shared" si="53"/>
        <v>No</v>
      </c>
      <c r="R836" s="1245">
        <v>43800</v>
      </c>
    </row>
    <row r="837" spans="1:18" hidden="1" x14ac:dyDescent="0.2">
      <c r="A837" s="176" t="s">
        <v>2119</v>
      </c>
      <c r="B837" s="1064" t="s">
        <v>1923</v>
      </c>
      <c r="C837" s="366" t="s">
        <v>1530</v>
      </c>
      <c r="D837" s="11" t="s">
        <v>1902</v>
      </c>
      <c r="E837" s="11"/>
      <c r="F837" s="11" t="s">
        <v>2121</v>
      </c>
      <c r="G837" s="11"/>
      <c r="H837" s="11"/>
      <c r="I837">
        <v>37</v>
      </c>
      <c r="J837" s="11"/>
      <c r="K837" s="11"/>
      <c r="L837">
        <v>37</v>
      </c>
      <c r="M837" s="11"/>
      <c r="N837" s="11"/>
      <c r="O837" s="360">
        <f>IF(P837="Yes",'MD Rates'!$H$1,R837)</f>
        <v>43800</v>
      </c>
      <c r="P837" s="1244" t="str">
        <f t="shared" si="53"/>
        <v>No</v>
      </c>
      <c r="R837" s="1245">
        <v>43800</v>
      </c>
    </row>
    <row r="838" spans="1:18" hidden="1" x14ac:dyDescent="0.2">
      <c r="A838" s="176" t="s">
        <v>2119</v>
      </c>
      <c r="B838" s="1064" t="s">
        <v>1923</v>
      </c>
      <c r="C838" s="366" t="s">
        <v>1530</v>
      </c>
      <c r="D838" s="11" t="s">
        <v>1903</v>
      </c>
      <c r="E838" s="11"/>
      <c r="F838" s="11" t="s">
        <v>2121</v>
      </c>
      <c r="G838" s="11"/>
      <c r="H838" s="11"/>
      <c r="I838">
        <v>37</v>
      </c>
      <c r="J838" s="11"/>
      <c r="K838" s="11"/>
      <c r="L838">
        <v>37</v>
      </c>
      <c r="M838" s="11"/>
      <c r="N838" s="11"/>
      <c r="O838" s="360">
        <f>IF(P838="Yes",'MD Rates'!$H$1,R838)</f>
        <v>43800</v>
      </c>
      <c r="P838" s="1244" t="str">
        <f t="shared" si="53"/>
        <v>No</v>
      </c>
      <c r="R838" s="1245">
        <v>43800</v>
      </c>
    </row>
    <row r="839" spans="1:18" hidden="1" x14ac:dyDescent="0.2">
      <c r="A839" s="176" t="s">
        <v>2119</v>
      </c>
      <c r="B839" s="1064" t="s">
        <v>1923</v>
      </c>
      <c r="C839" s="366" t="s">
        <v>1530</v>
      </c>
      <c r="D839" s="1042" t="s">
        <v>2168</v>
      </c>
      <c r="E839" s="11"/>
      <c r="F839" s="11" t="s">
        <v>2121</v>
      </c>
      <c r="G839" s="11"/>
      <c r="H839" s="11"/>
      <c r="I839">
        <v>37</v>
      </c>
      <c r="J839" s="11"/>
      <c r="K839" s="11"/>
      <c r="L839">
        <v>37</v>
      </c>
      <c r="M839" s="11"/>
      <c r="N839" s="11"/>
      <c r="O839" s="1332">
        <v>44105</v>
      </c>
      <c r="P839" s="12" t="str">
        <f t="shared" si="53"/>
        <v>No</v>
      </c>
      <c r="Q839" s="11"/>
      <c r="R839" s="1249">
        <v>44105</v>
      </c>
    </row>
    <row r="840" spans="1:18" x14ac:dyDescent="0.2">
      <c r="A840" s="176" t="s">
        <v>2119</v>
      </c>
      <c r="B840" s="1152" t="s">
        <v>1923</v>
      </c>
      <c r="C840" s="366" t="s">
        <v>1530</v>
      </c>
      <c r="D840" s="11" t="s">
        <v>573</v>
      </c>
      <c r="E840" s="11"/>
      <c r="F840" s="11" t="s">
        <v>2131</v>
      </c>
      <c r="G840" s="9" t="s">
        <v>2132</v>
      </c>
      <c r="H840" s="11"/>
      <c r="I840" s="1252">
        <v>13.541179223210108</v>
      </c>
      <c r="J840" s="11"/>
      <c r="K840" s="11"/>
      <c r="L840" s="1337">
        <f>'MD Rates'!L44</f>
        <v>13.812069931035541</v>
      </c>
      <c r="M840" s="11"/>
      <c r="N840" s="11"/>
      <c r="O840" s="360">
        <f>IF(P840="Yes",'MD Rates'!$H$1,R840)</f>
        <v>44287</v>
      </c>
      <c r="P840" s="12" t="str">
        <f t="shared" ref="P840:P843" si="54">IF(I840&lt;&gt;L840,"Yes","No")</f>
        <v>Yes</v>
      </c>
      <c r="Q840" s="11"/>
      <c r="R840" s="1249">
        <v>43922</v>
      </c>
    </row>
    <row r="841" spans="1:18" x14ac:dyDescent="0.2">
      <c r="A841" s="176" t="s">
        <v>2119</v>
      </c>
      <c r="B841" s="1152" t="s">
        <v>1923</v>
      </c>
      <c r="C841" s="366" t="s">
        <v>1530</v>
      </c>
      <c r="D841" s="11" t="s">
        <v>573</v>
      </c>
      <c r="E841" s="11"/>
      <c r="F841" s="11" t="s">
        <v>2131</v>
      </c>
      <c r="G841" s="9" t="s">
        <v>2133</v>
      </c>
      <c r="H841" s="11"/>
      <c r="I841" s="1252">
        <v>15.673784300037587</v>
      </c>
      <c r="J841" s="11"/>
      <c r="K841" s="11"/>
      <c r="L841" s="1337">
        <f>'MD Rates'!L45</f>
        <v>15.987346287502779</v>
      </c>
      <c r="M841" s="11"/>
      <c r="N841" s="11"/>
      <c r="O841" s="360">
        <f>IF(P841="Yes",'MD Rates'!$H$1,R841)</f>
        <v>44287</v>
      </c>
      <c r="P841" s="12" t="str">
        <f t="shared" si="54"/>
        <v>Yes</v>
      </c>
      <c r="Q841" s="11"/>
      <c r="R841" s="1249">
        <v>43922</v>
      </c>
    </row>
    <row r="842" spans="1:18" x14ac:dyDescent="0.2">
      <c r="A842" s="176" t="s">
        <v>2119</v>
      </c>
      <c r="B842" s="1152" t="s">
        <v>1923</v>
      </c>
      <c r="C842" s="366" t="s">
        <v>1530</v>
      </c>
      <c r="D842" s="11" t="s">
        <v>573</v>
      </c>
      <c r="E842" s="11"/>
      <c r="F842" s="11" t="s">
        <v>2131</v>
      </c>
      <c r="G842" s="9" t="s">
        <v>2134</v>
      </c>
      <c r="H842" s="11"/>
      <c r="I842" s="1252">
        <v>18.551938139110288</v>
      </c>
      <c r="J842" s="11"/>
      <c r="K842" s="11"/>
      <c r="L842" s="1337">
        <f>'MD Rates'!L46</f>
        <v>18.9225549836219</v>
      </c>
      <c r="M842" s="11"/>
      <c r="N842" s="11"/>
      <c r="O842" s="360">
        <f>IF(P842="Yes",'MD Rates'!$H$1,R842)</f>
        <v>44287</v>
      </c>
      <c r="P842" s="12" t="str">
        <f t="shared" si="54"/>
        <v>Yes</v>
      </c>
      <c r="Q842" s="11"/>
      <c r="R842" s="1249">
        <v>43922</v>
      </c>
    </row>
    <row r="843" spans="1:18" x14ac:dyDescent="0.2">
      <c r="A843" s="176" t="s">
        <v>2119</v>
      </c>
      <c r="B843" s="1152" t="s">
        <v>1923</v>
      </c>
      <c r="C843" s="366" t="s">
        <v>1530</v>
      </c>
      <c r="D843" s="11" t="s">
        <v>573</v>
      </c>
      <c r="E843" s="11"/>
      <c r="F843" s="11" t="s">
        <v>2131</v>
      </c>
      <c r="G843" s="9" t="s">
        <v>2135</v>
      </c>
      <c r="H843" s="11"/>
      <c r="I843" s="1252">
        <v>23.510436723766272</v>
      </c>
      <c r="J843" s="11"/>
      <c r="K843" s="11"/>
      <c r="L843" s="1337">
        <f>'MD Rates'!L47</f>
        <v>23.980779704964057</v>
      </c>
      <c r="M843" s="11"/>
      <c r="N843" s="11"/>
      <c r="O843" s="360">
        <f>IF(P843="Yes",'MD Rates'!$H$1,R843)</f>
        <v>44287</v>
      </c>
      <c r="P843" s="12" t="str">
        <f t="shared" si="54"/>
        <v>Yes</v>
      </c>
      <c r="Q843" s="11"/>
      <c r="R843" s="1249">
        <v>43922</v>
      </c>
    </row>
    <row r="844" spans="1:18" hidden="1" x14ac:dyDescent="0.2">
      <c r="A844" s="176" t="s">
        <v>2120</v>
      </c>
      <c r="B844" s="1064" t="s">
        <v>1923</v>
      </c>
      <c r="C844" s="366" t="s">
        <v>1530</v>
      </c>
      <c r="D844" s="11" t="s">
        <v>1794</v>
      </c>
      <c r="E844" s="11"/>
      <c r="F844" s="11" t="s">
        <v>2121</v>
      </c>
      <c r="G844" s="11"/>
      <c r="H844" s="11"/>
      <c r="I844">
        <v>37</v>
      </c>
      <c r="J844" s="11"/>
      <c r="K844" s="11"/>
      <c r="L844">
        <v>37</v>
      </c>
      <c r="M844" s="11"/>
      <c r="N844" s="11"/>
      <c r="O844" s="360">
        <f>IF(P844="Yes",'MD Rates'!$H$1,R844)</f>
        <v>43922</v>
      </c>
      <c r="P844" s="1244" t="str">
        <f t="shared" si="53"/>
        <v>No</v>
      </c>
      <c r="R844" s="1245">
        <v>43922</v>
      </c>
    </row>
    <row r="845" spans="1:18" hidden="1" x14ac:dyDescent="0.2">
      <c r="A845" s="176" t="s">
        <v>2120</v>
      </c>
      <c r="B845" s="1064" t="s">
        <v>1923</v>
      </c>
      <c r="C845" s="366" t="s">
        <v>1530</v>
      </c>
      <c r="D845" s="11" t="s">
        <v>1796</v>
      </c>
      <c r="E845" s="11"/>
      <c r="F845" s="11" t="s">
        <v>2121</v>
      </c>
      <c r="G845" s="11"/>
      <c r="H845" s="11"/>
      <c r="I845">
        <v>37</v>
      </c>
      <c r="J845" s="11"/>
      <c r="K845" s="11"/>
      <c r="L845">
        <v>37</v>
      </c>
      <c r="M845" s="11"/>
      <c r="N845" s="11"/>
      <c r="O845" s="360">
        <f>IF(P845="Yes",'MD Rates'!$H$1,R845)</f>
        <v>43800</v>
      </c>
      <c r="P845" s="1244" t="str">
        <f t="shared" si="53"/>
        <v>No</v>
      </c>
      <c r="R845" s="1245">
        <v>43800</v>
      </c>
    </row>
    <row r="846" spans="1:18" hidden="1" x14ac:dyDescent="0.2">
      <c r="A846" s="176" t="s">
        <v>2120</v>
      </c>
      <c r="B846" s="1064" t="s">
        <v>1923</v>
      </c>
      <c r="C846" s="366" t="s">
        <v>1530</v>
      </c>
      <c r="D846" s="11" t="s">
        <v>1798</v>
      </c>
      <c r="E846" s="11"/>
      <c r="F846" s="11" t="s">
        <v>2121</v>
      </c>
      <c r="G846" s="11"/>
      <c r="H846" s="11"/>
      <c r="I846">
        <v>37</v>
      </c>
      <c r="J846" s="11"/>
      <c r="K846" s="11"/>
      <c r="L846">
        <v>37</v>
      </c>
      <c r="M846" s="11"/>
      <c r="N846" s="11"/>
      <c r="O846" s="360">
        <f>IF(P846="Yes",'MD Rates'!$H$1,R846)</f>
        <v>43800</v>
      </c>
      <c r="P846" s="1244" t="str">
        <f t="shared" si="53"/>
        <v>No</v>
      </c>
      <c r="R846" s="1245">
        <v>43800</v>
      </c>
    </row>
    <row r="847" spans="1:18" hidden="1" x14ac:dyDescent="0.2">
      <c r="A847" s="176" t="s">
        <v>2120</v>
      </c>
      <c r="B847" s="1064" t="s">
        <v>1923</v>
      </c>
      <c r="C847" s="366" t="s">
        <v>1530</v>
      </c>
      <c r="D847" s="11" t="s">
        <v>1788</v>
      </c>
      <c r="E847" s="11"/>
      <c r="F847" s="11" t="s">
        <v>2121</v>
      </c>
      <c r="G847" s="11"/>
      <c r="H847" s="11"/>
      <c r="I847">
        <v>37</v>
      </c>
      <c r="J847" s="11"/>
      <c r="K847" s="11"/>
      <c r="L847">
        <v>37</v>
      </c>
      <c r="M847" s="11"/>
      <c r="N847" s="11"/>
      <c r="O847" s="360">
        <f>IF(P847="Yes",'MD Rates'!$H$1,R847)</f>
        <v>43800</v>
      </c>
      <c r="P847" s="1244" t="str">
        <f t="shared" si="53"/>
        <v>No</v>
      </c>
      <c r="R847" s="1245">
        <v>43800</v>
      </c>
    </row>
    <row r="848" spans="1:18" hidden="1" x14ac:dyDescent="0.2">
      <c r="A848" s="176" t="s">
        <v>2120</v>
      </c>
      <c r="B848" s="1064" t="s">
        <v>1923</v>
      </c>
      <c r="C848" s="366" t="s">
        <v>1530</v>
      </c>
      <c r="D848" s="11" t="s">
        <v>1791</v>
      </c>
      <c r="E848" s="11"/>
      <c r="F848" s="11" t="s">
        <v>2121</v>
      </c>
      <c r="G848" s="11"/>
      <c r="H848" s="11"/>
      <c r="I848">
        <v>37</v>
      </c>
      <c r="J848" s="11"/>
      <c r="K848" s="11"/>
      <c r="L848">
        <v>37</v>
      </c>
      <c r="M848" s="11"/>
      <c r="N848" s="11"/>
      <c r="O848" s="360">
        <f>IF(P848="Yes",'MD Rates'!$H$1,R848)</f>
        <v>43800</v>
      </c>
      <c r="P848" s="1244" t="str">
        <f t="shared" si="53"/>
        <v>No</v>
      </c>
      <c r="R848" s="1245">
        <v>43800</v>
      </c>
    </row>
    <row r="849" spans="1:18" hidden="1" x14ac:dyDescent="0.2">
      <c r="A849" s="176" t="s">
        <v>2120</v>
      </c>
      <c r="B849" s="1064" t="s">
        <v>1923</v>
      </c>
      <c r="C849" s="366" t="s">
        <v>1530</v>
      </c>
      <c r="D849" s="11" t="s">
        <v>1906</v>
      </c>
      <c r="E849" s="11"/>
      <c r="F849" s="11" t="s">
        <v>2121</v>
      </c>
      <c r="G849" s="11"/>
      <c r="H849" s="11"/>
      <c r="I849">
        <v>37</v>
      </c>
      <c r="J849" s="11"/>
      <c r="K849" s="11"/>
      <c r="L849">
        <v>37</v>
      </c>
      <c r="M849" s="11"/>
      <c r="N849" s="11"/>
      <c r="O849" s="360">
        <f>IF(P849="Yes",'MD Rates'!$H$1,R849)</f>
        <v>43800</v>
      </c>
      <c r="P849" s="1244" t="str">
        <f t="shared" si="53"/>
        <v>No</v>
      </c>
      <c r="R849" s="1245">
        <v>43800</v>
      </c>
    </row>
    <row r="850" spans="1:18" hidden="1" x14ac:dyDescent="0.2">
      <c r="A850" s="176" t="s">
        <v>2120</v>
      </c>
      <c r="B850" s="1064" t="s">
        <v>1923</v>
      </c>
      <c r="C850" s="366" t="s">
        <v>1530</v>
      </c>
      <c r="D850" s="11" t="s">
        <v>1907</v>
      </c>
      <c r="E850" s="11"/>
      <c r="F850" s="11" t="s">
        <v>2121</v>
      </c>
      <c r="G850" s="11"/>
      <c r="H850" s="11"/>
      <c r="I850">
        <v>37</v>
      </c>
      <c r="J850" s="11"/>
      <c r="K850" s="11"/>
      <c r="L850">
        <v>37</v>
      </c>
      <c r="M850" s="11"/>
      <c r="N850" s="11"/>
      <c r="O850" s="360">
        <f>IF(P850="Yes",'MD Rates'!$H$1,R850)</f>
        <v>43800</v>
      </c>
      <c r="P850" s="1244" t="str">
        <f t="shared" si="53"/>
        <v>No</v>
      </c>
      <c r="R850" s="1245">
        <v>43800</v>
      </c>
    </row>
    <row r="851" spans="1:18" hidden="1" x14ac:dyDescent="0.2">
      <c r="A851" s="176" t="s">
        <v>2120</v>
      </c>
      <c r="B851" s="1064" t="s">
        <v>1923</v>
      </c>
      <c r="C851" s="366" t="s">
        <v>1530</v>
      </c>
      <c r="D851" s="11" t="s">
        <v>1908</v>
      </c>
      <c r="E851" s="11"/>
      <c r="F851" s="11" t="s">
        <v>2121</v>
      </c>
      <c r="G851" s="11"/>
      <c r="H851" s="11"/>
      <c r="I851">
        <v>37</v>
      </c>
      <c r="J851" s="11"/>
      <c r="K851" s="11"/>
      <c r="L851">
        <v>37</v>
      </c>
      <c r="M851" s="11"/>
      <c r="N851" s="11"/>
      <c r="O851" s="360">
        <f>IF(P851="Yes",'MD Rates'!$H$1,R851)</f>
        <v>43800</v>
      </c>
      <c r="P851" s="1244" t="str">
        <f t="shared" si="53"/>
        <v>No</v>
      </c>
      <c r="R851" s="1245">
        <v>43800</v>
      </c>
    </row>
    <row r="852" spans="1:18" hidden="1" x14ac:dyDescent="0.2">
      <c r="A852" s="176" t="s">
        <v>2120</v>
      </c>
      <c r="B852" s="1064" t="s">
        <v>1923</v>
      </c>
      <c r="C852" s="366" t="s">
        <v>1530</v>
      </c>
      <c r="D852" s="11" t="s">
        <v>1909</v>
      </c>
      <c r="E852" s="11"/>
      <c r="F852" s="11" t="s">
        <v>2121</v>
      </c>
      <c r="G852" s="11"/>
      <c r="H852" s="11"/>
      <c r="I852">
        <v>37</v>
      </c>
      <c r="J852" s="11"/>
      <c r="K852" s="11"/>
      <c r="L852">
        <v>37</v>
      </c>
      <c r="M852" s="11"/>
      <c r="N852" s="11"/>
      <c r="O852" s="360">
        <f>IF(P852="Yes",'MD Rates'!$H$1,R852)</f>
        <v>43800</v>
      </c>
      <c r="P852" s="1244" t="str">
        <f t="shared" si="53"/>
        <v>No</v>
      </c>
      <c r="R852" s="1245">
        <v>43800</v>
      </c>
    </row>
    <row r="853" spans="1:18" hidden="1" x14ac:dyDescent="0.2">
      <c r="A853" s="176" t="s">
        <v>2120</v>
      </c>
      <c r="B853" s="1064" t="s">
        <v>1923</v>
      </c>
      <c r="C853" s="366" t="s">
        <v>1530</v>
      </c>
      <c r="D853" s="11" t="s">
        <v>1910</v>
      </c>
      <c r="E853" s="11"/>
      <c r="F853" s="11" t="s">
        <v>2121</v>
      </c>
      <c r="G853" s="11"/>
      <c r="H853" s="11"/>
      <c r="I853">
        <v>37</v>
      </c>
      <c r="J853" s="11"/>
      <c r="K853" s="11"/>
      <c r="L853">
        <v>37</v>
      </c>
      <c r="M853" s="11"/>
      <c r="N853" s="11"/>
      <c r="O853" s="360">
        <f>IF(P853="Yes",'MD Rates'!$H$1,R853)</f>
        <v>43800</v>
      </c>
      <c r="P853" s="1244" t="str">
        <f t="shared" si="53"/>
        <v>No</v>
      </c>
      <c r="R853" s="1245">
        <v>43800</v>
      </c>
    </row>
    <row r="854" spans="1:18" hidden="1" x14ac:dyDescent="0.2">
      <c r="A854" s="176" t="s">
        <v>2120</v>
      </c>
      <c r="B854" s="1064" t="s">
        <v>1923</v>
      </c>
      <c r="C854" s="366" t="s">
        <v>1530</v>
      </c>
      <c r="D854" s="11" t="s">
        <v>1911</v>
      </c>
      <c r="E854" s="11"/>
      <c r="F854" s="11" t="s">
        <v>2121</v>
      </c>
      <c r="G854" s="11"/>
      <c r="H854" s="11"/>
      <c r="I854">
        <v>37</v>
      </c>
      <c r="J854" s="11"/>
      <c r="K854" s="11"/>
      <c r="L854">
        <v>37</v>
      </c>
      <c r="M854" s="11"/>
      <c r="N854" s="11"/>
      <c r="O854" s="360">
        <f>IF(P854="Yes",'MD Rates'!$H$1,R854)</f>
        <v>43800</v>
      </c>
      <c r="P854" s="1244" t="str">
        <f t="shared" si="53"/>
        <v>No</v>
      </c>
      <c r="R854" s="1245">
        <v>43800</v>
      </c>
    </row>
    <row r="855" spans="1:18" hidden="1" x14ac:dyDescent="0.2">
      <c r="A855" s="176" t="s">
        <v>2120</v>
      </c>
      <c r="B855" s="1064" t="s">
        <v>1923</v>
      </c>
      <c r="C855" s="366" t="s">
        <v>1530</v>
      </c>
      <c r="D855" s="11" t="s">
        <v>1801</v>
      </c>
      <c r="E855" s="11"/>
      <c r="F855" s="11" t="s">
        <v>2121</v>
      </c>
      <c r="G855" s="11"/>
      <c r="H855" s="11"/>
      <c r="I855">
        <v>37</v>
      </c>
      <c r="J855" s="11"/>
      <c r="K855" s="11"/>
      <c r="L855">
        <v>37</v>
      </c>
      <c r="M855" s="11"/>
      <c r="N855" s="11"/>
      <c r="O855" s="360">
        <f>IF(P855="Yes",'MD Rates'!$H$1,R855)</f>
        <v>43800</v>
      </c>
      <c r="P855" s="1244" t="str">
        <f t="shared" si="53"/>
        <v>No</v>
      </c>
      <c r="R855" s="1245">
        <v>43800</v>
      </c>
    </row>
    <row r="856" spans="1:18" hidden="1" x14ac:dyDescent="0.2">
      <c r="A856" s="176" t="s">
        <v>2120</v>
      </c>
      <c r="B856" s="1064" t="s">
        <v>1923</v>
      </c>
      <c r="C856" s="366" t="s">
        <v>1530</v>
      </c>
      <c r="D856" s="11" t="s">
        <v>1803</v>
      </c>
      <c r="E856" s="11"/>
      <c r="F856" s="11" t="s">
        <v>2121</v>
      </c>
      <c r="G856" s="11"/>
      <c r="H856" s="11"/>
      <c r="I856">
        <v>37</v>
      </c>
      <c r="J856" s="11"/>
      <c r="K856" s="11"/>
      <c r="L856">
        <v>37</v>
      </c>
      <c r="M856" s="11"/>
      <c r="N856" s="11"/>
      <c r="O856" s="360">
        <f>IF(P856="Yes",'MD Rates'!$H$1,R856)</f>
        <v>43800</v>
      </c>
      <c r="P856" s="1244" t="str">
        <f t="shared" si="53"/>
        <v>No</v>
      </c>
      <c r="R856" s="1245">
        <v>43800</v>
      </c>
    </row>
    <row r="857" spans="1:18" hidden="1" x14ac:dyDescent="0.2">
      <c r="A857" s="176" t="s">
        <v>2120</v>
      </c>
      <c r="B857" s="1064" t="s">
        <v>1923</v>
      </c>
      <c r="C857" s="366" t="s">
        <v>1530</v>
      </c>
      <c r="D857" s="11" t="s">
        <v>1805</v>
      </c>
      <c r="E857" s="11"/>
      <c r="F857" s="11" t="s">
        <v>2121</v>
      </c>
      <c r="G857" s="11"/>
      <c r="H857" s="11"/>
      <c r="I857">
        <v>37</v>
      </c>
      <c r="J857" s="11"/>
      <c r="K857" s="11"/>
      <c r="L857">
        <v>37</v>
      </c>
      <c r="M857" s="11"/>
      <c r="N857" s="11"/>
      <c r="O857" s="360">
        <f>IF(P857="Yes",'MD Rates'!$H$1,R857)</f>
        <v>43800</v>
      </c>
      <c r="P857" s="1244" t="str">
        <f t="shared" si="53"/>
        <v>No</v>
      </c>
      <c r="R857" s="1245">
        <v>43800</v>
      </c>
    </row>
    <row r="858" spans="1:18" hidden="1" x14ac:dyDescent="0.2">
      <c r="A858" s="176" t="s">
        <v>2120</v>
      </c>
      <c r="B858" s="1064" t="s">
        <v>1923</v>
      </c>
      <c r="C858" s="366" t="s">
        <v>1530</v>
      </c>
      <c r="D858" s="11" t="s">
        <v>1807</v>
      </c>
      <c r="E858" s="11"/>
      <c r="F858" s="11" t="s">
        <v>2121</v>
      </c>
      <c r="G858" s="11"/>
      <c r="H858" s="11"/>
      <c r="I858">
        <v>37</v>
      </c>
      <c r="J858" s="11"/>
      <c r="K858" s="11"/>
      <c r="L858">
        <v>37</v>
      </c>
      <c r="M858" s="11"/>
      <c r="N858" s="11"/>
      <c r="O858" s="360">
        <f>IF(P858="Yes",'MD Rates'!$H$1,R858)</f>
        <v>43800</v>
      </c>
      <c r="P858" s="1244" t="str">
        <f t="shared" si="53"/>
        <v>No</v>
      </c>
      <c r="R858" s="1245">
        <v>43800</v>
      </c>
    </row>
    <row r="859" spans="1:18" hidden="1" x14ac:dyDescent="0.2">
      <c r="A859" s="176" t="s">
        <v>2120</v>
      </c>
      <c r="B859" s="1064" t="s">
        <v>1923</v>
      </c>
      <c r="C859" s="366" t="s">
        <v>1530</v>
      </c>
      <c r="D859" s="11" t="s">
        <v>1809</v>
      </c>
      <c r="E859" s="11"/>
      <c r="F859" s="11" t="s">
        <v>2121</v>
      </c>
      <c r="G859" s="11"/>
      <c r="H859" s="11"/>
      <c r="I859">
        <v>37</v>
      </c>
      <c r="J859" s="11"/>
      <c r="K859" s="11"/>
      <c r="L859">
        <v>37</v>
      </c>
      <c r="M859" s="11"/>
      <c r="N859" s="11"/>
      <c r="O859" s="360">
        <f>IF(P859="Yes",'MD Rates'!$H$1,R859)</f>
        <v>43800</v>
      </c>
      <c r="P859" s="1244" t="str">
        <f t="shared" si="53"/>
        <v>No</v>
      </c>
      <c r="R859" s="1245">
        <v>43800</v>
      </c>
    </row>
    <row r="860" spans="1:18" hidden="1" x14ac:dyDescent="0.2">
      <c r="A860" s="176" t="s">
        <v>2120</v>
      </c>
      <c r="B860" s="1064" t="s">
        <v>1923</v>
      </c>
      <c r="C860" s="366" t="s">
        <v>1530</v>
      </c>
      <c r="D860" s="11" t="s">
        <v>1811</v>
      </c>
      <c r="E860" s="11"/>
      <c r="F860" s="11" t="s">
        <v>2121</v>
      </c>
      <c r="G860" s="11"/>
      <c r="H860" s="11"/>
      <c r="I860">
        <v>37</v>
      </c>
      <c r="J860" s="11"/>
      <c r="K860" s="11"/>
      <c r="L860">
        <v>37</v>
      </c>
      <c r="M860" s="11"/>
      <c r="N860" s="11"/>
      <c r="O860" s="360">
        <f>IF(P860="Yes",'MD Rates'!$H$1,R860)</f>
        <v>43800</v>
      </c>
      <c r="P860" s="1244" t="str">
        <f t="shared" si="53"/>
        <v>No</v>
      </c>
      <c r="R860" s="1245">
        <v>43800</v>
      </c>
    </row>
    <row r="861" spans="1:18" hidden="1" x14ac:dyDescent="0.2">
      <c r="A861" s="176" t="s">
        <v>2120</v>
      </c>
      <c r="B861" s="1064" t="s">
        <v>1923</v>
      </c>
      <c r="C861" s="366" t="s">
        <v>1530</v>
      </c>
      <c r="D861" s="11" t="s">
        <v>1813</v>
      </c>
      <c r="E861" s="11"/>
      <c r="F861" s="11" t="s">
        <v>2121</v>
      </c>
      <c r="G861" s="11"/>
      <c r="H861" s="11"/>
      <c r="I861">
        <v>37</v>
      </c>
      <c r="J861" s="11"/>
      <c r="K861" s="11"/>
      <c r="L861">
        <v>37</v>
      </c>
      <c r="M861" s="11"/>
      <c r="N861" s="11"/>
      <c r="O861" s="360">
        <f>IF(P861="Yes",'MD Rates'!$H$1,R861)</f>
        <v>43800</v>
      </c>
      <c r="P861" s="1244" t="str">
        <f t="shared" si="53"/>
        <v>No</v>
      </c>
      <c r="R861" s="1245">
        <v>43800</v>
      </c>
    </row>
    <row r="862" spans="1:18" hidden="1" x14ac:dyDescent="0.2">
      <c r="A862" s="176" t="s">
        <v>2120</v>
      </c>
      <c r="B862" s="1064" t="s">
        <v>1923</v>
      </c>
      <c r="C862" s="366" t="s">
        <v>1530</v>
      </c>
      <c r="D862" s="11" t="s">
        <v>1815</v>
      </c>
      <c r="E862" s="11"/>
      <c r="F862" s="11" t="s">
        <v>2121</v>
      </c>
      <c r="G862" s="11"/>
      <c r="H862" s="11"/>
      <c r="I862">
        <v>37</v>
      </c>
      <c r="J862" s="11"/>
      <c r="K862" s="11"/>
      <c r="L862">
        <v>37</v>
      </c>
      <c r="M862" s="11"/>
      <c r="N862" s="11"/>
      <c r="O862" s="360">
        <f>IF(P862="Yes",'MD Rates'!$H$1,R862)</f>
        <v>43800</v>
      </c>
      <c r="P862" s="1244" t="str">
        <f t="shared" si="53"/>
        <v>No</v>
      </c>
      <c r="R862" s="1245">
        <v>43800</v>
      </c>
    </row>
    <row r="863" spans="1:18" hidden="1" x14ac:dyDescent="0.2">
      <c r="A863" s="176" t="s">
        <v>2120</v>
      </c>
      <c r="B863" s="1064" t="s">
        <v>1923</v>
      </c>
      <c r="C863" s="366" t="s">
        <v>1530</v>
      </c>
      <c r="D863" s="11" t="s">
        <v>1821</v>
      </c>
      <c r="E863" s="11"/>
      <c r="F863" s="11" t="s">
        <v>2121</v>
      </c>
      <c r="G863" s="11"/>
      <c r="H863" s="11"/>
      <c r="I863">
        <v>37</v>
      </c>
      <c r="J863" s="11"/>
      <c r="K863" s="11"/>
      <c r="L863">
        <v>37</v>
      </c>
      <c r="M863" s="11"/>
      <c r="N863" s="11"/>
      <c r="O863" s="360">
        <f>IF(P863="Yes",'MD Rates'!$H$1,R863)</f>
        <v>43800</v>
      </c>
      <c r="P863" s="1244" t="str">
        <f t="shared" si="53"/>
        <v>No</v>
      </c>
      <c r="R863" s="1245">
        <v>43800</v>
      </c>
    </row>
    <row r="864" spans="1:18" hidden="1" x14ac:dyDescent="0.2">
      <c r="A864" s="176" t="s">
        <v>2120</v>
      </c>
      <c r="B864" s="1064" t="s">
        <v>1923</v>
      </c>
      <c r="C864" s="366" t="s">
        <v>1530</v>
      </c>
      <c r="D864" s="11" t="s">
        <v>1823</v>
      </c>
      <c r="E864" s="11"/>
      <c r="F864" s="11" t="s">
        <v>2121</v>
      </c>
      <c r="G864" s="11"/>
      <c r="H864" s="11"/>
      <c r="I864">
        <v>37</v>
      </c>
      <c r="J864" s="11"/>
      <c r="K864" s="11"/>
      <c r="L864">
        <v>37</v>
      </c>
      <c r="M864" s="11"/>
      <c r="N864" s="11"/>
      <c r="O864" s="360">
        <f>IF(P864="Yes",'MD Rates'!$H$1,R864)</f>
        <v>43800</v>
      </c>
      <c r="P864" s="1244" t="str">
        <f t="shared" si="53"/>
        <v>No</v>
      </c>
      <c r="R864" s="1245">
        <v>43800</v>
      </c>
    </row>
    <row r="865" spans="1:18" hidden="1" x14ac:dyDescent="0.2">
      <c r="A865" s="176" t="s">
        <v>2120</v>
      </c>
      <c r="B865" s="1064" t="s">
        <v>1923</v>
      </c>
      <c r="C865" s="366" t="s">
        <v>1530</v>
      </c>
      <c r="D865" s="11" t="s">
        <v>1825</v>
      </c>
      <c r="E865" s="11"/>
      <c r="F865" s="11" t="s">
        <v>2121</v>
      </c>
      <c r="G865" s="11"/>
      <c r="H865" s="11"/>
      <c r="I865">
        <v>37</v>
      </c>
      <c r="J865" s="11"/>
      <c r="K865" s="11"/>
      <c r="L865">
        <v>37</v>
      </c>
      <c r="M865" s="11"/>
      <c r="N865" s="11"/>
      <c r="O865" s="360">
        <f>IF(P865="Yes",'MD Rates'!$H$1,R865)</f>
        <v>43800</v>
      </c>
      <c r="P865" s="1244" t="str">
        <f t="shared" si="53"/>
        <v>No</v>
      </c>
      <c r="R865" s="1245">
        <v>43800</v>
      </c>
    </row>
    <row r="866" spans="1:18" hidden="1" x14ac:dyDescent="0.2">
      <c r="A866" s="176" t="s">
        <v>2120</v>
      </c>
      <c r="B866" s="1064" t="s">
        <v>1923</v>
      </c>
      <c r="C866" s="366" t="s">
        <v>1530</v>
      </c>
      <c r="D866" s="11" t="s">
        <v>1827</v>
      </c>
      <c r="E866" s="11"/>
      <c r="F866" s="11" t="s">
        <v>2121</v>
      </c>
      <c r="G866" s="11"/>
      <c r="H866" s="11"/>
      <c r="I866">
        <v>37</v>
      </c>
      <c r="J866" s="11"/>
      <c r="K866" s="11"/>
      <c r="L866">
        <v>37</v>
      </c>
      <c r="M866" s="11"/>
      <c r="N866" s="11"/>
      <c r="O866" s="360">
        <f>IF(P866="Yes",'MD Rates'!$H$1,R866)</f>
        <v>43800</v>
      </c>
      <c r="P866" s="1244" t="str">
        <f t="shared" si="53"/>
        <v>No</v>
      </c>
      <c r="R866" s="1245">
        <v>43800</v>
      </c>
    </row>
    <row r="867" spans="1:18" hidden="1" x14ac:dyDescent="0.2">
      <c r="A867" s="176" t="s">
        <v>2120</v>
      </c>
      <c r="B867" s="1064" t="s">
        <v>1923</v>
      </c>
      <c r="C867" s="366" t="s">
        <v>1530</v>
      </c>
      <c r="D867" s="11" t="s">
        <v>1829</v>
      </c>
      <c r="E867" s="11"/>
      <c r="F867" s="11" t="s">
        <v>2121</v>
      </c>
      <c r="G867" s="11"/>
      <c r="H867" s="11"/>
      <c r="I867">
        <v>37</v>
      </c>
      <c r="J867" s="11"/>
      <c r="K867" s="11"/>
      <c r="L867">
        <v>37</v>
      </c>
      <c r="M867" s="11"/>
      <c r="N867" s="11"/>
      <c r="O867" s="360">
        <f>IF(P867="Yes",'MD Rates'!$H$1,R867)</f>
        <v>43800</v>
      </c>
      <c r="P867" s="1244" t="str">
        <f t="shared" si="53"/>
        <v>No</v>
      </c>
      <c r="R867" s="1245">
        <v>43800</v>
      </c>
    </row>
    <row r="868" spans="1:18" hidden="1" x14ac:dyDescent="0.2">
      <c r="A868" s="176" t="s">
        <v>2120</v>
      </c>
      <c r="B868" s="1064" t="s">
        <v>1923</v>
      </c>
      <c r="C868" s="366" t="s">
        <v>1530</v>
      </c>
      <c r="D868" s="11" t="s">
        <v>1831</v>
      </c>
      <c r="E868" s="11"/>
      <c r="F868" s="11" t="s">
        <v>2121</v>
      </c>
      <c r="G868" s="11"/>
      <c r="H868" s="11"/>
      <c r="I868">
        <v>37</v>
      </c>
      <c r="J868" s="11"/>
      <c r="K868" s="11"/>
      <c r="L868">
        <v>37</v>
      </c>
      <c r="M868" s="11"/>
      <c r="N868" s="11"/>
      <c r="O868" s="360">
        <f>IF(P868="Yes",'MD Rates'!$H$1,R868)</f>
        <v>43800</v>
      </c>
      <c r="P868" s="1244" t="str">
        <f t="shared" si="53"/>
        <v>No</v>
      </c>
      <c r="R868" s="1245">
        <v>43800</v>
      </c>
    </row>
    <row r="869" spans="1:18" hidden="1" x14ac:dyDescent="0.2">
      <c r="A869" s="176" t="s">
        <v>2120</v>
      </c>
      <c r="B869" s="1064" t="s">
        <v>1923</v>
      </c>
      <c r="C869" s="366" t="s">
        <v>1530</v>
      </c>
      <c r="D869" s="11" t="s">
        <v>1833</v>
      </c>
      <c r="E869" s="11"/>
      <c r="F869" s="11" t="s">
        <v>2121</v>
      </c>
      <c r="G869" s="11"/>
      <c r="H869" s="11"/>
      <c r="I869">
        <v>37</v>
      </c>
      <c r="J869" s="11"/>
      <c r="K869" s="11"/>
      <c r="L869">
        <v>37</v>
      </c>
      <c r="M869" s="11"/>
      <c r="N869" s="11"/>
      <c r="O869" s="360">
        <f>IF(P869="Yes",'MD Rates'!$H$1,R869)</f>
        <v>43800</v>
      </c>
      <c r="P869" s="1244" t="str">
        <f t="shared" si="53"/>
        <v>No</v>
      </c>
      <c r="R869" s="1245">
        <v>43800</v>
      </c>
    </row>
    <row r="870" spans="1:18" hidden="1" x14ac:dyDescent="0.2">
      <c r="A870" s="176" t="s">
        <v>2120</v>
      </c>
      <c r="B870" s="1064" t="s">
        <v>1923</v>
      </c>
      <c r="C870" s="366" t="s">
        <v>1530</v>
      </c>
      <c r="D870" s="11" t="s">
        <v>1835</v>
      </c>
      <c r="E870" s="11"/>
      <c r="F870" s="11" t="s">
        <v>2121</v>
      </c>
      <c r="G870" s="11"/>
      <c r="H870" s="11"/>
      <c r="I870">
        <v>37</v>
      </c>
      <c r="J870" s="11"/>
      <c r="K870" s="11"/>
      <c r="L870">
        <v>37</v>
      </c>
      <c r="M870" s="11"/>
      <c r="N870" s="11"/>
      <c r="O870" s="360">
        <f>IF(P870="Yes",'MD Rates'!$H$1,R870)</f>
        <v>43800</v>
      </c>
      <c r="P870" s="1244" t="str">
        <f t="shared" si="53"/>
        <v>No</v>
      </c>
      <c r="R870" s="1245">
        <v>43800</v>
      </c>
    </row>
    <row r="871" spans="1:18" hidden="1" x14ac:dyDescent="0.2">
      <c r="A871" s="176" t="s">
        <v>2120</v>
      </c>
      <c r="B871" s="1064" t="s">
        <v>1923</v>
      </c>
      <c r="C871" s="366" t="s">
        <v>1530</v>
      </c>
      <c r="D871" s="11" t="s">
        <v>1900</v>
      </c>
      <c r="E871" s="11"/>
      <c r="F871" s="11" t="s">
        <v>2121</v>
      </c>
      <c r="G871" s="11"/>
      <c r="H871" s="11"/>
      <c r="I871">
        <v>37</v>
      </c>
      <c r="J871" s="11"/>
      <c r="K871" s="11"/>
      <c r="L871">
        <v>37</v>
      </c>
      <c r="M871" s="11"/>
      <c r="N871" s="11"/>
      <c r="O871" s="360">
        <f>IF(P871="Yes",'MD Rates'!$H$1,R871)</f>
        <v>43800</v>
      </c>
      <c r="P871" s="1244" t="str">
        <f t="shared" si="53"/>
        <v>No</v>
      </c>
      <c r="R871" s="1245">
        <v>43800</v>
      </c>
    </row>
    <row r="872" spans="1:18" hidden="1" x14ac:dyDescent="0.2">
      <c r="A872" s="176" t="s">
        <v>2120</v>
      </c>
      <c r="B872" s="1064" t="s">
        <v>1923</v>
      </c>
      <c r="C872" s="366" t="s">
        <v>1530</v>
      </c>
      <c r="D872" s="11" t="s">
        <v>1901</v>
      </c>
      <c r="E872" s="11"/>
      <c r="F872" s="11" t="s">
        <v>2121</v>
      </c>
      <c r="G872" s="11"/>
      <c r="H872" s="11"/>
      <c r="I872">
        <v>37</v>
      </c>
      <c r="J872" s="11"/>
      <c r="K872" s="11"/>
      <c r="L872">
        <v>37</v>
      </c>
      <c r="M872" s="11"/>
      <c r="N872" s="11"/>
      <c r="O872" s="360">
        <f>IF(P872="Yes",'MD Rates'!$H$1,R872)</f>
        <v>43800</v>
      </c>
      <c r="P872" s="1244" t="str">
        <f t="shared" si="53"/>
        <v>No</v>
      </c>
      <c r="R872" s="1245">
        <v>43800</v>
      </c>
    </row>
    <row r="873" spans="1:18" hidden="1" x14ac:dyDescent="0.2">
      <c r="A873" s="176" t="s">
        <v>2120</v>
      </c>
      <c r="B873" s="1064" t="s">
        <v>1923</v>
      </c>
      <c r="C873" s="366" t="s">
        <v>1530</v>
      </c>
      <c r="D873" s="11" t="s">
        <v>1902</v>
      </c>
      <c r="E873" s="11"/>
      <c r="F873" s="11" t="s">
        <v>2121</v>
      </c>
      <c r="G873" s="11"/>
      <c r="H873" s="11"/>
      <c r="I873">
        <v>37</v>
      </c>
      <c r="J873" s="11"/>
      <c r="K873" s="11"/>
      <c r="L873">
        <v>37</v>
      </c>
      <c r="M873" s="11"/>
      <c r="N873" s="11"/>
      <c r="O873" s="360">
        <f>IF(P873="Yes",'MD Rates'!$H$1,R873)</f>
        <v>43800</v>
      </c>
      <c r="P873" s="1244" t="str">
        <f t="shared" si="53"/>
        <v>No</v>
      </c>
      <c r="R873" s="1245">
        <v>43800</v>
      </c>
    </row>
    <row r="874" spans="1:18" hidden="1" x14ac:dyDescent="0.2">
      <c r="A874" s="176" t="s">
        <v>2120</v>
      </c>
      <c r="B874" s="1064" t="s">
        <v>1923</v>
      </c>
      <c r="C874" s="366" t="s">
        <v>1530</v>
      </c>
      <c r="D874" s="11" t="s">
        <v>1903</v>
      </c>
      <c r="E874" s="11"/>
      <c r="F874" s="11" t="s">
        <v>2121</v>
      </c>
      <c r="G874" s="11"/>
      <c r="H874" s="11"/>
      <c r="I874">
        <v>37</v>
      </c>
      <c r="J874" s="11"/>
      <c r="K874" s="11"/>
      <c r="L874">
        <v>37</v>
      </c>
      <c r="M874" s="11"/>
      <c r="N874" s="11"/>
      <c r="O874" s="360">
        <f>IF(P874="Yes",'MD Rates'!$H$1,R874)</f>
        <v>43800</v>
      </c>
      <c r="P874" s="1244" t="str">
        <f t="shared" si="53"/>
        <v>No</v>
      </c>
      <c r="R874" s="1245">
        <v>43800</v>
      </c>
    </row>
    <row r="875" spans="1:18" hidden="1" x14ac:dyDescent="0.2">
      <c r="A875" s="176" t="s">
        <v>2120</v>
      </c>
      <c r="B875" s="1064" t="s">
        <v>1923</v>
      </c>
      <c r="C875" s="366" t="s">
        <v>1530</v>
      </c>
      <c r="D875" s="1042" t="s">
        <v>2168</v>
      </c>
      <c r="E875" s="11"/>
      <c r="F875" s="11" t="s">
        <v>2121</v>
      </c>
      <c r="G875" s="11"/>
      <c r="H875" s="11"/>
      <c r="I875">
        <v>37</v>
      </c>
      <c r="J875" s="11"/>
      <c r="K875" s="11"/>
      <c r="L875">
        <v>37</v>
      </c>
      <c r="M875" s="11"/>
      <c r="N875" s="11"/>
      <c r="O875" s="1332">
        <v>44105</v>
      </c>
      <c r="P875" s="12" t="str">
        <f t="shared" si="53"/>
        <v>No</v>
      </c>
      <c r="Q875" s="11"/>
      <c r="R875" s="1249">
        <v>44105</v>
      </c>
    </row>
    <row r="876" spans="1:18" x14ac:dyDescent="0.2">
      <c r="A876" s="176" t="s">
        <v>2120</v>
      </c>
      <c r="B876" s="1152" t="s">
        <v>1923</v>
      </c>
      <c r="C876" s="366" t="s">
        <v>1530</v>
      </c>
      <c r="D876" s="11" t="s">
        <v>2136</v>
      </c>
      <c r="E876" s="11"/>
      <c r="F876" s="11" t="s">
        <v>2121</v>
      </c>
      <c r="G876" s="9" t="s">
        <v>2132</v>
      </c>
      <c r="H876" s="11"/>
      <c r="I876" s="1252">
        <v>13.541179223210108</v>
      </c>
      <c r="J876" s="11"/>
      <c r="K876" s="11"/>
      <c r="L876" s="1337">
        <f>'MD Rates'!L44</f>
        <v>13.812069931035541</v>
      </c>
      <c r="M876" s="11"/>
      <c r="N876" s="11"/>
      <c r="O876" s="360">
        <f>IF(P876="Yes",'MD Rates'!$H$1,R876)</f>
        <v>44287</v>
      </c>
      <c r="P876" s="12" t="str">
        <f t="shared" ref="P876" si="55">IF(I876&lt;&gt;L876,"Yes","No")</f>
        <v>Yes</v>
      </c>
      <c r="Q876" s="11"/>
      <c r="R876" s="1249">
        <v>43922</v>
      </c>
    </row>
    <row r="877" spans="1:18" x14ac:dyDescent="0.2">
      <c r="A877" s="176" t="s">
        <v>2120</v>
      </c>
      <c r="B877" s="1152" t="s">
        <v>1923</v>
      </c>
      <c r="C877" s="366" t="s">
        <v>1530</v>
      </c>
      <c r="D877" s="11" t="s">
        <v>2136</v>
      </c>
      <c r="E877" s="11"/>
      <c r="F877" s="11" t="s">
        <v>2121</v>
      </c>
      <c r="G877" s="9" t="s">
        <v>2133</v>
      </c>
      <c r="H877" s="11"/>
      <c r="I877" s="1252">
        <v>15.673784300037587</v>
      </c>
      <c r="J877" s="11"/>
      <c r="K877" s="11"/>
      <c r="L877" s="1337">
        <f>'MD Rates'!L45</f>
        <v>15.987346287502779</v>
      </c>
      <c r="M877" s="11"/>
      <c r="N877" s="11"/>
      <c r="O877" s="360">
        <f>IF(P877="Yes",'MD Rates'!$H$1,R877)</f>
        <v>44287</v>
      </c>
      <c r="P877" s="12" t="str">
        <f t="shared" ref="P877:P879" si="56">IF(I877&lt;&gt;L877,"Yes","No")</f>
        <v>Yes</v>
      </c>
      <c r="Q877" s="11"/>
      <c r="R877" s="1249">
        <v>43922</v>
      </c>
    </row>
    <row r="878" spans="1:18" x14ac:dyDescent="0.2">
      <c r="A878" s="176" t="s">
        <v>2120</v>
      </c>
      <c r="B878" s="1152" t="s">
        <v>1923</v>
      </c>
      <c r="C878" s="366" t="s">
        <v>1530</v>
      </c>
      <c r="D878" s="11" t="s">
        <v>2136</v>
      </c>
      <c r="E878" s="11"/>
      <c r="F878" s="11" t="s">
        <v>2121</v>
      </c>
      <c r="G878" s="9" t="s">
        <v>2134</v>
      </c>
      <c r="H878" s="11"/>
      <c r="I878" s="1252">
        <v>18.551938139110288</v>
      </c>
      <c r="J878" s="11"/>
      <c r="K878" s="11"/>
      <c r="L878" s="1337">
        <f>'MD Rates'!L46</f>
        <v>18.9225549836219</v>
      </c>
      <c r="M878" s="11"/>
      <c r="N878" s="11"/>
      <c r="O878" s="360">
        <f>IF(P878="Yes",'MD Rates'!$H$1,R878)</f>
        <v>44287</v>
      </c>
      <c r="P878" s="12" t="str">
        <f t="shared" si="56"/>
        <v>Yes</v>
      </c>
      <c r="Q878" s="11"/>
      <c r="R878" s="1249">
        <v>43922</v>
      </c>
    </row>
    <row r="879" spans="1:18" x14ac:dyDescent="0.2">
      <c r="A879" s="176" t="s">
        <v>2120</v>
      </c>
      <c r="B879" s="1152" t="s">
        <v>1923</v>
      </c>
      <c r="C879" s="366" t="s">
        <v>1530</v>
      </c>
      <c r="D879" s="11" t="s">
        <v>2136</v>
      </c>
      <c r="E879" s="11"/>
      <c r="F879" s="11" t="s">
        <v>2121</v>
      </c>
      <c r="G879" s="9" t="s">
        <v>2135</v>
      </c>
      <c r="H879" s="11"/>
      <c r="I879" s="1252">
        <v>23.510436723766272</v>
      </c>
      <c r="J879" s="11"/>
      <c r="K879" s="11"/>
      <c r="L879" s="1337">
        <f>'MD Rates'!L47</f>
        <v>23.980779704964057</v>
      </c>
      <c r="M879" s="11"/>
      <c r="N879" s="11"/>
      <c r="O879" s="360">
        <f>IF(P879="Yes",'MD Rates'!$H$1,R879)</f>
        <v>44287</v>
      </c>
      <c r="P879" s="12" t="str">
        <f t="shared" si="56"/>
        <v>Yes</v>
      </c>
      <c r="Q879" s="11"/>
      <c r="R879" s="1249">
        <v>43922</v>
      </c>
    </row>
    <row r="880" spans="1:18" hidden="1" x14ac:dyDescent="0.2">
      <c r="A880" s="181" t="s">
        <v>1658</v>
      </c>
      <c r="B880" s="183" t="s">
        <v>1923</v>
      </c>
      <c r="C880" s="40" t="s">
        <v>1531</v>
      </c>
      <c r="F880" t="s">
        <v>1659</v>
      </c>
      <c r="G880" s="11"/>
      <c r="H880" s="11"/>
      <c r="I880" s="358">
        <v>3268</v>
      </c>
      <c r="J880" s="357"/>
      <c r="K880" s="357"/>
      <c r="L880" s="408">
        <f>'MD Rates'!B196</f>
        <v>3268</v>
      </c>
      <c r="M880" s="11"/>
      <c r="N880" s="11"/>
      <c r="O880" s="360">
        <f>IF(P880="Yes",'MD Rates'!$H$1,R880)</f>
        <v>42461</v>
      </c>
      <c r="P880" s="5" t="str">
        <f t="shared" si="53"/>
        <v>No</v>
      </c>
      <c r="R880" s="406">
        <v>42461</v>
      </c>
    </row>
    <row r="881" spans="1:18" hidden="1" x14ac:dyDescent="0.2">
      <c r="A881" s="181" t="s">
        <v>1658</v>
      </c>
      <c r="B881" s="183" t="s">
        <v>1923</v>
      </c>
      <c r="C881" s="40" t="s">
        <v>1531</v>
      </c>
      <c r="F881" t="s">
        <v>1660</v>
      </c>
      <c r="G881" s="11"/>
      <c r="H881" s="11"/>
      <c r="I881" s="358">
        <v>6536</v>
      </c>
      <c r="J881" s="357"/>
      <c r="K881" s="357"/>
      <c r="L881" s="408">
        <f>'MD Rates'!C196</f>
        <v>6536</v>
      </c>
      <c r="M881" s="11"/>
      <c r="N881" s="11"/>
      <c r="O881" s="360">
        <f>IF(P881="Yes",'MD Rates'!$H$1,R881)</f>
        <v>42461</v>
      </c>
      <c r="P881" s="5" t="str">
        <f t="shared" si="53"/>
        <v>No</v>
      </c>
      <c r="R881" s="406">
        <v>42461</v>
      </c>
    </row>
    <row r="882" spans="1:18" hidden="1" x14ac:dyDescent="0.2">
      <c r="A882" s="181" t="s">
        <v>1658</v>
      </c>
      <c r="B882" s="183" t="s">
        <v>1923</v>
      </c>
      <c r="C882" s="40" t="s">
        <v>1531</v>
      </c>
      <c r="F882" t="s">
        <v>1661</v>
      </c>
      <c r="G882" s="11"/>
      <c r="H882" s="11"/>
      <c r="I882" s="358">
        <v>9804</v>
      </c>
      <c r="J882" s="357"/>
      <c r="K882" s="357"/>
      <c r="L882" s="408">
        <f>'MD Rates'!D196</f>
        <v>9804</v>
      </c>
      <c r="M882" s="11"/>
      <c r="N882" s="11"/>
      <c r="O882" s="360">
        <f>IF(P882="Yes",'MD Rates'!$H$1,R882)</f>
        <v>42461</v>
      </c>
      <c r="P882" s="5" t="str">
        <f t="shared" si="53"/>
        <v>No</v>
      </c>
      <c r="R882" s="406">
        <v>42461</v>
      </c>
    </row>
    <row r="883" spans="1:18" hidden="1" x14ac:dyDescent="0.2">
      <c r="A883" s="181" t="s">
        <v>1658</v>
      </c>
      <c r="B883" s="183" t="s">
        <v>1923</v>
      </c>
      <c r="C883" s="40" t="s">
        <v>1531</v>
      </c>
      <c r="F883" t="s">
        <v>1662</v>
      </c>
      <c r="G883" s="11"/>
      <c r="H883" s="11"/>
      <c r="I883" s="358">
        <v>13072</v>
      </c>
      <c r="J883" s="357"/>
      <c r="K883" s="357"/>
      <c r="L883" s="408">
        <f>'MD Rates'!E196</f>
        <v>13072</v>
      </c>
      <c r="M883" s="11"/>
      <c r="N883" s="11"/>
      <c r="O883" s="360">
        <f>IF(P883="Yes",'MD Rates'!$H$1,R883)</f>
        <v>42461</v>
      </c>
      <c r="P883" s="5" t="str">
        <f t="shared" si="53"/>
        <v>No</v>
      </c>
      <c r="R883" s="406">
        <v>42461</v>
      </c>
    </row>
    <row r="884" spans="1:18" hidden="1" x14ac:dyDescent="0.2">
      <c r="A884" s="181" t="s">
        <v>1658</v>
      </c>
      <c r="B884" s="183" t="s">
        <v>1923</v>
      </c>
      <c r="C884" s="40" t="s">
        <v>1531</v>
      </c>
      <c r="F884" t="s">
        <v>1663</v>
      </c>
      <c r="G884" s="11"/>
      <c r="H884" s="11"/>
      <c r="I884" s="358">
        <v>16340</v>
      </c>
      <c r="J884" s="357"/>
      <c r="K884" s="357"/>
      <c r="L884" s="408">
        <f>'MD Rates'!F196</f>
        <v>16340</v>
      </c>
      <c r="M884" s="11"/>
      <c r="N884" s="11"/>
      <c r="O884" s="360">
        <f>IF(P884="Yes",'MD Rates'!$H$1,R884)</f>
        <v>42461</v>
      </c>
      <c r="P884" s="5" t="str">
        <f t="shared" si="53"/>
        <v>No</v>
      </c>
      <c r="R884" s="406">
        <v>42461</v>
      </c>
    </row>
    <row r="885" spans="1:18" hidden="1" x14ac:dyDescent="0.2">
      <c r="A885" s="181" t="s">
        <v>1658</v>
      </c>
      <c r="B885" s="183" t="s">
        <v>1923</v>
      </c>
      <c r="C885" s="40" t="s">
        <v>1531</v>
      </c>
      <c r="F885" t="s">
        <v>1664</v>
      </c>
      <c r="G885" s="11"/>
      <c r="H885" s="11"/>
      <c r="I885" s="358">
        <v>19608</v>
      </c>
      <c r="J885" s="357"/>
      <c r="K885" s="357"/>
      <c r="L885" s="408">
        <f>'MD Rates'!G196</f>
        <v>19608</v>
      </c>
      <c r="M885" s="11"/>
      <c r="N885" s="11"/>
      <c r="O885" s="360">
        <f>IF(P885="Yes",'MD Rates'!$H$1,R885)</f>
        <v>42461</v>
      </c>
      <c r="P885" s="5" t="str">
        <f t="shared" si="53"/>
        <v>No</v>
      </c>
      <c r="R885" s="406">
        <v>42461</v>
      </c>
    </row>
    <row r="886" spans="1:18" hidden="1" x14ac:dyDescent="0.2">
      <c r="A886" s="181" t="s">
        <v>1658</v>
      </c>
      <c r="B886" s="183" t="s">
        <v>1923</v>
      </c>
      <c r="C886" s="40" t="s">
        <v>1531</v>
      </c>
      <c r="F886" t="s">
        <v>1665</v>
      </c>
      <c r="G886" s="11"/>
      <c r="H886" s="11"/>
      <c r="I886" s="358">
        <v>22876</v>
      </c>
      <c r="J886" s="357"/>
      <c r="K886" s="357"/>
      <c r="L886" s="408">
        <f>'MD Rates'!H196</f>
        <v>22876</v>
      </c>
      <c r="M886" s="11"/>
      <c r="N886" s="11"/>
      <c r="O886" s="360">
        <f>IF(P886="Yes",'MD Rates'!$H$1,R886)</f>
        <v>42461</v>
      </c>
      <c r="P886" s="5" t="str">
        <f t="shared" si="53"/>
        <v>No</v>
      </c>
      <c r="R886" s="406">
        <v>42461</v>
      </c>
    </row>
    <row r="887" spans="1:18" hidden="1" x14ac:dyDescent="0.2">
      <c r="A887" s="181" t="s">
        <v>1658</v>
      </c>
      <c r="B887" s="183" t="s">
        <v>1923</v>
      </c>
      <c r="C887" s="40" t="s">
        <v>1531</v>
      </c>
      <c r="F887" t="s">
        <v>1666</v>
      </c>
      <c r="G887" s="11"/>
      <c r="H887" s="11"/>
      <c r="I887" s="358">
        <v>26144</v>
      </c>
      <c r="J887" s="357"/>
      <c r="K887" s="357"/>
      <c r="L887" s="408">
        <f>'MD Rates'!I196</f>
        <v>26144</v>
      </c>
      <c r="M887" s="11"/>
      <c r="N887" s="11"/>
      <c r="O887" s="360">
        <f>IF(P887="Yes",'MD Rates'!$H$1,R887)</f>
        <v>42461</v>
      </c>
      <c r="P887" s="5" t="str">
        <f t="shared" si="53"/>
        <v>No</v>
      </c>
      <c r="R887" s="406">
        <v>42461</v>
      </c>
    </row>
    <row r="888" spans="1:18" hidden="1" x14ac:dyDescent="0.2">
      <c r="A888" s="176" t="s">
        <v>1667</v>
      </c>
      <c r="B888" s="183" t="s">
        <v>1923</v>
      </c>
      <c r="C888" s="366" t="s">
        <v>1526</v>
      </c>
      <c r="D888" s="176" t="s">
        <v>1668</v>
      </c>
      <c r="E888" s="11"/>
      <c r="F888" s="11" t="s">
        <v>1669</v>
      </c>
      <c r="G888" s="11"/>
      <c r="H888" s="11"/>
      <c r="I888" s="177">
        <v>57048</v>
      </c>
      <c r="J888" s="178"/>
      <c r="K888" s="178"/>
      <c r="L888" s="408">
        <f>'MD Rates'!C202</f>
        <v>57048</v>
      </c>
      <c r="M888" s="11"/>
      <c r="N888" s="11"/>
      <c r="O888" s="360">
        <f>IF(P888="Yes",'MD Rates'!$H$1,R888)</f>
        <v>42461</v>
      </c>
      <c r="P888" s="5" t="str">
        <f t="shared" si="53"/>
        <v>No</v>
      </c>
      <c r="R888" s="406">
        <v>42461</v>
      </c>
    </row>
    <row r="889" spans="1:18" hidden="1" x14ac:dyDescent="0.2">
      <c r="A889" s="176" t="s">
        <v>1667</v>
      </c>
      <c r="B889" s="183" t="s">
        <v>1923</v>
      </c>
      <c r="C889" s="366" t="s">
        <v>1526</v>
      </c>
      <c r="D889" s="176" t="s">
        <v>1668</v>
      </c>
      <c r="E889" s="11"/>
      <c r="F889" s="11" t="s">
        <v>1670</v>
      </c>
      <c r="G889" s="11"/>
      <c r="H889" s="11"/>
      <c r="I889" s="177">
        <v>77415</v>
      </c>
      <c r="J889" s="178"/>
      <c r="K889" s="178"/>
      <c r="L889" s="408">
        <f>'MD Rates'!C201</f>
        <v>77415</v>
      </c>
      <c r="M889" s="11"/>
      <c r="N889" s="11"/>
      <c r="O889" s="360">
        <f>IF(P889="Yes",'MD Rates'!$H$1,R889)</f>
        <v>42461</v>
      </c>
      <c r="P889" s="5" t="str">
        <f t="shared" si="53"/>
        <v>No</v>
      </c>
      <c r="R889" s="406">
        <v>42461</v>
      </c>
    </row>
    <row r="890" spans="1:18" hidden="1" x14ac:dyDescent="0.2">
      <c r="A890" s="176" t="s">
        <v>1667</v>
      </c>
      <c r="B890" s="183" t="s">
        <v>1923</v>
      </c>
      <c r="C890" s="366" t="s">
        <v>1526</v>
      </c>
      <c r="D890" s="176" t="s">
        <v>1668</v>
      </c>
      <c r="E890" s="11"/>
      <c r="F890" s="11" t="s">
        <v>1671</v>
      </c>
      <c r="G890" s="11"/>
      <c r="H890" s="11"/>
      <c r="I890" s="177">
        <v>32601</v>
      </c>
      <c r="J890" s="178"/>
      <c r="K890" s="178"/>
      <c r="L890" s="408">
        <f>'MD Rates'!C203</f>
        <v>32601</v>
      </c>
      <c r="M890" s="11"/>
      <c r="N890" s="11"/>
      <c r="O890" s="360">
        <f>IF(P890="Yes",'MD Rates'!$H$1,R890)</f>
        <v>42461</v>
      </c>
      <c r="P890" s="5" t="str">
        <f t="shared" si="53"/>
        <v>No</v>
      </c>
      <c r="R890" s="406">
        <v>42461</v>
      </c>
    </row>
    <row r="891" spans="1:18" hidden="1" x14ac:dyDescent="0.2">
      <c r="A891" s="176" t="s">
        <v>1667</v>
      </c>
      <c r="B891" s="183" t="s">
        <v>1923</v>
      </c>
      <c r="C891" s="366" t="s">
        <v>1526</v>
      </c>
      <c r="D891" s="176" t="s">
        <v>1672</v>
      </c>
      <c r="E891" s="11"/>
      <c r="F891" s="11" t="s">
        <v>1669</v>
      </c>
      <c r="G891" s="11"/>
      <c r="H891" s="11"/>
      <c r="I891" s="177">
        <v>57048</v>
      </c>
      <c r="J891" s="178"/>
      <c r="K891" s="178"/>
      <c r="L891" s="408">
        <f t="shared" ref="L891:L896" si="57">L888</f>
        <v>57048</v>
      </c>
      <c r="M891" s="11"/>
      <c r="N891" s="11"/>
      <c r="O891" s="360">
        <f>IF(P891="Yes",'MD Rates'!$H$1,R891)</f>
        <v>42461</v>
      </c>
      <c r="P891" s="5" t="str">
        <f t="shared" si="53"/>
        <v>No</v>
      </c>
      <c r="R891" s="406">
        <v>42461</v>
      </c>
    </row>
    <row r="892" spans="1:18" hidden="1" x14ac:dyDescent="0.2">
      <c r="A892" s="176" t="s">
        <v>1667</v>
      </c>
      <c r="B892" s="183" t="s">
        <v>1923</v>
      </c>
      <c r="C892" s="366" t="s">
        <v>1526</v>
      </c>
      <c r="D892" s="176" t="s">
        <v>1672</v>
      </c>
      <c r="E892" s="11"/>
      <c r="F892" s="11" t="s">
        <v>1670</v>
      </c>
      <c r="G892" s="11"/>
      <c r="H892" s="11"/>
      <c r="I892" s="177">
        <v>77415</v>
      </c>
      <c r="J892" s="178"/>
      <c r="K892" s="178"/>
      <c r="L892" s="408">
        <f t="shared" si="57"/>
        <v>77415</v>
      </c>
      <c r="M892" s="11"/>
      <c r="N892" s="11"/>
      <c r="O892" s="360">
        <f>IF(P892="Yes",'MD Rates'!$H$1,R892)</f>
        <v>42461</v>
      </c>
      <c r="P892" s="5" t="str">
        <f t="shared" si="53"/>
        <v>No</v>
      </c>
      <c r="R892" s="406">
        <v>42461</v>
      </c>
    </row>
    <row r="893" spans="1:18" hidden="1" x14ac:dyDescent="0.2">
      <c r="A893" s="176" t="s">
        <v>1667</v>
      </c>
      <c r="B893" s="183" t="s">
        <v>1923</v>
      </c>
      <c r="C893" s="366" t="s">
        <v>1526</v>
      </c>
      <c r="D893" s="176" t="s">
        <v>1672</v>
      </c>
      <c r="E893" s="11"/>
      <c r="F893" s="11" t="s">
        <v>1671</v>
      </c>
      <c r="G893" s="11"/>
      <c r="H893" s="11"/>
      <c r="I893" s="177">
        <v>32601</v>
      </c>
      <c r="J893" s="178"/>
      <c r="K893" s="178"/>
      <c r="L893" s="408">
        <f t="shared" si="57"/>
        <v>32601</v>
      </c>
      <c r="M893" s="11"/>
      <c r="N893" s="11"/>
      <c r="O893" s="360">
        <f>IF(P893="Yes",'MD Rates'!$H$1,R893)</f>
        <v>42461</v>
      </c>
      <c r="P893" s="5" t="str">
        <f t="shared" si="53"/>
        <v>No</v>
      </c>
      <c r="R893" s="406">
        <v>42461</v>
      </c>
    </row>
    <row r="894" spans="1:18" hidden="1" x14ac:dyDescent="0.2">
      <c r="A894" s="176" t="s">
        <v>1667</v>
      </c>
      <c r="B894" s="183" t="s">
        <v>1923</v>
      </c>
      <c r="C894" s="366" t="s">
        <v>1526</v>
      </c>
      <c r="D894" s="176" t="s">
        <v>1673</v>
      </c>
      <c r="E894" s="11"/>
      <c r="F894" s="11" t="s">
        <v>1669</v>
      </c>
      <c r="G894" s="11"/>
      <c r="H894" s="11"/>
      <c r="I894" s="177">
        <v>57048</v>
      </c>
      <c r="J894" s="178"/>
      <c r="K894" s="178"/>
      <c r="L894" s="408">
        <f t="shared" si="57"/>
        <v>57048</v>
      </c>
      <c r="M894" s="11"/>
      <c r="N894" s="11"/>
      <c r="O894" s="360">
        <f>IF(P894="Yes",'MD Rates'!$H$1,R894)</f>
        <v>42461</v>
      </c>
      <c r="P894" s="5" t="str">
        <f t="shared" si="53"/>
        <v>No</v>
      </c>
      <c r="R894" s="406">
        <v>42461</v>
      </c>
    </row>
    <row r="895" spans="1:18" hidden="1" x14ac:dyDescent="0.2">
      <c r="A895" s="176" t="s">
        <v>1667</v>
      </c>
      <c r="B895" s="183" t="s">
        <v>1923</v>
      </c>
      <c r="C895" s="366" t="s">
        <v>1526</v>
      </c>
      <c r="D895" s="176" t="s">
        <v>1673</v>
      </c>
      <c r="E895" s="11"/>
      <c r="F895" s="11" t="s">
        <v>1670</v>
      </c>
      <c r="G895" s="11"/>
      <c r="H895" s="11"/>
      <c r="I895" s="177">
        <v>77415</v>
      </c>
      <c r="J895" s="178"/>
      <c r="K895" s="178"/>
      <c r="L895" s="408">
        <f t="shared" si="57"/>
        <v>77415</v>
      </c>
      <c r="M895" s="11"/>
      <c r="N895" s="11"/>
      <c r="O895" s="360">
        <f>IF(P895="Yes",'MD Rates'!$H$1,R895)</f>
        <v>42461</v>
      </c>
      <c r="P895" s="5" t="str">
        <f t="shared" si="53"/>
        <v>No</v>
      </c>
      <c r="R895" s="406">
        <v>42461</v>
      </c>
    </row>
    <row r="896" spans="1:18" hidden="1" x14ac:dyDescent="0.2">
      <c r="A896" s="176" t="s">
        <v>1667</v>
      </c>
      <c r="B896" s="183" t="s">
        <v>1923</v>
      </c>
      <c r="C896" s="366" t="s">
        <v>1526</v>
      </c>
      <c r="D896" s="176" t="s">
        <v>1673</v>
      </c>
      <c r="E896" s="11"/>
      <c r="F896" s="11" t="s">
        <v>1671</v>
      </c>
      <c r="G896" s="11"/>
      <c r="H896" s="11"/>
      <c r="I896" s="177">
        <v>32601</v>
      </c>
      <c r="J896" s="178"/>
      <c r="K896" s="178"/>
      <c r="L896" s="408">
        <f t="shared" si="57"/>
        <v>32601</v>
      </c>
      <c r="M896" s="11"/>
      <c r="N896" s="11"/>
      <c r="O896" s="360">
        <f>IF(P896="Yes",'MD Rates'!$H$1,R896)</f>
        <v>42461</v>
      </c>
      <c r="P896" s="5" t="str">
        <f t="shared" si="53"/>
        <v>No</v>
      </c>
      <c r="R896" s="406">
        <v>42461</v>
      </c>
    </row>
    <row r="897" spans="1:18" hidden="1" x14ac:dyDescent="0.2">
      <c r="A897" s="176" t="s">
        <v>1667</v>
      </c>
      <c r="B897" s="183" t="s">
        <v>1923</v>
      </c>
      <c r="C897" s="367" t="s">
        <v>1529</v>
      </c>
      <c r="D897" s="66" t="s">
        <v>173</v>
      </c>
      <c r="E897" s="11"/>
      <c r="F897" t="s">
        <v>1669</v>
      </c>
      <c r="G897" s="11"/>
      <c r="H897" s="11"/>
      <c r="I897" s="390">
        <v>57048</v>
      </c>
      <c r="J897" s="178"/>
      <c r="K897" s="178"/>
      <c r="L897" s="408">
        <f>L888</f>
        <v>57048</v>
      </c>
      <c r="M897" s="11"/>
      <c r="N897" s="11"/>
      <c r="O897" s="360">
        <f>IF(P897="Yes",'MD Rates'!$H$1,R897)</f>
        <v>42461</v>
      </c>
      <c r="P897" s="5" t="str">
        <f t="shared" si="53"/>
        <v>No</v>
      </c>
      <c r="R897" s="406">
        <v>42461</v>
      </c>
    </row>
    <row r="898" spans="1:18" hidden="1" x14ac:dyDescent="0.2">
      <c r="A898" s="176" t="s">
        <v>1667</v>
      </c>
      <c r="B898" s="183" t="s">
        <v>1923</v>
      </c>
      <c r="C898" s="367" t="s">
        <v>1529</v>
      </c>
      <c r="D898" s="66" t="s">
        <v>173</v>
      </c>
      <c r="E898" s="11"/>
      <c r="F898" t="s">
        <v>1670</v>
      </c>
      <c r="G898" s="11"/>
      <c r="H898" s="11"/>
      <c r="I898" s="390">
        <v>77415</v>
      </c>
      <c r="J898" s="178"/>
      <c r="K898" s="178"/>
      <c r="L898" s="408">
        <f>L889</f>
        <v>77415</v>
      </c>
      <c r="M898" s="11"/>
      <c r="N898" s="11"/>
      <c r="O898" s="360">
        <f>IF(P898="Yes",'MD Rates'!$H$1,R898)</f>
        <v>42461</v>
      </c>
      <c r="P898" s="5" t="str">
        <f t="shared" si="53"/>
        <v>No</v>
      </c>
      <c r="R898" s="406">
        <v>42461</v>
      </c>
    </row>
    <row r="899" spans="1:18" hidden="1" x14ac:dyDescent="0.2">
      <c r="A899" s="176" t="s">
        <v>1667</v>
      </c>
      <c r="B899" s="183" t="s">
        <v>1923</v>
      </c>
      <c r="C899" s="367" t="s">
        <v>1529</v>
      </c>
      <c r="D899" s="66" t="s">
        <v>173</v>
      </c>
      <c r="E899" s="11"/>
      <c r="F899" t="s">
        <v>1671</v>
      </c>
      <c r="G899" s="11"/>
      <c r="H899" s="11"/>
      <c r="I899" s="390">
        <v>32601</v>
      </c>
      <c r="J899" s="178"/>
      <c r="K899" s="178"/>
      <c r="L899" s="408">
        <f>L890</f>
        <v>32601</v>
      </c>
      <c r="M899" s="11"/>
      <c r="N899" s="11"/>
      <c r="O899" s="360">
        <f>IF(P899="Yes",'MD Rates'!$H$1,R899)</f>
        <v>42461</v>
      </c>
      <c r="P899" s="5" t="str">
        <f t="shared" si="53"/>
        <v>No</v>
      </c>
      <c r="R899" s="406">
        <v>42461</v>
      </c>
    </row>
    <row r="900" spans="1:18" hidden="1" x14ac:dyDescent="0.2">
      <c r="A900" s="389" t="s">
        <v>1667</v>
      </c>
      <c r="B900" s="183" t="s">
        <v>1923</v>
      </c>
      <c r="C900" s="389" t="s">
        <v>1529</v>
      </c>
      <c r="D900" s="389" t="s">
        <v>176</v>
      </c>
      <c r="F900" t="s">
        <v>1669</v>
      </c>
      <c r="I900" s="390">
        <v>57048</v>
      </c>
      <c r="J900" s="358"/>
      <c r="K900" s="358"/>
      <c r="L900" s="509">
        <f>L888</f>
        <v>57048</v>
      </c>
      <c r="M900" s="11"/>
      <c r="N900" s="11"/>
      <c r="O900" s="360">
        <f>IF(P900="Yes",'MD Rates'!$H$1,R900)</f>
        <v>42461</v>
      </c>
      <c r="P900" s="5" t="str">
        <f t="shared" si="53"/>
        <v>No</v>
      </c>
      <c r="R900" s="406">
        <v>42461</v>
      </c>
    </row>
    <row r="901" spans="1:18" hidden="1" x14ac:dyDescent="0.2">
      <c r="A901" s="389" t="s">
        <v>1667</v>
      </c>
      <c r="B901" s="183" t="s">
        <v>1923</v>
      </c>
      <c r="C901" s="389" t="s">
        <v>1529</v>
      </c>
      <c r="D901" s="389" t="s">
        <v>176</v>
      </c>
      <c r="F901" t="s">
        <v>1670</v>
      </c>
      <c r="I901" s="390">
        <v>77415</v>
      </c>
      <c r="J901" s="358"/>
      <c r="K901" s="358"/>
      <c r="L901" s="509">
        <f>L889</f>
        <v>77415</v>
      </c>
      <c r="M901" s="11"/>
      <c r="N901" s="11"/>
      <c r="O901" s="360">
        <f>IF(P901="Yes",'MD Rates'!$H$1,R901)</f>
        <v>42461</v>
      </c>
      <c r="P901" s="5" t="str">
        <f t="shared" si="53"/>
        <v>No</v>
      </c>
      <c r="R901" s="406">
        <v>42461</v>
      </c>
    </row>
    <row r="902" spans="1:18" hidden="1" x14ac:dyDescent="0.2">
      <c r="A902" s="389" t="s">
        <v>1667</v>
      </c>
      <c r="B902" s="183" t="s">
        <v>1923</v>
      </c>
      <c r="C902" s="389" t="s">
        <v>1529</v>
      </c>
      <c r="D902" s="389" t="s">
        <v>176</v>
      </c>
      <c r="F902" t="s">
        <v>1671</v>
      </c>
      <c r="I902" s="177">
        <v>32601</v>
      </c>
      <c r="J902" s="358"/>
      <c r="K902" s="358"/>
      <c r="L902" s="509">
        <f>L890</f>
        <v>32601</v>
      </c>
      <c r="M902" s="11"/>
      <c r="N902" s="11"/>
      <c r="O902" s="360">
        <f>IF(P902="Yes",'MD Rates'!$H$1,R902)</f>
        <v>42461</v>
      </c>
      <c r="P902" s="5" t="str">
        <f t="shared" si="53"/>
        <v>No</v>
      </c>
      <c r="R902" s="406">
        <v>42461</v>
      </c>
    </row>
    <row r="903" spans="1:18" hidden="1" x14ac:dyDescent="0.2">
      <c r="A903" s="176" t="s">
        <v>1667</v>
      </c>
      <c r="B903" s="183" t="s">
        <v>1923</v>
      </c>
      <c r="C903" s="366" t="s">
        <v>1530</v>
      </c>
      <c r="D903" s="176" t="s">
        <v>1534</v>
      </c>
      <c r="E903" s="11"/>
      <c r="F903" t="s">
        <v>1669</v>
      </c>
      <c r="G903" s="11"/>
      <c r="H903" s="11"/>
      <c r="I903" s="390">
        <v>57048</v>
      </c>
      <c r="J903" s="178"/>
      <c r="K903" s="178"/>
      <c r="L903" s="408">
        <f t="shared" ref="L903:L926" si="58">L900</f>
        <v>57048</v>
      </c>
      <c r="M903" s="11"/>
      <c r="N903" s="11"/>
      <c r="O903" s="360">
        <f>IF(P903="Yes",'MD Rates'!$H$1,R903)</f>
        <v>42461</v>
      </c>
      <c r="P903" s="5" t="str">
        <f t="shared" ref="P903:P932" si="59">IF(I903&lt;&gt;L903,"Yes","No")</f>
        <v>No</v>
      </c>
      <c r="R903" s="406">
        <v>42461</v>
      </c>
    </row>
    <row r="904" spans="1:18" hidden="1" x14ac:dyDescent="0.2">
      <c r="A904" s="176" t="s">
        <v>1667</v>
      </c>
      <c r="B904" s="183" t="s">
        <v>1923</v>
      </c>
      <c r="C904" s="366" t="s">
        <v>1530</v>
      </c>
      <c r="D904" s="176" t="s">
        <v>1534</v>
      </c>
      <c r="E904" s="11"/>
      <c r="F904" t="s">
        <v>1670</v>
      </c>
      <c r="G904" s="11"/>
      <c r="H904" s="11"/>
      <c r="I904" s="390">
        <v>77415</v>
      </c>
      <c r="J904" s="178"/>
      <c r="K904" s="178"/>
      <c r="L904" s="408">
        <f t="shared" si="58"/>
        <v>77415</v>
      </c>
      <c r="M904" s="11"/>
      <c r="N904" s="11"/>
      <c r="O904" s="360">
        <f>IF(P904="Yes",'MD Rates'!$H$1,R904)</f>
        <v>42461</v>
      </c>
      <c r="P904" s="5" t="str">
        <f t="shared" si="59"/>
        <v>No</v>
      </c>
      <c r="R904" s="406">
        <v>42461</v>
      </c>
    </row>
    <row r="905" spans="1:18" hidden="1" x14ac:dyDescent="0.2">
      <c r="A905" s="176" t="s">
        <v>1667</v>
      </c>
      <c r="B905" s="183" t="s">
        <v>1923</v>
      </c>
      <c r="C905" s="366" t="s">
        <v>1530</v>
      </c>
      <c r="D905" s="176" t="s">
        <v>1534</v>
      </c>
      <c r="E905" s="11"/>
      <c r="F905" t="s">
        <v>1671</v>
      </c>
      <c r="G905" s="11"/>
      <c r="H905" s="11"/>
      <c r="I905" s="390">
        <v>32601</v>
      </c>
      <c r="J905" s="178"/>
      <c r="K905" s="178"/>
      <c r="L905" s="408">
        <f t="shared" si="58"/>
        <v>32601</v>
      </c>
      <c r="M905" s="11"/>
      <c r="N905" s="11"/>
      <c r="O905" s="360">
        <f>IF(P905="Yes",'MD Rates'!$H$1,R905)</f>
        <v>42461</v>
      </c>
      <c r="P905" s="5" t="str">
        <f t="shared" si="59"/>
        <v>No</v>
      </c>
      <c r="R905" s="406">
        <v>42461</v>
      </c>
    </row>
    <row r="906" spans="1:18" hidden="1" x14ac:dyDescent="0.2">
      <c r="A906" s="176" t="s">
        <v>1667</v>
      </c>
      <c r="B906" s="183" t="s">
        <v>1923</v>
      </c>
      <c r="C906" s="366" t="s">
        <v>1530</v>
      </c>
      <c r="D906" s="176" t="s">
        <v>1535</v>
      </c>
      <c r="E906" s="11"/>
      <c r="F906" t="s">
        <v>1669</v>
      </c>
      <c r="G906" s="11"/>
      <c r="H906" s="11"/>
      <c r="I906" s="390">
        <v>57048</v>
      </c>
      <c r="J906" s="178"/>
      <c r="K906" s="178"/>
      <c r="L906" s="408">
        <f t="shared" si="58"/>
        <v>57048</v>
      </c>
      <c r="M906" s="11"/>
      <c r="N906" s="11"/>
      <c r="O906" s="360">
        <f>IF(P906="Yes",'MD Rates'!$H$1,R906)</f>
        <v>42461</v>
      </c>
      <c r="P906" s="5" t="str">
        <f t="shared" si="59"/>
        <v>No</v>
      </c>
      <c r="R906" s="406">
        <v>42461</v>
      </c>
    </row>
    <row r="907" spans="1:18" hidden="1" x14ac:dyDescent="0.2">
      <c r="A907" s="176" t="s">
        <v>1667</v>
      </c>
      <c r="B907" s="183" t="s">
        <v>1923</v>
      </c>
      <c r="C907" s="366" t="s">
        <v>1530</v>
      </c>
      <c r="D907" s="176" t="s">
        <v>1535</v>
      </c>
      <c r="E907" s="11"/>
      <c r="F907" t="s">
        <v>1670</v>
      </c>
      <c r="G907" s="11"/>
      <c r="H907" s="11"/>
      <c r="I907" s="390">
        <v>77415</v>
      </c>
      <c r="J907" s="178"/>
      <c r="K907" s="178"/>
      <c r="L907" s="408">
        <f t="shared" si="58"/>
        <v>77415</v>
      </c>
      <c r="M907" s="11"/>
      <c r="N907" s="11"/>
      <c r="O907" s="360">
        <f>IF(P907="Yes",'MD Rates'!$H$1,R907)</f>
        <v>42461</v>
      </c>
      <c r="P907" s="5" t="str">
        <f t="shared" si="59"/>
        <v>No</v>
      </c>
      <c r="R907" s="406">
        <v>42461</v>
      </c>
    </row>
    <row r="908" spans="1:18" hidden="1" x14ac:dyDescent="0.2">
      <c r="A908" s="176" t="s">
        <v>1667</v>
      </c>
      <c r="B908" s="183" t="s">
        <v>1923</v>
      </c>
      <c r="C908" s="366" t="s">
        <v>1530</v>
      </c>
      <c r="D908" s="176" t="s">
        <v>1535</v>
      </c>
      <c r="E908" s="11"/>
      <c r="F908" t="s">
        <v>1671</v>
      </c>
      <c r="G908" s="11"/>
      <c r="H908" s="11"/>
      <c r="I908" s="177">
        <v>32601</v>
      </c>
      <c r="J908" s="178"/>
      <c r="K908" s="178"/>
      <c r="L908" s="408">
        <f t="shared" si="58"/>
        <v>32601</v>
      </c>
      <c r="M908" s="11"/>
      <c r="N908" s="11"/>
      <c r="O908" s="360">
        <f>IF(P908="Yes",'MD Rates'!$H$1,R908)</f>
        <v>42461</v>
      </c>
      <c r="P908" s="5" t="str">
        <f t="shared" si="59"/>
        <v>No</v>
      </c>
      <c r="R908" s="406">
        <v>42461</v>
      </c>
    </row>
    <row r="909" spans="1:18" hidden="1" x14ac:dyDescent="0.2">
      <c r="A909" s="176" t="s">
        <v>1667</v>
      </c>
      <c r="B909" s="183" t="s">
        <v>1923</v>
      </c>
      <c r="C909" s="366" t="s">
        <v>1530</v>
      </c>
      <c r="D909" s="176" t="s">
        <v>1536</v>
      </c>
      <c r="E909" s="11"/>
      <c r="F909" t="s">
        <v>1669</v>
      </c>
      <c r="G909" s="11"/>
      <c r="H909" s="11"/>
      <c r="I909" s="390">
        <v>57048</v>
      </c>
      <c r="J909" s="178"/>
      <c r="K909" s="178"/>
      <c r="L909" s="408">
        <f t="shared" si="58"/>
        <v>57048</v>
      </c>
      <c r="M909" s="11"/>
      <c r="N909" s="11"/>
      <c r="O909" s="360">
        <f>IF(P909="Yes",'MD Rates'!$H$1,R909)</f>
        <v>42461</v>
      </c>
      <c r="P909" s="5" t="str">
        <f t="shared" si="59"/>
        <v>No</v>
      </c>
      <c r="R909" s="406">
        <v>42461</v>
      </c>
    </row>
    <row r="910" spans="1:18" hidden="1" x14ac:dyDescent="0.2">
      <c r="A910" s="176" t="s">
        <v>1667</v>
      </c>
      <c r="B910" s="183" t="s">
        <v>1923</v>
      </c>
      <c r="C910" s="366" t="s">
        <v>1530</v>
      </c>
      <c r="D910" s="176" t="s">
        <v>1536</v>
      </c>
      <c r="E910" s="11"/>
      <c r="F910" t="s">
        <v>1670</v>
      </c>
      <c r="G910" s="11"/>
      <c r="H910" s="11"/>
      <c r="I910" s="390">
        <v>77415</v>
      </c>
      <c r="J910" s="178"/>
      <c r="K910" s="178"/>
      <c r="L910" s="408">
        <f t="shared" si="58"/>
        <v>77415</v>
      </c>
      <c r="M910" s="11"/>
      <c r="N910" s="11"/>
      <c r="O910" s="360">
        <f>IF(P910="Yes",'MD Rates'!$H$1,R910)</f>
        <v>42461</v>
      </c>
      <c r="P910" s="5" t="str">
        <f t="shared" si="59"/>
        <v>No</v>
      </c>
      <c r="R910" s="406">
        <v>42461</v>
      </c>
    </row>
    <row r="911" spans="1:18" hidden="1" x14ac:dyDescent="0.2">
      <c r="A911" s="176" t="s">
        <v>1667</v>
      </c>
      <c r="B911" s="183" t="s">
        <v>1923</v>
      </c>
      <c r="C911" s="366" t="s">
        <v>1530</v>
      </c>
      <c r="D911" s="176" t="s">
        <v>1536</v>
      </c>
      <c r="E911" s="11"/>
      <c r="F911" t="s">
        <v>1671</v>
      </c>
      <c r="G911" s="11"/>
      <c r="H911" s="11"/>
      <c r="I911" s="390">
        <v>32601</v>
      </c>
      <c r="J911" s="178"/>
      <c r="K911" s="178"/>
      <c r="L911" s="408">
        <f t="shared" si="58"/>
        <v>32601</v>
      </c>
      <c r="M911" s="11"/>
      <c r="N911" s="11"/>
      <c r="O911" s="360">
        <f>IF(P911="Yes",'MD Rates'!$H$1,R911)</f>
        <v>42461</v>
      </c>
      <c r="P911" s="5" t="str">
        <f t="shared" si="59"/>
        <v>No</v>
      </c>
      <c r="R911" s="406">
        <v>42461</v>
      </c>
    </row>
    <row r="912" spans="1:18" hidden="1" x14ac:dyDescent="0.2">
      <c r="A912" s="179" t="s">
        <v>1667</v>
      </c>
      <c r="B912" s="183" t="s">
        <v>1923</v>
      </c>
      <c r="C912" s="184" t="s">
        <v>1531</v>
      </c>
      <c r="F912" s="11" t="s">
        <v>1669</v>
      </c>
      <c r="G912" s="11"/>
      <c r="H912" s="11"/>
      <c r="I912" s="390">
        <v>57048</v>
      </c>
      <c r="J912" s="178"/>
      <c r="K912" s="178"/>
      <c r="L912" s="408">
        <f t="shared" si="58"/>
        <v>57048</v>
      </c>
      <c r="M912" s="11"/>
      <c r="N912" s="11"/>
      <c r="O912" s="360">
        <f>IF(P912="Yes",'MD Rates'!$H$1,R912)</f>
        <v>42461</v>
      </c>
      <c r="P912" s="5" t="str">
        <f t="shared" si="59"/>
        <v>No</v>
      </c>
      <c r="R912" s="406">
        <v>42461</v>
      </c>
    </row>
    <row r="913" spans="1:18" hidden="1" x14ac:dyDescent="0.2">
      <c r="A913" s="179" t="s">
        <v>1667</v>
      </c>
      <c r="B913" s="183" t="s">
        <v>1923</v>
      </c>
      <c r="C913" s="184" t="s">
        <v>1531</v>
      </c>
      <c r="F913" s="11" t="s">
        <v>1670</v>
      </c>
      <c r="G913" s="11"/>
      <c r="H913" s="11"/>
      <c r="I913" s="390">
        <v>77415</v>
      </c>
      <c r="J913" s="178"/>
      <c r="K913" s="178"/>
      <c r="L913" s="408">
        <f t="shared" si="58"/>
        <v>77415</v>
      </c>
      <c r="M913" s="11"/>
      <c r="N913" s="11"/>
      <c r="O913" s="360">
        <f>IF(P913="Yes",'MD Rates'!$H$1,R913)</f>
        <v>42461</v>
      </c>
      <c r="P913" s="5" t="str">
        <f t="shared" si="59"/>
        <v>No</v>
      </c>
      <c r="R913" s="406">
        <v>42461</v>
      </c>
    </row>
    <row r="914" spans="1:18" hidden="1" x14ac:dyDescent="0.2">
      <c r="A914" s="179" t="s">
        <v>1667</v>
      </c>
      <c r="B914" s="183" t="s">
        <v>1923</v>
      </c>
      <c r="C914" s="184" t="s">
        <v>1531</v>
      </c>
      <c r="F914" s="11" t="s">
        <v>1671</v>
      </c>
      <c r="G914" s="11"/>
      <c r="H914" s="11"/>
      <c r="I914" s="177">
        <v>32601</v>
      </c>
      <c r="J914" s="178"/>
      <c r="K914" s="178"/>
      <c r="L914" s="408">
        <f t="shared" si="58"/>
        <v>32601</v>
      </c>
      <c r="M914" s="11"/>
      <c r="N914" s="11"/>
      <c r="O914" s="360">
        <f>IF(P914="Yes",'MD Rates'!$H$1,R914)</f>
        <v>42461</v>
      </c>
      <c r="P914" s="5" t="str">
        <f t="shared" si="59"/>
        <v>No</v>
      </c>
      <c r="R914" s="406">
        <v>42461</v>
      </c>
    </row>
    <row r="915" spans="1:18" hidden="1" x14ac:dyDescent="0.2">
      <c r="A915" s="179" t="s">
        <v>1667</v>
      </c>
      <c r="B915" s="183" t="s">
        <v>1923</v>
      </c>
      <c r="C915" s="184" t="s">
        <v>1532</v>
      </c>
      <c r="F915" s="11" t="s">
        <v>1669</v>
      </c>
      <c r="G915" s="11"/>
      <c r="H915" s="11"/>
      <c r="I915" s="390">
        <v>56483</v>
      </c>
      <c r="J915" s="178"/>
      <c r="K915" s="178"/>
      <c r="L915" s="1062">
        <v>56483</v>
      </c>
      <c r="M915" s="11"/>
      <c r="N915" s="11"/>
      <c r="O915" s="360">
        <f>IF(P915="Yes",'MD Rates'!$G$700,R915)</f>
        <v>42461</v>
      </c>
      <c r="P915" s="5" t="str">
        <f t="shared" si="59"/>
        <v>No</v>
      </c>
      <c r="R915" s="406">
        <v>42461</v>
      </c>
    </row>
    <row r="916" spans="1:18" hidden="1" x14ac:dyDescent="0.2">
      <c r="A916" s="179" t="s">
        <v>1667</v>
      </c>
      <c r="B916" s="183" t="s">
        <v>1923</v>
      </c>
      <c r="C916" s="184" t="s">
        <v>1532</v>
      </c>
      <c r="F916" s="11" t="s">
        <v>1670</v>
      </c>
      <c r="G916" s="11"/>
      <c r="H916" s="11"/>
      <c r="I916" s="390">
        <v>76648</v>
      </c>
      <c r="J916" s="178"/>
      <c r="K916" s="178"/>
      <c r="L916" s="1062">
        <v>76648</v>
      </c>
      <c r="M916" s="11"/>
      <c r="N916" s="11"/>
      <c r="O916" s="360">
        <f>IF(P916="Yes",'MD Rates'!$G$700,R916)</f>
        <v>42461</v>
      </c>
      <c r="P916" s="5" t="str">
        <f t="shared" si="59"/>
        <v>No</v>
      </c>
      <c r="R916" s="406">
        <v>42461</v>
      </c>
    </row>
    <row r="917" spans="1:18" hidden="1" x14ac:dyDescent="0.2">
      <c r="A917" s="179" t="s">
        <v>1667</v>
      </c>
      <c r="B917" s="183" t="s">
        <v>1923</v>
      </c>
      <c r="C917" s="184" t="s">
        <v>1532</v>
      </c>
      <c r="F917" s="11" t="s">
        <v>1671</v>
      </c>
      <c r="G917" s="11"/>
      <c r="H917" s="11"/>
      <c r="I917" s="390">
        <v>32278</v>
      </c>
      <c r="J917" s="178"/>
      <c r="K917" s="178"/>
      <c r="L917" s="1062">
        <v>32278</v>
      </c>
      <c r="M917" s="11"/>
      <c r="N917" s="11"/>
      <c r="O917" s="360">
        <f>IF(P917="Yes",'MD Rates'!$G$700,R917)</f>
        <v>42461</v>
      </c>
      <c r="P917" s="5" t="str">
        <f t="shared" si="59"/>
        <v>No</v>
      </c>
      <c r="R917" s="406">
        <v>42461</v>
      </c>
    </row>
    <row r="918" spans="1:18" hidden="1" x14ac:dyDescent="0.2">
      <c r="A918" s="176" t="s">
        <v>1674</v>
      </c>
      <c r="B918" s="183" t="s">
        <v>1923</v>
      </c>
      <c r="C918" s="366" t="s">
        <v>1526</v>
      </c>
      <c r="D918" s="176" t="s">
        <v>1668</v>
      </c>
      <c r="E918" s="11"/>
      <c r="F918" s="11" t="s">
        <v>1669</v>
      </c>
      <c r="G918" s="11"/>
      <c r="H918" s="11"/>
      <c r="I918" s="390">
        <v>57048</v>
      </c>
      <c r="J918" s="178"/>
      <c r="K918" s="178"/>
      <c r="L918" s="408">
        <f>L912</f>
        <v>57048</v>
      </c>
      <c r="M918" s="11"/>
      <c r="N918" s="11"/>
      <c r="O918" s="360">
        <f>IF(P918="Yes",'MD Rates'!$H$1,R918)</f>
        <v>42461</v>
      </c>
      <c r="P918" s="5" t="str">
        <f t="shared" si="59"/>
        <v>No</v>
      </c>
      <c r="R918" s="406">
        <v>42461</v>
      </c>
    </row>
    <row r="919" spans="1:18" hidden="1" x14ac:dyDescent="0.2">
      <c r="A919" s="176" t="s">
        <v>1674</v>
      </c>
      <c r="B919" s="183" t="s">
        <v>1923</v>
      </c>
      <c r="C919" s="366" t="s">
        <v>1526</v>
      </c>
      <c r="D919" s="176" t="s">
        <v>1668</v>
      </c>
      <c r="E919" s="11"/>
      <c r="F919" s="11" t="s">
        <v>1670</v>
      </c>
      <c r="G919" s="11"/>
      <c r="H919" s="11"/>
      <c r="I919" s="390">
        <v>77415</v>
      </c>
      <c r="J919" s="178"/>
      <c r="K919" s="178"/>
      <c r="L919" s="408">
        <f>L913</f>
        <v>77415</v>
      </c>
      <c r="M919" s="11"/>
      <c r="N919" s="11"/>
      <c r="O919" s="360">
        <f>IF(P919="Yes",'MD Rates'!$H$1,R919)</f>
        <v>42461</v>
      </c>
      <c r="P919" s="5" t="str">
        <f t="shared" si="59"/>
        <v>No</v>
      </c>
      <c r="R919" s="406">
        <v>42461</v>
      </c>
    </row>
    <row r="920" spans="1:18" hidden="1" x14ac:dyDescent="0.2">
      <c r="A920" s="176" t="s">
        <v>1674</v>
      </c>
      <c r="B920" s="183" t="s">
        <v>1923</v>
      </c>
      <c r="C920" s="366" t="s">
        <v>1526</v>
      </c>
      <c r="D920" s="176" t="s">
        <v>1668</v>
      </c>
      <c r="E920" s="11"/>
      <c r="F920" s="11" t="s">
        <v>1671</v>
      </c>
      <c r="G920" s="11"/>
      <c r="H920" s="11"/>
      <c r="I920" s="177">
        <v>32601</v>
      </c>
      <c r="J920" s="178"/>
      <c r="K920" s="178"/>
      <c r="L920" s="408">
        <f>L914</f>
        <v>32601</v>
      </c>
      <c r="M920" s="11"/>
      <c r="N920" s="11"/>
      <c r="O920" s="360">
        <f>IF(P920="Yes",'MD Rates'!$H$1,R920)</f>
        <v>42461</v>
      </c>
      <c r="P920" s="5" t="str">
        <f t="shared" si="59"/>
        <v>No</v>
      </c>
      <c r="R920" s="406">
        <v>42461</v>
      </c>
    </row>
    <row r="921" spans="1:18" hidden="1" x14ac:dyDescent="0.2">
      <c r="A921" s="176" t="s">
        <v>1674</v>
      </c>
      <c r="B921" s="183" t="s">
        <v>1923</v>
      </c>
      <c r="C921" s="366" t="s">
        <v>1526</v>
      </c>
      <c r="D921" s="176" t="s">
        <v>1672</v>
      </c>
      <c r="E921" s="11"/>
      <c r="F921" s="11" t="s">
        <v>1669</v>
      </c>
      <c r="G921" s="11"/>
      <c r="H921" s="11"/>
      <c r="I921" s="390">
        <v>57048</v>
      </c>
      <c r="J921" s="178"/>
      <c r="K921" s="178"/>
      <c r="L921" s="408">
        <f t="shared" si="58"/>
        <v>57048</v>
      </c>
      <c r="M921" s="11"/>
      <c r="N921" s="11"/>
      <c r="O921" s="360">
        <f>IF(P921="Yes",'MD Rates'!$H$1,R921)</f>
        <v>42461</v>
      </c>
      <c r="P921" s="5" t="str">
        <f t="shared" si="59"/>
        <v>No</v>
      </c>
      <c r="R921" s="406">
        <v>42461</v>
      </c>
    </row>
    <row r="922" spans="1:18" hidden="1" x14ac:dyDescent="0.2">
      <c r="A922" s="176" t="s">
        <v>1674</v>
      </c>
      <c r="B922" s="183" t="s">
        <v>1923</v>
      </c>
      <c r="C922" s="366" t="s">
        <v>1526</v>
      </c>
      <c r="D922" s="176" t="s">
        <v>1672</v>
      </c>
      <c r="E922" s="11"/>
      <c r="F922" s="11" t="s">
        <v>1670</v>
      </c>
      <c r="G922" s="11"/>
      <c r="H922" s="11"/>
      <c r="I922" s="390">
        <v>77415</v>
      </c>
      <c r="J922" s="178"/>
      <c r="K922" s="178"/>
      <c r="L922" s="408">
        <f t="shared" si="58"/>
        <v>77415</v>
      </c>
      <c r="M922" s="11"/>
      <c r="N922" s="11"/>
      <c r="O922" s="360">
        <f>IF(P922="Yes",'MD Rates'!$H$1,R922)</f>
        <v>42461</v>
      </c>
      <c r="P922" s="5" t="str">
        <f t="shared" si="59"/>
        <v>No</v>
      </c>
      <c r="R922" s="406">
        <v>42461</v>
      </c>
    </row>
    <row r="923" spans="1:18" hidden="1" x14ac:dyDescent="0.2">
      <c r="A923" s="176" t="s">
        <v>1674</v>
      </c>
      <c r="B923" s="183" t="s">
        <v>1923</v>
      </c>
      <c r="C923" s="366" t="s">
        <v>1526</v>
      </c>
      <c r="D923" s="176" t="s">
        <v>1672</v>
      </c>
      <c r="E923" s="11"/>
      <c r="F923" s="11" t="s">
        <v>1671</v>
      </c>
      <c r="G923" s="11"/>
      <c r="H923" s="11"/>
      <c r="I923" s="390">
        <v>32601</v>
      </c>
      <c r="J923" s="178"/>
      <c r="K923" s="178"/>
      <c r="L923" s="408">
        <f t="shared" si="58"/>
        <v>32601</v>
      </c>
      <c r="M923" s="11"/>
      <c r="N923" s="11"/>
      <c r="O923" s="360">
        <f>IF(P923="Yes",'MD Rates'!$H$1,R923)</f>
        <v>42461</v>
      </c>
      <c r="P923" s="5" t="str">
        <f t="shared" si="59"/>
        <v>No</v>
      </c>
      <c r="R923" s="406">
        <v>42461</v>
      </c>
    </row>
    <row r="924" spans="1:18" hidden="1" x14ac:dyDescent="0.2">
      <c r="A924" s="176" t="s">
        <v>1674</v>
      </c>
      <c r="B924" s="183" t="s">
        <v>1923</v>
      </c>
      <c r="C924" s="366" t="s">
        <v>1526</v>
      </c>
      <c r="D924" s="176" t="s">
        <v>1673</v>
      </c>
      <c r="E924" s="11"/>
      <c r="F924" s="11" t="s">
        <v>1669</v>
      </c>
      <c r="G924" s="11"/>
      <c r="H924" s="11"/>
      <c r="I924" s="390">
        <v>57048</v>
      </c>
      <c r="J924" s="178"/>
      <c r="K924" s="178"/>
      <c r="L924" s="408">
        <f t="shared" si="58"/>
        <v>57048</v>
      </c>
      <c r="M924" s="11"/>
      <c r="N924" s="11"/>
      <c r="O924" s="360">
        <f>IF(P924="Yes",'MD Rates'!$H$1,R924)</f>
        <v>42461</v>
      </c>
      <c r="P924" s="5" t="str">
        <f t="shared" si="59"/>
        <v>No</v>
      </c>
      <c r="R924" s="406">
        <v>42461</v>
      </c>
    </row>
    <row r="925" spans="1:18" hidden="1" x14ac:dyDescent="0.2">
      <c r="A925" s="176" t="s">
        <v>1674</v>
      </c>
      <c r="B925" s="183" t="s">
        <v>1923</v>
      </c>
      <c r="C925" s="366" t="s">
        <v>1526</v>
      </c>
      <c r="D925" s="176" t="s">
        <v>1673</v>
      </c>
      <c r="E925" s="11"/>
      <c r="F925" s="11" t="s">
        <v>1670</v>
      </c>
      <c r="G925" s="11"/>
      <c r="H925" s="11"/>
      <c r="I925" s="390">
        <v>77415</v>
      </c>
      <c r="J925" s="178"/>
      <c r="K925" s="178"/>
      <c r="L925" s="408">
        <f t="shared" si="58"/>
        <v>77415</v>
      </c>
      <c r="M925" s="11"/>
      <c r="N925" s="11"/>
      <c r="O925" s="360">
        <f>IF(P925="Yes",'MD Rates'!$H$1,R925)</f>
        <v>42461</v>
      </c>
      <c r="P925" s="5" t="str">
        <f t="shared" si="59"/>
        <v>No</v>
      </c>
      <c r="R925" s="406">
        <v>42461</v>
      </c>
    </row>
    <row r="926" spans="1:18" hidden="1" x14ac:dyDescent="0.2">
      <c r="A926" s="176" t="s">
        <v>1674</v>
      </c>
      <c r="B926" s="183" t="s">
        <v>1923</v>
      </c>
      <c r="C926" s="366" t="s">
        <v>1526</v>
      </c>
      <c r="D926" s="176" t="s">
        <v>1673</v>
      </c>
      <c r="E926" s="11"/>
      <c r="F926" s="11" t="s">
        <v>1671</v>
      </c>
      <c r="G926" s="11"/>
      <c r="H926" s="11"/>
      <c r="I926" s="177">
        <v>32601</v>
      </c>
      <c r="J926" s="178"/>
      <c r="K926" s="178"/>
      <c r="L926" s="408">
        <f t="shared" si="58"/>
        <v>32601</v>
      </c>
      <c r="M926" s="11"/>
      <c r="N926" s="11"/>
      <c r="O926" s="360">
        <f>IF(P926="Yes",'MD Rates'!$H$1,R926)</f>
        <v>42461</v>
      </c>
      <c r="P926" s="5" t="str">
        <f t="shared" si="59"/>
        <v>No</v>
      </c>
      <c r="R926" s="406">
        <v>42461</v>
      </c>
    </row>
    <row r="927" spans="1:18" hidden="1" x14ac:dyDescent="0.2">
      <c r="A927" s="389" t="s">
        <v>1674</v>
      </c>
      <c r="B927" s="183" t="s">
        <v>1923</v>
      </c>
      <c r="C927" s="389" t="s">
        <v>1529</v>
      </c>
      <c r="D927" s="66" t="s">
        <v>173</v>
      </c>
      <c r="E927" s="11"/>
      <c r="F927" t="s">
        <v>1669</v>
      </c>
      <c r="I927" s="390">
        <v>57048</v>
      </c>
      <c r="J927" s="178"/>
      <c r="K927" s="178"/>
      <c r="L927" s="408">
        <f>L921</f>
        <v>57048</v>
      </c>
      <c r="M927" s="11"/>
      <c r="N927" s="11"/>
      <c r="O927" s="360">
        <f>IF(P927="Yes",'MD Rates'!$H$1,R927)</f>
        <v>42461</v>
      </c>
      <c r="P927" s="5" t="str">
        <f t="shared" si="59"/>
        <v>No</v>
      </c>
      <c r="R927" s="406">
        <v>42461</v>
      </c>
    </row>
    <row r="928" spans="1:18" hidden="1" x14ac:dyDescent="0.2">
      <c r="A928" s="389" t="s">
        <v>1674</v>
      </c>
      <c r="B928" s="183" t="s">
        <v>1923</v>
      </c>
      <c r="C928" s="389" t="s">
        <v>1529</v>
      </c>
      <c r="D928" s="66" t="s">
        <v>173</v>
      </c>
      <c r="E928" s="11"/>
      <c r="F928" t="s">
        <v>1670</v>
      </c>
      <c r="I928" s="390">
        <v>77415</v>
      </c>
      <c r="J928" s="178"/>
      <c r="K928" s="178"/>
      <c r="L928" s="408">
        <f>L922</f>
        <v>77415</v>
      </c>
      <c r="M928" s="11"/>
      <c r="N928" s="11"/>
      <c r="O928" s="360">
        <f>IF(P928="Yes",'MD Rates'!$H$1,R928)</f>
        <v>42461</v>
      </c>
      <c r="P928" s="5" t="str">
        <f t="shared" si="59"/>
        <v>No</v>
      </c>
      <c r="R928" s="406">
        <v>42461</v>
      </c>
    </row>
    <row r="929" spans="1:18" hidden="1" x14ac:dyDescent="0.2">
      <c r="A929" s="389" t="s">
        <v>1674</v>
      </c>
      <c r="B929" s="183" t="s">
        <v>1923</v>
      </c>
      <c r="C929" s="389" t="s">
        <v>1529</v>
      </c>
      <c r="D929" s="66" t="s">
        <v>173</v>
      </c>
      <c r="E929" s="11"/>
      <c r="F929" t="s">
        <v>1671</v>
      </c>
      <c r="I929" s="390">
        <v>32601</v>
      </c>
      <c r="J929" s="178"/>
      <c r="K929" s="178"/>
      <c r="L929" s="408">
        <f>L923</f>
        <v>32601</v>
      </c>
      <c r="M929" s="11"/>
      <c r="N929" s="11"/>
      <c r="O929" s="360">
        <f>IF(P929="Yes",'MD Rates'!$H$1,R929)</f>
        <v>42461</v>
      </c>
      <c r="P929" s="5" t="str">
        <f t="shared" si="59"/>
        <v>No</v>
      </c>
      <c r="R929" s="406">
        <v>42461</v>
      </c>
    </row>
    <row r="930" spans="1:18" hidden="1" x14ac:dyDescent="0.2">
      <c r="A930" s="389" t="s">
        <v>1674</v>
      </c>
      <c r="B930" s="183" t="s">
        <v>1923</v>
      </c>
      <c r="C930" s="389" t="s">
        <v>1529</v>
      </c>
      <c r="D930" s="389" t="s">
        <v>176</v>
      </c>
      <c r="F930" t="s">
        <v>1669</v>
      </c>
      <c r="I930" s="390">
        <v>57048</v>
      </c>
      <c r="J930" s="358"/>
      <c r="K930" s="358"/>
      <c r="L930" s="509">
        <f>L921</f>
        <v>57048</v>
      </c>
      <c r="M930" s="11"/>
      <c r="N930" s="11"/>
      <c r="O930" s="360">
        <f>IF(P930="Yes",'MD Rates'!$H$1,R930)</f>
        <v>42461</v>
      </c>
      <c r="P930" s="5" t="str">
        <f t="shared" si="59"/>
        <v>No</v>
      </c>
      <c r="R930" s="406">
        <v>42461</v>
      </c>
    </row>
    <row r="931" spans="1:18" hidden="1" x14ac:dyDescent="0.2">
      <c r="A931" s="389" t="s">
        <v>1674</v>
      </c>
      <c r="B931" s="183" t="s">
        <v>1923</v>
      </c>
      <c r="C931" s="389" t="s">
        <v>1529</v>
      </c>
      <c r="D931" s="389" t="s">
        <v>176</v>
      </c>
      <c r="F931" t="s">
        <v>1670</v>
      </c>
      <c r="I931" s="390">
        <v>77415</v>
      </c>
      <c r="J931" s="358"/>
      <c r="K931" s="358"/>
      <c r="L931" s="509">
        <f>L919</f>
        <v>77415</v>
      </c>
      <c r="M931" s="11"/>
      <c r="N931" s="11"/>
      <c r="O931" s="360">
        <f>IF(P931="Yes",'MD Rates'!$H$1,R931)</f>
        <v>42461</v>
      </c>
      <c r="P931" s="5" t="str">
        <f t="shared" si="59"/>
        <v>No</v>
      </c>
      <c r="R931" s="406">
        <v>42461</v>
      </c>
    </row>
    <row r="932" spans="1:18" hidden="1" x14ac:dyDescent="0.2">
      <c r="A932" s="389" t="s">
        <v>1674</v>
      </c>
      <c r="B932" s="183" t="s">
        <v>1923</v>
      </c>
      <c r="C932" s="389" t="s">
        <v>1529</v>
      </c>
      <c r="D932" s="389" t="s">
        <v>176</v>
      </c>
      <c r="F932" t="s">
        <v>1671</v>
      </c>
      <c r="I932" s="390">
        <v>32601</v>
      </c>
      <c r="J932" s="358"/>
      <c r="K932" s="358"/>
      <c r="L932" s="509">
        <f>L920</f>
        <v>32601</v>
      </c>
      <c r="M932" s="11"/>
      <c r="N932" s="11"/>
      <c r="O932" s="360">
        <f>IF(P932="Yes",'MD Rates'!$H$1,R932)</f>
        <v>42461</v>
      </c>
      <c r="P932" s="5" t="str">
        <f t="shared" si="59"/>
        <v>No</v>
      </c>
      <c r="R932" s="406">
        <v>42461</v>
      </c>
    </row>
    <row r="933" spans="1:18" hidden="1" x14ac:dyDescent="0.2">
      <c r="A933" s="176" t="s">
        <v>1674</v>
      </c>
      <c r="B933" s="183" t="s">
        <v>1923</v>
      </c>
      <c r="C933" s="366" t="s">
        <v>1530</v>
      </c>
      <c r="D933" s="176" t="s">
        <v>1534</v>
      </c>
      <c r="E933" s="11"/>
      <c r="F933" t="s">
        <v>1669</v>
      </c>
      <c r="G933" s="11"/>
      <c r="H933" s="11"/>
      <c r="I933" s="390">
        <v>57048</v>
      </c>
      <c r="J933" s="178"/>
      <c r="K933" s="178"/>
      <c r="L933" s="408">
        <f t="shared" ref="L933:L944" si="60">L930</f>
        <v>57048</v>
      </c>
      <c r="M933" s="11"/>
      <c r="N933" s="11"/>
      <c r="O933" s="360">
        <f>IF(P933="Yes",'MD Rates'!$H$1,R933)</f>
        <v>42461</v>
      </c>
      <c r="P933" s="5" t="str">
        <f t="shared" ref="P933:P996" si="61">IF(I933&lt;&gt;L933,"Yes","No")</f>
        <v>No</v>
      </c>
      <c r="R933" s="406">
        <v>42461</v>
      </c>
    </row>
    <row r="934" spans="1:18" hidden="1" x14ac:dyDescent="0.2">
      <c r="A934" s="176" t="s">
        <v>1674</v>
      </c>
      <c r="B934" s="183" t="s">
        <v>1923</v>
      </c>
      <c r="C934" s="366" t="s">
        <v>1530</v>
      </c>
      <c r="D934" s="176" t="s">
        <v>1534</v>
      </c>
      <c r="E934" s="11"/>
      <c r="F934" t="s">
        <v>1670</v>
      </c>
      <c r="G934" s="11"/>
      <c r="H934" s="11"/>
      <c r="I934" s="390">
        <v>77415</v>
      </c>
      <c r="J934" s="178"/>
      <c r="K934" s="178"/>
      <c r="L934" s="408">
        <f t="shared" si="60"/>
        <v>77415</v>
      </c>
      <c r="M934" s="11"/>
      <c r="N934" s="11"/>
      <c r="O934" s="360">
        <f>IF(P934="Yes",'MD Rates'!$H$1,R934)</f>
        <v>42461</v>
      </c>
      <c r="P934" s="5" t="str">
        <f t="shared" si="61"/>
        <v>No</v>
      </c>
      <c r="R934" s="406">
        <v>42461</v>
      </c>
    </row>
    <row r="935" spans="1:18" hidden="1" x14ac:dyDescent="0.2">
      <c r="A935" s="176" t="s">
        <v>1674</v>
      </c>
      <c r="B935" s="183" t="s">
        <v>1923</v>
      </c>
      <c r="C935" s="366" t="s">
        <v>1530</v>
      </c>
      <c r="D935" s="176" t="s">
        <v>1534</v>
      </c>
      <c r="E935" s="11"/>
      <c r="F935" t="s">
        <v>1671</v>
      </c>
      <c r="G935" s="11"/>
      <c r="H935" s="11"/>
      <c r="I935" s="177">
        <v>32601</v>
      </c>
      <c r="J935" s="178"/>
      <c r="K935" s="178"/>
      <c r="L935" s="408">
        <f t="shared" si="60"/>
        <v>32601</v>
      </c>
      <c r="M935" s="11"/>
      <c r="N935" s="11"/>
      <c r="O935" s="360">
        <f>IF(P935="Yes",'MD Rates'!$H$1,R935)</f>
        <v>42461</v>
      </c>
      <c r="P935" s="5" t="str">
        <f t="shared" si="61"/>
        <v>No</v>
      </c>
      <c r="R935" s="406">
        <v>42461</v>
      </c>
    </row>
    <row r="936" spans="1:18" hidden="1" x14ac:dyDescent="0.2">
      <c r="A936" s="176" t="s">
        <v>1674</v>
      </c>
      <c r="B936" s="183" t="s">
        <v>1923</v>
      </c>
      <c r="C936" s="366" t="s">
        <v>1530</v>
      </c>
      <c r="D936" s="176" t="s">
        <v>1535</v>
      </c>
      <c r="E936" s="11"/>
      <c r="F936" t="s">
        <v>1669</v>
      </c>
      <c r="G936" s="11"/>
      <c r="H936" s="11"/>
      <c r="I936" s="390">
        <v>57048</v>
      </c>
      <c r="J936" s="178"/>
      <c r="K936" s="178"/>
      <c r="L936" s="408">
        <f t="shared" si="60"/>
        <v>57048</v>
      </c>
      <c r="M936" s="11"/>
      <c r="N936" s="11"/>
      <c r="O936" s="360">
        <f>IF(P936="Yes",'MD Rates'!$H$1,R936)</f>
        <v>42461</v>
      </c>
      <c r="P936" s="5" t="str">
        <f t="shared" si="61"/>
        <v>No</v>
      </c>
      <c r="R936" s="406">
        <v>42461</v>
      </c>
    </row>
    <row r="937" spans="1:18" hidden="1" x14ac:dyDescent="0.2">
      <c r="A937" s="176" t="s">
        <v>1674</v>
      </c>
      <c r="B937" s="183" t="s">
        <v>1923</v>
      </c>
      <c r="C937" s="366" t="s">
        <v>1530</v>
      </c>
      <c r="D937" s="176" t="s">
        <v>1535</v>
      </c>
      <c r="E937" s="11"/>
      <c r="F937" t="s">
        <v>1670</v>
      </c>
      <c r="G937" s="11"/>
      <c r="H937" s="11"/>
      <c r="I937" s="390">
        <v>77415</v>
      </c>
      <c r="J937" s="178"/>
      <c r="K937" s="178"/>
      <c r="L937" s="408">
        <f t="shared" si="60"/>
        <v>77415</v>
      </c>
      <c r="M937" s="11"/>
      <c r="N937" s="11"/>
      <c r="O937" s="360">
        <f>IF(P937="Yes",'MD Rates'!$H$1,R937)</f>
        <v>42461</v>
      </c>
      <c r="P937" s="5" t="str">
        <f t="shared" si="61"/>
        <v>No</v>
      </c>
      <c r="R937" s="406">
        <v>42461</v>
      </c>
    </row>
    <row r="938" spans="1:18" hidden="1" x14ac:dyDescent="0.2">
      <c r="A938" s="176" t="s">
        <v>1674</v>
      </c>
      <c r="B938" s="183" t="s">
        <v>1923</v>
      </c>
      <c r="C938" s="366" t="s">
        <v>1530</v>
      </c>
      <c r="D938" s="176" t="s">
        <v>1535</v>
      </c>
      <c r="E938" s="11"/>
      <c r="F938" t="s">
        <v>1671</v>
      </c>
      <c r="G938" s="11"/>
      <c r="H938" s="11"/>
      <c r="I938" s="390">
        <v>32601</v>
      </c>
      <c r="J938" s="178"/>
      <c r="K938" s="178"/>
      <c r="L938" s="408">
        <f t="shared" si="60"/>
        <v>32601</v>
      </c>
      <c r="M938" s="11"/>
      <c r="N938" s="11"/>
      <c r="O938" s="360">
        <f>IF(P938="Yes",'MD Rates'!$H$1,R938)</f>
        <v>42461</v>
      </c>
      <c r="P938" s="5" t="str">
        <f t="shared" si="61"/>
        <v>No</v>
      </c>
      <c r="R938" s="406">
        <v>42461</v>
      </c>
    </row>
    <row r="939" spans="1:18" hidden="1" x14ac:dyDescent="0.2">
      <c r="A939" s="176" t="s">
        <v>1674</v>
      </c>
      <c r="B939" s="183" t="s">
        <v>1923</v>
      </c>
      <c r="C939" s="366" t="s">
        <v>1530</v>
      </c>
      <c r="D939" s="176" t="s">
        <v>1536</v>
      </c>
      <c r="E939" s="11"/>
      <c r="F939" t="s">
        <v>1669</v>
      </c>
      <c r="G939" s="11"/>
      <c r="H939" s="11"/>
      <c r="I939" s="390">
        <v>57048</v>
      </c>
      <c r="J939" s="178"/>
      <c r="K939" s="178"/>
      <c r="L939" s="408">
        <f t="shared" si="60"/>
        <v>57048</v>
      </c>
      <c r="M939" s="11"/>
      <c r="N939" s="11"/>
      <c r="O939" s="360">
        <f>IF(P939="Yes",'MD Rates'!$H$1,R939)</f>
        <v>42461</v>
      </c>
      <c r="P939" s="5" t="str">
        <f t="shared" si="61"/>
        <v>No</v>
      </c>
      <c r="R939" s="406">
        <v>42461</v>
      </c>
    </row>
    <row r="940" spans="1:18" hidden="1" x14ac:dyDescent="0.2">
      <c r="A940" s="176" t="s">
        <v>1674</v>
      </c>
      <c r="B940" s="183" t="s">
        <v>1923</v>
      </c>
      <c r="C940" s="366" t="s">
        <v>1530</v>
      </c>
      <c r="D940" s="176" t="s">
        <v>1536</v>
      </c>
      <c r="E940" s="11"/>
      <c r="F940" t="s">
        <v>1670</v>
      </c>
      <c r="G940" s="11"/>
      <c r="H940" s="11"/>
      <c r="I940" s="390">
        <v>77415</v>
      </c>
      <c r="J940" s="178"/>
      <c r="K940" s="178"/>
      <c r="L940" s="408">
        <f t="shared" si="60"/>
        <v>77415</v>
      </c>
      <c r="M940" s="11"/>
      <c r="N940" s="11"/>
      <c r="O940" s="360">
        <f>IF(P940="Yes",'MD Rates'!$H$1,R940)</f>
        <v>42461</v>
      </c>
      <c r="P940" s="5" t="str">
        <f t="shared" si="61"/>
        <v>No</v>
      </c>
      <c r="R940" s="406">
        <v>42461</v>
      </c>
    </row>
    <row r="941" spans="1:18" hidden="1" x14ac:dyDescent="0.2">
      <c r="A941" s="176" t="s">
        <v>1674</v>
      </c>
      <c r="B941" s="183" t="s">
        <v>1923</v>
      </c>
      <c r="C941" s="366" t="s">
        <v>1530</v>
      </c>
      <c r="D941" s="176" t="s">
        <v>1536</v>
      </c>
      <c r="E941" s="11"/>
      <c r="F941" t="s">
        <v>1671</v>
      </c>
      <c r="G941" s="11"/>
      <c r="H941" s="11"/>
      <c r="I941" s="390">
        <v>32601</v>
      </c>
      <c r="J941" s="178"/>
      <c r="K941" s="178"/>
      <c r="L941" s="408">
        <f t="shared" si="60"/>
        <v>32601</v>
      </c>
      <c r="M941" s="11"/>
      <c r="N941" s="11"/>
      <c r="O941" s="360">
        <f>IF(P941="Yes",'MD Rates'!$H$1,R941)</f>
        <v>42461</v>
      </c>
      <c r="P941" s="5" t="str">
        <f t="shared" si="61"/>
        <v>No</v>
      </c>
      <c r="R941" s="406">
        <v>42461</v>
      </c>
    </row>
    <row r="942" spans="1:18" hidden="1" x14ac:dyDescent="0.2">
      <c r="A942" s="179" t="s">
        <v>1674</v>
      </c>
      <c r="B942" s="183" t="s">
        <v>1923</v>
      </c>
      <c r="C942" s="184" t="s">
        <v>1531</v>
      </c>
      <c r="F942" s="11" t="s">
        <v>1669</v>
      </c>
      <c r="G942" s="11"/>
      <c r="H942" s="11"/>
      <c r="I942" s="390">
        <v>57048</v>
      </c>
      <c r="J942" s="178"/>
      <c r="K942" s="178"/>
      <c r="L942" s="408">
        <f t="shared" si="60"/>
        <v>57048</v>
      </c>
      <c r="M942" s="11"/>
      <c r="N942" s="11"/>
      <c r="O942" s="360">
        <f>IF(P942="Yes",'MD Rates'!$H$1,R942)</f>
        <v>42461</v>
      </c>
      <c r="P942" s="5" t="str">
        <f t="shared" si="61"/>
        <v>No</v>
      </c>
      <c r="R942" s="406">
        <v>42461</v>
      </c>
    </row>
    <row r="943" spans="1:18" hidden="1" x14ac:dyDescent="0.2">
      <c r="A943" s="179" t="s">
        <v>1674</v>
      </c>
      <c r="B943" s="183" t="s">
        <v>1923</v>
      </c>
      <c r="C943" s="184" t="s">
        <v>1531</v>
      </c>
      <c r="F943" s="11" t="s">
        <v>1670</v>
      </c>
      <c r="G943" s="11"/>
      <c r="H943" s="11"/>
      <c r="I943" s="390">
        <v>77415</v>
      </c>
      <c r="J943" s="178"/>
      <c r="K943" s="178"/>
      <c r="L943" s="408">
        <f t="shared" si="60"/>
        <v>77415</v>
      </c>
      <c r="M943" s="11"/>
      <c r="N943" s="11"/>
      <c r="O943" s="360">
        <f>IF(P943="Yes",'MD Rates'!$H$1,R943)</f>
        <v>42461</v>
      </c>
      <c r="P943" s="5" t="str">
        <f t="shared" si="61"/>
        <v>No</v>
      </c>
      <c r="R943" s="406">
        <v>42461</v>
      </c>
    </row>
    <row r="944" spans="1:18" hidden="1" x14ac:dyDescent="0.2">
      <c r="A944" s="179" t="s">
        <v>1674</v>
      </c>
      <c r="B944" s="183" t="s">
        <v>1923</v>
      </c>
      <c r="C944" s="184" t="s">
        <v>1531</v>
      </c>
      <c r="F944" s="11" t="s">
        <v>1671</v>
      </c>
      <c r="G944" s="11"/>
      <c r="H944" s="11"/>
      <c r="I944" s="177">
        <v>32601</v>
      </c>
      <c r="J944" s="178"/>
      <c r="K944" s="178"/>
      <c r="L944" s="408">
        <f t="shared" si="60"/>
        <v>32601</v>
      </c>
      <c r="M944" s="11"/>
      <c r="N944" s="11"/>
      <c r="O944" s="360">
        <f>IF(P944="Yes",'MD Rates'!$H$1,R944)</f>
        <v>42461</v>
      </c>
      <c r="P944" s="5" t="str">
        <f t="shared" si="61"/>
        <v>No</v>
      </c>
      <c r="R944" s="406">
        <v>42461</v>
      </c>
    </row>
    <row r="945" spans="1:18" hidden="1" x14ac:dyDescent="0.2">
      <c r="A945" s="179" t="s">
        <v>1674</v>
      </c>
      <c r="B945" s="183" t="s">
        <v>1923</v>
      </c>
      <c r="C945" s="184" t="s">
        <v>1532</v>
      </c>
      <c r="F945" s="11" t="s">
        <v>1669</v>
      </c>
      <c r="G945" s="11"/>
      <c r="H945" s="11"/>
      <c r="I945" s="390">
        <v>56483</v>
      </c>
      <c r="J945" s="178"/>
      <c r="K945" s="178"/>
      <c r="L945" s="390">
        <v>56483</v>
      </c>
      <c r="M945" s="11"/>
      <c r="N945" s="11"/>
      <c r="O945" s="360">
        <f>IF(P945="Yes",'MD Rates'!$G$700,R945)</f>
        <v>42461</v>
      </c>
      <c r="P945" s="5" t="str">
        <f t="shared" si="61"/>
        <v>No</v>
      </c>
      <c r="R945" s="406">
        <v>42461</v>
      </c>
    </row>
    <row r="946" spans="1:18" hidden="1" x14ac:dyDescent="0.2">
      <c r="A946" s="179" t="s">
        <v>1674</v>
      </c>
      <c r="B946" s="183" t="s">
        <v>1923</v>
      </c>
      <c r="C946" s="184" t="s">
        <v>1532</v>
      </c>
      <c r="F946" s="11" t="s">
        <v>1670</v>
      </c>
      <c r="G946" s="11"/>
      <c r="H946" s="11"/>
      <c r="I946" s="390">
        <v>76648</v>
      </c>
      <c r="J946" s="178"/>
      <c r="K946" s="178"/>
      <c r="L946" s="390">
        <v>76648</v>
      </c>
      <c r="M946" s="11"/>
      <c r="N946" s="11"/>
      <c r="O946" s="360">
        <f>IF(P946="Yes",'MD Rates'!$G$700,R946)</f>
        <v>42461</v>
      </c>
      <c r="P946" s="5" t="str">
        <f t="shared" si="61"/>
        <v>No</v>
      </c>
      <c r="R946" s="406">
        <v>42461</v>
      </c>
    </row>
    <row r="947" spans="1:18" hidden="1" x14ac:dyDescent="0.2">
      <c r="A947" s="179" t="s">
        <v>1674</v>
      </c>
      <c r="B947" s="183" t="s">
        <v>1923</v>
      </c>
      <c r="C947" s="184" t="s">
        <v>1532</v>
      </c>
      <c r="F947" s="11" t="s">
        <v>1671</v>
      </c>
      <c r="G947" s="11"/>
      <c r="H947" s="11"/>
      <c r="I947" s="390">
        <v>32278</v>
      </c>
      <c r="J947" s="178"/>
      <c r="K947" s="178"/>
      <c r="L947" s="390">
        <v>32278</v>
      </c>
      <c r="M947" s="11"/>
      <c r="N947" s="11"/>
      <c r="O947" s="360">
        <f>IF(P947="Yes",'MD Rates'!$G$700,R947)</f>
        <v>42461</v>
      </c>
      <c r="P947" s="5" t="str">
        <f t="shared" si="61"/>
        <v>No</v>
      </c>
      <c r="R947" s="406">
        <v>42461</v>
      </c>
    </row>
    <row r="948" spans="1:18" hidden="1" x14ac:dyDescent="0.2">
      <c r="A948" s="176" t="s">
        <v>1675</v>
      </c>
      <c r="B948" s="183" t="s">
        <v>1923</v>
      </c>
      <c r="C948" s="366" t="s">
        <v>1526</v>
      </c>
      <c r="D948" s="11"/>
      <c r="E948" s="11"/>
      <c r="F948" s="176" t="s">
        <v>1676</v>
      </c>
      <c r="G948" s="11"/>
      <c r="H948" s="11"/>
      <c r="I948" s="390">
        <v>7365</v>
      </c>
      <c r="J948" s="178"/>
      <c r="K948" s="178"/>
      <c r="L948" s="408">
        <f>'MD Rates'!F658</f>
        <v>7365</v>
      </c>
      <c r="M948" s="11"/>
      <c r="N948" s="11"/>
      <c r="O948" s="360">
        <f>IF(P948="Yes",'MD Rates'!$H$1,R948)</f>
        <v>38808</v>
      </c>
      <c r="P948" s="5" t="str">
        <f t="shared" si="61"/>
        <v>No</v>
      </c>
      <c r="R948" s="406">
        <v>38808</v>
      </c>
    </row>
    <row r="949" spans="1:18" hidden="1" x14ac:dyDescent="0.2">
      <c r="A949" s="176" t="s">
        <v>1675</v>
      </c>
      <c r="B949" s="183" t="s">
        <v>1923</v>
      </c>
      <c r="C949" s="366" t="s">
        <v>1530</v>
      </c>
      <c r="D949" s="11"/>
      <c r="E949" s="11"/>
      <c r="F949" s="176" t="s">
        <v>1676</v>
      </c>
      <c r="G949" s="11"/>
      <c r="H949" s="11"/>
      <c r="I949" s="390">
        <v>7365</v>
      </c>
      <c r="J949" s="178"/>
      <c r="K949" s="178"/>
      <c r="L949" s="408">
        <f>L948</f>
        <v>7365</v>
      </c>
      <c r="M949" s="11"/>
      <c r="N949" s="11"/>
      <c r="O949" s="360">
        <f>IF(P949="Yes",'MD Rates'!$H$1,R949)</f>
        <v>38808</v>
      </c>
      <c r="P949" s="5" t="str">
        <f t="shared" si="61"/>
        <v>No</v>
      </c>
      <c r="R949" s="406">
        <v>38808</v>
      </c>
    </row>
    <row r="950" spans="1:18" hidden="1" x14ac:dyDescent="0.2">
      <c r="A950" s="179" t="s">
        <v>1675</v>
      </c>
      <c r="B950" s="183" t="s">
        <v>1923</v>
      </c>
      <c r="C950" s="184" t="s">
        <v>1531</v>
      </c>
      <c r="F950" t="s">
        <v>1676</v>
      </c>
      <c r="G950" s="11"/>
      <c r="H950" s="11"/>
      <c r="I950" s="177">
        <v>7365</v>
      </c>
      <c r="J950" s="178"/>
      <c r="K950" s="178"/>
      <c r="L950" s="408">
        <f>L948</f>
        <v>7365</v>
      </c>
      <c r="M950" s="11"/>
      <c r="N950" s="11"/>
      <c r="O950" s="360">
        <f>IF(P950="Yes",'MD Rates'!$H$1,R950)</f>
        <v>38808</v>
      </c>
      <c r="P950" s="5" t="str">
        <f t="shared" si="61"/>
        <v>No</v>
      </c>
      <c r="R950" s="406">
        <v>38808</v>
      </c>
    </row>
    <row r="951" spans="1:18" hidden="1" x14ac:dyDescent="0.2">
      <c r="A951" s="179" t="s">
        <v>1675</v>
      </c>
      <c r="B951" s="183" t="s">
        <v>1923</v>
      </c>
      <c r="C951" s="184" t="s">
        <v>1532</v>
      </c>
      <c r="F951" t="s">
        <v>1676</v>
      </c>
      <c r="G951" s="11"/>
      <c r="H951" s="11"/>
      <c r="I951" s="177">
        <v>7365</v>
      </c>
      <c r="J951" s="178"/>
      <c r="K951" s="178"/>
      <c r="L951" s="408">
        <f>L948</f>
        <v>7365</v>
      </c>
      <c r="M951" s="11"/>
      <c r="N951" s="11"/>
      <c r="O951" s="360">
        <f>IF(P951="Yes",'MD Rates'!$H$1,R951)</f>
        <v>38808</v>
      </c>
      <c r="P951" s="5" t="str">
        <f t="shared" si="61"/>
        <v>No</v>
      </c>
      <c r="R951" s="406">
        <v>38808</v>
      </c>
    </row>
    <row r="952" spans="1:18" hidden="1" x14ac:dyDescent="0.2">
      <c r="A952" s="176" t="s">
        <v>1533</v>
      </c>
      <c r="B952" s="183" t="s">
        <v>1923</v>
      </c>
      <c r="C952" s="366" t="s">
        <v>1530</v>
      </c>
      <c r="D952" s="176" t="s">
        <v>774</v>
      </c>
      <c r="E952" s="11"/>
      <c r="F952" s="31" t="s">
        <v>620</v>
      </c>
      <c r="G952" s="11"/>
      <c r="H952" s="11"/>
      <c r="I952" s="73">
        <v>91.4</v>
      </c>
      <c r="J952" s="11"/>
      <c r="K952" s="11"/>
      <c r="L952" s="419">
        <f>'Dom Fee Analysis'!D3</f>
        <v>91.4</v>
      </c>
      <c r="M952" s="11"/>
      <c r="N952" s="11"/>
      <c r="O952" s="360">
        <f>IF(P952="Yes",'MD Rates'!$H$1,R952)</f>
        <v>43922</v>
      </c>
      <c r="P952" s="5" t="str">
        <f t="shared" si="61"/>
        <v>No</v>
      </c>
      <c r="R952" s="406">
        <v>43922</v>
      </c>
    </row>
    <row r="953" spans="1:18" hidden="1" x14ac:dyDescent="0.2">
      <c r="A953" s="176" t="s">
        <v>1533</v>
      </c>
      <c r="B953" s="183" t="s">
        <v>1923</v>
      </c>
      <c r="C953" s="366" t="s">
        <v>1530</v>
      </c>
      <c r="D953" s="176" t="s">
        <v>774</v>
      </c>
      <c r="E953" s="11"/>
      <c r="F953" s="31" t="s">
        <v>621</v>
      </c>
      <c r="G953" s="11"/>
      <c r="H953" s="11"/>
      <c r="I953" s="73">
        <v>137.10000000000002</v>
      </c>
      <c r="J953" s="11"/>
      <c r="K953" s="11"/>
      <c r="L953" s="419">
        <f>'Dom Fee Analysis'!D4</f>
        <v>137.10000000000002</v>
      </c>
      <c r="M953" s="11"/>
      <c r="N953" s="11"/>
      <c r="O953" s="360">
        <f>IF(P953="Yes",'MD Rates'!$H$1,R953)</f>
        <v>43922</v>
      </c>
      <c r="P953" s="5" t="str">
        <f t="shared" si="61"/>
        <v>No</v>
      </c>
      <c r="R953" s="406">
        <v>43922</v>
      </c>
    </row>
    <row r="954" spans="1:18" hidden="1" x14ac:dyDescent="0.2">
      <c r="A954" s="176" t="s">
        <v>1533</v>
      </c>
      <c r="B954" s="183" t="s">
        <v>1923</v>
      </c>
      <c r="C954" s="366" t="s">
        <v>1530</v>
      </c>
      <c r="D954" s="176" t="s">
        <v>774</v>
      </c>
      <c r="E954" s="11"/>
      <c r="F954" s="31" t="s">
        <v>622</v>
      </c>
      <c r="G954" s="11"/>
      <c r="H954" s="11"/>
      <c r="I954" s="73">
        <v>182.8</v>
      </c>
      <c r="J954" s="11"/>
      <c r="K954" s="11"/>
      <c r="L954" s="419">
        <f>'Dom Fee Analysis'!D5</f>
        <v>182.8</v>
      </c>
      <c r="M954" s="11"/>
      <c r="N954" s="11"/>
      <c r="O954" s="360">
        <f>IF(P954="Yes",'MD Rates'!$H$1,R954)</f>
        <v>43922</v>
      </c>
      <c r="P954" s="5" t="str">
        <f t="shared" si="61"/>
        <v>No</v>
      </c>
      <c r="R954" s="406">
        <v>43922</v>
      </c>
    </row>
    <row r="955" spans="1:18" hidden="1" x14ac:dyDescent="0.2">
      <c r="A955" s="176" t="s">
        <v>1533</v>
      </c>
      <c r="B955" s="183" t="s">
        <v>1923</v>
      </c>
      <c r="C955" s="366" t="s">
        <v>1530</v>
      </c>
      <c r="D955" s="176" t="s">
        <v>774</v>
      </c>
      <c r="E955" s="11"/>
      <c r="F955" s="31" t="s">
        <v>623</v>
      </c>
      <c r="G955" s="11"/>
      <c r="H955" s="11"/>
      <c r="I955" s="73">
        <v>228.50000000000003</v>
      </c>
      <c r="J955" s="11"/>
      <c r="K955" s="11"/>
      <c r="L955" s="419">
        <f>'Dom Fee Analysis'!D6</f>
        <v>228.50000000000003</v>
      </c>
      <c r="M955" s="11"/>
      <c r="N955" s="11"/>
      <c r="O955" s="360">
        <f>IF(P955="Yes",'MD Rates'!$H$1,R955)</f>
        <v>43922</v>
      </c>
      <c r="P955" s="5" t="str">
        <f t="shared" si="61"/>
        <v>No</v>
      </c>
      <c r="R955" s="406">
        <v>43922</v>
      </c>
    </row>
    <row r="956" spans="1:18" hidden="1" x14ac:dyDescent="0.2">
      <c r="A956" s="176" t="s">
        <v>1533</v>
      </c>
      <c r="B956" s="183" t="s">
        <v>1923</v>
      </c>
      <c r="C956" s="366" t="s">
        <v>1530</v>
      </c>
      <c r="D956" s="176" t="s">
        <v>774</v>
      </c>
      <c r="E956" s="11"/>
      <c r="F956" s="31" t="s">
        <v>624</v>
      </c>
      <c r="G956" s="11"/>
      <c r="H956" s="11"/>
      <c r="I956" s="73">
        <v>139.4</v>
      </c>
      <c r="J956" s="11"/>
      <c r="K956" s="11"/>
      <c r="L956" s="419">
        <f>'Dom Fee Analysis'!D25</f>
        <v>139.4</v>
      </c>
      <c r="M956" s="11"/>
      <c r="N956" s="11"/>
      <c r="O956" s="360">
        <f>IF(P956="Yes",'MD Rates'!$H$1,R956)</f>
        <v>43922</v>
      </c>
      <c r="P956" s="5" t="str">
        <f t="shared" si="61"/>
        <v>No</v>
      </c>
      <c r="R956" s="406">
        <v>43922</v>
      </c>
    </row>
    <row r="957" spans="1:18" hidden="1" x14ac:dyDescent="0.2">
      <c r="A957" s="176" t="s">
        <v>1533</v>
      </c>
      <c r="B957" s="183" t="s">
        <v>1923</v>
      </c>
      <c r="C957" s="366" t="s">
        <v>1530</v>
      </c>
      <c r="D957" s="176" t="s">
        <v>774</v>
      </c>
      <c r="E957" s="11"/>
      <c r="F957" s="31" t="s">
        <v>625</v>
      </c>
      <c r="G957" s="11"/>
      <c r="H957" s="11"/>
      <c r="I957" s="73">
        <v>137.10000000000002</v>
      </c>
      <c r="J957" s="11"/>
      <c r="K957" s="11"/>
      <c r="L957" s="419">
        <f>'Dom Fee Analysis'!D7</f>
        <v>137.10000000000002</v>
      </c>
      <c r="M957" s="11"/>
      <c r="N957" s="11"/>
      <c r="O957" s="360">
        <f>IF(P957="Yes",'MD Rates'!$H$1,R957)</f>
        <v>43922</v>
      </c>
      <c r="P957" s="5" t="str">
        <f t="shared" si="61"/>
        <v>No</v>
      </c>
      <c r="R957" s="406">
        <v>43922</v>
      </c>
    </row>
    <row r="958" spans="1:18" hidden="1" x14ac:dyDescent="0.2">
      <c r="A958" s="176" t="s">
        <v>1533</v>
      </c>
      <c r="B958" s="183" t="s">
        <v>1923</v>
      </c>
      <c r="C958" s="366" t="s">
        <v>1530</v>
      </c>
      <c r="D958" s="176" t="s">
        <v>774</v>
      </c>
      <c r="E958" s="11"/>
      <c r="F958" s="31" t="s">
        <v>626</v>
      </c>
      <c r="G958" s="11"/>
      <c r="H958" s="11"/>
      <c r="I958" s="73">
        <v>182.8</v>
      </c>
      <c r="J958" s="11"/>
      <c r="K958" s="11"/>
      <c r="L958" s="419">
        <f>'Dom Fee Analysis'!D8</f>
        <v>182.8</v>
      </c>
      <c r="M958" s="11"/>
      <c r="N958" s="11"/>
      <c r="O958" s="360">
        <f>IF(P958="Yes",'MD Rates'!$H$1,R958)</f>
        <v>43922</v>
      </c>
      <c r="P958" s="5" t="str">
        <f t="shared" si="61"/>
        <v>No</v>
      </c>
      <c r="R958" s="406">
        <v>43922</v>
      </c>
    </row>
    <row r="959" spans="1:18" hidden="1" x14ac:dyDescent="0.2">
      <c r="A959" s="176" t="s">
        <v>1533</v>
      </c>
      <c r="B959" s="183" t="s">
        <v>1923</v>
      </c>
      <c r="C959" s="366" t="s">
        <v>1530</v>
      </c>
      <c r="D959" s="176" t="s">
        <v>774</v>
      </c>
      <c r="E959" s="11"/>
      <c r="F959" s="31" t="s">
        <v>627</v>
      </c>
      <c r="G959" s="11"/>
      <c r="H959" s="11"/>
      <c r="I959" s="73">
        <v>182.8</v>
      </c>
      <c r="J959" s="11"/>
      <c r="K959" s="11"/>
      <c r="L959" s="419">
        <f>'Dom Fee Analysis'!D9</f>
        <v>182.8</v>
      </c>
      <c r="M959" s="11"/>
      <c r="N959" s="11"/>
      <c r="O959" s="360">
        <f>IF(P959="Yes",'MD Rates'!$H$1,R959)</f>
        <v>43922</v>
      </c>
      <c r="P959" s="5" t="str">
        <f t="shared" si="61"/>
        <v>No</v>
      </c>
      <c r="R959" s="406">
        <v>43922</v>
      </c>
    </row>
    <row r="960" spans="1:18" hidden="1" x14ac:dyDescent="0.2">
      <c r="A960" s="176" t="s">
        <v>1533</v>
      </c>
      <c r="B960" s="183" t="s">
        <v>1923</v>
      </c>
      <c r="C960" s="366" t="s">
        <v>1530</v>
      </c>
      <c r="D960" s="176" t="s">
        <v>774</v>
      </c>
      <c r="E960" s="11"/>
      <c r="F960" s="31" t="s">
        <v>628</v>
      </c>
      <c r="G960" s="11"/>
      <c r="H960" s="11"/>
      <c r="I960" s="73">
        <v>274.23</v>
      </c>
      <c r="J960" s="11"/>
      <c r="K960" s="11"/>
      <c r="L960" s="419">
        <f>'Dom Fee Analysis'!D10</f>
        <v>274.23</v>
      </c>
      <c r="M960" s="11"/>
      <c r="N960" s="11"/>
      <c r="O960" s="360">
        <f>IF(P960="Yes",'MD Rates'!$H$1,R960)</f>
        <v>43922</v>
      </c>
      <c r="P960" s="5" t="str">
        <f t="shared" si="61"/>
        <v>No</v>
      </c>
      <c r="R960" s="406">
        <v>43922</v>
      </c>
    </row>
    <row r="961" spans="1:18" hidden="1" x14ac:dyDescent="0.2">
      <c r="A961" s="176" t="s">
        <v>1533</v>
      </c>
      <c r="B961" s="183" t="s">
        <v>1923</v>
      </c>
      <c r="C961" s="366" t="s">
        <v>1530</v>
      </c>
      <c r="D961" s="176" t="s">
        <v>774</v>
      </c>
      <c r="E961" s="11"/>
      <c r="F961" s="31" t="s">
        <v>629</v>
      </c>
      <c r="G961" s="11"/>
      <c r="H961" s="11"/>
      <c r="I961" s="73">
        <v>91.4</v>
      </c>
      <c r="J961" s="11"/>
      <c r="K961" s="11"/>
      <c r="L961" s="419">
        <f>'Dom Fee Analysis'!D11</f>
        <v>91.4</v>
      </c>
      <c r="M961" s="11"/>
      <c r="N961" s="11"/>
      <c r="O961" s="360">
        <f>IF(P961="Yes",'MD Rates'!$H$1,R961)</f>
        <v>43922</v>
      </c>
      <c r="P961" s="5" t="str">
        <f t="shared" si="61"/>
        <v>No</v>
      </c>
      <c r="R961" s="406">
        <v>43922</v>
      </c>
    </row>
    <row r="962" spans="1:18" hidden="1" x14ac:dyDescent="0.2">
      <c r="A962" s="176" t="s">
        <v>1533</v>
      </c>
      <c r="B962" s="183" t="s">
        <v>1923</v>
      </c>
      <c r="C962" s="366" t="s">
        <v>1530</v>
      </c>
      <c r="D962" s="176" t="s">
        <v>774</v>
      </c>
      <c r="E962" s="11"/>
      <c r="F962" s="31" t="s">
        <v>630</v>
      </c>
      <c r="G962" s="11"/>
      <c r="H962" s="11"/>
      <c r="I962" s="73">
        <v>114.30000000000001</v>
      </c>
      <c r="J962" s="11"/>
      <c r="K962" s="11"/>
      <c r="L962" s="419">
        <f>'Dom Fee Analysis'!D12</f>
        <v>114.30000000000001</v>
      </c>
      <c r="M962" s="11"/>
      <c r="N962" s="11"/>
      <c r="O962" s="360">
        <f>IF(P962="Yes",'MD Rates'!$H$1,R962)</f>
        <v>43922</v>
      </c>
      <c r="P962" s="5" t="str">
        <f t="shared" si="61"/>
        <v>No</v>
      </c>
      <c r="R962" s="406">
        <v>43922</v>
      </c>
    </row>
    <row r="963" spans="1:18" hidden="1" x14ac:dyDescent="0.2">
      <c r="A963" s="176" t="s">
        <v>1533</v>
      </c>
      <c r="B963" s="183" t="s">
        <v>1923</v>
      </c>
      <c r="C963" s="366" t="s">
        <v>1530</v>
      </c>
      <c r="D963" s="176" t="s">
        <v>774</v>
      </c>
      <c r="E963" s="11"/>
      <c r="F963" s="31" t="s">
        <v>631</v>
      </c>
      <c r="G963" s="11"/>
      <c r="H963" s="11"/>
      <c r="I963" s="73">
        <v>137.19999999999999</v>
      </c>
      <c r="J963" s="11"/>
      <c r="K963" s="11"/>
      <c r="L963" s="419">
        <f>'Dom Fee Analysis'!D13</f>
        <v>137.19999999999999</v>
      </c>
      <c r="M963" s="11"/>
      <c r="N963" s="11"/>
      <c r="O963" s="360">
        <f>IF(P963="Yes",'MD Rates'!$H$1,R963)</f>
        <v>43922</v>
      </c>
      <c r="P963" s="5" t="str">
        <f t="shared" si="61"/>
        <v>No</v>
      </c>
      <c r="R963" s="406">
        <v>43922</v>
      </c>
    </row>
    <row r="964" spans="1:18" hidden="1" x14ac:dyDescent="0.2">
      <c r="A964" s="176" t="s">
        <v>1533</v>
      </c>
      <c r="B964" s="183" t="s">
        <v>1923</v>
      </c>
      <c r="C964" s="366" t="s">
        <v>1530</v>
      </c>
      <c r="D964" s="176" t="s">
        <v>774</v>
      </c>
      <c r="E964" s="11"/>
      <c r="F964" s="31" t="s">
        <v>632</v>
      </c>
      <c r="G964" s="11"/>
      <c r="H964" s="11"/>
      <c r="I964" s="73">
        <v>160.1</v>
      </c>
      <c r="J964" s="11"/>
      <c r="K964" s="11"/>
      <c r="L964" s="419">
        <f>'Dom Fee Analysis'!D14</f>
        <v>160.1</v>
      </c>
      <c r="M964" s="11"/>
      <c r="N964" s="11"/>
      <c r="O964" s="360">
        <f>IF(P964="Yes",'MD Rates'!$H$1,R964)</f>
        <v>43922</v>
      </c>
      <c r="P964" s="5" t="str">
        <f t="shared" si="61"/>
        <v>No</v>
      </c>
      <c r="R964" s="406">
        <v>43922</v>
      </c>
    </row>
    <row r="965" spans="1:18" hidden="1" x14ac:dyDescent="0.2">
      <c r="A965" s="176" t="s">
        <v>1533</v>
      </c>
      <c r="B965" s="183" t="s">
        <v>1923</v>
      </c>
      <c r="C965" s="366" t="s">
        <v>1530</v>
      </c>
      <c r="D965" s="176" t="s">
        <v>774</v>
      </c>
      <c r="E965" s="11"/>
      <c r="F965" s="31" t="s">
        <v>633</v>
      </c>
      <c r="G965" s="11"/>
      <c r="H965" s="11"/>
      <c r="I965" s="73">
        <v>119.1</v>
      </c>
      <c r="J965" s="11"/>
      <c r="K965" s="11"/>
      <c r="L965" s="419">
        <f>'Dom Fee Analysis'!D26</f>
        <v>119.1</v>
      </c>
      <c r="M965" s="11"/>
      <c r="N965" s="11"/>
      <c r="O965" s="360">
        <f>IF(P965="Yes",'MD Rates'!$H$1,R965)</f>
        <v>43922</v>
      </c>
      <c r="P965" s="5" t="str">
        <f t="shared" si="61"/>
        <v>No</v>
      </c>
      <c r="R965" s="406">
        <v>43922</v>
      </c>
    </row>
    <row r="966" spans="1:18" hidden="1" x14ac:dyDescent="0.2">
      <c r="A966" s="176" t="s">
        <v>1533</v>
      </c>
      <c r="B966" s="183" t="s">
        <v>1923</v>
      </c>
      <c r="C966" s="366" t="s">
        <v>1530</v>
      </c>
      <c r="D966" s="176" t="s">
        <v>774</v>
      </c>
      <c r="E966" s="11"/>
      <c r="F966" s="31" t="s">
        <v>634</v>
      </c>
      <c r="G966" s="11"/>
      <c r="H966" s="11"/>
      <c r="I966" s="73">
        <v>137.10000000000002</v>
      </c>
      <c r="J966" s="11"/>
      <c r="K966" s="11"/>
      <c r="L966" s="419">
        <f>'Dom Fee Analysis'!D15</f>
        <v>137.10000000000002</v>
      </c>
      <c r="M966" s="11"/>
      <c r="N966" s="11"/>
      <c r="O966" s="360">
        <f>IF(P966="Yes",'MD Rates'!$H$1,R966)</f>
        <v>43922</v>
      </c>
      <c r="P966" s="5" t="str">
        <f t="shared" si="61"/>
        <v>No</v>
      </c>
      <c r="R966" s="406">
        <v>43922</v>
      </c>
    </row>
    <row r="967" spans="1:18" hidden="1" x14ac:dyDescent="0.2">
      <c r="A967" s="176" t="s">
        <v>1533</v>
      </c>
      <c r="B967" s="183" t="s">
        <v>1923</v>
      </c>
      <c r="C967" s="366" t="s">
        <v>1530</v>
      </c>
      <c r="D967" s="176" t="s">
        <v>774</v>
      </c>
      <c r="E967" s="11"/>
      <c r="F967" s="31" t="s">
        <v>635</v>
      </c>
      <c r="G967" s="11"/>
      <c r="H967" s="11"/>
      <c r="I967" s="73">
        <v>182.8</v>
      </c>
      <c r="J967" s="11"/>
      <c r="K967" s="11"/>
      <c r="L967" s="419">
        <f>'Dom Fee Analysis'!D16</f>
        <v>182.8</v>
      </c>
      <c r="M967" s="11"/>
      <c r="N967" s="11"/>
      <c r="O967" s="360">
        <f>IF(P967="Yes",'MD Rates'!$H$1,R967)</f>
        <v>43922</v>
      </c>
      <c r="P967" s="5" t="str">
        <f t="shared" si="61"/>
        <v>No</v>
      </c>
      <c r="R967" s="406">
        <v>43922</v>
      </c>
    </row>
    <row r="968" spans="1:18" hidden="1" x14ac:dyDescent="0.2">
      <c r="A968" s="176" t="s">
        <v>1533</v>
      </c>
      <c r="B968" s="183" t="s">
        <v>1923</v>
      </c>
      <c r="C968" s="366" t="s">
        <v>1530</v>
      </c>
      <c r="D968" s="176" t="s">
        <v>774</v>
      </c>
      <c r="E968" s="11"/>
      <c r="F968" s="31" t="s">
        <v>636</v>
      </c>
      <c r="G968" s="11"/>
      <c r="H968" s="11"/>
      <c r="I968" s="73">
        <v>160.00000000000003</v>
      </c>
      <c r="J968" s="11"/>
      <c r="K968" s="11"/>
      <c r="L968" s="419">
        <f>'Dom Fee Analysis'!D17</f>
        <v>160.00000000000003</v>
      </c>
      <c r="M968" s="11"/>
      <c r="N968" s="11"/>
      <c r="O968" s="360">
        <f>IF(P968="Yes",'MD Rates'!$H$1,R968)</f>
        <v>43922</v>
      </c>
      <c r="P968" s="5" t="str">
        <f t="shared" si="61"/>
        <v>No</v>
      </c>
      <c r="R968" s="406">
        <v>43922</v>
      </c>
    </row>
    <row r="969" spans="1:18" hidden="1" x14ac:dyDescent="0.2">
      <c r="A969" s="176" t="s">
        <v>1533</v>
      </c>
      <c r="B969" s="183" t="s">
        <v>1923</v>
      </c>
      <c r="C969" s="366" t="s">
        <v>1530</v>
      </c>
      <c r="D969" s="176" t="s">
        <v>774</v>
      </c>
      <c r="E969" s="11"/>
      <c r="F969" s="31" t="s">
        <v>637</v>
      </c>
      <c r="G969" s="11"/>
      <c r="H969" s="11"/>
      <c r="I969" s="73">
        <v>182.90000000000003</v>
      </c>
      <c r="J969" s="11"/>
      <c r="K969" s="11"/>
      <c r="L969" s="419">
        <f>'Dom Fee Analysis'!D18</f>
        <v>182.90000000000003</v>
      </c>
      <c r="M969" s="11"/>
      <c r="N969" s="11"/>
      <c r="O969" s="360">
        <f>IF(P969="Yes",'MD Rates'!$H$1,R969)</f>
        <v>43922</v>
      </c>
      <c r="P969" s="5" t="str">
        <f t="shared" si="61"/>
        <v>No</v>
      </c>
      <c r="R969" s="406">
        <v>43922</v>
      </c>
    </row>
    <row r="970" spans="1:18" hidden="1" x14ac:dyDescent="0.2">
      <c r="A970" s="176" t="s">
        <v>1533</v>
      </c>
      <c r="B970" s="183" t="s">
        <v>1923</v>
      </c>
      <c r="C970" s="366" t="s">
        <v>1530</v>
      </c>
      <c r="D970" s="176" t="s">
        <v>774</v>
      </c>
      <c r="E970" s="11"/>
      <c r="F970" s="31" t="s">
        <v>638</v>
      </c>
      <c r="G970" s="11"/>
      <c r="H970" s="11"/>
      <c r="I970" s="73">
        <v>205.8</v>
      </c>
      <c r="J970" s="11"/>
      <c r="K970" s="11"/>
      <c r="L970" s="419">
        <f>'Dom Fee Analysis'!D19</f>
        <v>205.8</v>
      </c>
      <c r="M970" s="11"/>
      <c r="N970" s="11"/>
      <c r="O970" s="360">
        <f>IF(P970="Yes",'MD Rates'!$H$1,R970)</f>
        <v>43922</v>
      </c>
      <c r="P970" s="5" t="str">
        <f t="shared" si="61"/>
        <v>No</v>
      </c>
      <c r="R970" s="406">
        <v>43922</v>
      </c>
    </row>
    <row r="971" spans="1:18" hidden="1" x14ac:dyDescent="0.2">
      <c r="A971" s="176" t="s">
        <v>1533</v>
      </c>
      <c r="B971" s="183" t="s">
        <v>1923</v>
      </c>
      <c r="C971" s="366" t="s">
        <v>1530</v>
      </c>
      <c r="D971" s="176" t="s">
        <v>774</v>
      </c>
      <c r="E971" s="11"/>
      <c r="F971" s="31" t="s">
        <v>639</v>
      </c>
      <c r="G971" s="11"/>
      <c r="H971" s="11"/>
      <c r="I971" s="73">
        <v>182.8</v>
      </c>
      <c r="J971" s="11"/>
      <c r="K971" s="11"/>
      <c r="L971" s="419">
        <f>'Dom Fee Analysis'!D20</f>
        <v>182.8</v>
      </c>
      <c r="M971" s="11"/>
      <c r="N971" s="11"/>
      <c r="O971" s="360">
        <f>IF(P971="Yes",'MD Rates'!$H$1,R971)</f>
        <v>43922</v>
      </c>
      <c r="P971" s="5" t="str">
        <f t="shared" si="61"/>
        <v>No</v>
      </c>
      <c r="R971" s="406">
        <v>43922</v>
      </c>
    </row>
    <row r="972" spans="1:18" hidden="1" x14ac:dyDescent="0.2">
      <c r="A972" s="176" t="s">
        <v>1533</v>
      </c>
      <c r="B972" s="183" t="s">
        <v>1923</v>
      </c>
      <c r="C972" s="366" t="s">
        <v>1530</v>
      </c>
      <c r="D972" s="176" t="s">
        <v>774</v>
      </c>
      <c r="E972" s="11"/>
      <c r="F972" s="31" t="s">
        <v>640</v>
      </c>
      <c r="G972" s="11"/>
      <c r="H972" s="11"/>
      <c r="I972" s="73">
        <v>205.70000000000002</v>
      </c>
      <c r="J972" s="11"/>
      <c r="K972" s="11"/>
      <c r="L972" s="419">
        <f>'Dom Fee Analysis'!D21</f>
        <v>205.70000000000002</v>
      </c>
      <c r="M972" s="11"/>
      <c r="N972" s="11"/>
      <c r="O972" s="360">
        <f>IF(P972="Yes",'MD Rates'!$H$1,R972)</f>
        <v>43922</v>
      </c>
      <c r="P972" s="5" t="str">
        <f t="shared" si="61"/>
        <v>No</v>
      </c>
      <c r="R972" s="406">
        <v>43922</v>
      </c>
    </row>
    <row r="973" spans="1:18" hidden="1" x14ac:dyDescent="0.2">
      <c r="A973" s="176" t="s">
        <v>1533</v>
      </c>
      <c r="B973" s="183" t="s">
        <v>1923</v>
      </c>
      <c r="C973" s="366" t="s">
        <v>1530</v>
      </c>
      <c r="D973" s="176" t="s">
        <v>774</v>
      </c>
      <c r="E973" s="11"/>
      <c r="F973" s="31" t="s">
        <v>641</v>
      </c>
      <c r="G973" s="11"/>
      <c r="H973" s="11"/>
      <c r="I973" s="73">
        <v>228.60000000000002</v>
      </c>
      <c r="J973" s="11"/>
      <c r="K973" s="11"/>
      <c r="L973" s="419">
        <f>'Dom Fee Analysis'!D22</f>
        <v>228.60000000000002</v>
      </c>
      <c r="M973" s="11"/>
      <c r="N973" s="11"/>
      <c r="O973" s="360">
        <f>IF(P973="Yes",'MD Rates'!$H$1,R973)</f>
        <v>43922</v>
      </c>
      <c r="P973" s="5" t="str">
        <f t="shared" si="61"/>
        <v>No</v>
      </c>
      <c r="R973" s="406">
        <v>43922</v>
      </c>
    </row>
    <row r="974" spans="1:18" hidden="1" x14ac:dyDescent="0.2">
      <c r="A974" s="176" t="s">
        <v>1533</v>
      </c>
      <c r="B974" s="183" t="s">
        <v>1923</v>
      </c>
      <c r="C974" s="366" t="s">
        <v>1530</v>
      </c>
      <c r="D974" s="176" t="s">
        <v>774</v>
      </c>
      <c r="E974" s="11"/>
      <c r="F974" s="31" t="s">
        <v>642</v>
      </c>
      <c r="G974" s="11"/>
      <c r="H974" s="11"/>
      <c r="I974" s="73">
        <v>251.5</v>
      </c>
      <c r="J974" s="11"/>
      <c r="K974" s="11"/>
      <c r="L974" s="419">
        <f>'Dom Fee Analysis'!D23</f>
        <v>251.5</v>
      </c>
      <c r="M974" s="11"/>
      <c r="N974" s="11"/>
      <c r="O974" s="360">
        <f>IF(P974="Yes",'MD Rates'!$H$1,R974)</f>
        <v>43922</v>
      </c>
      <c r="P974" s="5" t="str">
        <f t="shared" si="61"/>
        <v>No</v>
      </c>
      <c r="R974" s="406">
        <v>43922</v>
      </c>
    </row>
    <row r="975" spans="1:18" hidden="1" x14ac:dyDescent="0.2">
      <c r="A975" s="176" t="s">
        <v>1533</v>
      </c>
      <c r="B975" s="183" t="s">
        <v>1923</v>
      </c>
      <c r="C975" s="366" t="s">
        <v>1530</v>
      </c>
      <c r="D975" s="176" t="s">
        <v>774</v>
      </c>
      <c r="E975" s="11"/>
      <c r="F975" s="31" t="s">
        <v>643</v>
      </c>
      <c r="G975" s="11"/>
      <c r="H975" s="11"/>
      <c r="I975" s="73">
        <v>45.7</v>
      </c>
      <c r="J975" s="11"/>
      <c r="K975" s="11"/>
      <c r="L975" s="419">
        <f>'Dom Fee Analysis'!D24</f>
        <v>45.7</v>
      </c>
      <c r="M975" s="11"/>
      <c r="N975" s="11"/>
      <c r="O975" s="360">
        <f>IF(P975="Yes",'MD Rates'!$H$1,R975)</f>
        <v>43922</v>
      </c>
      <c r="P975" s="5" t="str">
        <f t="shared" si="61"/>
        <v>No</v>
      </c>
      <c r="R975" s="406">
        <v>43922</v>
      </c>
    </row>
    <row r="976" spans="1:18" hidden="1" x14ac:dyDescent="0.2">
      <c r="A976" s="176" t="s">
        <v>1533</v>
      </c>
      <c r="B976" s="183" t="s">
        <v>1923</v>
      </c>
      <c r="C976" s="366" t="s">
        <v>1530</v>
      </c>
      <c r="D976" s="176" t="s">
        <v>775</v>
      </c>
      <c r="E976" s="11"/>
      <c r="F976" s="31" t="s">
        <v>620</v>
      </c>
      <c r="G976" s="11"/>
      <c r="H976" s="11"/>
      <c r="I976" s="73">
        <v>91.4</v>
      </c>
      <c r="J976" s="11"/>
      <c r="K976" s="11"/>
      <c r="L976" s="419">
        <f t="shared" ref="L976:L1039" si="62">L952</f>
        <v>91.4</v>
      </c>
      <c r="M976" s="11"/>
      <c r="N976" s="11"/>
      <c r="O976" s="360">
        <f>IF(P976="Yes",'MD Rates'!$H$1,R976)</f>
        <v>43922</v>
      </c>
      <c r="P976" s="5" t="str">
        <f t="shared" si="61"/>
        <v>No</v>
      </c>
      <c r="R976" s="406">
        <v>43922</v>
      </c>
    </row>
    <row r="977" spans="1:18" hidden="1" x14ac:dyDescent="0.2">
      <c r="A977" s="176" t="s">
        <v>1533</v>
      </c>
      <c r="B977" s="183" t="s">
        <v>1923</v>
      </c>
      <c r="C977" s="366" t="s">
        <v>1530</v>
      </c>
      <c r="D977" s="176" t="s">
        <v>775</v>
      </c>
      <c r="E977" s="11"/>
      <c r="F977" s="31" t="s">
        <v>621</v>
      </c>
      <c r="G977" s="11"/>
      <c r="H977" s="11"/>
      <c r="I977" s="73">
        <v>137.10000000000002</v>
      </c>
      <c r="J977" s="11"/>
      <c r="K977" s="11"/>
      <c r="L977" s="419">
        <f t="shared" si="62"/>
        <v>137.10000000000002</v>
      </c>
      <c r="M977" s="11"/>
      <c r="N977" s="11"/>
      <c r="O977" s="360">
        <f>IF(P977="Yes",'MD Rates'!$H$1,R977)</f>
        <v>43922</v>
      </c>
      <c r="P977" s="5" t="str">
        <f t="shared" si="61"/>
        <v>No</v>
      </c>
      <c r="R977" s="406">
        <v>43922</v>
      </c>
    </row>
    <row r="978" spans="1:18" hidden="1" x14ac:dyDescent="0.2">
      <c r="A978" s="176" t="s">
        <v>1533</v>
      </c>
      <c r="B978" s="183" t="s">
        <v>1923</v>
      </c>
      <c r="C978" s="366" t="s">
        <v>1530</v>
      </c>
      <c r="D978" s="176" t="s">
        <v>775</v>
      </c>
      <c r="E978" s="11"/>
      <c r="F978" s="31" t="s">
        <v>622</v>
      </c>
      <c r="G978" s="11"/>
      <c r="H978" s="11"/>
      <c r="I978" s="73">
        <v>182.8</v>
      </c>
      <c r="J978" s="11"/>
      <c r="K978" s="11"/>
      <c r="L978" s="419">
        <f t="shared" si="62"/>
        <v>182.8</v>
      </c>
      <c r="M978" s="11"/>
      <c r="N978" s="11"/>
      <c r="O978" s="360">
        <f>IF(P978="Yes",'MD Rates'!$H$1,R978)</f>
        <v>43922</v>
      </c>
      <c r="P978" s="5" t="str">
        <f t="shared" si="61"/>
        <v>No</v>
      </c>
      <c r="R978" s="406">
        <v>43922</v>
      </c>
    </row>
    <row r="979" spans="1:18" hidden="1" x14ac:dyDescent="0.2">
      <c r="A979" s="176" t="s">
        <v>1533</v>
      </c>
      <c r="B979" s="183" t="s">
        <v>1923</v>
      </c>
      <c r="C979" s="366" t="s">
        <v>1530</v>
      </c>
      <c r="D979" s="176" t="s">
        <v>775</v>
      </c>
      <c r="E979" s="11"/>
      <c r="F979" s="31" t="s">
        <v>623</v>
      </c>
      <c r="G979" s="11"/>
      <c r="H979" s="11"/>
      <c r="I979" s="73">
        <v>228.50000000000003</v>
      </c>
      <c r="J979" s="11"/>
      <c r="K979" s="11"/>
      <c r="L979" s="419">
        <f t="shared" si="62"/>
        <v>228.50000000000003</v>
      </c>
      <c r="M979" s="11"/>
      <c r="N979" s="11"/>
      <c r="O979" s="360">
        <f>IF(P979="Yes",'MD Rates'!$H$1,R979)</f>
        <v>43922</v>
      </c>
      <c r="P979" s="5" t="str">
        <f t="shared" si="61"/>
        <v>No</v>
      </c>
      <c r="R979" s="406">
        <v>43922</v>
      </c>
    </row>
    <row r="980" spans="1:18" hidden="1" x14ac:dyDescent="0.2">
      <c r="A980" s="176" t="s">
        <v>1533</v>
      </c>
      <c r="B980" s="183" t="s">
        <v>1923</v>
      </c>
      <c r="C980" s="366" t="s">
        <v>1530</v>
      </c>
      <c r="D980" s="176" t="s">
        <v>775</v>
      </c>
      <c r="E980" s="11"/>
      <c r="F980" s="31" t="s">
        <v>624</v>
      </c>
      <c r="G980" s="11"/>
      <c r="H980" s="11"/>
      <c r="I980" s="73">
        <v>139.4</v>
      </c>
      <c r="J980" s="11"/>
      <c r="K980" s="11"/>
      <c r="L980" s="419">
        <f t="shared" si="62"/>
        <v>139.4</v>
      </c>
      <c r="M980" s="11"/>
      <c r="N980" s="11"/>
      <c r="O980" s="360">
        <f>IF(P980="Yes",'MD Rates'!$H$1,R980)</f>
        <v>43922</v>
      </c>
      <c r="P980" s="5" t="str">
        <f t="shared" si="61"/>
        <v>No</v>
      </c>
      <c r="R980" s="406">
        <v>43922</v>
      </c>
    </row>
    <row r="981" spans="1:18" hidden="1" x14ac:dyDescent="0.2">
      <c r="A981" s="176" t="s">
        <v>1533</v>
      </c>
      <c r="B981" s="183" t="s">
        <v>1923</v>
      </c>
      <c r="C981" s="366" t="s">
        <v>1530</v>
      </c>
      <c r="D981" s="176" t="s">
        <v>775</v>
      </c>
      <c r="E981" s="11"/>
      <c r="F981" s="31" t="s">
        <v>625</v>
      </c>
      <c r="G981" s="11"/>
      <c r="H981" s="11"/>
      <c r="I981" s="73">
        <v>137.10000000000002</v>
      </c>
      <c r="J981" s="11"/>
      <c r="K981" s="11"/>
      <c r="L981" s="419">
        <f t="shared" si="62"/>
        <v>137.10000000000002</v>
      </c>
      <c r="M981" s="11"/>
      <c r="N981" s="11"/>
      <c r="O981" s="360">
        <f>IF(P981="Yes",'MD Rates'!$H$1,R981)</f>
        <v>43922</v>
      </c>
      <c r="P981" s="5" t="str">
        <f t="shared" si="61"/>
        <v>No</v>
      </c>
      <c r="R981" s="406">
        <v>43922</v>
      </c>
    </row>
    <row r="982" spans="1:18" hidden="1" x14ac:dyDescent="0.2">
      <c r="A982" s="176" t="s">
        <v>1533</v>
      </c>
      <c r="B982" s="183" t="s">
        <v>1923</v>
      </c>
      <c r="C982" s="366" t="s">
        <v>1530</v>
      </c>
      <c r="D982" s="176" t="s">
        <v>775</v>
      </c>
      <c r="E982" s="11"/>
      <c r="F982" s="31" t="s">
        <v>626</v>
      </c>
      <c r="G982" s="11"/>
      <c r="H982" s="11"/>
      <c r="I982" s="73">
        <v>182.8</v>
      </c>
      <c r="J982" s="11"/>
      <c r="K982" s="11"/>
      <c r="L982" s="419">
        <f t="shared" si="62"/>
        <v>182.8</v>
      </c>
      <c r="M982" s="11"/>
      <c r="N982" s="11"/>
      <c r="O982" s="360">
        <f>IF(P982="Yes",'MD Rates'!$H$1,R982)</f>
        <v>43922</v>
      </c>
      <c r="P982" s="5" t="str">
        <f t="shared" si="61"/>
        <v>No</v>
      </c>
      <c r="R982" s="406">
        <v>43922</v>
      </c>
    </row>
    <row r="983" spans="1:18" hidden="1" x14ac:dyDescent="0.2">
      <c r="A983" s="176" t="s">
        <v>1533</v>
      </c>
      <c r="B983" s="183" t="s">
        <v>1923</v>
      </c>
      <c r="C983" s="366" t="s">
        <v>1530</v>
      </c>
      <c r="D983" s="176" t="s">
        <v>775</v>
      </c>
      <c r="E983" s="11"/>
      <c r="F983" s="31" t="s">
        <v>627</v>
      </c>
      <c r="G983" s="11"/>
      <c r="H983" s="11"/>
      <c r="I983" s="73">
        <v>182.8</v>
      </c>
      <c r="J983" s="11"/>
      <c r="K983" s="11"/>
      <c r="L983" s="419">
        <f t="shared" si="62"/>
        <v>182.8</v>
      </c>
      <c r="M983" s="11"/>
      <c r="N983" s="11"/>
      <c r="O983" s="360">
        <f>IF(P983="Yes",'MD Rates'!$H$1,R983)</f>
        <v>43922</v>
      </c>
      <c r="P983" s="5" t="str">
        <f t="shared" si="61"/>
        <v>No</v>
      </c>
      <c r="R983" s="406">
        <v>43922</v>
      </c>
    </row>
    <row r="984" spans="1:18" hidden="1" x14ac:dyDescent="0.2">
      <c r="A984" s="176" t="s">
        <v>1533</v>
      </c>
      <c r="B984" s="183" t="s">
        <v>1923</v>
      </c>
      <c r="C984" s="366" t="s">
        <v>1530</v>
      </c>
      <c r="D984" s="176" t="s">
        <v>775</v>
      </c>
      <c r="E984" s="11"/>
      <c r="F984" s="31" t="s">
        <v>628</v>
      </c>
      <c r="G984" s="11"/>
      <c r="H984" s="11"/>
      <c r="I984" s="73">
        <v>274.23</v>
      </c>
      <c r="J984" s="11"/>
      <c r="K984" s="11"/>
      <c r="L984" s="419">
        <f t="shared" si="62"/>
        <v>274.23</v>
      </c>
      <c r="M984" s="11"/>
      <c r="N984" s="11"/>
      <c r="O984" s="360">
        <f>IF(P984="Yes",'MD Rates'!$H$1,R984)</f>
        <v>43922</v>
      </c>
      <c r="P984" s="5" t="str">
        <f t="shared" si="61"/>
        <v>No</v>
      </c>
      <c r="R984" s="406">
        <v>43922</v>
      </c>
    </row>
    <row r="985" spans="1:18" hidden="1" x14ac:dyDescent="0.2">
      <c r="A985" s="176" t="s">
        <v>1533</v>
      </c>
      <c r="B985" s="183" t="s">
        <v>1923</v>
      </c>
      <c r="C985" s="366" t="s">
        <v>1530</v>
      </c>
      <c r="D985" s="176" t="s">
        <v>775</v>
      </c>
      <c r="E985" s="11"/>
      <c r="F985" s="31" t="s">
        <v>629</v>
      </c>
      <c r="G985" s="11"/>
      <c r="H985" s="11"/>
      <c r="I985" s="73">
        <v>91.4</v>
      </c>
      <c r="J985" s="11"/>
      <c r="K985" s="11"/>
      <c r="L985" s="419">
        <f t="shared" si="62"/>
        <v>91.4</v>
      </c>
      <c r="M985" s="11"/>
      <c r="N985" s="11"/>
      <c r="O985" s="360">
        <f>IF(P985="Yes",'MD Rates'!$H$1,R985)</f>
        <v>43922</v>
      </c>
      <c r="P985" s="5" t="str">
        <f t="shared" si="61"/>
        <v>No</v>
      </c>
      <c r="R985" s="406">
        <v>43922</v>
      </c>
    </row>
    <row r="986" spans="1:18" hidden="1" x14ac:dyDescent="0.2">
      <c r="A986" s="176" t="s">
        <v>1533</v>
      </c>
      <c r="B986" s="183" t="s">
        <v>1923</v>
      </c>
      <c r="C986" s="366" t="s">
        <v>1530</v>
      </c>
      <c r="D986" s="176" t="s">
        <v>775</v>
      </c>
      <c r="E986" s="11"/>
      <c r="F986" s="31" t="s">
        <v>630</v>
      </c>
      <c r="G986" s="11"/>
      <c r="H986" s="11"/>
      <c r="I986" s="73">
        <v>114.30000000000001</v>
      </c>
      <c r="J986" s="11"/>
      <c r="K986" s="11"/>
      <c r="L986" s="419">
        <f t="shared" si="62"/>
        <v>114.30000000000001</v>
      </c>
      <c r="M986" s="11"/>
      <c r="N986" s="11"/>
      <c r="O986" s="360">
        <f>IF(P986="Yes",'MD Rates'!$H$1,R986)</f>
        <v>43922</v>
      </c>
      <c r="P986" s="5" t="str">
        <f t="shared" si="61"/>
        <v>No</v>
      </c>
      <c r="R986" s="406">
        <v>43922</v>
      </c>
    </row>
    <row r="987" spans="1:18" hidden="1" x14ac:dyDescent="0.2">
      <c r="A987" s="176" t="s">
        <v>1533</v>
      </c>
      <c r="B987" s="183" t="s">
        <v>1923</v>
      </c>
      <c r="C987" s="366" t="s">
        <v>1530</v>
      </c>
      <c r="D987" s="176" t="s">
        <v>775</v>
      </c>
      <c r="E987" s="11"/>
      <c r="F987" s="31" t="s">
        <v>631</v>
      </c>
      <c r="G987" s="11"/>
      <c r="H987" s="11"/>
      <c r="I987" s="73">
        <v>137.19999999999999</v>
      </c>
      <c r="J987" s="11"/>
      <c r="K987" s="11"/>
      <c r="L987" s="419">
        <f t="shared" si="62"/>
        <v>137.19999999999999</v>
      </c>
      <c r="M987" s="11"/>
      <c r="N987" s="11"/>
      <c r="O987" s="360">
        <f>IF(P987="Yes",'MD Rates'!$H$1,R987)</f>
        <v>43922</v>
      </c>
      <c r="P987" s="5" t="str">
        <f t="shared" si="61"/>
        <v>No</v>
      </c>
      <c r="R987" s="406">
        <v>43922</v>
      </c>
    </row>
    <row r="988" spans="1:18" hidden="1" x14ac:dyDescent="0.2">
      <c r="A988" s="176" t="s">
        <v>1533</v>
      </c>
      <c r="B988" s="183" t="s">
        <v>1923</v>
      </c>
      <c r="C988" s="366" t="s">
        <v>1530</v>
      </c>
      <c r="D988" s="176" t="s">
        <v>775</v>
      </c>
      <c r="E988" s="11"/>
      <c r="F988" s="31" t="s">
        <v>632</v>
      </c>
      <c r="G988" s="11"/>
      <c r="H988" s="11"/>
      <c r="I988" s="73">
        <v>160.1</v>
      </c>
      <c r="J988" s="11"/>
      <c r="K988" s="11"/>
      <c r="L988" s="419">
        <f t="shared" si="62"/>
        <v>160.1</v>
      </c>
      <c r="M988" s="11"/>
      <c r="N988" s="11"/>
      <c r="O988" s="360">
        <f>IF(P988="Yes",'MD Rates'!$H$1,R988)</f>
        <v>43922</v>
      </c>
      <c r="P988" s="5" t="str">
        <f t="shared" si="61"/>
        <v>No</v>
      </c>
      <c r="R988" s="406">
        <v>43922</v>
      </c>
    </row>
    <row r="989" spans="1:18" hidden="1" x14ac:dyDescent="0.2">
      <c r="A989" s="176" t="s">
        <v>1533</v>
      </c>
      <c r="B989" s="183" t="s">
        <v>1923</v>
      </c>
      <c r="C989" s="366" t="s">
        <v>1530</v>
      </c>
      <c r="D989" s="176" t="s">
        <v>775</v>
      </c>
      <c r="E989" s="11"/>
      <c r="F989" s="31" t="s">
        <v>633</v>
      </c>
      <c r="G989" s="11"/>
      <c r="H989" s="11"/>
      <c r="I989" s="73">
        <v>119.1</v>
      </c>
      <c r="J989" s="11"/>
      <c r="K989" s="11"/>
      <c r="L989" s="419">
        <f t="shared" si="62"/>
        <v>119.1</v>
      </c>
      <c r="M989" s="11"/>
      <c r="N989" s="11"/>
      <c r="O989" s="360">
        <f>IF(P989="Yes",'MD Rates'!$H$1,R989)</f>
        <v>43922</v>
      </c>
      <c r="P989" s="5" t="str">
        <f t="shared" si="61"/>
        <v>No</v>
      </c>
      <c r="R989" s="406">
        <v>43922</v>
      </c>
    </row>
    <row r="990" spans="1:18" hidden="1" x14ac:dyDescent="0.2">
      <c r="A990" s="176" t="s">
        <v>1533</v>
      </c>
      <c r="B990" s="183" t="s">
        <v>1923</v>
      </c>
      <c r="C990" s="366" t="s">
        <v>1530</v>
      </c>
      <c r="D990" s="176" t="s">
        <v>775</v>
      </c>
      <c r="E990" s="11"/>
      <c r="F990" s="31" t="s">
        <v>634</v>
      </c>
      <c r="G990" s="11"/>
      <c r="H990" s="11"/>
      <c r="I990" s="73">
        <v>137.10000000000002</v>
      </c>
      <c r="J990" s="11"/>
      <c r="K990" s="11"/>
      <c r="L990" s="419">
        <f t="shared" si="62"/>
        <v>137.10000000000002</v>
      </c>
      <c r="M990" s="11"/>
      <c r="N990" s="11"/>
      <c r="O990" s="360">
        <f>IF(P990="Yes",'MD Rates'!$H$1,R990)</f>
        <v>43922</v>
      </c>
      <c r="P990" s="5" t="str">
        <f t="shared" si="61"/>
        <v>No</v>
      </c>
      <c r="R990" s="406">
        <v>43922</v>
      </c>
    </row>
    <row r="991" spans="1:18" hidden="1" x14ac:dyDescent="0.2">
      <c r="A991" s="176" t="s">
        <v>1533</v>
      </c>
      <c r="B991" s="183" t="s">
        <v>1923</v>
      </c>
      <c r="C991" s="366" t="s">
        <v>1530</v>
      </c>
      <c r="D991" s="176" t="s">
        <v>775</v>
      </c>
      <c r="E991" s="11"/>
      <c r="F991" s="31" t="s">
        <v>635</v>
      </c>
      <c r="G991" s="11"/>
      <c r="H991" s="11"/>
      <c r="I991" s="73">
        <v>182.8</v>
      </c>
      <c r="J991" s="11"/>
      <c r="K991" s="11"/>
      <c r="L991" s="419">
        <f t="shared" si="62"/>
        <v>182.8</v>
      </c>
      <c r="M991" s="11"/>
      <c r="N991" s="11"/>
      <c r="O991" s="360">
        <f>IF(P991="Yes",'MD Rates'!$H$1,R991)</f>
        <v>43922</v>
      </c>
      <c r="P991" s="5" t="str">
        <f t="shared" si="61"/>
        <v>No</v>
      </c>
      <c r="R991" s="406">
        <v>43922</v>
      </c>
    </row>
    <row r="992" spans="1:18" hidden="1" x14ac:dyDescent="0.2">
      <c r="A992" s="176" t="s">
        <v>1533</v>
      </c>
      <c r="B992" s="183" t="s">
        <v>1923</v>
      </c>
      <c r="C992" s="366" t="s">
        <v>1530</v>
      </c>
      <c r="D992" s="176" t="s">
        <v>775</v>
      </c>
      <c r="E992" s="11"/>
      <c r="F992" s="31" t="s">
        <v>636</v>
      </c>
      <c r="G992" s="11"/>
      <c r="H992" s="11"/>
      <c r="I992" s="73">
        <v>160.00000000000003</v>
      </c>
      <c r="J992" s="11"/>
      <c r="K992" s="11"/>
      <c r="L992" s="419">
        <f t="shared" si="62"/>
        <v>160.00000000000003</v>
      </c>
      <c r="M992" s="11"/>
      <c r="N992" s="11"/>
      <c r="O992" s="360">
        <f>IF(P992="Yes",'MD Rates'!$H$1,R992)</f>
        <v>43922</v>
      </c>
      <c r="P992" s="5" t="str">
        <f t="shared" si="61"/>
        <v>No</v>
      </c>
      <c r="R992" s="406">
        <v>43922</v>
      </c>
    </row>
    <row r="993" spans="1:18" hidden="1" x14ac:dyDescent="0.2">
      <c r="A993" s="176" t="s">
        <v>1533</v>
      </c>
      <c r="B993" s="183" t="s">
        <v>1923</v>
      </c>
      <c r="C993" s="366" t="s">
        <v>1530</v>
      </c>
      <c r="D993" s="176" t="s">
        <v>775</v>
      </c>
      <c r="E993" s="11"/>
      <c r="F993" s="31" t="s">
        <v>637</v>
      </c>
      <c r="G993" s="11"/>
      <c r="H993" s="11"/>
      <c r="I993" s="73">
        <v>182.90000000000003</v>
      </c>
      <c r="J993" s="11"/>
      <c r="K993" s="11"/>
      <c r="L993" s="419">
        <f t="shared" si="62"/>
        <v>182.90000000000003</v>
      </c>
      <c r="M993" s="11"/>
      <c r="N993" s="11"/>
      <c r="O993" s="360">
        <f>IF(P993="Yes",'MD Rates'!$H$1,R993)</f>
        <v>43922</v>
      </c>
      <c r="P993" s="5" t="str">
        <f t="shared" si="61"/>
        <v>No</v>
      </c>
      <c r="R993" s="406">
        <v>43922</v>
      </c>
    </row>
    <row r="994" spans="1:18" hidden="1" x14ac:dyDescent="0.2">
      <c r="A994" s="176" t="s">
        <v>1533</v>
      </c>
      <c r="B994" s="183" t="s">
        <v>1923</v>
      </c>
      <c r="C994" s="366" t="s">
        <v>1530</v>
      </c>
      <c r="D994" s="176" t="s">
        <v>775</v>
      </c>
      <c r="E994" s="11"/>
      <c r="F994" s="31" t="s">
        <v>638</v>
      </c>
      <c r="G994" s="11"/>
      <c r="H994" s="11"/>
      <c r="I994" s="73">
        <v>205.8</v>
      </c>
      <c r="J994" s="11"/>
      <c r="K994" s="11"/>
      <c r="L994" s="419">
        <f t="shared" si="62"/>
        <v>205.8</v>
      </c>
      <c r="M994" s="11"/>
      <c r="N994" s="11"/>
      <c r="O994" s="360">
        <f>IF(P994="Yes",'MD Rates'!$H$1,R994)</f>
        <v>43922</v>
      </c>
      <c r="P994" s="5" t="str">
        <f t="shared" si="61"/>
        <v>No</v>
      </c>
      <c r="R994" s="406">
        <v>43922</v>
      </c>
    </row>
    <row r="995" spans="1:18" hidden="1" x14ac:dyDescent="0.2">
      <c r="A995" s="176" t="s">
        <v>1533</v>
      </c>
      <c r="B995" s="183" t="s">
        <v>1923</v>
      </c>
      <c r="C995" s="366" t="s">
        <v>1530</v>
      </c>
      <c r="D995" s="176" t="s">
        <v>775</v>
      </c>
      <c r="E995" s="11"/>
      <c r="F995" s="31" t="s">
        <v>639</v>
      </c>
      <c r="G995" s="11"/>
      <c r="H995" s="11"/>
      <c r="I995" s="73">
        <v>182.8</v>
      </c>
      <c r="J995" s="11"/>
      <c r="K995" s="11"/>
      <c r="L995" s="419">
        <f t="shared" si="62"/>
        <v>182.8</v>
      </c>
      <c r="M995" s="11"/>
      <c r="N995" s="11"/>
      <c r="O995" s="360">
        <f>IF(P995="Yes",'MD Rates'!$H$1,R995)</f>
        <v>43922</v>
      </c>
      <c r="P995" s="5" t="str">
        <f t="shared" si="61"/>
        <v>No</v>
      </c>
      <c r="R995" s="406">
        <v>43922</v>
      </c>
    </row>
    <row r="996" spans="1:18" hidden="1" x14ac:dyDescent="0.2">
      <c r="A996" s="176" t="s">
        <v>1533</v>
      </c>
      <c r="B996" s="183" t="s">
        <v>1923</v>
      </c>
      <c r="C996" s="366" t="s">
        <v>1530</v>
      </c>
      <c r="D996" s="176" t="s">
        <v>775</v>
      </c>
      <c r="E996" s="11"/>
      <c r="F996" s="31" t="s">
        <v>640</v>
      </c>
      <c r="G996" s="11"/>
      <c r="H996" s="11"/>
      <c r="I996" s="73">
        <v>205.70000000000002</v>
      </c>
      <c r="J996" s="11"/>
      <c r="K996" s="11"/>
      <c r="L996" s="419">
        <f t="shared" si="62"/>
        <v>205.70000000000002</v>
      </c>
      <c r="M996" s="11"/>
      <c r="N996" s="11"/>
      <c r="O996" s="360">
        <f>IF(P996="Yes",'MD Rates'!$H$1,R996)</f>
        <v>43922</v>
      </c>
      <c r="P996" s="5" t="str">
        <f t="shared" si="61"/>
        <v>No</v>
      </c>
      <c r="R996" s="406">
        <v>43922</v>
      </c>
    </row>
    <row r="997" spans="1:18" hidden="1" x14ac:dyDescent="0.2">
      <c r="A997" s="176" t="s">
        <v>1533</v>
      </c>
      <c r="B997" s="183" t="s">
        <v>1923</v>
      </c>
      <c r="C997" s="366" t="s">
        <v>1530</v>
      </c>
      <c r="D997" s="176" t="s">
        <v>775</v>
      </c>
      <c r="E997" s="11"/>
      <c r="F997" s="31" t="s">
        <v>641</v>
      </c>
      <c r="G997" s="11"/>
      <c r="H997" s="11"/>
      <c r="I997" s="73">
        <v>228.60000000000002</v>
      </c>
      <c r="J997" s="11"/>
      <c r="K997" s="11"/>
      <c r="L997" s="419">
        <f t="shared" si="62"/>
        <v>228.60000000000002</v>
      </c>
      <c r="M997" s="11"/>
      <c r="N997" s="11"/>
      <c r="O997" s="360">
        <f>IF(P997="Yes",'MD Rates'!$H$1,R997)</f>
        <v>43922</v>
      </c>
      <c r="P997" s="5" t="str">
        <f t="shared" ref="P997:P1060" si="63">IF(I997&lt;&gt;L997,"Yes","No")</f>
        <v>No</v>
      </c>
      <c r="R997" s="406">
        <v>43922</v>
      </c>
    </row>
    <row r="998" spans="1:18" hidden="1" x14ac:dyDescent="0.2">
      <c r="A998" s="176" t="s">
        <v>1533</v>
      </c>
      <c r="B998" s="183" t="s">
        <v>1923</v>
      </c>
      <c r="C998" s="366" t="s">
        <v>1530</v>
      </c>
      <c r="D998" s="176" t="s">
        <v>775</v>
      </c>
      <c r="E998" s="11"/>
      <c r="F998" s="31" t="s">
        <v>642</v>
      </c>
      <c r="G998" s="11"/>
      <c r="H998" s="11"/>
      <c r="I998" s="73">
        <v>251.5</v>
      </c>
      <c r="J998" s="11"/>
      <c r="K998" s="11"/>
      <c r="L998" s="419">
        <f t="shared" si="62"/>
        <v>251.5</v>
      </c>
      <c r="M998" s="11"/>
      <c r="N998" s="11"/>
      <c r="O998" s="360">
        <f>IF(P998="Yes",'MD Rates'!$H$1,R998)</f>
        <v>43922</v>
      </c>
      <c r="P998" s="5" t="str">
        <f t="shared" si="63"/>
        <v>No</v>
      </c>
      <c r="R998" s="406">
        <v>43922</v>
      </c>
    </row>
    <row r="999" spans="1:18" hidden="1" x14ac:dyDescent="0.2">
      <c r="A999" s="176" t="s">
        <v>1533</v>
      </c>
      <c r="B999" s="183" t="s">
        <v>1923</v>
      </c>
      <c r="C999" s="366" t="s">
        <v>1530</v>
      </c>
      <c r="D999" s="176" t="s">
        <v>775</v>
      </c>
      <c r="E999" s="11"/>
      <c r="F999" s="31" t="s">
        <v>643</v>
      </c>
      <c r="G999" s="11"/>
      <c r="H999" s="11"/>
      <c r="I999" s="73">
        <v>45.7</v>
      </c>
      <c r="J999" s="11"/>
      <c r="K999" s="11"/>
      <c r="L999" s="419">
        <f t="shared" si="62"/>
        <v>45.7</v>
      </c>
      <c r="M999" s="11"/>
      <c r="N999" s="11"/>
      <c r="O999" s="360">
        <f>IF(P999="Yes",'MD Rates'!$H$1,R999)</f>
        <v>43922</v>
      </c>
      <c r="P999" s="5" t="str">
        <f t="shared" si="63"/>
        <v>No</v>
      </c>
      <c r="R999" s="406">
        <v>43922</v>
      </c>
    </row>
    <row r="1000" spans="1:18" hidden="1" x14ac:dyDescent="0.2">
      <c r="A1000" s="176" t="s">
        <v>1533</v>
      </c>
      <c r="B1000" s="183" t="s">
        <v>1923</v>
      </c>
      <c r="C1000" s="366" t="s">
        <v>1530</v>
      </c>
      <c r="D1000" s="176" t="s">
        <v>799</v>
      </c>
      <c r="E1000" s="11"/>
      <c r="F1000" s="31" t="s">
        <v>620</v>
      </c>
      <c r="G1000" s="11"/>
      <c r="H1000" s="11"/>
      <c r="I1000" s="73">
        <v>91.4</v>
      </c>
      <c r="J1000" s="11"/>
      <c r="K1000" s="11"/>
      <c r="L1000" s="419">
        <f t="shared" si="62"/>
        <v>91.4</v>
      </c>
      <c r="M1000" s="11"/>
      <c r="N1000" s="11"/>
      <c r="O1000" s="360">
        <f>IF(P1000="Yes",'MD Rates'!$H$1,R1000)</f>
        <v>43922</v>
      </c>
      <c r="P1000" s="5" t="str">
        <f t="shared" si="63"/>
        <v>No</v>
      </c>
      <c r="R1000" s="406">
        <v>43922</v>
      </c>
    </row>
    <row r="1001" spans="1:18" hidden="1" x14ac:dyDescent="0.2">
      <c r="A1001" s="176" t="s">
        <v>1533</v>
      </c>
      <c r="B1001" s="183" t="s">
        <v>1923</v>
      </c>
      <c r="C1001" s="366" t="s">
        <v>1530</v>
      </c>
      <c r="D1001" s="176" t="s">
        <v>799</v>
      </c>
      <c r="E1001" s="11"/>
      <c r="F1001" s="31" t="s">
        <v>621</v>
      </c>
      <c r="G1001" s="11"/>
      <c r="H1001" s="11"/>
      <c r="I1001" s="73">
        <v>137.10000000000002</v>
      </c>
      <c r="J1001" s="11"/>
      <c r="K1001" s="11"/>
      <c r="L1001" s="419">
        <f t="shared" si="62"/>
        <v>137.10000000000002</v>
      </c>
      <c r="M1001" s="11"/>
      <c r="N1001" s="11"/>
      <c r="O1001" s="360">
        <f>IF(P1001="Yes",'MD Rates'!$H$1,R1001)</f>
        <v>43922</v>
      </c>
      <c r="P1001" s="5" t="str">
        <f t="shared" si="63"/>
        <v>No</v>
      </c>
      <c r="R1001" s="406">
        <v>43922</v>
      </c>
    </row>
    <row r="1002" spans="1:18" hidden="1" x14ac:dyDescent="0.2">
      <c r="A1002" s="176" t="s">
        <v>1533</v>
      </c>
      <c r="B1002" s="183" t="s">
        <v>1923</v>
      </c>
      <c r="C1002" s="366" t="s">
        <v>1530</v>
      </c>
      <c r="D1002" s="176" t="s">
        <v>799</v>
      </c>
      <c r="E1002" s="11"/>
      <c r="F1002" s="31" t="s">
        <v>622</v>
      </c>
      <c r="G1002" s="11"/>
      <c r="H1002" s="11"/>
      <c r="I1002" s="73">
        <v>182.8</v>
      </c>
      <c r="J1002" s="11"/>
      <c r="K1002" s="11"/>
      <c r="L1002" s="419">
        <f t="shared" si="62"/>
        <v>182.8</v>
      </c>
      <c r="M1002" s="11"/>
      <c r="N1002" s="11"/>
      <c r="O1002" s="360">
        <f>IF(P1002="Yes",'MD Rates'!$H$1,R1002)</f>
        <v>43922</v>
      </c>
      <c r="P1002" s="5" t="str">
        <f t="shared" si="63"/>
        <v>No</v>
      </c>
      <c r="R1002" s="406">
        <v>43922</v>
      </c>
    </row>
    <row r="1003" spans="1:18" hidden="1" x14ac:dyDescent="0.2">
      <c r="A1003" s="176" t="s">
        <v>1533</v>
      </c>
      <c r="B1003" s="183" t="s">
        <v>1923</v>
      </c>
      <c r="C1003" s="366" t="s">
        <v>1530</v>
      </c>
      <c r="D1003" s="176" t="s">
        <v>799</v>
      </c>
      <c r="E1003" s="11"/>
      <c r="F1003" s="31" t="s">
        <v>623</v>
      </c>
      <c r="G1003" s="11"/>
      <c r="H1003" s="11"/>
      <c r="I1003" s="73">
        <v>228.50000000000003</v>
      </c>
      <c r="J1003" s="11"/>
      <c r="K1003" s="11"/>
      <c r="L1003" s="419">
        <f t="shared" si="62"/>
        <v>228.50000000000003</v>
      </c>
      <c r="M1003" s="11"/>
      <c r="N1003" s="11"/>
      <c r="O1003" s="360">
        <f>IF(P1003="Yes",'MD Rates'!$H$1,R1003)</f>
        <v>43922</v>
      </c>
      <c r="P1003" s="5" t="str">
        <f t="shared" si="63"/>
        <v>No</v>
      </c>
      <c r="R1003" s="406">
        <v>43922</v>
      </c>
    </row>
    <row r="1004" spans="1:18" hidden="1" x14ac:dyDescent="0.2">
      <c r="A1004" s="176" t="s">
        <v>1533</v>
      </c>
      <c r="B1004" s="183" t="s">
        <v>1923</v>
      </c>
      <c r="C1004" s="366" t="s">
        <v>1530</v>
      </c>
      <c r="D1004" s="176" t="s">
        <v>799</v>
      </c>
      <c r="E1004" s="11"/>
      <c r="F1004" s="31" t="s">
        <v>624</v>
      </c>
      <c r="G1004" s="11"/>
      <c r="H1004" s="11"/>
      <c r="I1004" s="73">
        <v>139.4</v>
      </c>
      <c r="J1004" s="11"/>
      <c r="K1004" s="11"/>
      <c r="L1004" s="419">
        <f t="shared" si="62"/>
        <v>139.4</v>
      </c>
      <c r="M1004" s="11"/>
      <c r="N1004" s="11"/>
      <c r="O1004" s="360">
        <f>IF(P1004="Yes",'MD Rates'!$H$1,R1004)</f>
        <v>43922</v>
      </c>
      <c r="P1004" s="5" t="str">
        <f t="shared" si="63"/>
        <v>No</v>
      </c>
      <c r="R1004" s="406">
        <v>43922</v>
      </c>
    </row>
    <row r="1005" spans="1:18" hidden="1" x14ac:dyDescent="0.2">
      <c r="A1005" s="176" t="s">
        <v>1533</v>
      </c>
      <c r="B1005" s="183" t="s">
        <v>1923</v>
      </c>
      <c r="C1005" s="366" t="s">
        <v>1530</v>
      </c>
      <c r="D1005" s="176" t="s">
        <v>799</v>
      </c>
      <c r="E1005" s="11"/>
      <c r="F1005" s="31" t="s">
        <v>625</v>
      </c>
      <c r="G1005" s="11"/>
      <c r="H1005" s="11"/>
      <c r="I1005" s="73">
        <v>137.10000000000002</v>
      </c>
      <c r="J1005" s="11"/>
      <c r="K1005" s="11"/>
      <c r="L1005" s="419">
        <f t="shared" si="62"/>
        <v>137.10000000000002</v>
      </c>
      <c r="M1005" s="11"/>
      <c r="N1005" s="11"/>
      <c r="O1005" s="360">
        <f>IF(P1005="Yes",'MD Rates'!$H$1,R1005)</f>
        <v>43922</v>
      </c>
      <c r="P1005" s="5" t="str">
        <f t="shared" si="63"/>
        <v>No</v>
      </c>
      <c r="R1005" s="406">
        <v>43922</v>
      </c>
    </row>
    <row r="1006" spans="1:18" hidden="1" x14ac:dyDescent="0.2">
      <c r="A1006" s="176" t="s">
        <v>1533</v>
      </c>
      <c r="B1006" s="183" t="s">
        <v>1923</v>
      </c>
      <c r="C1006" s="366" t="s">
        <v>1530</v>
      </c>
      <c r="D1006" s="176" t="s">
        <v>799</v>
      </c>
      <c r="E1006" s="11"/>
      <c r="F1006" s="31" t="s">
        <v>626</v>
      </c>
      <c r="G1006" s="11"/>
      <c r="H1006" s="11"/>
      <c r="I1006" s="73">
        <v>182.8</v>
      </c>
      <c r="J1006" s="11"/>
      <c r="K1006" s="11"/>
      <c r="L1006" s="419">
        <f t="shared" si="62"/>
        <v>182.8</v>
      </c>
      <c r="M1006" s="11"/>
      <c r="N1006" s="11"/>
      <c r="O1006" s="360">
        <f>IF(P1006="Yes",'MD Rates'!$H$1,R1006)</f>
        <v>43922</v>
      </c>
      <c r="P1006" s="5" t="str">
        <f t="shared" si="63"/>
        <v>No</v>
      </c>
      <c r="R1006" s="406">
        <v>43922</v>
      </c>
    </row>
    <row r="1007" spans="1:18" hidden="1" x14ac:dyDescent="0.2">
      <c r="A1007" s="176" t="s">
        <v>1533</v>
      </c>
      <c r="B1007" s="183" t="s">
        <v>1923</v>
      </c>
      <c r="C1007" s="366" t="s">
        <v>1530</v>
      </c>
      <c r="D1007" s="176" t="s">
        <v>799</v>
      </c>
      <c r="E1007" s="11"/>
      <c r="F1007" s="31" t="s">
        <v>627</v>
      </c>
      <c r="G1007" s="11"/>
      <c r="H1007" s="11"/>
      <c r="I1007" s="73">
        <v>182.8</v>
      </c>
      <c r="J1007" s="11"/>
      <c r="K1007" s="11"/>
      <c r="L1007" s="419">
        <f t="shared" si="62"/>
        <v>182.8</v>
      </c>
      <c r="M1007" s="11"/>
      <c r="N1007" s="11"/>
      <c r="O1007" s="360">
        <f>IF(P1007="Yes",'MD Rates'!$H$1,R1007)</f>
        <v>43922</v>
      </c>
      <c r="P1007" s="5" t="str">
        <f t="shared" si="63"/>
        <v>No</v>
      </c>
      <c r="R1007" s="406">
        <v>43922</v>
      </c>
    </row>
    <row r="1008" spans="1:18" hidden="1" x14ac:dyDescent="0.2">
      <c r="A1008" s="176" t="s">
        <v>1533</v>
      </c>
      <c r="B1008" s="183" t="s">
        <v>1923</v>
      </c>
      <c r="C1008" s="366" t="s">
        <v>1530</v>
      </c>
      <c r="D1008" s="176" t="s">
        <v>799</v>
      </c>
      <c r="E1008" s="11"/>
      <c r="F1008" s="31" t="s">
        <v>628</v>
      </c>
      <c r="G1008" s="11"/>
      <c r="H1008" s="11"/>
      <c r="I1008" s="73">
        <v>274.23</v>
      </c>
      <c r="J1008" s="11"/>
      <c r="K1008" s="11"/>
      <c r="L1008" s="419">
        <f t="shared" si="62"/>
        <v>274.23</v>
      </c>
      <c r="M1008" s="11"/>
      <c r="N1008" s="11"/>
      <c r="O1008" s="360">
        <f>IF(P1008="Yes",'MD Rates'!$H$1,R1008)</f>
        <v>43922</v>
      </c>
      <c r="P1008" s="5" t="str">
        <f t="shared" si="63"/>
        <v>No</v>
      </c>
      <c r="R1008" s="406">
        <v>43922</v>
      </c>
    </row>
    <row r="1009" spans="1:18" hidden="1" x14ac:dyDescent="0.2">
      <c r="A1009" s="176" t="s">
        <v>1533</v>
      </c>
      <c r="B1009" s="183" t="s">
        <v>1923</v>
      </c>
      <c r="C1009" s="366" t="s">
        <v>1530</v>
      </c>
      <c r="D1009" s="176" t="s">
        <v>799</v>
      </c>
      <c r="E1009" s="11"/>
      <c r="F1009" s="31" t="s">
        <v>629</v>
      </c>
      <c r="G1009" s="11"/>
      <c r="H1009" s="11"/>
      <c r="I1009" s="73">
        <v>91.4</v>
      </c>
      <c r="J1009" s="11"/>
      <c r="K1009" s="11"/>
      <c r="L1009" s="419">
        <f t="shared" si="62"/>
        <v>91.4</v>
      </c>
      <c r="M1009" s="11"/>
      <c r="N1009" s="11"/>
      <c r="O1009" s="360">
        <f>IF(P1009="Yes",'MD Rates'!$H$1,R1009)</f>
        <v>43922</v>
      </c>
      <c r="P1009" s="5" t="str">
        <f t="shared" si="63"/>
        <v>No</v>
      </c>
      <c r="R1009" s="406">
        <v>43922</v>
      </c>
    </row>
    <row r="1010" spans="1:18" hidden="1" x14ac:dyDescent="0.2">
      <c r="A1010" s="176" t="s">
        <v>1533</v>
      </c>
      <c r="B1010" s="183" t="s">
        <v>1923</v>
      </c>
      <c r="C1010" s="366" t="s">
        <v>1530</v>
      </c>
      <c r="D1010" s="176" t="s">
        <v>799</v>
      </c>
      <c r="E1010" s="11"/>
      <c r="F1010" s="31" t="s">
        <v>630</v>
      </c>
      <c r="G1010" s="11"/>
      <c r="H1010" s="11"/>
      <c r="I1010" s="73">
        <v>114.30000000000001</v>
      </c>
      <c r="J1010" s="11"/>
      <c r="K1010" s="11"/>
      <c r="L1010" s="419">
        <f t="shared" si="62"/>
        <v>114.30000000000001</v>
      </c>
      <c r="M1010" s="11"/>
      <c r="N1010" s="11"/>
      <c r="O1010" s="360">
        <f>IF(P1010="Yes",'MD Rates'!$H$1,R1010)</f>
        <v>43922</v>
      </c>
      <c r="P1010" s="5" t="str">
        <f t="shared" si="63"/>
        <v>No</v>
      </c>
      <c r="R1010" s="406">
        <v>43922</v>
      </c>
    </row>
    <row r="1011" spans="1:18" hidden="1" x14ac:dyDescent="0.2">
      <c r="A1011" s="176" t="s">
        <v>1533</v>
      </c>
      <c r="B1011" s="183" t="s">
        <v>1923</v>
      </c>
      <c r="C1011" s="366" t="s">
        <v>1530</v>
      </c>
      <c r="D1011" s="176" t="s">
        <v>799</v>
      </c>
      <c r="E1011" s="11"/>
      <c r="F1011" s="31" t="s">
        <v>631</v>
      </c>
      <c r="G1011" s="11"/>
      <c r="H1011" s="11"/>
      <c r="I1011" s="73">
        <v>137.19999999999999</v>
      </c>
      <c r="J1011" s="11"/>
      <c r="K1011" s="11"/>
      <c r="L1011" s="419">
        <f t="shared" si="62"/>
        <v>137.19999999999999</v>
      </c>
      <c r="M1011" s="11"/>
      <c r="N1011" s="11"/>
      <c r="O1011" s="360">
        <f>IF(P1011="Yes",'MD Rates'!$H$1,R1011)</f>
        <v>43922</v>
      </c>
      <c r="P1011" s="5" t="str">
        <f t="shared" si="63"/>
        <v>No</v>
      </c>
      <c r="R1011" s="406">
        <v>43922</v>
      </c>
    </row>
    <row r="1012" spans="1:18" hidden="1" x14ac:dyDescent="0.2">
      <c r="A1012" s="176" t="s">
        <v>1533</v>
      </c>
      <c r="B1012" s="183" t="s">
        <v>1923</v>
      </c>
      <c r="C1012" s="366" t="s">
        <v>1530</v>
      </c>
      <c r="D1012" s="176" t="s">
        <v>799</v>
      </c>
      <c r="E1012" s="11"/>
      <c r="F1012" s="31" t="s">
        <v>632</v>
      </c>
      <c r="G1012" s="11"/>
      <c r="H1012" s="11"/>
      <c r="I1012" s="73">
        <v>160.1</v>
      </c>
      <c r="J1012" s="11"/>
      <c r="K1012" s="11"/>
      <c r="L1012" s="419">
        <f t="shared" si="62"/>
        <v>160.1</v>
      </c>
      <c r="M1012" s="11"/>
      <c r="N1012" s="11"/>
      <c r="O1012" s="360">
        <f>IF(P1012="Yes",'MD Rates'!$H$1,R1012)</f>
        <v>43922</v>
      </c>
      <c r="P1012" s="5" t="str">
        <f t="shared" si="63"/>
        <v>No</v>
      </c>
      <c r="R1012" s="406">
        <v>43922</v>
      </c>
    </row>
    <row r="1013" spans="1:18" hidden="1" x14ac:dyDescent="0.2">
      <c r="A1013" s="176" t="s">
        <v>1533</v>
      </c>
      <c r="B1013" s="183" t="s">
        <v>1923</v>
      </c>
      <c r="C1013" s="366" t="s">
        <v>1530</v>
      </c>
      <c r="D1013" s="176" t="s">
        <v>799</v>
      </c>
      <c r="E1013" s="11"/>
      <c r="F1013" s="31" t="s">
        <v>633</v>
      </c>
      <c r="G1013" s="11"/>
      <c r="H1013" s="11"/>
      <c r="I1013" s="73">
        <v>119.1</v>
      </c>
      <c r="J1013" s="11"/>
      <c r="K1013" s="11"/>
      <c r="L1013" s="419">
        <f t="shared" si="62"/>
        <v>119.1</v>
      </c>
      <c r="M1013" s="11"/>
      <c r="N1013" s="11"/>
      <c r="O1013" s="360">
        <f>IF(P1013="Yes",'MD Rates'!$H$1,R1013)</f>
        <v>43922</v>
      </c>
      <c r="P1013" s="5" t="str">
        <f t="shared" si="63"/>
        <v>No</v>
      </c>
      <c r="R1013" s="406">
        <v>43922</v>
      </c>
    </row>
    <row r="1014" spans="1:18" hidden="1" x14ac:dyDescent="0.2">
      <c r="A1014" s="176" t="s">
        <v>1533</v>
      </c>
      <c r="B1014" s="183" t="s">
        <v>1923</v>
      </c>
      <c r="C1014" s="366" t="s">
        <v>1530</v>
      </c>
      <c r="D1014" s="176" t="s">
        <v>799</v>
      </c>
      <c r="E1014" s="11"/>
      <c r="F1014" s="31" t="s">
        <v>634</v>
      </c>
      <c r="G1014" s="11"/>
      <c r="H1014" s="11"/>
      <c r="I1014" s="73">
        <v>137.10000000000002</v>
      </c>
      <c r="J1014" s="11"/>
      <c r="K1014" s="11"/>
      <c r="L1014" s="419">
        <f t="shared" si="62"/>
        <v>137.10000000000002</v>
      </c>
      <c r="M1014" s="11"/>
      <c r="N1014" s="11"/>
      <c r="O1014" s="360">
        <f>IF(P1014="Yes",'MD Rates'!$H$1,R1014)</f>
        <v>43922</v>
      </c>
      <c r="P1014" s="5" t="str">
        <f t="shared" si="63"/>
        <v>No</v>
      </c>
      <c r="R1014" s="406">
        <v>43922</v>
      </c>
    </row>
    <row r="1015" spans="1:18" hidden="1" x14ac:dyDescent="0.2">
      <c r="A1015" s="176" t="s">
        <v>1533</v>
      </c>
      <c r="B1015" s="183" t="s">
        <v>1923</v>
      </c>
      <c r="C1015" s="366" t="s">
        <v>1530</v>
      </c>
      <c r="D1015" s="176" t="s">
        <v>799</v>
      </c>
      <c r="E1015" s="11"/>
      <c r="F1015" s="31" t="s">
        <v>635</v>
      </c>
      <c r="G1015" s="11"/>
      <c r="H1015" s="11"/>
      <c r="I1015" s="73">
        <v>182.8</v>
      </c>
      <c r="J1015" s="11"/>
      <c r="K1015" s="11"/>
      <c r="L1015" s="419">
        <f t="shared" si="62"/>
        <v>182.8</v>
      </c>
      <c r="M1015" s="11"/>
      <c r="N1015" s="11"/>
      <c r="O1015" s="360">
        <f>IF(P1015="Yes",'MD Rates'!$H$1,R1015)</f>
        <v>43922</v>
      </c>
      <c r="P1015" s="5" t="str">
        <f t="shared" si="63"/>
        <v>No</v>
      </c>
      <c r="R1015" s="406">
        <v>43922</v>
      </c>
    </row>
    <row r="1016" spans="1:18" hidden="1" x14ac:dyDescent="0.2">
      <c r="A1016" s="176" t="s">
        <v>1533</v>
      </c>
      <c r="B1016" s="183" t="s">
        <v>1923</v>
      </c>
      <c r="C1016" s="366" t="s">
        <v>1530</v>
      </c>
      <c r="D1016" s="176" t="s">
        <v>799</v>
      </c>
      <c r="E1016" s="11"/>
      <c r="F1016" s="31" t="s">
        <v>636</v>
      </c>
      <c r="G1016" s="11"/>
      <c r="H1016" s="11"/>
      <c r="I1016" s="73">
        <v>160.00000000000003</v>
      </c>
      <c r="J1016" s="11"/>
      <c r="K1016" s="11"/>
      <c r="L1016" s="419">
        <f t="shared" si="62"/>
        <v>160.00000000000003</v>
      </c>
      <c r="M1016" s="11"/>
      <c r="N1016" s="11"/>
      <c r="O1016" s="360">
        <f>IF(P1016="Yes",'MD Rates'!$H$1,R1016)</f>
        <v>43922</v>
      </c>
      <c r="P1016" s="5" t="str">
        <f t="shared" si="63"/>
        <v>No</v>
      </c>
      <c r="R1016" s="406">
        <v>43922</v>
      </c>
    </row>
    <row r="1017" spans="1:18" hidden="1" x14ac:dyDescent="0.2">
      <c r="A1017" s="176" t="s">
        <v>1533</v>
      </c>
      <c r="B1017" s="183" t="s">
        <v>1923</v>
      </c>
      <c r="C1017" s="366" t="s">
        <v>1530</v>
      </c>
      <c r="D1017" s="176" t="s">
        <v>799</v>
      </c>
      <c r="E1017" s="11"/>
      <c r="F1017" s="31" t="s">
        <v>637</v>
      </c>
      <c r="G1017" s="11"/>
      <c r="H1017" s="11"/>
      <c r="I1017" s="73">
        <v>182.90000000000003</v>
      </c>
      <c r="J1017" s="11"/>
      <c r="K1017" s="11"/>
      <c r="L1017" s="419">
        <f t="shared" si="62"/>
        <v>182.90000000000003</v>
      </c>
      <c r="M1017" s="11"/>
      <c r="N1017" s="11"/>
      <c r="O1017" s="360">
        <f>IF(P1017="Yes",'MD Rates'!$H$1,R1017)</f>
        <v>43922</v>
      </c>
      <c r="P1017" s="5" t="str">
        <f t="shared" si="63"/>
        <v>No</v>
      </c>
      <c r="R1017" s="406">
        <v>43922</v>
      </c>
    </row>
    <row r="1018" spans="1:18" hidden="1" x14ac:dyDescent="0.2">
      <c r="A1018" s="176" t="s">
        <v>1533</v>
      </c>
      <c r="B1018" s="183" t="s">
        <v>1923</v>
      </c>
      <c r="C1018" s="366" t="s">
        <v>1530</v>
      </c>
      <c r="D1018" s="176" t="s">
        <v>799</v>
      </c>
      <c r="E1018" s="11"/>
      <c r="F1018" s="31" t="s">
        <v>638</v>
      </c>
      <c r="G1018" s="11"/>
      <c r="H1018" s="11"/>
      <c r="I1018" s="73">
        <v>205.8</v>
      </c>
      <c r="J1018" s="11"/>
      <c r="K1018" s="11"/>
      <c r="L1018" s="419">
        <f t="shared" si="62"/>
        <v>205.8</v>
      </c>
      <c r="M1018" s="11"/>
      <c r="N1018" s="11"/>
      <c r="O1018" s="360">
        <f>IF(P1018="Yes",'MD Rates'!$H$1,R1018)</f>
        <v>43922</v>
      </c>
      <c r="P1018" s="5" t="str">
        <f t="shared" si="63"/>
        <v>No</v>
      </c>
      <c r="R1018" s="406">
        <v>43922</v>
      </c>
    </row>
    <row r="1019" spans="1:18" hidden="1" x14ac:dyDescent="0.2">
      <c r="A1019" s="176" t="s">
        <v>1533</v>
      </c>
      <c r="B1019" s="183" t="s">
        <v>1923</v>
      </c>
      <c r="C1019" s="366" t="s">
        <v>1530</v>
      </c>
      <c r="D1019" s="176" t="s">
        <v>799</v>
      </c>
      <c r="E1019" s="11"/>
      <c r="F1019" s="31" t="s">
        <v>639</v>
      </c>
      <c r="G1019" s="11"/>
      <c r="H1019" s="11"/>
      <c r="I1019" s="73">
        <v>182.8</v>
      </c>
      <c r="J1019" s="11"/>
      <c r="K1019" s="11"/>
      <c r="L1019" s="419">
        <f t="shared" si="62"/>
        <v>182.8</v>
      </c>
      <c r="M1019" s="11"/>
      <c r="N1019" s="11"/>
      <c r="O1019" s="360">
        <f>IF(P1019="Yes",'MD Rates'!$H$1,R1019)</f>
        <v>43922</v>
      </c>
      <c r="P1019" s="5" t="str">
        <f t="shared" si="63"/>
        <v>No</v>
      </c>
      <c r="R1019" s="406">
        <v>43922</v>
      </c>
    </row>
    <row r="1020" spans="1:18" hidden="1" x14ac:dyDescent="0.2">
      <c r="A1020" s="176" t="s">
        <v>1533</v>
      </c>
      <c r="B1020" s="183" t="s">
        <v>1923</v>
      </c>
      <c r="C1020" s="366" t="s">
        <v>1530</v>
      </c>
      <c r="D1020" s="176" t="s">
        <v>799</v>
      </c>
      <c r="E1020" s="11"/>
      <c r="F1020" s="31" t="s">
        <v>640</v>
      </c>
      <c r="G1020" s="11"/>
      <c r="H1020" s="11"/>
      <c r="I1020" s="73">
        <v>205.70000000000002</v>
      </c>
      <c r="J1020" s="11"/>
      <c r="K1020" s="11"/>
      <c r="L1020" s="419">
        <f t="shared" si="62"/>
        <v>205.70000000000002</v>
      </c>
      <c r="M1020" s="11"/>
      <c r="N1020" s="11"/>
      <c r="O1020" s="360">
        <f>IF(P1020="Yes",'MD Rates'!$H$1,R1020)</f>
        <v>43922</v>
      </c>
      <c r="P1020" s="5" t="str">
        <f t="shared" si="63"/>
        <v>No</v>
      </c>
      <c r="R1020" s="406">
        <v>43922</v>
      </c>
    </row>
    <row r="1021" spans="1:18" hidden="1" x14ac:dyDescent="0.2">
      <c r="A1021" s="176" t="s">
        <v>1533</v>
      </c>
      <c r="B1021" s="183" t="s">
        <v>1923</v>
      </c>
      <c r="C1021" s="366" t="s">
        <v>1530</v>
      </c>
      <c r="D1021" s="176" t="s">
        <v>799</v>
      </c>
      <c r="E1021" s="11"/>
      <c r="F1021" s="31" t="s">
        <v>641</v>
      </c>
      <c r="G1021" s="11"/>
      <c r="H1021" s="11"/>
      <c r="I1021" s="73">
        <v>228.60000000000002</v>
      </c>
      <c r="J1021" s="11"/>
      <c r="K1021" s="11"/>
      <c r="L1021" s="419">
        <f t="shared" si="62"/>
        <v>228.60000000000002</v>
      </c>
      <c r="M1021" s="11"/>
      <c r="N1021" s="11"/>
      <c r="O1021" s="360">
        <f>IF(P1021="Yes",'MD Rates'!$H$1,R1021)</f>
        <v>43922</v>
      </c>
      <c r="P1021" s="5" t="str">
        <f t="shared" si="63"/>
        <v>No</v>
      </c>
      <c r="R1021" s="406">
        <v>43922</v>
      </c>
    </row>
    <row r="1022" spans="1:18" hidden="1" x14ac:dyDescent="0.2">
      <c r="A1022" s="176" t="s">
        <v>1533</v>
      </c>
      <c r="B1022" s="183" t="s">
        <v>1923</v>
      </c>
      <c r="C1022" s="366" t="s">
        <v>1530</v>
      </c>
      <c r="D1022" s="176" t="s">
        <v>799</v>
      </c>
      <c r="E1022" s="11"/>
      <c r="F1022" s="31" t="s">
        <v>642</v>
      </c>
      <c r="G1022" s="11"/>
      <c r="H1022" s="11"/>
      <c r="I1022" s="73">
        <v>251.5</v>
      </c>
      <c r="J1022" s="11"/>
      <c r="K1022" s="11"/>
      <c r="L1022" s="419">
        <f t="shared" si="62"/>
        <v>251.5</v>
      </c>
      <c r="M1022" s="11"/>
      <c r="N1022" s="11"/>
      <c r="O1022" s="360">
        <f>IF(P1022="Yes",'MD Rates'!$H$1,R1022)</f>
        <v>43922</v>
      </c>
      <c r="P1022" s="5" t="str">
        <f t="shared" si="63"/>
        <v>No</v>
      </c>
      <c r="R1022" s="406">
        <v>43922</v>
      </c>
    </row>
    <row r="1023" spans="1:18" hidden="1" x14ac:dyDescent="0.2">
      <c r="A1023" s="176" t="s">
        <v>1533</v>
      </c>
      <c r="B1023" s="183" t="s">
        <v>1923</v>
      </c>
      <c r="C1023" s="366" t="s">
        <v>1530</v>
      </c>
      <c r="D1023" s="176" t="s">
        <v>799</v>
      </c>
      <c r="E1023" s="11"/>
      <c r="F1023" s="31" t="s">
        <v>643</v>
      </c>
      <c r="G1023" s="11"/>
      <c r="H1023" s="11"/>
      <c r="I1023" s="73">
        <v>45.7</v>
      </c>
      <c r="J1023" s="11"/>
      <c r="K1023" s="11"/>
      <c r="L1023" s="419">
        <f t="shared" si="62"/>
        <v>45.7</v>
      </c>
      <c r="M1023" s="11"/>
      <c r="N1023" s="11"/>
      <c r="O1023" s="360">
        <f>IF(P1023="Yes",'MD Rates'!$H$1,R1023)</f>
        <v>43922</v>
      </c>
      <c r="P1023" s="5" t="str">
        <f t="shared" si="63"/>
        <v>No</v>
      </c>
      <c r="R1023" s="406">
        <v>43922</v>
      </c>
    </row>
    <row r="1024" spans="1:18" hidden="1" x14ac:dyDescent="0.2">
      <c r="A1024" s="180" t="s">
        <v>1533</v>
      </c>
      <c r="B1024" s="183" t="s">
        <v>1923</v>
      </c>
      <c r="C1024" s="366" t="s">
        <v>1530</v>
      </c>
      <c r="D1024" s="176" t="s">
        <v>773</v>
      </c>
      <c r="E1024" s="11"/>
      <c r="F1024" s="31" t="s">
        <v>620</v>
      </c>
      <c r="G1024" s="11"/>
      <c r="H1024" s="11"/>
      <c r="I1024" s="73">
        <v>91.4</v>
      </c>
      <c r="J1024" s="11"/>
      <c r="K1024" s="11"/>
      <c r="L1024" s="419">
        <f t="shared" si="62"/>
        <v>91.4</v>
      </c>
      <c r="M1024" s="11"/>
      <c r="N1024" s="11"/>
      <c r="O1024" s="360">
        <f>IF(P1024="Yes",'MD Rates'!$H$1,R1024)</f>
        <v>43922</v>
      </c>
      <c r="P1024" s="5" t="str">
        <f t="shared" si="63"/>
        <v>No</v>
      </c>
      <c r="R1024" s="406">
        <v>43922</v>
      </c>
    </row>
    <row r="1025" spans="1:18" hidden="1" x14ac:dyDescent="0.2">
      <c r="A1025" s="180" t="s">
        <v>1533</v>
      </c>
      <c r="B1025" s="183" t="s">
        <v>1923</v>
      </c>
      <c r="C1025" s="366" t="s">
        <v>1530</v>
      </c>
      <c r="D1025" s="176" t="s">
        <v>773</v>
      </c>
      <c r="E1025" s="11"/>
      <c r="F1025" s="31" t="s">
        <v>621</v>
      </c>
      <c r="G1025" s="11"/>
      <c r="H1025" s="11"/>
      <c r="I1025" s="73">
        <v>137.10000000000002</v>
      </c>
      <c r="J1025" s="11"/>
      <c r="K1025" s="11"/>
      <c r="L1025" s="419">
        <f t="shared" si="62"/>
        <v>137.10000000000002</v>
      </c>
      <c r="M1025" s="11"/>
      <c r="N1025" s="11"/>
      <c r="O1025" s="360">
        <f>IF(P1025="Yes",'MD Rates'!$H$1,R1025)</f>
        <v>43922</v>
      </c>
      <c r="P1025" s="5" t="str">
        <f t="shared" si="63"/>
        <v>No</v>
      </c>
      <c r="R1025" s="406">
        <v>43922</v>
      </c>
    </row>
    <row r="1026" spans="1:18" hidden="1" x14ac:dyDescent="0.2">
      <c r="A1026" s="180" t="s">
        <v>1533</v>
      </c>
      <c r="B1026" s="183" t="s">
        <v>1923</v>
      </c>
      <c r="C1026" s="366" t="s">
        <v>1530</v>
      </c>
      <c r="D1026" s="176" t="s">
        <v>773</v>
      </c>
      <c r="E1026" s="11"/>
      <c r="F1026" s="31" t="s">
        <v>622</v>
      </c>
      <c r="G1026" s="11"/>
      <c r="H1026" s="11"/>
      <c r="I1026" s="73">
        <v>182.8</v>
      </c>
      <c r="J1026" s="11"/>
      <c r="K1026" s="11"/>
      <c r="L1026" s="419">
        <f t="shared" si="62"/>
        <v>182.8</v>
      </c>
      <c r="M1026" s="11"/>
      <c r="N1026" s="11"/>
      <c r="O1026" s="360">
        <f>IF(P1026="Yes",'MD Rates'!$H$1,R1026)</f>
        <v>43922</v>
      </c>
      <c r="P1026" s="5" t="str">
        <f t="shared" si="63"/>
        <v>No</v>
      </c>
      <c r="R1026" s="406">
        <v>43922</v>
      </c>
    </row>
    <row r="1027" spans="1:18" hidden="1" x14ac:dyDescent="0.2">
      <c r="A1027" s="180" t="s">
        <v>1533</v>
      </c>
      <c r="B1027" s="183" t="s">
        <v>1923</v>
      </c>
      <c r="C1027" s="366" t="s">
        <v>1530</v>
      </c>
      <c r="D1027" s="176" t="s">
        <v>773</v>
      </c>
      <c r="E1027" s="11"/>
      <c r="F1027" s="31" t="s">
        <v>623</v>
      </c>
      <c r="G1027" s="11"/>
      <c r="H1027" s="11"/>
      <c r="I1027" s="73">
        <v>228.50000000000003</v>
      </c>
      <c r="J1027" s="11"/>
      <c r="K1027" s="11"/>
      <c r="L1027" s="419">
        <f t="shared" si="62"/>
        <v>228.50000000000003</v>
      </c>
      <c r="M1027" s="11"/>
      <c r="N1027" s="11"/>
      <c r="O1027" s="360">
        <f>IF(P1027="Yes",'MD Rates'!$H$1,R1027)</f>
        <v>43922</v>
      </c>
      <c r="P1027" s="5" t="str">
        <f t="shared" si="63"/>
        <v>No</v>
      </c>
      <c r="R1027" s="406">
        <v>43922</v>
      </c>
    </row>
    <row r="1028" spans="1:18" hidden="1" x14ac:dyDescent="0.2">
      <c r="A1028" s="180" t="s">
        <v>1533</v>
      </c>
      <c r="B1028" s="183" t="s">
        <v>1923</v>
      </c>
      <c r="C1028" s="366" t="s">
        <v>1530</v>
      </c>
      <c r="D1028" s="176" t="s">
        <v>773</v>
      </c>
      <c r="E1028" s="11"/>
      <c r="F1028" s="31" t="s">
        <v>624</v>
      </c>
      <c r="G1028" s="11"/>
      <c r="H1028" s="11"/>
      <c r="I1028" s="73">
        <v>139.4</v>
      </c>
      <c r="J1028" s="11"/>
      <c r="K1028" s="11"/>
      <c r="L1028" s="419">
        <f t="shared" si="62"/>
        <v>139.4</v>
      </c>
      <c r="M1028" s="11"/>
      <c r="N1028" s="11"/>
      <c r="O1028" s="360">
        <f>IF(P1028="Yes",'MD Rates'!$H$1,R1028)</f>
        <v>43922</v>
      </c>
      <c r="P1028" s="5" t="str">
        <f t="shared" si="63"/>
        <v>No</v>
      </c>
      <c r="R1028" s="406">
        <v>43922</v>
      </c>
    </row>
    <row r="1029" spans="1:18" hidden="1" x14ac:dyDescent="0.2">
      <c r="A1029" s="180" t="s">
        <v>1533</v>
      </c>
      <c r="B1029" s="183" t="s">
        <v>1923</v>
      </c>
      <c r="C1029" s="366" t="s">
        <v>1530</v>
      </c>
      <c r="D1029" s="176" t="s">
        <v>773</v>
      </c>
      <c r="E1029" s="11"/>
      <c r="F1029" s="31" t="s">
        <v>625</v>
      </c>
      <c r="G1029" s="11"/>
      <c r="H1029" s="11"/>
      <c r="I1029" s="73">
        <v>137.10000000000002</v>
      </c>
      <c r="J1029" s="11"/>
      <c r="K1029" s="11"/>
      <c r="L1029" s="419">
        <f t="shared" si="62"/>
        <v>137.10000000000002</v>
      </c>
      <c r="M1029" s="11"/>
      <c r="N1029" s="11"/>
      <c r="O1029" s="360">
        <f>IF(P1029="Yes",'MD Rates'!$H$1,R1029)</f>
        <v>43922</v>
      </c>
      <c r="P1029" s="5" t="str">
        <f t="shared" si="63"/>
        <v>No</v>
      </c>
      <c r="R1029" s="406">
        <v>43922</v>
      </c>
    </row>
    <row r="1030" spans="1:18" hidden="1" x14ac:dyDescent="0.2">
      <c r="A1030" s="180" t="s">
        <v>1533</v>
      </c>
      <c r="B1030" s="183" t="s">
        <v>1923</v>
      </c>
      <c r="C1030" s="366" t="s">
        <v>1530</v>
      </c>
      <c r="D1030" s="176" t="s">
        <v>773</v>
      </c>
      <c r="E1030" s="11"/>
      <c r="F1030" s="31" t="s">
        <v>626</v>
      </c>
      <c r="G1030" s="11"/>
      <c r="H1030" s="11"/>
      <c r="I1030" s="73">
        <v>182.8</v>
      </c>
      <c r="J1030" s="11"/>
      <c r="K1030" s="11"/>
      <c r="L1030" s="419">
        <f t="shared" si="62"/>
        <v>182.8</v>
      </c>
      <c r="M1030" s="11"/>
      <c r="N1030" s="11"/>
      <c r="O1030" s="360">
        <f>IF(P1030="Yes",'MD Rates'!$H$1,R1030)</f>
        <v>43922</v>
      </c>
      <c r="P1030" s="5" t="str">
        <f t="shared" si="63"/>
        <v>No</v>
      </c>
      <c r="R1030" s="406">
        <v>43922</v>
      </c>
    </row>
    <row r="1031" spans="1:18" hidden="1" x14ac:dyDescent="0.2">
      <c r="A1031" s="180" t="s">
        <v>1533</v>
      </c>
      <c r="B1031" s="183" t="s">
        <v>1923</v>
      </c>
      <c r="C1031" s="366" t="s">
        <v>1530</v>
      </c>
      <c r="D1031" s="176" t="s">
        <v>773</v>
      </c>
      <c r="E1031" s="11"/>
      <c r="F1031" s="31" t="s">
        <v>627</v>
      </c>
      <c r="G1031" s="11"/>
      <c r="H1031" s="11"/>
      <c r="I1031" s="73">
        <v>182.8</v>
      </c>
      <c r="J1031" s="11"/>
      <c r="K1031" s="11"/>
      <c r="L1031" s="419">
        <f t="shared" si="62"/>
        <v>182.8</v>
      </c>
      <c r="M1031" s="11"/>
      <c r="N1031" s="11"/>
      <c r="O1031" s="360">
        <f>IF(P1031="Yes",'MD Rates'!$H$1,R1031)</f>
        <v>43922</v>
      </c>
      <c r="P1031" s="5" t="str">
        <f t="shared" si="63"/>
        <v>No</v>
      </c>
      <c r="R1031" s="406">
        <v>43922</v>
      </c>
    </row>
    <row r="1032" spans="1:18" hidden="1" x14ac:dyDescent="0.2">
      <c r="A1032" s="180" t="s">
        <v>1533</v>
      </c>
      <c r="B1032" s="183" t="s">
        <v>1923</v>
      </c>
      <c r="C1032" s="366" t="s">
        <v>1530</v>
      </c>
      <c r="D1032" s="176" t="s">
        <v>773</v>
      </c>
      <c r="E1032" s="11"/>
      <c r="F1032" s="31" t="s">
        <v>628</v>
      </c>
      <c r="G1032" s="11"/>
      <c r="H1032" s="11"/>
      <c r="I1032" s="73">
        <v>274.23</v>
      </c>
      <c r="J1032" s="11"/>
      <c r="K1032" s="11"/>
      <c r="L1032" s="419">
        <f t="shared" si="62"/>
        <v>274.23</v>
      </c>
      <c r="M1032" s="11"/>
      <c r="N1032" s="11"/>
      <c r="O1032" s="360">
        <f>IF(P1032="Yes",'MD Rates'!$H$1,R1032)</f>
        <v>43922</v>
      </c>
      <c r="P1032" s="5" t="str">
        <f t="shared" si="63"/>
        <v>No</v>
      </c>
      <c r="R1032" s="406">
        <v>43922</v>
      </c>
    </row>
    <row r="1033" spans="1:18" hidden="1" x14ac:dyDescent="0.2">
      <c r="A1033" s="180" t="s">
        <v>1533</v>
      </c>
      <c r="B1033" s="183" t="s">
        <v>1923</v>
      </c>
      <c r="C1033" s="366" t="s">
        <v>1530</v>
      </c>
      <c r="D1033" s="176" t="s">
        <v>773</v>
      </c>
      <c r="E1033" s="11"/>
      <c r="F1033" s="31" t="s">
        <v>629</v>
      </c>
      <c r="G1033" s="11"/>
      <c r="H1033" s="11"/>
      <c r="I1033" s="73">
        <v>91.4</v>
      </c>
      <c r="J1033" s="11"/>
      <c r="K1033" s="11"/>
      <c r="L1033" s="419">
        <f t="shared" si="62"/>
        <v>91.4</v>
      </c>
      <c r="M1033" s="11"/>
      <c r="N1033" s="11"/>
      <c r="O1033" s="360">
        <f>IF(P1033="Yes",'MD Rates'!$H$1,R1033)</f>
        <v>43922</v>
      </c>
      <c r="P1033" s="5" t="str">
        <f t="shared" si="63"/>
        <v>No</v>
      </c>
      <c r="R1033" s="406">
        <v>43922</v>
      </c>
    </row>
    <row r="1034" spans="1:18" hidden="1" x14ac:dyDescent="0.2">
      <c r="A1034" s="176" t="s">
        <v>1533</v>
      </c>
      <c r="B1034" s="183" t="s">
        <v>1923</v>
      </c>
      <c r="C1034" s="366" t="s">
        <v>1530</v>
      </c>
      <c r="D1034" s="176" t="s">
        <v>773</v>
      </c>
      <c r="E1034" s="11"/>
      <c r="F1034" s="31" t="s">
        <v>630</v>
      </c>
      <c r="G1034" s="11"/>
      <c r="H1034" s="11"/>
      <c r="I1034" s="73">
        <v>114.30000000000001</v>
      </c>
      <c r="J1034" s="11"/>
      <c r="K1034" s="11"/>
      <c r="L1034" s="419">
        <f t="shared" si="62"/>
        <v>114.30000000000001</v>
      </c>
      <c r="M1034" s="11"/>
      <c r="N1034" s="11"/>
      <c r="O1034" s="360">
        <f>IF(P1034="Yes",'MD Rates'!$H$1,R1034)</f>
        <v>43922</v>
      </c>
      <c r="P1034" s="5" t="str">
        <f t="shared" si="63"/>
        <v>No</v>
      </c>
      <c r="R1034" s="406">
        <v>43922</v>
      </c>
    </row>
    <row r="1035" spans="1:18" hidden="1" x14ac:dyDescent="0.2">
      <c r="A1035" s="176" t="s">
        <v>1533</v>
      </c>
      <c r="B1035" s="183" t="s">
        <v>1923</v>
      </c>
      <c r="C1035" s="366" t="s">
        <v>1530</v>
      </c>
      <c r="D1035" s="176" t="s">
        <v>773</v>
      </c>
      <c r="E1035" s="11"/>
      <c r="F1035" s="31" t="s">
        <v>631</v>
      </c>
      <c r="G1035" s="11"/>
      <c r="H1035" s="11"/>
      <c r="I1035" s="73">
        <v>137.19999999999999</v>
      </c>
      <c r="J1035" s="11"/>
      <c r="K1035" s="11"/>
      <c r="L1035" s="419">
        <f t="shared" si="62"/>
        <v>137.19999999999999</v>
      </c>
      <c r="M1035" s="11"/>
      <c r="N1035" s="11"/>
      <c r="O1035" s="360">
        <f>IF(P1035="Yes",'MD Rates'!$H$1,R1035)</f>
        <v>43922</v>
      </c>
      <c r="P1035" s="5" t="str">
        <f t="shared" si="63"/>
        <v>No</v>
      </c>
      <c r="R1035" s="406">
        <v>43922</v>
      </c>
    </row>
    <row r="1036" spans="1:18" hidden="1" x14ac:dyDescent="0.2">
      <c r="A1036" s="180" t="s">
        <v>1533</v>
      </c>
      <c r="B1036" s="183" t="s">
        <v>1923</v>
      </c>
      <c r="C1036" s="366" t="s">
        <v>1530</v>
      </c>
      <c r="D1036" s="176" t="s">
        <v>773</v>
      </c>
      <c r="E1036" s="11"/>
      <c r="F1036" s="31" t="s">
        <v>632</v>
      </c>
      <c r="G1036" s="11"/>
      <c r="H1036" s="11"/>
      <c r="I1036" s="73">
        <v>160.1</v>
      </c>
      <c r="J1036" s="11"/>
      <c r="K1036" s="11"/>
      <c r="L1036" s="419">
        <f t="shared" si="62"/>
        <v>160.1</v>
      </c>
      <c r="M1036" s="11"/>
      <c r="N1036" s="11"/>
      <c r="O1036" s="360">
        <f>IF(P1036="Yes",'MD Rates'!$H$1,R1036)</f>
        <v>43922</v>
      </c>
      <c r="P1036" s="5" t="str">
        <f t="shared" si="63"/>
        <v>No</v>
      </c>
      <c r="R1036" s="406">
        <v>43922</v>
      </c>
    </row>
    <row r="1037" spans="1:18" hidden="1" x14ac:dyDescent="0.2">
      <c r="A1037" s="180" t="s">
        <v>1533</v>
      </c>
      <c r="B1037" s="183" t="s">
        <v>1923</v>
      </c>
      <c r="C1037" s="366" t="s">
        <v>1530</v>
      </c>
      <c r="D1037" s="176" t="s">
        <v>773</v>
      </c>
      <c r="E1037" s="11"/>
      <c r="F1037" s="31" t="s">
        <v>633</v>
      </c>
      <c r="G1037" s="11"/>
      <c r="H1037" s="11"/>
      <c r="I1037" s="73">
        <v>119.1</v>
      </c>
      <c r="J1037" s="11"/>
      <c r="K1037" s="11"/>
      <c r="L1037" s="419">
        <f t="shared" si="62"/>
        <v>119.1</v>
      </c>
      <c r="M1037" s="11"/>
      <c r="N1037" s="11"/>
      <c r="O1037" s="360">
        <f>IF(P1037="Yes",'MD Rates'!$H$1,R1037)</f>
        <v>43922</v>
      </c>
      <c r="P1037" s="5" t="str">
        <f t="shared" si="63"/>
        <v>No</v>
      </c>
      <c r="R1037" s="406">
        <v>43922</v>
      </c>
    </row>
    <row r="1038" spans="1:18" hidden="1" x14ac:dyDescent="0.2">
      <c r="A1038" s="180" t="s">
        <v>1533</v>
      </c>
      <c r="B1038" s="183" t="s">
        <v>1923</v>
      </c>
      <c r="C1038" s="366" t="s">
        <v>1530</v>
      </c>
      <c r="D1038" s="176" t="s">
        <v>773</v>
      </c>
      <c r="E1038" s="11"/>
      <c r="F1038" s="31" t="s">
        <v>634</v>
      </c>
      <c r="G1038" s="11"/>
      <c r="H1038" s="11"/>
      <c r="I1038" s="73">
        <v>137.10000000000002</v>
      </c>
      <c r="J1038" s="11"/>
      <c r="K1038" s="11"/>
      <c r="L1038" s="419">
        <f t="shared" si="62"/>
        <v>137.10000000000002</v>
      </c>
      <c r="M1038" s="11"/>
      <c r="N1038" s="11"/>
      <c r="O1038" s="360">
        <f>IF(P1038="Yes",'MD Rates'!$H$1,R1038)</f>
        <v>43922</v>
      </c>
      <c r="P1038" s="5" t="str">
        <f t="shared" si="63"/>
        <v>No</v>
      </c>
      <c r="R1038" s="406">
        <v>43922</v>
      </c>
    </row>
    <row r="1039" spans="1:18" hidden="1" x14ac:dyDescent="0.2">
      <c r="A1039" s="180" t="s">
        <v>1533</v>
      </c>
      <c r="B1039" s="183" t="s">
        <v>1923</v>
      </c>
      <c r="C1039" s="366" t="s">
        <v>1530</v>
      </c>
      <c r="D1039" s="176" t="s">
        <v>773</v>
      </c>
      <c r="E1039" s="11"/>
      <c r="F1039" s="31" t="s">
        <v>635</v>
      </c>
      <c r="G1039" s="11"/>
      <c r="H1039" s="11"/>
      <c r="I1039" s="73">
        <v>182.8</v>
      </c>
      <c r="J1039" s="11"/>
      <c r="K1039" s="11"/>
      <c r="L1039" s="419">
        <f t="shared" si="62"/>
        <v>182.8</v>
      </c>
      <c r="M1039" s="11"/>
      <c r="N1039" s="11"/>
      <c r="O1039" s="360">
        <f>IF(P1039="Yes",'MD Rates'!$H$1,R1039)</f>
        <v>43922</v>
      </c>
      <c r="P1039" s="5" t="str">
        <f t="shared" si="63"/>
        <v>No</v>
      </c>
      <c r="R1039" s="406">
        <v>43922</v>
      </c>
    </row>
    <row r="1040" spans="1:18" hidden="1" x14ac:dyDescent="0.2">
      <c r="A1040" s="180" t="s">
        <v>1533</v>
      </c>
      <c r="B1040" s="183" t="s">
        <v>1923</v>
      </c>
      <c r="C1040" s="366" t="s">
        <v>1530</v>
      </c>
      <c r="D1040" s="176" t="s">
        <v>773</v>
      </c>
      <c r="E1040" s="11"/>
      <c r="F1040" s="31" t="s">
        <v>636</v>
      </c>
      <c r="G1040" s="11"/>
      <c r="H1040" s="11"/>
      <c r="I1040" s="73">
        <v>160.00000000000003</v>
      </c>
      <c r="J1040" s="11"/>
      <c r="K1040" s="11"/>
      <c r="L1040" s="419">
        <f t="shared" ref="L1040:L1103" si="64">L1016</f>
        <v>160.00000000000003</v>
      </c>
      <c r="M1040" s="11"/>
      <c r="N1040" s="11"/>
      <c r="O1040" s="360">
        <f>IF(P1040="Yes",'MD Rates'!$H$1,R1040)</f>
        <v>43922</v>
      </c>
      <c r="P1040" s="5" t="str">
        <f t="shared" si="63"/>
        <v>No</v>
      </c>
      <c r="R1040" s="406">
        <v>43922</v>
      </c>
    </row>
    <row r="1041" spans="1:18" hidden="1" x14ac:dyDescent="0.2">
      <c r="A1041" s="176" t="s">
        <v>1533</v>
      </c>
      <c r="B1041" s="183" t="s">
        <v>1923</v>
      </c>
      <c r="C1041" s="366" t="s">
        <v>1530</v>
      </c>
      <c r="D1041" s="176" t="s">
        <v>773</v>
      </c>
      <c r="E1041" s="11"/>
      <c r="F1041" s="31" t="s">
        <v>637</v>
      </c>
      <c r="G1041" s="11"/>
      <c r="H1041" s="11"/>
      <c r="I1041" s="73">
        <v>182.90000000000003</v>
      </c>
      <c r="J1041" s="11"/>
      <c r="K1041" s="11"/>
      <c r="L1041" s="419">
        <f t="shared" si="64"/>
        <v>182.90000000000003</v>
      </c>
      <c r="M1041" s="11"/>
      <c r="N1041" s="11"/>
      <c r="O1041" s="360">
        <f>IF(P1041="Yes",'MD Rates'!$H$1,R1041)</f>
        <v>43922</v>
      </c>
      <c r="P1041" s="5" t="str">
        <f t="shared" si="63"/>
        <v>No</v>
      </c>
      <c r="R1041" s="406">
        <v>43922</v>
      </c>
    </row>
    <row r="1042" spans="1:18" hidden="1" x14ac:dyDescent="0.2">
      <c r="A1042" s="176" t="s">
        <v>1533</v>
      </c>
      <c r="B1042" s="183" t="s">
        <v>1923</v>
      </c>
      <c r="C1042" s="366" t="s">
        <v>1530</v>
      </c>
      <c r="D1042" s="176" t="s">
        <v>773</v>
      </c>
      <c r="E1042" s="11"/>
      <c r="F1042" s="31" t="s">
        <v>638</v>
      </c>
      <c r="G1042" s="11"/>
      <c r="H1042" s="11"/>
      <c r="I1042" s="73">
        <v>205.8</v>
      </c>
      <c r="J1042" s="11"/>
      <c r="K1042" s="11"/>
      <c r="L1042" s="419">
        <f t="shared" si="64"/>
        <v>205.8</v>
      </c>
      <c r="M1042" s="11"/>
      <c r="N1042" s="11"/>
      <c r="O1042" s="360">
        <f>IF(P1042="Yes",'MD Rates'!$H$1,R1042)</f>
        <v>43922</v>
      </c>
      <c r="P1042" s="5" t="str">
        <f t="shared" si="63"/>
        <v>No</v>
      </c>
      <c r="R1042" s="406">
        <v>43922</v>
      </c>
    </row>
    <row r="1043" spans="1:18" hidden="1" x14ac:dyDescent="0.2">
      <c r="A1043" s="176" t="s">
        <v>1533</v>
      </c>
      <c r="B1043" s="183" t="s">
        <v>1923</v>
      </c>
      <c r="C1043" s="366" t="s">
        <v>1530</v>
      </c>
      <c r="D1043" s="176" t="s">
        <v>773</v>
      </c>
      <c r="E1043" s="11"/>
      <c r="F1043" s="31" t="s">
        <v>639</v>
      </c>
      <c r="G1043" s="11"/>
      <c r="H1043" s="11"/>
      <c r="I1043" s="73">
        <v>182.8</v>
      </c>
      <c r="J1043" s="11"/>
      <c r="K1043" s="11"/>
      <c r="L1043" s="419">
        <f t="shared" si="64"/>
        <v>182.8</v>
      </c>
      <c r="M1043" s="11"/>
      <c r="N1043" s="11"/>
      <c r="O1043" s="360">
        <f>IF(P1043="Yes",'MD Rates'!$H$1,R1043)</f>
        <v>43922</v>
      </c>
      <c r="P1043" s="5" t="str">
        <f t="shared" si="63"/>
        <v>No</v>
      </c>
      <c r="R1043" s="406">
        <v>43922</v>
      </c>
    </row>
    <row r="1044" spans="1:18" hidden="1" x14ac:dyDescent="0.2">
      <c r="A1044" s="176" t="s">
        <v>1533</v>
      </c>
      <c r="B1044" s="183" t="s">
        <v>1923</v>
      </c>
      <c r="C1044" s="366" t="s">
        <v>1530</v>
      </c>
      <c r="D1044" s="176" t="s">
        <v>773</v>
      </c>
      <c r="E1044" s="11"/>
      <c r="F1044" s="31" t="s">
        <v>640</v>
      </c>
      <c r="G1044" s="11"/>
      <c r="H1044" s="11"/>
      <c r="I1044" s="73">
        <v>205.70000000000002</v>
      </c>
      <c r="J1044" s="11"/>
      <c r="K1044" s="11"/>
      <c r="L1044" s="419">
        <f t="shared" si="64"/>
        <v>205.70000000000002</v>
      </c>
      <c r="M1044" s="11"/>
      <c r="N1044" s="11"/>
      <c r="O1044" s="360">
        <f>IF(P1044="Yes",'MD Rates'!$H$1,R1044)</f>
        <v>43922</v>
      </c>
      <c r="P1044" s="5" t="str">
        <f t="shared" si="63"/>
        <v>No</v>
      </c>
      <c r="R1044" s="406">
        <v>43922</v>
      </c>
    </row>
    <row r="1045" spans="1:18" hidden="1" x14ac:dyDescent="0.2">
      <c r="A1045" s="176" t="s">
        <v>1533</v>
      </c>
      <c r="B1045" s="183" t="s">
        <v>1923</v>
      </c>
      <c r="C1045" s="366" t="s">
        <v>1530</v>
      </c>
      <c r="D1045" s="176" t="s">
        <v>773</v>
      </c>
      <c r="E1045" s="11"/>
      <c r="F1045" s="31" t="s">
        <v>641</v>
      </c>
      <c r="G1045" s="11"/>
      <c r="H1045" s="11"/>
      <c r="I1045" s="73">
        <v>228.60000000000002</v>
      </c>
      <c r="J1045" s="11"/>
      <c r="K1045" s="11"/>
      <c r="L1045" s="419">
        <f t="shared" si="64"/>
        <v>228.60000000000002</v>
      </c>
      <c r="M1045" s="11"/>
      <c r="N1045" s="11"/>
      <c r="O1045" s="360">
        <f>IF(P1045="Yes",'MD Rates'!$H$1,R1045)</f>
        <v>43922</v>
      </c>
      <c r="P1045" s="5" t="str">
        <f t="shared" si="63"/>
        <v>No</v>
      </c>
      <c r="R1045" s="406">
        <v>43922</v>
      </c>
    </row>
    <row r="1046" spans="1:18" hidden="1" x14ac:dyDescent="0.2">
      <c r="A1046" s="176" t="s">
        <v>1533</v>
      </c>
      <c r="B1046" s="183" t="s">
        <v>1923</v>
      </c>
      <c r="C1046" s="366" t="s">
        <v>1530</v>
      </c>
      <c r="D1046" s="176" t="s">
        <v>773</v>
      </c>
      <c r="E1046" s="11"/>
      <c r="F1046" s="31" t="s">
        <v>642</v>
      </c>
      <c r="G1046" s="11"/>
      <c r="H1046" s="11"/>
      <c r="I1046" s="73">
        <v>251.5</v>
      </c>
      <c r="J1046" s="11"/>
      <c r="K1046" s="11"/>
      <c r="L1046" s="419">
        <f t="shared" si="64"/>
        <v>251.5</v>
      </c>
      <c r="M1046" s="11"/>
      <c r="N1046" s="11"/>
      <c r="O1046" s="360">
        <f>IF(P1046="Yes",'MD Rates'!$H$1,R1046)</f>
        <v>43922</v>
      </c>
      <c r="P1046" s="5" t="str">
        <f t="shared" si="63"/>
        <v>No</v>
      </c>
      <c r="R1046" s="406">
        <v>43922</v>
      </c>
    </row>
    <row r="1047" spans="1:18" hidden="1" x14ac:dyDescent="0.2">
      <c r="A1047" s="176" t="s">
        <v>1533</v>
      </c>
      <c r="B1047" s="183" t="s">
        <v>1923</v>
      </c>
      <c r="C1047" s="366" t="s">
        <v>1530</v>
      </c>
      <c r="D1047" s="176" t="s">
        <v>773</v>
      </c>
      <c r="E1047" s="11"/>
      <c r="F1047" s="31" t="s">
        <v>643</v>
      </c>
      <c r="G1047" s="11"/>
      <c r="H1047" s="11"/>
      <c r="I1047" s="73">
        <v>45.7</v>
      </c>
      <c r="J1047" s="11"/>
      <c r="K1047" s="11"/>
      <c r="L1047" s="419">
        <f t="shared" si="64"/>
        <v>45.7</v>
      </c>
      <c r="M1047" s="11"/>
      <c r="N1047" s="11"/>
      <c r="O1047" s="360">
        <f>IF(P1047="Yes",'MD Rates'!$H$1,R1047)</f>
        <v>43922</v>
      </c>
      <c r="P1047" s="5" t="str">
        <f t="shared" si="63"/>
        <v>No</v>
      </c>
      <c r="R1047" s="406">
        <v>43922</v>
      </c>
    </row>
    <row r="1048" spans="1:18" hidden="1" x14ac:dyDescent="0.2">
      <c r="A1048" s="176" t="s">
        <v>1533</v>
      </c>
      <c r="B1048" s="183" t="s">
        <v>1923</v>
      </c>
      <c r="C1048" s="366" t="s">
        <v>1530</v>
      </c>
      <c r="D1048" s="176" t="s">
        <v>1424</v>
      </c>
      <c r="E1048" s="11"/>
      <c r="F1048" s="31" t="s">
        <v>620</v>
      </c>
      <c r="G1048" s="11"/>
      <c r="H1048" s="11"/>
      <c r="I1048" s="73">
        <v>91.4</v>
      </c>
      <c r="J1048" s="11"/>
      <c r="K1048" s="11"/>
      <c r="L1048" s="419">
        <f t="shared" si="64"/>
        <v>91.4</v>
      </c>
      <c r="M1048" s="11"/>
      <c r="N1048" s="11"/>
      <c r="O1048" s="360">
        <f>IF(P1048="Yes",'MD Rates'!$H$1,R1048)</f>
        <v>43922</v>
      </c>
      <c r="P1048" s="5" t="str">
        <f t="shared" si="63"/>
        <v>No</v>
      </c>
      <c r="R1048" s="406">
        <v>43922</v>
      </c>
    </row>
    <row r="1049" spans="1:18" hidden="1" x14ac:dyDescent="0.2">
      <c r="A1049" s="176" t="s">
        <v>1533</v>
      </c>
      <c r="B1049" s="183" t="s">
        <v>1923</v>
      </c>
      <c r="C1049" s="366" t="s">
        <v>1530</v>
      </c>
      <c r="D1049" s="176" t="s">
        <v>1424</v>
      </c>
      <c r="E1049" s="11"/>
      <c r="F1049" s="31" t="s">
        <v>621</v>
      </c>
      <c r="G1049" s="11"/>
      <c r="H1049" s="11"/>
      <c r="I1049" s="73">
        <v>137.10000000000002</v>
      </c>
      <c r="J1049" s="11"/>
      <c r="K1049" s="11"/>
      <c r="L1049" s="419">
        <f t="shared" si="64"/>
        <v>137.10000000000002</v>
      </c>
      <c r="M1049" s="11"/>
      <c r="N1049" s="11"/>
      <c r="O1049" s="360">
        <f>IF(P1049="Yes",'MD Rates'!$H$1,R1049)</f>
        <v>43922</v>
      </c>
      <c r="P1049" s="5" t="str">
        <f t="shared" si="63"/>
        <v>No</v>
      </c>
      <c r="R1049" s="406">
        <v>43922</v>
      </c>
    </row>
    <row r="1050" spans="1:18" hidden="1" x14ac:dyDescent="0.2">
      <c r="A1050" s="176" t="s">
        <v>1533</v>
      </c>
      <c r="B1050" s="183" t="s">
        <v>1923</v>
      </c>
      <c r="C1050" s="366" t="s">
        <v>1530</v>
      </c>
      <c r="D1050" s="176" t="s">
        <v>1424</v>
      </c>
      <c r="E1050" s="11"/>
      <c r="F1050" s="31" t="s">
        <v>622</v>
      </c>
      <c r="G1050" s="11"/>
      <c r="H1050" s="11"/>
      <c r="I1050" s="73">
        <v>182.8</v>
      </c>
      <c r="J1050" s="11"/>
      <c r="K1050" s="11"/>
      <c r="L1050" s="419">
        <f t="shared" si="64"/>
        <v>182.8</v>
      </c>
      <c r="M1050" s="11"/>
      <c r="N1050" s="11"/>
      <c r="O1050" s="360">
        <f>IF(P1050="Yes",'MD Rates'!$H$1,R1050)</f>
        <v>43922</v>
      </c>
      <c r="P1050" s="5" t="str">
        <f t="shared" si="63"/>
        <v>No</v>
      </c>
      <c r="R1050" s="406">
        <v>43922</v>
      </c>
    </row>
    <row r="1051" spans="1:18" hidden="1" x14ac:dyDescent="0.2">
      <c r="A1051" s="176" t="s">
        <v>1533</v>
      </c>
      <c r="B1051" s="183" t="s">
        <v>1923</v>
      </c>
      <c r="C1051" s="366" t="s">
        <v>1530</v>
      </c>
      <c r="D1051" s="176" t="s">
        <v>1424</v>
      </c>
      <c r="E1051" s="11"/>
      <c r="F1051" s="31" t="s">
        <v>623</v>
      </c>
      <c r="G1051" s="11"/>
      <c r="H1051" s="11"/>
      <c r="I1051" s="73">
        <v>228.50000000000003</v>
      </c>
      <c r="J1051" s="11"/>
      <c r="K1051" s="11"/>
      <c r="L1051" s="419">
        <f t="shared" si="64"/>
        <v>228.50000000000003</v>
      </c>
      <c r="M1051" s="11"/>
      <c r="N1051" s="11"/>
      <c r="O1051" s="360">
        <f>IF(P1051="Yes",'MD Rates'!$H$1,R1051)</f>
        <v>43922</v>
      </c>
      <c r="P1051" s="5" t="str">
        <f t="shared" si="63"/>
        <v>No</v>
      </c>
      <c r="R1051" s="406">
        <v>43922</v>
      </c>
    </row>
    <row r="1052" spans="1:18" hidden="1" x14ac:dyDescent="0.2">
      <c r="A1052" s="176" t="s">
        <v>1533</v>
      </c>
      <c r="B1052" s="183" t="s">
        <v>1923</v>
      </c>
      <c r="C1052" s="366" t="s">
        <v>1530</v>
      </c>
      <c r="D1052" s="176" t="s">
        <v>1424</v>
      </c>
      <c r="E1052" s="11"/>
      <c r="F1052" s="31" t="s">
        <v>624</v>
      </c>
      <c r="G1052" s="11"/>
      <c r="H1052" s="11"/>
      <c r="I1052" s="73">
        <v>139.4</v>
      </c>
      <c r="J1052" s="11"/>
      <c r="K1052" s="11"/>
      <c r="L1052" s="419">
        <f t="shared" si="64"/>
        <v>139.4</v>
      </c>
      <c r="M1052" s="11"/>
      <c r="N1052" s="11"/>
      <c r="O1052" s="360">
        <f>IF(P1052="Yes",'MD Rates'!$H$1,R1052)</f>
        <v>43922</v>
      </c>
      <c r="P1052" s="5" t="str">
        <f t="shared" si="63"/>
        <v>No</v>
      </c>
      <c r="R1052" s="406">
        <v>43922</v>
      </c>
    </row>
    <row r="1053" spans="1:18" hidden="1" x14ac:dyDescent="0.2">
      <c r="A1053" s="176" t="s">
        <v>1533</v>
      </c>
      <c r="B1053" s="183" t="s">
        <v>1923</v>
      </c>
      <c r="C1053" s="366" t="s">
        <v>1530</v>
      </c>
      <c r="D1053" s="176" t="s">
        <v>1424</v>
      </c>
      <c r="E1053" s="11"/>
      <c r="F1053" s="31" t="s">
        <v>625</v>
      </c>
      <c r="G1053" s="11"/>
      <c r="H1053" s="11"/>
      <c r="I1053" s="73">
        <v>137.10000000000002</v>
      </c>
      <c r="J1053" s="11"/>
      <c r="K1053" s="11"/>
      <c r="L1053" s="419">
        <f t="shared" si="64"/>
        <v>137.10000000000002</v>
      </c>
      <c r="M1053" s="11"/>
      <c r="N1053" s="11"/>
      <c r="O1053" s="360">
        <f>IF(P1053="Yes",'MD Rates'!$H$1,R1053)</f>
        <v>43922</v>
      </c>
      <c r="P1053" s="5" t="str">
        <f t="shared" si="63"/>
        <v>No</v>
      </c>
      <c r="R1053" s="406">
        <v>43922</v>
      </c>
    </row>
    <row r="1054" spans="1:18" hidden="1" x14ac:dyDescent="0.2">
      <c r="A1054" s="176" t="s">
        <v>1533</v>
      </c>
      <c r="B1054" s="183" t="s">
        <v>1923</v>
      </c>
      <c r="C1054" s="366" t="s">
        <v>1530</v>
      </c>
      <c r="D1054" s="176" t="s">
        <v>1424</v>
      </c>
      <c r="E1054" s="11"/>
      <c r="F1054" s="31" t="s">
        <v>626</v>
      </c>
      <c r="G1054" s="11"/>
      <c r="H1054" s="11"/>
      <c r="I1054" s="73">
        <v>182.8</v>
      </c>
      <c r="J1054" s="11"/>
      <c r="K1054" s="11"/>
      <c r="L1054" s="419">
        <f t="shared" si="64"/>
        <v>182.8</v>
      </c>
      <c r="M1054" s="11"/>
      <c r="N1054" s="11"/>
      <c r="O1054" s="360">
        <f>IF(P1054="Yes",'MD Rates'!$H$1,R1054)</f>
        <v>43922</v>
      </c>
      <c r="P1054" s="5" t="str">
        <f t="shared" si="63"/>
        <v>No</v>
      </c>
      <c r="R1054" s="406">
        <v>43922</v>
      </c>
    </row>
    <row r="1055" spans="1:18" hidden="1" x14ac:dyDescent="0.2">
      <c r="A1055" s="176" t="s">
        <v>1533</v>
      </c>
      <c r="B1055" s="183" t="s">
        <v>1923</v>
      </c>
      <c r="C1055" s="366" t="s">
        <v>1530</v>
      </c>
      <c r="D1055" s="176" t="s">
        <v>1424</v>
      </c>
      <c r="E1055" s="11"/>
      <c r="F1055" s="31" t="s">
        <v>627</v>
      </c>
      <c r="G1055" s="11"/>
      <c r="H1055" s="11"/>
      <c r="I1055" s="73">
        <v>182.8</v>
      </c>
      <c r="J1055" s="11"/>
      <c r="K1055" s="11"/>
      <c r="L1055" s="419">
        <f t="shared" si="64"/>
        <v>182.8</v>
      </c>
      <c r="M1055" s="11"/>
      <c r="N1055" s="11"/>
      <c r="O1055" s="360">
        <f>IF(P1055="Yes",'MD Rates'!$H$1,R1055)</f>
        <v>43922</v>
      </c>
      <c r="P1055" s="5" t="str">
        <f t="shared" si="63"/>
        <v>No</v>
      </c>
      <c r="R1055" s="406">
        <v>43922</v>
      </c>
    </row>
    <row r="1056" spans="1:18" hidden="1" x14ac:dyDescent="0.2">
      <c r="A1056" s="176" t="s">
        <v>1533</v>
      </c>
      <c r="B1056" s="183" t="s">
        <v>1923</v>
      </c>
      <c r="C1056" s="366" t="s">
        <v>1530</v>
      </c>
      <c r="D1056" s="176" t="s">
        <v>1424</v>
      </c>
      <c r="E1056" s="11"/>
      <c r="F1056" s="31" t="s">
        <v>628</v>
      </c>
      <c r="G1056" s="11"/>
      <c r="H1056" s="11"/>
      <c r="I1056" s="73">
        <v>274.23</v>
      </c>
      <c r="J1056" s="11"/>
      <c r="K1056" s="11"/>
      <c r="L1056" s="419">
        <f t="shared" si="64"/>
        <v>274.23</v>
      </c>
      <c r="M1056" s="11"/>
      <c r="N1056" s="11"/>
      <c r="O1056" s="360">
        <f>IF(P1056="Yes",'MD Rates'!$H$1,R1056)</f>
        <v>43922</v>
      </c>
      <c r="P1056" s="5" t="str">
        <f t="shared" si="63"/>
        <v>No</v>
      </c>
      <c r="R1056" s="406">
        <v>43922</v>
      </c>
    </row>
    <row r="1057" spans="1:18" hidden="1" x14ac:dyDescent="0.2">
      <c r="A1057" s="176" t="s">
        <v>1533</v>
      </c>
      <c r="B1057" s="183" t="s">
        <v>1923</v>
      </c>
      <c r="C1057" s="366" t="s">
        <v>1530</v>
      </c>
      <c r="D1057" s="176" t="s">
        <v>1424</v>
      </c>
      <c r="E1057" s="11"/>
      <c r="F1057" s="31" t="s">
        <v>629</v>
      </c>
      <c r="G1057" s="11"/>
      <c r="H1057" s="11"/>
      <c r="I1057" s="73">
        <v>91.4</v>
      </c>
      <c r="J1057" s="11"/>
      <c r="K1057" s="11"/>
      <c r="L1057" s="419">
        <f t="shared" si="64"/>
        <v>91.4</v>
      </c>
      <c r="M1057" s="11"/>
      <c r="N1057" s="11"/>
      <c r="O1057" s="360">
        <f>IF(P1057="Yes",'MD Rates'!$H$1,R1057)</f>
        <v>43922</v>
      </c>
      <c r="P1057" s="5" t="str">
        <f t="shared" si="63"/>
        <v>No</v>
      </c>
      <c r="R1057" s="406">
        <v>43922</v>
      </c>
    </row>
    <row r="1058" spans="1:18" hidden="1" x14ac:dyDescent="0.2">
      <c r="A1058" s="176" t="s">
        <v>1533</v>
      </c>
      <c r="B1058" s="183" t="s">
        <v>1923</v>
      </c>
      <c r="C1058" s="366" t="s">
        <v>1530</v>
      </c>
      <c r="D1058" s="176" t="s">
        <v>1424</v>
      </c>
      <c r="E1058" s="11"/>
      <c r="F1058" s="31" t="s">
        <v>630</v>
      </c>
      <c r="G1058" s="11"/>
      <c r="H1058" s="11"/>
      <c r="I1058" s="73">
        <v>114.30000000000001</v>
      </c>
      <c r="J1058" s="11"/>
      <c r="K1058" s="11"/>
      <c r="L1058" s="419">
        <f t="shared" si="64"/>
        <v>114.30000000000001</v>
      </c>
      <c r="M1058" s="11"/>
      <c r="N1058" s="11"/>
      <c r="O1058" s="360">
        <f>IF(P1058="Yes",'MD Rates'!$H$1,R1058)</f>
        <v>43922</v>
      </c>
      <c r="P1058" s="5" t="str">
        <f t="shared" si="63"/>
        <v>No</v>
      </c>
      <c r="R1058" s="406">
        <v>43922</v>
      </c>
    </row>
    <row r="1059" spans="1:18" hidden="1" x14ac:dyDescent="0.2">
      <c r="A1059" s="176" t="s">
        <v>1533</v>
      </c>
      <c r="B1059" s="183" t="s">
        <v>1923</v>
      </c>
      <c r="C1059" s="366" t="s">
        <v>1530</v>
      </c>
      <c r="D1059" s="176" t="s">
        <v>1424</v>
      </c>
      <c r="E1059" s="11"/>
      <c r="F1059" s="31" t="s">
        <v>631</v>
      </c>
      <c r="G1059" s="11"/>
      <c r="H1059" s="11"/>
      <c r="I1059" s="73">
        <v>137.19999999999999</v>
      </c>
      <c r="J1059" s="11"/>
      <c r="K1059" s="11"/>
      <c r="L1059" s="419">
        <f t="shared" si="64"/>
        <v>137.19999999999999</v>
      </c>
      <c r="M1059" s="11"/>
      <c r="N1059" s="11"/>
      <c r="O1059" s="360">
        <f>IF(P1059="Yes",'MD Rates'!$H$1,R1059)</f>
        <v>43922</v>
      </c>
      <c r="P1059" s="5" t="str">
        <f t="shared" si="63"/>
        <v>No</v>
      </c>
      <c r="R1059" s="406">
        <v>43922</v>
      </c>
    </row>
    <row r="1060" spans="1:18" hidden="1" x14ac:dyDescent="0.2">
      <c r="A1060" s="176" t="s">
        <v>1533</v>
      </c>
      <c r="B1060" s="183" t="s">
        <v>1923</v>
      </c>
      <c r="C1060" s="366" t="s">
        <v>1530</v>
      </c>
      <c r="D1060" s="176" t="s">
        <v>1424</v>
      </c>
      <c r="E1060" s="11"/>
      <c r="F1060" s="31" t="s">
        <v>632</v>
      </c>
      <c r="G1060" s="11"/>
      <c r="H1060" s="11"/>
      <c r="I1060" s="73">
        <v>160.1</v>
      </c>
      <c r="J1060" s="11"/>
      <c r="K1060" s="11"/>
      <c r="L1060" s="419">
        <f t="shared" si="64"/>
        <v>160.1</v>
      </c>
      <c r="M1060" s="11"/>
      <c r="N1060" s="11"/>
      <c r="O1060" s="360">
        <f>IF(P1060="Yes",'MD Rates'!$H$1,R1060)</f>
        <v>43922</v>
      </c>
      <c r="P1060" s="5" t="str">
        <f t="shared" si="63"/>
        <v>No</v>
      </c>
      <c r="R1060" s="406">
        <v>43922</v>
      </c>
    </row>
    <row r="1061" spans="1:18" hidden="1" x14ac:dyDescent="0.2">
      <c r="A1061" s="176" t="s">
        <v>1533</v>
      </c>
      <c r="B1061" s="183" t="s">
        <v>1923</v>
      </c>
      <c r="C1061" s="366" t="s">
        <v>1530</v>
      </c>
      <c r="D1061" s="176" t="s">
        <v>1424</v>
      </c>
      <c r="E1061" s="11"/>
      <c r="F1061" s="31" t="s">
        <v>633</v>
      </c>
      <c r="G1061" s="11"/>
      <c r="H1061" s="11"/>
      <c r="I1061" s="73">
        <v>119.1</v>
      </c>
      <c r="J1061" s="11"/>
      <c r="K1061" s="11"/>
      <c r="L1061" s="419">
        <f t="shared" si="64"/>
        <v>119.1</v>
      </c>
      <c r="M1061" s="11"/>
      <c r="N1061" s="11"/>
      <c r="O1061" s="360">
        <f>IF(P1061="Yes",'MD Rates'!$H$1,R1061)</f>
        <v>43922</v>
      </c>
      <c r="P1061" s="5" t="str">
        <f t="shared" ref="P1061:P1124" si="65">IF(I1061&lt;&gt;L1061,"Yes","No")</f>
        <v>No</v>
      </c>
      <c r="R1061" s="406">
        <v>43922</v>
      </c>
    </row>
    <row r="1062" spans="1:18" hidden="1" x14ac:dyDescent="0.2">
      <c r="A1062" s="176" t="s">
        <v>1533</v>
      </c>
      <c r="B1062" s="183" t="s">
        <v>1923</v>
      </c>
      <c r="C1062" s="366" t="s">
        <v>1530</v>
      </c>
      <c r="D1062" s="176" t="s">
        <v>1424</v>
      </c>
      <c r="E1062" s="11"/>
      <c r="F1062" s="31" t="s">
        <v>634</v>
      </c>
      <c r="G1062" s="11"/>
      <c r="H1062" s="11"/>
      <c r="I1062" s="73">
        <v>137.10000000000002</v>
      </c>
      <c r="J1062" s="11"/>
      <c r="K1062" s="11"/>
      <c r="L1062" s="419">
        <f t="shared" si="64"/>
        <v>137.10000000000002</v>
      </c>
      <c r="M1062" s="11"/>
      <c r="N1062" s="11"/>
      <c r="O1062" s="360">
        <f>IF(P1062="Yes",'MD Rates'!$H$1,R1062)</f>
        <v>43922</v>
      </c>
      <c r="P1062" s="5" t="str">
        <f t="shared" si="65"/>
        <v>No</v>
      </c>
      <c r="R1062" s="406">
        <v>43922</v>
      </c>
    </row>
    <row r="1063" spans="1:18" hidden="1" x14ac:dyDescent="0.2">
      <c r="A1063" s="176" t="s">
        <v>1533</v>
      </c>
      <c r="B1063" s="183" t="s">
        <v>1923</v>
      </c>
      <c r="C1063" s="366" t="s">
        <v>1530</v>
      </c>
      <c r="D1063" s="176" t="s">
        <v>1424</v>
      </c>
      <c r="E1063" s="11"/>
      <c r="F1063" s="31" t="s">
        <v>635</v>
      </c>
      <c r="G1063" s="11"/>
      <c r="H1063" s="11"/>
      <c r="I1063" s="73">
        <v>182.8</v>
      </c>
      <c r="J1063" s="11"/>
      <c r="K1063" s="11"/>
      <c r="L1063" s="419">
        <f t="shared" si="64"/>
        <v>182.8</v>
      </c>
      <c r="M1063" s="11"/>
      <c r="N1063" s="11"/>
      <c r="O1063" s="360">
        <f>IF(P1063="Yes",'MD Rates'!$H$1,R1063)</f>
        <v>43922</v>
      </c>
      <c r="P1063" s="5" t="str">
        <f t="shared" si="65"/>
        <v>No</v>
      </c>
      <c r="R1063" s="406">
        <v>43922</v>
      </c>
    </row>
    <row r="1064" spans="1:18" hidden="1" x14ac:dyDescent="0.2">
      <c r="A1064" s="176" t="s">
        <v>1533</v>
      </c>
      <c r="B1064" s="183" t="s">
        <v>1923</v>
      </c>
      <c r="C1064" s="366" t="s">
        <v>1530</v>
      </c>
      <c r="D1064" s="176" t="s">
        <v>1424</v>
      </c>
      <c r="E1064" s="11"/>
      <c r="F1064" s="31" t="s">
        <v>636</v>
      </c>
      <c r="G1064" s="11"/>
      <c r="H1064" s="11"/>
      <c r="I1064" s="73">
        <v>160.00000000000003</v>
      </c>
      <c r="J1064" s="11"/>
      <c r="K1064" s="11"/>
      <c r="L1064" s="419">
        <f t="shared" si="64"/>
        <v>160.00000000000003</v>
      </c>
      <c r="M1064" s="11"/>
      <c r="N1064" s="11"/>
      <c r="O1064" s="360">
        <f>IF(P1064="Yes",'MD Rates'!$H$1,R1064)</f>
        <v>43922</v>
      </c>
      <c r="P1064" s="5" t="str">
        <f t="shared" si="65"/>
        <v>No</v>
      </c>
      <c r="R1064" s="406">
        <v>43922</v>
      </c>
    </row>
    <row r="1065" spans="1:18" hidden="1" x14ac:dyDescent="0.2">
      <c r="A1065" s="176" t="s">
        <v>1533</v>
      </c>
      <c r="B1065" s="183" t="s">
        <v>1923</v>
      </c>
      <c r="C1065" s="366" t="s">
        <v>1530</v>
      </c>
      <c r="D1065" s="176" t="s">
        <v>1424</v>
      </c>
      <c r="E1065" s="11"/>
      <c r="F1065" s="31" t="s">
        <v>637</v>
      </c>
      <c r="G1065" s="11"/>
      <c r="H1065" s="11"/>
      <c r="I1065" s="73">
        <v>182.90000000000003</v>
      </c>
      <c r="J1065" s="11"/>
      <c r="K1065" s="11"/>
      <c r="L1065" s="419">
        <f t="shared" si="64"/>
        <v>182.90000000000003</v>
      </c>
      <c r="M1065" s="11"/>
      <c r="N1065" s="11"/>
      <c r="O1065" s="360">
        <f>IF(P1065="Yes",'MD Rates'!$H$1,R1065)</f>
        <v>43922</v>
      </c>
      <c r="P1065" s="5" t="str">
        <f t="shared" si="65"/>
        <v>No</v>
      </c>
      <c r="R1065" s="406">
        <v>43922</v>
      </c>
    </row>
    <row r="1066" spans="1:18" hidden="1" x14ac:dyDescent="0.2">
      <c r="A1066" s="176" t="s">
        <v>1533</v>
      </c>
      <c r="B1066" s="183" t="s">
        <v>1923</v>
      </c>
      <c r="C1066" s="366" t="s">
        <v>1530</v>
      </c>
      <c r="D1066" s="176" t="s">
        <v>1424</v>
      </c>
      <c r="E1066" s="11"/>
      <c r="F1066" s="31" t="s">
        <v>638</v>
      </c>
      <c r="G1066" s="11"/>
      <c r="H1066" s="11"/>
      <c r="I1066" s="73">
        <v>205.8</v>
      </c>
      <c r="J1066" s="11"/>
      <c r="K1066" s="11"/>
      <c r="L1066" s="419">
        <f t="shared" si="64"/>
        <v>205.8</v>
      </c>
      <c r="M1066" s="11"/>
      <c r="N1066" s="11"/>
      <c r="O1066" s="360">
        <f>IF(P1066="Yes",'MD Rates'!$H$1,R1066)</f>
        <v>43922</v>
      </c>
      <c r="P1066" s="5" t="str">
        <f t="shared" si="65"/>
        <v>No</v>
      </c>
      <c r="R1066" s="406">
        <v>43922</v>
      </c>
    </row>
    <row r="1067" spans="1:18" hidden="1" x14ac:dyDescent="0.2">
      <c r="A1067" s="176" t="s">
        <v>1533</v>
      </c>
      <c r="B1067" s="183" t="s">
        <v>1923</v>
      </c>
      <c r="C1067" s="366" t="s">
        <v>1530</v>
      </c>
      <c r="D1067" s="176" t="s">
        <v>1424</v>
      </c>
      <c r="E1067" s="11"/>
      <c r="F1067" s="31" t="s">
        <v>639</v>
      </c>
      <c r="G1067" s="11"/>
      <c r="H1067" s="11"/>
      <c r="I1067" s="73">
        <v>182.8</v>
      </c>
      <c r="J1067" s="11"/>
      <c r="K1067" s="11"/>
      <c r="L1067" s="419">
        <f t="shared" si="64"/>
        <v>182.8</v>
      </c>
      <c r="M1067" s="11"/>
      <c r="N1067" s="11"/>
      <c r="O1067" s="360">
        <f>IF(P1067="Yes",'MD Rates'!$H$1,R1067)</f>
        <v>43922</v>
      </c>
      <c r="P1067" s="5" t="str">
        <f t="shared" si="65"/>
        <v>No</v>
      </c>
      <c r="R1067" s="406">
        <v>43922</v>
      </c>
    </row>
    <row r="1068" spans="1:18" hidden="1" x14ac:dyDescent="0.2">
      <c r="A1068" s="176" t="s">
        <v>1533</v>
      </c>
      <c r="B1068" s="183" t="s">
        <v>1923</v>
      </c>
      <c r="C1068" s="366" t="s">
        <v>1530</v>
      </c>
      <c r="D1068" s="176" t="s">
        <v>1424</v>
      </c>
      <c r="E1068" s="11"/>
      <c r="F1068" s="31" t="s">
        <v>640</v>
      </c>
      <c r="G1068" s="11"/>
      <c r="H1068" s="11"/>
      <c r="I1068" s="73">
        <v>205.70000000000002</v>
      </c>
      <c r="J1068" s="11"/>
      <c r="K1068" s="11"/>
      <c r="L1068" s="419">
        <f t="shared" si="64"/>
        <v>205.70000000000002</v>
      </c>
      <c r="M1068" s="11"/>
      <c r="N1068" s="11"/>
      <c r="O1068" s="360">
        <f>IF(P1068="Yes",'MD Rates'!$H$1,R1068)</f>
        <v>43922</v>
      </c>
      <c r="P1068" s="5" t="str">
        <f t="shared" si="65"/>
        <v>No</v>
      </c>
      <c r="R1068" s="406">
        <v>43922</v>
      </c>
    </row>
    <row r="1069" spans="1:18" hidden="1" x14ac:dyDescent="0.2">
      <c r="A1069" s="176" t="s">
        <v>1533</v>
      </c>
      <c r="B1069" s="183" t="s">
        <v>1923</v>
      </c>
      <c r="C1069" s="366" t="s">
        <v>1530</v>
      </c>
      <c r="D1069" s="176" t="s">
        <v>1424</v>
      </c>
      <c r="E1069" s="11"/>
      <c r="F1069" s="31" t="s">
        <v>641</v>
      </c>
      <c r="G1069" s="11"/>
      <c r="H1069" s="11"/>
      <c r="I1069" s="73">
        <v>228.60000000000002</v>
      </c>
      <c r="J1069" s="11"/>
      <c r="K1069" s="11"/>
      <c r="L1069" s="419">
        <f t="shared" si="64"/>
        <v>228.60000000000002</v>
      </c>
      <c r="M1069" s="11"/>
      <c r="N1069" s="11"/>
      <c r="O1069" s="360">
        <f>IF(P1069="Yes",'MD Rates'!$H$1,R1069)</f>
        <v>43922</v>
      </c>
      <c r="P1069" s="5" t="str">
        <f t="shared" si="65"/>
        <v>No</v>
      </c>
      <c r="R1069" s="406">
        <v>43922</v>
      </c>
    </row>
    <row r="1070" spans="1:18" hidden="1" x14ac:dyDescent="0.2">
      <c r="A1070" s="176" t="s">
        <v>1533</v>
      </c>
      <c r="B1070" s="183" t="s">
        <v>1923</v>
      </c>
      <c r="C1070" s="366" t="s">
        <v>1530</v>
      </c>
      <c r="D1070" s="176" t="s">
        <v>1424</v>
      </c>
      <c r="E1070" s="11"/>
      <c r="F1070" s="31" t="s">
        <v>642</v>
      </c>
      <c r="G1070" s="11"/>
      <c r="H1070" s="11"/>
      <c r="I1070" s="73">
        <v>251.5</v>
      </c>
      <c r="J1070" s="11"/>
      <c r="K1070" s="11"/>
      <c r="L1070" s="419">
        <f t="shared" si="64"/>
        <v>251.5</v>
      </c>
      <c r="M1070" s="11"/>
      <c r="N1070" s="11"/>
      <c r="O1070" s="360">
        <f>IF(P1070="Yes",'MD Rates'!$H$1,R1070)</f>
        <v>43922</v>
      </c>
      <c r="P1070" s="5" t="str">
        <f t="shared" si="65"/>
        <v>No</v>
      </c>
      <c r="R1070" s="406">
        <v>43922</v>
      </c>
    </row>
    <row r="1071" spans="1:18" hidden="1" x14ac:dyDescent="0.2">
      <c r="A1071" s="176" t="s">
        <v>1533</v>
      </c>
      <c r="B1071" s="183" t="s">
        <v>1923</v>
      </c>
      <c r="C1071" s="366" t="s">
        <v>1530</v>
      </c>
      <c r="D1071" s="176" t="s">
        <v>1424</v>
      </c>
      <c r="E1071" s="11"/>
      <c r="F1071" s="31" t="s">
        <v>643</v>
      </c>
      <c r="G1071" s="11"/>
      <c r="H1071" s="11"/>
      <c r="I1071" s="73">
        <v>45.7</v>
      </c>
      <c r="J1071" s="11"/>
      <c r="K1071" s="11"/>
      <c r="L1071" s="419">
        <f t="shared" si="64"/>
        <v>45.7</v>
      </c>
      <c r="M1071" s="11"/>
      <c r="N1071" s="11"/>
      <c r="O1071" s="360">
        <f>IF(P1071="Yes",'MD Rates'!$H$1,R1071)</f>
        <v>43922</v>
      </c>
      <c r="P1071" s="5" t="str">
        <f t="shared" si="65"/>
        <v>No</v>
      </c>
      <c r="R1071" s="406">
        <v>43922</v>
      </c>
    </row>
    <row r="1072" spans="1:18" hidden="1" x14ac:dyDescent="0.2">
      <c r="A1072" s="176" t="s">
        <v>1533</v>
      </c>
      <c r="B1072" s="183" t="s">
        <v>1923</v>
      </c>
      <c r="C1072" s="366" t="s">
        <v>1530</v>
      </c>
      <c r="D1072" s="176" t="s">
        <v>800</v>
      </c>
      <c r="E1072" s="11"/>
      <c r="F1072" s="31" t="s">
        <v>620</v>
      </c>
      <c r="G1072" s="11"/>
      <c r="H1072" s="11"/>
      <c r="I1072" s="73">
        <v>91.4</v>
      </c>
      <c r="J1072" s="11"/>
      <c r="K1072" s="11"/>
      <c r="L1072" s="419">
        <f t="shared" si="64"/>
        <v>91.4</v>
      </c>
      <c r="M1072" s="11"/>
      <c r="N1072" s="11"/>
      <c r="O1072" s="360">
        <f>IF(P1072="Yes",'MD Rates'!$H$1,R1072)</f>
        <v>43922</v>
      </c>
      <c r="P1072" s="5" t="str">
        <f t="shared" si="65"/>
        <v>No</v>
      </c>
      <c r="R1072" s="406">
        <v>43922</v>
      </c>
    </row>
    <row r="1073" spans="1:18" hidden="1" x14ac:dyDescent="0.2">
      <c r="A1073" s="176" t="s">
        <v>1533</v>
      </c>
      <c r="B1073" s="183" t="s">
        <v>1923</v>
      </c>
      <c r="C1073" s="366" t="s">
        <v>1530</v>
      </c>
      <c r="D1073" s="176" t="s">
        <v>800</v>
      </c>
      <c r="E1073" s="11"/>
      <c r="F1073" s="31" t="s">
        <v>621</v>
      </c>
      <c r="G1073" s="11"/>
      <c r="H1073" s="11"/>
      <c r="I1073" s="73">
        <v>137.10000000000002</v>
      </c>
      <c r="J1073" s="11"/>
      <c r="K1073" s="11"/>
      <c r="L1073" s="419">
        <f t="shared" si="64"/>
        <v>137.10000000000002</v>
      </c>
      <c r="M1073" s="11"/>
      <c r="N1073" s="11"/>
      <c r="O1073" s="360">
        <f>IF(P1073="Yes",'MD Rates'!$H$1,R1073)</f>
        <v>43922</v>
      </c>
      <c r="P1073" s="5" t="str">
        <f t="shared" si="65"/>
        <v>No</v>
      </c>
      <c r="R1073" s="406">
        <v>43922</v>
      </c>
    </row>
    <row r="1074" spans="1:18" hidden="1" x14ac:dyDescent="0.2">
      <c r="A1074" s="176" t="s">
        <v>1533</v>
      </c>
      <c r="B1074" s="183" t="s">
        <v>1923</v>
      </c>
      <c r="C1074" s="366" t="s">
        <v>1530</v>
      </c>
      <c r="D1074" s="176" t="s">
        <v>800</v>
      </c>
      <c r="E1074" s="11"/>
      <c r="F1074" s="31" t="s">
        <v>622</v>
      </c>
      <c r="G1074" s="11"/>
      <c r="H1074" s="11"/>
      <c r="I1074" s="73">
        <v>182.8</v>
      </c>
      <c r="J1074" s="11"/>
      <c r="K1074" s="11"/>
      <c r="L1074" s="419">
        <f t="shared" si="64"/>
        <v>182.8</v>
      </c>
      <c r="M1074" s="11"/>
      <c r="N1074" s="11"/>
      <c r="O1074" s="360">
        <f>IF(P1074="Yes",'MD Rates'!$H$1,R1074)</f>
        <v>43922</v>
      </c>
      <c r="P1074" s="5" t="str">
        <f t="shared" si="65"/>
        <v>No</v>
      </c>
      <c r="R1074" s="406">
        <v>43922</v>
      </c>
    </row>
    <row r="1075" spans="1:18" hidden="1" x14ac:dyDescent="0.2">
      <c r="A1075" s="176" t="s">
        <v>1533</v>
      </c>
      <c r="B1075" s="183" t="s">
        <v>1923</v>
      </c>
      <c r="C1075" s="366" t="s">
        <v>1530</v>
      </c>
      <c r="D1075" s="176" t="s">
        <v>800</v>
      </c>
      <c r="E1075" s="11"/>
      <c r="F1075" s="31" t="s">
        <v>623</v>
      </c>
      <c r="G1075" s="11"/>
      <c r="H1075" s="11"/>
      <c r="I1075" s="73">
        <v>228.50000000000003</v>
      </c>
      <c r="J1075" s="11"/>
      <c r="K1075" s="11"/>
      <c r="L1075" s="419">
        <f t="shared" si="64"/>
        <v>228.50000000000003</v>
      </c>
      <c r="M1075" s="11"/>
      <c r="N1075" s="11"/>
      <c r="O1075" s="360">
        <f>IF(P1075="Yes",'MD Rates'!$H$1,R1075)</f>
        <v>43922</v>
      </c>
      <c r="P1075" s="5" t="str">
        <f t="shared" si="65"/>
        <v>No</v>
      </c>
      <c r="R1075" s="406">
        <v>43922</v>
      </c>
    </row>
    <row r="1076" spans="1:18" hidden="1" x14ac:dyDescent="0.2">
      <c r="A1076" s="176" t="s">
        <v>1533</v>
      </c>
      <c r="B1076" s="183" t="s">
        <v>1923</v>
      </c>
      <c r="C1076" s="366" t="s">
        <v>1530</v>
      </c>
      <c r="D1076" s="176" t="s">
        <v>800</v>
      </c>
      <c r="E1076" s="11"/>
      <c r="F1076" s="31" t="s">
        <v>624</v>
      </c>
      <c r="G1076" s="11"/>
      <c r="H1076" s="11"/>
      <c r="I1076" s="73">
        <v>139.4</v>
      </c>
      <c r="J1076" s="11"/>
      <c r="K1076" s="11"/>
      <c r="L1076" s="419">
        <f t="shared" si="64"/>
        <v>139.4</v>
      </c>
      <c r="M1076" s="11"/>
      <c r="N1076" s="11"/>
      <c r="O1076" s="360">
        <f>IF(P1076="Yes",'MD Rates'!$H$1,R1076)</f>
        <v>43922</v>
      </c>
      <c r="P1076" s="5" t="str">
        <f t="shared" si="65"/>
        <v>No</v>
      </c>
      <c r="R1076" s="406">
        <v>43922</v>
      </c>
    </row>
    <row r="1077" spans="1:18" hidden="1" x14ac:dyDescent="0.2">
      <c r="A1077" s="176" t="s">
        <v>1533</v>
      </c>
      <c r="B1077" s="183" t="s">
        <v>1923</v>
      </c>
      <c r="C1077" s="366" t="s">
        <v>1530</v>
      </c>
      <c r="D1077" s="176" t="s">
        <v>800</v>
      </c>
      <c r="E1077" s="11"/>
      <c r="F1077" s="31" t="s">
        <v>625</v>
      </c>
      <c r="G1077" s="11"/>
      <c r="H1077" s="11"/>
      <c r="I1077" s="73">
        <v>137.10000000000002</v>
      </c>
      <c r="J1077" s="11"/>
      <c r="K1077" s="11"/>
      <c r="L1077" s="419">
        <f t="shared" si="64"/>
        <v>137.10000000000002</v>
      </c>
      <c r="M1077" s="11"/>
      <c r="N1077" s="11"/>
      <c r="O1077" s="360">
        <f>IF(P1077="Yes",'MD Rates'!$H$1,R1077)</f>
        <v>43922</v>
      </c>
      <c r="P1077" s="5" t="str">
        <f t="shared" si="65"/>
        <v>No</v>
      </c>
      <c r="R1077" s="406">
        <v>43922</v>
      </c>
    </row>
    <row r="1078" spans="1:18" hidden="1" x14ac:dyDescent="0.2">
      <c r="A1078" s="176" t="s">
        <v>1533</v>
      </c>
      <c r="B1078" s="183" t="s">
        <v>1923</v>
      </c>
      <c r="C1078" s="366" t="s">
        <v>1530</v>
      </c>
      <c r="D1078" s="176" t="s">
        <v>800</v>
      </c>
      <c r="E1078" s="11"/>
      <c r="F1078" s="31" t="s">
        <v>626</v>
      </c>
      <c r="G1078" s="11"/>
      <c r="H1078" s="11"/>
      <c r="I1078" s="73">
        <v>182.8</v>
      </c>
      <c r="J1078" s="11"/>
      <c r="K1078" s="11"/>
      <c r="L1078" s="419">
        <f t="shared" si="64"/>
        <v>182.8</v>
      </c>
      <c r="M1078" s="11"/>
      <c r="N1078" s="11"/>
      <c r="O1078" s="360">
        <f>IF(P1078="Yes",'MD Rates'!$H$1,R1078)</f>
        <v>43922</v>
      </c>
      <c r="P1078" s="5" t="str">
        <f t="shared" si="65"/>
        <v>No</v>
      </c>
      <c r="R1078" s="406">
        <v>43922</v>
      </c>
    </row>
    <row r="1079" spans="1:18" hidden="1" x14ac:dyDescent="0.2">
      <c r="A1079" s="176" t="s">
        <v>1533</v>
      </c>
      <c r="B1079" s="183" t="s">
        <v>1923</v>
      </c>
      <c r="C1079" s="366" t="s">
        <v>1530</v>
      </c>
      <c r="D1079" s="176" t="s">
        <v>800</v>
      </c>
      <c r="E1079" s="11"/>
      <c r="F1079" s="31" t="s">
        <v>627</v>
      </c>
      <c r="G1079" s="11"/>
      <c r="H1079" s="11"/>
      <c r="I1079" s="73">
        <v>182.8</v>
      </c>
      <c r="J1079" s="11"/>
      <c r="K1079" s="11"/>
      <c r="L1079" s="419">
        <f t="shared" si="64"/>
        <v>182.8</v>
      </c>
      <c r="M1079" s="11"/>
      <c r="N1079" s="11"/>
      <c r="O1079" s="360">
        <f>IF(P1079="Yes",'MD Rates'!$H$1,R1079)</f>
        <v>43922</v>
      </c>
      <c r="P1079" s="5" t="str">
        <f t="shared" si="65"/>
        <v>No</v>
      </c>
      <c r="R1079" s="406">
        <v>43922</v>
      </c>
    </row>
    <row r="1080" spans="1:18" hidden="1" x14ac:dyDescent="0.2">
      <c r="A1080" s="176" t="s">
        <v>1533</v>
      </c>
      <c r="B1080" s="183" t="s">
        <v>1923</v>
      </c>
      <c r="C1080" s="366" t="s">
        <v>1530</v>
      </c>
      <c r="D1080" s="176" t="s">
        <v>800</v>
      </c>
      <c r="E1080" s="11"/>
      <c r="F1080" s="31" t="s">
        <v>628</v>
      </c>
      <c r="G1080" s="11"/>
      <c r="H1080" s="11"/>
      <c r="I1080" s="73">
        <v>274.23</v>
      </c>
      <c r="J1080" s="11"/>
      <c r="K1080" s="11"/>
      <c r="L1080" s="419">
        <f t="shared" si="64"/>
        <v>274.23</v>
      </c>
      <c r="M1080" s="11"/>
      <c r="N1080" s="11"/>
      <c r="O1080" s="360">
        <f>IF(P1080="Yes",'MD Rates'!$H$1,R1080)</f>
        <v>43922</v>
      </c>
      <c r="P1080" s="5" t="str">
        <f t="shared" si="65"/>
        <v>No</v>
      </c>
      <c r="R1080" s="406">
        <v>43922</v>
      </c>
    </row>
    <row r="1081" spans="1:18" hidden="1" x14ac:dyDescent="0.2">
      <c r="A1081" s="176" t="s">
        <v>1533</v>
      </c>
      <c r="B1081" s="183" t="s">
        <v>1923</v>
      </c>
      <c r="C1081" s="366" t="s">
        <v>1530</v>
      </c>
      <c r="D1081" s="176" t="s">
        <v>800</v>
      </c>
      <c r="E1081" s="11"/>
      <c r="F1081" s="31" t="s">
        <v>629</v>
      </c>
      <c r="G1081" s="11"/>
      <c r="H1081" s="11"/>
      <c r="I1081" s="73">
        <v>91.4</v>
      </c>
      <c r="J1081" s="11"/>
      <c r="K1081" s="11"/>
      <c r="L1081" s="419">
        <f t="shared" si="64"/>
        <v>91.4</v>
      </c>
      <c r="M1081" s="11"/>
      <c r="N1081" s="11"/>
      <c r="O1081" s="360">
        <f>IF(P1081="Yes",'MD Rates'!$H$1,R1081)</f>
        <v>43922</v>
      </c>
      <c r="P1081" s="5" t="str">
        <f t="shared" si="65"/>
        <v>No</v>
      </c>
      <c r="R1081" s="406">
        <v>43922</v>
      </c>
    </row>
    <row r="1082" spans="1:18" hidden="1" x14ac:dyDescent="0.2">
      <c r="A1082" s="176" t="s">
        <v>1533</v>
      </c>
      <c r="B1082" s="183" t="s">
        <v>1923</v>
      </c>
      <c r="C1082" s="366" t="s">
        <v>1530</v>
      </c>
      <c r="D1082" s="176" t="s">
        <v>800</v>
      </c>
      <c r="E1082" s="11"/>
      <c r="F1082" s="31" t="s">
        <v>630</v>
      </c>
      <c r="G1082" s="11"/>
      <c r="H1082" s="11"/>
      <c r="I1082" s="73">
        <v>114.30000000000001</v>
      </c>
      <c r="J1082" s="11"/>
      <c r="K1082" s="11"/>
      <c r="L1082" s="419">
        <f t="shared" si="64"/>
        <v>114.30000000000001</v>
      </c>
      <c r="M1082" s="11"/>
      <c r="N1082" s="11"/>
      <c r="O1082" s="360">
        <f>IF(P1082="Yes",'MD Rates'!$H$1,R1082)</f>
        <v>43922</v>
      </c>
      <c r="P1082" s="5" t="str">
        <f t="shared" si="65"/>
        <v>No</v>
      </c>
      <c r="R1082" s="406">
        <v>43922</v>
      </c>
    </row>
    <row r="1083" spans="1:18" hidden="1" x14ac:dyDescent="0.2">
      <c r="A1083" s="176" t="s">
        <v>1533</v>
      </c>
      <c r="B1083" s="183" t="s">
        <v>1923</v>
      </c>
      <c r="C1083" s="366" t="s">
        <v>1530</v>
      </c>
      <c r="D1083" s="176" t="s">
        <v>800</v>
      </c>
      <c r="E1083" s="11"/>
      <c r="F1083" s="31" t="s">
        <v>631</v>
      </c>
      <c r="G1083" s="11"/>
      <c r="H1083" s="11"/>
      <c r="I1083" s="73">
        <v>137.19999999999999</v>
      </c>
      <c r="J1083" s="11"/>
      <c r="K1083" s="11"/>
      <c r="L1083" s="419">
        <f t="shared" si="64"/>
        <v>137.19999999999999</v>
      </c>
      <c r="M1083" s="11"/>
      <c r="N1083" s="11"/>
      <c r="O1083" s="360">
        <f>IF(P1083="Yes",'MD Rates'!$H$1,R1083)</f>
        <v>43922</v>
      </c>
      <c r="P1083" s="5" t="str">
        <f t="shared" si="65"/>
        <v>No</v>
      </c>
      <c r="R1083" s="406">
        <v>43922</v>
      </c>
    </row>
    <row r="1084" spans="1:18" hidden="1" x14ac:dyDescent="0.2">
      <c r="A1084" s="176" t="s">
        <v>1533</v>
      </c>
      <c r="B1084" s="183" t="s">
        <v>1923</v>
      </c>
      <c r="C1084" s="366" t="s">
        <v>1530</v>
      </c>
      <c r="D1084" s="176" t="s">
        <v>800</v>
      </c>
      <c r="E1084" s="11"/>
      <c r="F1084" s="31" t="s">
        <v>632</v>
      </c>
      <c r="G1084" s="11"/>
      <c r="H1084" s="11"/>
      <c r="I1084" s="73">
        <v>160.1</v>
      </c>
      <c r="J1084" s="11"/>
      <c r="K1084" s="11"/>
      <c r="L1084" s="419">
        <f t="shared" si="64"/>
        <v>160.1</v>
      </c>
      <c r="M1084" s="11"/>
      <c r="N1084" s="11"/>
      <c r="O1084" s="360">
        <f>IF(P1084="Yes",'MD Rates'!$H$1,R1084)</f>
        <v>43922</v>
      </c>
      <c r="P1084" s="5" t="str">
        <f t="shared" si="65"/>
        <v>No</v>
      </c>
      <c r="R1084" s="406">
        <v>43922</v>
      </c>
    </row>
    <row r="1085" spans="1:18" hidden="1" x14ac:dyDescent="0.2">
      <c r="A1085" s="176" t="s">
        <v>1533</v>
      </c>
      <c r="B1085" s="183" t="s">
        <v>1923</v>
      </c>
      <c r="C1085" s="366" t="s">
        <v>1530</v>
      </c>
      <c r="D1085" s="176" t="s">
        <v>800</v>
      </c>
      <c r="E1085" s="11"/>
      <c r="F1085" s="31" t="s">
        <v>633</v>
      </c>
      <c r="G1085" s="11"/>
      <c r="H1085" s="11"/>
      <c r="I1085" s="73">
        <v>119.1</v>
      </c>
      <c r="J1085" s="11"/>
      <c r="K1085" s="11"/>
      <c r="L1085" s="419">
        <f t="shared" si="64"/>
        <v>119.1</v>
      </c>
      <c r="M1085" s="11"/>
      <c r="N1085" s="11"/>
      <c r="O1085" s="360">
        <f>IF(P1085="Yes",'MD Rates'!$H$1,R1085)</f>
        <v>43922</v>
      </c>
      <c r="P1085" s="5" t="str">
        <f t="shared" si="65"/>
        <v>No</v>
      </c>
      <c r="R1085" s="406">
        <v>43922</v>
      </c>
    </row>
    <row r="1086" spans="1:18" hidden="1" x14ac:dyDescent="0.2">
      <c r="A1086" s="176" t="s">
        <v>1533</v>
      </c>
      <c r="B1086" s="183" t="s">
        <v>1923</v>
      </c>
      <c r="C1086" s="366" t="s">
        <v>1530</v>
      </c>
      <c r="D1086" s="176" t="s">
        <v>800</v>
      </c>
      <c r="E1086" s="11"/>
      <c r="F1086" s="31" t="s">
        <v>634</v>
      </c>
      <c r="G1086" s="11"/>
      <c r="H1086" s="11"/>
      <c r="I1086" s="73">
        <v>137.10000000000002</v>
      </c>
      <c r="J1086" s="11"/>
      <c r="K1086" s="11"/>
      <c r="L1086" s="419">
        <f t="shared" si="64"/>
        <v>137.10000000000002</v>
      </c>
      <c r="M1086" s="11"/>
      <c r="N1086" s="11"/>
      <c r="O1086" s="360">
        <f>IF(P1086="Yes",'MD Rates'!$H$1,R1086)</f>
        <v>43922</v>
      </c>
      <c r="P1086" s="5" t="str">
        <f t="shared" si="65"/>
        <v>No</v>
      </c>
      <c r="R1086" s="406">
        <v>43922</v>
      </c>
    </row>
    <row r="1087" spans="1:18" hidden="1" x14ac:dyDescent="0.2">
      <c r="A1087" s="176" t="s">
        <v>1533</v>
      </c>
      <c r="B1087" s="183" t="s">
        <v>1923</v>
      </c>
      <c r="C1087" s="366" t="s">
        <v>1530</v>
      </c>
      <c r="D1087" s="176" t="s">
        <v>800</v>
      </c>
      <c r="E1087" s="11"/>
      <c r="F1087" s="31" t="s">
        <v>635</v>
      </c>
      <c r="G1087" s="11"/>
      <c r="H1087" s="11"/>
      <c r="I1087" s="73">
        <v>182.8</v>
      </c>
      <c r="J1087" s="11"/>
      <c r="K1087" s="11"/>
      <c r="L1087" s="419">
        <f t="shared" si="64"/>
        <v>182.8</v>
      </c>
      <c r="M1087" s="11"/>
      <c r="N1087" s="11"/>
      <c r="O1087" s="360">
        <f>IF(P1087="Yes",'MD Rates'!$H$1,R1087)</f>
        <v>43922</v>
      </c>
      <c r="P1087" s="5" t="str">
        <f t="shared" si="65"/>
        <v>No</v>
      </c>
      <c r="R1087" s="406">
        <v>43922</v>
      </c>
    </row>
    <row r="1088" spans="1:18" hidden="1" x14ac:dyDescent="0.2">
      <c r="A1088" s="176" t="s">
        <v>1533</v>
      </c>
      <c r="B1088" s="183" t="s">
        <v>1923</v>
      </c>
      <c r="C1088" s="366" t="s">
        <v>1530</v>
      </c>
      <c r="D1088" s="176" t="s">
        <v>800</v>
      </c>
      <c r="E1088" s="11"/>
      <c r="F1088" s="31" t="s">
        <v>636</v>
      </c>
      <c r="G1088" s="11"/>
      <c r="H1088" s="11"/>
      <c r="I1088" s="73">
        <v>160.00000000000003</v>
      </c>
      <c r="J1088" s="11"/>
      <c r="K1088" s="11"/>
      <c r="L1088" s="419">
        <f t="shared" si="64"/>
        <v>160.00000000000003</v>
      </c>
      <c r="M1088" s="11"/>
      <c r="N1088" s="11"/>
      <c r="O1088" s="360">
        <f>IF(P1088="Yes",'MD Rates'!$H$1,R1088)</f>
        <v>43922</v>
      </c>
      <c r="P1088" s="5" t="str">
        <f t="shared" si="65"/>
        <v>No</v>
      </c>
      <c r="R1088" s="406">
        <v>43922</v>
      </c>
    </row>
    <row r="1089" spans="1:18" hidden="1" x14ac:dyDescent="0.2">
      <c r="A1089" s="176" t="s">
        <v>1533</v>
      </c>
      <c r="B1089" s="183" t="s">
        <v>1923</v>
      </c>
      <c r="C1089" s="366" t="s">
        <v>1530</v>
      </c>
      <c r="D1089" s="176" t="s">
        <v>800</v>
      </c>
      <c r="E1089" s="11"/>
      <c r="F1089" s="31" t="s">
        <v>637</v>
      </c>
      <c r="G1089" s="11"/>
      <c r="H1089" s="11"/>
      <c r="I1089" s="73">
        <v>182.90000000000003</v>
      </c>
      <c r="J1089" s="11"/>
      <c r="K1089" s="11"/>
      <c r="L1089" s="419">
        <f t="shared" si="64"/>
        <v>182.90000000000003</v>
      </c>
      <c r="M1089" s="11"/>
      <c r="N1089" s="11"/>
      <c r="O1089" s="360">
        <f>IF(P1089="Yes",'MD Rates'!$H$1,R1089)</f>
        <v>43922</v>
      </c>
      <c r="P1089" s="5" t="str">
        <f t="shared" si="65"/>
        <v>No</v>
      </c>
      <c r="R1089" s="406">
        <v>43922</v>
      </c>
    </row>
    <row r="1090" spans="1:18" hidden="1" x14ac:dyDescent="0.2">
      <c r="A1090" s="176" t="s">
        <v>1533</v>
      </c>
      <c r="B1090" s="183" t="s">
        <v>1923</v>
      </c>
      <c r="C1090" s="366" t="s">
        <v>1530</v>
      </c>
      <c r="D1090" s="176" t="s">
        <v>800</v>
      </c>
      <c r="E1090" s="11"/>
      <c r="F1090" s="31" t="s">
        <v>638</v>
      </c>
      <c r="G1090" s="11"/>
      <c r="H1090" s="11"/>
      <c r="I1090" s="73">
        <v>205.8</v>
      </c>
      <c r="J1090" s="11"/>
      <c r="K1090" s="11"/>
      <c r="L1090" s="419">
        <f t="shared" si="64"/>
        <v>205.8</v>
      </c>
      <c r="M1090" s="11"/>
      <c r="N1090" s="11"/>
      <c r="O1090" s="360">
        <f>IF(P1090="Yes",'MD Rates'!$H$1,R1090)</f>
        <v>43922</v>
      </c>
      <c r="P1090" s="5" t="str">
        <f t="shared" si="65"/>
        <v>No</v>
      </c>
      <c r="R1090" s="406">
        <v>43922</v>
      </c>
    </row>
    <row r="1091" spans="1:18" hidden="1" x14ac:dyDescent="0.2">
      <c r="A1091" s="176" t="s">
        <v>1533</v>
      </c>
      <c r="B1091" s="183" t="s">
        <v>1923</v>
      </c>
      <c r="C1091" s="366" t="s">
        <v>1530</v>
      </c>
      <c r="D1091" s="176" t="s">
        <v>800</v>
      </c>
      <c r="E1091" s="11"/>
      <c r="F1091" s="31" t="s">
        <v>639</v>
      </c>
      <c r="G1091" s="11"/>
      <c r="H1091" s="11"/>
      <c r="I1091" s="73">
        <v>182.8</v>
      </c>
      <c r="J1091" s="11"/>
      <c r="K1091" s="11"/>
      <c r="L1091" s="419">
        <f t="shared" si="64"/>
        <v>182.8</v>
      </c>
      <c r="M1091" s="11"/>
      <c r="N1091" s="11"/>
      <c r="O1091" s="360">
        <f>IF(P1091="Yes",'MD Rates'!$H$1,R1091)</f>
        <v>43922</v>
      </c>
      <c r="P1091" s="5" t="str">
        <f t="shared" si="65"/>
        <v>No</v>
      </c>
      <c r="R1091" s="406">
        <v>43922</v>
      </c>
    </row>
    <row r="1092" spans="1:18" hidden="1" x14ac:dyDescent="0.2">
      <c r="A1092" s="176" t="s">
        <v>1533</v>
      </c>
      <c r="B1092" s="183" t="s">
        <v>1923</v>
      </c>
      <c r="C1092" s="366" t="s">
        <v>1530</v>
      </c>
      <c r="D1092" s="176" t="s">
        <v>800</v>
      </c>
      <c r="E1092" s="11"/>
      <c r="F1092" s="31" t="s">
        <v>640</v>
      </c>
      <c r="G1092" s="11"/>
      <c r="H1092" s="11"/>
      <c r="I1092" s="73">
        <v>205.70000000000002</v>
      </c>
      <c r="J1092" s="11"/>
      <c r="K1092" s="11"/>
      <c r="L1092" s="419">
        <f t="shared" si="64"/>
        <v>205.70000000000002</v>
      </c>
      <c r="M1092" s="11"/>
      <c r="N1092" s="11"/>
      <c r="O1092" s="360">
        <f>IF(P1092="Yes",'MD Rates'!$H$1,R1092)</f>
        <v>43922</v>
      </c>
      <c r="P1092" s="5" t="str">
        <f t="shared" si="65"/>
        <v>No</v>
      </c>
      <c r="R1092" s="406">
        <v>43922</v>
      </c>
    </row>
    <row r="1093" spans="1:18" hidden="1" x14ac:dyDescent="0.2">
      <c r="A1093" s="176" t="s">
        <v>1533</v>
      </c>
      <c r="B1093" s="183" t="s">
        <v>1923</v>
      </c>
      <c r="C1093" s="366" t="s">
        <v>1530</v>
      </c>
      <c r="D1093" s="176" t="s">
        <v>800</v>
      </c>
      <c r="E1093" s="11"/>
      <c r="F1093" s="31" t="s">
        <v>641</v>
      </c>
      <c r="G1093" s="11"/>
      <c r="H1093" s="11"/>
      <c r="I1093" s="73">
        <v>228.60000000000002</v>
      </c>
      <c r="J1093" s="11"/>
      <c r="K1093" s="11"/>
      <c r="L1093" s="419">
        <f t="shared" si="64"/>
        <v>228.60000000000002</v>
      </c>
      <c r="M1093" s="11"/>
      <c r="N1093" s="11"/>
      <c r="O1093" s="360">
        <f>IF(P1093="Yes",'MD Rates'!$H$1,R1093)</f>
        <v>43922</v>
      </c>
      <c r="P1093" s="5" t="str">
        <f t="shared" si="65"/>
        <v>No</v>
      </c>
      <c r="R1093" s="406">
        <v>43922</v>
      </c>
    </row>
    <row r="1094" spans="1:18" hidden="1" x14ac:dyDescent="0.2">
      <c r="A1094" s="176" t="s">
        <v>1533</v>
      </c>
      <c r="B1094" s="183" t="s">
        <v>1923</v>
      </c>
      <c r="C1094" s="366" t="s">
        <v>1530</v>
      </c>
      <c r="D1094" s="176" t="s">
        <v>800</v>
      </c>
      <c r="E1094" s="11"/>
      <c r="F1094" s="31" t="s">
        <v>642</v>
      </c>
      <c r="G1094" s="11"/>
      <c r="H1094" s="11"/>
      <c r="I1094" s="73">
        <v>251.5</v>
      </c>
      <c r="J1094" s="11"/>
      <c r="K1094" s="11"/>
      <c r="L1094" s="419">
        <f t="shared" si="64"/>
        <v>251.5</v>
      </c>
      <c r="M1094" s="11"/>
      <c r="N1094" s="11"/>
      <c r="O1094" s="360">
        <f>IF(P1094="Yes",'MD Rates'!$H$1,R1094)</f>
        <v>43922</v>
      </c>
      <c r="P1094" s="5" t="str">
        <f t="shared" si="65"/>
        <v>No</v>
      </c>
      <c r="R1094" s="406">
        <v>43922</v>
      </c>
    </row>
    <row r="1095" spans="1:18" hidden="1" x14ac:dyDescent="0.2">
      <c r="A1095" s="176" t="s">
        <v>1533</v>
      </c>
      <c r="B1095" s="183" t="s">
        <v>1923</v>
      </c>
      <c r="C1095" s="366" t="s">
        <v>1530</v>
      </c>
      <c r="D1095" s="176" t="s">
        <v>800</v>
      </c>
      <c r="E1095" s="11"/>
      <c r="F1095" s="31" t="s">
        <v>643</v>
      </c>
      <c r="G1095" s="11"/>
      <c r="H1095" s="11"/>
      <c r="I1095" s="73">
        <v>45.7</v>
      </c>
      <c r="J1095" s="11"/>
      <c r="K1095" s="11"/>
      <c r="L1095" s="419">
        <f t="shared" si="64"/>
        <v>45.7</v>
      </c>
      <c r="M1095" s="11"/>
      <c r="N1095" s="11"/>
      <c r="O1095" s="360">
        <f>IF(P1095="Yes",'MD Rates'!$H$1,R1095)</f>
        <v>43922</v>
      </c>
      <c r="P1095" s="5" t="str">
        <f t="shared" si="65"/>
        <v>No</v>
      </c>
      <c r="R1095" s="406">
        <v>43922</v>
      </c>
    </row>
    <row r="1096" spans="1:18" hidden="1" x14ac:dyDescent="0.2">
      <c r="A1096" s="176" t="s">
        <v>1533</v>
      </c>
      <c r="B1096" s="183" t="s">
        <v>1923</v>
      </c>
      <c r="C1096" s="366" t="s">
        <v>1530</v>
      </c>
      <c r="D1096" s="176" t="s">
        <v>1534</v>
      </c>
      <c r="E1096" s="11"/>
      <c r="F1096" s="31" t="s">
        <v>620</v>
      </c>
      <c r="G1096" s="11"/>
      <c r="H1096" s="11"/>
      <c r="I1096" s="73">
        <v>91.4</v>
      </c>
      <c r="J1096" s="11"/>
      <c r="K1096" s="11"/>
      <c r="L1096" s="419">
        <f t="shared" si="64"/>
        <v>91.4</v>
      </c>
      <c r="M1096" s="11"/>
      <c r="N1096" s="11"/>
      <c r="O1096" s="360">
        <f>IF(P1096="Yes",'MD Rates'!$H$1,R1096)</f>
        <v>43922</v>
      </c>
      <c r="P1096" s="5" t="str">
        <f t="shared" si="65"/>
        <v>No</v>
      </c>
      <c r="R1096" s="406">
        <v>43922</v>
      </c>
    </row>
    <row r="1097" spans="1:18" hidden="1" x14ac:dyDescent="0.2">
      <c r="A1097" s="176" t="s">
        <v>1533</v>
      </c>
      <c r="B1097" s="183" t="s">
        <v>1923</v>
      </c>
      <c r="C1097" s="366" t="s">
        <v>1530</v>
      </c>
      <c r="D1097" s="176" t="s">
        <v>1534</v>
      </c>
      <c r="E1097" s="11"/>
      <c r="F1097" s="31" t="s">
        <v>621</v>
      </c>
      <c r="G1097" s="11"/>
      <c r="H1097" s="11"/>
      <c r="I1097" s="73">
        <v>137.10000000000002</v>
      </c>
      <c r="J1097" s="11"/>
      <c r="K1097" s="11"/>
      <c r="L1097" s="419">
        <f t="shared" si="64"/>
        <v>137.10000000000002</v>
      </c>
      <c r="M1097" s="11"/>
      <c r="N1097" s="11"/>
      <c r="O1097" s="360">
        <f>IF(P1097="Yes",'MD Rates'!$H$1,R1097)</f>
        <v>43922</v>
      </c>
      <c r="P1097" s="5" t="str">
        <f t="shared" si="65"/>
        <v>No</v>
      </c>
      <c r="R1097" s="406">
        <v>43922</v>
      </c>
    </row>
    <row r="1098" spans="1:18" hidden="1" x14ac:dyDescent="0.2">
      <c r="A1098" s="176" t="s">
        <v>1533</v>
      </c>
      <c r="B1098" s="183" t="s">
        <v>1923</v>
      </c>
      <c r="C1098" s="366" t="s">
        <v>1530</v>
      </c>
      <c r="D1098" s="176" t="s">
        <v>1534</v>
      </c>
      <c r="E1098" s="11"/>
      <c r="F1098" s="31" t="s">
        <v>622</v>
      </c>
      <c r="G1098" s="11"/>
      <c r="H1098" s="11"/>
      <c r="I1098" s="73">
        <v>182.8</v>
      </c>
      <c r="J1098" s="11"/>
      <c r="K1098" s="11"/>
      <c r="L1098" s="419">
        <f t="shared" si="64"/>
        <v>182.8</v>
      </c>
      <c r="M1098" s="11"/>
      <c r="N1098" s="11"/>
      <c r="O1098" s="360">
        <f>IF(P1098="Yes",'MD Rates'!$H$1,R1098)</f>
        <v>43922</v>
      </c>
      <c r="P1098" s="5" t="str">
        <f t="shared" si="65"/>
        <v>No</v>
      </c>
      <c r="R1098" s="406">
        <v>43922</v>
      </c>
    </row>
    <row r="1099" spans="1:18" hidden="1" x14ac:dyDescent="0.2">
      <c r="A1099" s="176" t="s">
        <v>1533</v>
      </c>
      <c r="B1099" s="183" t="s">
        <v>1923</v>
      </c>
      <c r="C1099" s="366" t="s">
        <v>1530</v>
      </c>
      <c r="D1099" s="176" t="s">
        <v>1534</v>
      </c>
      <c r="E1099" s="11"/>
      <c r="F1099" s="31" t="s">
        <v>623</v>
      </c>
      <c r="G1099" s="11"/>
      <c r="H1099" s="11"/>
      <c r="I1099" s="73">
        <v>228.50000000000003</v>
      </c>
      <c r="J1099" s="11"/>
      <c r="K1099" s="11"/>
      <c r="L1099" s="419">
        <f t="shared" si="64"/>
        <v>228.50000000000003</v>
      </c>
      <c r="M1099" s="11"/>
      <c r="N1099" s="11"/>
      <c r="O1099" s="360">
        <f>IF(P1099="Yes",'MD Rates'!$H$1,R1099)</f>
        <v>43922</v>
      </c>
      <c r="P1099" s="5" t="str">
        <f t="shared" si="65"/>
        <v>No</v>
      </c>
      <c r="R1099" s="406">
        <v>43922</v>
      </c>
    </row>
    <row r="1100" spans="1:18" hidden="1" x14ac:dyDescent="0.2">
      <c r="A1100" s="176" t="s">
        <v>1533</v>
      </c>
      <c r="B1100" s="183" t="s">
        <v>1923</v>
      </c>
      <c r="C1100" s="366" t="s">
        <v>1530</v>
      </c>
      <c r="D1100" s="176" t="s">
        <v>1534</v>
      </c>
      <c r="E1100" s="11"/>
      <c r="F1100" s="31" t="s">
        <v>624</v>
      </c>
      <c r="G1100" s="11"/>
      <c r="H1100" s="11"/>
      <c r="I1100" s="73">
        <v>139.4</v>
      </c>
      <c r="J1100" s="11"/>
      <c r="K1100" s="11"/>
      <c r="L1100" s="419">
        <f t="shared" si="64"/>
        <v>139.4</v>
      </c>
      <c r="M1100" s="11"/>
      <c r="N1100" s="11"/>
      <c r="O1100" s="360">
        <f>IF(P1100="Yes",'MD Rates'!$H$1,R1100)</f>
        <v>43922</v>
      </c>
      <c r="P1100" s="5" t="str">
        <f t="shared" si="65"/>
        <v>No</v>
      </c>
      <c r="R1100" s="406">
        <v>43922</v>
      </c>
    </row>
    <row r="1101" spans="1:18" hidden="1" x14ac:dyDescent="0.2">
      <c r="A1101" s="176" t="s">
        <v>1533</v>
      </c>
      <c r="B1101" s="183" t="s">
        <v>1923</v>
      </c>
      <c r="C1101" s="366" t="s">
        <v>1530</v>
      </c>
      <c r="D1101" s="176" t="s">
        <v>1534</v>
      </c>
      <c r="E1101" s="11"/>
      <c r="F1101" s="31" t="s">
        <v>625</v>
      </c>
      <c r="G1101" s="11"/>
      <c r="H1101" s="11"/>
      <c r="I1101" s="73">
        <v>137.10000000000002</v>
      </c>
      <c r="J1101" s="11"/>
      <c r="K1101" s="11"/>
      <c r="L1101" s="419">
        <f t="shared" si="64"/>
        <v>137.10000000000002</v>
      </c>
      <c r="M1101" s="11"/>
      <c r="N1101" s="11"/>
      <c r="O1101" s="360">
        <f>IF(P1101="Yes",'MD Rates'!$H$1,R1101)</f>
        <v>43922</v>
      </c>
      <c r="P1101" s="5" t="str">
        <f t="shared" si="65"/>
        <v>No</v>
      </c>
      <c r="R1101" s="406">
        <v>43922</v>
      </c>
    </row>
    <row r="1102" spans="1:18" hidden="1" x14ac:dyDescent="0.2">
      <c r="A1102" s="176" t="s">
        <v>1533</v>
      </c>
      <c r="B1102" s="183" t="s">
        <v>1923</v>
      </c>
      <c r="C1102" s="366" t="s">
        <v>1530</v>
      </c>
      <c r="D1102" s="176" t="s">
        <v>1534</v>
      </c>
      <c r="E1102" s="11"/>
      <c r="F1102" s="31" t="s">
        <v>626</v>
      </c>
      <c r="G1102" s="11"/>
      <c r="H1102" s="11"/>
      <c r="I1102" s="73">
        <v>182.8</v>
      </c>
      <c r="J1102" s="11"/>
      <c r="K1102" s="11"/>
      <c r="L1102" s="419">
        <f t="shared" si="64"/>
        <v>182.8</v>
      </c>
      <c r="M1102" s="11"/>
      <c r="N1102" s="11"/>
      <c r="O1102" s="360">
        <f>IF(P1102="Yes",'MD Rates'!$H$1,R1102)</f>
        <v>43922</v>
      </c>
      <c r="P1102" s="5" t="str">
        <f t="shared" si="65"/>
        <v>No</v>
      </c>
      <c r="R1102" s="406">
        <v>43922</v>
      </c>
    </row>
    <row r="1103" spans="1:18" hidden="1" x14ac:dyDescent="0.2">
      <c r="A1103" s="176" t="s">
        <v>1533</v>
      </c>
      <c r="B1103" s="183" t="s">
        <v>1923</v>
      </c>
      <c r="C1103" s="366" t="s">
        <v>1530</v>
      </c>
      <c r="D1103" s="176" t="s">
        <v>1534</v>
      </c>
      <c r="E1103" s="11"/>
      <c r="F1103" s="31" t="s">
        <v>627</v>
      </c>
      <c r="G1103" s="11"/>
      <c r="H1103" s="11"/>
      <c r="I1103" s="73">
        <v>182.8</v>
      </c>
      <c r="J1103" s="11"/>
      <c r="K1103" s="11"/>
      <c r="L1103" s="419">
        <f t="shared" si="64"/>
        <v>182.8</v>
      </c>
      <c r="M1103" s="11"/>
      <c r="N1103" s="11"/>
      <c r="O1103" s="360">
        <f>IF(P1103="Yes",'MD Rates'!$H$1,R1103)</f>
        <v>43922</v>
      </c>
      <c r="P1103" s="5" t="str">
        <f t="shared" si="65"/>
        <v>No</v>
      </c>
      <c r="R1103" s="406">
        <v>43922</v>
      </c>
    </row>
    <row r="1104" spans="1:18" hidden="1" x14ac:dyDescent="0.2">
      <c r="A1104" s="176" t="s">
        <v>1533</v>
      </c>
      <c r="B1104" s="183" t="s">
        <v>1923</v>
      </c>
      <c r="C1104" s="366" t="s">
        <v>1530</v>
      </c>
      <c r="D1104" s="176" t="s">
        <v>1534</v>
      </c>
      <c r="E1104" s="11"/>
      <c r="F1104" s="31" t="s">
        <v>628</v>
      </c>
      <c r="G1104" s="11"/>
      <c r="H1104" s="11"/>
      <c r="I1104" s="73">
        <v>274.23</v>
      </c>
      <c r="J1104" s="11"/>
      <c r="K1104" s="11"/>
      <c r="L1104" s="419">
        <f t="shared" ref="L1104:L1167" si="66">L1080</f>
        <v>274.23</v>
      </c>
      <c r="M1104" s="11"/>
      <c r="N1104" s="11"/>
      <c r="O1104" s="360">
        <f>IF(P1104="Yes",'MD Rates'!$H$1,R1104)</f>
        <v>43922</v>
      </c>
      <c r="P1104" s="5" t="str">
        <f t="shared" si="65"/>
        <v>No</v>
      </c>
      <c r="R1104" s="406">
        <v>43922</v>
      </c>
    </row>
    <row r="1105" spans="1:18" hidden="1" x14ac:dyDescent="0.2">
      <c r="A1105" s="176" t="s">
        <v>1533</v>
      </c>
      <c r="B1105" s="183" t="s">
        <v>1923</v>
      </c>
      <c r="C1105" s="366" t="s">
        <v>1530</v>
      </c>
      <c r="D1105" s="176" t="s">
        <v>1534</v>
      </c>
      <c r="E1105" s="11"/>
      <c r="F1105" s="31" t="s">
        <v>629</v>
      </c>
      <c r="G1105" s="11"/>
      <c r="H1105" s="11"/>
      <c r="I1105" s="73">
        <v>91.4</v>
      </c>
      <c r="J1105" s="11"/>
      <c r="K1105" s="11"/>
      <c r="L1105" s="419">
        <f t="shared" si="66"/>
        <v>91.4</v>
      </c>
      <c r="M1105" s="11"/>
      <c r="N1105" s="11"/>
      <c r="O1105" s="360">
        <f>IF(P1105="Yes",'MD Rates'!$H$1,R1105)</f>
        <v>43922</v>
      </c>
      <c r="P1105" s="5" t="str">
        <f t="shared" si="65"/>
        <v>No</v>
      </c>
      <c r="R1105" s="406">
        <v>43922</v>
      </c>
    </row>
    <row r="1106" spans="1:18" hidden="1" x14ac:dyDescent="0.2">
      <c r="A1106" s="176" t="s">
        <v>1533</v>
      </c>
      <c r="B1106" s="183" t="s">
        <v>1923</v>
      </c>
      <c r="C1106" s="366" t="s">
        <v>1530</v>
      </c>
      <c r="D1106" s="176" t="s">
        <v>1534</v>
      </c>
      <c r="E1106" s="11"/>
      <c r="F1106" s="31" t="s">
        <v>630</v>
      </c>
      <c r="G1106" s="11"/>
      <c r="H1106" s="11"/>
      <c r="I1106" s="73">
        <v>114.30000000000001</v>
      </c>
      <c r="J1106" s="11"/>
      <c r="K1106" s="11"/>
      <c r="L1106" s="419">
        <f t="shared" si="66"/>
        <v>114.30000000000001</v>
      </c>
      <c r="M1106" s="11"/>
      <c r="N1106" s="11"/>
      <c r="O1106" s="360">
        <f>IF(P1106="Yes",'MD Rates'!$H$1,R1106)</f>
        <v>43922</v>
      </c>
      <c r="P1106" s="5" t="str">
        <f t="shared" si="65"/>
        <v>No</v>
      </c>
      <c r="R1106" s="406">
        <v>43922</v>
      </c>
    </row>
    <row r="1107" spans="1:18" hidden="1" x14ac:dyDescent="0.2">
      <c r="A1107" s="176" t="s">
        <v>1533</v>
      </c>
      <c r="B1107" s="183" t="s">
        <v>1923</v>
      </c>
      <c r="C1107" s="366" t="s">
        <v>1530</v>
      </c>
      <c r="D1107" s="176" t="s">
        <v>1534</v>
      </c>
      <c r="E1107" s="11"/>
      <c r="F1107" s="31" t="s">
        <v>631</v>
      </c>
      <c r="G1107" s="11"/>
      <c r="H1107" s="11"/>
      <c r="I1107" s="73">
        <v>137.19999999999999</v>
      </c>
      <c r="J1107" s="11"/>
      <c r="K1107" s="11"/>
      <c r="L1107" s="419">
        <f t="shared" si="66"/>
        <v>137.19999999999999</v>
      </c>
      <c r="M1107" s="11"/>
      <c r="N1107" s="11"/>
      <c r="O1107" s="360">
        <f>IF(P1107="Yes",'MD Rates'!$H$1,R1107)</f>
        <v>43922</v>
      </c>
      <c r="P1107" s="5" t="str">
        <f t="shared" si="65"/>
        <v>No</v>
      </c>
      <c r="R1107" s="406">
        <v>43922</v>
      </c>
    </row>
    <row r="1108" spans="1:18" hidden="1" x14ac:dyDescent="0.2">
      <c r="A1108" s="176" t="s">
        <v>1533</v>
      </c>
      <c r="B1108" s="183" t="s">
        <v>1923</v>
      </c>
      <c r="C1108" s="366" t="s">
        <v>1530</v>
      </c>
      <c r="D1108" s="176" t="s">
        <v>1534</v>
      </c>
      <c r="E1108" s="11"/>
      <c r="F1108" s="31" t="s">
        <v>632</v>
      </c>
      <c r="G1108" s="11"/>
      <c r="H1108" s="11"/>
      <c r="I1108" s="73">
        <v>160.1</v>
      </c>
      <c r="J1108" s="11"/>
      <c r="K1108" s="11"/>
      <c r="L1108" s="419">
        <f t="shared" si="66"/>
        <v>160.1</v>
      </c>
      <c r="M1108" s="11"/>
      <c r="N1108" s="11"/>
      <c r="O1108" s="360">
        <f>IF(P1108="Yes",'MD Rates'!$H$1,R1108)</f>
        <v>43922</v>
      </c>
      <c r="P1108" s="5" t="str">
        <f t="shared" si="65"/>
        <v>No</v>
      </c>
      <c r="R1108" s="406">
        <v>43922</v>
      </c>
    </row>
    <row r="1109" spans="1:18" hidden="1" x14ac:dyDescent="0.2">
      <c r="A1109" s="176" t="s">
        <v>1533</v>
      </c>
      <c r="B1109" s="183" t="s">
        <v>1923</v>
      </c>
      <c r="C1109" s="366" t="s">
        <v>1530</v>
      </c>
      <c r="D1109" s="176" t="s">
        <v>1534</v>
      </c>
      <c r="E1109" s="11"/>
      <c r="F1109" s="31" t="s">
        <v>633</v>
      </c>
      <c r="G1109" s="11"/>
      <c r="H1109" s="11"/>
      <c r="I1109" s="73">
        <v>119.1</v>
      </c>
      <c r="J1109" s="11"/>
      <c r="K1109" s="11"/>
      <c r="L1109" s="419">
        <f t="shared" si="66"/>
        <v>119.1</v>
      </c>
      <c r="M1109" s="11"/>
      <c r="N1109" s="11"/>
      <c r="O1109" s="360">
        <f>IF(P1109="Yes",'MD Rates'!$H$1,R1109)</f>
        <v>43922</v>
      </c>
      <c r="P1109" s="5" t="str">
        <f t="shared" si="65"/>
        <v>No</v>
      </c>
      <c r="R1109" s="406">
        <v>43922</v>
      </c>
    </row>
    <row r="1110" spans="1:18" hidden="1" x14ac:dyDescent="0.2">
      <c r="A1110" s="176" t="s">
        <v>1533</v>
      </c>
      <c r="B1110" s="183" t="s">
        <v>1923</v>
      </c>
      <c r="C1110" s="366" t="s">
        <v>1530</v>
      </c>
      <c r="D1110" s="176" t="s">
        <v>1534</v>
      </c>
      <c r="E1110" s="11"/>
      <c r="F1110" s="31" t="s">
        <v>634</v>
      </c>
      <c r="G1110" s="11"/>
      <c r="H1110" s="11"/>
      <c r="I1110" s="73">
        <v>137.10000000000002</v>
      </c>
      <c r="J1110" s="11"/>
      <c r="K1110" s="11"/>
      <c r="L1110" s="419">
        <f t="shared" si="66"/>
        <v>137.10000000000002</v>
      </c>
      <c r="M1110" s="11"/>
      <c r="N1110" s="11"/>
      <c r="O1110" s="360">
        <f>IF(P1110="Yes",'MD Rates'!$H$1,R1110)</f>
        <v>43922</v>
      </c>
      <c r="P1110" s="5" t="str">
        <f t="shared" si="65"/>
        <v>No</v>
      </c>
      <c r="R1110" s="406">
        <v>43922</v>
      </c>
    </row>
    <row r="1111" spans="1:18" hidden="1" x14ac:dyDescent="0.2">
      <c r="A1111" s="176" t="s">
        <v>1533</v>
      </c>
      <c r="B1111" s="183" t="s">
        <v>1923</v>
      </c>
      <c r="C1111" s="366" t="s">
        <v>1530</v>
      </c>
      <c r="D1111" s="176" t="s">
        <v>1534</v>
      </c>
      <c r="E1111" s="11"/>
      <c r="F1111" s="31" t="s">
        <v>635</v>
      </c>
      <c r="G1111" s="11"/>
      <c r="H1111" s="11"/>
      <c r="I1111" s="73">
        <v>182.8</v>
      </c>
      <c r="J1111" s="11"/>
      <c r="K1111" s="11"/>
      <c r="L1111" s="419">
        <f t="shared" si="66"/>
        <v>182.8</v>
      </c>
      <c r="M1111" s="11"/>
      <c r="N1111" s="11"/>
      <c r="O1111" s="360">
        <f>IF(P1111="Yes",'MD Rates'!$H$1,R1111)</f>
        <v>43922</v>
      </c>
      <c r="P1111" s="5" t="str">
        <f t="shared" si="65"/>
        <v>No</v>
      </c>
      <c r="R1111" s="406">
        <v>43922</v>
      </c>
    </row>
    <row r="1112" spans="1:18" hidden="1" x14ac:dyDescent="0.2">
      <c r="A1112" s="176" t="s">
        <v>1533</v>
      </c>
      <c r="B1112" s="183" t="s">
        <v>1923</v>
      </c>
      <c r="C1112" s="366" t="s">
        <v>1530</v>
      </c>
      <c r="D1112" s="176" t="s">
        <v>1534</v>
      </c>
      <c r="E1112" s="11"/>
      <c r="F1112" s="31" t="s">
        <v>636</v>
      </c>
      <c r="G1112" s="11"/>
      <c r="H1112" s="11"/>
      <c r="I1112" s="73">
        <v>160.00000000000003</v>
      </c>
      <c r="J1112" s="11"/>
      <c r="K1112" s="11"/>
      <c r="L1112" s="419">
        <f t="shared" si="66"/>
        <v>160.00000000000003</v>
      </c>
      <c r="M1112" s="11"/>
      <c r="N1112" s="11"/>
      <c r="O1112" s="360">
        <f>IF(P1112="Yes",'MD Rates'!$H$1,R1112)</f>
        <v>43922</v>
      </c>
      <c r="P1112" s="5" t="str">
        <f t="shared" si="65"/>
        <v>No</v>
      </c>
      <c r="R1112" s="406">
        <v>43922</v>
      </c>
    </row>
    <row r="1113" spans="1:18" hidden="1" x14ac:dyDescent="0.2">
      <c r="A1113" s="176" t="s">
        <v>1533</v>
      </c>
      <c r="B1113" s="183" t="s">
        <v>1923</v>
      </c>
      <c r="C1113" s="366" t="s">
        <v>1530</v>
      </c>
      <c r="D1113" s="176" t="s">
        <v>1534</v>
      </c>
      <c r="E1113" s="11"/>
      <c r="F1113" s="31" t="s">
        <v>637</v>
      </c>
      <c r="G1113" s="11"/>
      <c r="H1113" s="11"/>
      <c r="I1113" s="73">
        <v>182.90000000000003</v>
      </c>
      <c r="J1113" s="11"/>
      <c r="K1113" s="11"/>
      <c r="L1113" s="419">
        <f t="shared" si="66"/>
        <v>182.90000000000003</v>
      </c>
      <c r="M1113" s="11"/>
      <c r="N1113" s="11"/>
      <c r="O1113" s="360">
        <f>IF(P1113="Yes",'MD Rates'!$H$1,R1113)</f>
        <v>43922</v>
      </c>
      <c r="P1113" s="5" t="str">
        <f t="shared" si="65"/>
        <v>No</v>
      </c>
      <c r="R1113" s="406">
        <v>43922</v>
      </c>
    </row>
    <row r="1114" spans="1:18" hidden="1" x14ac:dyDescent="0.2">
      <c r="A1114" s="176" t="s">
        <v>1533</v>
      </c>
      <c r="B1114" s="183" t="s">
        <v>1923</v>
      </c>
      <c r="C1114" s="366" t="s">
        <v>1530</v>
      </c>
      <c r="D1114" s="176" t="s">
        <v>1534</v>
      </c>
      <c r="E1114" s="11"/>
      <c r="F1114" s="31" t="s">
        <v>638</v>
      </c>
      <c r="G1114" s="11"/>
      <c r="H1114" s="11"/>
      <c r="I1114" s="73">
        <v>205.8</v>
      </c>
      <c r="J1114" s="11"/>
      <c r="K1114" s="11"/>
      <c r="L1114" s="419">
        <f t="shared" si="66"/>
        <v>205.8</v>
      </c>
      <c r="M1114" s="11"/>
      <c r="N1114" s="11"/>
      <c r="O1114" s="360">
        <f>IF(P1114="Yes",'MD Rates'!$H$1,R1114)</f>
        <v>43922</v>
      </c>
      <c r="P1114" s="5" t="str">
        <f t="shared" si="65"/>
        <v>No</v>
      </c>
      <c r="R1114" s="406">
        <v>43922</v>
      </c>
    </row>
    <row r="1115" spans="1:18" hidden="1" x14ac:dyDescent="0.2">
      <c r="A1115" s="176" t="s">
        <v>1533</v>
      </c>
      <c r="B1115" s="183" t="s">
        <v>1923</v>
      </c>
      <c r="C1115" s="366" t="s">
        <v>1530</v>
      </c>
      <c r="D1115" s="176" t="s">
        <v>1534</v>
      </c>
      <c r="E1115" s="11"/>
      <c r="F1115" s="31" t="s">
        <v>639</v>
      </c>
      <c r="G1115" s="11"/>
      <c r="H1115" s="11"/>
      <c r="I1115" s="73">
        <v>182.8</v>
      </c>
      <c r="J1115" s="11"/>
      <c r="K1115" s="11"/>
      <c r="L1115" s="419">
        <f t="shared" si="66"/>
        <v>182.8</v>
      </c>
      <c r="M1115" s="11"/>
      <c r="N1115" s="11"/>
      <c r="O1115" s="360">
        <f>IF(P1115="Yes",'MD Rates'!$H$1,R1115)</f>
        <v>43922</v>
      </c>
      <c r="P1115" s="5" t="str">
        <f t="shared" si="65"/>
        <v>No</v>
      </c>
      <c r="R1115" s="406">
        <v>43922</v>
      </c>
    </row>
    <row r="1116" spans="1:18" hidden="1" x14ac:dyDescent="0.2">
      <c r="A1116" s="176" t="s">
        <v>1533</v>
      </c>
      <c r="B1116" s="183" t="s">
        <v>1923</v>
      </c>
      <c r="C1116" s="366" t="s">
        <v>1530</v>
      </c>
      <c r="D1116" s="176" t="s">
        <v>1534</v>
      </c>
      <c r="E1116" s="11"/>
      <c r="F1116" s="31" t="s">
        <v>640</v>
      </c>
      <c r="G1116" s="11"/>
      <c r="H1116" s="11"/>
      <c r="I1116" s="73">
        <v>205.70000000000002</v>
      </c>
      <c r="J1116" s="11"/>
      <c r="K1116" s="11"/>
      <c r="L1116" s="419">
        <f t="shared" si="66"/>
        <v>205.70000000000002</v>
      </c>
      <c r="M1116" s="11"/>
      <c r="N1116" s="11"/>
      <c r="O1116" s="360">
        <f>IF(P1116="Yes",'MD Rates'!$H$1,R1116)</f>
        <v>43922</v>
      </c>
      <c r="P1116" s="5" t="str">
        <f t="shared" si="65"/>
        <v>No</v>
      </c>
      <c r="R1116" s="406">
        <v>43922</v>
      </c>
    </row>
    <row r="1117" spans="1:18" hidden="1" x14ac:dyDescent="0.2">
      <c r="A1117" s="176" t="s">
        <v>1533</v>
      </c>
      <c r="B1117" s="183" t="s">
        <v>1923</v>
      </c>
      <c r="C1117" s="366" t="s">
        <v>1530</v>
      </c>
      <c r="D1117" s="176" t="s">
        <v>1534</v>
      </c>
      <c r="E1117" s="11"/>
      <c r="F1117" s="31" t="s">
        <v>641</v>
      </c>
      <c r="G1117" s="11"/>
      <c r="H1117" s="11"/>
      <c r="I1117" s="73">
        <v>228.60000000000002</v>
      </c>
      <c r="J1117" s="11"/>
      <c r="K1117" s="11"/>
      <c r="L1117" s="419">
        <f t="shared" si="66"/>
        <v>228.60000000000002</v>
      </c>
      <c r="M1117" s="11"/>
      <c r="N1117" s="11"/>
      <c r="O1117" s="360">
        <f>IF(P1117="Yes",'MD Rates'!$H$1,R1117)</f>
        <v>43922</v>
      </c>
      <c r="P1117" s="5" t="str">
        <f t="shared" si="65"/>
        <v>No</v>
      </c>
      <c r="R1117" s="406">
        <v>43922</v>
      </c>
    </row>
    <row r="1118" spans="1:18" hidden="1" x14ac:dyDescent="0.2">
      <c r="A1118" s="176" t="s">
        <v>1533</v>
      </c>
      <c r="B1118" s="183" t="s">
        <v>1923</v>
      </c>
      <c r="C1118" s="366" t="s">
        <v>1530</v>
      </c>
      <c r="D1118" s="176" t="s">
        <v>1534</v>
      </c>
      <c r="E1118" s="11"/>
      <c r="F1118" s="31" t="s">
        <v>642</v>
      </c>
      <c r="G1118" s="11"/>
      <c r="H1118" s="11"/>
      <c r="I1118" s="73">
        <v>251.5</v>
      </c>
      <c r="J1118" s="11"/>
      <c r="K1118" s="11"/>
      <c r="L1118" s="419">
        <f t="shared" si="66"/>
        <v>251.5</v>
      </c>
      <c r="M1118" s="11"/>
      <c r="N1118" s="11"/>
      <c r="O1118" s="360">
        <f>IF(P1118="Yes",'MD Rates'!$H$1,R1118)</f>
        <v>43922</v>
      </c>
      <c r="P1118" s="5" t="str">
        <f t="shared" si="65"/>
        <v>No</v>
      </c>
      <c r="R1118" s="406">
        <v>43922</v>
      </c>
    </row>
    <row r="1119" spans="1:18" hidden="1" x14ac:dyDescent="0.2">
      <c r="A1119" s="176" t="s">
        <v>1533</v>
      </c>
      <c r="B1119" s="183" t="s">
        <v>1923</v>
      </c>
      <c r="C1119" s="366" t="s">
        <v>1530</v>
      </c>
      <c r="D1119" s="176" t="s">
        <v>1534</v>
      </c>
      <c r="E1119" s="11"/>
      <c r="F1119" s="31" t="s">
        <v>643</v>
      </c>
      <c r="G1119" s="11"/>
      <c r="H1119" s="11"/>
      <c r="I1119" s="73">
        <v>45.7</v>
      </c>
      <c r="J1119" s="11"/>
      <c r="K1119" s="11"/>
      <c r="L1119" s="419">
        <f t="shared" si="66"/>
        <v>45.7</v>
      </c>
      <c r="M1119" s="11"/>
      <c r="N1119" s="11"/>
      <c r="O1119" s="360">
        <f>IF(P1119="Yes",'MD Rates'!$H$1,R1119)</f>
        <v>43922</v>
      </c>
      <c r="P1119" s="5" t="str">
        <f t="shared" si="65"/>
        <v>No</v>
      </c>
      <c r="R1119" s="406">
        <v>43922</v>
      </c>
    </row>
    <row r="1120" spans="1:18" hidden="1" x14ac:dyDescent="0.2">
      <c r="A1120" s="176" t="s">
        <v>1533</v>
      </c>
      <c r="B1120" s="183" t="s">
        <v>1923</v>
      </c>
      <c r="C1120" s="366" t="s">
        <v>1530</v>
      </c>
      <c r="D1120" s="176" t="s">
        <v>1535</v>
      </c>
      <c r="E1120" s="11"/>
      <c r="F1120" s="31" t="s">
        <v>620</v>
      </c>
      <c r="G1120" s="11"/>
      <c r="H1120" s="11"/>
      <c r="I1120" s="73">
        <v>91.4</v>
      </c>
      <c r="J1120" s="11"/>
      <c r="K1120" s="11"/>
      <c r="L1120" s="419">
        <f t="shared" si="66"/>
        <v>91.4</v>
      </c>
      <c r="M1120" s="11"/>
      <c r="N1120" s="11"/>
      <c r="O1120" s="360">
        <f>IF(P1120="Yes",'MD Rates'!$H$1,R1120)</f>
        <v>43922</v>
      </c>
      <c r="P1120" s="5" t="str">
        <f t="shared" si="65"/>
        <v>No</v>
      </c>
      <c r="R1120" s="406">
        <v>43922</v>
      </c>
    </row>
    <row r="1121" spans="1:18" hidden="1" x14ac:dyDescent="0.2">
      <c r="A1121" s="176" t="s">
        <v>1533</v>
      </c>
      <c r="B1121" s="183" t="s">
        <v>1923</v>
      </c>
      <c r="C1121" s="366" t="s">
        <v>1530</v>
      </c>
      <c r="D1121" s="176" t="s">
        <v>1535</v>
      </c>
      <c r="E1121" s="11"/>
      <c r="F1121" s="31" t="s">
        <v>621</v>
      </c>
      <c r="G1121" s="11"/>
      <c r="H1121" s="11"/>
      <c r="I1121" s="73">
        <v>137.10000000000002</v>
      </c>
      <c r="J1121" s="11"/>
      <c r="K1121" s="11"/>
      <c r="L1121" s="419">
        <f t="shared" si="66"/>
        <v>137.10000000000002</v>
      </c>
      <c r="M1121" s="11"/>
      <c r="N1121" s="11"/>
      <c r="O1121" s="360">
        <f>IF(P1121="Yes",'MD Rates'!$H$1,R1121)</f>
        <v>43922</v>
      </c>
      <c r="P1121" s="5" t="str">
        <f t="shared" si="65"/>
        <v>No</v>
      </c>
      <c r="R1121" s="406">
        <v>43922</v>
      </c>
    </row>
    <row r="1122" spans="1:18" hidden="1" x14ac:dyDescent="0.2">
      <c r="A1122" s="176" t="s">
        <v>1533</v>
      </c>
      <c r="B1122" s="183" t="s">
        <v>1923</v>
      </c>
      <c r="C1122" s="366" t="s">
        <v>1530</v>
      </c>
      <c r="D1122" s="176" t="s">
        <v>1535</v>
      </c>
      <c r="E1122" s="11"/>
      <c r="F1122" s="31" t="s">
        <v>622</v>
      </c>
      <c r="G1122" s="11"/>
      <c r="H1122" s="11"/>
      <c r="I1122" s="73">
        <v>182.8</v>
      </c>
      <c r="J1122" s="11"/>
      <c r="K1122" s="11"/>
      <c r="L1122" s="419">
        <f t="shared" si="66"/>
        <v>182.8</v>
      </c>
      <c r="M1122" s="11"/>
      <c r="N1122" s="11"/>
      <c r="O1122" s="360">
        <f>IF(P1122="Yes",'MD Rates'!$H$1,R1122)</f>
        <v>43922</v>
      </c>
      <c r="P1122" s="5" t="str">
        <f t="shared" si="65"/>
        <v>No</v>
      </c>
      <c r="R1122" s="406">
        <v>43922</v>
      </c>
    </row>
    <row r="1123" spans="1:18" hidden="1" x14ac:dyDescent="0.2">
      <c r="A1123" s="176" t="s">
        <v>1533</v>
      </c>
      <c r="B1123" s="183" t="s">
        <v>1923</v>
      </c>
      <c r="C1123" s="366" t="s">
        <v>1530</v>
      </c>
      <c r="D1123" s="176" t="s">
        <v>1535</v>
      </c>
      <c r="E1123" s="11"/>
      <c r="F1123" s="31" t="s">
        <v>623</v>
      </c>
      <c r="G1123" s="11"/>
      <c r="H1123" s="11"/>
      <c r="I1123" s="73">
        <v>228.50000000000003</v>
      </c>
      <c r="J1123" s="11"/>
      <c r="K1123" s="11"/>
      <c r="L1123" s="419">
        <f t="shared" si="66"/>
        <v>228.50000000000003</v>
      </c>
      <c r="M1123" s="11"/>
      <c r="N1123" s="11"/>
      <c r="O1123" s="360">
        <f>IF(P1123="Yes",'MD Rates'!$H$1,R1123)</f>
        <v>43922</v>
      </c>
      <c r="P1123" s="5" t="str">
        <f t="shared" si="65"/>
        <v>No</v>
      </c>
      <c r="R1123" s="406">
        <v>43922</v>
      </c>
    </row>
    <row r="1124" spans="1:18" hidden="1" x14ac:dyDescent="0.2">
      <c r="A1124" s="176" t="s">
        <v>1533</v>
      </c>
      <c r="B1124" s="183" t="s">
        <v>1923</v>
      </c>
      <c r="C1124" s="366" t="s">
        <v>1530</v>
      </c>
      <c r="D1124" s="176" t="s">
        <v>1535</v>
      </c>
      <c r="E1124" s="11"/>
      <c r="F1124" s="31" t="s">
        <v>624</v>
      </c>
      <c r="G1124" s="11"/>
      <c r="H1124" s="11"/>
      <c r="I1124" s="73">
        <v>139.4</v>
      </c>
      <c r="J1124" s="11"/>
      <c r="K1124" s="11"/>
      <c r="L1124" s="419">
        <f t="shared" si="66"/>
        <v>139.4</v>
      </c>
      <c r="M1124" s="11"/>
      <c r="N1124" s="11"/>
      <c r="O1124" s="360">
        <f>IF(P1124="Yes",'MD Rates'!$H$1,R1124)</f>
        <v>43922</v>
      </c>
      <c r="P1124" s="5" t="str">
        <f t="shared" si="65"/>
        <v>No</v>
      </c>
      <c r="R1124" s="406">
        <v>43922</v>
      </c>
    </row>
    <row r="1125" spans="1:18" hidden="1" x14ac:dyDescent="0.2">
      <c r="A1125" s="176" t="s">
        <v>1533</v>
      </c>
      <c r="B1125" s="183" t="s">
        <v>1923</v>
      </c>
      <c r="C1125" s="366" t="s">
        <v>1530</v>
      </c>
      <c r="D1125" s="176" t="s">
        <v>1535</v>
      </c>
      <c r="E1125" s="11"/>
      <c r="F1125" s="31" t="s">
        <v>625</v>
      </c>
      <c r="G1125" s="11"/>
      <c r="H1125" s="11"/>
      <c r="I1125" s="73">
        <v>137.10000000000002</v>
      </c>
      <c r="J1125" s="11"/>
      <c r="K1125" s="11"/>
      <c r="L1125" s="419">
        <f t="shared" si="66"/>
        <v>137.10000000000002</v>
      </c>
      <c r="M1125" s="11"/>
      <c r="N1125" s="11"/>
      <c r="O1125" s="360">
        <f>IF(P1125="Yes",'MD Rates'!$H$1,R1125)</f>
        <v>43922</v>
      </c>
      <c r="P1125" s="5" t="str">
        <f t="shared" ref="P1125:P1188" si="67">IF(I1125&lt;&gt;L1125,"Yes","No")</f>
        <v>No</v>
      </c>
      <c r="R1125" s="406">
        <v>43922</v>
      </c>
    </row>
    <row r="1126" spans="1:18" hidden="1" x14ac:dyDescent="0.2">
      <c r="A1126" s="176" t="s">
        <v>1533</v>
      </c>
      <c r="B1126" s="183" t="s">
        <v>1923</v>
      </c>
      <c r="C1126" s="366" t="s">
        <v>1530</v>
      </c>
      <c r="D1126" s="176" t="s">
        <v>1535</v>
      </c>
      <c r="E1126" s="11"/>
      <c r="F1126" s="31" t="s">
        <v>626</v>
      </c>
      <c r="G1126" s="11"/>
      <c r="H1126" s="11"/>
      <c r="I1126" s="73">
        <v>182.8</v>
      </c>
      <c r="J1126" s="11"/>
      <c r="K1126" s="11"/>
      <c r="L1126" s="419">
        <f t="shared" si="66"/>
        <v>182.8</v>
      </c>
      <c r="M1126" s="11"/>
      <c r="N1126" s="11"/>
      <c r="O1126" s="360">
        <f>IF(P1126="Yes",'MD Rates'!$H$1,R1126)</f>
        <v>43922</v>
      </c>
      <c r="P1126" s="5" t="str">
        <f t="shared" si="67"/>
        <v>No</v>
      </c>
      <c r="R1126" s="406">
        <v>43922</v>
      </c>
    </row>
    <row r="1127" spans="1:18" hidden="1" x14ac:dyDescent="0.2">
      <c r="A1127" s="176" t="s">
        <v>1533</v>
      </c>
      <c r="B1127" s="183" t="s">
        <v>1923</v>
      </c>
      <c r="C1127" s="366" t="s">
        <v>1530</v>
      </c>
      <c r="D1127" s="176" t="s">
        <v>1535</v>
      </c>
      <c r="E1127" s="11"/>
      <c r="F1127" s="31" t="s">
        <v>627</v>
      </c>
      <c r="G1127" s="11"/>
      <c r="H1127" s="11"/>
      <c r="I1127" s="73">
        <v>182.8</v>
      </c>
      <c r="J1127" s="11"/>
      <c r="K1127" s="11"/>
      <c r="L1127" s="419">
        <f t="shared" si="66"/>
        <v>182.8</v>
      </c>
      <c r="M1127" s="11"/>
      <c r="N1127" s="11"/>
      <c r="O1127" s="360">
        <f>IF(P1127="Yes",'MD Rates'!$H$1,R1127)</f>
        <v>43922</v>
      </c>
      <c r="P1127" s="5" t="str">
        <f t="shared" si="67"/>
        <v>No</v>
      </c>
      <c r="R1127" s="406">
        <v>43922</v>
      </c>
    </row>
    <row r="1128" spans="1:18" hidden="1" x14ac:dyDescent="0.2">
      <c r="A1128" s="176" t="s">
        <v>1533</v>
      </c>
      <c r="B1128" s="183" t="s">
        <v>1923</v>
      </c>
      <c r="C1128" s="366" t="s">
        <v>1530</v>
      </c>
      <c r="D1128" s="176" t="s">
        <v>1535</v>
      </c>
      <c r="E1128" s="11"/>
      <c r="F1128" s="31" t="s">
        <v>628</v>
      </c>
      <c r="G1128" s="11"/>
      <c r="H1128" s="11"/>
      <c r="I1128" s="73">
        <v>274.23</v>
      </c>
      <c r="J1128" s="11"/>
      <c r="K1128" s="11"/>
      <c r="L1128" s="419">
        <f t="shared" si="66"/>
        <v>274.23</v>
      </c>
      <c r="M1128" s="11"/>
      <c r="N1128" s="11"/>
      <c r="O1128" s="360">
        <f>IF(P1128="Yes",'MD Rates'!$H$1,R1128)</f>
        <v>43922</v>
      </c>
      <c r="P1128" s="5" t="str">
        <f t="shared" si="67"/>
        <v>No</v>
      </c>
      <c r="R1128" s="406">
        <v>43922</v>
      </c>
    </row>
    <row r="1129" spans="1:18" hidden="1" x14ac:dyDescent="0.2">
      <c r="A1129" s="176" t="s">
        <v>1533</v>
      </c>
      <c r="B1129" s="183" t="s">
        <v>1923</v>
      </c>
      <c r="C1129" s="366" t="s">
        <v>1530</v>
      </c>
      <c r="D1129" s="176" t="s">
        <v>1535</v>
      </c>
      <c r="E1129" s="11"/>
      <c r="F1129" s="31" t="s">
        <v>629</v>
      </c>
      <c r="G1129" s="11"/>
      <c r="H1129" s="11"/>
      <c r="I1129" s="73">
        <v>91.4</v>
      </c>
      <c r="J1129" s="11"/>
      <c r="K1129" s="11"/>
      <c r="L1129" s="419">
        <f t="shared" si="66"/>
        <v>91.4</v>
      </c>
      <c r="M1129" s="11"/>
      <c r="N1129" s="11"/>
      <c r="O1129" s="360">
        <f>IF(P1129="Yes",'MD Rates'!$H$1,R1129)</f>
        <v>43922</v>
      </c>
      <c r="P1129" s="5" t="str">
        <f t="shared" si="67"/>
        <v>No</v>
      </c>
      <c r="R1129" s="406">
        <v>43922</v>
      </c>
    </row>
    <row r="1130" spans="1:18" hidden="1" x14ac:dyDescent="0.2">
      <c r="A1130" s="176" t="s">
        <v>1533</v>
      </c>
      <c r="B1130" s="183" t="s">
        <v>1923</v>
      </c>
      <c r="C1130" s="366" t="s">
        <v>1530</v>
      </c>
      <c r="D1130" s="176" t="s">
        <v>1535</v>
      </c>
      <c r="E1130" s="11"/>
      <c r="F1130" s="31" t="s">
        <v>630</v>
      </c>
      <c r="G1130" s="11"/>
      <c r="H1130" s="11"/>
      <c r="I1130" s="73">
        <v>114.30000000000001</v>
      </c>
      <c r="J1130" s="11"/>
      <c r="K1130" s="11"/>
      <c r="L1130" s="419">
        <f t="shared" si="66"/>
        <v>114.30000000000001</v>
      </c>
      <c r="M1130" s="11"/>
      <c r="N1130" s="11"/>
      <c r="O1130" s="360">
        <f>IF(P1130="Yes",'MD Rates'!$H$1,R1130)</f>
        <v>43922</v>
      </c>
      <c r="P1130" s="5" t="str">
        <f t="shared" si="67"/>
        <v>No</v>
      </c>
      <c r="R1130" s="406">
        <v>43922</v>
      </c>
    </row>
    <row r="1131" spans="1:18" hidden="1" x14ac:dyDescent="0.2">
      <c r="A1131" s="176" t="s">
        <v>1533</v>
      </c>
      <c r="B1131" s="183" t="s">
        <v>1923</v>
      </c>
      <c r="C1131" s="366" t="s">
        <v>1530</v>
      </c>
      <c r="D1131" s="176" t="s">
        <v>1535</v>
      </c>
      <c r="E1131" s="11"/>
      <c r="F1131" s="31" t="s">
        <v>631</v>
      </c>
      <c r="G1131" s="11"/>
      <c r="H1131" s="11"/>
      <c r="I1131" s="73">
        <v>137.19999999999999</v>
      </c>
      <c r="J1131" s="11"/>
      <c r="K1131" s="11"/>
      <c r="L1131" s="419">
        <f t="shared" si="66"/>
        <v>137.19999999999999</v>
      </c>
      <c r="M1131" s="11"/>
      <c r="N1131" s="11"/>
      <c r="O1131" s="360">
        <f>IF(P1131="Yes",'MD Rates'!$H$1,R1131)</f>
        <v>43922</v>
      </c>
      <c r="P1131" s="5" t="str">
        <f t="shared" si="67"/>
        <v>No</v>
      </c>
      <c r="R1131" s="406">
        <v>43922</v>
      </c>
    </row>
    <row r="1132" spans="1:18" hidden="1" x14ac:dyDescent="0.2">
      <c r="A1132" s="176" t="s">
        <v>1533</v>
      </c>
      <c r="B1132" s="183" t="s">
        <v>1923</v>
      </c>
      <c r="C1132" s="366" t="s">
        <v>1530</v>
      </c>
      <c r="D1132" s="176" t="s">
        <v>1535</v>
      </c>
      <c r="E1132" s="11"/>
      <c r="F1132" s="31" t="s">
        <v>632</v>
      </c>
      <c r="G1132" s="11"/>
      <c r="H1132" s="11"/>
      <c r="I1132" s="73">
        <v>160.1</v>
      </c>
      <c r="J1132" s="11"/>
      <c r="K1132" s="11"/>
      <c r="L1132" s="419">
        <f t="shared" si="66"/>
        <v>160.1</v>
      </c>
      <c r="M1132" s="11"/>
      <c r="N1132" s="11"/>
      <c r="O1132" s="360">
        <f>IF(P1132="Yes",'MD Rates'!$H$1,R1132)</f>
        <v>43922</v>
      </c>
      <c r="P1132" s="5" t="str">
        <f t="shared" si="67"/>
        <v>No</v>
      </c>
      <c r="R1132" s="406">
        <v>43922</v>
      </c>
    </row>
    <row r="1133" spans="1:18" hidden="1" x14ac:dyDescent="0.2">
      <c r="A1133" s="176" t="s">
        <v>1533</v>
      </c>
      <c r="B1133" s="183" t="s">
        <v>1923</v>
      </c>
      <c r="C1133" s="366" t="s">
        <v>1530</v>
      </c>
      <c r="D1133" s="176" t="s">
        <v>1535</v>
      </c>
      <c r="E1133" s="11"/>
      <c r="F1133" s="31" t="s">
        <v>633</v>
      </c>
      <c r="G1133" s="11"/>
      <c r="H1133" s="11"/>
      <c r="I1133" s="73">
        <v>119.1</v>
      </c>
      <c r="J1133" s="11"/>
      <c r="K1133" s="11"/>
      <c r="L1133" s="419">
        <f t="shared" si="66"/>
        <v>119.1</v>
      </c>
      <c r="M1133" s="11"/>
      <c r="N1133" s="11"/>
      <c r="O1133" s="360">
        <f>IF(P1133="Yes",'MD Rates'!$H$1,R1133)</f>
        <v>43922</v>
      </c>
      <c r="P1133" s="5" t="str">
        <f t="shared" si="67"/>
        <v>No</v>
      </c>
      <c r="R1133" s="406">
        <v>43922</v>
      </c>
    </row>
    <row r="1134" spans="1:18" hidden="1" x14ac:dyDescent="0.2">
      <c r="A1134" s="176" t="s">
        <v>1533</v>
      </c>
      <c r="B1134" s="183" t="s">
        <v>1923</v>
      </c>
      <c r="C1134" s="366" t="s">
        <v>1530</v>
      </c>
      <c r="D1134" s="176" t="s">
        <v>1535</v>
      </c>
      <c r="E1134" s="11"/>
      <c r="F1134" s="31" t="s">
        <v>634</v>
      </c>
      <c r="G1134" s="11"/>
      <c r="H1134" s="11"/>
      <c r="I1134" s="73">
        <v>137.10000000000002</v>
      </c>
      <c r="J1134" s="11"/>
      <c r="K1134" s="11"/>
      <c r="L1134" s="419">
        <f t="shared" si="66"/>
        <v>137.10000000000002</v>
      </c>
      <c r="M1134" s="11"/>
      <c r="N1134" s="11"/>
      <c r="O1134" s="360">
        <f>IF(P1134="Yes",'MD Rates'!$H$1,R1134)</f>
        <v>43922</v>
      </c>
      <c r="P1134" s="5" t="str">
        <f t="shared" si="67"/>
        <v>No</v>
      </c>
      <c r="R1134" s="406">
        <v>43922</v>
      </c>
    </row>
    <row r="1135" spans="1:18" hidden="1" x14ac:dyDescent="0.2">
      <c r="A1135" s="176" t="s">
        <v>1533</v>
      </c>
      <c r="B1135" s="183" t="s">
        <v>1923</v>
      </c>
      <c r="C1135" s="366" t="s">
        <v>1530</v>
      </c>
      <c r="D1135" s="176" t="s">
        <v>1535</v>
      </c>
      <c r="E1135" s="11"/>
      <c r="F1135" s="31" t="s">
        <v>635</v>
      </c>
      <c r="G1135" s="11"/>
      <c r="H1135" s="11"/>
      <c r="I1135" s="73">
        <v>182.8</v>
      </c>
      <c r="J1135" s="11"/>
      <c r="K1135" s="11"/>
      <c r="L1135" s="419">
        <f t="shared" si="66"/>
        <v>182.8</v>
      </c>
      <c r="M1135" s="11"/>
      <c r="N1135" s="11"/>
      <c r="O1135" s="360">
        <f>IF(P1135="Yes",'MD Rates'!$H$1,R1135)</f>
        <v>43922</v>
      </c>
      <c r="P1135" s="5" t="str">
        <f t="shared" si="67"/>
        <v>No</v>
      </c>
      <c r="R1135" s="406">
        <v>43922</v>
      </c>
    </row>
    <row r="1136" spans="1:18" hidden="1" x14ac:dyDescent="0.2">
      <c r="A1136" s="176" t="s">
        <v>1533</v>
      </c>
      <c r="B1136" s="183" t="s">
        <v>1923</v>
      </c>
      <c r="C1136" s="366" t="s">
        <v>1530</v>
      </c>
      <c r="D1136" s="176" t="s">
        <v>1535</v>
      </c>
      <c r="E1136" s="11"/>
      <c r="F1136" s="31" t="s">
        <v>636</v>
      </c>
      <c r="G1136" s="11"/>
      <c r="H1136" s="11"/>
      <c r="I1136" s="73">
        <v>160.00000000000003</v>
      </c>
      <c r="J1136" s="11"/>
      <c r="K1136" s="11"/>
      <c r="L1136" s="419">
        <f t="shared" si="66"/>
        <v>160.00000000000003</v>
      </c>
      <c r="M1136" s="11"/>
      <c r="N1136" s="11"/>
      <c r="O1136" s="360">
        <f>IF(P1136="Yes",'MD Rates'!$H$1,R1136)</f>
        <v>43922</v>
      </c>
      <c r="P1136" s="5" t="str">
        <f t="shared" si="67"/>
        <v>No</v>
      </c>
      <c r="R1136" s="406">
        <v>43922</v>
      </c>
    </row>
    <row r="1137" spans="1:18" hidden="1" x14ac:dyDescent="0.2">
      <c r="A1137" s="176" t="s">
        <v>1533</v>
      </c>
      <c r="B1137" s="183" t="s">
        <v>1923</v>
      </c>
      <c r="C1137" s="366" t="s">
        <v>1530</v>
      </c>
      <c r="D1137" s="176" t="s">
        <v>1535</v>
      </c>
      <c r="E1137" s="11"/>
      <c r="F1137" s="31" t="s">
        <v>637</v>
      </c>
      <c r="G1137" s="11"/>
      <c r="H1137" s="11"/>
      <c r="I1137" s="73">
        <v>182.90000000000003</v>
      </c>
      <c r="J1137" s="11"/>
      <c r="K1137" s="11"/>
      <c r="L1137" s="419">
        <f t="shared" si="66"/>
        <v>182.90000000000003</v>
      </c>
      <c r="M1137" s="11"/>
      <c r="N1137" s="11"/>
      <c r="O1137" s="360">
        <f>IF(P1137="Yes",'MD Rates'!$H$1,R1137)</f>
        <v>43922</v>
      </c>
      <c r="P1137" s="5" t="str">
        <f t="shared" si="67"/>
        <v>No</v>
      </c>
      <c r="R1137" s="406">
        <v>43922</v>
      </c>
    </row>
    <row r="1138" spans="1:18" hidden="1" x14ac:dyDescent="0.2">
      <c r="A1138" s="176" t="s">
        <v>1533</v>
      </c>
      <c r="B1138" s="183" t="s">
        <v>1923</v>
      </c>
      <c r="C1138" s="366" t="s">
        <v>1530</v>
      </c>
      <c r="D1138" s="176" t="s">
        <v>1535</v>
      </c>
      <c r="E1138" s="11"/>
      <c r="F1138" s="31" t="s">
        <v>638</v>
      </c>
      <c r="G1138" s="11"/>
      <c r="H1138" s="11"/>
      <c r="I1138" s="73">
        <v>205.8</v>
      </c>
      <c r="J1138" s="11"/>
      <c r="K1138" s="11"/>
      <c r="L1138" s="419">
        <f t="shared" si="66"/>
        <v>205.8</v>
      </c>
      <c r="M1138" s="11"/>
      <c r="N1138" s="11"/>
      <c r="O1138" s="360">
        <f>IF(P1138="Yes",'MD Rates'!$H$1,R1138)</f>
        <v>43922</v>
      </c>
      <c r="P1138" s="5" t="str">
        <f t="shared" si="67"/>
        <v>No</v>
      </c>
      <c r="R1138" s="406">
        <v>43922</v>
      </c>
    </row>
    <row r="1139" spans="1:18" hidden="1" x14ac:dyDescent="0.2">
      <c r="A1139" s="176" t="s">
        <v>1533</v>
      </c>
      <c r="B1139" s="183" t="s">
        <v>1923</v>
      </c>
      <c r="C1139" s="366" t="s">
        <v>1530</v>
      </c>
      <c r="D1139" s="176" t="s">
        <v>1535</v>
      </c>
      <c r="E1139" s="11"/>
      <c r="F1139" s="31" t="s">
        <v>639</v>
      </c>
      <c r="G1139" s="11"/>
      <c r="H1139" s="11"/>
      <c r="I1139" s="73">
        <v>182.8</v>
      </c>
      <c r="J1139" s="11"/>
      <c r="K1139" s="11"/>
      <c r="L1139" s="419">
        <f t="shared" si="66"/>
        <v>182.8</v>
      </c>
      <c r="M1139" s="11"/>
      <c r="N1139" s="11"/>
      <c r="O1139" s="360">
        <f>IF(P1139="Yes",'MD Rates'!$H$1,R1139)</f>
        <v>43922</v>
      </c>
      <c r="P1139" s="5" t="str">
        <f t="shared" si="67"/>
        <v>No</v>
      </c>
      <c r="R1139" s="406">
        <v>43922</v>
      </c>
    </row>
    <row r="1140" spans="1:18" hidden="1" x14ac:dyDescent="0.2">
      <c r="A1140" s="176" t="s">
        <v>1533</v>
      </c>
      <c r="B1140" s="183" t="s">
        <v>1923</v>
      </c>
      <c r="C1140" s="366" t="s">
        <v>1530</v>
      </c>
      <c r="D1140" s="176" t="s">
        <v>1535</v>
      </c>
      <c r="E1140" s="11"/>
      <c r="F1140" s="31" t="s">
        <v>640</v>
      </c>
      <c r="G1140" s="11"/>
      <c r="H1140" s="11"/>
      <c r="I1140" s="73">
        <v>205.70000000000002</v>
      </c>
      <c r="J1140" s="11"/>
      <c r="K1140" s="11"/>
      <c r="L1140" s="419">
        <f t="shared" si="66"/>
        <v>205.70000000000002</v>
      </c>
      <c r="M1140" s="11"/>
      <c r="N1140" s="11"/>
      <c r="O1140" s="360">
        <f>IF(P1140="Yes",'MD Rates'!$H$1,R1140)</f>
        <v>43922</v>
      </c>
      <c r="P1140" s="5" t="str">
        <f t="shared" si="67"/>
        <v>No</v>
      </c>
      <c r="R1140" s="406">
        <v>43922</v>
      </c>
    </row>
    <row r="1141" spans="1:18" hidden="1" x14ac:dyDescent="0.2">
      <c r="A1141" s="176" t="s">
        <v>1533</v>
      </c>
      <c r="B1141" s="183" t="s">
        <v>1923</v>
      </c>
      <c r="C1141" s="366" t="s">
        <v>1530</v>
      </c>
      <c r="D1141" s="176" t="s">
        <v>1535</v>
      </c>
      <c r="E1141" s="11"/>
      <c r="F1141" s="31" t="s">
        <v>641</v>
      </c>
      <c r="G1141" s="11"/>
      <c r="H1141" s="11"/>
      <c r="I1141" s="73">
        <v>228.60000000000002</v>
      </c>
      <c r="J1141" s="11"/>
      <c r="K1141" s="11"/>
      <c r="L1141" s="419">
        <f t="shared" si="66"/>
        <v>228.60000000000002</v>
      </c>
      <c r="M1141" s="11"/>
      <c r="N1141" s="11"/>
      <c r="O1141" s="360">
        <f>IF(P1141="Yes",'MD Rates'!$H$1,R1141)</f>
        <v>43922</v>
      </c>
      <c r="P1141" s="5" t="str">
        <f t="shared" si="67"/>
        <v>No</v>
      </c>
      <c r="R1141" s="406">
        <v>43922</v>
      </c>
    </row>
    <row r="1142" spans="1:18" hidden="1" x14ac:dyDescent="0.2">
      <c r="A1142" s="176" t="s">
        <v>1533</v>
      </c>
      <c r="B1142" s="183" t="s">
        <v>1923</v>
      </c>
      <c r="C1142" s="366" t="s">
        <v>1530</v>
      </c>
      <c r="D1142" s="176" t="s">
        <v>1535</v>
      </c>
      <c r="E1142" s="11"/>
      <c r="F1142" s="31" t="s">
        <v>642</v>
      </c>
      <c r="G1142" s="11"/>
      <c r="H1142" s="11"/>
      <c r="I1142" s="73">
        <v>251.5</v>
      </c>
      <c r="J1142" s="11"/>
      <c r="K1142" s="11"/>
      <c r="L1142" s="419">
        <f t="shared" si="66"/>
        <v>251.5</v>
      </c>
      <c r="M1142" s="11"/>
      <c r="N1142" s="11"/>
      <c r="O1142" s="360">
        <f>IF(P1142="Yes",'MD Rates'!$H$1,R1142)</f>
        <v>43922</v>
      </c>
      <c r="P1142" s="5" t="str">
        <f t="shared" si="67"/>
        <v>No</v>
      </c>
      <c r="R1142" s="406">
        <v>43922</v>
      </c>
    </row>
    <row r="1143" spans="1:18" hidden="1" x14ac:dyDescent="0.2">
      <c r="A1143" s="176" t="s">
        <v>1533</v>
      </c>
      <c r="B1143" s="183" t="s">
        <v>1923</v>
      </c>
      <c r="C1143" s="366" t="s">
        <v>1530</v>
      </c>
      <c r="D1143" s="176" t="s">
        <v>1535</v>
      </c>
      <c r="E1143" s="11"/>
      <c r="F1143" s="31" t="s">
        <v>643</v>
      </c>
      <c r="G1143" s="11"/>
      <c r="H1143" s="11"/>
      <c r="I1143" s="73">
        <v>45.7</v>
      </c>
      <c r="J1143" s="11"/>
      <c r="K1143" s="11"/>
      <c r="L1143" s="419">
        <f t="shared" si="66"/>
        <v>45.7</v>
      </c>
      <c r="M1143" s="11"/>
      <c r="N1143" s="11"/>
      <c r="O1143" s="360">
        <f>IF(P1143="Yes",'MD Rates'!$H$1,R1143)</f>
        <v>43922</v>
      </c>
      <c r="P1143" s="5" t="str">
        <f t="shared" si="67"/>
        <v>No</v>
      </c>
      <c r="R1143" s="406">
        <v>43922</v>
      </c>
    </row>
    <row r="1144" spans="1:18" hidden="1" x14ac:dyDescent="0.2">
      <c r="A1144" s="176" t="s">
        <v>1533</v>
      </c>
      <c r="B1144" s="183" t="s">
        <v>1923</v>
      </c>
      <c r="C1144" s="366" t="s">
        <v>1530</v>
      </c>
      <c r="D1144" s="176" t="s">
        <v>1536</v>
      </c>
      <c r="E1144" s="11"/>
      <c r="F1144" s="31" t="s">
        <v>620</v>
      </c>
      <c r="G1144" s="11"/>
      <c r="H1144" s="11"/>
      <c r="I1144" s="73">
        <v>91.4</v>
      </c>
      <c r="J1144" s="11"/>
      <c r="K1144" s="11"/>
      <c r="L1144" s="419">
        <f t="shared" si="66"/>
        <v>91.4</v>
      </c>
      <c r="M1144" s="11"/>
      <c r="N1144" s="11"/>
      <c r="O1144" s="360">
        <f>IF(P1144="Yes",'MD Rates'!$H$1,R1144)</f>
        <v>43922</v>
      </c>
      <c r="P1144" s="5" t="str">
        <f t="shared" si="67"/>
        <v>No</v>
      </c>
      <c r="R1144" s="406">
        <v>43922</v>
      </c>
    </row>
    <row r="1145" spans="1:18" hidden="1" x14ac:dyDescent="0.2">
      <c r="A1145" s="176" t="s">
        <v>1533</v>
      </c>
      <c r="B1145" s="183" t="s">
        <v>1923</v>
      </c>
      <c r="C1145" s="366" t="s">
        <v>1530</v>
      </c>
      <c r="D1145" s="176" t="s">
        <v>1536</v>
      </c>
      <c r="E1145" s="11"/>
      <c r="F1145" s="31" t="s">
        <v>621</v>
      </c>
      <c r="G1145" s="11"/>
      <c r="H1145" s="11"/>
      <c r="I1145" s="73">
        <v>137.10000000000002</v>
      </c>
      <c r="J1145" s="11"/>
      <c r="K1145" s="11"/>
      <c r="L1145" s="419">
        <f t="shared" si="66"/>
        <v>137.10000000000002</v>
      </c>
      <c r="M1145" s="11"/>
      <c r="N1145" s="11"/>
      <c r="O1145" s="360">
        <f>IF(P1145="Yes",'MD Rates'!$H$1,R1145)</f>
        <v>43922</v>
      </c>
      <c r="P1145" s="5" t="str">
        <f t="shared" si="67"/>
        <v>No</v>
      </c>
      <c r="R1145" s="406">
        <v>43922</v>
      </c>
    </row>
    <row r="1146" spans="1:18" hidden="1" x14ac:dyDescent="0.2">
      <c r="A1146" s="176" t="s">
        <v>1533</v>
      </c>
      <c r="B1146" s="183" t="s">
        <v>1923</v>
      </c>
      <c r="C1146" s="366" t="s">
        <v>1530</v>
      </c>
      <c r="D1146" s="176" t="s">
        <v>1536</v>
      </c>
      <c r="E1146" s="11"/>
      <c r="F1146" s="31" t="s">
        <v>622</v>
      </c>
      <c r="G1146" s="11"/>
      <c r="H1146" s="11"/>
      <c r="I1146" s="73">
        <v>182.8</v>
      </c>
      <c r="J1146" s="11"/>
      <c r="K1146" s="11"/>
      <c r="L1146" s="419">
        <f t="shared" si="66"/>
        <v>182.8</v>
      </c>
      <c r="M1146" s="11"/>
      <c r="N1146" s="11"/>
      <c r="O1146" s="360">
        <f>IF(P1146="Yes",'MD Rates'!$H$1,R1146)</f>
        <v>43922</v>
      </c>
      <c r="P1146" s="5" t="str">
        <f t="shared" si="67"/>
        <v>No</v>
      </c>
      <c r="R1146" s="406">
        <v>43922</v>
      </c>
    </row>
    <row r="1147" spans="1:18" hidden="1" x14ac:dyDescent="0.2">
      <c r="A1147" s="176" t="s">
        <v>1533</v>
      </c>
      <c r="B1147" s="183" t="s">
        <v>1923</v>
      </c>
      <c r="C1147" s="366" t="s">
        <v>1530</v>
      </c>
      <c r="D1147" s="176" t="s">
        <v>1536</v>
      </c>
      <c r="E1147" s="11"/>
      <c r="F1147" s="31" t="s">
        <v>623</v>
      </c>
      <c r="G1147" s="11"/>
      <c r="H1147" s="11"/>
      <c r="I1147" s="73">
        <v>228.50000000000003</v>
      </c>
      <c r="J1147" s="11"/>
      <c r="K1147" s="11"/>
      <c r="L1147" s="419">
        <f t="shared" si="66"/>
        <v>228.50000000000003</v>
      </c>
      <c r="M1147" s="11"/>
      <c r="N1147" s="11"/>
      <c r="O1147" s="360">
        <f>IF(P1147="Yes",'MD Rates'!$H$1,R1147)</f>
        <v>43922</v>
      </c>
      <c r="P1147" s="5" t="str">
        <f t="shared" si="67"/>
        <v>No</v>
      </c>
      <c r="R1147" s="406">
        <v>43922</v>
      </c>
    </row>
    <row r="1148" spans="1:18" hidden="1" x14ac:dyDescent="0.2">
      <c r="A1148" s="176" t="s">
        <v>1533</v>
      </c>
      <c r="B1148" s="183" t="s">
        <v>1923</v>
      </c>
      <c r="C1148" s="366" t="s">
        <v>1530</v>
      </c>
      <c r="D1148" s="176" t="s">
        <v>1536</v>
      </c>
      <c r="E1148" s="11"/>
      <c r="F1148" s="31" t="s">
        <v>624</v>
      </c>
      <c r="G1148" s="11"/>
      <c r="H1148" s="11"/>
      <c r="I1148" s="73">
        <v>139.4</v>
      </c>
      <c r="J1148" s="11"/>
      <c r="K1148" s="11"/>
      <c r="L1148" s="419">
        <f t="shared" si="66"/>
        <v>139.4</v>
      </c>
      <c r="M1148" s="11"/>
      <c r="N1148" s="11"/>
      <c r="O1148" s="360">
        <f>IF(P1148="Yes",'MD Rates'!$H$1,R1148)</f>
        <v>43922</v>
      </c>
      <c r="P1148" s="5" t="str">
        <f t="shared" si="67"/>
        <v>No</v>
      </c>
      <c r="R1148" s="406">
        <v>43922</v>
      </c>
    </row>
    <row r="1149" spans="1:18" hidden="1" x14ac:dyDescent="0.2">
      <c r="A1149" s="176" t="s">
        <v>1533</v>
      </c>
      <c r="B1149" s="183" t="s">
        <v>1923</v>
      </c>
      <c r="C1149" s="366" t="s">
        <v>1530</v>
      </c>
      <c r="D1149" s="176" t="s">
        <v>1536</v>
      </c>
      <c r="E1149" s="11"/>
      <c r="F1149" s="31" t="s">
        <v>625</v>
      </c>
      <c r="G1149" s="11"/>
      <c r="H1149" s="11"/>
      <c r="I1149" s="73">
        <v>137.10000000000002</v>
      </c>
      <c r="J1149" s="11"/>
      <c r="K1149" s="11"/>
      <c r="L1149" s="419">
        <f t="shared" si="66"/>
        <v>137.10000000000002</v>
      </c>
      <c r="M1149" s="11"/>
      <c r="N1149" s="11"/>
      <c r="O1149" s="360">
        <f>IF(P1149="Yes",'MD Rates'!$H$1,R1149)</f>
        <v>43922</v>
      </c>
      <c r="P1149" s="5" t="str">
        <f t="shared" si="67"/>
        <v>No</v>
      </c>
      <c r="R1149" s="406">
        <v>43922</v>
      </c>
    </row>
    <row r="1150" spans="1:18" hidden="1" x14ac:dyDescent="0.2">
      <c r="A1150" s="176" t="s">
        <v>1533</v>
      </c>
      <c r="B1150" s="183" t="s">
        <v>1923</v>
      </c>
      <c r="C1150" s="366" t="s">
        <v>1530</v>
      </c>
      <c r="D1150" s="176" t="s">
        <v>1536</v>
      </c>
      <c r="E1150" s="11"/>
      <c r="F1150" s="31" t="s">
        <v>626</v>
      </c>
      <c r="G1150" s="11"/>
      <c r="H1150" s="11"/>
      <c r="I1150" s="73">
        <v>182.8</v>
      </c>
      <c r="J1150" s="11"/>
      <c r="K1150" s="11"/>
      <c r="L1150" s="419">
        <f t="shared" si="66"/>
        <v>182.8</v>
      </c>
      <c r="M1150" s="11"/>
      <c r="N1150" s="11"/>
      <c r="O1150" s="360">
        <f>IF(P1150="Yes",'MD Rates'!$H$1,R1150)</f>
        <v>43922</v>
      </c>
      <c r="P1150" s="5" t="str">
        <f t="shared" si="67"/>
        <v>No</v>
      </c>
      <c r="R1150" s="406">
        <v>43922</v>
      </c>
    </row>
    <row r="1151" spans="1:18" hidden="1" x14ac:dyDescent="0.2">
      <c r="A1151" s="176" t="s">
        <v>1533</v>
      </c>
      <c r="B1151" s="183" t="s">
        <v>1923</v>
      </c>
      <c r="C1151" s="366" t="s">
        <v>1530</v>
      </c>
      <c r="D1151" s="176" t="s">
        <v>1536</v>
      </c>
      <c r="E1151" s="11"/>
      <c r="F1151" s="31" t="s">
        <v>627</v>
      </c>
      <c r="G1151" s="11"/>
      <c r="H1151" s="11"/>
      <c r="I1151" s="73">
        <v>182.8</v>
      </c>
      <c r="J1151" s="11"/>
      <c r="K1151" s="11"/>
      <c r="L1151" s="419">
        <f t="shared" si="66"/>
        <v>182.8</v>
      </c>
      <c r="M1151" s="11"/>
      <c r="N1151" s="11"/>
      <c r="O1151" s="360">
        <f>IF(P1151="Yes",'MD Rates'!$H$1,R1151)</f>
        <v>43922</v>
      </c>
      <c r="P1151" s="5" t="str">
        <f t="shared" si="67"/>
        <v>No</v>
      </c>
      <c r="R1151" s="406">
        <v>43922</v>
      </c>
    </row>
    <row r="1152" spans="1:18" hidden="1" x14ac:dyDescent="0.2">
      <c r="A1152" s="176" t="s">
        <v>1533</v>
      </c>
      <c r="B1152" s="183" t="s">
        <v>1923</v>
      </c>
      <c r="C1152" s="366" t="s">
        <v>1530</v>
      </c>
      <c r="D1152" s="176" t="s">
        <v>1536</v>
      </c>
      <c r="E1152" s="11"/>
      <c r="F1152" s="31" t="s">
        <v>628</v>
      </c>
      <c r="G1152" s="11"/>
      <c r="H1152" s="11"/>
      <c r="I1152" s="73">
        <v>274.23</v>
      </c>
      <c r="J1152" s="11"/>
      <c r="K1152" s="11"/>
      <c r="L1152" s="419">
        <f t="shared" si="66"/>
        <v>274.23</v>
      </c>
      <c r="M1152" s="11"/>
      <c r="N1152" s="11"/>
      <c r="O1152" s="360">
        <f>IF(P1152="Yes",'MD Rates'!$H$1,R1152)</f>
        <v>43922</v>
      </c>
      <c r="P1152" s="5" t="str">
        <f t="shared" si="67"/>
        <v>No</v>
      </c>
      <c r="R1152" s="406">
        <v>43922</v>
      </c>
    </row>
    <row r="1153" spans="1:18" hidden="1" x14ac:dyDescent="0.2">
      <c r="A1153" s="176" t="s">
        <v>1533</v>
      </c>
      <c r="B1153" s="183" t="s">
        <v>1923</v>
      </c>
      <c r="C1153" s="366" t="s">
        <v>1530</v>
      </c>
      <c r="D1153" s="176" t="s">
        <v>1536</v>
      </c>
      <c r="E1153" s="11"/>
      <c r="F1153" s="31" t="s">
        <v>629</v>
      </c>
      <c r="G1153" s="11"/>
      <c r="H1153" s="11"/>
      <c r="I1153" s="73">
        <v>91.4</v>
      </c>
      <c r="J1153" s="11"/>
      <c r="K1153" s="11"/>
      <c r="L1153" s="419">
        <f t="shared" si="66"/>
        <v>91.4</v>
      </c>
      <c r="M1153" s="11"/>
      <c r="N1153" s="11"/>
      <c r="O1153" s="360">
        <f>IF(P1153="Yes",'MD Rates'!$H$1,R1153)</f>
        <v>43922</v>
      </c>
      <c r="P1153" s="5" t="str">
        <f t="shared" si="67"/>
        <v>No</v>
      </c>
      <c r="R1153" s="406">
        <v>43922</v>
      </c>
    </row>
    <row r="1154" spans="1:18" hidden="1" x14ac:dyDescent="0.2">
      <c r="A1154" s="176" t="s">
        <v>1533</v>
      </c>
      <c r="B1154" s="183" t="s">
        <v>1923</v>
      </c>
      <c r="C1154" s="366" t="s">
        <v>1530</v>
      </c>
      <c r="D1154" s="176" t="s">
        <v>1536</v>
      </c>
      <c r="E1154" s="11"/>
      <c r="F1154" s="31" t="s">
        <v>630</v>
      </c>
      <c r="G1154" s="11"/>
      <c r="H1154" s="11"/>
      <c r="I1154" s="73">
        <v>114.30000000000001</v>
      </c>
      <c r="J1154" s="11"/>
      <c r="K1154" s="11"/>
      <c r="L1154" s="419">
        <f t="shared" si="66"/>
        <v>114.30000000000001</v>
      </c>
      <c r="M1154" s="11"/>
      <c r="N1154" s="11"/>
      <c r="O1154" s="360">
        <f>IF(P1154="Yes",'MD Rates'!$H$1,R1154)</f>
        <v>43922</v>
      </c>
      <c r="P1154" s="5" t="str">
        <f t="shared" si="67"/>
        <v>No</v>
      </c>
      <c r="R1154" s="406">
        <v>43922</v>
      </c>
    </row>
    <row r="1155" spans="1:18" hidden="1" x14ac:dyDescent="0.2">
      <c r="A1155" s="176" t="s">
        <v>1533</v>
      </c>
      <c r="B1155" s="183" t="s">
        <v>1923</v>
      </c>
      <c r="C1155" s="366" t="s">
        <v>1530</v>
      </c>
      <c r="D1155" s="176" t="s">
        <v>1536</v>
      </c>
      <c r="E1155" s="11"/>
      <c r="F1155" s="31" t="s">
        <v>631</v>
      </c>
      <c r="G1155" s="11"/>
      <c r="H1155" s="11"/>
      <c r="I1155" s="73">
        <v>137.19999999999999</v>
      </c>
      <c r="J1155" s="11"/>
      <c r="K1155" s="11"/>
      <c r="L1155" s="419">
        <f t="shared" si="66"/>
        <v>137.19999999999999</v>
      </c>
      <c r="M1155" s="11"/>
      <c r="N1155" s="11"/>
      <c r="O1155" s="360">
        <f>IF(P1155="Yes",'MD Rates'!$H$1,R1155)</f>
        <v>43922</v>
      </c>
      <c r="P1155" s="5" t="str">
        <f t="shared" si="67"/>
        <v>No</v>
      </c>
      <c r="R1155" s="406">
        <v>43922</v>
      </c>
    </row>
    <row r="1156" spans="1:18" hidden="1" x14ac:dyDescent="0.2">
      <c r="A1156" s="176" t="s">
        <v>1533</v>
      </c>
      <c r="B1156" s="183" t="s">
        <v>1923</v>
      </c>
      <c r="C1156" s="366" t="s">
        <v>1530</v>
      </c>
      <c r="D1156" s="176" t="s">
        <v>1536</v>
      </c>
      <c r="E1156" s="11"/>
      <c r="F1156" s="31" t="s">
        <v>632</v>
      </c>
      <c r="G1156" s="11"/>
      <c r="H1156" s="11"/>
      <c r="I1156" s="73">
        <v>160.1</v>
      </c>
      <c r="J1156" s="11"/>
      <c r="K1156" s="11"/>
      <c r="L1156" s="419">
        <f t="shared" si="66"/>
        <v>160.1</v>
      </c>
      <c r="M1156" s="11"/>
      <c r="N1156" s="11"/>
      <c r="O1156" s="360">
        <f>IF(P1156="Yes",'MD Rates'!$H$1,R1156)</f>
        <v>43922</v>
      </c>
      <c r="P1156" s="5" t="str">
        <f t="shared" si="67"/>
        <v>No</v>
      </c>
      <c r="R1156" s="406">
        <v>43922</v>
      </c>
    </row>
    <row r="1157" spans="1:18" hidden="1" x14ac:dyDescent="0.2">
      <c r="A1157" s="176" t="s">
        <v>1533</v>
      </c>
      <c r="B1157" s="183" t="s">
        <v>1923</v>
      </c>
      <c r="C1157" s="366" t="s">
        <v>1530</v>
      </c>
      <c r="D1157" s="176" t="s">
        <v>1536</v>
      </c>
      <c r="E1157" s="11"/>
      <c r="F1157" s="31" t="s">
        <v>633</v>
      </c>
      <c r="G1157" s="11"/>
      <c r="H1157" s="11"/>
      <c r="I1157" s="73">
        <v>119.1</v>
      </c>
      <c r="J1157" s="11"/>
      <c r="K1157" s="11"/>
      <c r="L1157" s="419">
        <f t="shared" si="66"/>
        <v>119.1</v>
      </c>
      <c r="M1157" s="11"/>
      <c r="N1157" s="11"/>
      <c r="O1157" s="360">
        <f>IF(P1157="Yes",'MD Rates'!$H$1,R1157)</f>
        <v>43922</v>
      </c>
      <c r="P1157" s="5" t="str">
        <f t="shared" si="67"/>
        <v>No</v>
      </c>
      <c r="R1157" s="406">
        <v>43922</v>
      </c>
    </row>
    <row r="1158" spans="1:18" hidden="1" x14ac:dyDescent="0.2">
      <c r="A1158" s="176" t="s">
        <v>1533</v>
      </c>
      <c r="B1158" s="183" t="s">
        <v>1923</v>
      </c>
      <c r="C1158" s="366" t="s">
        <v>1530</v>
      </c>
      <c r="D1158" s="176" t="s">
        <v>1536</v>
      </c>
      <c r="E1158" s="11"/>
      <c r="F1158" s="31" t="s">
        <v>634</v>
      </c>
      <c r="G1158" s="11"/>
      <c r="H1158" s="11"/>
      <c r="I1158" s="73">
        <v>137.10000000000002</v>
      </c>
      <c r="J1158" s="11"/>
      <c r="K1158" s="11"/>
      <c r="L1158" s="419">
        <f t="shared" si="66"/>
        <v>137.10000000000002</v>
      </c>
      <c r="M1158" s="11"/>
      <c r="N1158" s="11"/>
      <c r="O1158" s="360">
        <f>IF(P1158="Yes",'MD Rates'!$H$1,R1158)</f>
        <v>43922</v>
      </c>
      <c r="P1158" s="5" t="str">
        <f t="shared" si="67"/>
        <v>No</v>
      </c>
      <c r="R1158" s="406">
        <v>43922</v>
      </c>
    </row>
    <row r="1159" spans="1:18" hidden="1" x14ac:dyDescent="0.2">
      <c r="A1159" s="176" t="s">
        <v>1533</v>
      </c>
      <c r="B1159" s="183" t="s">
        <v>1923</v>
      </c>
      <c r="C1159" s="366" t="s">
        <v>1530</v>
      </c>
      <c r="D1159" s="176" t="s">
        <v>1536</v>
      </c>
      <c r="E1159" s="11"/>
      <c r="F1159" s="31" t="s">
        <v>635</v>
      </c>
      <c r="G1159" s="11"/>
      <c r="H1159" s="11"/>
      <c r="I1159" s="73">
        <v>182.8</v>
      </c>
      <c r="J1159" s="11"/>
      <c r="K1159" s="11"/>
      <c r="L1159" s="419">
        <f t="shared" si="66"/>
        <v>182.8</v>
      </c>
      <c r="M1159" s="11"/>
      <c r="N1159" s="11"/>
      <c r="O1159" s="360">
        <f>IF(P1159="Yes",'MD Rates'!$H$1,R1159)</f>
        <v>43922</v>
      </c>
      <c r="P1159" s="5" t="str">
        <f t="shared" si="67"/>
        <v>No</v>
      </c>
      <c r="R1159" s="406">
        <v>43922</v>
      </c>
    </row>
    <row r="1160" spans="1:18" hidden="1" x14ac:dyDescent="0.2">
      <c r="A1160" s="176" t="s">
        <v>1533</v>
      </c>
      <c r="B1160" s="183" t="s">
        <v>1923</v>
      </c>
      <c r="C1160" s="366" t="s">
        <v>1530</v>
      </c>
      <c r="D1160" s="176" t="s">
        <v>1536</v>
      </c>
      <c r="E1160" s="11"/>
      <c r="F1160" s="31" t="s">
        <v>636</v>
      </c>
      <c r="G1160" s="11"/>
      <c r="H1160" s="11"/>
      <c r="I1160" s="73">
        <v>160.00000000000003</v>
      </c>
      <c r="J1160" s="11"/>
      <c r="K1160" s="11"/>
      <c r="L1160" s="419">
        <f t="shared" si="66"/>
        <v>160.00000000000003</v>
      </c>
      <c r="M1160" s="11"/>
      <c r="N1160" s="11"/>
      <c r="O1160" s="360">
        <f>IF(P1160="Yes",'MD Rates'!$H$1,R1160)</f>
        <v>43922</v>
      </c>
      <c r="P1160" s="5" t="str">
        <f t="shared" si="67"/>
        <v>No</v>
      </c>
      <c r="R1160" s="406">
        <v>43922</v>
      </c>
    </row>
    <row r="1161" spans="1:18" hidden="1" x14ac:dyDescent="0.2">
      <c r="A1161" s="176" t="s">
        <v>1533</v>
      </c>
      <c r="B1161" s="183" t="s">
        <v>1923</v>
      </c>
      <c r="C1161" s="366" t="s">
        <v>1530</v>
      </c>
      <c r="D1161" s="176" t="s">
        <v>1536</v>
      </c>
      <c r="E1161" s="11"/>
      <c r="F1161" s="31" t="s">
        <v>637</v>
      </c>
      <c r="G1161" s="11"/>
      <c r="H1161" s="11"/>
      <c r="I1161" s="73">
        <v>182.90000000000003</v>
      </c>
      <c r="J1161" s="11"/>
      <c r="K1161" s="11"/>
      <c r="L1161" s="419">
        <f t="shared" si="66"/>
        <v>182.90000000000003</v>
      </c>
      <c r="M1161" s="11"/>
      <c r="N1161" s="11"/>
      <c r="O1161" s="360">
        <f>IF(P1161="Yes",'MD Rates'!$H$1,R1161)</f>
        <v>43922</v>
      </c>
      <c r="P1161" s="5" t="str">
        <f t="shared" si="67"/>
        <v>No</v>
      </c>
      <c r="R1161" s="406">
        <v>43922</v>
      </c>
    </row>
    <row r="1162" spans="1:18" hidden="1" x14ac:dyDescent="0.2">
      <c r="A1162" s="176" t="s">
        <v>1533</v>
      </c>
      <c r="B1162" s="183" t="s">
        <v>1923</v>
      </c>
      <c r="C1162" s="366" t="s">
        <v>1530</v>
      </c>
      <c r="D1162" s="176" t="s">
        <v>1536</v>
      </c>
      <c r="E1162" s="11"/>
      <c r="F1162" s="31" t="s">
        <v>638</v>
      </c>
      <c r="G1162" s="11"/>
      <c r="H1162" s="11"/>
      <c r="I1162" s="73">
        <v>205.8</v>
      </c>
      <c r="J1162" s="11"/>
      <c r="K1162" s="11"/>
      <c r="L1162" s="419">
        <f t="shared" si="66"/>
        <v>205.8</v>
      </c>
      <c r="M1162" s="11"/>
      <c r="N1162" s="11"/>
      <c r="O1162" s="360">
        <f>IF(P1162="Yes",'MD Rates'!$H$1,R1162)</f>
        <v>43922</v>
      </c>
      <c r="P1162" s="5" t="str">
        <f t="shared" si="67"/>
        <v>No</v>
      </c>
      <c r="R1162" s="406">
        <v>43922</v>
      </c>
    </row>
    <row r="1163" spans="1:18" hidden="1" x14ac:dyDescent="0.2">
      <c r="A1163" s="176" t="s">
        <v>1533</v>
      </c>
      <c r="B1163" s="183" t="s">
        <v>1923</v>
      </c>
      <c r="C1163" s="366" t="s">
        <v>1530</v>
      </c>
      <c r="D1163" s="176" t="s">
        <v>1536</v>
      </c>
      <c r="E1163" s="11"/>
      <c r="F1163" s="31" t="s">
        <v>639</v>
      </c>
      <c r="G1163" s="11"/>
      <c r="H1163" s="11"/>
      <c r="I1163" s="73">
        <v>182.8</v>
      </c>
      <c r="J1163" s="11"/>
      <c r="K1163" s="11"/>
      <c r="L1163" s="419">
        <f t="shared" si="66"/>
        <v>182.8</v>
      </c>
      <c r="M1163" s="11"/>
      <c r="N1163" s="11"/>
      <c r="O1163" s="360">
        <f>IF(P1163="Yes",'MD Rates'!$H$1,R1163)</f>
        <v>43922</v>
      </c>
      <c r="P1163" s="5" t="str">
        <f t="shared" si="67"/>
        <v>No</v>
      </c>
      <c r="R1163" s="406">
        <v>43922</v>
      </c>
    </row>
    <row r="1164" spans="1:18" hidden="1" x14ac:dyDescent="0.2">
      <c r="A1164" s="176" t="s">
        <v>1533</v>
      </c>
      <c r="B1164" s="183" t="s">
        <v>1923</v>
      </c>
      <c r="C1164" s="366" t="s">
        <v>1530</v>
      </c>
      <c r="D1164" s="176" t="s">
        <v>1536</v>
      </c>
      <c r="E1164" s="11"/>
      <c r="F1164" s="31" t="s">
        <v>640</v>
      </c>
      <c r="G1164" s="11"/>
      <c r="H1164" s="11"/>
      <c r="I1164" s="73">
        <v>205.70000000000002</v>
      </c>
      <c r="J1164" s="11"/>
      <c r="K1164" s="11"/>
      <c r="L1164" s="419">
        <f t="shared" si="66"/>
        <v>205.70000000000002</v>
      </c>
      <c r="M1164" s="11"/>
      <c r="N1164" s="11"/>
      <c r="O1164" s="360">
        <f>IF(P1164="Yes",'MD Rates'!$H$1,R1164)</f>
        <v>43922</v>
      </c>
      <c r="P1164" s="5" t="str">
        <f t="shared" si="67"/>
        <v>No</v>
      </c>
      <c r="R1164" s="406">
        <v>43922</v>
      </c>
    </row>
    <row r="1165" spans="1:18" hidden="1" x14ac:dyDescent="0.2">
      <c r="A1165" s="176" t="s">
        <v>1533</v>
      </c>
      <c r="B1165" s="183" t="s">
        <v>1923</v>
      </c>
      <c r="C1165" s="366" t="s">
        <v>1530</v>
      </c>
      <c r="D1165" s="176" t="s">
        <v>1536</v>
      </c>
      <c r="E1165" s="11"/>
      <c r="F1165" s="31" t="s">
        <v>641</v>
      </c>
      <c r="G1165" s="11"/>
      <c r="H1165" s="11"/>
      <c r="I1165" s="73">
        <v>228.60000000000002</v>
      </c>
      <c r="J1165" s="11"/>
      <c r="K1165" s="11"/>
      <c r="L1165" s="419">
        <f t="shared" si="66"/>
        <v>228.60000000000002</v>
      </c>
      <c r="M1165" s="11"/>
      <c r="N1165" s="11"/>
      <c r="O1165" s="360">
        <f>IF(P1165="Yes",'MD Rates'!$H$1,R1165)</f>
        <v>43922</v>
      </c>
      <c r="P1165" s="5" t="str">
        <f t="shared" si="67"/>
        <v>No</v>
      </c>
      <c r="R1165" s="406">
        <v>43922</v>
      </c>
    </row>
    <row r="1166" spans="1:18" hidden="1" x14ac:dyDescent="0.2">
      <c r="A1166" s="176" t="s">
        <v>1533</v>
      </c>
      <c r="B1166" s="183" t="s">
        <v>1923</v>
      </c>
      <c r="C1166" s="366" t="s">
        <v>1530</v>
      </c>
      <c r="D1166" s="176" t="s">
        <v>1536</v>
      </c>
      <c r="E1166" s="11"/>
      <c r="F1166" s="31" t="s">
        <v>642</v>
      </c>
      <c r="G1166" s="11"/>
      <c r="H1166" s="11"/>
      <c r="I1166" s="73">
        <v>251.5</v>
      </c>
      <c r="J1166" s="11"/>
      <c r="K1166" s="11"/>
      <c r="L1166" s="419">
        <f t="shared" si="66"/>
        <v>251.5</v>
      </c>
      <c r="M1166" s="11"/>
      <c r="N1166" s="11"/>
      <c r="O1166" s="360">
        <f>IF(P1166="Yes",'MD Rates'!$H$1,R1166)</f>
        <v>43922</v>
      </c>
      <c r="P1166" s="5" t="str">
        <f t="shared" si="67"/>
        <v>No</v>
      </c>
      <c r="R1166" s="406">
        <v>43922</v>
      </c>
    </row>
    <row r="1167" spans="1:18" hidden="1" x14ac:dyDescent="0.2">
      <c r="A1167" s="176" t="s">
        <v>1533</v>
      </c>
      <c r="B1167" s="183" t="s">
        <v>1923</v>
      </c>
      <c r="C1167" s="366" t="s">
        <v>1530</v>
      </c>
      <c r="D1167" s="176" t="s">
        <v>1536</v>
      </c>
      <c r="E1167" s="11"/>
      <c r="F1167" s="31" t="s">
        <v>643</v>
      </c>
      <c r="G1167" s="11"/>
      <c r="H1167" s="11"/>
      <c r="I1167" s="73">
        <v>45.7</v>
      </c>
      <c r="J1167" s="11"/>
      <c r="K1167" s="11"/>
      <c r="L1167" s="419">
        <f t="shared" si="66"/>
        <v>45.7</v>
      </c>
      <c r="M1167" s="11"/>
      <c r="N1167" s="11"/>
      <c r="O1167" s="360">
        <f>IF(P1167="Yes",'MD Rates'!$H$1,R1167)</f>
        <v>43922</v>
      </c>
      <c r="P1167" s="5" t="str">
        <f t="shared" si="67"/>
        <v>No</v>
      </c>
      <c r="R1167" s="406">
        <v>43922</v>
      </c>
    </row>
    <row r="1168" spans="1:18" hidden="1" x14ac:dyDescent="0.2">
      <c r="A1168" s="179" t="s">
        <v>1533</v>
      </c>
      <c r="B1168" s="183" t="s">
        <v>1923</v>
      </c>
      <c r="C1168" s="184" t="s">
        <v>1530</v>
      </c>
      <c r="D1168" s="179" t="s">
        <v>304</v>
      </c>
      <c r="E1168" s="179"/>
      <c r="F1168" s="31" t="s">
        <v>620</v>
      </c>
      <c r="G1168" s="11"/>
      <c r="H1168" s="11"/>
      <c r="I1168" s="73">
        <v>91.4</v>
      </c>
      <c r="J1168" s="11"/>
      <c r="K1168" s="11"/>
      <c r="L1168" s="419">
        <f t="shared" ref="L1168:L1231" si="68">L1144</f>
        <v>91.4</v>
      </c>
      <c r="M1168" s="11"/>
      <c r="N1168" s="11"/>
      <c r="O1168" s="360">
        <f>IF(P1168="Yes",'MD Rates'!$H$1,R1168)</f>
        <v>43922</v>
      </c>
      <c r="P1168" s="5" t="str">
        <f t="shared" si="67"/>
        <v>No</v>
      </c>
      <c r="R1168" s="406">
        <v>43922</v>
      </c>
    </row>
    <row r="1169" spans="1:18" hidden="1" x14ac:dyDescent="0.2">
      <c r="A1169" s="179" t="s">
        <v>1533</v>
      </c>
      <c r="B1169" s="183" t="s">
        <v>1923</v>
      </c>
      <c r="C1169" s="184" t="s">
        <v>1530</v>
      </c>
      <c r="D1169" s="179" t="s">
        <v>304</v>
      </c>
      <c r="E1169" s="179"/>
      <c r="F1169" s="31" t="s">
        <v>621</v>
      </c>
      <c r="G1169" s="11"/>
      <c r="H1169" s="11"/>
      <c r="I1169" s="73">
        <v>137.10000000000002</v>
      </c>
      <c r="J1169" s="11"/>
      <c r="K1169" s="11"/>
      <c r="L1169" s="419">
        <f t="shared" si="68"/>
        <v>137.10000000000002</v>
      </c>
      <c r="M1169" s="11"/>
      <c r="N1169" s="11"/>
      <c r="O1169" s="360">
        <f>IF(P1169="Yes",'MD Rates'!$H$1,R1169)</f>
        <v>43922</v>
      </c>
      <c r="P1169" s="5" t="str">
        <f t="shared" si="67"/>
        <v>No</v>
      </c>
      <c r="R1169" s="406">
        <v>43922</v>
      </c>
    </row>
    <row r="1170" spans="1:18" hidden="1" x14ac:dyDescent="0.2">
      <c r="A1170" s="179" t="s">
        <v>1533</v>
      </c>
      <c r="B1170" s="183" t="s">
        <v>1923</v>
      </c>
      <c r="C1170" s="184" t="s">
        <v>1530</v>
      </c>
      <c r="D1170" s="179" t="s">
        <v>304</v>
      </c>
      <c r="E1170" s="179"/>
      <c r="F1170" s="31" t="s">
        <v>622</v>
      </c>
      <c r="G1170" s="11"/>
      <c r="H1170" s="11"/>
      <c r="I1170" s="73">
        <v>182.8</v>
      </c>
      <c r="J1170" s="11"/>
      <c r="K1170" s="11"/>
      <c r="L1170" s="419">
        <f t="shared" si="68"/>
        <v>182.8</v>
      </c>
      <c r="M1170" s="11"/>
      <c r="N1170" s="11"/>
      <c r="O1170" s="360">
        <f>IF(P1170="Yes",'MD Rates'!$H$1,R1170)</f>
        <v>43922</v>
      </c>
      <c r="P1170" s="5" t="str">
        <f t="shared" si="67"/>
        <v>No</v>
      </c>
      <c r="R1170" s="406">
        <v>43922</v>
      </c>
    </row>
    <row r="1171" spans="1:18" hidden="1" x14ac:dyDescent="0.2">
      <c r="A1171" s="179" t="s">
        <v>1533</v>
      </c>
      <c r="B1171" s="183" t="s">
        <v>1923</v>
      </c>
      <c r="C1171" s="184" t="s">
        <v>1530</v>
      </c>
      <c r="D1171" s="179" t="s">
        <v>304</v>
      </c>
      <c r="E1171" s="179"/>
      <c r="F1171" s="31" t="s">
        <v>623</v>
      </c>
      <c r="G1171" s="11"/>
      <c r="H1171" s="11"/>
      <c r="I1171" s="73">
        <v>228.50000000000003</v>
      </c>
      <c r="J1171" s="11"/>
      <c r="K1171" s="11"/>
      <c r="L1171" s="419">
        <f t="shared" si="68"/>
        <v>228.50000000000003</v>
      </c>
      <c r="M1171" s="11"/>
      <c r="N1171" s="11"/>
      <c r="O1171" s="360">
        <f>IF(P1171="Yes",'MD Rates'!$H$1,R1171)</f>
        <v>43922</v>
      </c>
      <c r="P1171" s="5" t="str">
        <f t="shared" si="67"/>
        <v>No</v>
      </c>
      <c r="R1171" s="406">
        <v>43922</v>
      </c>
    </row>
    <row r="1172" spans="1:18" hidden="1" x14ac:dyDescent="0.2">
      <c r="A1172" s="179" t="s">
        <v>1533</v>
      </c>
      <c r="B1172" s="183" t="s">
        <v>1923</v>
      </c>
      <c r="C1172" s="184" t="s">
        <v>1530</v>
      </c>
      <c r="D1172" s="179" t="s">
        <v>304</v>
      </c>
      <c r="E1172" s="179"/>
      <c r="F1172" s="31" t="s">
        <v>624</v>
      </c>
      <c r="G1172" s="11"/>
      <c r="H1172" s="11"/>
      <c r="I1172" s="73">
        <v>139.4</v>
      </c>
      <c r="J1172" s="11"/>
      <c r="K1172" s="11"/>
      <c r="L1172" s="419">
        <f t="shared" si="68"/>
        <v>139.4</v>
      </c>
      <c r="M1172" s="11"/>
      <c r="N1172" s="11"/>
      <c r="O1172" s="360">
        <f>IF(P1172="Yes",'MD Rates'!$H$1,R1172)</f>
        <v>43922</v>
      </c>
      <c r="P1172" s="5" t="str">
        <f t="shared" si="67"/>
        <v>No</v>
      </c>
      <c r="R1172" s="406">
        <v>43922</v>
      </c>
    </row>
    <row r="1173" spans="1:18" hidden="1" x14ac:dyDescent="0.2">
      <c r="A1173" s="179" t="s">
        <v>1533</v>
      </c>
      <c r="B1173" s="183" t="s">
        <v>1923</v>
      </c>
      <c r="C1173" s="184" t="s">
        <v>1530</v>
      </c>
      <c r="D1173" s="179" t="s">
        <v>304</v>
      </c>
      <c r="E1173" s="179"/>
      <c r="F1173" s="31" t="s">
        <v>625</v>
      </c>
      <c r="G1173" s="11"/>
      <c r="H1173" s="11"/>
      <c r="I1173" s="73">
        <v>137.10000000000002</v>
      </c>
      <c r="J1173" s="11"/>
      <c r="K1173" s="11"/>
      <c r="L1173" s="419">
        <f t="shared" si="68"/>
        <v>137.10000000000002</v>
      </c>
      <c r="M1173" s="11"/>
      <c r="N1173" s="11"/>
      <c r="O1173" s="360">
        <f>IF(P1173="Yes",'MD Rates'!$H$1,R1173)</f>
        <v>43922</v>
      </c>
      <c r="P1173" s="5" t="str">
        <f t="shared" si="67"/>
        <v>No</v>
      </c>
      <c r="R1173" s="406">
        <v>43922</v>
      </c>
    </row>
    <row r="1174" spans="1:18" hidden="1" x14ac:dyDescent="0.2">
      <c r="A1174" s="179" t="s">
        <v>1533</v>
      </c>
      <c r="B1174" s="183" t="s">
        <v>1923</v>
      </c>
      <c r="C1174" s="184" t="s">
        <v>1530</v>
      </c>
      <c r="D1174" s="179" t="s">
        <v>304</v>
      </c>
      <c r="E1174" s="179"/>
      <c r="F1174" s="31" t="s">
        <v>626</v>
      </c>
      <c r="G1174" s="11"/>
      <c r="H1174" s="11"/>
      <c r="I1174" s="73">
        <v>182.8</v>
      </c>
      <c r="J1174" s="11"/>
      <c r="K1174" s="11"/>
      <c r="L1174" s="419">
        <f t="shared" si="68"/>
        <v>182.8</v>
      </c>
      <c r="M1174" s="11"/>
      <c r="N1174" s="11"/>
      <c r="O1174" s="360">
        <f>IF(P1174="Yes",'MD Rates'!$H$1,R1174)</f>
        <v>43922</v>
      </c>
      <c r="P1174" s="5" t="str">
        <f t="shared" si="67"/>
        <v>No</v>
      </c>
      <c r="R1174" s="406">
        <v>43922</v>
      </c>
    </row>
    <row r="1175" spans="1:18" hidden="1" x14ac:dyDescent="0.2">
      <c r="A1175" s="179" t="s">
        <v>1533</v>
      </c>
      <c r="B1175" s="183" t="s">
        <v>1923</v>
      </c>
      <c r="C1175" s="184" t="s">
        <v>1530</v>
      </c>
      <c r="D1175" s="179" t="s">
        <v>304</v>
      </c>
      <c r="E1175" s="179"/>
      <c r="F1175" s="31" t="s">
        <v>627</v>
      </c>
      <c r="G1175" s="11"/>
      <c r="H1175" s="11"/>
      <c r="I1175" s="73">
        <v>182.8</v>
      </c>
      <c r="J1175" s="11"/>
      <c r="K1175" s="11"/>
      <c r="L1175" s="419">
        <f t="shared" si="68"/>
        <v>182.8</v>
      </c>
      <c r="M1175" s="11"/>
      <c r="N1175" s="11"/>
      <c r="O1175" s="360">
        <f>IF(P1175="Yes",'MD Rates'!$H$1,R1175)</f>
        <v>43922</v>
      </c>
      <c r="P1175" s="5" t="str">
        <f t="shared" si="67"/>
        <v>No</v>
      </c>
      <c r="R1175" s="406">
        <v>43922</v>
      </c>
    </row>
    <row r="1176" spans="1:18" hidden="1" x14ac:dyDescent="0.2">
      <c r="A1176" s="179" t="s">
        <v>1533</v>
      </c>
      <c r="B1176" s="183" t="s">
        <v>1923</v>
      </c>
      <c r="C1176" s="184" t="s">
        <v>1530</v>
      </c>
      <c r="D1176" s="179" t="s">
        <v>304</v>
      </c>
      <c r="E1176" s="179"/>
      <c r="F1176" s="31" t="s">
        <v>628</v>
      </c>
      <c r="G1176" s="11"/>
      <c r="H1176" s="11"/>
      <c r="I1176" s="73">
        <v>274.23</v>
      </c>
      <c r="J1176" s="11"/>
      <c r="K1176" s="11"/>
      <c r="L1176" s="419">
        <f t="shared" si="68"/>
        <v>274.23</v>
      </c>
      <c r="M1176" s="11"/>
      <c r="N1176" s="11"/>
      <c r="O1176" s="360">
        <f>IF(P1176="Yes",'MD Rates'!$H$1,R1176)</f>
        <v>43922</v>
      </c>
      <c r="P1176" s="5" t="str">
        <f t="shared" si="67"/>
        <v>No</v>
      </c>
      <c r="R1176" s="406">
        <v>43922</v>
      </c>
    </row>
    <row r="1177" spans="1:18" hidden="1" x14ac:dyDescent="0.2">
      <c r="A1177" s="179" t="s">
        <v>1533</v>
      </c>
      <c r="B1177" s="183" t="s">
        <v>1923</v>
      </c>
      <c r="C1177" s="184" t="s">
        <v>1530</v>
      </c>
      <c r="D1177" s="179" t="s">
        <v>304</v>
      </c>
      <c r="E1177" s="179"/>
      <c r="F1177" s="31" t="s">
        <v>629</v>
      </c>
      <c r="G1177" s="11"/>
      <c r="H1177" s="11"/>
      <c r="I1177" s="73">
        <v>91.4</v>
      </c>
      <c r="J1177" s="11"/>
      <c r="K1177" s="11"/>
      <c r="L1177" s="419">
        <f t="shared" si="68"/>
        <v>91.4</v>
      </c>
      <c r="M1177" s="11"/>
      <c r="N1177" s="11"/>
      <c r="O1177" s="360">
        <f>IF(P1177="Yes",'MD Rates'!$H$1,R1177)</f>
        <v>43922</v>
      </c>
      <c r="P1177" s="5" t="str">
        <f t="shared" si="67"/>
        <v>No</v>
      </c>
      <c r="R1177" s="406">
        <v>43922</v>
      </c>
    </row>
    <row r="1178" spans="1:18" hidden="1" x14ac:dyDescent="0.2">
      <c r="A1178" s="179" t="s">
        <v>1533</v>
      </c>
      <c r="B1178" s="183" t="s">
        <v>1923</v>
      </c>
      <c r="C1178" s="184" t="s">
        <v>1530</v>
      </c>
      <c r="D1178" s="179" t="s">
        <v>304</v>
      </c>
      <c r="E1178" s="179"/>
      <c r="F1178" s="31" t="s">
        <v>630</v>
      </c>
      <c r="G1178" s="11"/>
      <c r="H1178" s="11"/>
      <c r="I1178" s="73">
        <v>114.30000000000001</v>
      </c>
      <c r="J1178" s="11"/>
      <c r="K1178" s="11"/>
      <c r="L1178" s="419">
        <f t="shared" si="68"/>
        <v>114.30000000000001</v>
      </c>
      <c r="M1178" s="11"/>
      <c r="N1178" s="11"/>
      <c r="O1178" s="360">
        <f>IF(P1178="Yes",'MD Rates'!$H$1,R1178)</f>
        <v>43922</v>
      </c>
      <c r="P1178" s="5" t="str">
        <f t="shared" si="67"/>
        <v>No</v>
      </c>
      <c r="R1178" s="406">
        <v>43922</v>
      </c>
    </row>
    <row r="1179" spans="1:18" hidden="1" x14ac:dyDescent="0.2">
      <c r="A1179" s="179" t="s">
        <v>1533</v>
      </c>
      <c r="B1179" s="183" t="s">
        <v>1923</v>
      </c>
      <c r="C1179" s="184" t="s">
        <v>1530</v>
      </c>
      <c r="D1179" s="179" t="s">
        <v>304</v>
      </c>
      <c r="E1179" s="179"/>
      <c r="F1179" s="31" t="s">
        <v>631</v>
      </c>
      <c r="G1179" s="11"/>
      <c r="H1179" s="11"/>
      <c r="I1179" s="73">
        <v>137.19999999999999</v>
      </c>
      <c r="J1179" s="11"/>
      <c r="K1179" s="11"/>
      <c r="L1179" s="419">
        <f t="shared" si="68"/>
        <v>137.19999999999999</v>
      </c>
      <c r="M1179" s="11"/>
      <c r="N1179" s="11"/>
      <c r="O1179" s="360">
        <f>IF(P1179="Yes",'MD Rates'!$H$1,R1179)</f>
        <v>43922</v>
      </c>
      <c r="P1179" s="5" t="str">
        <f t="shared" si="67"/>
        <v>No</v>
      </c>
      <c r="R1179" s="406">
        <v>43922</v>
      </c>
    </row>
    <row r="1180" spans="1:18" hidden="1" x14ac:dyDescent="0.2">
      <c r="A1180" s="179" t="s">
        <v>1533</v>
      </c>
      <c r="B1180" s="183" t="s">
        <v>1923</v>
      </c>
      <c r="C1180" s="184" t="s">
        <v>1530</v>
      </c>
      <c r="D1180" s="179" t="s">
        <v>304</v>
      </c>
      <c r="E1180" s="179"/>
      <c r="F1180" s="31" t="s">
        <v>632</v>
      </c>
      <c r="G1180" s="11"/>
      <c r="H1180" s="11"/>
      <c r="I1180" s="73">
        <v>160.1</v>
      </c>
      <c r="J1180" s="11"/>
      <c r="K1180" s="11"/>
      <c r="L1180" s="419">
        <f t="shared" si="68"/>
        <v>160.1</v>
      </c>
      <c r="M1180" s="11"/>
      <c r="N1180" s="11"/>
      <c r="O1180" s="360">
        <f>IF(P1180="Yes",'MD Rates'!$H$1,R1180)</f>
        <v>43922</v>
      </c>
      <c r="P1180" s="5" t="str">
        <f t="shared" si="67"/>
        <v>No</v>
      </c>
      <c r="R1180" s="406">
        <v>43922</v>
      </c>
    </row>
    <row r="1181" spans="1:18" hidden="1" x14ac:dyDescent="0.2">
      <c r="A1181" s="179" t="s">
        <v>1533</v>
      </c>
      <c r="B1181" s="183" t="s">
        <v>1923</v>
      </c>
      <c r="C1181" s="184" t="s">
        <v>1530</v>
      </c>
      <c r="D1181" s="179" t="s">
        <v>304</v>
      </c>
      <c r="E1181" s="179"/>
      <c r="F1181" s="31" t="s">
        <v>633</v>
      </c>
      <c r="G1181" s="11"/>
      <c r="H1181" s="11"/>
      <c r="I1181" s="73">
        <v>119.1</v>
      </c>
      <c r="J1181" s="11"/>
      <c r="K1181" s="11"/>
      <c r="L1181" s="419">
        <f t="shared" si="68"/>
        <v>119.1</v>
      </c>
      <c r="M1181" s="11"/>
      <c r="N1181" s="11"/>
      <c r="O1181" s="360">
        <f>IF(P1181="Yes",'MD Rates'!$H$1,R1181)</f>
        <v>43922</v>
      </c>
      <c r="P1181" s="5" t="str">
        <f t="shared" si="67"/>
        <v>No</v>
      </c>
      <c r="R1181" s="406">
        <v>43922</v>
      </c>
    </row>
    <row r="1182" spans="1:18" hidden="1" x14ac:dyDescent="0.2">
      <c r="A1182" s="179" t="s">
        <v>1533</v>
      </c>
      <c r="B1182" s="183" t="s">
        <v>1923</v>
      </c>
      <c r="C1182" s="184" t="s">
        <v>1530</v>
      </c>
      <c r="D1182" s="179" t="s">
        <v>304</v>
      </c>
      <c r="E1182" s="179"/>
      <c r="F1182" s="31" t="s">
        <v>634</v>
      </c>
      <c r="G1182" s="11"/>
      <c r="H1182" s="11"/>
      <c r="I1182" s="73">
        <v>137.10000000000002</v>
      </c>
      <c r="J1182" s="11"/>
      <c r="K1182" s="11"/>
      <c r="L1182" s="419">
        <f t="shared" si="68"/>
        <v>137.10000000000002</v>
      </c>
      <c r="M1182" s="11"/>
      <c r="N1182" s="11"/>
      <c r="O1182" s="360">
        <f>IF(P1182="Yes",'MD Rates'!$H$1,R1182)</f>
        <v>43922</v>
      </c>
      <c r="P1182" s="5" t="str">
        <f t="shared" si="67"/>
        <v>No</v>
      </c>
      <c r="R1182" s="406">
        <v>43922</v>
      </c>
    </row>
    <row r="1183" spans="1:18" hidden="1" x14ac:dyDescent="0.2">
      <c r="A1183" s="179" t="s">
        <v>1533</v>
      </c>
      <c r="B1183" s="183" t="s">
        <v>1923</v>
      </c>
      <c r="C1183" s="184" t="s">
        <v>1530</v>
      </c>
      <c r="D1183" s="179" t="s">
        <v>304</v>
      </c>
      <c r="E1183" s="179"/>
      <c r="F1183" s="31" t="s">
        <v>635</v>
      </c>
      <c r="G1183" s="11"/>
      <c r="H1183" s="11"/>
      <c r="I1183" s="73">
        <v>182.8</v>
      </c>
      <c r="J1183" s="11"/>
      <c r="K1183" s="11"/>
      <c r="L1183" s="419">
        <f t="shared" si="68"/>
        <v>182.8</v>
      </c>
      <c r="M1183" s="11"/>
      <c r="N1183" s="11"/>
      <c r="O1183" s="360">
        <f>IF(P1183="Yes",'MD Rates'!$H$1,R1183)</f>
        <v>43922</v>
      </c>
      <c r="P1183" s="5" t="str">
        <f t="shared" si="67"/>
        <v>No</v>
      </c>
      <c r="R1183" s="406">
        <v>43922</v>
      </c>
    </row>
    <row r="1184" spans="1:18" hidden="1" x14ac:dyDescent="0.2">
      <c r="A1184" s="179" t="s">
        <v>1533</v>
      </c>
      <c r="B1184" s="183" t="s">
        <v>1923</v>
      </c>
      <c r="C1184" s="184" t="s">
        <v>1530</v>
      </c>
      <c r="D1184" s="179" t="s">
        <v>304</v>
      </c>
      <c r="E1184" s="179"/>
      <c r="F1184" s="31" t="s">
        <v>636</v>
      </c>
      <c r="G1184" s="11"/>
      <c r="H1184" s="11"/>
      <c r="I1184" s="73">
        <v>160.00000000000003</v>
      </c>
      <c r="J1184" s="11"/>
      <c r="K1184" s="11"/>
      <c r="L1184" s="419">
        <f t="shared" si="68"/>
        <v>160.00000000000003</v>
      </c>
      <c r="M1184" s="11"/>
      <c r="N1184" s="11"/>
      <c r="O1184" s="360">
        <f>IF(P1184="Yes",'MD Rates'!$H$1,R1184)</f>
        <v>43922</v>
      </c>
      <c r="P1184" s="5" t="str">
        <f t="shared" si="67"/>
        <v>No</v>
      </c>
      <c r="R1184" s="406">
        <v>43922</v>
      </c>
    </row>
    <row r="1185" spans="1:18" hidden="1" x14ac:dyDescent="0.2">
      <c r="A1185" s="179" t="s">
        <v>1533</v>
      </c>
      <c r="B1185" s="183" t="s">
        <v>1923</v>
      </c>
      <c r="C1185" s="184" t="s">
        <v>1530</v>
      </c>
      <c r="D1185" s="179" t="s">
        <v>304</v>
      </c>
      <c r="E1185" s="179"/>
      <c r="F1185" s="31" t="s">
        <v>637</v>
      </c>
      <c r="G1185" s="11"/>
      <c r="H1185" s="11"/>
      <c r="I1185" s="73">
        <v>182.90000000000003</v>
      </c>
      <c r="J1185" s="11"/>
      <c r="K1185" s="11"/>
      <c r="L1185" s="419">
        <f t="shared" si="68"/>
        <v>182.90000000000003</v>
      </c>
      <c r="M1185" s="11"/>
      <c r="N1185" s="11"/>
      <c r="O1185" s="360">
        <f>IF(P1185="Yes",'MD Rates'!$H$1,R1185)</f>
        <v>43922</v>
      </c>
      <c r="P1185" s="5" t="str">
        <f t="shared" si="67"/>
        <v>No</v>
      </c>
      <c r="R1185" s="406">
        <v>43922</v>
      </c>
    </row>
    <row r="1186" spans="1:18" hidden="1" x14ac:dyDescent="0.2">
      <c r="A1186" s="179" t="s">
        <v>1533</v>
      </c>
      <c r="B1186" s="183" t="s">
        <v>1923</v>
      </c>
      <c r="C1186" s="184" t="s">
        <v>1530</v>
      </c>
      <c r="D1186" s="179" t="s">
        <v>304</v>
      </c>
      <c r="E1186" s="179"/>
      <c r="F1186" s="31" t="s">
        <v>638</v>
      </c>
      <c r="G1186" s="11"/>
      <c r="H1186" s="11"/>
      <c r="I1186" s="73">
        <v>205.8</v>
      </c>
      <c r="J1186" s="11"/>
      <c r="K1186" s="11"/>
      <c r="L1186" s="419">
        <f t="shared" si="68"/>
        <v>205.8</v>
      </c>
      <c r="M1186" s="11"/>
      <c r="N1186" s="11"/>
      <c r="O1186" s="360">
        <f>IF(P1186="Yes",'MD Rates'!$H$1,R1186)</f>
        <v>43922</v>
      </c>
      <c r="P1186" s="5" t="str">
        <f t="shared" si="67"/>
        <v>No</v>
      </c>
      <c r="R1186" s="406">
        <v>43922</v>
      </c>
    </row>
    <row r="1187" spans="1:18" hidden="1" x14ac:dyDescent="0.2">
      <c r="A1187" s="179" t="s">
        <v>1533</v>
      </c>
      <c r="B1187" s="183" t="s">
        <v>1923</v>
      </c>
      <c r="C1187" s="184" t="s">
        <v>1530</v>
      </c>
      <c r="D1187" s="179" t="s">
        <v>304</v>
      </c>
      <c r="E1187" s="179"/>
      <c r="F1187" s="31" t="s">
        <v>639</v>
      </c>
      <c r="G1187" s="11"/>
      <c r="H1187" s="11"/>
      <c r="I1187" s="73">
        <v>182.8</v>
      </c>
      <c r="J1187" s="11"/>
      <c r="K1187" s="11"/>
      <c r="L1187" s="419">
        <f t="shared" si="68"/>
        <v>182.8</v>
      </c>
      <c r="M1187" s="11"/>
      <c r="N1187" s="11"/>
      <c r="O1187" s="360">
        <f>IF(P1187="Yes",'MD Rates'!$H$1,R1187)</f>
        <v>43922</v>
      </c>
      <c r="P1187" s="5" t="str">
        <f t="shared" si="67"/>
        <v>No</v>
      </c>
      <c r="R1187" s="406">
        <v>43922</v>
      </c>
    </row>
    <row r="1188" spans="1:18" hidden="1" x14ac:dyDescent="0.2">
      <c r="A1188" s="179" t="s">
        <v>1533</v>
      </c>
      <c r="B1188" s="183" t="s">
        <v>1923</v>
      </c>
      <c r="C1188" s="184" t="s">
        <v>1530</v>
      </c>
      <c r="D1188" s="179" t="s">
        <v>304</v>
      </c>
      <c r="E1188" s="179"/>
      <c r="F1188" s="31" t="s">
        <v>640</v>
      </c>
      <c r="G1188" s="11"/>
      <c r="H1188" s="11"/>
      <c r="I1188" s="73">
        <v>205.70000000000002</v>
      </c>
      <c r="J1188" s="11"/>
      <c r="K1188" s="11"/>
      <c r="L1188" s="419">
        <f t="shared" si="68"/>
        <v>205.70000000000002</v>
      </c>
      <c r="M1188" s="11"/>
      <c r="N1188" s="11"/>
      <c r="O1188" s="360">
        <f>IF(P1188="Yes",'MD Rates'!$H$1,R1188)</f>
        <v>43922</v>
      </c>
      <c r="P1188" s="5" t="str">
        <f t="shared" si="67"/>
        <v>No</v>
      </c>
      <c r="R1188" s="406">
        <v>43922</v>
      </c>
    </row>
    <row r="1189" spans="1:18" hidden="1" x14ac:dyDescent="0.2">
      <c r="A1189" s="179" t="s">
        <v>1533</v>
      </c>
      <c r="B1189" s="183" t="s">
        <v>1923</v>
      </c>
      <c r="C1189" s="184" t="s">
        <v>1530</v>
      </c>
      <c r="D1189" s="179" t="s">
        <v>304</v>
      </c>
      <c r="E1189" s="179"/>
      <c r="F1189" s="31" t="s">
        <v>641</v>
      </c>
      <c r="G1189" s="11"/>
      <c r="H1189" s="11"/>
      <c r="I1189" s="73">
        <v>228.60000000000002</v>
      </c>
      <c r="J1189" s="11"/>
      <c r="K1189" s="11"/>
      <c r="L1189" s="419">
        <f t="shared" si="68"/>
        <v>228.60000000000002</v>
      </c>
      <c r="M1189" s="11"/>
      <c r="N1189" s="11"/>
      <c r="O1189" s="360">
        <f>IF(P1189="Yes",'MD Rates'!$H$1,R1189)</f>
        <v>43922</v>
      </c>
      <c r="P1189" s="5" t="str">
        <f t="shared" ref="P1189:P1252" si="69">IF(I1189&lt;&gt;L1189,"Yes","No")</f>
        <v>No</v>
      </c>
      <c r="R1189" s="406">
        <v>43922</v>
      </c>
    </row>
    <row r="1190" spans="1:18" hidden="1" x14ac:dyDescent="0.2">
      <c r="A1190" s="179" t="s">
        <v>1533</v>
      </c>
      <c r="B1190" s="183" t="s">
        <v>1923</v>
      </c>
      <c r="C1190" s="184" t="s">
        <v>1530</v>
      </c>
      <c r="D1190" s="179" t="s">
        <v>304</v>
      </c>
      <c r="E1190" s="179"/>
      <c r="F1190" s="31" t="s">
        <v>642</v>
      </c>
      <c r="G1190" s="11"/>
      <c r="H1190" s="11"/>
      <c r="I1190" s="73">
        <v>251.5</v>
      </c>
      <c r="J1190" s="11"/>
      <c r="K1190" s="11"/>
      <c r="L1190" s="419">
        <f t="shared" si="68"/>
        <v>251.5</v>
      </c>
      <c r="M1190" s="11"/>
      <c r="N1190" s="11"/>
      <c r="O1190" s="360">
        <f>IF(P1190="Yes",'MD Rates'!$H$1,R1190)</f>
        <v>43922</v>
      </c>
      <c r="P1190" s="5" t="str">
        <f t="shared" si="69"/>
        <v>No</v>
      </c>
      <c r="R1190" s="406">
        <v>43922</v>
      </c>
    </row>
    <row r="1191" spans="1:18" hidden="1" x14ac:dyDescent="0.2">
      <c r="A1191" s="179" t="s">
        <v>1533</v>
      </c>
      <c r="B1191" s="183" t="s">
        <v>1923</v>
      </c>
      <c r="C1191" s="184" t="s">
        <v>1530</v>
      </c>
      <c r="D1191" s="179" t="s">
        <v>304</v>
      </c>
      <c r="E1191" s="179"/>
      <c r="F1191" s="31" t="s">
        <v>643</v>
      </c>
      <c r="G1191" s="11"/>
      <c r="H1191" s="11"/>
      <c r="I1191" s="73">
        <v>45.7</v>
      </c>
      <c r="J1191" s="11"/>
      <c r="K1191" s="11"/>
      <c r="L1191" s="419">
        <f t="shared" si="68"/>
        <v>45.7</v>
      </c>
      <c r="M1191" s="11"/>
      <c r="N1191" s="11"/>
      <c r="O1191" s="360">
        <f>IF(P1191="Yes",'MD Rates'!$H$1,R1191)</f>
        <v>43922</v>
      </c>
      <c r="P1191" s="5" t="str">
        <f t="shared" si="69"/>
        <v>No</v>
      </c>
      <c r="R1191" s="406">
        <v>43922</v>
      </c>
    </row>
    <row r="1192" spans="1:18" hidden="1" x14ac:dyDescent="0.2">
      <c r="A1192" s="179" t="s">
        <v>1533</v>
      </c>
      <c r="B1192" s="183" t="s">
        <v>1923</v>
      </c>
      <c r="C1192" s="184" t="s">
        <v>1530</v>
      </c>
      <c r="D1192" s="179" t="s">
        <v>315</v>
      </c>
      <c r="E1192" s="179"/>
      <c r="F1192" s="31" t="s">
        <v>620</v>
      </c>
      <c r="G1192" s="11"/>
      <c r="H1192" s="11"/>
      <c r="I1192" s="73">
        <v>91.4</v>
      </c>
      <c r="J1192" s="11"/>
      <c r="K1192" s="11"/>
      <c r="L1192" s="419">
        <f t="shared" si="68"/>
        <v>91.4</v>
      </c>
      <c r="M1192" s="11"/>
      <c r="N1192" s="11"/>
      <c r="O1192" s="360">
        <f>IF(P1192="Yes",'MD Rates'!$H$1,R1192)</f>
        <v>43922</v>
      </c>
      <c r="P1192" s="5" t="str">
        <f t="shared" si="69"/>
        <v>No</v>
      </c>
      <c r="R1192" s="406">
        <v>43922</v>
      </c>
    </row>
    <row r="1193" spans="1:18" hidden="1" x14ac:dyDescent="0.2">
      <c r="A1193" s="179" t="s">
        <v>1533</v>
      </c>
      <c r="B1193" s="183" t="s">
        <v>1923</v>
      </c>
      <c r="C1193" s="184" t="s">
        <v>1530</v>
      </c>
      <c r="D1193" s="179" t="s">
        <v>315</v>
      </c>
      <c r="E1193" s="179"/>
      <c r="F1193" s="31" t="s">
        <v>621</v>
      </c>
      <c r="G1193" s="11"/>
      <c r="H1193" s="11"/>
      <c r="I1193" s="73">
        <v>137.10000000000002</v>
      </c>
      <c r="J1193" s="11"/>
      <c r="K1193" s="11"/>
      <c r="L1193" s="419">
        <f t="shared" si="68"/>
        <v>137.10000000000002</v>
      </c>
      <c r="M1193" s="11"/>
      <c r="N1193" s="11"/>
      <c r="O1193" s="360">
        <f>IF(P1193="Yes",'MD Rates'!$H$1,R1193)</f>
        <v>43922</v>
      </c>
      <c r="P1193" s="5" t="str">
        <f t="shared" si="69"/>
        <v>No</v>
      </c>
      <c r="R1193" s="406">
        <v>43922</v>
      </c>
    </row>
    <row r="1194" spans="1:18" hidden="1" x14ac:dyDescent="0.2">
      <c r="A1194" s="179" t="s">
        <v>1533</v>
      </c>
      <c r="B1194" s="183" t="s">
        <v>1923</v>
      </c>
      <c r="C1194" s="184" t="s">
        <v>1530</v>
      </c>
      <c r="D1194" s="179" t="s">
        <v>315</v>
      </c>
      <c r="E1194" s="179"/>
      <c r="F1194" s="31" t="s">
        <v>622</v>
      </c>
      <c r="G1194" s="11"/>
      <c r="H1194" s="11"/>
      <c r="I1194" s="73">
        <v>182.8</v>
      </c>
      <c r="J1194" s="11"/>
      <c r="K1194" s="11"/>
      <c r="L1194" s="419">
        <f t="shared" si="68"/>
        <v>182.8</v>
      </c>
      <c r="M1194" s="11"/>
      <c r="N1194" s="11"/>
      <c r="O1194" s="360">
        <f>IF(P1194="Yes",'MD Rates'!$H$1,R1194)</f>
        <v>43922</v>
      </c>
      <c r="P1194" s="5" t="str">
        <f t="shared" si="69"/>
        <v>No</v>
      </c>
      <c r="R1194" s="406">
        <v>43922</v>
      </c>
    </row>
    <row r="1195" spans="1:18" hidden="1" x14ac:dyDescent="0.2">
      <c r="A1195" s="179" t="s">
        <v>1533</v>
      </c>
      <c r="B1195" s="183" t="s">
        <v>1923</v>
      </c>
      <c r="C1195" s="184" t="s">
        <v>1530</v>
      </c>
      <c r="D1195" s="179" t="s">
        <v>315</v>
      </c>
      <c r="E1195" s="179"/>
      <c r="F1195" s="31" t="s">
        <v>623</v>
      </c>
      <c r="G1195" s="11"/>
      <c r="H1195" s="11"/>
      <c r="I1195" s="73">
        <v>228.50000000000003</v>
      </c>
      <c r="J1195" s="11"/>
      <c r="K1195" s="11"/>
      <c r="L1195" s="419">
        <f t="shared" si="68"/>
        <v>228.50000000000003</v>
      </c>
      <c r="M1195" s="11"/>
      <c r="N1195" s="11"/>
      <c r="O1195" s="360">
        <f>IF(P1195="Yes",'MD Rates'!$H$1,R1195)</f>
        <v>43922</v>
      </c>
      <c r="P1195" s="5" t="str">
        <f t="shared" si="69"/>
        <v>No</v>
      </c>
      <c r="R1195" s="406">
        <v>43922</v>
      </c>
    </row>
    <row r="1196" spans="1:18" hidden="1" x14ac:dyDescent="0.2">
      <c r="A1196" s="179" t="s">
        <v>1533</v>
      </c>
      <c r="B1196" s="183" t="s">
        <v>1923</v>
      </c>
      <c r="C1196" s="184" t="s">
        <v>1530</v>
      </c>
      <c r="D1196" s="179" t="s">
        <v>315</v>
      </c>
      <c r="E1196" s="179"/>
      <c r="F1196" s="31" t="s">
        <v>624</v>
      </c>
      <c r="G1196" s="11"/>
      <c r="H1196" s="11"/>
      <c r="I1196" s="73">
        <v>139.4</v>
      </c>
      <c r="J1196" s="11"/>
      <c r="K1196" s="11"/>
      <c r="L1196" s="419">
        <f t="shared" si="68"/>
        <v>139.4</v>
      </c>
      <c r="M1196" s="11"/>
      <c r="N1196" s="11"/>
      <c r="O1196" s="360">
        <f>IF(P1196="Yes",'MD Rates'!$H$1,R1196)</f>
        <v>43922</v>
      </c>
      <c r="P1196" s="5" t="str">
        <f t="shared" si="69"/>
        <v>No</v>
      </c>
      <c r="R1196" s="406">
        <v>43922</v>
      </c>
    </row>
    <row r="1197" spans="1:18" hidden="1" x14ac:dyDescent="0.2">
      <c r="A1197" s="179" t="s">
        <v>1533</v>
      </c>
      <c r="B1197" s="183" t="s">
        <v>1923</v>
      </c>
      <c r="C1197" s="184" t="s">
        <v>1530</v>
      </c>
      <c r="D1197" s="179" t="s">
        <v>315</v>
      </c>
      <c r="E1197" s="179"/>
      <c r="F1197" s="31" t="s">
        <v>625</v>
      </c>
      <c r="G1197" s="11"/>
      <c r="H1197" s="11"/>
      <c r="I1197" s="73">
        <v>137.10000000000002</v>
      </c>
      <c r="J1197" s="11"/>
      <c r="K1197" s="11"/>
      <c r="L1197" s="419">
        <f t="shared" si="68"/>
        <v>137.10000000000002</v>
      </c>
      <c r="M1197" s="11"/>
      <c r="N1197" s="11"/>
      <c r="O1197" s="360">
        <f>IF(P1197="Yes",'MD Rates'!$H$1,R1197)</f>
        <v>43922</v>
      </c>
      <c r="P1197" s="5" t="str">
        <f t="shared" si="69"/>
        <v>No</v>
      </c>
      <c r="R1197" s="406">
        <v>43922</v>
      </c>
    </row>
    <row r="1198" spans="1:18" hidden="1" x14ac:dyDescent="0.2">
      <c r="A1198" s="179" t="s">
        <v>1533</v>
      </c>
      <c r="B1198" s="183" t="s">
        <v>1923</v>
      </c>
      <c r="C1198" s="184" t="s">
        <v>1530</v>
      </c>
      <c r="D1198" s="179" t="s">
        <v>315</v>
      </c>
      <c r="E1198" s="179"/>
      <c r="F1198" s="31" t="s">
        <v>626</v>
      </c>
      <c r="G1198" s="11"/>
      <c r="H1198" s="11"/>
      <c r="I1198" s="73">
        <v>182.8</v>
      </c>
      <c r="J1198" s="11"/>
      <c r="K1198" s="11"/>
      <c r="L1198" s="419">
        <f t="shared" si="68"/>
        <v>182.8</v>
      </c>
      <c r="M1198" s="11"/>
      <c r="N1198" s="11"/>
      <c r="O1198" s="360">
        <f>IF(P1198="Yes",'MD Rates'!$H$1,R1198)</f>
        <v>43922</v>
      </c>
      <c r="P1198" s="5" t="str">
        <f t="shared" si="69"/>
        <v>No</v>
      </c>
      <c r="R1198" s="406">
        <v>43922</v>
      </c>
    </row>
    <row r="1199" spans="1:18" hidden="1" x14ac:dyDescent="0.2">
      <c r="A1199" s="179" t="s">
        <v>1533</v>
      </c>
      <c r="B1199" s="183" t="s">
        <v>1923</v>
      </c>
      <c r="C1199" s="184" t="s">
        <v>1530</v>
      </c>
      <c r="D1199" s="179" t="s">
        <v>315</v>
      </c>
      <c r="E1199" s="179"/>
      <c r="F1199" s="31" t="s">
        <v>627</v>
      </c>
      <c r="G1199" s="11"/>
      <c r="H1199" s="11"/>
      <c r="I1199" s="73">
        <v>182.8</v>
      </c>
      <c r="J1199" s="11"/>
      <c r="K1199" s="11"/>
      <c r="L1199" s="419">
        <f t="shared" si="68"/>
        <v>182.8</v>
      </c>
      <c r="M1199" s="11"/>
      <c r="N1199" s="11"/>
      <c r="O1199" s="360">
        <f>IF(P1199="Yes",'MD Rates'!$H$1,R1199)</f>
        <v>43922</v>
      </c>
      <c r="P1199" s="5" t="str">
        <f t="shared" si="69"/>
        <v>No</v>
      </c>
      <c r="R1199" s="406">
        <v>43922</v>
      </c>
    </row>
    <row r="1200" spans="1:18" hidden="1" x14ac:dyDescent="0.2">
      <c r="A1200" s="179" t="s">
        <v>1533</v>
      </c>
      <c r="B1200" s="183" t="s">
        <v>1923</v>
      </c>
      <c r="C1200" s="184" t="s">
        <v>1530</v>
      </c>
      <c r="D1200" s="179" t="s">
        <v>315</v>
      </c>
      <c r="E1200" s="179"/>
      <c r="F1200" s="31" t="s">
        <v>628</v>
      </c>
      <c r="G1200" s="11"/>
      <c r="H1200" s="11"/>
      <c r="I1200" s="73">
        <v>274.23</v>
      </c>
      <c r="J1200" s="11"/>
      <c r="K1200" s="11"/>
      <c r="L1200" s="419">
        <f t="shared" si="68"/>
        <v>274.23</v>
      </c>
      <c r="M1200" s="11"/>
      <c r="N1200" s="11"/>
      <c r="O1200" s="360">
        <f>IF(P1200="Yes",'MD Rates'!$H$1,R1200)</f>
        <v>43922</v>
      </c>
      <c r="P1200" s="5" t="str">
        <f t="shared" si="69"/>
        <v>No</v>
      </c>
      <c r="R1200" s="406">
        <v>43922</v>
      </c>
    </row>
    <row r="1201" spans="1:18" hidden="1" x14ac:dyDescent="0.2">
      <c r="A1201" s="179" t="s">
        <v>1533</v>
      </c>
      <c r="B1201" s="183" t="s">
        <v>1923</v>
      </c>
      <c r="C1201" s="184" t="s">
        <v>1530</v>
      </c>
      <c r="D1201" s="179" t="s">
        <v>315</v>
      </c>
      <c r="E1201" s="179"/>
      <c r="F1201" s="31" t="s">
        <v>629</v>
      </c>
      <c r="G1201" s="11"/>
      <c r="H1201" s="11"/>
      <c r="I1201" s="73">
        <v>91.4</v>
      </c>
      <c r="J1201" s="11"/>
      <c r="K1201" s="11"/>
      <c r="L1201" s="419">
        <f t="shared" si="68"/>
        <v>91.4</v>
      </c>
      <c r="M1201" s="11"/>
      <c r="N1201" s="11"/>
      <c r="O1201" s="360">
        <f>IF(P1201="Yes",'MD Rates'!$H$1,R1201)</f>
        <v>43922</v>
      </c>
      <c r="P1201" s="5" t="str">
        <f t="shared" si="69"/>
        <v>No</v>
      </c>
      <c r="R1201" s="406">
        <v>43922</v>
      </c>
    </row>
    <row r="1202" spans="1:18" hidden="1" x14ac:dyDescent="0.2">
      <c r="A1202" s="179" t="s">
        <v>1533</v>
      </c>
      <c r="B1202" s="183" t="s">
        <v>1923</v>
      </c>
      <c r="C1202" s="184" t="s">
        <v>1530</v>
      </c>
      <c r="D1202" s="179" t="s">
        <v>315</v>
      </c>
      <c r="E1202" s="179"/>
      <c r="F1202" s="31" t="s">
        <v>630</v>
      </c>
      <c r="G1202" s="11"/>
      <c r="H1202" s="11"/>
      <c r="I1202" s="73">
        <v>114.30000000000001</v>
      </c>
      <c r="J1202" s="11"/>
      <c r="K1202" s="11"/>
      <c r="L1202" s="419">
        <f t="shared" si="68"/>
        <v>114.30000000000001</v>
      </c>
      <c r="M1202" s="11"/>
      <c r="N1202" s="11"/>
      <c r="O1202" s="360">
        <f>IF(P1202="Yes",'MD Rates'!$H$1,R1202)</f>
        <v>43922</v>
      </c>
      <c r="P1202" s="5" t="str">
        <f t="shared" si="69"/>
        <v>No</v>
      </c>
      <c r="R1202" s="406">
        <v>43922</v>
      </c>
    </row>
    <row r="1203" spans="1:18" hidden="1" x14ac:dyDescent="0.2">
      <c r="A1203" s="179" t="s">
        <v>1533</v>
      </c>
      <c r="B1203" s="183" t="s">
        <v>1923</v>
      </c>
      <c r="C1203" s="184" t="s">
        <v>1530</v>
      </c>
      <c r="D1203" s="179" t="s">
        <v>315</v>
      </c>
      <c r="E1203" s="179"/>
      <c r="F1203" s="31" t="s">
        <v>631</v>
      </c>
      <c r="G1203" s="11"/>
      <c r="H1203" s="11"/>
      <c r="I1203" s="73">
        <v>137.19999999999999</v>
      </c>
      <c r="J1203" s="11"/>
      <c r="K1203" s="11"/>
      <c r="L1203" s="419">
        <f t="shared" si="68"/>
        <v>137.19999999999999</v>
      </c>
      <c r="M1203" s="11"/>
      <c r="N1203" s="11"/>
      <c r="O1203" s="360">
        <f>IF(P1203="Yes",'MD Rates'!$H$1,R1203)</f>
        <v>43922</v>
      </c>
      <c r="P1203" s="5" t="str">
        <f t="shared" si="69"/>
        <v>No</v>
      </c>
      <c r="R1203" s="406">
        <v>43922</v>
      </c>
    </row>
    <row r="1204" spans="1:18" hidden="1" x14ac:dyDescent="0.2">
      <c r="A1204" s="179" t="s">
        <v>1533</v>
      </c>
      <c r="B1204" s="183" t="s">
        <v>1923</v>
      </c>
      <c r="C1204" s="184" t="s">
        <v>1530</v>
      </c>
      <c r="D1204" s="179" t="s">
        <v>315</v>
      </c>
      <c r="E1204" s="179"/>
      <c r="F1204" s="31" t="s">
        <v>632</v>
      </c>
      <c r="G1204" s="11"/>
      <c r="H1204" s="11"/>
      <c r="I1204" s="73">
        <v>160.1</v>
      </c>
      <c r="J1204" s="11"/>
      <c r="K1204" s="11"/>
      <c r="L1204" s="419">
        <f t="shared" si="68"/>
        <v>160.1</v>
      </c>
      <c r="M1204" s="11"/>
      <c r="N1204" s="11"/>
      <c r="O1204" s="360">
        <f>IF(P1204="Yes",'MD Rates'!$H$1,R1204)</f>
        <v>43922</v>
      </c>
      <c r="P1204" s="5" t="str">
        <f t="shared" si="69"/>
        <v>No</v>
      </c>
      <c r="R1204" s="406">
        <v>43922</v>
      </c>
    </row>
    <row r="1205" spans="1:18" hidden="1" x14ac:dyDescent="0.2">
      <c r="A1205" s="179" t="s">
        <v>1533</v>
      </c>
      <c r="B1205" s="183" t="s">
        <v>1923</v>
      </c>
      <c r="C1205" s="184" t="s">
        <v>1530</v>
      </c>
      <c r="D1205" s="179" t="s">
        <v>315</v>
      </c>
      <c r="E1205" s="179"/>
      <c r="F1205" s="31" t="s">
        <v>633</v>
      </c>
      <c r="G1205" s="11"/>
      <c r="H1205" s="11"/>
      <c r="I1205" s="73">
        <v>119.1</v>
      </c>
      <c r="J1205" s="11"/>
      <c r="K1205" s="11"/>
      <c r="L1205" s="419">
        <f t="shared" si="68"/>
        <v>119.1</v>
      </c>
      <c r="M1205" s="11"/>
      <c r="N1205" s="11"/>
      <c r="O1205" s="360">
        <f>IF(P1205="Yes",'MD Rates'!$H$1,R1205)</f>
        <v>43922</v>
      </c>
      <c r="P1205" s="5" t="str">
        <f t="shared" si="69"/>
        <v>No</v>
      </c>
      <c r="R1205" s="406">
        <v>43922</v>
      </c>
    </row>
    <row r="1206" spans="1:18" hidden="1" x14ac:dyDescent="0.2">
      <c r="A1206" s="179" t="s">
        <v>1533</v>
      </c>
      <c r="B1206" s="183" t="s">
        <v>1923</v>
      </c>
      <c r="C1206" s="184" t="s">
        <v>1530</v>
      </c>
      <c r="D1206" s="179" t="s">
        <v>315</v>
      </c>
      <c r="E1206" s="179"/>
      <c r="F1206" s="31" t="s">
        <v>634</v>
      </c>
      <c r="G1206" s="11"/>
      <c r="H1206" s="11"/>
      <c r="I1206" s="73">
        <v>137.10000000000002</v>
      </c>
      <c r="J1206" s="11"/>
      <c r="K1206" s="11"/>
      <c r="L1206" s="419">
        <f t="shared" si="68"/>
        <v>137.10000000000002</v>
      </c>
      <c r="M1206" s="11"/>
      <c r="N1206" s="11"/>
      <c r="O1206" s="360">
        <f>IF(P1206="Yes",'MD Rates'!$H$1,R1206)</f>
        <v>43922</v>
      </c>
      <c r="P1206" s="5" t="str">
        <f t="shared" si="69"/>
        <v>No</v>
      </c>
      <c r="R1206" s="406">
        <v>43922</v>
      </c>
    </row>
    <row r="1207" spans="1:18" hidden="1" x14ac:dyDescent="0.2">
      <c r="A1207" s="179" t="s">
        <v>1533</v>
      </c>
      <c r="B1207" s="183" t="s">
        <v>1923</v>
      </c>
      <c r="C1207" s="184" t="s">
        <v>1530</v>
      </c>
      <c r="D1207" s="179" t="s">
        <v>315</v>
      </c>
      <c r="E1207" s="179"/>
      <c r="F1207" s="31" t="s">
        <v>635</v>
      </c>
      <c r="G1207" s="11"/>
      <c r="H1207" s="11"/>
      <c r="I1207" s="73">
        <v>182.8</v>
      </c>
      <c r="J1207" s="11"/>
      <c r="K1207" s="11"/>
      <c r="L1207" s="419">
        <f t="shared" si="68"/>
        <v>182.8</v>
      </c>
      <c r="M1207" s="11"/>
      <c r="N1207" s="11"/>
      <c r="O1207" s="360">
        <f>IF(P1207="Yes",'MD Rates'!$H$1,R1207)</f>
        <v>43922</v>
      </c>
      <c r="P1207" s="5" t="str">
        <f t="shared" si="69"/>
        <v>No</v>
      </c>
      <c r="R1207" s="406">
        <v>43922</v>
      </c>
    </row>
    <row r="1208" spans="1:18" hidden="1" x14ac:dyDescent="0.2">
      <c r="A1208" s="179" t="s">
        <v>1533</v>
      </c>
      <c r="B1208" s="183" t="s">
        <v>1923</v>
      </c>
      <c r="C1208" s="184" t="s">
        <v>1530</v>
      </c>
      <c r="D1208" s="179" t="s">
        <v>315</v>
      </c>
      <c r="E1208" s="179"/>
      <c r="F1208" s="31" t="s">
        <v>636</v>
      </c>
      <c r="G1208" s="11"/>
      <c r="H1208" s="11"/>
      <c r="I1208" s="73">
        <v>160.00000000000003</v>
      </c>
      <c r="J1208" s="11"/>
      <c r="K1208" s="11"/>
      <c r="L1208" s="419">
        <f t="shared" si="68"/>
        <v>160.00000000000003</v>
      </c>
      <c r="M1208" s="11"/>
      <c r="N1208" s="11"/>
      <c r="O1208" s="360">
        <f>IF(P1208="Yes",'MD Rates'!$H$1,R1208)</f>
        <v>43922</v>
      </c>
      <c r="P1208" s="5" t="str">
        <f t="shared" si="69"/>
        <v>No</v>
      </c>
      <c r="R1208" s="406">
        <v>43922</v>
      </c>
    </row>
    <row r="1209" spans="1:18" hidden="1" x14ac:dyDescent="0.2">
      <c r="A1209" s="179" t="s">
        <v>1533</v>
      </c>
      <c r="B1209" s="183" t="s">
        <v>1923</v>
      </c>
      <c r="C1209" s="184" t="s">
        <v>1530</v>
      </c>
      <c r="D1209" s="179" t="s">
        <v>315</v>
      </c>
      <c r="E1209" s="179"/>
      <c r="F1209" s="31" t="s">
        <v>637</v>
      </c>
      <c r="G1209" s="11"/>
      <c r="H1209" s="11"/>
      <c r="I1209" s="73">
        <v>182.90000000000003</v>
      </c>
      <c r="J1209" s="11"/>
      <c r="K1209" s="11"/>
      <c r="L1209" s="419">
        <f t="shared" si="68"/>
        <v>182.90000000000003</v>
      </c>
      <c r="M1209" s="11"/>
      <c r="N1209" s="11"/>
      <c r="O1209" s="360">
        <f>IF(P1209="Yes",'MD Rates'!$H$1,R1209)</f>
        <v>43922</v>
      </c>
      <c r="P1209" s="5" t="str">
        <f t="shared" si="69"/>
        <v>No</v>
      </c>
      <c r="R1209" s="406">
        <v>43922</v>
      </c>
    </row>
    <row r="1210" spans="1:18" hidden="1" x14ac:dyDescent="0.2">
      <c r="A1210" s="179" t="s">
        <v>1533</v>
      </c>
      <c r="B1210" s="183" t="s">
        <v>1923</v>
      </c>
      <c r="C1210" s="184" t="s">
        <v>1530</v>
      </c>
      <c r="D1210" s="179" t="s">
        <v>315</v>
      </c>
      <c r="E1210" s="179"/>
      <c r="F1210" s="31" t="s">
        <v>638</v>
      </c>
      <c r="G1210" s="11"/>
      <c r="H1210" s="11"/>
      <c r="I1210" s="73">
        <v>205.8</v>
      </c>
      <c r="J1210" s="11"/>
      <c r="K1210" s="11"/>
      <c r="L1210" s="419">
        <f t="shared" si="68"/>
        <v>205.8</v>
      </c>
      <c r="M1210" s="11"/>
      <c r="N1210" s="11"/>
      <c r="O1210" s="360">
        <f>IF(P1210="Yes",'MD Rates'!$H$1,R1210)</f>
        <v>43922</v>
      </c>
      <c r="P1210" s="5" t="str">
        <f t="shared" si="69"/>
        <v>No</v>
      </c>
      <c r="R1210" s="406">
        <v>43922</v>
      </c>
    </row>
    <row r="1211" spans="1:18" hidden="1" x14ac:dyDescent="0.2">
      <c r="A1211" s="179" t="s">
        <v>1533</v>
      </c>
      <c r="B1211" s="183" t="s">
        <v>1923</v>
      </c>
      <c r="C1211" s="184" t="s">
        <v>1530</v>
      </c>
      <c r="D1211" s="179" t="s">
        <v>315</v>
      </c>
      <c r="E1211" s="179"/>
      <c r="F1211" s="31" t="s">
        <v>639</v>
      </c>
      <c r="G1211" s="11"/>
      <c r="H1211" s="11"/>
      <c r="I1211" s="73">
        <v>182.8</v>
      </c>
      <c r="J1211" s="11"/>
      <c r="K1211" s="11"/>
      <c r="L1211" s="419">
        <f t="shared" si="68"/>
        <v>182.8</v>
      </c>
      <c r="M1211" s="11"/>
      <c r="N1211" s="11"/>
      <c r="O1211" s="360">
        <f>IF(P1211="Yes",'MD Rates'!$H$1,R1211)</f>
        <v>43922</v>
      </c>
      <c r="P1211" s="5" t="str">
        <f t="shared" si="69"/>
        <v>No</v>
      </c>
      <c r="R1211" s="406">
        <v>43922</v>
      </c>
    </row>
    <row r="1212" spans="1:18" hidden="1" x14ac:dyDescent="0.2">
      <c r="A1212" s="179" t="s">
        <v>1533</v>
      </c>
      <c r="B1212" s="183" t="s">
        <v>1923</v>
      </c>
      <c r="C1212" s="184" t="s">
        <v>1530</v>
      </c>
      <c r="D1212" s="179" t="s">
        <v>315</v>
      </c>
      <c r="E1212" s="179"/>
      <c r="F1212" s="31" t="s">
        <v>640</v>
      </c>
      <c r="G1212" s="11"/>
      <c r="H1212" s="11"/>
      <c r="I1212" s="73">
        <v>205.70000000000002</v>
      </c>
      <c r="J1212" s="11"/>
      <c r="K1212" s="11"/>
      <c r="L1212" s="419">
        <f t="shared" si="68"/>
        <v>205.70000000000002</v>
      </c>
      <c r="M1212" s="11"/>
      <c r="N1212" s="11"/>
      <c r="O1212" s="360">
        <f>IF(P1212="Yes",'MD Rates'!$H$1,R1212)</f>
        <v>43922</v>
      </c>
      <c r="P1212" s="5" t="str">
        <f t="shared" si="69"/>
        <v>No</v>
      </c>
      <c r="R1212" s="406">
        <v>43922</v>
      </c>
    </row>
    <row r="1213" spans="1:18" hidden="1" x14ac:dyDescent="0.2">
      <c r="A1213" s="179" t="s">
        <v>1533</v>
      </c>
      <c r="B1213" s="183" t="s">
        <v>1923</v>
      </c>
      <c r="C1213" s="184" t="s">
        <v>1530</v>
      </c>
      <c r="D1213" s="179" t="s">
        <v>315</v>
      </c>
      <c r="E1213" s="179"/>
      <c r="F1213" s="31" t="s">
        <v>641</v>
      </c>
      <c r="G1213" s="11"/>
      <c r="H1213" s="11"/>
      <c r="I1213" s="73">
        <v>228.60000000000002</v>
      </c>
      <c r="J1213" s="11"/>
      <c r="K1213" s="11"/>
      <c r="L1213" s="419">
        <f t="shared" si="68"/>
        <v>228.60000000000002</v>
      </c>
      <c r="M1213" s="11"/>
      <c r="N1213" s="11"/>
      <c r="O1213" s="360">
        <f>IF(P1213="Yes",'MD Rates'!$H$1,R1213)</f>
        <v>43922</v>
      </c>
      <c r="P1213" s="5" t="str">
        <f t="shared" si="69"/>
        <v>No</v>
      </c>
      <c r="R1213" s="406">
        <v>43922</v>
      </c>
    </row>
    <row r="1214" spans="1:18" hidden="1" x14ac:dyDescent="0.2">
      <c r="A1214" s="179" t="s">
        <v>1533</v>
      </c>
      <c r="B1214" s="183" t="s">
        <v>1923</v>
      </c>
      <c r="C1214" s="184" t="s">
        <v>1530</v>
      </c>
      <c r="D1214" s="179" t="s">
        <v>315</v>
      </c>
      <c r="E1214" s="179"/>
      <c r="F1214" s="31" t="s">
        <v>642</v>
      </c>
      <c r="G1214" s="11"/>
      <c r="H1214" s="11"/>
      <c r="I1214" s="73">
        <v>251.5</v>
      </c>
      <c r="J1214" s="11"/>
      <c r="K1214" s="11"/>
      <c r="L1214" s="419">
        <f t="shared" si="68"/>
        <v>251.5</v>
      </c>
      <c r="M1214" s="11"/>
      <c r="N1214" s="11"/>
      <c r="O1214" s="360">
        <f>IF(P1214="Yes",'MD Rates'!$H$1,R1214)</f>
        <v>43922</v>
      </c>
      <c r="P1214" s="5" t="str">
        <f t="shared" si="69"/>
        <v>No</v>
      </c>
      <c r="R1214" s="406">
        <v>43922</v>
      </c>
    </row>
    <row r="1215" spans="1:18" hidden="1" x14ac:dyDescent="0.2">
      <c r="A1215" s="179" t="s">
        <v>1533</v>
      </c>
      <c r="B1215" s="183" t="s">
        <v>1923</v>
      </c>
      <c r="C1215" s="184" t="s">
        <v>1530</v>
      </c>
      <c r="D1215" s="179" t="s">
        <v>315</v>
      </c>
      <c r="E1215" s="179"/>
      <c r="F1215" s="31" t="s">
        <v>643</v>
      </c>
      <c r="G1215" s="11"/>
      <c r="H1215" s="11"/>
      <c r="I1215" s="73">
        <v>45.7</v>
      </c>
      <c r="J1215" s="11"/>
      <c r="K1215" s="11"/>
      <c r="L1215" s="419">
        <f t="shared" si="68"/>
        <v>45.7</v>
      </c>
      <c r="M1215" s="11"/>
      <c r="N1215" s="11"/>
      <c r="O1215" s="360">
        <f>IF(P1215="Yes",'MD Rates'!$H$1,R1215)</f>
        <v>43922</v>
      </c>
      <c r="P1215" s="5" t="str">
        <f t="shared" si="69"/>
        <v>No</v>
      </c>
      <c r="R1215" s="406">
        <v>43922</v>
      </c>
    </row>
    <row r="1216" spans="1:18" hidden="1" x14ac:dyDescent="0.2">
      <c r="A1216" s="179" t="s">
        <v>1533</v>
      </c>
      <c r="B1216" s="183" t="s">
        <v>1923</v>
      </c>
      <c r="C1216" s="184" t="s">
        <v>1530</v>
      </c>
      <c r="D1216" s="179" t="s">
        <v>303</v>
      </c>
      <c r="E1216" s="179"/>
      <c r="F1216" s="31" t="s">
        <v>620</v>
      </c>
      <c r="G1216" s="11"/>
      <c r="H1216" s="11"/>
      <c r="I1216" s="73">
        <v>91.4</v>
      </c>
      <c r="J1216" s="11"/>
      <c r="K1216" s="11"/>
      <c r="L1216" s="419">
        <f t="shared" si="68"/>
        <v>91.4</v>
      </c>
      <c r="M1216" s="11"/>
      <c r="N1216" s="11"/>
      <c r="O1216" s="360">
        <f>IF(P1216="Yes",'MD Rates'!$H$1,R1216)</f>
        <v>43922</v>
      </c>
      <c r="P1216" s="5" t="str">
        <f t="shared" si="69"/>
        <v>No</v>
      </c>
      <c r="R1216" s="406">
        <v>43922</v>
      </c>
    </row>
    <row r="1217" spans="1:18" hidden="1" x14ac:dyDescent="0.2">
      <c r="A1217" s="179" t="s">
        <v>1533</v>
      </c>
      <c r="B1217" s="183" t="s">
        <v>1923</v>
      </c>
      <c r="C1217" s="184" t="s">
        <v>1530</v>
      </c>
      <c r="D1217" s="179" t="s">
        <v>303</v>
      </c>
      <c r="E1217" s="179"/>
      <c r="F1217" s="31" t="s">
        <v>621</v>
      </c>
      <c r="G1217" s="11"/>
      <c r="H1217" s="11"/>
      <c r="I1217" s="73">
        <v>137.10000000000002</v>
      </c>
      <c r="J1217" s="11"/>
      <c r="K1217" s="11"/>
      <c r="L1217" s="419">
        <f t="shared" si="68"/>
        <v>137.10000000000002</v>
      </c>
      <c r="M1217" s="11"/>
      <c r="N1217" s="11"/>
      <c r="O1217" s="360">
        <f>IF(P1217="Yes",'MD Rates'!$H$1,R1217)</f>
        <v>43922</v>
      </c>
      <c r="P1217" s="5" t="str">
        <f t="shared" si="69"/>
        <v>No</v>
      </c>
      <c r="R1217" s="406">
        <v>43922</v>
      </c>
    </row>
    <row r="1218" spans="1:18" hidden="1" x14ac:dyDescent="0.2">
      <c r="A1218" s="179" t="s">
        <v>1533</v>
      </c>
      <c r="B1218" s="183" t="s">
        <v>1923</v>
      </c>
      <c r="C1218" s="184" t="s">
        <v>1530</v>
      </c>
      <c r="D1218" s="179" t="s">
        <v>303</v>
      </c>
      <c r="E1218" s="179"/>
      <c r="F1218" s="31" t="s">
        <v>622</v>
      </c>
      <c r="G1218" s="11"/>
      <c r="H1218" s="11"/>
      <c r="I1218" s="73">
        <v>182.8</v>
      </c>
      <c r="J1218" s="11"/>
      <c r="K1218" s="11"/>
      <c r="L1218" s="419">
        <f t="shared" si="68"/>
        <v>182.8</v>
      </c>
      <c r="M1218" s="11"/>
      <c r="N1218" s="11"/>
      <c r="O1218" s="360">
        <f>IF(P1218="Yes",'MD Rates'!$H$1,R1218)</f>
        <v>43922</v>
      </c>
      <c r="P1218" s="5" t="str">
        <f t="shared" si="69"/>
        <v>No</v>
      </c>
      <c r="R1218" s="406">
        <v>43922</v>
      </c>
    </row>
    <row r="1219" spans="1:18" hidden="1" x14ac:dyDescent="0.2">
      <c r="A1219" s="179" t="s">
        <v>1533</v>
      </c>
      <c r="B1219" s="183" t="s">
        <v>1923</v>
      </c>
      <c r="C1219" s="184" t="s">
        <v>1530</v>
      </c>
      <c r="D1219" s="179" t="s">
        <v>303</v>
      </c>
      <c r="E1219" s="179"/>
      <c r="F1219" s="31" t="s">
        <v>623</v>
      </c>
      <c r="G1219" s="11"/>
      <c r="H1219" s="11"/>
      <c r="I1219" s="73">
        <v>228.50000000000003</v>
      </c>
      <c r="J1219" s="11"/>
      <c r="K1219" s="11"/>
      <c r="L1219" s="419">
        <f t="shared" si="68"/>
        <v>228.50000000000003</v>
      </c>
      <c r="M1219" s="11"/>
      <c r="N1219" s="11"/>
      <c r="O1219" s="360">
        <f>IF(P1219="Yes",'MD Rates'!$H$1,R1219)</f>
        <v>43922</v>
      </c>
      <c r="P1219" s="5" t="str">
        <f t="shared" si="69"/>
        <v>No</v>
      </c>
      <c r="R1219" s="406">
        <v>43922</v>
      </c>
    </row>
    <row r="1220" spans="1:18" hidden="1" x14ac:dyDescent="0.2">
      <c r="A1220" s="179" t="s">
        <v>1533</v>
      </c>
      <c r="B1220" s="183" t="s">
        <v>1923</v>
      </c>
      <c r="C1220" s="184" t="s">
        <v>1530</v>
      </c>
      <c r="D1220" s="179" t="s">
        <v>303</v>
      </c>
      <c r="E1220" s="179"/>
      <c r="F1220" s="31" t="s">
        <v>624</v>
      </c>
      <c r="G1220" s="11"/>
      <c r="H1220" s="11"/>
      <c r="I1220" s="73">
        <v>139.4</v>
      </c>
      <c r="J1220" s="11"/>
      <c r="K1220" s="11"/>
      <c r="L1220" s="419">
        <f t="shared" si="68"/>
        <v>139.4</v>
      </c>
      <c r="M1220" s="11"/>
      <c r="N1220" s="11"/>
      <c r="O1220" s="360">
        <f>IF(P1220="Yes",'MD Rates'!$H$1,R1220)</f>
        <v>43922</v>
      </c>
      <c r="P1220" s="5" t="str">
        <f t="shared" si="69"/>
        <v>No</v>
      </c>
      <c r="R1220" s="406">
        <v>43922</v>
      </c>
    </row>
    <row r="1221" spans="1:18" hidden="1" x14ac:dyDescent="0.2">
      <c r="A1221" s="179" t="s">
        <v>1533</v>
      </c>
      <c r="B1221" s="183" t="s">
        <v>1923</v>
      </c>
      <c r="C1221" s="184" t="s">
        <v>1530</v>
      </c>
      <c r="D1221" s="179" t="s">
        <v>303</v>
      </c>
      <c r="E1221" s="179"/>
      <c r="F1221" s="31" t="s">
        <v>625</v>
      </c>
      <c r="G1221" s="11"/>
      <c r="H1221" s="11"/>
      <c r="I1221" s="73">
        <v>137.10000000000002</v>
      </c>
      <c r="J1221" s="11"/>
      <c r="K1221" s="11"/>
      <c r="L1221" s="419">
        <f t="shared" si="68"/>
        <v>137.10000000000002</v>
      </c>
      <c r="M1221" s="11"/>
      <c r="N1221" s="11"/>
      <c r="O1221" s="360">
        <f>IF(P1221="Yes",'MD Rates'!$H$1,R1221)</f>
        <v>43922</v>
      </c>
      <c r="P1221" s="5" t="str">
        <f t="shared" si="69"/>
        <v>No</v>
      </c>
      <c r="R1221" s="406">
        <v>43922</v>
      </c>
    </row>
    <row r="1222" spans="1:18" hidden="1" x14ac:dyDescent="0.2">
      <c r="A1222" s="179" t="s">
        <v>1533</v>
      </c>
      <c r="B1222" s="183" t="s">
        <v>1923</v>
      </c>
      <c r="C1222" s="184" t="s">
        <v>1530</v>
      </c>
      <c r="D1222" s="179" t="s">
        <v>303</v>
      </c>
      <c r="E1222" s="179"/>
      <c r="F1222" s="31" t="s">
        <v>626</v>
      </c>
      <c r="G1222" s="11"/>
      <c r="H1222" s="11"/>
      <c r="I1222" s="73">
        <v>182.8</v>
      </c>
      <c r="J1222" s="11"/>
      <c r="K1222" s="11"/>
      <c r="L1222" s="419">
        <f t="shared" si="68"/>
        <v>182.8</v>
      </c>
      <c r="M1222" s="11"/>
      <c r="N1222" s="11"/>
      <c r="O1222" s="360">
        <f>IF(P1222="Yes",'MD Rates'!$H$1,R1222)</f>
        <v>43922</v>
      </c>
      <c r="P1222" s="5" t="str">
        <f t="shared" si="69"/>
        <v>No</v>
      </c>
      <c r="R1222" s="406">
        <v>43922</v>
      </c>
    </row>
    <row r="1223" spans="1:18" hidden="1" x14ac:dyDescent="0.2">
      <c r="A1223" s="179" t="s">
        <v>1533</v>
      </c>
      <c r="B1223" s="183" t="s">
        <v>1923</v>
      </c>
      <c r="C1223" s="184" t="s">
        <v>1530</v>
      </c>
      <c r="D1223" s="179" t="s">
        <v>303</v>
      </c>
      <c r="E1223" s="179"/>
      <c r="F1223" s="31" t="s">
        <v>627</v>
      </c>
      <c r="G1223" s="11"/>
      <c r="H1223" s="11"/>
      <c r="I1223" s="73">
        <v>182.8</v>
      </c>
      <c r="J1223" s="11"/>
      <c r="K1223" s="11"/>
      <c r="L1223" s="419">
        <f t="shared" si="68"/>
        <v>182.8</v>
      </c>
      <c r="M1223" s="11"/>
      <c r="N1223" s="11"/>
      <c r="O1223" s="360">
        <f>IF(P1223="Yes",'MD Rates'!$H$1,R1223)</f>
        <v>43922</v>
      </c>
      <c r="P1223" s="5" t="str">
        <f t="shared" si="69"/>
        <v>No</v>
      </c>
      <c r="R1223" s="406">
        <v>43922</v>
      </c>
    </row>
    <row r="1224" spans="1:18" hidden="1" x14ac:dyDescent="0.2">
      <c r="A1224" s="179" t="s">
        <v>1533</v>
      </c>
      <c r="B1224" s="183" t="s">
        <v>1923</v>
      </c>
      <c r="C1224" s="184" t="s">
        <v>1530</v>
      </c>
      <c r="D1224" s="179" t="s">
        <v>303</v>
      </c>
      <c r="E1224" s="179"/>
      <c r="F1224" s="31" t="s">
        <v>628</v>
      </c>
      <c r="G1224" s="11"/>
      <c r="H1224" s="11"/>
      <c r="I1224" s="73">
        <v>274.23</v>
      </c>
      <c r="J1224" s="11"/>
      <c r="K1224" s="11"/>
      <c r="L1224" s="419">
        <f t="shared" si="68"/>
        <v>274.23</v>
      </c>
      <c r="M1224" s="11"/>
      <c r="N1224" s="11"/>
      <c r="O1224" s="360">
        <f>IF(P1224="Yes",'MD Rates'!$H$1,R1224)</f>
        <v>43922</v>
      </c>
      <c r="P1224" s="5" t="str">
        <f t="shared" si="69"/>
        <v>No</v>
      </c>
      <c r="R1224" s="406">
        <v>43922</v>
      </c>
    </row>
    <row r="1225" spans="1:18" hidden="1" x14ac:dyDescent="0.2">
      <c r="A1225" s="179" t="s">
        <v>1533</v>
      </c>
      <c r="B1225" s="183" t="s">
        <v>1923</v>
      </c>
      <c r="C1225" s="184" t="s">
        <v>1530</v>
      </c>
      <c r="D1225" s="179" t="s">
        <v>303</v>
      </c>
      <c r="E1225" s="179"/>
      <c r="F1225" s="31" t="s">
        <v>629</v>
      </c>
      <c r="G1225" s="11"/>
      <c r="H1225" s="11"/>
      <c r="I1225" s="73">
        <v>91.4</v>
      </c>
      <c r="J1225" s="11"/>
      <c r="K1225" s="11"/>
      <c r="L1225" s="419">
        <f t="shared" si="68"/>
        <v>91.4</v>
      </c>
      <c r="M1225" s="11"/>
      <c r="N1225" s="11"/>
      <c r="O1225" s="360">
        <f>IF(P1225="Yes",'MD Rates'!$H$1,R1225)</f>
        <v>43922</v>
      </c>
      <c r="P1225" s="5" t="str">
        <f t="shared" si="69"/>
        <v>No</v>
      </c>
      <c r="R1225" s="406">
        <v>43922</v>
      </c>
    </row>
    <row r="1226" spans="1:18" hidden="1" x14ac:dyDescent="0.2">
      <c r="A1226" s="179" t="s">
        <v>1533</v>
      </c>
      <c r="B1226" s="183" t="s">
        <v>1923</v>
      </c>
      <c r="C1226" s="184" t="s">
        <v>1530</v>
      </c>
      <c r="D1226" s="179" t="s">
        <v>303</v>
      </c>
      <c r="E1226" s="179"/>
      <c r="F1226" s="31" t="s">
        <v>630</v>
      </c>
      <c r="G1226" s="11"/>
      <c r="H1226" s="11"/>
      <c r="I1226" s="73">
        <v>114.30000000000001</v>
      </c>
      <c r="J1226" s="11"/>
      <c r="K1226" s="11"/>
      <c r="L1226" s="419">
        <f t="shared" si="68"/>
        <v>114.30000000000001</v>
      </c>
      <c r="M1226" s="11"/>
      <c r="N1226" s="11"/>
      <c r="O1226" s="360">
        <f>IF(P1226="Yes",'MD Rates'!$H$1,R1226)</f>
        <v>43922</v>
      </c>
      <c r="P1226" s="5" t="str">
        <f t="shared" si="69"/>
        <v>No</v>
      </c>
      <c r="R1226" s="406">
        <v>43922</v>
      </c>
    </row>
    <row r="1227" spans="1:18" hidden="1" x14ac:dyDescent="0.2">
      <c r="A1227" s="179" t="s">
        <v>1533</v>
      </c>
      <c r="B1227" s="183" t="s">
        <v>1923</v>
      </c>
      <c r="C1227" s="184" t="s">
        <v>1530</v>
      </c>
      <c r="D1227" s="179" t="s">
        <v>303</v>
      </c>
      <c r="E1227" s="179"/>
      <c r="F1227" s="31" t="s">
        <v>631</v>
      </c>
      <c r="G1227" s="11"/>
      <c r="H1227" s="11"/>
      <c r="I1227" s="73">
        <v>137.19999999999999</v>
      </c>
      <c r="J1227" s="11"/>
      <c r="K1227" s="11"/>
      <c r="L1227" s="419">
        <f t="shared" si="68"/>
        <v>137.19999999999999</v>
      </c>
      <c r="M1227" s="11"/>
      <c r="N1227" s="11"/>
      <c r="O1227" s="360">
        <f>IF(P1227="Yes",'MD Rates'!$H$1,R1227)</f>
        <v>43922</v>
      </c>
      <c r="P1227" s="5" t="str">
        <f t="shared" si="69"/>
        <v>No</v>
      </c>
      <c r="R1227" s="406">
        <v>43922</v>
      </c>
    </row>
    <row r="1228" spans="1:18" hidden="1" x14ac:dyDescent="0.2">
      <c r="A1228" s="179" t="s">
        <v>1533</v>
      </c>
      <c r="B1228" s="183" t="s">
        <v>1923</v>
      </c>
      <c r="C1228" s="184" t="s">
        <v>1530</v>
      </c>
      <c r="D1228" s="179" t="s">
        <v>303</v>
      </c>
      <c r="E1228" s="179"/>
      <c r="F1228" s="31" t="s">
        <v>632</v>
      </c>
      <c r="G1228" s="11"/>
      <c r="H1228" s="11"/>
      <c r="I1228" s="73">
        <v>160.1</v>
      </c>
      <c r="J1228" s="11"/>
      <c r="K1228" s="11"/>
      <c r="L1228" s="419">
        <f t="shared" si="68"/>
        <v>160.1</v>
      </c>
      <c r="M1228" s="11"/>
      <c r="N1228" s="11"/>
      <c r="O1228" s="360">
        <f>IF(P1228="Yes",'MD Rates'!$H$1,R1228)</f>
        <v>43922</v>
      </c>
      <c r="P1228" s="5" t="str">
        <f t="shared" si="69"/>
        <v>No</v>
      </c>
      <c r="R1228" s="406">
        <v>43922</v>
      </c>
    </row>
    <row r="1229" spans="1:18" hidden="1" x14ac:dyDescent="0.2">
      <c r="A1229" s="179" t="s">
        <v>1533</v>
      </c>
      <c r="B1229" s="183" t="s">
        <v>1923</v>
      </c>
      <c r="C1229" s="184" t="s">
        <v>1530</v>
      </c>
      <c r="D1229" s="179" t="s">
        <v>303</v>
      </c>
      <c r="E1229" s="179"/>
      <c r="F1229" s="31" t="s">
        <v>633</v>
      </c>
      <c r="G1229" s="11"/>
      <c r="H1229" s="11"/>
      <c r="I1229" s="73">
        <v>119.1</v>
      </c>
      <c r="J1229" s="11"/>
      <c r="K1229" s="11"/>
      <c r="L1229" s="419">
        <f t="shared" si="68"/>
        <v>119.1</v>
      </c>
      <c r="M1229" s="11"/>
      <c r="N1229" s="11"/>
      <c r="O1229" s="360">
        <f>IF(P1229="Yes",'MD Rates'!$H$1,R1229)</f>
        <v>43922</v>
      </c>
      <c r="P1229" s="5" t="str">
        <f t="shared" si="69"/>
        <v>No</v>
      </c>
      <c r="R1229" s="406">
        <v>43922</v>
      </c>
    </row>
    <row r="1230" spans="1:18" hidden="1" x14ac:dyDescent="0.2">
      <c r="A1230" s="179" t="s">
        <v>1533</v>
      </c>
      <c r="B1230" s="183" t="s">
        <v>1923</v>
      </c>
      <c r="C1230" s="184" t="s">
        <v>1530</v>
      </c>
      <c r="D1230" s="179" t="s">
        <v>303</v>
      </c>
      <c r="E1230" s="179"/>
      <c r="F1230" s="31" t="s">
        <v>634</v>
      </c>
      <c r="G1230" s="11"/>
      <c r="H1230" s="11"/>
      <c r="I1230" s="73">
        <v>137.10000000000002</v>
      </c>
      <c r="J1230" s="11"/>
      <c r="K1230" s="11"/>
      <c r="L1230" s="419">
        <f t="shared" si="68"/>
        <v>137.10000000000002</v>
      </c>
      <c r="M1230" s="11"/>
      <c r="N1230" s="11"/>
      <c r="O1230" s="360">
        <f>IF(P1230="Yes",'MD Rates'!$H$1,R1230)</f>
        <v>43922</v>
      </c>
      <c r="P1230" s="5" t="str">
        <f t="shared" si="69"/>
        <v>No</v>
      </c>
      <c r="R1230" s="406">
        <v>43922</v>
      </c>
    </row>
    <row r="1231" spans="1:18" hidden="1" x14ac:dyDescent="0.2">
      <c r="A1231" s="179" t="s">
        <v>1533</v>
      </c>
      <c r="B1231" s="183" t="s">
        <v>1923</v>
      </c>
      <c r="C1231" s="184" t="s">
        <v>1530</v>
      </c>
      <c r="D1231" s="179" t="s">
        <v>303</v>
      </c>
      <c r="E1231" s="179"/>
      <c r="F1231" s="31" t="s">
        <v>635</v>
      </c>
      <c r="G1231" s="11"/>
      <c r="H1231" s="11"/>
      <c r="I1231" s="73">
        <v>182.8</v>
      </c>
      <c r="J1231" s="11"/>
      <c r="K1231" s="11"/>
      <c r="L1231" s="419">
        <f t="shared" si="68"/>
        <v>182.8</v>
      </c>
      <c r="M1231" s="11"/>
      <c r="N1231" s="11"/>
      <c r="O1231" s="360">
        <f>IF(P1231="Yes",'MD Rates'!$H$1,R1231)</f>
        <v>43922</v>
      </c>
      <c r="P1231" s="5" t="str">
        <f t="shared" si="69"/>
        <v>No</v>
      </c>
      <c r="R1231" s="406">
        <v>43922</v>
      </c>
    </row>
    <row r="1232" spans="1:18" hidden="1" x14ac:dyDescent="0.2">
      <c r="A1232" s="179" t="s">
        <v>1533</v>
      </c>
      <c r="B1232" s="183" t="s">
        <v>1923</v>
      </c>
      <c r="C1232" s="184" t="s">
        <v>1530</v>
      </c>
      <c r="D1232" s="179" t="s">
        <v>303</v>
      </c>
      <c r="E1232" s="179"/>
      <c r="F1232" s="31" t="s">
        <v>636</v>
      </c>
      <c r="G1232" s="11"/>
      <c r="H1232" s="11"/>
      <c r="I1232" s="73">
        <v>160.00000000000003</v>
      </c>
      <c r="J1232" s="11"/>
      <c r="K1232" s="11"/>
      <c r="L1232" s="419">
        <f t="shared" ref="L1232:L1287" si="70">L1208</f>
        <v>160.00000000000003</v>
      </c>
      <c r="M1232" s="11"/>
      <c r="N1232" s="11"/>
      <c r="O1232" s="360">
        <f>IF(P1232="Yes",'MD Rates'!$H$1,R1232)</f>
        <v>43922</v>
      </c>
      <c r="P1232" s="5" t="str">
        <f t="shared" si="69"/>
        <v>No</v>
      </c>
      <c r="R1232" s="406">
        <v>43922</v>
      </c>
    </row>
    <row r="1233" spans="1:18" hidden="1" x14ac:dyDescent="0.2">
      <c r="A1233" s="179" t="s">
        <v>1533</v>
      </c>
      <c r="B1233" s="183" t="s">
        <v>1923</v>
      </c>
      <c r="C1233" s="184" t="s">
        <v>1530</v>
      </c>
      <c r="D1233" s="179" t="s">
        <v>303</v>
      </c>
      <c r="E1233" s="179"/>
      <c r="F1233" s="31" t="s">
        <v>637</v>
      </c>
      <c r="G1233" s="11"/>
      <c r="H1233" s="11"/>
      <c r="I1233" s="73">
        <v>182.90000000000003</v>
      </c>
      <c r="J1233" s="11"/>
      <c r="K1233" s="11"/>
      <c r="L1233" s="419">
        <f t="shared" si="70"/>
        <v>182.90000000000003</v>
      </c>
      <c r="M1233" s="11"/>
      <c r="N1233" s="11"/>
      <c r="O1233" s="360">
        <f>IF(P1233="Yes",'MD Rates'!$H$1,R1233)</f>
        <v>43922</v>
      </c>
      <c r="P1233" s="5" t="str">
        <f t="shared" si="69"/>
        <v>No</v>
      </c>
      <c r="R1233" s="406">
        <v>43922</v>
      </c>
    </row>
    <row r="1234" spans="1:18" hidden="1" x14ac:dyDescent="0.2">
      <c r="A1234" s="179" t="s">
        <v>1533</v>
      </c>
      <c r="B1234" s="183" t="s">
        <v>1923</v>
      </c>
      <c r="C1234" s="184" t="s">
        <v>1530</v>
      </c>
      <c r="D1234" s="179" t="s">
        <v>303</v>
      </c>
      <c r="E1234" s="179"/>
      <c r="F1234" s="31" t="s">
        <v>638</v>
      </c>
      <c r="G1234" s="11"/>
      <c r="H1234" s="11"/>
      <c r="I1234" s="73">
        <v>205.8</v>
      </c>
      <c r="J1234" s="11"/>
      <c r="K1234" s="11"/>
      <c r="L1234" s="419">
        <f t="shared" si="70"/>
        <v>205.8</v>
      </c>
      <c r="M1234" s="11"/>
      <c r="N1234" s="11"/>
      <c r="O1234" s="360">
        <f>IF(P1234="Yes",'MD Rates'!$H$1,R1234)</f>
        <v>43922</v>
      </c>
      <c r="P1234" s="5" t="str">
        <f t="shared" si="69"/>
        <v>No</v>
      </c>
      <c r="R1234" s="406">
        <v>43922</v>
      </c>
    </row>
    <row r="1235" spans="1:18" hidden="1" x14ac:dyDescent="0.2">
      <c r="A1235" s="179" t="s">
        <v>1533</v>
      </c>
      <c r="B1235" s="183" t="s">
        <v>1923</v>
      </c>
      <c r="C1235" s="184" t="s">
        <v>1530</v>
      </c>
      <c r="D1235" s="179" t="s">
        <v>303</v>
      </c>
      <c r="E1235" s="179"/>
      <c r="F1235" s="31" t="s">
        <v>639</v>
      </c>
      <c r="G1235" s="11"/>
      <c r="H1235" s="11"/>
      <c r="I1235" s="73">
        <v>182.8</v>
      </c>
      <c r="J1235" s="11"/>
      <c r="K1235" s="11"/>
      <c r="L1235" s="419">
        <f t="shared" si="70"/>
        <v>182.8</v>
      </c>
      <c r="M1235" s="11"/>
      <c r="N1235" s="11"/>
      <c r="O1235" s="360">
        <f>IF(P1235="Yes",'MD Rates'!$H$1,R1235)</f>
        <v>43922</v>
      </c>
      <c r="P1235" s="5" t="str">
        <f t="shared" si="69"/>
        <v>No</v>
      </c>
      <c r="R1235" s="406">
        <v>43922</v>
      </c>
    </row>
    <row r="1236" spans="1:18" hidden="1" x14ac:dyDescent="0.2">
      <c r="A1236" s="179" t="s">
        <v>1533</v>
      </c>
      <c r="B1236" s="183" t="s">
        <v>1923</v>
      </c>
      <c r="C1236" s="184" t="s">
        <v>1530</v>
      </c>
      <c r="D1236" s="179" t="s">
        <v>303</v>
      </c>
      <c r="E1236" s="179"/>
      <c r="F1236" s="31" t="s">
        <v>640</v>
      </c>
      <c r="G1236" s="11"/>
      <c r="H1236" s="11"/>
      <c r="I1236" s="73">
        <v>205.70000000000002</v>
      </c>
      <c r="J1236" s="11"/>
      <c r="K1236" s="11"/>
      <c r="L1236" s="419">
        <f t="shared" si="70"/>
        <v>205.70000000000002</v>
      </c>
      <c r="M1236" s="11"/>
      <c r="N1236" s="11"/>
      <c r="O1236" s="360">
        <f>IF(P1236="Yes",'MD Rates'!$H$1,R1236)</f>
        <v>43922</v>
      </c>
      <c r="P1236" s="5" t="str">
        <f t="shared" si="69"/>
        <v>No</v>
      </c>
      <c r="R1236" s="406">
        <v>43922</v>
      </c>
    </row>
    <row r="1237" spans="1:18" hidden="1" x14ac:dyDescent="0.2">
      <c r="A1237" s="179" t="s">
        <v>1533</v>
      </c>
      <c r="B1237" s="183" t="s">
        <v>1923</v>
      </c>
      <c r="C1237" s="184" t="s">
        <v>1530</v>
      </c>
      <c r="D1237" s="179" t="s">
        <v>303</v>
      </c>
      <c r="E1237" s="179"/>
      <c r="F1237" s="31" t="s">
        <v>641</v>
      </c>
      <c r="G1237" s="11"/>
      <c r="H1237" s="11"/>
      <c r="I1237" s="73">
        <v>228.60000000000002</v>
      </c>
      <c r="J1237" s="11"/>
      <c r="K1237" s="11"/>
      <c r="L1237" s="419">
        <f t="shared" si="70"/>
        <v>228.60000000000002</v>
      </c>
      <c r="M1237" s="11"/>
      <c r="N1237" s="11"/>
      <c r="O1237" s="360">
        <f>IF(P1237="Yes",'MD Rates'!$H$1,R1237)</f>
        <v>43922</v>
      </c>
      <c r="P1237" s="5" t="str">
        <f t="shared" si="69"/>
        <v>No</v>
      </c>
      <c r="R1237" s="406">
        <v>43922</v>
      </c>
    </row>
    <row r="1238" spans="1:18" hidden="1" x14ac:dyDescent="0.2">
      <c r="A1238" s="179" t="s">
        <v>1533</v>
      </c>
      <c r="B1238" s="183" t="s">
        <v>1923</v>
      </c>
      <c r="C1238" s="184" t="s">
        <v>1530</v>
      </c>
      <c r="D1238" s="179" t="s">
        <v>303</v>
      </c>
      <c r="E1238" s="179"/>
      <c r="F1238" s="31" t="s">
        <v>642</v>
      </c>
      <c r="G1238" s="11"/>
      <c r="H1238" s="11"/>
      <c r="I1238" s="73">
        <v>251.5</v>
      </c>
      <c r="J1238" s="11"/>
      <c r="K1238" s="11"/>
      <c r="L1238" s="419">
        <f t="shared" si="70"/>
        <v>251.5</v>
      </c>
      <c r="M1238" s="11"/>
      <c r="N1238" s="11"/>
      <c r="O1238" s="360">
        <f>IF(P1238="Yes",'MD Rates'!$H$1,R1238)</f>
        <v>43922</v>
      </c>
      <c r="P1238" s="5" t="str">
        <f t="shared" si="69"/>
        <v>No</v>
      </c>
      <c r="R1238" s="406">
        <v>43922</v>
      </c>
    </row>
    <row r="1239" spans="1:18" hidden="1" x14ac:dyDescent="0.2">
      <c r="A1239" s="179" t="s">
        <v>1533</v>
      </c>
      <c r="B1239" s="183" t="s">
        <v>1923</v>
      </c>
      <c r="C1239" s="184" t="s">
        <v>1530</v>
      </c>
      <c r="D1239" s="179" t="s">
        <v>303</v>
      </c>
      <c r="E1239" s="179"/>
      <c r="F1239" s="31" t="s">
        <v>643</v>
      </c>
      <c r="G1239" s="11"/>
      <c r="H1239" s="11"/>
      <c r="I1239" s="73">
        <v>45.7</v>
      </c>
      <c r="J1239" s="11"/>
      <c r="K1239" s="11"/>
      <c r="L1239" s="419">
        <f t="shared" si="70"/>
        <v>45.7</v>
      </c>
      <c r="M1239" s="11"/>
      <c r="N1239" s="11"/>
      <c r="O1239" s="360">
        <f>IF(P1239="Yes",'MD Rates'!$H$1,R1239)</f>
        <v>43922</v>
      </c>
      <c r="P1239" s="5" t="str">
        <f t="shared" si="69"/>
        <v>No</v>
      </c>
      <c r="R1239" s="406">
        <v>43922</v>
      </c>
    </row>
    <row r="1240" spans="1:18" hidden="1" x14ac:dyDescent="0.2">
      <c r="A1240" s="179" t="s">
        <v>1533</v>
      </c>
      <c r="B1240" s="183" t="s">
        <v>1923</v>
      </c>
      <c r="C1240" s="184" t="s">
        <v>1530</v>
      </c>
      <c r="D1240" s="179" t="s">
        <v>316</v>
      </c>
      <c r="E1240" s="179"/>
      <c r="F1240" s="31" t="s">
        <v>620</v>
      </c>
      <c r="G1240" s="11"/>
      <c r="H1240" s="11"/>
      <c r="I1240" s="73">
        <v>91.4</v>
      </c>
      <c r="J1240" s="11"/>
      <c r="K1240" s="11"/>
      <c r="L1240" s="419">
        <f t="shared" si="70"/>
        <v>91.4</v>
      </c>
      <c r="M1240" s="11"/>
      <c r="N1240" s="11"/>
      <c r="O1240" s="360">
        <f>IF(P1240="Yes",'MD Rates'!$H$1,R1240)</f>
        <v>43922</v>
      </c>
      <c r="P1240" s="5" t="str">
        <f t="shared" si="69"/>
        <v>No</v>
      </c>
      <c r="R1240" s="406">
        <v>43922</v>
      </c>
    </row>
    <row r="1241" spans="1:18" hidden="1" x14ac:dyDescent="0.2">
      <c r="A1241" s="179" t="s">
        <v>1533</v>
      </c>
      <c r="B1241" s="183" t="s">
        <v>1923</v>
      </c>
      <c r="C1241" s="184" t="s">
        <v>1530</v>
      </c>
      <c r="D1241" s="179" t="s">
        <v>316</v>
      </c>
      <c r="E1241" s="179"/>
      <c r="F1241" s="31" t="s">
        <v>621</v>
      </c>
      <c r="G1241" s="11"/>
      <c r="H1241" s="11"/>
      <c r="I1241" s="73">
        <v>137.10000000000002</v>
      </c>
      <c r="J1241" s="11"/>
      <c r="K1241" s="11"/>
      <c r="L1241" s="419">
        <f t="shared" si="70"/>
        <v>137.10000000000002</v>
      </c>
      <c r="M1241" s="11"/>
      <c r="N1241" s="11"/>
      <c r="O1241" s="360">
        <f>IF(P1241="Yes",'MD Rates'!$H$1,R1241)</f>
        <v>43922</v>
      </c>
      <c r="P1241" s="5" t="str">
        <f t="shared" si="69"/>
        <v>No</v>
      </c>
      <c r="R1241" s="406">
        <v>43922</v>
      </c>
    </row>
    <row r="1242" spans="1:18" hidden="1" x14ac:dyDescent="0.2">
      <c r="A1242" s="179" t="s">
        <v>1533</v>
      </c>
      <c r="B1242" s="183" t="s">
        <v>1923</v>
      </c>
      <c r="C1242" s="184" t="s">
        <v>1530</v>
      </c>
      <c r="D1242" s="179" t="s">
        <v>316</v>
      </c>
      <c r="E1242" s="179"/>
      <c r="F1242" s="31" t="s">
        <v>622</v>
      </c>
      <c r="G1242" s="11"/>
      <c r="H1242" s="11"/>
      <c r="I1242" s="73">
        <v>182.8</v>
      </c>
      <c r="J1242" s="11"/>
      <c r="K1242" s="11"/>
      <c r="L1242" s="419">
        <f t="shared" si="70"/>
        <v>182.8</v>
      </c>
      <c r="M1242" s="11"/>
      <c r="N1242" s="11"/>
      <c r="O1242" s="360">
        <f>IF(P1242="Yes",'MD Rates'!$H$1,R1242)</f>
        <v>43922</v>
      </c>
      <c r="P1242" s="5" t="str">
        <f t="shared" si="69"/>
        <v>No</v>
      </c>
      <c r="R1242" s="406">
        <v>43922</v>
      </c>
    </row>
    <row r="1243" spans="1:18" hidden="1" x14ac:dyDescent="0.2">
      <c r="A1243" s="179" t="s">
        <v>1533</v>
      </c>
      <c r="B1243" s="183" t="s">
        <v>1923</v>
      </c>
      <c r="C1243" s="184" t="s">
        <v>1530</v>
      </c>
      <c r="D1243" s="179" t="s">
        <v>316</v>
      </c>
      <c r="E1243" s="179"/>
      <c r="F1243" s="31" t="s">
        <v>623</v>
      </c>
      <c r="G1243" s="11"/>
      <c r="H1243" s="11"/>
      <c r="I1243" s="73">
        <v>228.50000000000003</v>
      </c>
      <c r="J1243" s="11"/>
      <c r="K1243" s="11"/>
      <c r="L1243" s="419">
        <f t="shared" si="70"/>
        <v>228.50000000000003</v>
      </c>
      <c r="M1243" s="11"/>
      <c r="N1243" s="11"/>
      <c r="O1243" s="360">
        <f>IF(P1243="Yes",'MD Rates'!$H$1,R1243)</f>
        <v>43922</v>
      </c>
      <c r="P1243" s="5" t="str">
        <f t="shared" si="69"/>
        <v>No</v>
      </c>
      <c r="R1243" s="406">
        <v>43922</v>
      </c>
    </row>
    <row r="1244" spans="1:18" hidden="1" x14ac:dyDescent="0.2">
      <c r="A1244" s="179" t="s">
        <v>1533</v>
      </c>
      <c r="B1244" s="183" t="s">
        <v>1923</v>
      </c>
      <c r="C1244" s="184" t="s">
        <v>1530</v>
      </c>
      <c r="D1244" s="179" t="s">
        <v>316</v>
      </c>
      <c r="E1244" s="179"/>
      <c r="F1244" s="31" t="s">
        <v>624</v>
      </c>
      <c r="G1244" s="11"/>
      <c r="H1244" s="11"/>
      <c r="I1244" s="73">
        <v>139.4</v>
      </c>
      <c r="J1244" s="11"/>
      <c r="K1244" s="11"/>
      <c r="L1244" s="419">
        <f t="shared" si="70"/>
        <v>139.4</v>
      </c>
      <c r="M1244" s="11"/>
      <c r="N1244" s="11"/>
      <c r="O1244" s="360">
        <f>IF(P1244="Yes",'MD Rates'!$H$1,R1244)</f>
        <v>43922</v>
      </c>
      <c r="P1244" s="5" t="str">
        <f t="shared" si="69"/>
        <v>No</v>
      </c>
      <c r="R1244" s="406">
        <v>43922</v>
      </c>
    </row>
    <row r="1245" spans="1:18" hidden="1" x14ac:dyDescent="0.2">
      <c r="A1245" s="179" t="s">
        <v>1533</v>
      </c>
      <c r="B1245" s="183" t="s">
        <v>1923</v>
      </c>
      <c r="C1245" s="184" t="s">
        <v>1530</v>
      </c>
      <c r="D1245" s="179" t="s">
        <v>316</v>
      </c>
      <c r="E1245" s="179"/>
      <c r="F1245" s="31" t="s">
        <v>625</v>
      </c>
      <c r="G1245" s="11"/>
      <c r="H1245" s="11"/>
      <c r="I1245" s="73">
        <v>137.10000000000002</v>
      </c>
      <c r="J1245" s="11"/>
      <c r="K1245" s="11"/>
      <c r="L1245" s="419">
        <f t="shared" si="70"/>
        <v>137.10000000000002</v>
      </c>
      <c r="M1245" s="11"/>
      <c r="N1245" s="11"/>
      <c r="O1245" s="360">
        <f>IF(P1245="Yes",'MD Rates'!$H$1,R1245)</f>
        <v>43922</v>
      </c>
      <c r="P1245" s="5" t="str">
        <f t="shared" si="69"/>
        <v>No</v>
      </c>
      <c r="R1245" s="406">
        <v>43922</v>
      </c>
    </row>
    <row r="1246" spans="1:18" hidden="1" x14ac:dyDescent="0.2">
      <c r="A1246" s="179" t="s">
        <v>1533</v>
      </c>
      <c r="B1246" s="183" t="s">
        <v>1923</v>
      </c>
      <c r="C1246" s="184" t="s">
        <v>1530</v>
      </c>
      <c r="D1246" s="179" t="s">
        <v>316</v>
      </c>
      <c r="E1246" s="179"/>
      <c r="F1246" s="31" t="s">
        <v>626</v>
      </c>
      <c r="G1246" s="11"/>
      <c r="H1246" s="11"/>
      <c r="I1246" s="73">
        <v>182.8</v>
      </c>
      <c r="J1246" s="11"/>
      <c r="K1246" s="11"/>
      <c r="L1246" s="419">
        <f t="shared" si="70"/>
        <v>182.8</v>
      </c>
      <c r="M1246" s="11"/>
      <c r="N1246" s="11"/>
      <c r="O1246" s="360">
        <f>IF(P1246="Yes",'MD Rates'!$H$1,R1246)</f>
        <v>43922</v>
      </c>
      <c r="P1246" s="5" t="str">
        <f t="shared" si="69"/>
        <v>No</v>
      </c>
      <c r="R1246" s="406">
        <v>43922</v>
      </c>
    </row>
    <row r="1247" spans="1:18" hidden="1" x14ac:dyDescent="0.2">
      <c r="A1247" s="179" t="s">
        <v>1533</v>
      </c>
      <c r="B1247" s="183" t="s">
        <v>1923</v>
      </c>
      <c r="C1247" s="184" t="s">
        <v>1530</v>
      </c>
      <c r="D1247" s="179" t="s">
        <v>316</v>
      </c>
      <c r="E1247" s="179"/>
      <c r="F1247" s="31" t="s">
        <v>627</v>
      </c>
      <c r="G1247" s="11"/>
      <c r="H1247" s="11"/>
      <c r="I1247" s="73">
        <v>182.8</v>
      </c>
      <c r="J1247" s="11"/>
      <c r="K1247" s="11"/>
      <c r="L1247" s="419">
        <f t="shared" si="70"/>
        <v>182.8</v>
      </c>
      <c r="M1247" s="11"/>
      <c r="N1247" s="11"/>
      <c r="O1247" s="360">
        <f>IF(P1247="Yes",'MD Rates'!$H$1,R1247)</f>
        <v>43922</v>
      </c>
      <c r="P1247" s="5" t="str">
        <f t="shared" si="69"/>
        <v>No</v>
      </c>
      <c r="R1247" s="406">
        <v>43922</v>
      </c>
    </row>
    <row r="1248" spans="1:18" hidden="1" x14ac:dyDescent="0.2">
      <c r="A1248" s="179" t="s">
        <v>1533</v>
      </c>
      <c r="B1248" s="183" t="s">
        <v>1923</v>
      </c>
      <c r="C1248" s="184" t="s">
        <v>1530</v>
      </c>
      <c r="D1248" s="179" t="s">
        <v>316</v>
      </c>
      <c r="E1248" s="179"/>
      <c r="F1248" s="31" t="s">
        <v>628</v>
      </c>
      <c r="G1248" s="11"/>
      <c r="H1248" s="11"/>
      <c r="I1248" s="73">
        <v>274.23</v>
      </c>
      <c r="J1248" s="11"/>
      <c r="K1248" s="11"/>
      <c r="L1248" s="419">
        <f t="shared" si="70"/>
        <v>274.23</v>
      </c>
      <c r="M1248" s="11"/>
      <c r="N1248" s="11"/>
      <c r="O1248" s="360">
        <f>IF(P1248="Yes",'MD Rates'!$H$1,R1248)</f>
        <v>43922</v>
      </c>
      <c r="P1248" s="5" t="str">
        <f t="shared" si="69"/>
        <v>No</v>
      </c>
      <c r="R1248" s="406">
        <v>43922</v>
      </c>
    </row>
    <row r="1249" spans="1:18" hidden="1" x14ac:dyDescent="0.2">
      <c r="A1249" s="179" t="s">
        <v>1533</v>
      </c>
      <c r="B1249" s="183" t="s">
        <v>1923</v>
      </c>
      <c r="C1249" s="184" t="s">
        <v>1530</v>
      </c>
      <c r="D1249" s="179" t="s">
        <v>316</v>
      </c>
      <c r="E1249" s="179"/>
      <c r="F1249" s="31" t="s">
        <v>629</v>
      </c>
      <c r="G1249" s="11"/>
      <c r="H1249" s="11"/>
      <c r="I1249" s="73">
        <v>91.4</v>
      </c>
      <c r="J1249" s="11"/>
      <c r="K1249" s="11"/>
      <c r="L1249" s="419">
        <f t="shared" si="70"/>
        <v>91.4</v>
      </c>
      <c r="M1249" s="11"/>
      <c r="N1249" s="11"/>
      <c r="O1249" s="360">
        <f>IF(P1249="Yes",'MD Rates'!$H$1,R1249)</f>
        <v>43922</v>
      </c>
      <c r="P1249" s="5" t="str">
        <f t="shared" si="69"/>
        <v>No</v>
      </c>
      <c r="R1249" s="406">
        <v>43922</v>
      </c>
    </row>
    <row r="1250" spans="1:18" hidden="1" x14ac:dyDescent="0.2">
      <c r="A1250" s="179" t="s">
        <v>1533</v>
      </c>
      <c r="B1250" s="183" t="s">
        <v>1923</v>
      </c>
      <c r="C1250" s="184" t="s">
        <v>1530</v>
      </c>
      <c r="D1250" s="179" t="s">
        <v>316</v>
      </c>
      <c r="E1250" s="179"/>
      <c r="F1250" s="31" t="s">
        <v>630</v>
      </c>
      <c r="G1250" s="11"/>
      <c r="H1250" s="11"/>
      <c r="I1250" s="73">
        <v>114.30000000000001</v>
      </c>
      <c r="J1250" s="11"/>
      <c r="K1250" s="11"/>
      <c r="L1250" s="419">
        <f t="shared" si="70"/>
        <v>114.30000000000001</v>
      </c>
      <c r="M1250" s="11"/>
      <c r="N1250" s="11"/>
      <c r="O1250" s="360">
        <f>IF(P1250="Yes",'MD Rates'!$H$1,R1250)</f>
        <v>43922</v>
      </c>
      <c r="P1250" s="5" t="str">
        <f t="shared" si="69"/>
        <v>No</v>
      </c>
      <c r="R1250" s="406">
        <v>43922</v>
      </c>
    </row>
    <row r="1251" spans="1:18" hidden="1" x14ac:dyDescent="0.2">
      <c r="A1251" s="179" t="s">
        <v>1533</v>
      </c>
      <c r="B1251" s="183" t="s">
        <v>1923</v>
      </c>
      <c r="C1251" s="184" t="s">
        <v>1530</v>
      </c>
      <c r="D1251" s="179" t="s">
        <v>316</v>
      </c>
      <c r="E1251" s="179"/>
      <c r="F1251" s="31" t="s">
        <v>631</v>
      </c>
      <c r="G1251" s="11"/>
      <c r="H1251" s="11"/>
      <c r="I1251" s="73">
        <v>137.19999999999999</v>
      </c>
      <c r="J1251" s="11"/>
      <c r="K1251" s="11"/>
      <c r="L1251" s="419">
        <f t="shared" si="70"/>
        <v>137.19999999999999</v>
      </c>
      <c r="M1251" s="11"/>
      <c r="N1251" s="11"/>
      <c r="O1251" s="360">
        <f>IF(P1251="Yes",'MD Rates'!$H$1,R1251)</f>
        <v>43922</v>
      </c>
      <c r="P1251" s="5" t="str">
        <f t="shared" si="69"/>
        <v>No</v>
      </c>
      <c r="R1251" s="406">
        <v>43922</v>
      </c>
    </row>
    <row r="1252" spans="1:18" hidden="1" x14ac:dyDescent="0.2">
      <c r="A1252" s="179" t="s">
        <v>1533</v>
      </c>
      <c r="B1252" s="183" t="s">
        <v>1923</v>
      </c>
      <c r="C1252" s="184" t="s">
        <v>1530</v>
      </c>
      <c r="D1252" s="179" t="s">
        <v>316</v>
      </c>
      <c r="E1252" s="179"/>
      <c r="F1252" s="31" t="s">
        <v>632</v>
      </c>
      <c r="G1252" s="11"/>
      <c r="H1252" s="11"/>
      <c r="I1252" s="73">
        <v>160.1</v>
      </c>
      <c r="J1252" s="11"/>
      <c r="K1252" s="11"/>
      <c r="L1252" s="419">
        <f t="shared" si="70"/>
        <v>160.1</v>
      </c>
      <c r="M1252" s="11"/>
      <c r="N1252" s="11"/>
      <c r="O1252" s="360">
        <f>IF(P1252="Yes",'MD Rates'!$H$1,R1252)</f>
        <v>43922</v>
      </c>
      <c r="P1252" s="5" t="str">
        <f t="shared" si="69"/>
        <v>No</v>
      </c>
      <c r="R1252" s="406">
        <v>43922</v>
      </c>
    </row>
    <row r="1253" spans="1:18" hidden="1" x14ac:dyDescent="0.2">
      <c r="A1253" s="179" t="s">
        <v>1533</v>
      </c>
      <c r="B1253" s="183" t="s">
        <v>1923</v>
      </c>
      <c r="C1253" s="184" t="s">
        <v>1530</v>
      </c>
      <c r="D1253" s="179" t="s">
        <v>316</v>
      </c>
      <c r="E1253" s="179"/>
      <c r="F1253" s="31" t="s">
        <v>633</v>
      </c>
      <c r="G1253" s="11"/>
      <c r="H1253" s="11"/>
      <c r="I1253" s="73">
        <v>119.1</v>
      </c>
      <c r="J1253" s="11"/>
      <c r="K1253" s="11"/>
      <c r="L1253" s="419">
        <f t="shared" si="70"/>
        <v>119.1</v>
      </c>
      <c r="M1253" s="11"/>
      <c r="N1253" s="11"/>
      <c r="O1253" s="360">
        <f>IF(P1253="Yes",'MD Rates'!$H$1,R1253)</f>
        <v>43922</v>
      </c>
      <c r="P1253" s="5" t="str">
        <f t="shared" ref="P1253:P1315" si="71">IF(I1253&lt;&gt;L1253,"Yes","No")</f>
        <v>No</v>
      </c>
      <c r="R1253" s="406">
        <v>43922</v>
      </c>
    </row>
    <row r="1254" spans="1:18" hidden="1" x14ac:dyDescent="0.2">
      <c r="A1254" s="179" t="s">
        <v>1533</v>
      </c>
      <c r="B1254" s="183" t="s">
        <v>1923</v>
      </c>
      <c r="C1254" s="184" t="s">
        <v>1530</v>
      </c>
      <c r="D1254" s="179" t="s">
        <v>316</v>
      </c>
      <c r="E1254" s="179"/>
      <c r="F1254" s="31" t="s">
        <v>634</v>
      </c>
      <c r="G1254" s="11"/>
      <c r="H1254" s="11"/>
      <c r="I1254" s="73">
        <v>137.10000000000002</v>
      </c>
      <c r="J1254" s="11"/>
      <c r="K1254" s="11"/>
      <c r="L1254" s="419">
        <f t="shared" si="70"/>
        <v>137.10000000000002</v>
      </c>
      <c r="M1254" s="11"/>
      <c r="N1254" s="11"/>
      <c r="O1254" s="360">
        <f>IF(P1254="Yes",'MD Rates'!$H$1,R1254)</f>
        <v>43922</v>
      </c>
      <c r="P1254" s="5" t="str">
        <f t="shared" si="71"/>
        <v>No</v>
      </c>
      <c r="R1254" s="406">
        <v>43922</v>
      </c>
    </row>
    <row r="1255" spans="1:18" hidden="1" x14ac:dyDescent="0.2">
      <c r="A1255" s="179" t="s">
        <v>1533</v>
      </c>
      <c r="B1255" s="183" t="s">
        <v>1923</v>
      </c>
      <c r="C1255" s="184" t="s">
        <v>1530</v>
      </c>
      <c r="D1255" s="179" t="s">
        <v>316</v>
      </c>
      <c r="E1255" s="179"/>
      <c r="F1255" s="31" t="s">
        <v>635</v>
      </c>
      <c r="G1255" s="11"/>
      <c r="H1255" s="11"/>
      <c r="I1255" s="73">
        <v>182.8</v>
      </c>
      <c r="J1255" s="11"/>
      <c r="K1255" s="11"/>
      <c r="L1255" s="419">
        <f t="shared" si="70"/>
        <v>182.8</v>
      </c>
      <c r="M1255" s="11"/>
      <c r="N1255" s="11"/>
      <c r="O1255" s="360">
        <f>IF(P1255="Yes",'MD Rates'!$H$1,R1255)</f>
        <v>43922</v>
      </c>
      <c r="P1255" s="5" t="str">
        <f t="shared" si="71"/>
        <v>No</v>
      </c>
      <c r="R1255" s="406">
        <v>43922</v>
      </c>
    </row>
    <row r="1256" spans="1:18" hidden="1" x14ac:dyDescent="0.2">
      <c r="A1256" s="179" t="s">
        <v>1533</v>
      </c>
      <c r="B1256" s="183" t="s">
        <v>1923</v>
      </c>
      <c r="C1256" s="184" t="s">
        <v>1530</v>
      </c>
      <c r="D1256" s="179" t="s">
        <v>316</v>
      </c>
      <c r="E1256" s="179"/>
      <c r="F1256" s="31" t="s">
        <v>636</v>
      </c>
      <c r="G1256" s="11"/>
      <c r="H1256" s="11"/>
      <c r="I1256" s="73">
        <v>160.00000000000003</v>
      </c>
      <c r="J1256" s="11"/>
      <c r="K1256" s="11"/>
      <c r="L1256" s="419">
        <f t="shared" si="70"/>
        <v>160.00000000000003</v>
      </c>
      <c r="M1256" s="11"/>
      <c r="N1256" s="11"/>
      <c r="O1256" s="360">
        <f>IF(P1256="Yes",'MD Rates'!$H$1,R1256)</f>
        <v>43922</v>
      </c>
      <c r="P1256" s="5" t="str">
        <f t="shared" si="71"/>
        <v>No</v>
      </c>
      <c r="R1256" s="406">
        <v>43922</v>
      </c>
    </row>
    <row r="1257" spans="1:18" hidden="1" x14ac:dyDescent="0.2">
      <c r="A1257" s="179" t="s">
        <v>1533</v>
      </c>
      <c r="B1257" s="183" t="s">
        <v>1923</v>
      </c>
      <c r="C1257" s="184" t="s">
        <v>1530</v>
      </c>
      <c r="D1257" s="179" t="s">
        <v>316</v>
      </c>
      <c r="E1257" s="179"/>
      <c r="F1257" s="31" t="s">
        <v>637</v>
      </c>
      <c r="G1257" s="11"/>
      <c r="H1257" s="11"/>
      <c r="I1257" s="73">
        <v>182.90000000000003</v>
      </c>
      <c r="J1257" s="11"/>
      <c r="K1257" s="11"/>
      <c r="L1257" s="419">
        <f t="shared" si="70"/>
        <v>182.90000000000003</v>
      </c>
      <c r="M1257" s="11"/>
      <c r="N1257" s="11"/>
      <c r="O1257" s="360">
        <f>IF(P1257="Yes",'MD Rates'!$H$1,R1257)</f>
        <v>43922</v>
      </c>
      <c r="P1257" s="5" t="str">
        <f t="shared" si="71"/>
        <v>No</v>
      </c>
      <c r="R1257" s="406">
        <v>43922</v>
      </c>
    </row>
    <row r="1258" spans="1:18" hidden="1" x14ac:dyDescent="0.2">
      <c r="A1258" s="179" t="s">
        <v>1533</v>
      </c>
      <c r="B1258" s="183" t="s">
        <v>1923</v>
      </c>
      <c r="C1258" s="184" t="s">
        <v>1530</v>
      </c>
      <c r="D1258" s="179" t="s">
        <v>316</v>
      </c>
      <c r="E1258" s="179"/>
      <c r="F1258" s="31" t="s">
        <v>638</v>
      </c>
      <c r="G1258" s="11"/>
      <c r="H1258" s="11"/>
      <c r="I1258" s="73">
        <v>205.8</v>
      </c>
      <c r="J1258" s="11"/>
      <c r="K1258" s="11"/>
      <c r="L1258" s="419">
        <f t="shared" si="70"/>
        <v>205.8</v>
      </c>
      <c r="M1258" s="11"/>
      <c r="N1258" s="11"/>
      <c r="O1258" s="360">
        <f>IF(P1258="Yes",'MD Rates'!$H$1,R1258)</f>
        <v>43922</v>
      </c>
      <c r="P1258" s="5" t="str">
        <f t="shared" si="71"/>
        <v>No</v>
      </c>
      <c r="R1258" s="406">
        <v>43922</v>
      </c>
    </row>
    <row r="1259" spans="1:18" hidden="1" x14ac:dyDescent="0.2">
      <c r="A1259" s="179" t="s">
        <v>1533</v>
      </c>
      <c r="B1259" s="183" t="s">
        <v>1923</v>
      </c>
      <c r="C1259" s="184" t="s">
        <v>1530</v>
      </c>
      <c r="D1259" s="179" t="s">
        <v>316</v>
      </c>
      <c r="E1259" s="179"/>
      <c r="F1259" s="31" t="s">
        <v>639</v>
      </c>
      <c r="G1259" s="11"/>
      <c r="H1259" s="11"/>
      <c r="I1259" s="73">
        <v>182.8</v>
      </c>
      <c r="J1259" s="11"/>
      <c r="K1259" s="11"/>
      <c r="L1259" s="419">
        <f t="shared" si="70"/>
        <v>182.8</v>
      </c>
      <c r="M1259" s="11"/>
      <c r="N1259" s="11"/>
      <c r="O1259" s="360">
        <f>IF(P1259="Yes",'MD Rates'!$H$1,R1259)</f>
        <v>43922</v>
      </c>
      <c r="P1259" s="5" t="str">
        <f t="shared" si="71"/>
        <v>No</v>
      </c>
      <c r="R1259" s="406">
        <v>43922</v>
      </c>
    </row>
    <row r="1260" spans="1:18" hidden="1" x14ac:dyDescent="0.2">
      <c r="A1260" s="179" t="s">
        <v>1533</v>
      </c>
      <c r="B1260" s="183" t="s">
        <v>1923</v>
      </c>
      <c r="C1260" s="184" t="s">
        <v>1530</v>
      </c>
      <c r="D1260" s="179" t="s">
        <v>316</v>
      </c>
      <c r="E1260" s="179"/>
      <c r="F1260" s="31" t="s">
        <v>640</v>
      </c>
      <c r="G1260" s="11"/>
      <c r="H1260" s="11"/>
      <c r="I1260" s="73">
        <v>205.70000000000002</v>
      </c>
      <c r="J1260" s="11"/>
      <c r="K1260" s="11"/>
      <c r="L1260" s="419">
        <f t="shared" si="70"/>
        <v>205.70000000000002</v>
      </c>
      <c r="M1260" s="11"/>
      <c r="N1260" s="11"/>
      <c r="O1260" s="360">
        <f>IF(P1260="Yes",'MD Rates'!$H$1,R1260)</f>
        <v>43922</v>
      </c>
      <c r="P1260" s="5" t="str">
        <f t="shared" si="71"/>
        <v>No</v>
      </c>
      <c r="R1260" s="406">
        <v>43922</v>
      </c>
    </row>
    <row r="1261" spans="1:18" hidden="1" x14ac:dyDescent="0.2">
      <c r="A1261" s="179" t="s">
        <v>1533</v>
      </c>
      <c r="B1261" s="183" t="s">
        <v>1923</v>
      </c>
      <c r="C1261" s="184" t="s">
        <v>1530</v>
      </c>
      <c r="D1261" s="179" t="s">
        <v>316</v>
      </c>
      <c r="E1261" s="179"/>
      <c r="F1261" s="31" t="s">
        <v>641</v>
      </c>
      <c r="G1261" s="11"/>
      <c r="H1261" s="11"/>
      <c r="I1261" s="73">
        <v>228.60000000000002</v>
      </c>
      <c r="J1261" s="11"/>
      <c r="K1261" s="11"/>
      <c r="L1261" s="419">
        <f t="shared" si="70"/>
        <v>228.60000000000002</v>
      </c>
      <c r="M1261" s="11"/>
      <c r="N1261" s="11"/>
      <c r="O1261" s="360">
        <f>IF(P1261="Yes",'MD Rates'!$H$1,R1261)</f>
        <v>43922</v>
      </c>
      <c r="P1261" s="5" t="str">
        <f t="shared" si="71"/>
        <v>No</v>
      </c>
      <c r="R1261" s="406">
        <v>43922</v>
      </c>
    </row>
    <row r="1262" spans="1:18" hidden="1" x14ac:dyDescent="0.2">
      <c r="A1262" s="179" t="s">
        <v>1533</v>
      </c>
      <c r="B1262" s="183" t="s">
        <v>1923</v>
      </c>
      <c r="C1262" s="184" t="s">
        <v>1530</v>
      </c>
      <c r="D1262" s="179" t="s">
        <v>316</v>
      </c>
      <c r="E1262" s="179"/>
      <c r="F1262" s="31" t="s">
        <v>642</v>
      </c>
      <c r="G1262" s="11"/>
      <c r="H1262" s="11"/>
      <c r="I1262" s="73">
        <v>251.5</v>
      </c>
      <c r="J1262" s="11"/>
      <c r="K1262" s="11"/>
      <c r="L1262" s="419">
        <f t="shared" si="70"/>
        <v>251.5</v>
      </c>
      <c r="M1262" s="11"/>
      <c r="N1262" s="11"/>
      <c r="O1262" s="360">
        <f>IF(P1262="Yes",'MD Rates'!$H$1,R1262)</f>
        <v>43922</v>
      </c>
      <c r="P1262" s="5" t="str">
        <f t="shared" si="71"/>
        <v>No</v>
      </c>
      <c r="R1262" s="406">
        <v>43922</v>
      </c>
    </row>
    <row r="1263" spans="1:18" hidden="1" x14ac:dyDescent="0.2">
      <c r="A1263" s="179" t="s">
        <v>1533</v>
      </c>
      <c r="B1263" s="183" t="s">
        <v>1923</v>
      </c>
      <c r="C1263" s="184" t="s">
        <v>1530</v>
      </c>
      <c r="D1263" s="179" t="s">
        <v>316</v>
      </c>
      <c r="E1263" s="179"/>
      <c r="F1263" s="31" t="s">
        <v>643</v>
      </c>
      <c r="G1263" s="11"/>
      <c r="H1263" s="11"/>
      <c r="I1263" s="73">
        <v>45.7</v>
      </c>
      <c r="J1263" s="11"/>
      <c r="K1263" s="11"/>
      <c r="L1263" s="419">
        <f t="shared" si="70"/>
        <v>45.7</v>
      </c>
      <c r="M1263" s="11"/>
      <c r="N1263" s="11"/>
      <c r="O1263" s="360">
        <f>IF(P1263="Yes",'MD Rates'!$H$1,R1263)</f>
        <v>43922</v>
      </c>
      <c r="P1263" s="5" t="str">
        <f t="shared" si="71"/>
        <v>No</v>
      </c>
      <c r="R1263" s="406">
        <v>43922</v>
      </c>
    </row>
    <row r="1264" spans="1:18" hidden="1" x14ac:dyDescent="0.2">
      <c r="A1264" s="179" t="s">
        <v>1533</v>
      </c>
      <c r="B1264" s="183" t="s">
        <v>1923</v>
      </c>
      <c r="C1264" s="369" t="s">
        <v>1531</v>
      </c>
      <c r="D1264" s="179"/>
      <c r="E1264" s="179"/>
      <c r="F1264" s="31" t="s">
        <v>620</v>
      </c>
      <c r="G1264" s="11"/>
      <c r="H1264" s="11"/>
      <c r="I1264" s="73">
        <v>91.4</v>
      </c>
      <c r="J1264" s="11"/>
      <c r="K1264" s="11"/>
      <c r="L1264" s="419">
        <f t="shared" si="70"/>
        <v>91.4</v>
      </c>
      <c r="M1264" s="11"/>
      <c r="N1264" s="11"/>
      <c r="O1264" s="360">
        <f>IF(P1264="Yes",'MD Rates'!$H$1,R1264)</f>
        <v>43922</v>
      </c>
      <c r="P1264" s="5" t="str">
        <f t="shared" si="71"/>
        <v>No</v>
      </c>
      <c r="R1264" s="406">
        <v>43922</v>
      </c>
    </row>
    <row r="1265" spans="1:18" hidden="1" x14ac:dyDescent="0.2">
      <c r="A1265" s="179" t="s">
        <v>1533</v>
      </c>
      <c r="B1265" s="183" t="s">
        <v>1923</v>
      </c>
      <c r="C1265" s="369" t="s">
        <v>1531</v>
      </c>
      <c r="D1265" s="179"/>
      <c r="E1265" s="179"/>
      <c r="F1265" s="31" t="s">
        <v>621</v>
      </c>
      <c r="G1265" s="11"/>
      <c r="H1265" s="11"/>
      <c r="I1265" s="73">
        <v>137.10000000000002</v>
      </c>
      <c r="J1265" s="11"/>
      <c r="K1265" s="11"/>
      <c r="L1265" s="419">
        <f t="shared" si="70"/>
        <v>137.10000000000002</v>
      </c>
      <c r="M1265" s="11"/>
      <c r="N1265" s="11"/>
      <c r="O1265" s="360">
        <f>IF(P1265="Yes",'MD Rates'!$H$1,R1265)</f>
        <v>43922</v>
      </c>
      <c r="P1265" s="5" t="str">
        <f t="shared" si="71"/>
        <v>No</v>
      </c>
      <c r="R1265" s="406">
        <v>43922</v>
      </c>
    </row>
    <row r="1266" spans="1:18" hidden="1" x14ac:dyDescent="0.2">
      <c r="A1266" s="179" t="s">
        <v>1533</v>
      </c>
      <c r="B1266" s="183" t="s">
        <v>1923</v>
      </c>
      <c r="C1266" s="369" t="s">
        <v>1531</v>
      </c>
      <c r="D1266" s="179"/>
      <c r="E1266" s="179"/>
      <c r="F1266" s="31" t="s">
        <v>622</v>
      </c>
      <c r="G1266" s="11"/>
      <c r="H1266" s="11"/>
      <c r="I1266" s="73">
        <v>182.8</v>
      </c>
      <c r="J1266" s="11"/>
      <c r="K1266" s="11"/>
      <c r="L1266" s="419">
        <f t="shared" si="70"/>
        <v>182.8</v>
      </c>
      <c r="M1266" s="11"/>
      <c r="N1266" s="11"/>
      <c r="O1266" s="360">
        <f>IF(P1266="Yes",'MD Rates'!$H$1,R1266)</f>
        <v>43922</v>
      </c>
      <c r="P1266" s="5" t="str">
        <f t="shared" si="71"/>
        <v>No</v>
      </c>
      <c r="R1266" s="406">
        <v>43922</v>
      </c>
    </row>
    <row r="1267" spans="1:18" hidden="1" x14ac:dyDescent="0.2">
      <c r="A1267" s="179" t="s">
        <v>1533</v>
      </c>
      <c r="B1267" s="183" t="s">
        <v>1923</v>
      </c>
      <c r="C1267" s="369" t="s">
        <v>1531</v>
      </c>
      <c r="D1267" s="179"/>
      <c r="E1267" s="179"/>
      <c r="F1267" s="31" t="s">
        <v>623</v>
      </c>
      <c r="G1267" s="11"/>
      <c r="H1267" s="11"/>
      <c r="I1267" s="73">
        <v>228.50000000000003</v>
      </c>
      <c r="J1267" s="11"/>
      <c r="K1267" s="11"/>
      <c r="L1267" s="419">
        <f t="shared" si="70"/>
        <v>228.50000000000003</v>
      </c>
      <c r="M1267" s="11"/>
      <c r="N1267" s="11"/>
      <c r="O1267" s="360">
        <f>IF(P1267="Yes",'MD Rates'!$H$1,R1267)</f>
        <v>43922</v>
      </c>
      <c r="P1267" s="5" t="str">
        <f t="shared" si="71"/>
        <v>No</v>
      </c>
      <c r="R1267" s="406">
        <v>43922</v>
      </c>
    </row>
    <row r="1268" spans="1:18" hidden="1" x14ac:dyDescent="0.2">
      <c r="A1268" s="179" t="s">
        <v>1533</v>
      </c>
      <c r="B1268" s="183" t="s">
        <v>1923</v>
      </c>
      <c r="C1268" s="369" t="s">
        <v>1531</v>
      </c>
      <c r="D1268" s="179"/>
      <c r="E1268" s="179"/>
      <c r="F1268" s="31" t="s">
        <v>624</v>
      </c>
      <c r="G1268" s="11"/>
      <c r="H1268" s="11"/>
      <c r="I1268" s="73">
        <v>139.4</v>
      </c>
      <c r="J1268" s="11"/>
      <c r="K1268" s="11"/>
      <c r="L1268" s="419">
        <f t="shared" si="70"/>
        <v>139.4</v>
      </c>
      <c r="M1268" s="11"/>
      <c r="N1268" s="11"/>
      <c r="O1268" s="360">
        <f>IF(P1268="Yes",'MD Rates'!$H$1,R1268)</f>
        <v>43922</v>
      </c>
      <c r="P1268" s="5" t="str">
        <f t="shared" si="71"/>
        <v>No</v>
      </c>
      <c r="R1268" s="406">
        <v>43922</v>
      </c>
    </row>
    <row r="1269" spans="1:18" hidden="1" x14ac:dyDescent="0.2">
      <c r="A1269" s="179" t="s">
        <v>1533</v>
      </c>
      <c r="B1269" s="183" t="s">
        <v>1923</v>
      </c>
      <c r="C1269" s="369" t="s">
        <v>1531</v>
      </c>
      <c r="D1269" s="179"/>
      <c r="E1269" s="179"/>
      <c r="F1269" s="31" t="s">
        <v>625</v>
      </c>
      <c r="G1269" s="11"/>
      <c r="H1269" s="11"/>
      <c r="I1269" s="73">
        <v>137.10000000000002</v>
      </c>
      <c r="J1269" s="11"/>
      <c r="K1269" s="11"/>
      <c r="L1269" s="419">
        <f t="shared" si="70"/>
        <v>137.10000000000002</v>
      </c>
      <c r="M1269" s="11"/>
      <c r="N1269" s="11"/>
      <c r="O1269" s="360">
        <f>IF(P1269="Yes",'MD Rates'!$H$1,R1269)</f>
        <v>43922</v>
      </c>
      <c r="P1269" s="5" t="str">
        <f t="shared" si="71"/>
        <v>No</v>
      </c>
      <c r="R1269" s="406">
        <v>43922</v>
      </c>
    </row>
    <row r="1270" spans="1:18" hidden="1" x14ac:dyDescent="0.2">
      <c r="A1270" s="179" t="s">
        <v>1533</v>
      </c>
      <c r="B1270" s="183" t="s">
        <v>1923</v>
      </c>
      <c r="C1270" s="369" t="s">
        <v>1531</v>
      </c>
      <c r="D1270" s="179"/>
      <c r="E1270" s="179"/>
      <c r="F1270" s="31" t="s">
        <v>626</v>
      </c>
      <c r="G1270" s="11"/>
      <c r="H1270" s="11"/>
      <c r="I1270" s="73">
        <v>182.8</v>
      </c>
      <c r="J1270" s="11"/>
      <c r="K1270" s="11"/>
      <c r="L1270" s="419">
        <f t="shared" si="70"/>
        <v>182.8</v>
      </c>
      <c r="M1270" s="11"/>
      <c r="N1270" s="11"/>
      <c r="O1270" s="360">
        <f>IF(P1270="Yes",'MD Rates'!$H$1,R1270)</f>
        <v>43922</v>
      </c>
      <c r="P1270" s="5" t="str">
        <f t="shared" si="71"/>
        <v>No</v>
      </c>
      <c r="R1270" s="406">
        <v>43922</v>
      </c>
    </row>
    <row r="1271" spans="1:18" hidden="1" x14ac:dyDescent="0.2">
      <c r="A1271" s="179" t="s">
        <v>1533</v>
      </c>
      <c r="B1271" s="183" t="s">
        <v>1923</v>
      </c>
      <c r="C1271" s="369" t="s">
        <v>1531</v>
      </c>
      <c r="D1271" s="179"/>
      <c r="E1271" s="179"/>
      <c r="F1271" s="31" t="s">
        <v>627</v>
      </c>
      <c r="G1271" s="11"/>
      <c r="H1271" s="11"/>
      <c r="I1271" s="73">
        <v>182.8</v>
      </c>
      <c r="J1271" s="11"/>
      <c r="K1271" s="11"/>
      <c r="L1271" s="419">
        <f t="shared" si="70"/>
        <v>182.8</v>
      </c>
      <c r="M1271" s="11"/>
      <c r="N1271" s="11"/>
      <c r="O1271" s="360">
        <f>IF(P1271="Yes",'MD Rates'!$H$1,R1271)</f>
        <v>43922</v>
      </c>
      <c r="P1271" s="5" t="str">
        <f t="shared" si="71"/>
        <v>No</v>
      </c>
      <c r="R1271" s="406">
        <v>43922</v>
      </c>
    </row>
    <row r="1272" spans="1:18" hidden="1" x14ac:dyDescent="0.2">
      <c r="A1272" s="179" t="s">
        <v>1533</v>
      </c>
      <c r="B1272" s="183" t="s">
        <v>1923</v>
      </c>
      <c r="C1272" s="369" t="s">
        <v>1531</v>
      </c>
      <c r="D1272" s="179"/>
      <c r="E1272" s="179"/>
      <c r="F1272" s="31" t="s">
        <v>628</v>
      </c>
      <c r="G1272" s="11"/>
      <c r="H1272" s="11"/>
      <c r="I1272" s="73">
        <v>274.23</v>
      </c>
      <c r="J1272" s="11"/>
      <c r="K1272" s="11"/>
      <c r="L1272" s="419">
        <f t="shared" si="70"/>
        <v>274.23</v>
      </c>
      <c r="M1272" s="11"/>
      <c r="N1272" s="11"/>
      <c r="O1272" s="360">
        <f>IF(P1272="Yes",'MD Rates'!$H$1,R1272)</f>
        <v>43922</v>
      </c>
      <c r="P1272" s="5" t="str">
        <f t="shared" si="71"/>
        <v>No</v>
      </c>
      <c r="R1272" s="406">
        <v>43922</v>
      </c>
    </row>
    <row r="1273" spans="1:18" hidden="1" x14ac:dyDescent="0.2">
      <c r="A1273" s="179" t="s">
        <v>1533</v>
      </c>
      <c r="B1273" s="183" t="s">
        <v>1923</v>
      </c>
      <c r="C1273" s="369" t="s">
        <v>1531</v>
      </c>
      <c r="D1273" s="179"/>
      <c r="E1273" s="179"/>
      <c r="F1273" s="31" t="s">
        <v>629</v>
      </c>
      <c r="G1273" s="11"/>
      <c r="H1273" s="11"/>
      <c r="I1273" s="73">
        <v>91.4</v>
      </c>
      <c r="J1273" s="11"/>
      <c r="K1273" s="11"/>
      <c r="L1273" s="419">
        <f t="shared" si="70"/>
        <v>91.4</v>
      </c>
      <c r="M1273" s="11"/>
      <c r="N1273" s="11"/>
      <c r="O1273" s="360">
        <f>IF(P1273="Yes",'MD Rates'!$H$1,R1273)</f>
        <v>43922</v>
      </c>
      <c r="P1273" s="5" t="str">
        <f t="shared" si="71"/>
        <v>No</v>
      </c>
      <c r="R1273" s="406">
        <v>43922</v>
      </c>
    </row>
    <row r="1274" spans="1:18" hidden="1" x14ac:dyDescent="0.2">
      <c r="A1274" s="179" t="s">
        <v>1533</v>
      </c>
      <c r="B1274" s="183" t="s">
        <v>1923</v>
      </c>
      <c r="C1274" s="369" t="s">
        <v>1531</v>
      </c>
      <c r="D1274" s="179"/>
      <c r="E1274" s="179"/>
      <c r="F1274" s="31" t="s">
        <v>630</v>
      </c>
      <c r="G1274" s="11"/>
      <c r="H1274" s="11"/>
      <c r="I1274" s="73">
        <v>114.30000000000001</v>
      </c>
      <c r="J1274" s="11"/>
      <c r="K1274" s="11"/>
      <c r="L1274" s="419">
        <f t="shared" si="70"/>
        <v>114.30000000000001</v>
      </c>
      <c r="M1274" s="11"/>
      <c r="N1274" s="11"/>
      <c r="O1274" s="360">
        <f>IF(P1274="Yes",'MD Rates'!$H$1,R1274)</f>
        <v>43922</v>
      </c>
      <c r="P1274" s="5" t="str">
        <f t="shared" si="71"/>
        <v>No</v>
      </c>
      <c r="R1274" s="406">
        <v>43922</v>
      </c>
    </row>
    <row r="1275" spans="1:18" hidden="1" x14ac:dyDescent="0.2">
      <c r="A1275" s="179" t="s">
        <v>1533</v>
      </c>
      <c r="B1275" s="183" t="s">
        <v>1923</v>
      </c>
      <c r="C1275" s="369" t="s">
        <v>1531</v>
      </c>
      <c r="D1275" s="179"/>
      <c r="E1275" s="179"/>
      <c r="F1275" s="31" t="s">
        <v>631</v>
      </c>
      <c r="G1275" s="11"/>
      <c r="H1275" s="11"/>
      <c r="I1275" s="73">
        <v>137.19999999999999</v>
      </c>
      <c r="J1275" s="11"/>
      <c r="K1275" s="11"/>
      <c r="L1275" s="419">
        <f t="shared" si="70"/>
        <v>137.19999999999999</v>
      </c>
      <c r="M1275" s="11"/>
      <c r="N1275" s="11"/>
      <c r="O1275" s="360">
        <f>IF(P1275="Yes",'MD Rates'!$H$1,R1275)</f>
        <v>43922</v>
      </c>
      <c r="P1275" s="5" t="str">
        <f t="shared" si="71"/>
        <v>No</v>
      </c>
      <c r="R1275" s="406">
        <v>43922</v>
      </c>
    </row>
    <row r="1276" spans="1:18" hidden="1" x14ac:dyDescent="0.2">
      <c r="A1276" s="179" t="s">
        <v>1533</v>
      </c>
      <c r="B1276" s="183" t="s">
        <v>1923</v>
      </c>
      <c r="C1276" s="369" t="s">
        <v>1531</v>
      </c>
      <c r="D1276" s="179"/>
      <c r="E1276" s="179"/>
      <c r="F1276" s="31" t="s">
        <v>632</v>
      </c>
      <c r="G1276" s="11"/>
      <c r="H1276" s="11"/>
      <c r="I1276" s="73">
        <v>160.1</v>
      </c>
      <c r="J1276" s="11"/>
      <c r="K1276" s="11"/>
      <c r="L1276" s="419">
        <f t="shared" si="70"/>
        <v>160.1</v>
      </c>
      <c r="M1276" s="11"/>
      <c r="N1276" s="11"/>
      <c r="O1276" s="360">
        <f>IF(P1276="Yes",'MD Rates'!$H$1,R1276)</f>
        <v>43922</v>
      </c>
      <c r="P1276" s="5" t="str">
        <f t="shared" si="71"/>
        <v>No</v>
      </c>
      <c r="R1276" s="406">
        <v>43922</v>
      </c>
    </row>
    <row r="1277" spans="1:18" hidden="1" x14ac:dyDescent="0.2">
      <c r="A1277" s="179" t="s">
        <v>1533</v>
      </c>
      <c r="B1277" s="183" t="s">
        <v>1923</v>
      </c>
      <c r="C1277" s="369" t="s">
        <v>1531</v>
      </c>
      <c r="D1277" s="179"/>
      <c r="E1277" s="179"/>
      <c r="F1277" s="31" t="s">
        <v>633</v>
      </c>
      <c r="G1277" s="11"/>
      <c r="H1277" s="11"/>
      <c r="I1277" s="73">
        <v>119.1</v>
      </c>
      <c r="J1277" s="11"/>
      <c r="K1277" s="11"/>
      <c r="L1277" s="419">
        <f t="shared" si="70"/>
        <v>119.1</v>
      </c>
      <c r="M1277" s="11"/>
      <c r="N1277" s="11"/>
      <c r="O1277" s="360">
        <f>IF(P1277="Yes",'MD Rates'!$H$1,R1277)</f>
        <v>43922</v>
      </c>
      <c r="P1277" s="5" t="str">
        <f t="shared" si="71"/>
        <v>No</v>
      </c>
      <c r="R1277" s="406">
        <v>43922</v>
      </c>
    </row>
    <row r="1278" spans="1:18" hidden="1" x14ac:dyDescent="0.2">
      <c r="A1278" s="179" t="s">
        <v>1533</v>
      </c>
      <c r="B1278" s="183" t="s">
        <v>1923</v>
      </c>
      <c r="C1278" s="369" t="s">
        <v>1531</v>
      </c>
      <c r="D1278" s="179"/>
      <c r="E1278" s="179"/>
      <c r="F1278" s="31" t="s">
        <v>634</v>
      </c>
      <c r="G1278" s="11"/>
      <c r="H1278" s="11"/>
      <c r="I1278" s="73">
        <v>137.10000000000002</v>
      </c>
      <c r="J1278" s="11"/>
      <c r="K1278" s="11"/>
      <c r="L1278" s="419">
        <f t="shared" si="70"/>
        <v>137.10000000000002</v>
      </c>
      <c r="M1278" s="11"/>
      <c r="N1278" s="11"/>
      <c r="O1278" s="360">
        <f>IF(P1278="Yes",'MD Rates'!$H$1,R1278)</f>
        <v>43922</v>
      </c>
      <c r="P1278" s="5" t="str">
        <f t="shared" si="71"/>
        <v>No</v>
      </c>
      <c r="R1278" s="406">
        <v>43922</v>
      </c>
    </row>
    <row r="1279" spans="1:18" hidden="1" x14ac:dyDescent="0.2">
      <c r="A1279" s="179" t="s">
        <v>1533</v>
      </c>
      <c r="B1279" s="183" t="s">
        <v>1923</v>
      </c>
      <c r="C1279" s="369" t="s">
        <v>1531</v>
      </c>
      <c r="D1279" s="179"/>
      <c r="E1279" s="179"/>
      <c r="F1279" s="31" t="s">
        <v>635</v>
      </c>
      <c r="G1279" s="11"/>
      <c r="H1279" s="11"/>
      <c r="I1279" s="73">
        <v>182.8</v>
      </c>
      <c r="J1279" s="11"/>
      <c r="K1279" s="11"/>
      <c r="L1279" s="419">
        <f t="shared" si="70"/>
        <v>182.8</v>
      </c>
      <c r="M1279" s="11"/>
      <c r="N1279" s="11"/>
      <c r="O1279" s="360">
        <f>IF(P1279="Yes",'MD Rates'!$H$1,R1279)</f>
        <v>43922</v>
      </c>
      <c r="P1279" s="5" t="str">
        <f t="shared" si="71"/>
        <v>No</v>
      </c>
      <c r="R1279" s="406">
        <v>43922</v>
      </c>
    </row>
    <row r="1280" spans="1:18" hidden="1" x14ac:dyDescent="0.2">
      <c r="A1280" s="179" t="s">
        <v>1533</v>
      </c>
      <c r="B1280" s="183" t="s">
        <v>1923</v>
      </c>
      <c r="C1280" s="369" t="s">
        <v>1531</v>
      </c>
      <c r="D1280" s="179"/>
      <c r="E1280" s="179"/>
      <c r="F1280" s="31" t="s">
        <v>636</v>
      </c>
      <c r="G1280" s="11"/>
      <c r="H1280" s="11"/>
      <c r="I1280" s="73">
        <v>160.00000000000003</v>
      </c>
      <c r="J1280" s="11"/>
      <c r="K1280" s="11"/>
      <c r="L1280" s="419">
        <f t="shared" si="70"/>
        <v>160.00000000000003</v>
      </c>
      <c r="M1280" s="11"/>
      <c r="N1280" s="11"/>
      <c r="O1280" s="360">
        <f>IF(P1280="Yes",'MD Rates'!$H$1,R1280)</f>
        <v>43922</v>
      </c>
      <c r="P1280" s="5" t="str">
        <f t="shared" si="71"/>
        <v>No</v>
      </c>
      <c r="R1280" s="406">
        <v>43922</v>
      </c>
    </row>
    <row r="1281" spans="1:18" hidden="1" x14ac:dyDescent="0.2">
      <c r="A1281" s="179" t="s">
        <v>1533</v>
      </c>
      <c r="B1281" s="183" t="s">
        <v>1923</v>
      </c>
      <c r="C1281" s="369" t="s">
        <v>1531</v>
      </c>
      <c r="D1281" s="179"/>
      <c r="E1281" s="179"/>
      <c r="F1281" s="31" t="s">
        <v>637</v>
      </c>
      <c r="G1281" s="11"/>
      <c r="H1281" s="11"/>
      <c r="I1281" s="73">
        <v>182.90000000000003</v>
      </c>
      <c r="J1281" s="11"/>
      <c r="K1281" s="11"/>
      <c r="L1281" s="419">
        <f t="shared" si="70"/>
        <v>182.90000000000003</v>
      </c>
      <c r="M1281" s="11"/>
      <c r="N1281" s="11"/>
      <c r="O1281" s="360">
        <f>IF(P1281="Yes",'MD Rates'!$H$1,R1281)</f>
        <v>43922</v>
      </c>
      <c r="P1281" s="5" t="str">
        <f t="shared" si="71"/>
        <v>No</v>
      </c>
      <c r="R1281" s="406">
        <v>43922</v>
      </c>
    </row>
    <row r="1282" spans="1:18" hidden="1" x14ac:dyDescent="0.2">
      <c r="A1282" s="179" t="s">
        <v>1533</v>
      </c>
      <c r="B1282" s="183" t="s">
        <v>1923</v>
      </c>
      <c r="C1282" s="369" t="s">
        <v>1531</v>
      </c>
      <c r="D1282" s="179"/>
      <c r="E1282" s="179"/>
      <c r="F1282" s="31" t="s">
        <v>638</v>
      </c>
      <c r="G1282" s="11"/>
      <c r="H1282" s="11"/>
      <c r="I1282" s="73">
        <v>205.8</v>
      </c>
      <c r="J1282" s="11"/>
      <c r="K1282" s="11"/>
      <c r="L1282" s="419">
        <f t="shared" si="70"/>
        <v>205.8</v>
      </c>
      <c r="M1282" s="11"/>
      <c r="N1282" s="11"/>
      <c r="O1282" s="360">
        <f>IF(P1282="Yes",'MD Rates'!$H$1,R1282)</f>
        <v>43922</v>
      </c>
      <c r="P1282" s="5" t="str">
        <f t="shared" si="71"/>
        <v>No</v>
      </c>
      <c r="R1282" s="406">
        <v>43922</v>
      </c>
    </row>
    <row r="1283" spans="1:18" hidden="1" x14ac:dyDescent="0.2">
      <c r="A1283" s="179" t="s">
        <v>1533</v>
      </c>
      <c r="B1283" s="183" t="s">
        <v>1923</v>
      </c>
      <c r="C1283" s="369" t="s">
        <v>1531</v>
      </c>
      <c r="D1283" s="179"/>
      <c r="E1283" s="179"/>
      <c r="F1283" s="31" t="s">
        <v>639</v>
      </c>
      <c r="G1283" s="11"/>
      <c r="H1283" s="11"/>
      <c r="I1283" s="73">
        <v>182.8</v>
      </c>
      <c r="J1283" s="11"/>
      <c r="K1283" s="11"/>
      <c r="L1283" s="419">
        <f t="shared" si="70"/>
        <v>182.8</v>
      </c>
      <c r="M1283" s="11"/>
      <c r="N1283" s="11"/>
      <c r="O1283" s="360">
        <f>IF(P1283="Yes",'MD Rates'!$H$1,R1283)</f>
        <v>43922</v>
      </c>
      <c r="P1283" s="5" t="str">
        <f t="shared" si="71"/>
        <v>No</v>
      </c>
      <c r="R1283" s="406">
        <v>43922</v>
      </c>
    </row>
    <row r="1284" spans="1:18" hidden="1" x14ac:dyDescent="0.2">
      <c r="A1284" s="179" t="s">
        <v>1533</v>
      </c>
      <c r="B1284" s="183" t="s">
        <v>1923</v>
      </c>
      <c r="C1284" s="369" t="s">
        <v>1531</v>
      </c>
      <c r="D1284" s="179"/>
      <c r="E1284" s="179"/>
      <c r="F1284" s="31" t="s">
        <v>640</v>
      </c>
      <c r="G1284" s="11"/>
      <c r="H1284" s="11"/>
      <c r="I1284" s="73">
        <v>205.70000000000002</v>
      </c>
      <c r="J1284" s="11"/>
      <c r="K1284" s="11"/>
      <c r="L1284" s="419">
        <f t="shared" si="70"/>
        <v>205.70000000000002</v>
      </c>
      <c r="M1284" s="11"/>
      <c r="N1284" s="11"/>
      <c r="O1284" s="360">
        <f>IF(P1284="Yes",'MD Rates'!$H$1,R1284)</f>
        <v>43922</v>
      </c>
      <c r="P1284" s="5" t="str">
        <f t="shared" si="71"/>
        <v>No</v>
      </c>
      <c r="R1284" s="406">
        <v>43922</v>
      </c>
    </row>
    <row r="1285" spans="1:18" hidden="1" x14ac:dyDescent="0.2">
      <c r="A1285" s="179" t="s">
        <v>1533</v>
      </c>
      <c r="B1285" s="183" t="s">
        <v>1923</v>
      </c>
      <c r="C1285" s="369" t="s">
        <v>1531</v>
      </c>
      <c r="D1285" s="179"/>
      <c r="E1285" s="179"/>
      <c r="F1285" s="31" t="s">
        <v>641</v>
      </c>
      <c r="G1285" s="11"/>
      <c r="H1285" s="11"/>
      <c r="I1285" s="73">
        <v>228.60000000000002</v>
      </c>
      <c r="J1285" s="11"/>
      <c r="K1285" s="11"/>
      <c r="L1285" s="419">
        <f t="shared" si="70"/>
        <v>228.60000000000002</v>
      </c>
      <c r="M1285" s="11"/>
      <c r="N1285" s="11"/>
      <c r="O1285" s="360">
        <f>IF(P1285="Yes",'MD Rates'!$H$1,R1285)</f>
        <v>43922</v>
      </c>
      <c r="P1285" s="5" t="str">
        <f t="shared" si="71"/>
        <v>No</v>
      </c>
      <c r="R1285" s="406">
        <v>43922</v>
      </c>
    </row>
    <row r="1286" spans="1:18" hidden="1" x14ac:dyDescent="0.2">
      <c r="A1286" s="179" t="s">
        <v>1533</v>
      </c>
      <c r="B1286" s="183" t="s">
        <v>1923</v>
      </c>
      <c r="C1286" s="369" t="s">
        <v>1531</v>
      </c>
      <c r="D1286" s="179"/>
      <c r="E1286" s="179"/>
      <c r="F1286" s="31" t="s">
        <v>642</v>
      </c>
      <c r="G1286" s="11"/>
      <c r="H1286" s="11"/>
      <c r="I1286" s="73">
        <v>251.5</v>
      </c>
      <c r="J1286" s="11"/>
      <c r="K1286" s="11"/>
      <c r="L1286" s="419">
        <f t="shared" si="70"/>
        <v>251.5</v>
      </c>
      <c r="M1286" s="11"/>
      <c r="N1286" s="11"/>
      <c r="O1286" s="360">
        <f>IF(P1286="Yes",'MD Rates'!$H$1,R1286)</f>
        <v>43922</v>
      </c>
      <c r="P1286" s="5" t="str">
        <f t="shared" si="71"/>
        <v>No</v>
      </c>
      <c r="R1286" s="406">
        <v>43922</v>
      </c>
    </row>
    <row r="1287" spans="1:18" hidden="1" x14ac:dyDescent="0.2">
      <c r="A1287" s="179" t="s">
        <v>1533</v>
      </c>
      <c r="B1287" s="183" t="s">
        <v>1923</v>
      </c>
      <c r="C1287" s="369" t="s">
        <v>1531</v>
      </c>
      <c r="D1287" s="179"/>
      <c r="E1287" s="179"/>
      <c r="F1287" s="31" t="s">
        <v>643</v>
      </c>
      <c r="G1287" s="11"/>
      <c r="H1287" s="11"/>
      <c r="I1287" s="73">
        <v>45.7</v>
      </c>
      <c r="J1287" s="11"/>
      <c r="K1287" s="11"/>
      <c r="L1287" s="419">
        <f t="shared" si="70"/>
        <v>45.7</v>
      </c>
      <c r="M1287" s="11"/>
      <c r="N1287" s="11"/>
      <c r="O1287" s="360">
        <f>IF(P1287="Yes",'MD Rates'!$H$1,R1287)</f>
        <v>43922</v>
      </c>
      <c r="P1287" s="5" t="str">
        <f t="shared" si="71"/>
        <v>No</v>
      </c>
      <c r="R1287" s="406">
        <v>43922</v>
      </c>
    </row>
    <row r="1288" spans="1:18" hidden="1" x14ac:dyDescent="0.2">
      <c r="A1288" s="179" t="s">
        <v>1533</v>
      </c>
      <c r="B1288" s="183" t="s">
        <v>1923</v>
      </c>
      <c r="C1288" s="184" t="s">
        <v>1532</v>
      </c>
      <c r="D1288" s="179"/>
      <c r="E1288" s="179"/>
      <c r="F1288" s="31" t="s">
        <v>620</v>
      </c>
      <c r="G1288" s="11"/>
      <c r="H1288" s="11"/>
      <c r="I1288" s="73">
        <v>84.2</v>
      </c>
      <c r="J1288" s="11"/>
      <c r="K1288" s="11"/>
      <c r="L1288" s="907">
        <v>84.2</v>
      </c>
      <c r="M1288" s="11"/>
      <c r="N1288" s="11"/>
      <c r="O1288" s="360">
        <f>IF(P1288="Yes",'MD Rates'!$G$700,R1288)</f>
        <v>42826</v>
      </c>
      <c r="P1288" s="5" t="str">
        <f t="shared" si="71"/>
        <v>No</v>
      </c>
      <c r="R1288" s="406">
        <v>42826</v>
      </c>
    </row>
    <row r="1289" spans="1:18" hidden="1" x14ac:dyDescent="0.2">
      <c r="A1289" s="179" t="s">
        <v>1533</v>
      </c>
      <c r="B1289" s="183" t="s">
        <v>1923</v>
      </c>
      <c r="C1289" s="184" t="s">
        <v>1532</v>
      </c>
      <c r="D1289" s="179"/>
      <c r="E1289" s="179"/>
      <c r="F1289" s="31" t="s">
        <v>621</v>
      </c>
      <c r="G1289" s="11"/>
      <c r="H1289" s="11"/>
      <c r="I1289" s="73">
        <v>126.31</v>
      </c>
      <c r="J1289" s="11"/>
      <c r="K1289" s="11"/>
      <c r="L1289" s="907">
        <v>126.31</v>
      </c>
      <c r="M1289" s="11"/>
      <c r="N1289" s="11"/>
      <c r="O1289" s="360">
        <f>IF(P1289="Yes",'MD Rates'!$G$700,R1289)</f>
        <v>42826</v>
      </c>
      <c r="P1289" s="5" t="str">
        <f t="shared" si="71"/>
        <v>No</v>
      </c>
      <c r="R1289" s="406">
        <v>42826</v>
      </c>
    </row>
    <row r="1290" spans="1:18" hidden="1" x14ac:dyDescent="0.2">
      <c r="A1290" s="179" t="s">
        <v>1533</v>
      </c>
      <c r="B1290" s="183" t="s">
        <v>1923</v>
      </c>
      <c r="C1290" s="184" t="s">
        <v>1532</v>
      </c>
      <c r="D1290" s="179"/>
      <c r="E1290" s="179"/>
      <c r="F1290" s="31" t="s">
        <v>622</v>
      </c>
      <c r="G1290" s="11"/>
      <c r="H1290" s="11"/>
      <c r="I1290" s="73">
        <v>168.42</v>
      </c>
      <c r="J1290" s="11"/>
      <c r="K1290" s="11"/>
      <c r="L1290" s="907">
        <v>168.42</v>
      </c>
      <c r="M1290" s="11"/>
      <c r="N1290" s="11"/>
      <c r="O1290" s="360">
        <f>IF(P1290="Yes",'MD Rates'!$G$700,R1290)</f>
        <v>42826</v>
      </c>
      <c r="P1290" s="5" t="str">
        <f t="shared" si="71"/>
        <v>No</v>
      </c>
      <c r="R1290" s="406">
        <v>42826</v>
      </c>
    </row>
    <row r="1291" spans="1:18" hidden="1" x14ac:dyDescent="0.2">
      <c r="A1291" s="179" t="s">
        <v>1533</v>
      </c>
      <c r="B1291" s="183" t="s">
        <v>1923</v>
      </c>
      <c r="C1291" s="184" t="s">
        <v>1532</v>
      </c>
      <c r="D1291" s="179"/>
      <c r="E1291" s="179"/>
      <c r="F1291" s="31" t="s">
        <v>623</v>
      </c>
      <c r="G1291" s="11"/>
      <c r="H1291" s="11"/>
      <c r="I1291" s="73">
        <v>210.53</v>
      </c>
      <c r="J1291" s="11"/>
      <c r="K1291" s="11"/>
      <c r="L1291" s="907">
        <v>210.53</v>
      </c>
      <c r="M1291" s="11"/>
      <c r="N1291" s="11"/>
      <c r="O1291" s="360">
        <f>IF(P1291="Yes",'MD Rates'!$G$700,R1291)</f>
        <v>42826</v>
      </c>
      <c r="P1291" s="5" t="str">
        <f t="shared" si="71"/>
        <v>No</v>
      </c>
      <c r="R1291" s="406">
        <v>42826</v>
      </c>
    </row>
    <row r="1292" spans="1:18" hidden="1" x14ac:dyDescent="0.2">
      <c r="A1292" s="179" t="s">
        <v>1533</v>
      </c>
      <c r="B1292" s="183" t="s">
        <v>1923</v>
      </c>
      <c r="C1292" s="184" t="s">
        <v>1532</v>
      </c>
      <c r="D1292" s="179"/>
      <c r="E1292" s="179"/>
      <c r="F1292" s="31" t="s">
        <v>624</v>
      </c>
      <c r="G1292" s="11"/>
      <c r="H1292" s="11"/>
      <c r="I1292" s="73">
        <v>128.41</v>
      </c>
      <c r="J1292" s="11"/>
      <c r="K1292" s="11"/>
      <c r="L1292" s="907">
        <v>128.41</v>
      </c>
      <c r="M1292" s="11"/>
      <c r="N1292" s="11"/>
      <c r="O1292" s="360">
        <f>IF(P1292="Yes",'MD Rates'!$G$700,R1292)</f>
        <v>42826</v>
      </c>
      <c r="P1292" s="5" t="str">
        <f t="shared" si="71"/>
        <v>No</v>
      </c>
      <c r="R1292" s="406">
        <v>42826</v>
      </c>
    </row>
    <row r="1293" spans="1:18" hidden="1" x14ac:dyDescent="0.2">
      <c r="A1293" s="179" t="s">
        <v>1533</v>
      </c>
      <c r="B1293" s="183" t="s">
        <v>1923</v>
      </c>
      <c r="C1293" s="184" t="s">
        <v>1532</v>
      </c>
      <c r="D1293" s="179"/>
      <c r="E1293" s="179"/>
      <c r="F1293" s="31" t="s">
        <v>625</v>
      </c>
      <c r="G1293" s="11"/>
      <c r="H1293" s="11"/>
      <c r="I1293" s="73">
        <v>126.31</v>
      </c>
      <c r="J1293" s="11"/>
      <c r="K1293" s="11"/>
      <c r="L1293" s="907">
        <v>126.31</v>
      </c>
      <c r="M1293" s="11"/>
      <c r="N1293" s="11"/>
      <c r="O1293" s="360">
        <f>IF(P1293="Yes",'MD Rates'!$G$700,R1293)</f>
        <v>42826</v>
      </c>
      <c r="P1293" s="5" t="str">
        <f t="shared" si="71"/>
        <v>No</v>
      </c>
      <c r="R1293" s="406">
        <v>42826</v>
      </c>
    </row>
    <row r="1294" spans="1:18" hidden="1" x14ac:dyDescent="0.2">
      <c r="A1294" s="179" t="s">
        <v>1533</v>
      </c>
      <c r="B1294" s="183" t="s">
        <v>1923</v>
      </c>
      <c r="C1294" s="184" t="s">
        <v>1532</v>
      </c>
      <c r="D1294" s="179"/>
      <c r="E1294" s="179"/>
      <c r="F1294" s="31" t="s">
        <v>626</v>
      </c>
      <c r="G1294" s="11"/>
      <c r="H1294" s="11"/>
      <c r="I1294" s="73">
        <v>168.4</v>
      </c>
      <c r="J1294" s="11"/>
      <c r="K1294" s="11"/>
      <c r="L1294" s="907">
        <v>168.4</v>
      </c>
      <c r="M1294" s="11"/>
      <c r="N1294" s="11"/>
      <c r="O1294" s="360">
        <f>IF(P1294="Yes",'MD Rates'!$G$700,R1294)</f>
        <v>42826</v>
      </c>
      <c r="P1294" s="5" t="str">
        <f t="shared" si="71"/>
        <v>No</v>
      </c>
      <c r="R1294" s="406">
        <v>42826</v>
      </c>
    </row>
    <row r="1295" spans="1:18" hidden="1" x14ac:dyDescent="0.2">
      <c r="A1295" s="179" t="s">
        <v>1533</v>
      </c>
      <c r="B1295" s="183" t="s">
        <v>1923</v>
      </c>
      <c r="C1295" s="184" t="s">
        <v>1532</v>
      </c>
      <c r="D1295" s="179"/>
      <c r="E1295" s="179"/>
      <c r="F1295" s="31" t="s">
        <v>627</v>
      </c>
      <c r="G1295" s="11"/>
      <c r="H1295" s="11"/>
      <c r="I1295" s="73">
        <v>168.4</v>
      </c>
      <c r="J1295" s="11"/>
      <c r="K1295" s="11"/>
      <c r="L1295" s="907">
        <v>168.4</v>
      </c>
      <c r="M1295" s="11"/>
      <c r="N1295" s="11"/>
      <c r="O1295" s="360">
        <f>IF(P1295="Yes",'MD Rates'!$G$700,R1295)</f>
        <v>42826</v>
      </c>
      <c r="P1295" s="5" t="str">
        <f t="shared" si="71"/>
        <v>No</v>
      </c>
      <c r="R1295" s="406">
        <v>42826</v>
      </c>
    </row>
    <row r="1296" spans="1:18" hidden="1" x14ac:dyDescent="0.2">
      <c r="A1296" s="179" t="s">
        <v>1533</v>
      </c>
      <c r="B1296" s="183" t="s">
        <v>1923</v>
      </c>
      <c r="C1296" s="184" t="s">
        <v>1532</v>
      </c>
      <c r="D1296" s="179"/>
      <c r="E1296" s="179"/>
      <c r="F1296" s="31" t="s">
        <v>628</v>
      </c>
      <c r="G1296" s="11"/>
      <c r="H1296" s="11"/>
      <c r="I1296" s="73">
        <v>252.62</v>
      </c>
      <c r="J1296" s="11"/>
      <c r="K1296" s="11"/>
      <c r="L1296" s="907">
        <v>252.62</v>
      </c>
      <c r="M1296" s="11"/>
      <c r="N1296" s="11"/>
      <c r="O1296" s="360">
        <f>IF(P1296="Yes",'MD Rates'!$G$700,R1296)</f>
        <v>42826</v>
      </c>
      <c r="P1296" s="5" t="str">
        <f t="shared" si="71"/>
        <v>No</v>
      </c>
      <c r="R1296" s="406">
        <v>42826</v>
      </c>
    </row>
    <row r="1297" spans="1:18" hidden="1" x14ac:dyDescent="0.2">
      <c r="A1297" s="179" t="s">
        <v>1533</v>
      </c>
      <c r="B1297" s="183" t="s">
        <v>1923</v>
      </c>
      <c r="C1297" s="184" t="s">
        <v>1532</v>
      </c>
      <c r="D1297" s="179"/>
      <c r="E1297" s="179"/>
      <c r="F1297" s="31" t="s">
        <v>629</v>
      </c>
      <c r="G1297" s="11"/>
      <c r="H1297" s="11"/>
      <c r="I1297" s="73">
        <v>84.2</v>
      </c>
      <c r="J1297" s="11"/>
      <c r="K1297" s="11"/>
      <c r="L1297" s="907">
        <v>84.2</v>
      </c>
      <c r="M1297" s="11"/>
      <c r="N1297" s="11"/>
      <c r="O1297" s="360">
        <f>IF(P1297="Yes",'MD Rates'!$G$700,R1297)</f>
        <v>42826</v>
      </c>
      <c r="P1297" s="5" t="str">
        <f t="shared" si="71"/>
        <v>No</v>
      </c>
      <c r="R1297" s="406">
        <v>42826</v>
      </c>
    </row>
    <row r="1298" spans="1:18" hidden="1" x14ac:dyDescent="0.2">
      <c r="A1298" s="179" t="s">
        <v>1533</v>
      </c>
      <c r="B1298" s="183" t="s">
        <v>1923</v>
      </c>
      <c r="C1298" s="184" t="s">
        <v>1532</v>
      </c>
      <c r="D1298" s="179"/>
      <c r="E1298" s="179"/>
      <c r="F1298" s="31" t="s">
        <v>630</v>
      </c>
      <c r="G1298" s="11"/>
      <c r="H1298" s="11"/>
      <c r="I1298" s="73">
        <v>105.28</v>
      </c>
      <c r="J1298" s="11"/>
      <c r="K1298" s="11"/>
      <c r="L1298" s="907">
        <v>105.28</v>
      </c>
      <c r="M1298" s="11"/>
      <c r="N1298" s="11"/>
      <c r="O1298" s="360">
        <f>IF(P1298="Yes",'MD Rates'!$G$700,R1298)</f>
        <v>42826</v>
      </c>
      <c r="P1298" s="5" t="str">
        <f t="shared" si="71"/>
        <v>No</v>
      </c>
      <c r="R1298" s="406">
        <v>42826</v>
      </c>
    </row>
    <row r="1299" spans="1:18" hidden="1" x14ac:dyDescent="0.2">
      <c r="A1299" s="179" t="s">
        <v>1533</v>
      </c>
      <c r="B1299" s="183" t="s">
        <v>1923</v>
      </c>
      <c r="C1299" s="184" t="s">
        <v>1532</v>
      </c>
      <c r="D1299" s="179"/>
      <c r="E1299" s="179"/>
      <c r="F1299" s="31" t="s">
        <v>631</v>
      </c>
      <c r="G1299" s="11"/>
      <c r="H1299" s="11"/>
      <c r="I1299" s="73">
        <v>126.36</v>
      </c>
      <c r="J1299" s="11"/>
      <c r="K1299" s="11"/>
      <c r="L1299" s="907">
        <v>126.36</v>
      </c>
      <c r="M1299" s="11"/>
      <c r="N1299" s="11"/>
      <c r="O1299" s="360">
        <f>IF(P1299="Yes",'MD Rates'!$G$700,R1299)</f>
        <v>42826</v>
      </c>
      <c r="P1299" s="5" t="str">
        <f t="shared" si="71"/>
        <v>No</v>
      </c>
      <c r="R1299" s="406">
        <v>42826</v>
      </c>
    </row>
    <row r="1300" spans="1:18" hidden="1" x14ac:dyDescent="0.2">
      <c r="A1300" s="179" t="s">
        <v>1533</v>
      </c>
      <c r="B1300" s="183" t="s">
        <v>1923</v>
      </c>
      <c r="C1300" s="184" t="s">
        <v>1532</v>
      </c>
      <c r="D1300" s="179"/>
      <c r="E1300" s="179"/>
      <c r="F1300" s="31" t="s">
        <v>632</v>
      </c>
      <c r="G1300" s="11"/>
      <c r="H1300" s="11"/>
      <c r="I1300" s="73">
        <v>147.44</v>
      </c>
      <c r="J1300" s="11"/>
      <c r="K1300" s="11"/>
      <c r="L1300" s="907">
        <v>147.44</v>
      </c>
      <c r="M1300" s="11"/>
      <c r="N1300" s="11"/>
      <c r="O1300" s="360">
        <f>IF(P1300="Yes",'MD Rates'!$G$700,R1300)</f>
        <v>42826</v>
      </c>
      <c r="P1300" s="5" t="str">
        <f t="shared" si="71"/>
        <v>No</v>
      </c>
      <c r="R1300" s="406">
        <v>42826</v>
      </c>
    </row>
    <row r="1301" spans="1:18" hidden="1" x14ac:dyDescent="0.2">
      <c r="A1301" s="179" t="s">
        <v>1533</v>
      </c>
      <c r="B1301" s="183" t="s">
        <v>1923</v>
      </c>
      <c r="C1301" s="184" t="s">
        <v>1532</v>
      </c>
      <c r="D1301" s="179"/>
      <c r="E1301" s="179"/>
      <c r="F1301" s="31" t="s">
        <v>633</v>
      </c>
      <c r="G1301" s="11"/>
      <c r="H1301" s="11"/>
      <c r="I1301" s="73">
        <v>109.71</v>
      </c>
      <c r="J1301" s="11"/>
      <c r="K1301" s="11"/>
      <c r="L1301" s="907">
        <v>109.71</v>
      </c>
      <c r="M1301" s="11"/>
      <c r="N1301" s="11"/>
      <c r="O1301" s="360">
        <f>IF(P1301="Yes",'MD Rates'!$G$700,R1301)</f>
        <v>42826</v>
      </c>
      <c r="P1301" s="5" t="str">
        <f t="shared" si="71"/>
        <v>No</v>
      </c>
      <c r="R1301" s="406">
        <v>42826</v>
      </c>
    </row>
    <row r="1302" spans="1:18" hidden="1" x14ac:dyDescent="0.2">
      <c r="A1302" s="179" t="s">
        <v>1533</v>
      </c>
      <c r="B1302" s="183" t="s">
        <v>1923</v>
      </c>
      <c r="C1302" s="184" t="s">
        <v>1532</v>
      </c>
      <c r="D1302" s="179"/>
      <c r="E1302" s="179"/>
      <c r="F1302" s="31" t="s">
        <v>634</v>
      </c>
      <c r="G1302" s="11"/>
      <c r="H1302" s="11"/>
      <c r="I1302" s="73">
        <v>126.31</v>
      </c>
      <c r="J1302" s="11"/>
      <c r="K1302" s="11"/>
      <c r="L1302" s="907">
        <v>126.31</v>
      </c>
      <c r="M1302" s="11"/>
      <c r="N1302" s="11"/>
      <c r="O1302" s="360">
        <f>IF(P1302="Yes",'MD Rates'!$G$700,R1302)</f>
        <v>42826</v>
      </c>
      <c r="P1302" s="5" t="str">
        <f t="shared" si="71"/>
        <v>No</v>
      </c>
      <c r="R1302" s="406">
        <v>42826</v>
      </c>
    </row>
    <row r="1303" spans="1:18" hidden="1" x14ac:dyDescent="0.2">
      <c r="A1303" s="179" t="s">
        <v>1533</v>
      </c>
      <c r="B1303" s="183" t="s">
        <v>1923</v>
      </c>
      <c r="C1303" s="184" t="s">
        <v>1532</v>
      </c>
      <c r="D1303" s="179"/>
      <c r="E1303" s="179"/>
      <c r="F1303" s="31" t="s">
        <v>635</v>
      </c>
      <c r="G1303" s="11"/>
      <c r="H1303" s="11"/>
      <c r="I1303" s="73">
        <v>168.42</v>
      </c>
      <c r="J1303" s="11"/>
      <c r="K1303" s="11"/>
      <c r="L1303" s="907">
        <v>168.42</v>
      </c>
      <c r="M1303" s="11"/>
      <c r="N1303" s="11"/>
      <c r="O1303" s="360">
        <f>IF(P1303="Yes",'MD Rates'!$G$700,R1303)</f>
        <v>42826</v>
      </c>
      <c r="P1303" s="5" t="str">
        <f t="shared" si="71"/>
        <v>No</v>
      </c>
      <c r="R1303" s="406">
        <v>42826</v>
      </c>
    </row>
    <row r="1304" spans="1:18" hidden="1" x14ac:dyDescent="0.2">
      <c r="A1304" s="179" t="s">
        <v>1533</v>
      </c>
      <c r="B1304" s="183" t="s">
        <v>1923</v>
      </c>
      <c r="C1304" s="184" t="s">
        <v>1532</v>
      </c>
      <c r="D1304" s="179"/>
      <c r="E1304" s="179"/>
      <c r="F1304" s="31" t="s">
        <v>636</v>
      </c>
      <c r="G1304" s="11"/>
      <c r="H1304" s="11"/>
      <c r="I1304" s="73">
        <v>147.38999999999999</v>
      </c>
      <c r="J1304" s="11"/>
      <c r="K1304" s="11"/>
      <c r="L1304" s="907">
        <v>147.38999999999999</v>
      </c>
      <c r="M1304" s="11"/>
      <c r="N1304" s="11"/>
      <c r="O1304" s="360">
        <f>IF(P1304="Yes",'MD Rates'!$G$700,R1304)</f>
        <v>42826</v>
      </c>
      <c r="P1304" s="5" t="str">
        <f t="shared" si="71"/>
        <v>No</v>
      </c>
      <c r="R1304" s="406">
        <v>42826</v>
      </c>
    </row>
    <row r="1305" spans="1:18" hidden="1" x14ac:dyDescent="0.2">
      <c r="A1305" s="179" t="s">
        <v>1533</v>
      </c>
      <c r="B1305" s="183" t="s">
        <v>1923</v>
      </c>
      <c r="C1305" s="184" t="s">
        <v>1532</v>
      </c>
      <c r="D1305" s="179"/>
      <c r="E1305" s="179"/>
      <c r="F1305" s="31" t="s">
        <v>637</v>
      </c>
      <c r="G1305" s="11"/>
      <c r="H1305" s="11"/>
      <c r="I1305" s="73">
        <v>168.47</v>
      </c>
      <c r="J1305" s="11"/>
      <c r="K1305" s="11"/>
      <c r="L1305" s="907">
        <v>168.47</v>
      </c>
      <c r="M1305" s="11"/>
      <c r="N1305" s="11"/>
      <c r="O1305" s="360">
        <f>IF(P1305="Yes",'MD Rates'!$G$700,R1305)</f>
        <v>42826</v>
      </c>
      <c r="P1305" s="5" t="str">
        <f t="shared" si="71"/>
        <v>No</v>
      </c>
      <c r="R1305" s="406">
        <v>42826</v>
      </c>
    </row>
    <row r="1306" spans="1:18" hidden="1" x14ac:dyDescent="0.2">
      <c r="A1306" s="179" t="s">
        <v>1533</v>
      </c>
      <c r="B1306" s="183" t="s">
        <v>1923</v>
      </c>
      <c r="C1306" s="184" t="s">
        <v>1532</v>
      </c>
      <c r="D1306" s="179"/>
      <c r="E1306" s="179"/>
      <c r="F1306" s="31" t="s">
        <v>638</v>
      </c>
      <c r="G1306" s="11"/>
      <c r="H1306" s="11"/>
      <c r="I1306" s="73">
        <v>189.55</v>
      </c>
      <c r="J1306" s="11"/>
      <c r="K1306" s="11"/>
      <c r="L1306" s="907">
        <v>189.55</v>
      </c>
      <c r="M1306" s="11"/>
      <c r="N1306" s="11"/>
      <c r="O1306" s="360">
        <f>IF(P1306="Yes",'MD Rates'!$G$700,R1306)</f>
        <v>42826</v>
      </c>
      <c r="P1306" s="5" t="str">
        <f t="shared" si="71"/>
        <v>No</v>
      </c>
      <c r="R1306" s="406">
        <v>42826</v>
      </c>
    </row>
    <row r="1307" spans="1:18" hidden="1" x14ac:dyDescent="0.2">
      <c r="A1307" s="179" t="s">
        <v>1533</v>
      </c>
      <c r="B1307" s="183" t="s">
        <v>1923</v>
      </c>
      <c r="C1307" s="184" t="s">
        <v>1532</v>
      </c>
      <c r="D1307" s="179"/>
      <c r="E1307" s="179"/>
      <c r="F1307" s="31" t="s">
        <v>639</v>
      </c>
      <c r="G1307" s="11"/>
      <c r="H1307" s="11"/>
      <c r="I1307" s="73">
        <v>168.4</v>
      </c>
      <c r="J1307" s="11"/>
      <c r="K1307" s="11"/>
      <c r="L1307" s="907">
        <v>168.4</v>
      </c>
      <c r="M1307" s="11"/>
      <c r="N1307" s="11"/>
      <c r="O1307" s="360">
        <f>IF(P1307="Yes",'MD Rates'!$G$700,R1307)</f>
        <v>42826</v>
      </c>
      <c r="P1307" s="5" t="str">
        <f t="shared" si="71"/>
        <v>No</v>
      </c>
      <c r="R1307" s="406">
        <v>42826</v>
      </c>
    </row>
    <row r="1308" spans="1:18" hidden="1" x14ac:dyDescent="0.2">
      <c r="A1308" s="179" t="s">
        <v>1533</v>
      </c>
      <c r="B1308" s="183" t="s">
        <v>1923</v>
      </c>
      <c r="C1308" s="184" t="s">
        <v>1532</v>
      </c>
      <c r="D1308" s="179"/>
      <c r="E1308" s="179"/>
      <c r="F1308" s="31" t="s">
        <v>640</v>
      </c>
      <c r="G1308" s="11"/>
      <c r="H1308" s="11"/>
      <c r="I1308" s="73">
        <v>189.48</v>
      </c>
      <c r="J1308" s="11"/>
      <c r="K1308" s="11"/>
      <c r="L1308" s="907">
        <v>189.48</v>
      </c>
      <c r="M1308" s="11"/>
      <c r="N1308" s="11"/>
      <c r="O1308" s="360">
        <f>IF(P1308="Yes",'MD Rates'!$G$700,R1308)</f>
        <v>42826</v>
      </c>
      <c r="P1308" s="5" t="str">
        <f t="shared" si="71"/>
        <v>No</v>
      </c>
      <c r="R1308" s="406">
        <v>42826</v>
      </c>
    </row>
    <row r="1309" spans="1:18" hidden="1" x14ac:dyDescent="0.2">
      <c r="A1309" s="179" t="s">
        <v>1533</v>
      </c>
      <c r="B1309" s="183" t="s">
        <v>1923</v>
      </c>
      <c r="C1309" s="184" t="s">
        <v>1532</v>
      </c>
      <c r="D1309" s="179"/>
      <c r="E1309" s="179"/>
      <c r="F1309" s="31" t="s">
        <v>641</v>
      </c>
      <c r="G1309" s="11"/>
      <c r="H1309" s="11"/>
      <c r="I1309" s="73">
        <v>210.56</v>
      </c>
      <c r="J1309" s="11"/>
      <c r="K1309" s="11"/>
      <c r="L1309" s="907">
        <v>210.56</v>
      </c>
      <c r="M1309" s="11"/>
      <c r="N1309" s="11"/>
      <c r="O1309" s="360">
        <f>IF(P1309="Yes",'MD Rates'!$G$700,R1309)</f>
        <v>42826</v>
      </c>
      <c r="P1309" s="5" t="str">
        <f t="shared" si="71"/>
        <v>No</v>
      </c>
      <c r="R1309" s="406">
        <v>42826</v>
      </c>
    </row>
    <row r="1310" spans="1:18" hidden="1" x14ac:dyDescent="0.2">
      <c r="A1310" s="179" t="s">
        <v>1533</v>
      </c>
      <c r="B1310" s="183" t="s">
        <v>1923</v>
      </c>
      <c r="C1310" s="184" t="s">
        <v>1532</v>
      </c>
      <c r="D1310" s="179"/>
      <c r="E1310" s="179"/>
      <c r="F1310" s="31" t="s">
        <v>642</v>
      </c>
      <c r="G1310" s="11"/>
      <c r="H1310" s="11"/>
      <c r="I1310" s="73">
        <v>231.64</v>
      </c>
      <c r="J1310" s="11"/>
      <c r="K1310" s="11"/>
      <c r="L1310" s="907">
        <v>231.64</v>
      </c>
      <c r="M1310" s="11"/>
      <c r="N1310" s="11"/>
      <c r="O1310" s="360">
        <f>IF(P1310="Yes",'MD Rates'!$G$700,R1310)</f>
        <v>42826</v>
      </c>
      <c r="P1310" s="5" t="str">
        <f t="shared" si="71"/>
        <v>No</v>
      </c>
      <c r="R1310" s="406">
        <v>42826</v>
      </c>
    </row>
    <row r="1311" spans="1:18" hidden="1" x14ac:dyDescent="0.2">
      <c r="A1311" s="179" t="s">
        <v>1533</v>
      </c>
      <c r="B1311" s="183" t="s">
        <v>1923</v>
      </c>
      <c r="C1311" s="184" t="s">
        <v>1532</v>
      </c>
      <c r="D1311" s="179"/>
      <c r="E1311" s="179"/>
      <c r="F1311" s="31" t="s">
        <v>643</v>
      </c>
      <c r="G1311" s="11"/>
      <c r="H1311" s="11"/>
      <c r="I1311" s="73">
        <v>42.11</v>
      </c>
      <c r="J1311" s="11"/>
      <c r="K1311" s="11"/>
      <c r="L1311" s="907">
        <v>42.11</v>
      </c>
      <c r="M1311" s="11"/>
      <c r="N1311" s="11"/>
      <c r="O1311" s="360">
        <f>IF(P1311="Yes",'MD Rates'!$G$700,R1311)</f>
        <v>42826</v>
      </c>
      <c r="P1311" s="5" t="str">
        <f t="shared" si="71"/>
        <v>No</v>
      </c>
      <c r="R1311" s="406">
        <v>42826</v>
      </c>
    </row>
    <row r="1312" spans="1:18" hidden="1" x14ac:dyDescent="0.2">
      <c r="A1312" s="389" t="s">
        <v>180</v>
      </c>
      <c r="B1312" s="183" t="s">
        <v>1923</v>
      </c>
      <c r="C1312" s="389" t="s">
        <v>1529</v>
      </c>
      <c r="F1312" s="389" t="s">
        <v>181</v>
      </c>
      <c r="I1312" s="73">
        <v>36.24</v>
      </c>
      <c r="J1312" s="358"/>
      <c r="K1312" s="358"/>
      <c r="L1312" s="510">
        <f>'MD Rates'!B1024</f>
        <v>36.24</v>
      </c>
      <c r="M1312" s="11"/>
      <c r="N1312" s="11"/>
      <c r="O1312" s="360">
        <f>IF(P1312="Yes",'MD Rates'!$G$700,R1312)</f>
        <v>38443</v>
      </c>
      <c r="P1312" s="5" t="str">
        <f t="shared" si="71"/>
        <v>No</v>
      </c>
      <c r="R1312" s="406">
        <v>38443</v>
      </c>
    </row>
    <row r="1313" spans="1:18" hidden="1" x14ac:dyDescent="0.2">
      <c r="A1313" s="389" t="s">
        <v>182</v>
      </c>
      <c r="B1313" s="183" t="s">
        <v>1923</v>
      </c>
      <c r="C1313" s="389" t="s">
        <v>1529</v>
      </c>
      <c r="F1313" s="389" t="s">
        <v>181</v>
      </c>
      <c r="I1313" s="73">
        <v>36.24</v>
      </c>
      <c r="J1313" s="358"/>
      <c r="K1313" s="358"/>
      <c r="L1313" s="510">
        <f>L1312</f>
        <v>36.24</v>
      </c>
      <c r="M1313" s="11"/>
      <c r="N1313" s="11"/>
      <c r="O1313" s="360">
        <f>IF(P1313="Yes",'MD Rates'!$G$700,R1313)</f>
        <v>38443</v>
      </c>
      <c r="P1313" s="5" t="str">
        <f t="shared" si="71"/>
        <v>No</v>
      </c>
      <c r="R1313" s="406">
        <v>38443</v>
      </c>
    </row>
    <row r="1314" spans="1:18" hidden="1" x14ac:dyDescent="0.2">
      <c r="A1314" s="389" t="s">
        <v>183</v>
      </c>
      <c r="B1314" s="183" t="s">
        <v>1923</v>
      </c>
      <c r="C1314" s="389" t="s">
        <v>1529</v>
      </c>
      <c r="F1314" s="389" t="s">
        <v>184</v>
      </c>
      <c r="I1314" s="73">
        <v>108.74</v>
      </c>
      <c r="J1314" s="358"/>
      <c r="K1314" s="358"/>
      <c r="L1314" s="510">
        <f>'MD Rates'!E1024</f>
        <v>108.74</v>
      </c>
      <c r="M1314" s="11"/>
      <c r="N1314" s="11"/>
      <c r="O1314" s="360">
        <f>IF(P1314="Yes",'MD Rates'!$G$700,R1314)</f>
        <v>38443</v>
      </c>
      <c r="P1314" s="5" t="str">
        <f t="shared" si="71"/>
        <v>No</v>
      </c>
      <c r="R1314" s="406">
        <v>38443</v>
      </c>
    </row>
    <row r="1315" spans="1:18" hidden="1" x14ac:dyDescent="0.2">
      <c r="A1315" s="389" t="s">
        <v>185</v>
      </c>
      <c r="B1315" s="183" t="s">
        <v>1923</v>
      </c>
      <c r="C1315" s="389" t="s">
        <v>1529</v>
      </c>
      <c r="F1315" s="389" t="s">
        <v>184</v>
      </c>
      <c r="I1315" s="73">
        <v>108.74</v>
      </c>
      <c r="J1315" s="358"/>
      <c r="K1315" s="358"/>
      <c r="L1315" s="510">
        <f>L1314</f>
        <v>108.74</v>
      </c>
      <c r="M1315" s="11"/>
      <c r="N1315" s="11"/>
      <c r="O1315" s="360">
        <f>IF(P1315="Yes",'MD Rates'!$G$700,R1315)</f>
        <v>38443</v>
      </c>
      <c r="P1315" s="5" t="str">
        <f t="shared" si="71"/>
        <v>No</v>
      </c>
      <c r="R1315" s="406">
        <v>38443</v>
      </c>
    </row>
    <row r="1316" spans="1:18" hidden="1" x14ac:dyDescent="0.2">
      <c r="A1316" s="176" t="s">
        <v>1677</v>
      </c>
      <c r="B1316" s="183" t="s">
        <v>1923</v>
      </c>
      <c r="C1316" s="366" t="s">
        <v>1526</v>
      </c>
      <c r="D1316" s="176" t="s">
        <v>1678</v>
      </c>
      <c r="E1316" s="11"/>
      <c r="F1316" s="176" t="s">
        <v>1679</v>
      </c>
      <c r="G1316" s="11"/>
      <c r="H1316" s="11"/>
      <c r="I1316" s="73">
        <v>115.56</v>
      </c>
      <c r="J1316" s="178"/>
      <c r="K1316" s="178"/>
      <c r="L1316" s="511">
        <f>'Fees and Allowances'!I85</f>
        <v>115.56</v>
      </c>
      <c r="M1316" s="11"/>
      <c r="N1316" s="11"/>
      <c r="O1316" s="360">
        <f>IF(P1316="Yes",'MD Rates'!$H$1,R1316)</f>
        <v>38443</v>
      </c>
      <c r="P1316" s="5" t="str">
        <f t="shared" ref="P1316:P1347" si="72">IF(I1316&lt;&gt;L1316,"Yes","No")</f>
        <v>No</v>
      </c>
      <c r="R1316" s="406">
        <v>38443</v>
      </c>
    </row>
    <row r="1317" spans="1:18" hidden="1" x14ac:dyDescent="0.2">
      <c r="A1317" s="176" t="s">
        <v>1677</v>
      </c>
      <c r="B1317" s="183" t="s">
        <v>1923</v>
      </c>
      <c r="C1317" s="366" t="s">
        <v>1526</v>
      </c>
      <c r="D1317" s="176" t="s">
        <v>1668</v>
      </c>
      <c r="E1317" s="11"/>
      <c r="F1317" s="176" t="s">
        <v>1679</v>
      </c>
      <c r="G1317" s="11"/>
      <c r="H1317" s="11"/>
      <c r="I1317" s="73">
        <v>115.56</v>
      </c>
      <c r="J1317" s="178"/>
      <c r="K1317" s="178"/>
      <c r="L1317" s="511">
        <f>L1316</f>
        <v>115.56</v>
      </c>
      <c r="M1317" s="11"/>
      <c r="N1317" s="11"/>
      <c r="O1317" s="360">
        <f>IF(P1317="Yes",'MD Rates'!$H$1,R1317)</f>
        <v>38443</v>
      </c>
      <c r="P1317" s="5" t="str">
        <f t="shared" si="72"/>
        <v>No</v>
      </c>
      <c r="R1317" s="406">
        <v>38443</v>
      </c>
    </row>
    <row r="1318" spans="1:18" hidden="1" x14ac:dyDescent="0.2">
      <c r="A1318" s="176" t="s">
        <v>1677</v>
      </c>
      <c r="B1318" s="183" t="s">
        <v>1923</v>
      </c>
      <c r="C1318" s="366" t="s">
        <v>1526</v>
      </c>
      <c r="D1318" s="176" t="s">
        <v>1672</v>
      </c>
      <c r="E1318" s="11"/>
      <c r="F1318" s="176" t="s">
        <v>1679</v>
      </c>
      <c r="G1318" s="11"/>
      <c r="H1318" s="11"/>
      <c r="I1318" s="73">
        <v>115.56</v>
      </c>
      <c r="J1318" s="178"/>
      <c r="K1318" s="178"/>
      <c r="L1318" s="511">
        <f>L1317</f>
        <v>115.56</v>
      </c>
      <c r="M1318" s="11"/>
      <c r="N1318" s="11"/>
      <c r="O1318" s="360">
        <f>IF(P1318="Yes",'MD Rates'!$H$1,R1318)</f>
        <v>38443</v>
      </c>
      <c r="P1318" s="5" t="str">
        <f t="shared" si="72"/>
        <v>No</v>
      </c>
      <c r="R1318" s="406">
        <v>38443</v>
      </c>
    </row>
    <row r="1319" spans="1:18" hidden="1" x14ac:dyDescent="0.2">
      <c r="A1319" s="176" t="s">
        <v>1677</v>
      </c>
      <c r="B1319" s="183" t="s">
        <v>1923</v>
      </c>
      <c r="C1319" s="366" t="s">
        <v>1526</v>
      </c>
      <c r="D1319" s="176" t="s">
        <v>1673</v>
      </c>
      <c r="E1319" s="11"/>
      <c r="F1319" s="176" t="s">
        <v>1679</v>
      </c>
      <c r="G1319" s="11"/>
      <c r="H1319" s="11"/>
      <c r="I1319" s="73">
        <v>115.56</v>
      </c>
      <c r="J1319" s="178"/>
      <c r="K1319" s="178"/>
      <c r="L1319" s="511">
        <f>L1318</f>
        <v>115.56</v>
      </c>
      <c r="M1319" s="11"/>
      <c r="N1319" s="11"/>
      <c r="O1319" s="360">
        <f>IF(P1319="Yes",'MD Rates'!$H$1,R1319)</f>
        <v>38443</v>
      </c>
      <c r="P1319" s="5" t="str">
        <f t="shared" si="72"/>
        <v>No</v>
      </c>
      <c r="R1319" s="406">
        <v>38443</v>
      </c>
    </row>
    <row r="1320" spans="1:18" hidden="1" x14ac:dyDescent="0.2">
      <c r="A1320" s="176" t="s">
        <v>1677</v>
      </c>
      <c r="B1320" s="183" t="s">
        <v>1923</v>
      </c>
      <c r="C1320" s="366" t="s">
        <v>1526</v>
      </c>
      <c r="D1320" s="11"/>
      <c r="E1320" s="11"/>
      <c r="F1320" s="176" t="s">
        <v>1680</v>
      </c>
      <c r="G1320" s="11"/>
      <c r="H1320" s="11"/>
      <c r="I1320" s="73">
        <v>73.69</v>
      </c>
      <c r="J1320" s="178"/>
      <c r="K1320" s="178"/>
      <c r="L1320" s="511">
        <f>'Fees and Allowances'!I87</f>
        <v>73.69</v>
      </c>
      <c r="M1320" s="11"/>
      <c r="N1320" s="11"/>
      <c r="O1320" s="360">
        <f>IF(P1320="Yes",'MD Rates'!$H$1,R1320)</f>
        <v>38443</v>
      </c>
      <c r="P1320" s="5" t="str">
        <f t="shared" si="72"/>
        <v>No</v>
      </c>
      <c r="R1320" s="406">
        <v>38443</v>
      </c>
    </row>
    <row r="1321" spans="1:18" hidden="1" x14ac:dyDescent="0.2">
      <c r="A1321" s="176" t="s">
        <v>1677</v>
      </c>
      <c r="B1321" s="183" t="s">
        <v>1923</v>
      </c>
      <c r="C1321" s="366" t="s">
        <v>1530</v>
      </c>
      <c r="D1321" s="176" t="s">
        <v>774</v>
      </c>
      <c r="E1321" s="11"/>
      <c r="F1321" s="176" t="s">
        <v>1679</v>
      </c>
      <c r="G1321" s="11"/>
      <c r="H1321" s="11"/>
      <c r="I1321" s="73">
        <v>115.56</v>
      </c>
      <c r="J1321" s="178"/>
      <c r="K1321" s="178"/>
      <c r="L1321" s="511">
        <f>L1319</f>
        <v>115.56</v>
      </c>
      <c r="M1321" s="11"/>
      <c r="N1321" s="11"/>
      <c r="O1321" s="360">
        <f>IF(P1321="Yes",'MD Rates'!$H$1,R1321)</f>
        <v>38443</v>
      </c>
      <c r="P1321" s="5" t="str">
        <f t="shared" si="72"/>
        <v>No</v>
      </c>
      <c r="R1321" s="406">
        <v>38443</v>
      </c>
    </row>
    <row r="1322" spans="1:18" hidden="1" x14ac:dyDescent="0.2">
      <c r="A1322" s="176" t="s">
        <v>1677</v>
      </c>
      <c r="B1322" s="183" t="s">
        <v>1923</v>
      </c>
      <c r="C1322" s="366" t="s">
        <v>1530</v>
      </c>
      <c r="D1322" s="176" t="s">
        <v>775</v>
      </c>
      <c r="E1322" s="11"/>
      <c r="F1322" s="176" t="s">
        <v>1679</v>
      </c>
      <c r="G1322" s="11"/>
      <c r="H1322" s="11"/>
      <c r="I1322" s="73">
        <v>115.56</v>
      </c>
      <c r="J1322" s="178"/>
      <c r="K1322" s="178"/>
      <c r="L1322" s="511">
        <f t="shared" ref="L1322:L1329" si="73">L1321</f>
        <v>115.56</v>
      </c>
      <c r="M1322" s="11"/>
      <c r="N1322" s="11"/>
      <c r="O1322" s="360">
        <f>IF(P1322="Yes",'MD Rates'!$H$1,R1322)</f>
        <v>38443</v>
      </c>
      <c r="P1322" s="5" t="str">
        <f t="shared" si="72"/>
        <v>No</v>
      </c>
      <c r="R1322" s="406">
        <v>38443</v>
      </c>
    </row>
    <row r="1323" spans="1:18" hidden="1" x14ac:dyDescent="0.2">
      <c r="A1323" s="176" t="s">
        <v>1677</v>
      </c>
      <c r="B1323" s="183" t="s">
        <v>1923</v>
      </c>
      <c r="C1323" s="366" t="s">
        <v>1530</v>
      </c>
      <c r="D1323" s="176" t="s">
        <v>799</v>
      </c>
      <c r="E1323" s="11"/>
      <c r="F1323" s="176" t="s">
        <v>1679</v>
      </c>
      <c r="G1323" s="11"/>
      <c r="H1323" s="11"/>
      <c r="I1323" s="73">
        <v>115.56</v>
      </c>
      <c r="J1323" s="178"/>
      <c r="K1323" s="178"/>
      <c r="L1323" s="511">
        <f t="shared" si="73"/>
        <v>115.56</v>
      </c>
      <c r="M1323" s="11"/>
      <c r="N1323" s="11"/>
      <c r="O1323" s="360">
        <f>IF(P1323="Yes",'MD Rates'!$H$1,R1323)</f>
        <v>38443</v>
      </c>
      <c r="P1323" s="5" t="str">
        <f t="shared" si="72"/>
        <v>No</v>
      </c>
      <c r="R1323" s="406">
        <v>38443</v>
      </c>
    </row>
    <row r="1324" spans="1:18" hidden="1" x14ac:dyDescent="0.2">
      <c r="A1324" s="176" t="s">
        <v>1677</v>
      </c>
      <c r="B1324" s="183" t="s">
        <v>1923</v>
      </c>
      <c r="C1324" s="366" t="s">
        <v>1530</v>
      </c>
      <c r="D1324" s="176" t="s">
        <v>773</v>
      </c>
      <c r="E1324" s="11"/>
      <c r="F1324" s="176" t="s">
        <v>1679</v>
      </c>
      <c r="G1324" s="11"/>
      <c r="H1324" s="11"/>
      <c r="I1324" s="73">
        <v>115.56</v>
      </c>
      <c r="J1324" s="178"/>
      <c r="K1324" s="178"/>
      <c r="L1324" s="511">
        <f t="shared" si="73"/>
        <v>115.56</v>
      </c>
      <c r="M1324" s="11"/>
      <c r="N1324" s="11"/>
      <c r="O1324" s="360">
        <f>IF(P1324="Yes",'MD Rates'!$H$1,R1324)</f>
        <v>38443</v>
      </c>
      <c r="P1324" s="5" t="str">
        <f t="shared" si="72"/>
        <v>No</v>
      </c>
      <c r="R1324" s="406">
        <v>38443</v>
      </c>
    </row>
    <row r="1325" spans="1:18" hidden="1" x14ac:dyDescent="0.2">
      <c r="A1325" s="176" t="s">
        <v>1677</v>
      </c>
      <c r="B1325" s="183" t="s">
        <v>1923</v>
      </c>
      <c r="C1325" s="366" t="s">
        <v>1530</v>
      </c>
      <c r="D1325" s="176" t="s">
        <v>1424</v>
      </c>
      <c r="E1325" s="11"/>
      <c r="F1325" s="176" t="s">
        <v>1679</v>
      </c>
      <c r="G1325" s="11"/>
      <c r="H1325" s="11"/>
      <c r="I1325" s="73">
        <v>115.56</v>
      </c>
      <c r="J1325" s="178"/>
      <c r="K1325" s="178"/>
      <c r="L1325" s="511">
        <f t="shared" si="73"/>
        <v>115.56</v>
      </c>
      <c r="M1325" s="11"/>
      <c r="N1325" s="11"/>
      <c r="O1325" s="360">
        <f>IF(P1325="Yes",'MD Rates'!$H$1,R1325)</f>
        <v>38443</v>
      </c>
      <c r="P1325" s="5" t="str">
        <f t="shared" si="72"/>
        <v>No</v>
      </c>
      <c r="R1325" s="406">
        <v>38443</v>
      </c>
    </row>
    <row r="1326" spans="1:18" hidden="1" x14ac:dyDescent="0.2">
      <c r="A1326" s="176" t="s">
        <v>1677</v>
      </c>
      <c r="B1326" s="183" t="s">
        <v>1923</v>
      </c>
      <c r="C1326" s="366" t="s">
        <v>1530</v>
      </c>
      <c r="D1326" s="176" t="s">
        <v>800</v>
      </c>
      <c r="E1326" s="11"/>
      <c r="F1326" s="176" t="s">
        <v>1679</v>
      </c>
      <c r="G1326" s="11"/>
      <c r="H1326" s="11"/>
      <c r="I1326" s="73">
        <v>115.56</v>
      </c>
      <c r="J1326" s="178"/>
      <c r="K1326" s="178"/>
      <c r="L1326" s="511">
        <f t="shared" si="73"/>
        <v>115.56</v>
      </c>
      <c r="M1326" s="11"/>
      <c r="N1326" s="11"/>
      <c r="O1326" s="360">
        <f>IF(P1326="Yes",'MD Rates'!$H$1,R1326)</f>
        <v>38443</v>
      </c>
      <c r="P1326" s="5" t="str">
        <f t="shared" si="72"/>
        <v>No</v>
      </c>
      <c r="R1326" s="406">
        <v>38443</v>
      </c>
    </row>
    <row r="1327" spans="1:18" hidden="1" x14ac:dyDescent="0.2">
      <c r="A1327" s="176" t="s">
        <v>1677</v>
      </c>
      <c r="B1327" s="183" t="s">
        <v>1923</v>
      </c>
      <c r="C1327" s="366" t="s">
        <v>1530</v>
      </c>
      <c r="D1327" s="176" t="s">
        <v>1534</v>
      </c>
      <c r="E1327" s="11"/>
      <c r="F1327" s="176" t="s">
        <v>1679</v>
      </c>
      <c r="G1327" s="11"/>
      <c r="H1327" s="11"/>
      <c r="I1327" s="73">
        <v>115.56</v>
      </c>
      <c r="J1327" s="178"/>
      <c r="K1327" s="178"/>
      <c r="L1327" s="511">
        <f t="shared" si="73"/>
        <v>115.56</v>
      </c>
      <c r="M1327" s="11"/>
      <c r="N1327" s="11"/>
      <c r="O1327" s="360">
        <f>IF(P1327="Yes",'MD Rates'!$H$1,R1327)</f>
        <v>38443</v>
      </c>
      <c r="P1327" s="5" t="str">
        <f t="shared" si="72"/>
        <v>No</v>
      </c>
      <c r="R1327" s="406">
        <v>38443</v>
      </c>
    </row>
    <row r="1328" spans="1:18" hidden="1" x14ac:dyDescent="0.2">
      <c r="A1328" s="176" t="s">
        <v>1677</v>
      </c>
      <c r="B1328" s="183" t="s">
        <v>1923</v>
      </c>
      <c r="C1328" s="366" t="s">
        <v>1530</v>
      </c>
      <c r="D1328" s="176" t="s">
        <v>1535</v>
      </c>
      <c r="E1328" s="11"/>
      <c r="F1328" s="176" t="s">
        <v>1679</v>
      </c>
      <c r="G1328" s="11"/>
      <c r="H1328" s="11"/>
      <c r="I1328" s="73">
        <v>115.56</v>
      </c>
      <c r="J1328" s="178"/>
      <c r="K1328" s="178"/>
      <c r="L1328" s="511">
        <f t="shared" si="73"/>
        <v>115.56</v>
      </c>
      <c r="M1328" s="11"/>
      <c r="N1328" s="11"/>
      <c r="O1328" s="360">
        <f>IF(P1328="Yes",'MD Rates'!$H$1,R1328)</f>
        <v>38443</v>
      </c>
      <c r="P1328" s="5" t="str">
        <f t="shared" si="72"/>
        <v>No</v>
      </c>
      <c r="R1328" s="406">
        <v>38443</v>
      </c>
    </row>
    <row r="1329" spans="1:18" hidden="1" x14ac:dyDescent="0.2">
      <c r="A1329" s="176" t="s">
        <v>1677</v>
      </c>
      <c r="B1329" s="183" t="s">
        <v>1923</v>
      </c>
      <c r="C1329" s="366" t="s">
        <v>1530</v>
      </c>
      <c r="D1329" s="176" t="s">
        <v>1536</v>
      </c>
      <c r="E1329" s="11"/>
      <c r="F1329" s="176" t="s">
        <v>1679</v>
      </c>
      <c r="G1329" s="11"/>
      <c r="H1329" s="11"/>
      <c r="I1329" s="73">
        <v>115.56</v>
      </c>
      <c r="J1329" s="178"/>
      <c r="K1329" s="178"/>
      <c r="L1329" s="511">
        <f t="shared" si="73"/>
        <v>115.56</v>
      </c>
      <c r="M1329" s="11"/>
      <c r="N1329" s="11"/>
      <c r="O1329" s="360">
        <f>IF(P1329="Yes",'MD Rates'!$H$1,R1329)</f>
        <v>38443</v>
      </c>
      <c r="P1329" s="5" t="str">
        <f t="shared" si="72"/>
        <v>No</v>
      </c>
      <c r="R1329" s="406">
        <v>38443</v>
      </c>
    </row>
    <row r="1330" spans="1:18" hidden="1" x14ac:dyDescent="0.2">
      <c r="A1330" s="176" t="s">
        <v>1677</v>
      </c>
      <c r="B1330" s="183" t="s">
        <v>1923</v>
      </c>
      <c r="C1330" s="366" t="s">
        <v>1530</v>
      </c>
      <c r="D1330" s="11"/>
      <c r="E1330" s="11"/>
      <c r="F1330" s="176" t="s">
        <v>1680</v>
      </c>
      <c r="G1330" s="11"/>
      <c r="H1330" s="11"/>
      <c r="I1330" s="73">
        <v>73.69</v>
      </c>
      <c r="J1330" s="178"/>
      <c r="K1330" s="178"/>
      <c r="L1330" s="511">
        <f>L1320</f>
        <v>73.69</v>
      </c>
      <c r="M1330" s="11"/>
      <c r="N1330" s="11"/>
      <c r="O1330" s="360">
        <f>IF(P1330="Yes",'MD Rates'!$H$1,R1330)</f>
        <v>38443</v>
      </c>
      <c r="P1330" s="5" t="str">
        <f t="shared" si="72"/>
        <v>No</v>
      </c>
      <c r="R1330" s="406">
        <v>38443</v>
      </c>
    </row>
    <row r="1331" spans="1:18" hidden="1" x14ac:dyDescent="0.2">
      <c r="A1331" s="179" t="s">
        <v>1677</v>
      </c>
      <c r="B1331" s="183" t="s">
        <v>1923</v>
      </c>
      <c r="C1331" s="369" t="s">
        <v>1531</v>
      </c>
      <c r="D1331" s="179"/>
      <c r="E1331" s="179"/>
      <c r="F1331" t="s">
        <v>1679</v>
      </c>
      <c r="G1331" s="11"/>
      <c r="H1331" s="11"/>
      <c r="I1331" s="73">
        <v>115.56</v>
      </c>
      <c r="J1331" s="178"/>
      <c r="K1331" s="178"/>
      <c r="L1331" s="511">
        <f>L1329</f>
        <v>115.56</v>
      </c>
      <c r="M1331" s="11"/>
      <c r="N1331" s="11"/>
      <c r="O1331" s="360">
        <f>IF(P1331="Yes",'MD Rates'!$H$1,R1331)</f>
        <v>38443</v>
      </c>
      <c r="P1331" s="5" t="str">
        <f t="shared" si="72"/>
        <v>No</v>
      </c>
      <c r="R1331" s="406">
        <v>38443</v>
      </c>
    </row>
    <row r="1332" spans="1:18" hidden="1" x14ac:dyDescent="0.2">
      <c r="A1332" s="179" t="s">
        <v>1677</v>
      </c>
      <c r="B1332" s="183" t="s">
        <v>1923</v>
      </c>
      <c r="C1332" s="184" t="s">
        <v>1532</v>
      </c>
      <c r="D1332" s="179"/>
      <c r="E1332" s="179"/>
      <c r="F1332" t="s">
        <v>1679</v>
      </c>
      <c r="G1332" s="11"/>
      <c r="H1332" s="11"/>
      <c r="I1332" s="73">
        <v>115.56</v>
      </c>
      <c r="J1332" s="178"/>
      <c r="K1332" s="178"/>
      <c r="L1332" s="907">
        <v>115.56</v>
      </c>
      <c r="M1332" s="11"/>
      <c r="N1332" s="11"/>
      <c r="O1332" s="360">
        <f>IF(P1332="Yes",'MD Rates'!$H$1,R1332)</f>
        <v>38443</v>
      </c>
      <c r="P1332" s="5" t="str">
        <f t="shared" si="72"/>
        <v>No</v>
      </c>
      <c r="R1332" s="406">
        <v>38443</v>
      </c>
    </row>
    <row r="1333" spans="1:18" hidden="1" x14ac:dyDescent="0.2">
      <c r="A1333" s="176" t="s">
        <v>1537</v>
      </c>
      <c r="B1333" s="183" t="s">
        <v>1923</v>
      </c>
      <c r="C1333" s="366" t="s">
        <v>1526</v>
      </c>
      <c r="D1333" s="11"/>
      <c r="E1333" s="11"/>
      <c r="F1333" s="176" t="s">
        <v>1538</v>
      </c>
      <c r="G1333" s="11"/>
      <c r="H1333" s="11"/>
      <c r="I1333" s="270">
        <v>404</v>
      </c>
      <c r="J1333" s="11"/>
      <c r="K1333" s="11"/>
      <c r="L1333" s="408">
        <f>'MD Rates'!D320</f>
        <v>404</v>
      </c>
      <c r="M1333" s="11"/>
      <c r="N1333" s="11"/>
      <c r="O1333" s="360">
        <f>IF(P1333="Yes",'MD Rates'!$H$1,R1333)</f>
        <v>43922</v>
      </c>
      <c r="P1333" s="5" t="str">
        <f t="shared" si="72"/>
        <v>No</v>
      </c>
      <c r="Q1333" s="11"/>
      <c r="R1333" s="406">
        <v>43922</v>
      </c>
    </row>
    <row r="1334" spans="1:18" hidden="1" x14ac:dyDescent="0.2">
      <c r="A1334" s="176" t="s">
        <v>1537</v>
      </c>
      <c r="B1334" s="183" t="s">
        <v>1923</v>
      </c>
      <c r="C1334" s="366" t="s">
        <v>1526</v>
      </c>
      <c r="D1334" s="11"/>
      <c r="E1334" s="11"/>
      <c r="F1334" s="176" t="s">
        <v>1539</v>
      </c>
      <c r="G1334" s="11"/>
      <c r="H1334" s="11"/>
      <c r="I1334" s="270">
        <v>606</v>
      </c>
      <c r="J1334" s="11"/>
      <c r="K1334" s="11"/>
      <c r="L1334" s="408">
        <f>'MD Rates'!D321</f>
        <v>606</v>
      </c>
      <c r="M1334" s="11"/>
      <c r="N1334" s="11"/>
      <c r="O1334" s="360">
        <f>IF(P1334="Yes",'MD Rates'!$H$1,R1334)</f>
        <v>43922</v>
      </c>
      <c r="P1334" s="5" t="str">
        <f t="shared" si="72"/>
        <v>No</v>
      </c>
      <c r="Q1334" s="11"/>
      <c r="R1334" s="406">
        <v>43922</v>
      </c>
    </row>
    <row r="1335" spans="1:18" hidden="1" x14ac:dyDescent="0.2">
      <c r="A1335" s="176" t="s">
        <v>1537</v>
      </c>
      <c r="B1335" s="183" t="s">
        <v>1923</v>
      </c>
      <c r="C1335" s="366" t="s">
        <v>1526</v>
      </c>
      <c r="D1335" s="11"/>
      <c r="E1335" s="11"/>
      <c r="F1335" s="176" t="s">
        <v>1540</v>
      </c>
      <c r="G1335" s="11"/>
      <c r="H1335" s="11"/>
      <c r="I1335" s="11">
        <v>808</v>
      </c>
      <c r="J1335" s="11"/>
      <c r="K1335" s="11"/>
      <c r="L1335" s="408">
        <f>'MD Rates'!D322</f>
        <v>808</v>
      </c>
      <c r="M1335" s="11"/>
      <c r="N1335" s="11"/>
      <c r="O1335" s="360">
        <f>IF(P1335="Yes",'MD Rates'!$H$1,R1335)</f>
        <v>43922</v>
      </c>
      <c r="P1335" s="5" t="str">
        <f t="shared" si="72"/>
        <v>No</v>
      </c>
      <c r="Q1335" s="11"/>
      <c r="R1335" s="406">
        <v>43922</v>
      </c>
    </row>
    <row r="1336" spans="1:18" hidden="1" x14ac:dyDescent="0.2">
      <c r="A1336" s="176" t="s">
        <v>1537</v>
      </c>
      <c r="B1336" s="183" t="s">
        <v>1923</v>
      </c>
      <c r="C1336" s="366" t="s">
        <v>1526</v>
      </c>
      <c r="D1336" s="11"/>
      <c r="E1336" s="11"/>
      <c r="F1336" s="176" t="s">
        <v>1541</v>
      </c>
      <c r="G1336" s="11"/>
      <c r="H1336" s="11"/>
      <c r="I1336" s="11">
        <v>1010</v>
      </c>
      <c r="J1336" s="11"/>
      <c r="K1336" s="11"/>
      <c r="L1336" s="408">
        <f>'MD Rates'!D323</f>
        <v>1010</v>
      </c>
      <c r="M1336" s="11"/>
      <c r="N1336" s="11"/>
      <c r="O1336" s="360">
        <f>IF(P1336="Yes",'MD Rates'!$H$1,R1336)</f>
        <v>43922</v>
      </c>
      <c r="P1336" s="5" t="str">
        <f t="shared" si="72"/>
        <v>No</v>
      </c>
      <c r="Q1336" s="11"/>
      <c r="R1336" s="406">
        <v>43922</v>
      </c>
    </row>
    <row r="1337" spans="1:18" hidden="1" x14ac:dyDescent="0.2">
      <c r="A1337" s="176" t="s">
        <v>1537</v>
      </c>
      <c r="B1337" s="183" t="s">
        <v>1923</v>
      </c>
      <c r="C1337" s="366" t="s">
        <v>1526</v>
      </c>
      <c r="D1337" s="11"/>
      <c r="E1337" s="11"/>
      <c r="F1337" s="176" t="s">
        <v>1542</v>
      </c>
      <c r="G1337" s="11"/>
      <c r="H1337" s="11"/>
      <c r="I1337" s="11">
        <v>1212</v>
      </c>
      <c r="J1337" s="11"/>
      <c r="K1337" s="11"/>
      <c r="L1337" s="408">
        <f>'MD Rates'!D324</f>
        <v>1212</v>
      </c>
      <c r="M1337" s="11"/>
      <c r="N1337" s="11"/>
      <c r="O1337" s="360">
        <f>IF(P1337="Yes",'MD Rates'!$H$1,R1337)</f>
        <v>43922</v>
      </c>
      <c r="P1337" s="5" t="str">
        <f t="shared" si="72"/>
        <v>No</v>
      </c>
      <c r="Q1337" s="11"/>
      <c r="R1337" s="406">
        <v>43922</v>
      </c>
    </row>
    <row r="1338" spans="1:18" hidden="1" x14ac:dyDescent="0.2">
      <c r="A1338" s="176" t="s">
        <v>1537</v>
      </c>
      <c r="B1338" s="183" t="s">
        <v>1923</v>
      </c>
      <c r="C1338" s="366" t="s">
        <v>1526</v>
      </c>
      <c r="D1338" s="11"/>
      <c r="E1338" s="11"/>
      <c r="F1338" s="176" t="s">
        <v>1543</v>
      </c>
      <c r="G1338" s="11"/>
      <c r="H1338" s="11"/>
      <c r="I1338" s="11">
        <v>1414</v>
      </c>
      <c r="J1338" s="11"/>
      <c r="K1338" s="11"/>
      <c r="L1338" s="408">
        <f>'MD Rates'!D325</f>
        <v>1414</v>
      </c>
      <c r="M1338" s="11"/>
      <c r="N1338" s="11"/>
      <c r="O1338" s="360">
        <f>IF(P1338="Yes",'MD Rates'!$H$1,R1338)</f>
        <v>43922</v>
      </c>
      <c r="P1338" s="5" t="str">
        <f t="shared" si="72"/>
        <v>No</v>
      </c>
      <c r="Q1338" s="11"/>
      <c r="R1338" s="406">
        <v>43922</v>
      </c>
    </row>
    <row r="1339" spans="1:18" hidden="1" x14ac:dyDescent="0.2">
      <c r="A1339" s="176" t="s">
        <v>1537</v>
      </c>
      <c r="B1339" s="183" t="s">
        <v>1923</v>
      </c>
      <c r="C1339" s="366" t="s">
        <v>1526</v>
      </c>
      <c r="D1339" s="11"/>
      <c r="E1339" s="11"/>
      <c r="F1339" s="176" t="s">
        <v>1544</v>
      </c>
      <c r="G1339" s="11"/>
      <c r="H1339" s="11"/>
      <c r="I1339" s="11">
        <v>1616</v>
      </c>
      <c r="J1339" s="11"/>
      <c r="K1339" s="11"/>
      <c r="L1339" s="408">
        <f>'MD Rates'!D326</f>
        <v>1616</v>
      </c>
      <c r="M1339" s="11"/>
      <c r="N1339" s="11"/>
      <c r="O1339" s="360">
        <f>IF(P1339="Yes",'MD Rates'!$H$1,R1339)</f>
        <v>43922</v>
      </c>
      <c r="P1339" s="5" t="str">
        <f t="shared" si="72"/>
        <v>No</v>
      </c>
      <c r="Q1339" s="11"/>
      <c r="R1339" s="406">
        <v>43922</v>
      </c>
    </row>
    <row r="1340" spans="1:18" hidden="1" x14ac:dyDescent="0.2">
      <c r="A1340" s="176" t="s">
        <v>1537</v>
      </c>
      <c r="B1340" s="183" t="s">
        <v>1923</v>
      </c>
      <c r="C1340" s="366" t="s">
        <v>1526</v>
      </c>
      <c r="D1340" s="11"/>
      <c r="E1340" s="11"/>
      <c r="F1340" s="176" t="s">
        <v>1545</v>
      </c>
      <c r="G1340" s="11"/>
      <c r="H1340" s="11"/>
      <c r="I1340" s="11">
        <v>202</v>
      </c>
      <c r="J1340" s="11"/>
      <c r="K1340" s="11"/>
      <c r="L1340" s="408">
        <f>'MD Rates'!D319</f>
        <v>202</v>
      </c>
      <c r="M1340" s="11"/>
      <c r="N1340" s="11"/>
      <c r="O1340" s="360">
        <f>IF(P1340="Yes",'MD Rates'!$H$1,R1340)</f>
        <v>43922</v>
      </c>
      <c r="P1340" s="5" t="str">
        <f t="shared" si="72"/>
        <v>No</v>
      </c>
      <c r="Q1340" s="11"/>
      <c r="R1340" s="406">
        <v>43922</v>
      </c>
    </row>
    <row r="1341" spans="1:18" hidden="1" x14ac:dyDescent="0.2">
      <c r="A1341" s="176" t="s">
        <v>1537</v>
      </c>
      <c r="B1341" s="183" t="s">
        <v>1923</v>
      </c>
      <c r="C1341" s="366" t="s">
        <v>1526</v>
      </c>
      <c r="D1341" s="11"/>
      <c r="E1341" s="11"/>
      <c r="F1341" s="176" t="s">
        <v>1546</v>
      </c>
      <c r="G1341" s="11"/>
      <c r="H1341" s="11"/>
      <c r="I1341" s="11">
        <v>1818</v>
      </c>
      <c r="J1341" s="11"/>
      <c r="K1341" s="11"/>
      <c r="L1341" s="408">
        <f>'MD Rates'!D327</f>
        <v>1818</v>
      </c>
      <c r="M1341" s="11"/>
      <c r="N1341" s="11"/>
      <c r="O1341" s="360">
        <f>IF(P1341="Yes",'MD Rates'!$H$1,R1341)</f>
        <v>43922</v>
      </c>
      <c r="P1341" s="5" t="str">
        <f t="shared" si="72"/>
        <v>No</v>
      </c>
      <c r="Q1341" s="11"/>
      <c r="R1341" s="406">
        <v>43922</v>
      </c>
    </row>
    <row r="1342" spans="1:18" hidden="1" x14ac:dyDescent="0.2">
      <c r="A1342" s="176" t="s">
        <v>1537</v>
      </c>
      <c r="B1342" s="183" t="s">
        <v>1923</v>
      </c>
      <c r="C1342" s="366" t="s">
        <v>1526</v>
      </c>
      <c r="D1342" s="11"/>
      <c r="E1342" s="11"/>
      <c r="F1342" s="176" t="s">
        <v>1547</v>
      </c>
      <c r="G1342" s="11"/>
      <c r="H1342" s="11"/>
      <c r="I1342" s="11">
        <v>2020</v>
      </c>
      <c r="J1342" s="11"/>
      <c r="K1342" s="11"/>
      <c r="L1342" s="408">
        <f>'MD Rates'!D328</f>
        <v>2020</v>
      </c>
      <c r="M1342" s="11"/>
      <c r="N1342" s="11"/>
      <c r="O1342" s="360">
        <f>IF(P1342="Yes",'MD Rates'!$H$1,R1342)</f>
        <v>43922</v>
      </c>
      <c r="P1342" s="5" t="str">
        <f t="shared" si="72"/>
        <v>No</v>
      </c>
      <c r="Q1342" s="11"/>
      <c r="R1342" s="406">
        <v>43922</v>
      </c>
    </row>
    <row r="1343" spans="1:18" hidden="1" x14ac:dyDescent="0.2">
      <c r="A1343" s="180" t="s">
        <v>1537</v>
      </c>
      <c r="B1343" s="183" t="s">
        <v>1923</v>
      </c>
      <c r="C1343" s="366" t="s">
        <v>1526</v>
      </c>
      <c r="D1343" s="11"/>
      <c r="E1343" s="11"/>
      <c r="F1343" s="176" t="s">
        <v>1548</v>
      </c>
      <c r="G1343" s="11"/>
      <c r="H1343" s="11"/>
      <c r="I1343" s="11">
        <v>2222</v>
      </c>
      <c r="J1343" s="11"/>
      <c r="K1343" s="11"/>
      <c r="L1343" s="408">
        <f>'MD Rates'!D329</f>
        <v>2222</v>
      </c>
      <c r="M1343" s="11"/>
      <c r="N1343" s="11"/>
      <c r="O1343" s="360">
        <f>IF(P1343="Yes",'MD Rates'!$H$1,R1343)</f>
        <v>43922</v>
      </c>
      <c r="P1343" s="5" t="str">
        <f t="shared" si="72"/>
        <v>No</v>
      </c>
      <c r="Q1343" s="11"/>
      <c r="R1343" s="406">
        <v>43922</v>
      </c>
    </row>
    <row r="1344" spans="1:18" hidden="1" x14ac:dyDescent="0.2">
      <c r="A1344" s="180" t="s">
        <v>1537</v>
      </c>
      <c r="B1344" s="183" t="s">
        <v>1923</v>
      </c>
      <c r="C1344" s="366" t="s">
        <v>1526</v>
      </c>
      <c r="D1344" s="11"/>
      <c r="E1344" s="11"/>
      <c r="F1344" s="176" t="s">
        <v>1549</v>
      </c>
      <c r="G1344" s="11"/>
      <c r="H1344" s="11"/>
      <c r="I1344" s="11">
        <v>2424</v>
      </c>
      <c r="J1344" s="11"/>
      <c r="K1344" s="11"/>
      <c r="L1344" s="408">
        <f>'MD Rates'!D330</f>
        <v>2424</v>
      </c>
      <c r="M1344" s="11"/>
      <c r="N1344" s="11"/>
      <c r="O1344" s="360">
        <f>IF(P1344="Yes",'MD Rates'!$H$1,R1344)</f>
        <v>43922</v>
      </c>
      <c r="P1344" s="5" t="str">
        <f t="shared" si="72"/>
        <v>No</v>
      </c>
      <c r="Q1344" s="11"/>
      <c r="R1344" s="406">
        <v>43922</v>
      </c>
    </row>
    <row r="1345" spans="1:18" hidden="1" x14ac:dyDescent="0.2">
      <c r="A1345" s="180" t="s">
        <v>1681</v>
      </c>
      <c r="B1345" s="183" t="s">
        <v>1923</v>
      </c>
      <c r="C1345" s="366" t="s">
        <v>1526</v>
      </c>
      <c r="D1345" s="11"/>
      <c r="E1345" s="11"/>
      <c r="F1345" s="176" t="s">
        <v>1682</v>
      </c>
      <c r="G1345" s="11"/>
      <c r="H1345" s="11"/>
      <c r="I1345" s="177">
        <v>25.68</v>
      </c>
      <c r="J1345" s="178"/>
      <c r="K1345" s="178"/>
      <c r="L1345" s="511">
        <f>'Fees and Allowances'!I104</f>
        <v>25.68</v>
      </c>
      <c r="M1345" s="11"/>
      <c r="N1345" s="11"/>
      <c r="O1345" s="360">
        <f>IF(P1345="Yes",'MD Rates'!$H$1,R1345)</f>
        <v>38443</v>
      </c>
      <c r="P1345" s="5" t="str">
        <f t="shared" si="72"/>
        <v>No</v>
      </c>
      <c r="Q1345" s="11"/>
      <c r="R1345" s="406">
        <v>38443</v>
      </c>
    </row>
    <row r="1346" spans="1:18" hidden="1" x14ac:dyDescent="0.2">
      <c r="A1346" s="180" t="s">
        <v>1681</v>
      </c>
      <c r="B1346" s="183" t="s">
        <v>1923</v>
      </c>
      <c r="C1346" s="366" t="s">
        <v>1526</v>
      </c>
      <c r="D1346" s="11"/>
      <c r="E1346" s="11"/>
      <c r="F1346" s="176" t="s">
        <v>1683</v>
      </c>
      <c r="G1346" s="11"/>
      <c r="H1346" s="11"/>
      <c r="I1346" s="177">
        <v>52.06</v>
      </c>
      <c r="J1346" s="178"/>
      <c r="K1346" s="178"/>
      <c r="L1346" s="511">
        <f>'Fees and Allowances'!I106</f>
        <v>52.06</v>
      </c>
      <c r="M1346" s="11"/>
      <c r="N1346" s="11"/>
      <c r="O1346" s="360">
        <f>IF(P1346="Yes",'MD Rates'!$H$1,R1346)</f>
        <v>38443</v>
      </c>
      <c r="P1346" s="5" t="str">
        <f t="shared" si="72"/>
        <v>No</v>
      </c>
      <c r="Q1346" s="11"/>
      <c r="R1346" s="406">
        <v>38443</v>
      </c>
    </row>
    <row r="1347" spans="1:18" hidden="1" x14ac:dyDescent="0.2">
      <c r="A1347" s="180" t="s">
        <v>1681</v>
      </c>
      <c r="B1347" s="183" t="s">
        <v>1923</v>
      </c>
      <c r="C1347" s="366" t="s">
        <v>1530</v>
      </c>
      <c r="D1347" s="11"/>
      <c r="E1347" s="11"/>
      <c r="F1347" s="176" t="s">
        <v>1682</v>
      </c>
      <c r="G1347" s="11"/>
      <c r="H1347" s="11"/>
      <c r="I1347" s="177">
        <v>25.68</v>
      </c>
      <c r="J1347" s="178"/>
      <c r="K1347" s="178"/>
      <c r="L1347" s="511">
        <f t="shared" ref="L1347:L1352" si="74">L1345</f>
        <v>25.68</v>
      </c>
      <c r="M1347" s="11"/>
      <c r="N1347" s="11"/>
      <c r="O1347" s="360">
        <f>IF(P1347="Yes",'MD Rates'!$H$1,R1347)</f>
        <v>38443</v>
      </c>
      <c r="P1347" s="5" t="str">
        <f t="shared" si="72"/>
        <v>No</v>
      </c>
      <c r="Q1347" s="11"/>
      <c r="R1347" s="406">
        <v>38443</v>
      </c>
    </row>
    <row r="1348" spans="1:18" hidden="1" x14ac:dyDescent="0.2">
      <c r="A1348" s="180" t="s">
        <v>1681</v>
      </c>
      <c r="B1348" s="183" t="s">
        <v>1923</v>
      </c>
      <c r="C1348" s="366" t="s">
        <v>1530</v>
      </c>
      <c r="D1348" s="11"/>
      <c r="E1348" s="11"/>
      <c r="F1348" s="176" t="s">
        <v>1683</v>
      </c>
      <c r="G1348" s="11"/>
      <c r="H1348" s="11"/>
      <c r="I1348" s="177">
        <v>52.06</v>
      </c>
      <c r="J1348" s="178"/>
      <c r="K1348" s="178"/>
      <c r="L1348" s="511">
        <f t="shared" si="74"/>
        <v>52.06</v>
      </c>
      <c r="M1348" s="11"/>
      <c r="N1348" s="11"/>
      <c r="O1348" s="360">
        <f>IF(P1348="Yes",'MD Rates'!$H$1,R1348)</f>
        <v>38443</v>
      </c>
      <c r="P1348" s="5" t="str">
        <f t="shared" ref="P1348:P1379" si="75">IF(I1348&lt;&gt;L1348,"Yes","No")</f>
        <v>No</v>
      </c>
      <c r="Q1348" s="11"/>
      <c r="R1348" s="406">
        <v>38443</v>
      </c>
    </row>
    <row r="1349" spans="1:18" hidden="1" x14ac:dyDescent="0.2">
      <c r="A1349" s="176" t="s">
        <v>1684</v>
      </c>
      <c r="B1349" s="183" t="s">
        <v>1923</v>
      </c>
      <c r="C1349" s="366" t="s">
        <v>1526</v>
      </c>
      <c r="D1349" s="11"/>
      <c r="E1349" s="11"/>
      <c r="F1349" s="176" t="s">
        <v>1682</v>
      </c>
      <c r="G1349" s="11"/>
      <c r="H1349" s="11"/>
      <c r="I1349" s="177">
        <v>25.68</v>
      </c>
      <c r="J1349" s="178"/>
      <c r="K1349" s="178"/>
      <c r="L1349" s="511">
        <f t="shared" si="74"/>
        <v>25.68</v>
      </c>
      <c r="M1349" s="11"/>
      <c r="N1349" s="11"/>
      <c r="O1349" s="360">
        <f>IF(P1349="Yes",'MD Rates'!$H$1,R1349)</f>
        <v>38443</v>
      </c>
      <c r="P1349" s="5" t="str">
        <f t="shared" si="75"/>
        <v>No</v>
      </c>
      <c r="Q1349" s="11"/>
      <c r="R1349" s="406">
        <v>38443</v>
      </c>
    </row>
    <row r="1350" spans="1:18" hidden="1" x14ac:dyDescent="0.2">
      <c r="A1350" s="180" t="s">
        <v>1684</v>
      </c>
      <c r="B1350" s="183" t="s">
        <v>1923</v>
      </c>
      <c r="C1350" s="366" t="s">
        <v>1526</v>
      </c>
      <c r="D1350" s="11"/>
      <c r="E1350" s="11"/>
      <c r="F1350" s="176" t="s">
        <v>1683</v>
      </c>
      <c r="G1350" s="11"/>
      <c r="H1350" s="11"/>
      <c r="I1350" s="177">
        <v>52.06</v>
      </c>
      <c r="J1350" s="178"/>
      <c r="K1350" s="178"/>
      <c r="L1350" s="511">
        <f t="shared" si="74"/>
        <v>52.06</v>
      </c>
      <c r="M1350" s="11"/>
      <c r="N1350" s="11"/>
      <c r="O1350" s="360">
        <f>IF(P1350="Yes",'MD Rates'!$H$1,R1350)</f>
        <v>38443</v>
      </c>
      <c r="P1350" s="5" t="str">
        <f t="shared" si="75"/>
        <v>No</v>
      </c>
      <c r="Q1350" s="11"/>
      <c r="R1350" s="406">
        <v>38443</v>
      </c>
    </row>
    <row r="1351" spans="1:18" hidden="1" x14ac:dyDescent="0.2">
      <c r="A1351" s="176" t="s">
        <v>1684</v>
      </c>
      <c r="B1351" s="183" t="s">
        <v>1923</v>
      </c>
      <c r="C1351" s="366" t="s">
        <v>1530</v>
      </c>
      <c r="D1351" s="11"/>
      <c r="E1351" s="11"/>
      <c r="F1351" s="176" t="s">
        <v>1682</v>
      </c>
      <c r="G1351" s="11"/>
      <c r="H1351" s="11"/>
      <c r="I1351" s="177">
        <v>25.68</v>
      </c>
      <c r="J1351" s="178"/>
      <c r="K1351" s="178"/>
      <c r="L1351" s="511">
        <f t="shared" si="74"/>
        <v>25.68</v>
      </c>
      <c r="M1351" s="11"/>
      <c r="N1351" s="11"/>
      <c r="O1351" s="360">
        <f>IF(P1351="Yes",'MD Rates'!$H$1,R1351)</f>
        <v>38443</v>
      </c>
      <c r="P1351" s="5" t="str">
        <f t="shared" si="75"/>
        <v>No</v>
      </c>
      <c r="Q1351" s="11"/>
      <c r="R1351" s="406">
        <v>38443</v>
      </c>
    </row>
    <row r="1352" spans="1:18" hidden="1" x14ac:dyDescent="0.2">
      <c r="A1352" s="176" t="s">
        <v>1684</v>
      </c>
      <c r="B1352" s="183" t="s">
        <v>1923</v>
      </c>
      <c r="C1352" s="366" t="s">
        <v>1530</v>
      </c>
      <c r="D1352" s="11"/>
      <c r="E1352" s="11"/>
      <c r="F1352" s="176" t="s">
        <v>1683</v>
      </c>
      <c r="G1352" s="11"/>
      <c r="H1352" s="11"/>
      <c r="I1352" s="177">
        <v>52.06</v>
      </c>
      <c r="J1352" s="178"/>
      <c r="K1352" s="178"/>
      <c r="L1352" s="511">
        <f t="shared" si="74"/>
        <v>52.06</v>
      </c>
      <c r="M1352" s="11"/>
      <c r="N1352" s="11"/>
      <c r="O1352" s="360">
        <f>IF(P1352="Yes",'MD Rates'!$H$1,R1352)</f>
        <v>38443</v>
      </c>
      <c r="P1352" s="5" t="str">
        <f t="shared" si="75"/>
        <v>No</v>
      </c>
      <c r="Q1352" s="11"/>
      <c r="R1352" s="406">
        <v>38443</v>
      </c>
    </row>
    <row r="1353" spans="1:18" hidden="1" x14ac:dyDescent="0.2">
      <c r="A1353" s="176" t="s">
        <v>1550</v>
      </c>
      <c r="B1353" s="183" t="s">
        <v>1923</v>
      </c>
      <c r="C1353" s="366" t="s">
        <v>1530</v>
      </c>
      <c r="D1353" s="11"/>
      <c r="E1353" s="11"/>
      <c r="F1353" s="176" t="s">
        <v>1551</v>
      </c>
      <c r="G1353" s="11"/>
      <c r="H1353" s="11"/>
      <c r="I1353" s="73">
        <v>171.23</v>
      </c>
      <c r="J1353" s="11"/>
      <c r="K1353" s="11"/>
      <c r="L1353" s="419">
        <f>'MD Rates'!G528</f>
        <v>171.23</v>
      </c>
      <c r="M1353" s="11"/>
      <c r="N1353" s="11"/>
      <c r="O1353" s="360">
        <f>IF(P1353="Yes",'MD Rates'!$H$1,R1353)</f>
        <v>43922</v>
      </c>
      <c r="P1353" s="5" t="str">
        <f t="shared" si="75"/>
        <v>No</v>
      </c>
      <c r="Q1353" s="11"/>
      <c r="R1353" s="406">
        <v>43922</v>
      </c>
    </row>
    <row r="1354" spans="1:18" hidden="1" x14ac:dyDescent="0.2">
      <c r="A1354" s="176" t="s">
        <v>1550</v>
      </c>
      <c r="B1354" s="183" t="s">
        <v>1923</v>
      </c>
      <c r="C1354" s="366" t="s">
        <v>1530</v>
      </c>
      <c r="D1354" s="11"/>
      <c r="E1354" s="11"/>
      <c r="F1354" s="176" t="s">
        <v>1552</v>
      </c>
      <c r="G1354" s="11"/>
      <c r="H1354" s="11"/>
      <c r="I1354" s="73">
        <v>56.53</v>
      </c>
      <c r="J1354" s="11"/>
      <c r="K1354" s="11"/>
      <c r="L1354" s="419">
        <f>'MD Rates'!G529</f>
        <v>56.53</v>
      </c>
      <c r="M1354" s="11"/>
      <c r="N1354" s="11"/>
      <c r="O1354" s="360">
        <f>IF(P1354="Yes",'MD Rates'!$H$1,R1354)</f>
        <v>43922</v>
      </c>
      <c r="P1354" s="5" t="str">
        <f t="shared" si="75"/>
        <v>No</v>
      </c>
      <c r="Q1354" s="11"/>
      <c r="R1354" s="406">
        <v>43922</v>
      </c>
    </row>
    <row r="1355" spans="1:18" hidden="1" x14ac:dyDescent="0.2">
      <c r="A1355" s="180" t="s">
        <v>1550</v>
      </c>
      <c r="B1355" s="183" t="s">
        <v>1923</v>
      </c>
      <c r="C1355" s="367" t="s">
        <v>1531</v>
      </c>
      <c r="D1355" s="11"/>
      <c r="E1355" s="11"/>
      <c r="F1355" s="176" t="s">
        <v>1551</v>
      </c>
      <c r="G1355" s="11"/>
      <c r="H1355" s="11"/>
      <c r="I1355" s="73">
        <v>171.23</v>
      </c>
      <c r="J1355" s="11"/>
      <c r="K1355" s="11"/>
      <c r="L1355" s="419">
        <f>L1353</f>
        <v>171.23</v>
      </c>
      <c r="M1355" s="11"/>
      <c r="N1355" s="11"/>
      <c r="O1355" s="360">
        <f>IF(P1355="Yes",'MD Rates'!$H$1,R1355)</f>
        <v>43922</v>
      </c>
      <c r="P1355" s="5" t="str">
        <f t="shared" si="75"/>
        <v>No</v>
      </c>
      <c r="Q1355" s="11"/>
      <c r="R1355" s="406">
        <v>43922</v>
      </c>
    </row>
    <row r="1356" spans="1:18" hidden="1" x14ac:dyDescent="0.2">
      <c r="A1356" s="176" t="s">
        <v>1550</v>
      </c>
      <c r="B1356" s="183" t="s">
        <v>1923</v>
      </c>
      <c r="C1356" s="367" t="s">
        <v>1531</v>
      </c>
      <c r="D1356" s="11"/>
      <c r="E1356" s="11"/>
      <c r="F1356" s="176" t="s">
        <v>1552</v>
      </c>
      <c r="G1356" s="11"/>
      <c r="H1356" s="11"/>
      <c r="I1356" s="73">
        <v>56.53</v>
      </c>
      <c r="J1356" s="11"/>
      <c r="K1356" s="11"/>
      <c r="L1356" s="419">
        <f>L1354</f>
        <v>56.53</v>
      </c>
      <c r="M1356" s="11"/>
      <c r="N1356" s="11"/>
      <c r="O1356" s="360">
        <f>IF(P1356="Yes",'MD Rates'!$H$1,R1356)</f>
        <v>43922</v>
      </c>
      <c r="P1356" s="5" t="str">
        <f t="shared" si="75"/>
        <v>No</v>
      </c>
      <c r="Q1356" s="11"/>
      <c r="R1356" s="406">
        <v>43922</v>
      </c>
    </row>
    <row r="1357" spans="1:18" hidden="1" x14ac:dyDescent="0.2">
      <c r="A1357" s="176" t="s">
        <v>1550</v>
      </c>
      <c r="B1357" s="183" t="s">
        <v>1923</v>
      </c>
      <c r="C1357" s="367" t="s">
        <v>1532</v>
      </c>
      <c r="D1357" s="11"/>
      <c r="E1357" s="11"/>
      <c r="F1357" s="176" t="s">
        <v>1551</v>
      </c>
      <c r="G1357" s="11"/>
      <c r="H1357" s="11"/>
      <c r="I1357" s="73">
        <v>157.72999999999999</v>
      </c>
      <c r="J1357" s="11"/>
      <c r="K1357" s="11"/>
      <c r="L1357" s="907">
        <v>157.72999999999999</v>
      </c>
      <c r="M1357" s="11"/>
      <c r="N1357" s="11"/>
      <c r="O1357" s="360">
        <f>IF(P1357="Yes",'MD Rates'!$H$1,R1357)</f>
        <v>39904</v>
      </c>
      <c r="P1357" s="5" t="str">
        <f t="shared" si="75"/>
        <v>No</v>
      </c>
      <c r="Q1357" s="11"/>
      <c r="R1357" s="406">
        <v>39904</v>
      </c>
    </row>
    <row r="1358" spans="1:18" hidden="1" x14ac:dyDescent="0.2">
      <c r="A1358" s="176" t="s">
        <v>1550</v>
      </c>
      <c r="B1358" s="183" t="s">
        <v>1923</v>
      </c>
      <c r="C1358" s="367" t="s">
        <v>1532</v>
      </c>
      <c r="D1358" s="11"/>
      <c r="E1358" s="11"/>
      <c r="F1358" s="176" t="s">
        <v>1552</v>
      </c>
      <c r="G1358" s="11"/>
      <c r="H1358" s="11"/>
      <c r="I1358" s="73">
        <v>52.06</v>
      </c>
      <c r="J1358" s="11"/>
      <c r="K1358" s="11"/>
      <c r="L1358" s="907">
        <v>52.06</v>
      </c>
      <c r="M1358" s="11"/>
      <c r="N1358" s="11"/>
      <c r="O1358" s="360">
        <f>IF(P1358="Yes",'MD Rates'!$H$1,R1358)</f>
        <v>39904</v>
      </c>
      <c r="P1358" s="5" t="str">
        <f t="shared" si="75"/>
        <v>No</v>
      </c>
      <c r="Q1358" s="11"/>
      <c r="R1358" s="406">
        <v>39904</v>
      </c>
    </row>
    <row r="1359" spans="1:18" hidden="1" x14ac:dyDescent="0.2">
      <c r="A1359" s="176" t="s">
        <v>1553</v>
      </c>
      <c r="B1359" s="183" t="s">
        <v>1923</v>
      </c>
      <c r="C1359" s="366" t="s">
        <v>1530</v>
      </c>
      <c r="D1359" s="11"/>
      <c r="E1359" s="11"/>
      <c r="F1359" s="176" t="s">
        <v>1551</v>
      </c>
      <c r="G1359" s="11"/>
      <c r="H1359" s="11"/>
      <c r="I1359" s="73">
        <v>171.23</v>
      </c>
      <c r="J1359" s="11"/>
      <c r="K1359" s="11"/>
      <c r="L1359" s="419">
        <f>L1353</f>
        <v>171.23</v>
      </c>
      <c r="M1359" s="11"/>
      <c r="N1359" s="11"/>
      <c r="O1359" s="360">
        <f>IF(P1359="Yes",'MD Rates'!$H$1,R1359)</f>
        <v>43922</v>
      </c>
      <c r="P1359" s="5" t="str">
        <f t="shared" si="75"/>
        <v>No</v>
      </c>
      <c r="Q1359" s="11"/>
      <c r="R1359" s="406">
        <v>43922</v>
      </c>
    </row>
    <row r="1360" spans="1:18" hidden="1" x14ac:dyDescent="0.2">
      <c r="A1360" s="176" t="s">
        <v>1553</v>
      </c>
      <c r="B1360" s="183" t="s">
        <v>1923</v>
      </c>
      <c r="C1360" s="366" t="s">
        <v>1530</v>
      </c>
      <c r="D1360" s="11"/>
      <c r="E1360" s="11"/>
      <c r="F1360" s="176" t="s">
        <v>1552</v>
      </c>
      <c r="G1360" s="11"/>
      <c r="H1360" s="11"/>
      <c r="I1360" s="73">
        <v>56.53</v>
      </c>
      <c r="J1360" s="11"/>
      <c r="K1360" s="11"/>
      <c r="L1360" s="419">
        <f>L1354</f>
        <v>56.53</v>
      </c>
      <c r="M1360" s="11"/>
      <c r="N1360" s="11"/>
      <c r="O1360" s="360">
        <f>IF(P1360="Yes",'MD Rates'!$H$1,R1360)</f>
        <v>43922</v>
      </c>
      <c r="P1360" s="5" t="str">
        <f t="shared" si="75"/>
        <v>No</v>
      </c>
      <c r="Q1360" s="11"/>
      <c r="R1360" s="406">
        <v>43922</v>
      </c>
    </row>
    <row r="1361" spans="1:18" hidden="1" x14ac:dyDescent="0.2">
      <c r="A1361" s="179" t="s">
        <v>1685</v>
      </c>
      <c r="B1361" s="183" t="s">
        <v>1923</v>
      </c>
      <c r="C1361" s="366" t="s">
        <v>1526</v>
      </c>
      <c r="D1361" s="11"/>
      <c r="E1361" s="11"/>
      <c r="F1361" t="s">
        <v>1686</v>
      </c>
      <c r="G1361" s="11"/>
      <c r="H1361" s="11"/>
      <c r="I1361" s="177">
        <v>97.91</v>
      </c>
      <c r="J1361" s="178"/>
      <c r="K1361" s="178"/>
      <c r="L1361" s="511">
        <f>'Fees and Allowances'!I57</f>
        <v>97.91</v>
      </c>
      <c r="M1361" s="11"/>
      <c r="N1361" s="11"/>
      <c r="O1361" s="360">
        <v>38078</v>
      </c>
      <c r="P1361" s="5" t="str">
        <f t="shared" si="75"/>
        <v>No</v>
      </c>
      <c r="Q1361" s="11"/>
      <c r="R1361" s="406">
        <v>38078</v>
      </c>
    </row>
    <row r="1362" spans="1:18" hidden="1" x14ac:dyDescent="0.2">
      <c r="A1362" s="179" t="s">
        <v>1685</v>
      </c>
      <c r="B1362" s="183" t="s">
        <v>1923</v>
      </c>
      <c r="C1362" s="366" t="s">
        <v>1526</v>
      </c>
      <c r="D1362" s="11"/>
      <c r="E1362" s="11"/>
      <c r="F1362" s="176" t="s">
        <v>1687</v>
      </c>
      <c r="G1362" s="11"/>
      <c r="H1362" s="11"/>
      <c r="I1362" s="177">
        <v>23.6</v>
      </c>
      <c r="J1362" s="178"/>
      <c r="K1362" s="178"/>
      <c r="L1362" s="511">
        <f>'Fees and Allowances'!I75</f>
        <v>23.6</v>
      </c>
      <c r="M1362" s="11"/>
      <c r="N1362" s="11"/>
      <c r="O1362" s="360">
        <f>IF(P1362="Yes",'MD Rates'!$H$1,R1362)</f>
        <v>37712</v>
      </c>
      <c r="P1362" s="5" t="str">
        <f t="shared" si="75"/>
        <v>No</v>
      </c>
      <c r="Q1362" s="11"/>
      <c r="R1362" s="406">
        <v>37712</v>
      </c>
    </row>
    <row r="1363" spans="1:18" hidden="1" x14ac:dyDescent="0.2">
      <c r="A1363" s="179" t="s">
        <v>1685</v>
      </c>
      <c r="B1363" s="183" t="s">
        <v>1923</v>
      </c>
      <c r="C1363" s="366" t="s">
        <v>1526</v>
      </c>
      <c r="D1363" s="11"/>
      <c r="E1363" s="11"/>
      <c r="F1363" s="176" t="s">
        <v>1688</v>
      </c>
      <c r="G1363" s="11"/>
      <c r="H1363" s="11"/>
      <c r="I1363" s="177">
        <v>44.95</v>
      </c>
      <c r="J1363" s="178"/>
      <c r="K1363" s="178"/>
      <c r="L1363" s="511">
        <f>'Fees and Allowances'!I73</f>
        <v>44.95</v>
      </c>
      <c r="M1363" s="11"/>
      <c r="N1363" s="11"/>
      <c r="O1363" s="360">
        <f>IF(P1363="Yes",'MD Rates'!$H$1,R1363)</f>
        <v>38443</v>
      </c>
      <c r="P1363" s="5" t="str">
        <f t="shared" si="75"/>
        <v>No</v>
      </c>
      <c r="Q1363" s="11"/>
      <c r="R1363" s="406">
        <v>38443</v>
      </c>
    </row>
    <row r="1364" spans="1:18" hidden="1" x14ac:dyDescent="0.2">
      <c r="A1364" s="179" t="s">
        <v>1685</v>
      </c>
      <c r="B1364" s="183" t="s">
        <v>1923</v>
      </c>
      <c r="C1364" s="366" t="s">
        <v>1526</v>
      </c>
      <c r="D1364" s="11"/>
      <c r="E1364" s="11"/>
      <c r="F1364" s="151" t="s">
        <v>1689</v>
      </c>
      <c r="G1364" s="11"/>
      <c r="H1364" s="11"/>
      <c r="I1364" s="177">
        <v>24.36</v>
      </c>
      <c r="J1364" s="178"/>
      <c r="K1364" s="178"/>
      <c r="L1364" s="511">
        <f>'Fees and Allowances'!I65</f>
        <v>24.36</v>
      </c>
      <c r="M1364" s="11"/>
      <c r="N1364" s="11"/>
      <c r="O1364" s="360">
        <f>IF(P1364="Yes",'MD Rates'!$H$1,R1364)</f>
        <v>38443</v>
      </c>
      <c r="P1364" s="5" t="str">
        <f t="shared" si="75"/>
        <v>No</v>
      </c>
      <c r="Q1364" s="11"/>
      <c r="R1364" s="406">
        <v>38443</v>
      </c>
    </row>
    <row r="1365" spans="1:18" hidden="1" x14ac:dyDescent="0.2">
      <c r="A1365" s="179" t="s">
        <v>1685</v>
      </c>
      <c r="B1365" s="183" t="s">
        <v>1923</v>
      </c>
      <c r="C1365" s="366" t="s">
        <v>1526</v>
      </c>
      <c r="D1365" s="11"/>
      <c r="E1365" s="11"/>
      <c r="F1365" s="66" t="s">
        <v>1690</v>
      </c>
      <c r="G1365" s="11"/>
      <c r="H1365" s="11"/>
      <c r="I1365" s="177">
        <v>73.86</v>
      </c>
      <c r="J1365" s="178"/>
      <c r="K1365" s="178"/>
      <c r="L1365" s="511">
        <f>'Fees and Allowances'!I61</f>
        <v>73.86</v>
      </c>
      <c r="M1365" s="11"/>
      <c r="N1365" s="11"/>
      <c r="O1365" s="360">
        <f>IF(P1365="Yes",'MD Rates'!$H$1,R1365)</f>
        <v>38443</v>
      </c>
      <c r="P1365" s="5" t="str">
        <f t="shared" si="75"/>
        <v>No</v>
      </c>
      <c r="Q1365" s="11"/>
      <c r="R1365" s="406">
        <v>38443</v>
      </c>
    </row>
    <row r="1366" spans="1:18" hidden="1" x14ac:dyDescent="0.2">
      <c r="A1366" s="179" t="s">
        <v>1685</v>
      </c>
      <c r="B1366" s="183" t="s">
        <v>1923</v>
      </c>
      <c r="C1366" s="367" t="s">
        <v>1526</v>
      </c>
      <c r="D1366" s="11"/>
      <c r="E1366" s="11"/>
      <c r="F1366" s="66" t="s">
        <v>1691</v>
      </c>
      <c r="G1366" s="11"/>
      <c r="H1366" s="11"/>
      <c r="I1366" s="177">
        <v>34.1</v>
      </c>
      <c r="J1366" s="178"/>
      <c r="K1366" s="178"/>
      <c r="L1366" s="511">
        <f>'Fees and Allowances'!I69</f>
        <v>34.1</v>
      </c>
      <c r="M1366" s="11"/>
      <c r="N1366" s="11"/>
      <c r="O1366" s="360">
        <f>IF(P1366="Yes",'MD Rates'!$H$1,R1366)</f>
        <v>38443</v>
      </c>
      <c r="P1366" s="5" t="str">
        <f t="shared" si="75"/>
        <v>No</v>
      </c>
      <c r="Q1366" s="11"/>
      <c r="R1366" s="406">
        <v>38443</v>
      </c>
    </row>
    <row r="1367" spans="1:18" hidden="1" x14ac:dyDescent="0.2">
      <c r="A1367" s="179" t="s">
        <v>1685</v>
      </c>
      <c r="B1367" s="183" t="s">
        <v>1923</v>
      </c>
      <c r="C1367" s="367" t="s">
        <v>1526</v>
      </c>
      <c r="D1367" s="11"/>
      <c r="E1367" s="11"/>
      <c r="F1367" s="66" t="s">
        <v>1692</v>
      </c>
      <c r="G1367" s="11"/>
      <c r="H1367" s="11"/>
      <c r="I1367" s="177">
        <v>35.65</v>
      </c>
      <c r="J1367" s="178"/>
      <c r="K1367" s="178"/>
      <c r="L1367" s="511">
        <f>'Fees and Allowances'!I67</f>
        <v>35.65</v>
      </c>
      <c r="M1367" s="11"/>
      <c r="N1367" s="11"/>
      <c r="O1367" s="360">
        <f>IF(P1367="Yes",'MD Rates'!$H$1,R1367)</f>
        <v>38443</v>
      </c>
      <c r="P1367" s="5" t="str">
        <f t="shared" si="75"/>
        <v>No</v>
      </c>
      <c r="Q1367" s="11"/>
      <c r="R1367" s="406">
        <v>38443</v>
      </c>
    </row>
    <row r="1368" spans="1:18" hidden="1" x14ac:dyDescent="0.2">
      <c r="A1368" s="179" t="s">
        <v>1685</v>
      </c>
      <c r="B1368" s="183" t="s">
        <v>1923</v>
      </c>
      <c r="C1368" s="367" t="s">
        <v>1526</v>
      </c>
      <c r="D1368" s="11"/>
      <c r="E1368" s="11"/>
      <c r="F1368" s="66" t="s">
        <v>1693</v>
      </c>
      <c r="G1368" s="11"/>
      <c r="H1368" s="11"/>
      <c r="I1368" s="177">
        <v>35.65</v>
      </c>
      <c r="J1368" s="178"/>
      <c r="K1368" s="178"/>
      <c r="L1368" s="511">
        <f>L1367</f>
        <v>35.65</v>
      </c>
      <c r="M1368" s="11"/>
      <c r="N1368" s="11"/>
      <c r="O1368" s="360">
        <f>IF(P1368="Yes",'MD Rates'!$H$1,R1368)</f>
        <v>38443</v>
      </c>
      <c r="P1368" s="5" t="str">
        <f t="shared" si="75"/>
        <v>No</v>
      </c>
      <c r="Q1368" s="11"/>
      <c r="R1368" s="406">
        <v>38443</v>
      </c>
    </row>
    <row r="1369" spans="1:18" hidden="1" x14ac:dyDescent="0.2">
      <c r="A1369" s="179" t="s">
        <v>1685</v>
      </c>
      <c r="B1369" s="183" t="s">
        <v>1923</v>
      </c>
      <c r="C1369" s="367" t="s">
        <v>1526</v>
      </c>
      <c r="D1369" s="11"/>
      <c r="E1369" s="11"/>
      <c r="F1369" s="66" t="s">
        <v>1694</v>
      </c>
      <c r="G1369" s="11"/>
      <c r="H1369" s="11"/>
      <c r="I1369" s="177">
        <v>22.85</v>
      </c>
      <c r="J1369" s="178"/>
      <c r="K1369" s="178"/>
      <c r="L1369" s="511">
        <f>'Fees and Allowances'!I71</f>
        <v>22.85</v>
      </c>
      <c r="M1369" s="11"/>
      <c r="N1369" s="11"/>
      <c r="O1369" s="360">
        <f>IF(P1369="Yes",'MD Rates'!$H$1,R1369)</f>
        <v>38443</v>
      </c>
      <c r="P1369" s="5" t="str">
        <f t="shared" si="75"/>
        <v>No</v>
      </c>
      <c r="Q1369" s="11"/>
      <c r="R1369" s="406">
        <v>38443</v>
      </c>
    </row>
    <row r="1370" spans="1:18" hidden="1" x14ac:dyDescent="0.2">
      <c r="A1370" s="179" t="s">
        <v>1685</v>
      </c>
      <c r="B1370" s="183" t="s">
        <v>1923</v>
      </c>
      <c r="C1370" s="367" t="s">
        <v>1526</v>
      </c>
      <c r="D1370" s="11"/>
      <c r="E1370" s="11"/>
      <c r="F1370" s="66" t="s">
        <v>1695</v>
      </c>
      <c r="G1370" s="11"/>
      <c r="H1370" s="11"/>
      <c r="I1370" s="177">
        <v>22.85</v>
      </c>
      <c r="J1370" s="178"/>
      <c r="K1370" s="178"/>
      <c r="L1370" s="511">
        <f>L1369</f>
        <v>22.85</v>
      </c>
      <c r="M1370" s="11"/>
      <c r="N1370" s="11"/>
      <c r="O1370" s="360">
        <f>IF(P1370="Yes",'MD Rates'!$H$1,R1370)</f>
        <v>38443</v>
      </c>
      <c r="P1370" s="5" t="str">
        <f t="shared" si="75"/>
        <v>No</v>
      </c>
      <c r="Q1370" s="11"/>
      <c r="R1370" s="406">
        <v>38443</v>
      </c>
    </row>
    <row r="1371" spans="1:18" hidden="1" x14ac:dyDescent="0.2">
      <c r="A1371" s="179" t="s">
        <v>1685</v>
      </c>
      <c r="B1371" s="183" t="s">
        <v>1923</v>
      </c>
      <c r="C1371" s="366" t="s">
        <v>1526</v>
      </c>
      <c r="D1371" s="11"/>
      <c r="E1371" s="11"/>
      <c r="F1371" s="66" t="s">
        <v>1696</v>
      </c>
      <c r="G1371" s="11"/>
      <c r="H1371" s="11"/>
      <c r="I1371" s="177">
        <v>58.12</v>
      </c>
      <c r="J1371" s="178"/>
      <c r="K1371" s="178"/>
      <c r="L1371" s="511">
        <f>'Fees and Allowances'!I63</f>
        <v>58.12</v>
      </c>
      <c r="M1371" s="11"/>
      <c r="N1371" s="11"/>
      <c r="O1371" s="360">
        <f>IF(P1371="Yes",'MD Rates'!$H$1,R1371)</f>
        <v>38443</v>
      </c>
      <c r="P1371" s="5" t="str">
        <f t="shared" si="75"/>
        <v>No</v>
      </c>
      <c r="Q1371" s="11"/>
      <c r="R1371" s="406">
        <v>38443</v>
      </c>
    </row>
    <row r="1372" spans="1:18" hidden="1" x14ac:dyDescent="0.2">
      <c r="A1372" s="179" t="s">
        <v>1685</v>
      </c>
      <c r="B1372" s="183" t="s">
        <v>1923</v>
      </c>
      <c r="C1372" s="367" t="s">
        <v>1530</v>
      </c>
      <c r="D1372" s="11"/>
      <c r="E1372" s="11"/>
      <c r="F1372" t="s">
        <v>1686</v>
      </c>
      <c r="G1372" s="11"/>
      <c r="H1372" s="11"/>
      <c r="I1372" s="177">
        <v>97.91</v>
      </c>
      <c r="J1372" s="178"/>
      <c r="K1372" s="178"/>
      <c r="L1372" s="511">
        <f>'Fees and Allowances'!I57</f>
        <v>97.91</v>
      </c>
      <c r="M1372" s="11"/>
      <c r="N1372" s="11"/>
      <c r="O1372" s="360">
        <f>IF(P1372="Yes",'MD Rates'!$H$1,R1372)</f>
        <v>38443</v>
      </c>
      <c r="P1372" s="5" t="str">
        <f t="shared" si="75"/>
        <v>No</v>
      </c>
      <c r="Q1372" s="11"/>
      <c r="R1372" s="406">
        <v>38443</v>
      </c>
    </row>
    <row r="1373" spans="1:18" hidden="1" x14ac:dyDescent="0.2">
      <c r="A1373" s="179" t="s">
        <v>1685</v>
      </c>
      <c r="B1373" s="183" t="s">
        <v>1923</v>
      </c>
      <c r="C1373" s="367" t="s">
        <v>1530</v>
      </c>
      <c r="D1373" s="11"/>
      <c r="E1373" s="11"/>
      <c r="F1373" s="176" t="s">
        <v>1687</v>
      </c>
      <c r="G1373" s="11"/>
      <c r="H1373" s="11"/>
      <c r="I1373" s="177">
        <v>23.6</v>
      </c>
      <c r="J1373" s="178"/>
      <c r="K1373" s="178"/>
      <c r="L1373" s="511">
        <f>'Fees and Allowances'!I75</f>
        <v>23.6</v>
      </c>
      <c r="M1373" s="11"/>
      <c r="N1373" s="11"/>
      <c r="O1373" s="360">
        <f>IF(P1373="Yes",'MD Rates'!$H$1,R1373)</f>
        <v>38443</v>
      </c>
      <c r="P1373" s="5" t="str">
        <f t="shared" si="75"/>
        <v>No</v>
      </c>
      <c r="Q1373" s="11"/>
      <c r="R1373" s="406">
        <v>38443</v>
      </c>
    </row>
    <row r="1374" spans="1:18" hidden="1" x14ac:dyDescent="0.2">
      <c r="A1374" s="179" t="s">
        <v>1685</v>
      </c>
      <c r="B1374" s="183" t="s">
        <v>1923</v>
      </c>
      <c r="C1374" s="367" t="s">
        <v>1530</v>
      </c>
      <c r="D1374" s="11"/>
      <c r="E1374" s="11"/>
      <c r="F1374" s="176" t="s">
        <v>1688</v>
      </c>
      <c r="G1374" s="11"/>
      <c r="H1374" s="11"/>
      <c r="I1374" s="177">
        <v>44.95</v>
      </c>
      <c r="J1374" s="178"/>
      <c r="K1374" s="178"/>
      <c r="L1374" s="511">
        <f>'Fees and Allowances'!I73</f>
        <v>44.95</v>
      </c>
      <c r="M1374" s="11"/>
      <c r="N1374" s="11"/>
      <c r="O1374" s="360">
        <f>IF(P1374="Yes",'MD Rates'!$H$1,R1374)</f>
        <v>38443</v>
      </c>
      <c r="P1374" s="5" t="str">
        <f t="shared" si="75"/>
        <v>No</v>
      </c>
      <c r="Q1374" s="11"/>
      <c r="R1374" s="406">
        <v>38443</v>
      </c>
    </row>
    <row r="1375" spans="1:18" hidden="1" x14ac:dyDescent="0.2">
      <c r="A1375" s="179" t="s">
        <v>1685</v>
      </c>
      <c r="B1375" s="183" t="s">
        <v>1923</v>
      </c>
      <c r="C1375" s="367" t="s">
        <v>1530</v>
      </c>
      <c r="D1375" s="11"/>
      <c r="E1375" s="11"/>
      <c r="F1375" s="151" t="s">
        <v>1689</v>
      </c>
      <c r="G1375" s="11"/>
      <c r="H1375" s="11"/>
      <c r="I1375" s="177">
        <v>24.36</v>
      </c>
      <c r="J1375" s="178"/>
      <c r="K1375" s="178"/>
      <c r="L1375" s="511">
        <f>'Fees and Allowances'!I65</f>
        <v>24.36</v>
      </c>
      <c r="M1375" s="11"/>
      <c r="N1375" s="11"/>
      <c r="O1375" s="360">
        <f>IF(P1375="Yes",'MD Rates'!$H$1,R1375)</f>
        <v>38443</v>
      </c>
      <c r="P1375" s="5" t="str">
        <f t="shared" si="75"/>
        <v>No</v>
      </c>
      <c r="Q1375" s="11"/>
      <c r="R1375" s="406">
        <v>38443</v>
      </c>
    </row>
    <row r="1376" spans="1:18" hidden="1" x14ac:dyDescent="0.2">
      <c r="A1376" s="179" t="s">
        <v>1685</v>
      </c>
      <c r="B1376" s="183" t="s">
        <v>1923</v>
      </c>
      <c r="C1376" s="367" t="s">
        <v>1530</v>
      </c>
      <c r="D1376" s="11"/>
      <c r="E1376" s="11"/>
      <c r="F1376" s="66" t="s">
        <v>1690</v>
      </c>
      <c r="G1376" s="11"/>
      <c r="H1376" s="11"/>
      <c r="I1376" s="177">
        <v>73.86</v>
      </c>
      <c r="J1376" s="178"/>
      <c r="K1376" s="178"/>
      <c r="L1376" s="511">
        <f>'Fees and Allowances'!I61</f>
        <v>73.86</v>
      </c>
      <c r="M1376" s="11"/>
      <c r="N1376" s="11"/>
      <c r="O1376" s="360">
        <f>IF(P1376="Yes",'MD Rates'!$H$1,R1376)</f>
        <v>38443</v>
      </c>
      <c r="P1376" s="5" t="str">
        <f t="shared" si="75"/>
        <v>No</v>
      </c>
      <c r="Q1376" s="11"/>
      <c r="R1376" s="406">
        <v>38443</v>
      </c>
    </row>
    <row r="1377" spans="1:18" hidden="1" x14ac:dyDescent="0.2">
      <c r="A1377" s="179" t="s">
        <v>1685</v>
      </c>
      <c r="B1377" s="183" t="s">
        <v>1923</v>
      </c>
      <c r="C1377" s="366" t="s">
        <v>1530</v>
      </c>
      <c r="D1377" s="11"/>
      <c r="E1377" s="11"/>
      <c r="F1377" s="66" t="s">
        <v>1691</v>
      </c>
      <c r="G1377" s="11"/>
      <c r="H1377" s="11"/>
      <c r="I1377" s="177">
        <v>34.1</v>
      </c>
      <c r="J1377" s="178"/>
      <c r="K1377" s="178"/>
      <c r="L1377" s="511">
        <f>L1366</f>
        <v>34.1</v>
      </c>
      <c r="M1377" s="11"/>
      <c r="N1377" s="11"/>
      <c r="O1377" s="360">
        <f>IF(P1377="Yes",'MD Rates'!$H$1,R1377)</f>
        <v>38443</v>
      </c>
      <c r="P1377" s="5" t="str">
        <f t="shared" si="75"/>
        <v>No</v>
      </c>
      <c r="Q1377" s="11"/>
      <c r="R1377" s="406">
        <v>38443</v>
      </c>
    </row>
    <row r="1378" spans="1:18" hidden="1" x14ac:dyDescent="0.2">
      <c r="A1378" s="179" t="s">
        <v>1685</v>
      </c>
      <c r="B1378" s="183" t="s">
        <v>1923</v>
      </c>
      <c r="C1378" s="366" t="s">
        <v>1530</v>
      </c>
      <c r="D1378" s="11"/>
      <c r="E1378" s="11"/>
      <c r="F1378" s="66" t="s">
        <v>1692</v>
      </c>
      <c r="G1378" s="11"/>
      <c r="H1378" s="11"/>
      <c r="I1378" s="177">
        <v>35.65</v>
      </c>
      <c r="J1378" s="178"/>
      <c r="K1378" s="178"/>
      <c r="L1378" s="511">
        <f>L1367</f>
        <v>35.65</v>
      </c>
      <c r="M1378" s="11"/>
      <c r="N1378" s="11"/>
      <c r="O1378" s="360">
        <f>IF(P1378="Yes",'MD Rates'!$H$1,R1378)</f>
        <v>37712</v>
      </c>
      <c r="P1378" s="5" t="str">
        <f t="shared" si="75"/>
        <v>No</v>
      </c>
      <c r="Q1378" s="11"/>
      <c r="R1378" s="406">
        <v>37712</v>
      </c>
    </row>
    <row r="1379" spans="1:18" hidden="1" x14ac:dyDescent="0.2">
      <c r="A1379" s="179" t="s">
        <v>1685</v>
      </c>
      <c r="B1379" s="183" t="s">
        <v>1923</v>
      </c>
      <c r="C1379" s="366" t="s">
        <v>1530</v>
      </c>
      <c r="D1379" s="11"/>
      <c r="E1379" s="11"/>
      <c r="F1379" s="66" t="s">
        <v>476</v>
      </c>
      <c r="G1379" s="11"/>
      <c r="H1379" s="11"/>
      <c r="I1379" s="177">
        <v>35.65</v>
      </c>
      <c r="J1379" s="178"/>
      <c r="K1379" s="178"/>
      <c r="L1379" s="511">
        <f>L1378</f>
        <v>35.65</v>
      </c>
      <c r="M1379" s="11"/>
      <c r="N1379" s="11"/>
      <c r="O1379" s="360">
        <f>IF(P1379="Yes",'MD Rates'!$H$1,R1379)</f>
        <v>38443</v>
      </c>
      <c r="P1379" s="5" t="str">
        <f t="shared" si="75"/>
        <v>No</v>
      </c>
      <c r="Q1379" s="11"/>
      <c r="R1379" s="406">
        <v>38443</v>
      </c>
    </row>
    <row r="1380" spans="1:18" hidden="1" x14ac:dyDescent="0.2">
      <c r="A1380" s="179" t="s">
        <v>1685</v>
      </c>
      <c r="B1380" s="183" t="s">
        <v>1923</v>
      </c>
      <c r="C1380" s="366" t="s">
        <v>1530</v>
      </c>
      <c r="D1380" s="11"/>
      <c r="E1380" s="11"/>
      <c r="F1380" s="66" t="s">
        <v>1694</v>
      </c>
      <c r="G1380" s="11"/>
      <c r="H1380" s="11"/>
      <c r="I1380" s="177">
        <v>22.85</v>
      </c>
      <c r="J1380" s="178"/>
      <c r="K1380" s="178"/>
      <c r="L1380" s="511">
        <f>L1369</f>
        <v>22.85</v>
      </c>
      <c r="M1380" s="11"/>
      <c r="N1380" s="11"/>
      <c r="O1380" s="360">
        <f>IF(P1380="Yes",'MD Rates'!$H$1,R1380)</f>
        <v>37712</v>
      </c>
      <c r="P1380" s="5" t="str">
        <f t="shared" ref="P1380:P1411" si="76">IF(I1380&lt;&gt;L1380,"Yes","No")</f>
        <v>No</v>
      </c>
      <c r="Q1380" s="11"/>
      <c r="R1380" s="406">
        <v>37712</v>
      </c>
    </row>
    <row r="1381" spans="1:18" hidden="1" x14ac:dyDescent="0.2">
      <c r="A1381" s="179" t="s">
        <v>1685</v>
      </c>
      <c r="B1381" s="183" t="s">
        <v>1923</v>
      </c>
      <c r="C1381" s="366" t="s">
        <v>1530</v>
      </c>
      <c r="D1381" s="11"/>
      <c r="E1381" s="11"/>
      <c r="F1381" s="66" t="s">
        <v>1695</v>
      </c>
      <c r="G1381" s="11"/>
      <c r="H1381" s="11"/>
      <c r="I1381" s="177">
        <v>22.85</v>
      </c>
      <c r="J1381" s="178"/>
      <c r="K1381" s="178"/>
      <c r="L1381" s="511">
        <f>L1370</f>
        <v>22.85</v>
      </c>
      <c r="M1381" s="11"/>
      <c r="N1381" s="11"/>
      <c r="O1381" s="360">
        <f>IF(P1381="Yes",'MD Rates'!$H$1,R1381)</f>
        <v>38443</v>
      </c>
      <c r="P1381" s="5" t="str">
        <f t="shared" si="76"/>
        <v>No</v>
      </c>
      <c r="Q1381" s="11"/>
      <c r="R1381" s="406">
        <v>38443</v>
      </c>
    </row>
    <row r="1382" spans="1:18" hidden="1" x14ac:dyDescent="0.2">
      <c r="A1382" s="179" t="s">
        <v>1685</v>
      </c>
      <c r="B1382" s="183" t="s">
        <v>1923</v>
      </c>
      <c r="C1382" s="366" t="s">
        <v>1530</v>
      </c>
      <c r="D1382" s="11"/>
      <c r="E1382" s="11"/>
      <c r="F1382" s="66" t="s">
        <v>1696</v>
      </c>
      <c r="G1382" s="11"/>
      <c r="H1382" s="11"/>
      <c r="I1382" s="177">
        <v>58.12</v>
      </c>
      <c r="J1382" s="178"/>
      <c r="K1382" s="178"/>
      <c r="L1382" s="511">
        <f>L1371</f>
        <v>58.12</v>
      </c>
      <c r="M1382" s="11"/>
      <c r="N1382" s="11"/>
      <c r="O1382" s="360">
        <f>IF(P1382="Yes",'MD Rates'!$H$1,R1382)</f>
        <v>37712</v>
      </c>
      <c r="P1382" s="5" t="str">
        <f t="shared" si="76"/>
        <v>No</v>
      </c>
      <c r="Q1382" s="11"/>
      <c r="R1382" s="406">
        <v>37712</v>
      </c>
    </row>
    <row r="1383" spans="1:18" hidden="1" x14ac:dyDescent="0.2">
      <c r="A1383" s="179" t="s">
        <v>1697</v>
      </c>
      <c r="B1383" s="183" t="s">
        <v>1923</v>
      </c>
      <c r="C1383" s="366" t="s">
        <v>1526</v>
      </c>
      <c r="D1383" s="11"/>
      <c r="E1383" s="11"/>
      <c r="F1383" s="176" t="s">
        <v>1698</v>
      </c>
      <c r="G1383" s="11"/>
      <c r="H1383" s="11"/>
      <c r="I1383" s="177">
        <v>70.7</v>
      </c>
      <c r="J1383" s="178"/>
      <c r="K1383" s="178"/>
      <c r="L1383" s="511">
        <f>'Fees and Allowances'!I34</f>
        <v>70.7</v>
      </c>
      <c r="M1383" s="11"/>
      <c r="N1383" s="11"/>
      <c r="O1383" s="360">
        <f>IF(P1383="Yes",'MD Rates'!$H$1,R1383)</f>
        <v>38443</v>
      </c>
      <c r="P1383" s="5" t="str">
        <f t="shared" si="76"/>
        <v>No</v>
      </c>
      <c r="Q1383" s="11"/>
      <c r="R1383" s="406">
        <v>38443</v>
      </c>
    </row>
    <row r="1384" spans="1:18" hidden="1" x14ac:dyDescent="0.2">
      <c r="A1384" s="179" t="s">
        <v>1697</v>
      </c>
      <c r="B1384" s="183" t="s">
        <v>1923</v>
      </c>
      <c r="C1384" s="366" t="s">
        <v>1526</v>
      </c>
      <c r="D1384" s="11"/>
      <c r="E1384" s="11"/>
      <c r="F1384" s="176" t="s">
        <v>1699</v>
      </c>
      <c r="G1384" s="11"/>
      <c r="H1384" s="11"/>
      <c r="I1384" s="177">
        <v>94.31</v>
      </c>
      <c r="J1384" s="178"/>
      <c r="K1384" s="178"/>
      <c r="L1384" s="511">
        <f>'Fees and Allowances'!I38</f>
        <v>94.31</v>
      </c>
      <c r="M1384" s="11"/>
      <c r="N1384" s="11"/>
      <c r="O1384" s="360">
        <f>IF(P1384="Yes",'MD Rates'!$H$1,R1384)</f>
        <v>37712</v>
      </c>
      <c r="P1384" s="5" t="str">
        <f t="shared" si="76"/>
        <v>No</v>
      </c>
      <c r="Q1384" s="11"/>
      <c r="R1384" s="406">
        <v>37712</v>
      </c>
    </row>
    <row r="1385" spans="1:18" hidden="1" x14ac:dyDescent="0.2">
      <c r="A1385" s="179" t="s">
        <v>1697</v>
      </c>
      <c r="B1385" s="183" t="s">
        <v>1923</v>
      </c>
      <c r="C1385" s="366" t="s">
        <v>1526</v>
      </c>
      <c r="D1385" s="11"/>
      <c r="E1385" s="11"/>
      <c r="F1385" s="176" t="s">
        <v>1700</v>
      </c>
      <c r="G1385" s="11"/>
      <c r="H1385" s="11"/>
      <c r="I1385" s="177">
        <v>70.7</v>
      </c>
      <c r="J1385" s="178"/>
      <c r="K1385" s="178"/>
      <c r="L1385" s="511">
        <f>L1383</f>
        <v>70.7</v>
      </c>
      <c r="M1385" s="11"/>
      <c r="N1385" s="11"/>
      <c r="O1385" s="360">
        <f>IF(P1385="Yes",'MD Rates'!$H$1,R1385)</f>
        <v>38443</v>
      </c>
      <c r="P1385" s="5" t="str">
        <f t="shared" si="76"/>
        <v>No</v>
      </c>
      <c r="Q1385" s="11"/>
      <c r="R1385" s="406">
        <v>38443</v>
      </c>
    </row>
    <row r="1386" spans="1:18" hidden="1" x14ac:dyDescent="0.2">
      <c r="A1386" s="179" t="s">
        <v>1697</v>
      </c>
      <c r="B1386" s="183" t="s">
        <v>1923</v>
      </c>
      <c r="C1386" s="366" t="s">
        <v>1526</v>
      </c>
      <c r="D1386" s="11"/>
      <c r="E1386" s="11"/>
      <c r="F1386" s="176" t="s">
        <v>1701</v>
      </c>
      <c r="G1386" s="11"/>
      <c r="H1386" s="11"/>
      <c r="I1386" s="177">
        <v>47.47</v>
      </c>
      <c r="J1386" s="178"/>
      <c r="K1386" s="178"/>
      <c r="L1386" s="511">
        <f>'Fees and Allowances'!I36</f>
        <v>47.47</v>
      </c>
      <c r="M1386" s="11"/>
      <c r="N1386" s="11"/>
      <c r="O1386" s="360">
        <f>IF(P1386="Yes",'MD Rates'!$H$1,R1386)</f>
        <v>37712</v>
      </c>
      <c r="P1386" s="5" t="str">
        <f t="shared" si="76"/>
        <v>No</v>
      </c>
      <c r="Q1386" s="11"/>
      <c r="R1386" s="406">
        <v>37712</v>
      </c>
    </row>
    <row r="1387" spans="1:18" hidden="1" x14ac:dyDescent="0.2">
      <c r="A1387" s="179" t="s">
        <v>1697</v>
      </c>
      <c r="B1387" s="183" t="s">
        <v>1923</v>
      </c>
      <c r="C1387" s="366" t="s">
        <v>1530</v>
      </c>
      <c r="D1387" s="11"/>
      <c r="E1387" s="11"/>
      <c r="F1387" s="176" t="s">
        <v>1698</v>
      </c>
      <c r="G1387" s="11"/>
      <c r="H1387" s="11"/>
      <c r="I1387" s="177">
        <v>70.7</v>
      </c>
      <c r="J1387" s="178"/>
      <c r="K1387" s="178"/>
      <c r="L1387" s="511">
        <f>L1385</f>
        <v>70.7</v>
      </c>
      <c r="M1387" s="11"/>
      <c r="N1387" s="11"/>
      <c r="O1387" s="360">
        <f>IF(P1387="Yes",'MD Rates'!$H$1,R1387)</f>
        <v>38443</v>
      </c>
      <c r="P1387" s="5" t="str">
        <f t="shared" si="76"/>
        <v>No</v>
      </c>
      <c r="Q1387" s="11"/>
      <c r="R1387" s="406">
        <v>38443</v>
      </c>
    </row>
    <row r="1388" spans="1:18" hidden="1" x14ac:dyDescent="0.2">
      <c r="A1388" s="179" t="s">
        <v>1697</v>
      </c>
      <c r="B1388" s="183" t="s">
        <v>1923</v>
      </c>
      <c r="C1388" s="366" t="s">
        <v>1530</v>
      </c>
      <c r="D1388" s="11"/>
      <c r="E1388" s="11"/>
      <c r="F1388" s="176" t="s">
        <v>1699</v>
      </c>
      <c r="G1388" s="11"/>
      <c r="H1388" s="11"/>
      <c r="I1388" s="177">
        <v>94.31</v>
      </c>
      <c r="J1388" s="178"/>
      <c r="K1388" s="178"/>
      <c r="L1388" s="511">
        <f>L1384</f>
        <v>94.31</v>
      </c>
      <c r="M1388" s="11"/>
      <c r="N1388" s="11"/>
      <c r="O1388" s="360">
        <f>IF(P1388="Yes",'MD Rates'!$H$1,R1388)</f>
        <v>37712</v>
      </c>
      <c r="P1388" s="5" t="str">
        <f t="shared" si="76"/>
        <v>No</v>
      </c>
      <c r="Q1388" s="11"/>
      <c r="R1388" s="406">
        <v>37712</v>
      </c>
    </row>
    <row r="1389" spans="1:18" hidden="1" x14ac:dyDescent="0.2">
      <c r="A1389" s="179" t="s">
        <v>1697</v>
      </c>
      <c r="B1389" s="183" t="s">
        <v>1923</v>
      </c>
      <c r="C1389" s="366" t="s">
        <v>1530</v>
      </c>
      <c r="D1389" s="11"/>
      <c r="E1389" s="11"/>
      <c r="F1389" s="176" t="s">
        <v>1700</v>
      </c>
      <c r="G1389" s="11"/>
      <c r="H1389" s="11"/>
      <c r="I1389" s="177">
        <v>70.7</v>
      </c>
      <c r="J1389" s="178"/>
      <c r="K1389" s="178"/>
      <c r="L1389" s="511">
        <f>L1387</f>
        <v>70.7</v>
      </c>
      <c r="M1389" s="11"/>
      <c r="N1389" s="11"/>
      <c r="O1389" s="360">
        <f>IF(P1389="Yes",'MD Rates'!$H$1,R1389)</f>
        <v>38443</v>
      </c>
      <c r="P1389" s="5" t="str">
        <f t="shared" si="76"/>
        <v>No</v>
      </c>
      <c r="Q1389" s="11"/>
      <c r="R1389" s="406">
        <v>38443</v>
      </c>
    </row>
    <row r="1390" spans="1:18" hidden="1" x14ac:dyDescent="0.2">
      <c r="A1390" s="179" t="s">
        <v>1697</v>
      </c>
      <c r="B1390" s="183" t="s">
        <v>1923</v>
      </c>
      <c r="C1390" s="366" t="s">
        <v>1530</v>
      </c>
      <c r="D1390" s="11"/>
      <c r="E1390" s="11"/>
      <c r="F1390" s="176" t="s">
        <v>1701</v>
      </c>
      <c r="G1390" s="11"/>
      <c r="H1390" s="11"/>
      <c r="I1390" s="177">
        <v>47.47</v>
      </c>
      <c r="J1390" s="178"/>
      <c r="K1390" s="178"/>
      <c r="L1390" s="511">
        <f>L1386</f>
        <v>47.47</v>
      </c>
      <c r="M1390" s="11"/>
      <c r="N1390" s="11"/>
      <c r="O1390" s="360">
        <f>IF(P1390="Yes",'MD Rates'!$H$1,R1390)</f>
        <v>37712</v>
      </c>
      <c r="P1390" s="5" t="str">
        <f t="shared" si="76"/>
        <v>No</v>
      </c>
      <c r="Q1390" s="11"/>
      <c r="R1390" s="406">
        <v>37712</v>
      </c>
    </row>
    <row r="1391" spans="1:18" hidden="1" x14ac:dyDescent="0.2">
      <c r="A1391" s="179" t="s">
        <v>1697</v>
      </c>
      <c r="B1391" s="183" t="s">
        <v>1923</v>
      </c>
      <c r="C1391" s="367" t="s">
        <v>1531</v>
      </c>
      <c r="D1391" s="11"/>
      <c r="E1391" s="11"/>
      <c r="F1391" s="176" t="s">
        <v>1698</v>
      </c>
      <c r="G1391" s="11"/>
      <c r="H1391" s="11"/>
      <c r="I1391" s="177">
        <v>70.7</v>
      </c>
      <c r="J1391" s="178"/>
      <c r="K1391" s="178"/>
      <c r="L1391" s="511">
        <f>L1387</f>
        <v>70.7</v>
      </c>
      <c r="M1391" s="11"/>
      <c r="N1391" s="11"/>
      <c r="O1391" s="360">
        <f>IF(P1391="Yes",'MD Rates'!$H$1,R1391)</f>
        <v>38443</v>
      </c>
      <c r="P1391" s="5" t="str">
        <f t="shared" si="76"/>
        <v>No</v>
      </c>
      <c r="Q1391" s="11"/>
      <c r="R1391" s="406">
        <v>38443</v>
      </c>
    </row>
    <row r="1392" spans="1:18" hidden="1" x14ac:dyDescent="0.2">
      <c r="A1392" s="179" t="s">
        <v>1697</v>
      </c>
      <c r="B1392" s="183" t="s">
        <v>1923</v>
      </c>
      <c r="C1392" s="367" t="s">
        <v>1531</v>
      </c>
      <c r="D1392" s="11"/>
      <c r="E1392" s="11"/>
      <c r="F1392" s="176" t="s">
        <v>1699</v>
      </c>
      <c r="G1392" s="11"/>
      <c r="H1392" s="11"/>
      <c r="I1392" s="177">
        <v>94.31</v>
      </c>
      <c r="J1392" s="178"/>
      <c r="K1392" s="178"/>
      <c r="L1392" s="511">
        <f>L1388</f>
        <v>94.31</v>
      </c>
      <c r="M1392" s="11"/>
      <c r="N1392" s="11"/>
      <c r="O1392" s="360">
        <f>IF(P1392="Yes",'MD Rates'!$H$1,R1392)</f>
        <v>37712</v>
      </c>
      <c r="P1392" s="5" t="str">
        <f t="shared" si="76"/>
        <v>No</v>
      </c>
      <c r="Q1392" s="11"/>
      <c r="R1392" s="406">
        <v>37712</v>
      </c>
    </row>
    <row r="1393" spans="1:18" hidden="1" x14ac:dyDescent="0.2">
      <c r="A1393" s="179" t="s">
        <v>1697</v>
      </c>
      <c r="B1393" s="183" t="s">
        <v>1923</v>
      </c>
      <c r="C1393" s="367" t="s">
        <v>1531</v>
      </c>
      <c r="D1393" s="11"/>
      <c r="E1393" s="11"/>
      <c r="F1393" s="176" t="s">
        <v>1700</v>
      </c>
      <c r="G1393" s="11"/>
      <c r="H1393" s="11"/>
      <c r="I1393" s="177">
        <v>70.7</v>
      </c>
      <c r="J1393" s="178"/>
      <c r="K1393" s="178"/>
      <c r="L1393" s="511">
        <f>L1391</f>
        <v>70.7</v>
      </c>
      <c r="M1393" s="11"/>
      <c r="N1393" s="11"/>
      <c r="O1393" s="360">
        <f>IF(P1393="Yes",'MD Rates'!$H$1,R1393)</f>
        <v>38443</v>
      </c>
      <c r="P1393" s="5" t="str">
        <f t="shared" si="76"/>
        <v>No</v>
      </c>
      <c r="Q1393" s="11"/>
      <c r="R1393" s="406">
        <v>38443</v>
      </c>
    </row>
    <row r="1394" spans="1:18" hidden="1" x14ac:dyDescent="0.2">
      <c r="A1394" s="179" t="s">
        <v>1697</v>
      </c>
      <c r="B1394" s="183" t="s">
        <v>1923</v>
      </c>
      <c r="C1394" s="367" t="s">
        <v>1531</v>
      </c>
      <c r="D1394" s="11"/>
      <c r="E1394" s="11"/>
      <c r="F1394" s="176" t="s">
        <v>1701</v>
      </c>
      <c r="G1394" s="11"/>
      <c r="H1394" s="11"/>
      <c r="I1394" s="177">
        <v>47.47</v>
      </c>
      <c r="J1394" s="178"/>
      <c r="K1394" s="178"/>
      <c r="L1394" s="511">
        <f>L1390</f>
        <v>47.47</v>
      </c>
      <c r="M1394" s="11"/>
      <c r="N1394" s="11"/>
      <c r="O1394" s="360">
        <f>IF(P1394="Yes",'MD Rates'!$H$1,R1394)</f>
        <v>37712</v>
      </c>
      <c r="P1394" s="5" t="str">
        <f t="shared" si="76"/>
        <v>No</v>
      </c>
      <c r="Q1394" s="11"/>
      <c r="R1394" s="406">
        <v>37712</v>
      </c>
    </row>
    <row r="1395" spans="1:18" hidden="1" x14ac:dyDescent="0.2">
      <c r="A1395" s="179" t="s">
        <v>1697</v>
      </c>
      <c r="B1395" s="183" t="s">
        <v>1923</v>
      </c>
      <c r="C1395" s="184" t="s">
        <v>1532</v>
      </c>
      <c r="D1395" s="179"/>
      <c r="E1395" s="179"/>
      <c r="F1395" s="176" t="s">
        <v>1698</v>
      </c>
      <c r="G1395" s="11"/>
      <c r="H1395" s="11"/>
      <c r="I1395" s="177">
        <v>70.7</v>
      </c>
      <c r="J1395" s="178"/>
      <c r="K1395" s="178"/>
      <c r="L1395" s="511">
        <f>L1391</f>
        <v>70.7</v>
      </c>
      <c r="M1395" s="11"/>
      <c r="N1395" s="11"/>
      <c r="O1395" s="360">
        <f>IF(P1395="Yes",'MD Rates'!$G$700,R1395)</f>
        <v>38443</v>
      </c>
      <c r="P1395" s="5" t="str">
        <f t="shared" si="76"/>
        <v>No</v>
      </c>
      <c r="Q1395" s="11"/>
      <c r="R1395" s="406">
        <v>38443</v>
      </c>
    </row>
    <row r="1396" spans="1:18" hidden="1" x14ac:dyDescent="0.2">
      <c r="A1396" s="179" t="s">
        <v>1697</v>
      </c>
      <c r="B1396" s="183" t="s">
        <v>1923</v>
      </c>
      <c r="C1396" s="184" t="s">
        <v>1532</v>
      </c>
      <c r="D1396" s="179"/>
      <c r="E1396" s="179"/>
      <c r="F1396" s="176" t="s">
        <v>1699</v>
      </c>
      <c r="G1396" s="11"/>
      <c r="H1396" s="11"/>
      <c r="I1396" s="177">
        <v>94.31</v>
      </c>
      <c r="J1396" s="178"/>
      <c r="K1396" s="178"/>
      <c r="L1396" s="511">
        <f>L1392</f>
        <v>94.31</v>
      </c>
      <c r="M1396" s="11"/>
      <c r="N1396" s="11"/>
      <c r="O1396" s="360">
        <f>IF(P1396="Yes",'MD Rates'!$G$700,R1396)</f>
        <v>37712</v>
      </c>
      <c r="P1396" s="5" t="str">
        <f t="shared" si="76"/>
        <v>No</v>
      </c>
      <c r="Q1396" s="11"/>
      <c r="R1396" s="406">
        <v>37712</v>
      </c>
    </row>
    <row r="1397" spans="1:18" hidden="1" x14ac:dyDescent="0.2">
      <c r="A1397" s="179" t="s">
        <v>1697</v>
      </c>
      <c r="B1397" s="183" t="s">
        <v>1923</v>
      </c>
      <c r="C1397" s="184" t="s">
        <v>1532</v>
      </c>
      <c r="D1397" s="179"/>
      <c r="E1397" s="179"/>
      <c r="F1397" s="176" t="s">
        <v>1700</v>
      </c>
      <c r="G1397" s="11"/>
      <c r="H1397" s="11"/>
      <c r="I1397" s="177">
        <v>70.7</v>
      </c>
      <c r="J1397" s="178"/>
      <c r="K1397" s="178"/>
      <c r="L1397" s="511">
        <f>L1395</f>
        <v>70.7</v>
      </c>
      <c r="M1397" s="11"/>
      <c r="N1397" s="11"/>
      <c r="O1397" s="360">
        <f>IF(P1397="Yes",'MD Rates'!$G$700,R1397)</f>
        <v>38443</v>
      </c>
      <c r="P1397" s="5" t="str">
        <f t="shared" si="76"/>
        <v>No</v>
      </c>
      <c r="Q1397" s="11"/>
      <c r="R1397" s="406">
        <v>38443</v>
      </c>
    </row>
    <row r="1398" spans="1:18" hidden="1" x14ac:dyDescent="0.2">
      <c r="A1398" s="179" t="s">
        <v>1697</v>
      </c>
      <c r="B1398" s="183" t="s">
        <v>1923</v>
      </c>
      <c r="C1398" s="184" t="s">
        <v>1532</v>
      </c>
      <c r="D1398" s="179"/>
      <c r="E1398" s="179"/>
      <c r="F1398" s="176" t="s">
        <v>1701</v>
      </c>
      <c r="G1398" s="11"/>
      <c r="H1398" s="11"/>
      <c r="I1398" s="177">
        <v>47.47</v>
      </c>
      <c r="J1398" s="178"/>
      <c r="K1398" s="178"/>
      <c r="L1398" s="511">
        <f>L1394</f>
        <v>47.47</v>
      </c>
      <c r="M1398" s="11"/>
      <c r="N1398" s="11"/>
      <c r="O1398" s="360">
        <f>IF(P1398="Yes",'MD Rates'!$G$700,R1398)</f>
        <v>37712</v>
      </c>
      <c r="P1398" s="5" t="str">
        <f t="shared" si="76"/>
        <v>No</v>
      </c>
      <c r="Q1398" s="11"/>
      <c r="R1398" s="406">
        <v>37712</v>
      </c>
    </row>
    <row r="1399" spans="1:18" hidden="1" x14ac:dyDescent="0.2">
      <c r="A1399" s="176" t="s">
        <v>1702</v>
      </c>
      <c r="B1399" s="183" t="s">
        <v>1923</v>
      </c>
      <c r="C1399" s="366" t="s">
        <v>1526</v>
      </c>
      <c r="D1399" s="11"/>
      <c r="E1399" s="11"/>
      <c r="F1399" s="176" t="s">
        <v>1703</v>
      </c>
      <c r="G1399" s="11"/>
      <c r="H1399" s="11"/>
      <c r="I1399" s="177">
        <v>37.99</v>
      </c>
      <c r="J1399" s="178"/>
      <c r="K1399" s="178"/>
      <c r="L1399" s="511">
        <f>'Fees and Allowances'!I50</f>
        <v>37.99</v>
      </c>
      <c r="M1399" s="11"/>
      <c r="N1399" s="11"/>
      <c r="O1399" s="360">
        <f>IF(P1399="Yes",'MD Rates'!$H$1,R1399)</f>
        <v>38443</v>
      </c>
      <c r="P1399" s="5" t="str">
        <f t="shared" si="76"/>
        <v>No</v>
      </c>
      <c r="Q1399" s="11"/>
      <c r="R1399" s="406">
        <v>38443</v>
      </c>
    </row>
    <row r="1400" spans="1:18" hidden="1" x14ac:dyDescent="0.2">
      <c r="A1400" s="176" t="s">
        <v>1702</v>
      </c>
      <c r="B1400" s="183" t="s">
        <v>1923</v>
      </c>
      <c r="C1400" s="366" t="s">
        <v>1526</v>
      </c>
      <c r="D1400" s="11"/>
      <c r="E1400" s="11"/>
      <c r="F1400" s="176" t="s">
        <v>1704</v>
      </c>
      <c r="G1400" s="11"/>
      <c r="H1400" s="11"/>
      <c r="I1400" s="177">
        <v>24.36</v>
      </c>
      <c r="J1400" s="178"/>
      <c r="K1400" s="178"/>
      <c r="L1400" s="511">
        <f>'Fees and Allowances'!I52</f>
        <v>24.36</v>
      </c>
      <c r="M1400" s="11"/>
      <c r="N1400" s="11"/>
      <c r="O1400" s="360">
        <v>38443</v>
      </c>
      <c r="P1400" s="5" t="str">
        <f t="shared" si="76"/>
        <v>No</v>
      </c>
      <c r="Q1400" s="11"/>
      <c r="R1400" s="406">
        <v>37712</v>
      </c>
    </row>
    <row r="1401" spans="1:18" hidden="1" x14ac:dyDescent="0.2">
      <c r="A1401" s="176" t="s">
        <v>1702</v>
      </c>
      <c r="B1401" s="183" t="s">
        <v>1923</v>
      </c>
      <c r="C1401" s="366" t="s">
        <v>1530</v>
      </c>
      <c r="D1401" s="11"/>
      <c r="E1401" s="11"/>
      <c r="F1401" s="176" t="s">
        <v>1703</v>
      </c>
      <c r="G1401" s="11"/>
      <c r="H1401" s="11"/>
      <c r="I1401" s="177">
        <v>37.99</v>
      </c>
      <c r="J1401" s="178"/>
      <c r="K1401" s="178"/>
      <c r="L1401" s="511">
        <f>'Fees and Allowances'!I50</f>
        <v>37.99</v>
      </c>
      <c r="M1401" s="11"/>
      <c r="N1401" s="11"/>
      <c r="O1401" s="360">
        <v>38443</v>
      </c>
      <c r="P1401" s="5" t="str">
        <f t="shared" si="76"/>
        <v>No</v>
      </c>
      <c r="Q1401" s="11"/>
      <c r="R1401" s="406">
        <v>38443</v>
      </c>
    </row>
    <row r="1402" spans="1:18" hidden="1" x14ac:dyDescent="0.2">
      <c r="A1402" s="176" t="s">
        <v>1702</v>
      </c>
      <c r="B1402" s="183" t="s">
        <v>1923</v>
      </c>
      <c r="C1402" s="366" t="s">
        <v>1530</v>
      </c>
      <c r="D1402" s="11"/>
      <c r="E1402" s="11"/>
      <c r="F1402" s="176" t="s">
        <v>1704</v>
      </c>
      <c r="G1402" s="11"/>
      <c r="H1402" s="11"/>
      <c r="I1402" s="177">
        <v>24.36</v>
      </c>
      <c r="J1402" s="178"/>
      <c r="K1402" s="178"/>
      <c r="L1402" s="511">
        <f>L1400</f>
        <v>24.36</v>
      </c>
      <c r="M1402" s="11"/>
      <c r="N1402" s="11"/>
      <c r="O1402" s="360">
        <v>38443</v>
      </c>
      <c r="P1402" s="5" t="str">
        <f t="shared" si="76"/>
        <v>No</v>
      </c>
      <c r="Q1402" s="11"/>
      <c r="R1402" s="406">
        <v>37712</v>
      </c>
    </row>
    <row r="1403" spans="1:18" hidden="1" x14ac:dyDescent="0.2">
      <c r="A1403" s="179" t="s">
        <v>1705</v>
      </c>
      <c r="B1403" s="183" t="s">
        <v>1923</v>
      </c>
      <c r="C1403" s="366" t="s">
        <v>1526</v>
      </c>
      <c r="D1403" s="11"/>
      <c r="E1403" s="11"/>
      <c r="F1403" s="176" t="s">
        <v>1706</v>
      </c>
      <c r="G1403" s="11"/>
      <c r="H1403" s="11"/>
      <c r="I1403" s="177">
        <v>39.22</v>
      </c>
      <c r="J1403" s="178"/>
      <c r="K1403" s="178"/>
      <c r="L1403" s="511">
        <f>'Fees and Allowances'!I90</f>
        <v>39.22</v>
      </c>
      <c r="M1403" s="11"/>
      <c r="N1403" s="11"/>
      <c r="O1403" s="360">
        <v>38443</v>
      </c>
      <c r="P1403" s="5" t="str">
        <f t="shared" si="76"/>
        <v>No</v>
      </c>
      <c r="Q1403" s="11"/>
      <c r="R1403" s="406">
        <v>38443</v>
      </c>
    </row>
    <row r="1404" spans="1:18" hidden="1" x14ac:dyDescent="0.2">
      <c r="A1404" s="179" t="s">
        <v>1705</v>
      </c>
      <c r="B1404" s="183" t="s">
        <v>1923</v>
      </c>
      <c r="C1404" s="366" t="s">
        <v>1526</v>
      </c>
      <c r="D1404" s="11"/>
      <c r="E1404" s="11"/>
      <c r="F1404" s="176" t="s">
        <v>1707</v>
      </c>
      <c r="G1404" s="11"/>
      <c r="H1404" s="11"/>
      <c r="I1404" s="177">
        <v>25.15</v>
      </c>
      <c r="J1404" s="178"/>
      <c r="K1404" s="178"/>
      <c r="L1404" s="511">
        <f>'Fees and Allowances'!I92</f>
        <v>25.15</v>
      </c>
      <c r="M1404" s="11"/>
      <c r="N1404" s="11"/>
      <c r="O1404" s="360">
        <v>38443</v>
      </c>
      <c r="P1404" s="5" t="str">
        <f t="shared" si="76"/>
        <v>No</v>
      </c>
      <c r="Q1404" s="11"/>
      <c r="R1404" s="406">
        <v>37712</v>
      </c>
    </row>
    <row r="1405" spans="1:18" hidden="1" x14ac:dyDescent="0.2">
      <c r="A1405" s="179" t="s">
        <v>1705</v>
      </c>
      <c r="B1405" s="183" t="s">
        <v>1923</v>
      </c>
      <c r="C1405" s="366" t="s">
        <v>1530</v>
      </c>
      <c r="D1405" s="11"/>
      <c r="E1405" s="11"/>
      <c r="F1405" s="176" t="s">
        <v>1706</v>
      </c>
      <c r="G1405" s="11"/>
      <c r="H1405" s="11"/>
      <c r="I1405" s="177">
        <v>39.22</v>
      </c>
      <c r="J1405" s="178"/>
      <c r="K1405" s="178"/>
      <c r="L1405" s="511">
        <f>L1403</f>
        <v>39.22</v>
      </c>
      <c r="M1405" s="11"/>
      <c r="N1405" s="11"/>
      <c r="O1405" s="360">
        <f>IF(P1405="Yes",'MD Rates'!$H$1,R1405)</f>
        <v>38443</v>
      </c>
      <c r="P1405" s="5" t="str">
        <f t="shared" si="76"/>
        <v>No</v>
      </c>
      <c r="Q1405" s="11"/>
      <c r="R1405" s="406">
        <v>38443</v>
      </c>
    </row>
    <row r="1406" spans="1:18" hidden="1" x14ac:dyDescent="0.2">
      <c r="A1406" s="179" t="s">
        <v>1705</v>
      </c>
      <c r="B1406" s="183" t="s">
        <v>1923</v>
      </c>
      <c r="C1406" s="366" t="s">
        <v>1530</v>
      </c>
      <c r="D1406" s="11"/>
      <c r="E1406" s="11"/>
      <c r="F1406" s="176" t="s">
        <v>1707</v>
      </c>
      <c r="G1406" s="11"/>
      <c r="H1406" s="11"/>
      <c r="I1406" s="177">
        <v>25.15</v>
      </c>
      <c r="J1406" s="178"/>
      <c r="K1406" s="178"/>
      <c r="L1406" s="511">
        <f>L1404</f>
        <v>25.15</v>
      </c>
      <c r="M1406" s="11"/>
      <c r="N1406" s="11"/>
      <c r="O1406" s="360">
        <v>38443</v>
      </c>
      <c r="P1406" s="5" t="str">
        <f t="shared" si="76"/>
        <v>No</v>
      </c>
      <c r="Q1406" s="11"/>
      <c r="R1406" s="406">
        <v>37712</v>
      </c>
    </row>
    <row r="1407" spans="1:18" hidden="1" x14ac:dyDescent="0.2">
      <c r="A1407" s="179" t="s">
        <v>1708</v>
      </c>
      <c r="B1407" s="183" t="s">
        <v>1923</v>
      </c>
      <c r="C1407" s="366" t="s">
        <v>1526</v>
      </c>
      <c r="D1407" s="11"/>
      <c r="E1407" s="11"/>
      <c r="F1407" s="176" t="s">
        <v>1709</v>
      </c>
      <c r="G1407" s="11"/>
      <c r="H1407" s="11"/>
      <c r="I1407" s="177">
        <v>25.15</v>
      </c>
      <c r="J1407" s="178"/>
      <c r="K1407" s="178"/>
      <c r="L1407" s="511">
        <f>L1406</f>
        <v>25.15</v>
      </c>
      <c r="M1407" s="11"/>
      <c r="N1407" s="11"/>
      <c r="O1407" s="360">
        <v>38443</v>
      </c>
      <c r="P1407" s="5" t="str">
        <f t="shared" si="76"/>
        <v>No</v>
      </c>
      <c r="Q1407" s="11"/>
      <c r="R1407" s="406">
        <v>38443</v>
      </c>
    </row>
    <row r="1408" spans="1:18" hidden="1" x14ac:dyDescent="0.2">
      <c r="A1408" s="179" t="s">
        <v>1708</v>
      </c>
      <c r="B1408" s="183" t="s">
        <v>1923</v>
      </c>
      <c r="C1408" s="366" t="s">
        <v>1530</v>
      </c>
      <c r="D1408" s="11"/>
      <c r="E1408" s="11"/>
      <c r="F1408" s="176" t="s">
        <v>1709</v>
      </c>
      <c r="G1408" s="11"/>
      <c r="H1408" s="11"/>
      <c r="I1408" s="177">
        <v>25.15</v>
      </c>
      <c r="J1408" s="178"/>
      <c r="K1408" s="178"/>
      <c r="L1408" s="511">
        <f>L1407</f>
        <v>25.15</v>
      </c>
      <c r="M1408" s="11"/>
      <c r="N1408" s="11"/>
      <c r="O1408" s="360">
        <f>IF(P1408="Yes",'MD Rates'!$H$1,R1408)</f>
        <v>38443</v>
      </c>
      <c r="P1408" s="5" t="str">
        <f t="shared" si="76"/>
        <v>No</v>
      </c>
      <c r="Q1408" s="11"/>
      <c r="R1408" s="406">
        <v>38443</v>
      </c>
    </row>
    <row r="1409" spans="1:18" hidden="1" x14ac:dyDescent="0.2">
      <c r="A1409" s="179" t="s">
        <v>1708</v>
      </c>
      <c r="B1409" s="183" t="s">
        <v>1923</v>
      </c>
      <c r="C1409" s="369" t="s">
        <v>1531</v>
      </c>
      <c r="D1409" s="179"/>
      <c r="E1409" s="179"/>
      <c r="F1409" t="s">
        <v>1710</v>
      </c>
      <c r="G1409" s="11"/>
      <c r="H1409" s="11"/>
      <c r="I1409" s="177">
        <v>74.86</v>
      </c>
      <c r="J1409" s="178"/>
      <c r="K1409" s="178"/>
      <c r="L1409" s="511">
        <f>'Fees and Allowances'!I79</f>
        <v>74.86</v>
      </c>
      <c r="M1409" s="11"/>
      <c r="N1409" s="11"/>
      <c r="O1409" s="360">
        <f>IF(P1409="Yes",'MD Rates'!$H$1,R1409)</f>
        <v>38443</v>
      </c>
      <c r="P1409" s="5" t="str">
        <f t="shared" si="76"/>
        <v>No</v>
      </c>
      <c r="Q1409" s="11"/>
      <c r="R1409" s="406">
        <v>38443</v>
      </c>
    </row>
    <row r="1410" spans="1:18" hidden="1" x14ac:dyDescent="0.2">
      <c r="A1410" s="179" t="s">
        <v>1708</v>
      </c>
      <c r="B1410" s="183" t="s">
        <v>1923</v>
      </c>
      <c r="C1410" s="184" t="s">
        <v>1532</v>
      </c>
      <c r="D1410" s="179"/>
      <c r="E1410" s="179"/>
      <c r="F1410" t="s">
        <v>1710</v>
      </c>
      <c r="G1410" s="11"/>
      <c r="H1410" s="11"/>
      <c r="I1410" s="177">
        <v>74.86</v>
      </c>
      <c r="J1410" s="178"/>
      <c r="K1410" s="178"/>
      <c r="L1410" s="511">
        <f>L1409</f>
        <v>74.86</v>
      </c>
      <c r="M1410" s="11"/>
      <c r="N1410" s="11"/>
      <c r="O1410" s="360">
        <v>38443</v>
      </c>
      <c r="P1410" s="5" t="str">
        <f t="shared" si="76"/>
        <v>No</v>
      </c>
      <c r="Q1410" s="11"/>
      <c r="R1410" s="406">
        <v>37712</v>
      </c>
    </row>
    <row r="1411" spans="1:18" hidden="1" x14ac:dyDescent="0.2">
      <c r="A1411" s="179" t="s">
        <v>1711</v>
      </c>
      <c r="B1411" s="183" t="s">
        <v>1923</v>
      </c>
      <c r="C1411" s="366" t="s">
        <v>1526</v>
      </c>
      <c r="D1411" s="11"/>
      <c r="E1411" s="11"/>
      <c r="F1411" s="176" t="s">
        <v>1712</v>
      </c>
      <c r="G1411" s="11"/>
      <c r="H1411" s="11"/>
      <c r="I1411" s="177">
        <v>173.37</v>
      </c>
      <c r="J1411" s="178"/>
      <c r="K1411" s="178"/>
      <c r="L1411" s="511">
        <f>'Fees and Allowances'!I44</f>
        <v>173.37</v>
      </c>
      <c r="M1411" s="11"/>
      <c r="N1411" s="11"/>
      <c r="O1411" s="360">
        <f>IF(P1411="Yes",'MD Rates'!$H$1,R1411)</f>
        <v>38443</v>
      </c>
      <c r="P1411" s="5" t="str">
        <f t="shared" si="76"/>
        <v>No</v>
      </c>
      <c r="Q1411" s="11"/>
      <c r="R1411" s="406">
        <v>38443</v>
      </c>
    </row>
    <row r="1412" spans="1:18" hidden="1" x14ac:dyDescent="0.2">
      <c r="A1412" s="179" t="s">
        <v>1711</v>
      </c>
      <c r="B1412" s="183" t="s">
        <v>1923</v>
      </c>
      <c r="C1412" s="366" t="s">
        <v>1526</v>
      </c>
      <c r="D1412" s="11"/>
      <c r="E1412" s="11"/>
      <c r="F1412" s="176" t="s">
        <v>1713</v>
      </c>
      <c r="G1412" s="11"/>
      <c r="H1412" s="11"/>
      <c r="I1412" s="177">
        <v>53.76</v>
      </c>
      <c r="J1412" s="178"/>
      <c r="K1412" s="178"/>
      <c r="L1412" s="511">
        <f>'Fees and Allowances'!I46</f>
        <v>53.76</v>
      </c>
      <c r="M1412" s="11"/>
      <c r="N1412" s="11"/>
      <c r="O1412" s="360">
        <f>IF(P1412="Yes",'MD Rates'!$H$1,R1412)</f>
        <v>38443</v>
      </c>
      <c r="P1412" s="5" t="str">
        <f t="shared" ref="P1412:P1418" si="77">IF(I1412&lt;&gt;L1412,"Yes","No")</f>
        <v>No</v>
      </c>
      <c r="Q1412" s="11"/>
      <c r="R1412" s="406">
        <v>38443</v>
      </c>
    </row>
    <row r="1413" spans="1:18" hidden="1" x14ac:dyDescent="0.2">
      <c r="A1413" s="179" t="s">
        <v>1711</v>
      </c>
      <c r="B1413" s="183" t="s">
        <v>1923</v>
      </c>
      <c r="C1413" s="366" t="s">
        <v>1530</v>
      </c>
      <c r="D1413" s="11"/>
      <c r="E1413" s="11"/>
      <c r="F1413" s="176" t="s">
        <v>1712</v>
      </c>
      <c r="G1413" s="11"/>
      <c r="H1413" s="11"/>
      <c r="I1413" s="177">
        <v>173.37</v>
      </c>
      <c r="J1413" s="178"/>
      <c r="K1413" s="178"/>
      <c r="L1413" s="511">
        <f t="shared" ref="L1413:L1418" si="78">L1411</f>
        <v>173.37</v>
      </c>
      <c r="M1413" s="11"/>
      <c r="N1413" s="11"/>
      <c r="O1413" s="360">
        <f>IF(P1413="Yes",'MD Rates'!$H$1,R1413)</f>
        <v>38443</v>
      </c>
      <c r="P1413" s="5" t="str">
        <f t="shared" si="77"/>
        <v>No</v>
      </c>
      <c r="Q1413" s="11"/>
      <c r="R1413" s="406">
        <v>38443</v>
      </c>
    </row>
    <row r="1414" spans="1:18" hidden="1" x14ac:dyDescent="0.2">
      <c r="A1414" s="179" t="s">
        <v>1711</v>
      </c>
      <c r="B1414" s="183" t="s">
        <v>1923</v>
      </c>
      <c r="C1414" s="366" t="s">
        <v>1530</v>
      </c>
      <c r="D1414" s="11"/>
      <c r="E1414" s="11"/>
      <c r="F1414" s="176" t="s">
        <v>1713</v>
      </c>
      <c r="G1414" s="11"/>
      <c r="H1414" s="11"/>
      <c r="I1414" s="177">
        <v>53.76</v>
      </c>
      <c r="J1414" s="178"/>
      <c r="K1414" s="178"/>
      <c r="L1414" s="511">
        <f t="shared" si="78"/>
        <v>53.76</v>
      </c>
      <c r="M1414" s="11"/>
      <c r="N1414" s="11"/>
      <c r="O1414" s="360">
        <f>IF(P1414="Yes",'MD Rates'!$H$1,R1414)</f>
        <v>38443</v>
      </c>
      <c r="P1414" s="5" t="str">
        <f t="shared" si="77"/>
        <v>No</v>
      </c>
      <c r="Q1414" s="11"/>
      <c r="R1414" s="406">
        <v>38443</v>
      </c>
    </row>
    <row r="1415" spans="1:18" hidden="1" x14ac:dyDescent="0.2">
      <c r="A1415" s="179" t="s">
        <v>1711</v>
      </c>
      <c r="B1415" s="183" t="s">
        <v>1923</v>
      </c>
      <c r="C1415" s="367" t="s">
        <v>1531</v>
      </c>
      <c r="D1415" s="11"/>
      <c r="E1415" s="11"/>
      <c r="F1415" s="176" t="s">
        <v>1712</v>
      </c>
      <c r="G1415" s="11"/>
      <c r="H1415" s="11"/>
      <c r="I1415" s="177">
        <v>173.37</v>
      </c>
      <c r="J1415" s="178"/>
      <c r="K1415" s="178"/>
      <c r="L1415" s="511">
        <f t="shared" si="78"/>
        <v>173.37</v>
      </c>
      <c r="M1415" s="11"/>
      <c r="N1415" s="11"/>
      <c r="O1415" s="360">
        <f>IF(P1415="Yes",'MD Rates'!$H$1,R1415)</f>
        <v>38443</v>
      </c>
      <c r="P1415" s="5" t="str">
        <f t="shared" si="77"/>
        <v>No</v>
      </c>
      <c r="Q1415" s="11"/>
      <c r="R1415" s="406">
        <v>38443</v>
      </c>
    </row>
    <row r="1416" spans="1:18" hidden="1" x14ac:dyDescent="0.2">
      <c r="A1416" s="179" t="s">
        <v>1711</v>
      </c>
      <c r="B1416" s="183" t="s">
        <v>1923</v>
      </c>
      <c r="C1416" s="367" t="s">
        <v>1531</v>
      </c>
      <c r="D1416" s="11"/>
      <c r="E1416" s="11"/>
      <c r="F1416" s="176" t="s">
        <v>1713</v>
      </c>
      <c r="G1416" s="11"/>
      <c r="H1416" s="11"/>
      <c r="I1416" s="177">
        <v>53.76</v>
      </c>
      <c r="J1416" s="178"/>
      <c r="K1416" s="178"/>
      <c r="L1416" s="511">
        <f t="shared" si="78"/>
        <v>53.76</v>
      </c>
      <c r="M1416" s="11"/>
      <c r="N1416" s="11"/>
      <c r="O1416" s="360">
        <f>IF(P1416="Yes",'MD Rates'!$H$1,R1416)</f>
        <v>38443</v>
      </c>
      <c r="P1416" s="5" t="str">
        <f t="shared" si="77"/>
        <v>No</v>
      </c>
      <c r="Q1416" s="11"/>
      <c r="R1416" s="406">
        <v>38443</v>
      </c>
    </row>
    <row r="1417" spans="1:18" hidden="1" x14ac:dyDescent="0.2">
      <c r="A1417" s="179" t="s">
        <v>1711</v>
      </c>
      <c r="B1417" s="183" t="s">
        <v>1923</v>
      </c>
      <c r="C1417" s="367" t="s">
        <v>1532</v>
      </c>
      <c r="D1417" s="11"/>
      <c r="E1417" s="11"/>
      <c r="F1417" s="176" t="s">
        <v>1712</v>
      </c>
      <c r="G1417" s="11"/>
      <c r="H1417" s="11"/>
      <c r="I1417" s="177">
        <v>173.37</v>
      </c>
      <c r="J1417" s="178"/>
      <c r="K1417" s="178"/>
      <c r="L1417" s="511">
        <f t="shared" si="78"/>
        <v>173.37</v>
      </c>
      <c r="M1417" s="11"/>
      <c r="N1417" s="11"/>
      <c r="O1417" s="360">
        <f>IF(P1417="Yes",'MD Rates'!$G$700,R1417)</f>
        <v>38443</v>
      </c>
      <c r="P1417" s="5" t="str">
        <f t="shared" si="77"/>
        <v>No</v>
      </c>
      <c r="Q1417" s="11"/>
      <c r="R1417" s="406">
        <v>38443</v>
      </c>
    </row>
    <row r="1418" spans="1:18" hidden="1" x14ac:dyDescent="0.2">
      <c r="A1418" s="179" t="s">
        <v>1711</v>
      </c>
      <c r="B1418" s="183" t="s">
        <v>1923</v>
      </c>
      <c r="C1418" s="367" t="s">
        <v>1532</v>
      </c>
      <c r="D1418" s="11"/>
      <c r="E1418" s="11"/>
      <c r="F1418" s="176" t="s">
        <v>1713</v>
      </c>
      <c r="G1418" s="11"/>
      <c r="H1418" s="11"/>
      <c r="I1418" s="177">
        <v>53.76</v>
      </c>
      <c r="J1418" s="178"/>
      <c r="K1418" s="178"/>
      <c r="L1418" s="511">
        <f t="shared" si="78"/>
        <v>53.76</v>
      </c>
      <c r="M1418" s="11"/>
      <c r="N1418" s="11"/>
      <c r="O1418" s="360">
        <f>IF(P1418="Yes",'MD Rates'!$G$700,R1418)</f>
        <v>38443</v>
      </c>
      <c r="P1418" s="5" t="str">
        <f t="shared" si="77"/>
        <v>No</v>
      </c>
      <c r="Q1418" s="11"/>
      <c r="R1418" s="406">
        <v>38443</v>
      </c>
    </row>
    <row r="1419" spans="1:18" hidden="1" x14ac:dyDescent="0.2">
      <c r="A1419" s="389" t="s">
        <v>186</v>
      </c>
      <c r="B1419" s="183" t="s">
        <v>1923</v>
      </c>
      <c r="C1419" s="389" t="s">
        <v>1529</v>
      </c>
      <c r="D1419" s="389" t="s">
        <v>187</v>
      </c>
      <c r="F1419" s="389" t="s">
        <v>188</v>
      </c>
      <c r="I1419" s="415">
        <v>27.1</v>
      </c>
      <c r="J1419" s="358"/>
      <c r="K1419" s="358"/>
      <c r="L1419" s="419">
        <f>'MD Rates'!G878</f>
        <v>27.1</v>
      </c>
      <c r="M1419" s="11"/>
      <c r="N1419" s="11"/>
      <c r="O1419" s="360">
        <f>IF(P1419="Yes",'MD Rates'!$G$700,R1419)</f>
        <v>39387</v>
      </c>
      <c r="P1419" s="5" t="str">
        <f>IF(I1419&lt;&gt;L1419,"Yes","No")</f>
        <v>No</v>
      </c>
      <c r="R1419" s="181">
        <v>39387</v>
      </c>
    </row>
    <row r="1420" spans="1:18" hidden="1" x14ac:dyDescent="0.2">
      <c r="A1420" s="423" t="s">
        <v>186</v>
      </c>
      <c r="B1420" s="183" t="s">
        <v>1923</v>
      </c>
      <c r="C1420" s="389" t="s">
        <v>1529</v>
      </c>
      <c r="D1420" s="389" t="s">
        <v>189</v>
      </c>
      <c r="F1420" s="389" t="s">
        <v>190</v>
      </c>
      <c r="I1420" s="390">
        <v>35.950000000000003</v>
      </c>
      <c r="J1420" s="358"/>
      <c r="K1420" s="358"/>
      <c r="L1420" s="419">
        <f>'MD Rates'!G881</f>
        <v>35.950000000000003</v>
      </c>
      <c r="M1420" s="11"/>
      <c r="N1420" s="11"/>
      <c r="O1420" s="360">
        <f>IF(P1420="Yes",'MD Rates'!$G$700,R1420)</f>
        <v>39387</v>
      </c>
      <c r="P1420" s="5" t="str">
        <f>IF(I1420&lt;&gt;L1420,"Yes","No")</f>
        <v>No</v>
      </c>
      <c r="R1420" s="181">
        <v>39387</v>
      </c>
    </row>
    <row r="1421" spans="1:18" hidden="1" x14ac:dyDescent="0.2">
      <c r="A1421" s="389" t="s">
        <v>191</v>
      </c>
      <c r="B1421" s="183" t="s">
        <v>1923</v>
      </c>
      <c r="C1421" s="389" t="s">
        <v>1529</v>
      </c>
      <c r="D1421" s="389" t="s">
        <v>187</v>
      </c>
      <c r="F1421" s="389" t="s">
        <v>188</v>
      </c>
      <c r="I1421" s="415">
        <v>27.1</v>
      </c>
      <c r="J1421" s="358"/>
      <c r="K1421" s="358"/>
      <c r="L1421" s="419">
        <f>L1419</f>
        <v>27.1</v>
      </c>
      <c r="M1421" s="11"/>
      <c r="N1421" s="11"/>
      <c r="O1421" s="360">
        <f>IF(P1421="Yes",'MD Rates'!$G$700,R1421)</f>
        <v>39387</v>
      </c>
      <c r="P1421" s="5" t="str">
        <f>IF(I1421&lt;&gt;L1421,"Yes","No")</f>
        <v>No</v>
      </c>
      <c r="R1421" s="181">
        <v>39387</v>
      </c>
    </row>
    <row r="1422" spans="1:18" hidden="1" x14ac:dyDescent="0.2">
      <c r="A1422" s="389" t="s">
        <v>191</v>
      </c>
      <c r="B1422" s="183" t="s">
        <v>1923</v>
      </c>
      <c r="C1422" s="389" t="s">
        <v>1529</v>
      </c>
      <c r="D1422" s="389" t="s">
        <v>189</v>
      </c>
      <c r="F1422" s="389" t="s">
        <v>190</v>
      </c>
      <c r="I1422" s="390">
        <v>35.950000000000003</v>
      </c>
      <c r="J1422" s="358"/>
      <c r="K1422" s="358"/>
      <c r="L1422" s="419">
        <f>L1420</f>
        <v>35.950000000000003</v>
      </c>
      <c r="M1422" s="11"/>
      <c r="N1422" s="11"/>
      <c r="O1422" s="360">
        <f>IF(P1422="Yes",'MD Rates'!$G$700,R1422)</f>
        <v>39387</v>
      </c>
      <c r="P1422" s="5" t="str">
        <f>IF(I1422&lt;&gt;L1422,"Yes","No")</f>
        <v>No</v>
      </c>
      <c r="R1422" s="181">
        <v>39387</v>
      </c>
    </row>
    <row r="1423" spans="1:18" hidden="1" x14ac:dyDescent="0.2">
      <c r="A1423" s="179" t="s">
        <v>219</v>
      </c>
      <c r="B1423" s="183" t="s">
        <v>1923</v>
      </c>
      <c r="C1423" s="367" t="s">
        <v>1530</v>
      </c>
      <c r="D1423" s="11"/>
      <c r="E1423" s="11"/>
      <c r="F1423" s="176" t="s">
        <v>1554</v>
      </c>
      <c r="G1423" s="11"/>
      <c r="H1423" s="11"/>
      <c r="I1423" s="73">
        <v>98.79</v>
      </c>
      <c r="J1423" s="11"/>
      <c r="K1423" s="11"/>
      <c r="L1423" s="419">
        <f>'MD Rates'!H402</f>
        <v>98.79</v>
      </c>
      <c r="M1423" s="11"/>
      <c r="N1423" s="11"/>
      <c r="O1423" s="360">
        <f>IF(P1423="Yes",'MD Rates'!$H$1,R1423)</f>
        <v>43922</v>
      </c>
      <c r="P1423" s="5" t="str">
        <f t="shared" ref="P1423:P1430" si="79">IF(I1423&lt;&gt;L1423,"Yes","No")</f>
        <v>No</v>
      </c>
      <c r="Q1423" s="11" t="s">
        <v>727</v>
      </c>
      <c r="R1423" s="406">
        <v>43922</v>
      </c>
    </row>
    <row r="1424" spans="1:18" hidden="1" x14ac:dyDescent="0.2">
      <c r="A1424" s="179" t="s">
        <v>219</v>
      </c>
      <c r="B1424" s="183" t="s">
        <v>1923</v>
      </c>
      <c r="C1424" s="367" t="s">
        <v>1530</v>
      </c>
      <c r="D1424" s="11"/>
      <c r="E1424" s="11"/>
      <c r="F1424" s="176" t="s">
        <v>1555</v>
      </c>
      <c r="G1424" s="11"/>
      <c r="H1424" s="11"/>
      <c r="I1424" s="73">
        <v>93.45</v>
      </c>
      <c r="J1424" s="11"/>
      <c r="K1424" s="11"/>
      <c r="L1424" s="419">
        <f>'MD Rates'!H404</f>
        <v>93.45</v>
      </c>
      <c r="M1424" s="11"/>
      <c r="N1424" s="11"/>
      <c r="O1424" s="360">
        <f>IF(P1424="Yes",'MD Rates'!$H$1,R1424)</f>
        <v>43922</v>
      </c>
      <c r="P1424" s="5" t="str">
        <f t="shared" si="79"/>
        <v>No</v>
      </c>
      <c r="Q1424" s="11" t="s">
        <v>727</v>
      </c>
      <c r="R1424" s="406">
        <v>43922</v>
      </c>
    </row>
    <row r="1425" spans="1:18" hidden="1" x14ac:dyDescent="0.2">
      <c r="A1425" s="179" t="s">
        <v>219</v>
      </c>
      <c r="B1425" s="183" t="s">
        <v>1923</v>
      </c>
      <c r="C1425" s="367" t="s">
        <v>1530</v>
      </c>
      <c r="D1425" s="11"/>
      <c r="E1425" s="11"/>
      <c r="F1425" s="176" t="s">
        <v>1556</v>
      </c>
      <c r="G1425" s="11"/>
      <c r="H1425" s="11"/>
      <c r="I1425" s="11">
        <v>113.47</v>
      </c>
      <c r="J1425" s="11"/>
      <c r="K1425" s="11"/>
      <c r="L1425" s="419">
        <f>'MD Rates'!H403</f>
        <v>113.47</v>
      </c>
      <c r="M1425" s="11"/>
      <c r="N1425" s="11"/>
      <c r="O1425" s="360">
        <f>IF(P1425="Yes",'MD Rates'!$H$1,R1425)</f>
        <v>43922</v>
      </c>
      <c r="P1425" s="5" t="str">
        <f t="shared" si="79"/>
        <v>No</v>
      </c>
      <c r="Q1425" s="11" t="s">
        <v>727</v>
      </c>
      <c r="R1425" s="406">
        <v>43922</v>
      </c>
    </row>
    <row r="1426" spans="1:18" hidden="1" x14ac:dyDescent="0.2">
      <c r="A1426" s="179" t="s">
        <v>219</v>
      </c>
      <c r="B1426" s="183" t="s">
        <v>1923</v>
      </c>
      <c r="C1426" s="367" t="s">
        <v>1530</v>
      </c>
      <c r="D1426" s="11"/>
      <c r="E1426" s="11"/>
      <c r="F1426" s="176" t="s">
        <v>1557</v>
      </c>
      <c r="G1426" s="11"/>
      <c r="H1426" s="11"/>
      <c r="I1426" s="73">
        <v>98.79</v>
      </c>
      <c r="J1426" s="11"/>
      <c r="K1426" s="11"/>
      <c r="L1426" s="419">
        <f>'MD Rates'!H402</f>
        <v>98.79</v>
      </c>
      <c r="M1426" s="11"/>
      <c r="N1426" s="11"/>
      <c r="O1426" s="360">
        <f>IF(P1426="Yes",'MD Rates'!$H$1,R1426)</f>
        <v>43922</v>
      </c>
      <c r="P1426" s="5" t="str">
        <f t="shared" si="79"/>
        <v>No</v>
      </c>
      <c r="Q1426" s="11" t="s">
        <v>727</v>
      </c>
      <c r="R1426" s="406">
        <v>43922</v>
      </c>
    </row>
    <row r="1427" spans="1:18" hidden="1" x14ac:dyDescent="0.2">
      <c r="A1427" s="176" t="s">
        <v>1558</v>
      </c>
      <c r="B1427" s="183" t="s">
        <v>1923</v>
      </c>
      <c r="C1427" s="366" t="s">
        <v>1530</v>
      </c>
      <c r="D1427" s="11"/>
      <c r="E1427" s="11"/>
      <c r="F1427" s="176" t="s">
        <v>1554</v>
      </c>
      <c r="G1427" s="11"/>
      <c r="H1427" s="11"/>
      <c r="I1427" s="73">
        <v>98.79</v>
      </c>
      <c r="J1427" s="11"/>
      <c r="K1427" s="11"/>
      <c r="L1427" s="419">
        <f>L1426</f>
        <v>98.79</v>
      </c>
      <c r="M1427" s="11"/>
      <c r="N1427" s="11"/>
      <c r="O1427" s="360">
        <f>IF(P1427="Yes",'MD Rates'!$H$1,R1427)</f>
        <v>43922</v>
      </c>
      <c r="P1427" s="5" t="str">
        <f t="shared" si="79"/>
        <v>No</v>
      </c>
      <c r="Q1427" s="11" t="s">
        <v>727</v>
      </c>
      <c r="R1427" s="406">
        <v>43922</v>
      </c>
    </row>
    <row r="1428" spans="1:18" hidden="1" x14ac:dyDescent="0.2">
      <c r="A1428" s="176" t="s">
        <v>1558</v>
      </c>
      <c r="B1428" s="183" t="s">
        <v>1923</v>
      </c>
      <c r="C1428" s="366" t="s">
        <v>1530</v>
      </c>
      <c r="D1428" s="11"/>
      <c r="E1428" s="11"/>
      <c r="F1428" s="176" t="s">
        <v>1555</v>
      </c>
      <c r="G1428" s="11"/>
      <c r="H1428" s="11"/>
      <c r="I1428" s="73">
        <v>93.45</v>
      </c>
      <c r="J1428" s="11"/>
      <c r="K1428" s="11"/>
      <c r="L1428" s="419">
        <f>L1424</f>
        <v>93.45</v>
      </c>
      <c r="M1428" s="11"/>
      <c r="N1428" s="11"/>
      <c r="O1428" s="360">
        <f>IF(P1428="Yes",'MD Rates'!$H$1,R1428)</f>
        <v>43922</v>
      </c>
      <c r="P1428" s="5" t="str">
        <f t="shared" si="79"/>
        <v>No</v>
      </c>
      <c r="Q1428" s="11"/>
      <c r="R1428" s="406">
        <v>43922</v>
      </c>
    </row>
    <row r="1429" spans="1:18" hidden="1" x14ac:dyDescent="0.2">
      <c r="A1429" s="176" t="s">
        <v>1558</v>
      </c>
      <c r="B1429" s="183" t="s">
        <v>1923</v>
      </c>
      <c r="C1429" s="366" t="s">
        <v>1530</v>
      </c>
      <c r="D1429" s="11"/>
      <c r="E1429" s="11"/>
      <c r="F1429" s="176" t="s">
        <v>1556</v>
      </c>
      <c r="G1429" s="11"/>
      <c r="H1429" s="11"/>
      <c r="I1429" s="151">
        <v>113.47</v>
      </c>
      <c r="J1429" s="11"/>
      <c r="K1429" s="11"/>
      <c r="L1429" s="419">
        <f>L1425</f>
        <v>113.47</v>
      </c>
      <c r="M1429" s="11"/>
      <c r="N1429" s="11"/>
      <c r="O1429" s="360">
        <f>IF(P1429="Yes",'MD Rates'!$H$1,R1429)</f>
        <v>43922</v>
      </c>
      <c r="P1429" s="5" t="str">
        <f t="shared" si="79"/>
        <v>No</v>
      </c>
      <c r="Q1429" s="11"/>
      <c r="R1429" s="406">
        <v>43922</v>
      </c>
    </row>
    <row r="1430" spans="1:18" hidden="1" x14ac:dyDescent="0.2">
      <c r="A1430" s="176" t="s">
        <v>1558</v>
      </c>
      <c r="B1430" s="183" t="s">
        <v>1923</v>
      </c>
      <c r="C1430" s="366" t="s">
        <v>1530</v>
      </c>
      <c r="D1430" s="11"/>
      <c r="E1430" s="11"/>
      <c r="F1430" s="176" t="s">
        <v>1557</v>
      </c>
      <c r="G1430" s="11"/>
      <c r="H1430" s="11"/>
      <c r="I1430" s="73">
        <v>98.79</v>
      </c>
      <c r="J1430" s="11"/>
      <c r="K1430" s="11"/>
      <c r="L1430" s="419">
        <f>L1426</f>
        <v>98.79</v>
      </c>
      <c r="M1430" s="11"/>
      <c r="N1430" s="11"/>
      <c r="O1430" s="360">
        <f>IF(P1430="Yes",'MD Rates'!$H$1,R1430)</f>
        <v>43922</v>
      </c>
      <c r="P1430" s="5" t="str">
        <f t="shared" si="79"/>
        <v>No</v>
      </c>
      <c r="Q1430" s="11"/>
      <c r="R1430" s="406">
        <v>43922</v>
      </c>
    </row>
    <row r="1431" spans="1:18" hidden="1" x14ac:dyDescent="0.2">
      <c r="A1431" s="389" t="s">
        <v>1559</v>
      </c>
      <c r="B1431" s="183" t="s">
        <v>1923</v>
      </c>
      <c r="C1431" s="389" t="s">
        <v>1529</v>
      </c>
      <c r="D1431" s="389" t="s">
        <v>187</v>
      </c>
      <c r="I1431" s="358"/>
      <c r="J1431" s="358"/>
      <c r="K1431" s="358"/>
      <c r="L1431" s="408"/>
      <c r="M1431" s="11"/>
      <c r="N1431" s="11"/>
      <c r="O1431" s="360">
        <f>IF(P1431="Yes",'MD Rates'!$H$1,R1431)</f>
        <v>39904</v>
      </c>
      <c r="P1431" s="5" t="str">
        <f t="shared" ref="P1431:P1456" si="80">IF(I1431&lt;&gt;L1431,"Yes","No")</f>
        <v>No</v>
      </c>
      <c r="R1431" s="406">
        <v>39904</v>
      </c>
    </row>
    <row r="1432" spans="1:18" hidden="1" x14ac:dyDescent="0.2">
      <c r="A1432" s="176" t="s">
        <v>1559</v>
      </c>
      <c r="B1432" s="183" t="s">
        <v>1923</v>
      </c>
      <c r="C1432" s="366" t="s">
        <v>1530</v>
      </c>
      <c r="D1432" s="11"/>
      <c r="E1432" s="11"/>
      <c r="F1432" s="176" t="s">
        <v>1554</v>
      </c>
      <c r="G1432" s="11"/>
      <c r="H1432" s="11"/>
      <c r="I1432" s="73">
        <v>98.79</v>
      </c>
      <c r="J1432" s="11"/>
      <c r="K1432" s="11"/>
      <c r="L1432" s="419">
        <f>L1427</f>
        <v>98.79</v>
      </c>
      <c r="M1432" s="11"/>
      <c r="N1432" s="11"/>
      <c r="O1432" s="360">
        <f>IF(P1432="Yes",'MD Rates'!$H$1,R1432)</f>
        <v>43922</v>
      </c>
      <c r="P1432" s="5" t="str">
        <f t="shared" si="80"/>
        <v>No</v>
      </c>
      <c r="Q1432" s="11"/>
      <c r="R1432" s="406">
        <v>43922</v>
      </c>
    </row>
    <row r="1433" spans="1:18" hidden="1" x14ac:dyDescent="0.2">
      <c r="A1433" s="176" t="s">
        <v>1559</v>
      </c>
      <c r="B1433" s="183" t="s">
        <v>1923</v>
      </c>
      <c r="C1433" s="366" t="s">
        <v>1530</v>
      </c>
      <c r="D1433" s="11"/>
      <c r="E1433" s="11"/>
      <c r="F1433" s="176" t="s">
        <v>1555</v>
      </c>
      <c r="G1433" s="11"/>
      <c r="H1433" s="11"/>
      <c r="I1433" s="73">
        <v>93.45</v>
      </c>
      <c r="J1433" s="11"/>
      <c r="K1433" s="11"/>
      <c r="L1433" s="419">
        <f>L1424</f>
        <v>93.45</v>
      </c>
      <c r="M1433" s="11"/>
      <c r="N1433" s="11"/>
      <c r="O1433" s="360">
        <f>IF(P1433="Yes",'MD Rates'!$H$1,R1433)</f>
        <v>43922</v>
      </c>
      <c r="P1433" s="5" t="str">
        <f t="shared" si="80"/>
        <v>No</v>
      </c>
      <c r="Q1433" s="11"/>
      <c r="R1433" s="406">
        <v>43922</v>
      </c>
    </row>
    <row r="1434" spans="1:18" hidden="1" x14ac:dyDescent="0.2">
      <c r="A1434" s="176" t="s">
        <v>1559</v>
      </c>
      <c r="B1434" s="183" t="s">
        <v>1923</v>
      </c>
      <c r="C1434" s="366" t="s">
        <v>1530</v>
      </c>
      <c r="D1434" s="11"/>
      <c r="E1434" s="11"/>
      <c r="F1434" s="176" t="s">
        <v>1556</v>
      </c>
      <c r="G1434" s="11"/>
      <c r="H1434" s="11"/>
      <c r="I1434" s="11">
        <v>113.47</v>
      </c>
      <c r="J1434" s="11"/>
      <c r="K1434" s="11"/>
      <c r="L1434" s="419">
        <f>L1425</f>
        <v>113.47</v>
      </c>
      <c r="M1434" s="11"/>
      <c r="N1434" s="11"/>
      <c r="O1434" s="360">
        <f>IF(P1434="Yes",'MD Rates'!$H$1,R1434)</f>
        <v>43922</v>
      </c>
      <c r="P1434" s="5" t="str">
        <f t="shared" si="80"/>
        <v>No</v>
      </c>
      <c r="Q1434" s="11"/>
      <c r="R1434" s="406">
        <v>43922</v>
      </c>
    </row>
    <row r="1435" spans="1:18" hidden="1" x14ac:dyDescent="0.2">
      <c r="A1435" s="982" t="s">
        <v>1559</v>
      </c>
      <c r="B1435" s="183" t="s">
        <v>1923</v>
      </c>
      <c r="C1435" s="370" t="s">
        <v>1530</v>
      </c>
      <c r="D1435" s="983"/>
      <c r="E1435" s="11"/>
      <c r="F1435" s="176" t="s">
        <v>1557</v>
      </c>
      <c r="G1435" s="11"/>
      <c r="H1435" s="11"/>
      <c r="I1435" s="73">
        <v>98.79</v>
      </c>
      <c r="J1435" s="11"/>
      <c r="K1435" s="11"/>
      <c r="L1435" s="419">
        <f>L1427</f>
        <v>98.79</v>
      </c>
      <c r="M1435" s="11"/>
      <c r="N1435" s="11"/>
      <c r="O1435" s="360">
        <f>IF(P1435="Yes",'MD Rates'!$H$1,R1435)</f>
        <v>43922</v>
      </c>
      <c r="P1435" s="5" t="str">
        <f t="shared" si="80"/>
        <v>No</v>
      </c>
      <c r="Q1435" s="11"/>
      <c r="R1435" s="406">
        <v>43922</v>
      </c>
    </row>
    <row r="1436" spans="1:18" hidden="1" x14ac:dyDescent="0.2">
      <c r="A1436" s="422" t="s">
        <v>2069</v>
      </c>
      <c r="B1436" s="183" t="s">
        <v>1923</v>
      </c>
      <c r="C1436" s="370" t="s">
        <v>1530</v>
      </c>
      <c r="D1436" s="9"/>
      <c r="E1436" s="11"/>
      <c r="F1436" s="176" t="s">
        <v>1554</v>
      </c>
      <c r="G1436" s="11"/>
      <c r="H1436" s="11"/>
      <c r="I1436" s="73">
        <v>98.79</v>
      </c>
      <c r="J1436" s="11"/>
      <c r="K1436" s="11"/>
      <c r="L1436" s="419">
        <f>L1432</f>
        <v>98.79</v>
      </c>
      <c r="M1436" s="11"/>
      <c r="N1436" s="11"/>
      <c r="O1436" s="360">
        <f>IF(P1436="Yes",'MD Rates'!$H$1,R1436)</f>
        <v>43922</v>
      </c>
      <c r="P1436" s="1209" t="str">
        <f t="shared" ref="P1436:P1443" si="81">IF(I1436&lt;&gt;L1436,"Yes","No")</f>
        <v>No</v>
      </c>
      <c r="Q1436" s="11"/>
      <c r="R1436" s="406">
        <v>43922</v>
      </c>
    </row>
    <row r="1437" spans="1:18" hidden="1" x14ac:dyDescent="0.2">
      <c r="A1437" s="422" t="s">
        <v>2069</v>
      </c>
      <c r="B1437" s="183" t="s">
        <v>1923</v>
      </c>
      <c r="C1437" s="370" t="s">
        <v>1530</v>
      </c>
      <c r="D1437" s="9"/>
      <c r="E1437" s="11"/>
      <c r="F1437" s="176" t="s">
        <v>1555</v>
      </c>
      <c r="G1437" s="11"/>
      <c r="H1437" s="11"/>
      <c r="I1437" s="73">
        <v>93.45</v>
      </c>
      <c r="J1437" s="11"/>
      <c r="K1437" s="11"/>
      <c r="L1437" s="419">
        <f>L1433</f>
        <v>93.45</v>
      </c>
      <c r="M1437" s="11"/>
      <c r="N1437" s="11"/>
      <c r="O1437" s="360">
        <f>IF(P1437="Yes",'MD Rates'!$H$1,R1437)</f>
        <v>43922</v>
      </c>
      <c r="P1437" s="1209" t="str">
        <f t="shared" si="81"/>
        <v>No</v>
      </c>
      <c r="Q1437" s="11"/>
      <c r="R1437" s="406">
        <v>43922</v>
      </c>
    </row>
    <row r="1438" spans="1:18" hidden="1" x14ac:dyDescent="0.2">
      <c r="A1438" s="422" t="s">
        <v>2069</v>
      </c>
      <c r="B1438" s="183" t="s">
        <v>1923</v>
      </c>
      <c r="C1438" s="370" t="s">
        <v>1530</v>
      </c>
      <c r="D1438" s="9"/>
      <c r="E1438" s="11"/>
      <c r="F1438" s="176" t="s">
        <v>1556</v>
      </c>
      <c r="G1438" s="11"/>
      <c r="H1438" s="11"/>
      <c r="I1438" s="73">
        <v>113.47</v>
      </c>
      <c r="J1438" s="11"/>
      <c r="K1438" s="11"/>
      <c r="L1438" s="419">
        <f>L1434</f>
        <v>113.47</v>
      </c>
      <c r="M1438" s="11"/>
      <c r="N1438" s="11"/>
      <c r="O1438" s="360">
        <f>IF(P1438="Yes",'MD Rates'!$H$1,R1438)</f>
        <v>43922</v>
      </c>
      <c r="P1438" s="1209" t="str">
        <f t="shared" si="81"/>
        <v>No</v>
      </c>
      <c r="Q1438" s="11"/>
      <c r="R1438" s="406">
        <v>43922</v>
      </c>
    </row>
    <row r="1439" spans="1:18" hidden="1" x14ac:dyDescent="0.2">
      <c r="A1439" s="422" t="s">
        <v>2069</v>
      </c>
      <c r="B1439" s="183" t="s">
        <v>1923</v>
      </c>
      <c r="C1439" s="370" t="s">
        <v>1530</v>
      </c>
      <c r="D1439" s="9"/>
      <c r="E1439" s="11"/>
      <c r="F1439" s="176" t="s">
        <v>1557</v>
      </c>
      <c r="G1439" s="11"/>
      <c r="H1439" s="11"/>
      <c r="I1439" s="73">
        <v>98.79</v>
      </c>
      <c r="J1439" s="11"/>
      <c r="K1439" s="11"/>
      <c r="L1439" s="419">
        <f>L1436</f>
        <v>98.79</v>
      </c>
      <c r="M1439" s="11"/>
      <c r="N1439" s="11"/>
      <c r="O1439" s="360">
        <f>IF(P1439="Yes",'MD Rates'!$H$1,R1439)</f>
        <v>43922</v>
      </c>
      <c r="P1439" s="1209" t="str">
        <f t="shared" si="81"/>
        <v>No</v>
      </c>
      <c r="Q1439" s="11"/>
      <c r="R1439" s="406">
        <v>43922</v>
      </c>
    </row>
    <row r="1440" spans="1:18" hidden="1" x14ac:dyDescent="0.2">
      <c r="A1440" s="422" t="s">
        <v>2070</v>
      </c>
      <c r="B1440" s="183" t="s">
        <v>1923</v>
      </c>
      <c r="C1440" s="370" t="s">
        <v>1530</v>
      </c>
      <c r="D1440" s="9"/>
      <c r="E1440" s="11"/>
      <c r="F1440" s="176" t="s">
        <v>1554</v>
      </c>
      <c r="G1440" s="11"/>
      <c r="H1440" s="11"/>
      <c r="I1440" s="73">
        <v>98.79</v>
      </c>
      <c r="J1440" s="11"/>
      <c r="K1440" s="11"/>
      <c r="L1440" s="419">
        <f>L1439</f>
        <v>98.79</v>
      </c>
      <c r="M1440" s="11"/>
      <c r="N1440" s="11"/>
      <c r="O1440" s="360">
        <f>IF(P1440="Yes",'MD Rates'!$H$1,R1440)</f>
        <v>43922</v>
      </c>
      <c r="P1440" s="1209" t="str">
        <f t="shared" si="81"/>
        <v>No</v>
      </c>
      <c r="Q1440" s="11"/>
      <c r="R1440" s="406">
        <v>43922</v>
      </c>
    </row>
    <row r="1441" spans="1:20" hidden="1" x14ac:dyDescent="0.2">
      <c r="A1441" s="422" t="s">
        <v>2070</v>
      </c>
      <c r="B1441" s="183" t="s">
        <v>1923</v>
      </c>
      <c r="C1441" s="370" t="s">
        <v>1530</v>
      </c>
      <c r="D1441" s="9"/>
      <c r="E1441" s="11"/>
      <c r="F1441" s="176" t="s">
        <v>1555</v>
      </c>
      <c r="G1441" s="11"/>
      <c r="H1441" s="11"/>
      <c r="I1441" s="73">
        <v>93.45</v>
      </c>
      <c r="J1441" s="11"/>
      <c r="K1441" s="11"/>
      <c r="L1441" s="419">
        <f>L1437</f>
        <v>93.45</v>
      </c>
      <c r="M1441" s="11"/>
      <c r="N1441" s="11"/>
      <c r="O1441" s="360">
        <f>IF(P1441="Yes",'MD Rates'!$H$1,R1441)</f>
        <v>43922</v>
      </c>
      <c r="P1441" s="1209" t="str">
        <f t="shared" si="81"/>
        <v>No</v>
      </c>
      <c r="Q1441" s="11"/>
      <c r="R1441" s="406">
        <v>43922</v>
      </c>
    </row>
    <row r="1442" spans="1:20" hidden="1" x14ac:dyDescent="0.2">
      <c r="A1442" s="422" t="s">
        <v>2070</v>
      </c>
      <c r="B1442" s="183" t="s">
        <v>1923</v>
      </c>
      <c r="C1442" s="370" t="s">
        <v>1530</v>
      </c>
      <c r="D1442" s="9"/>
      <c r="E1442" s="11"/>
      <c r="F1442" s="176" t="s">
        <v>1556</v>
      </c>
      <c r="G1442" s="11"/>
      <c r="H1442" s="11"/>
      <c r="I1442" s="73">
        <v>113.47</v>
      </c>
      <c r="J1442" s="11"/>
      <c r="K1442" s="11"/>
      <c r="L1442" s="419">
        <f>L1438</f>
        <v>113.47</v>
      </c>
      <c r="M1442" s="11"/>
      <c r="N1442" s="11"/>
      <c r="O1442" s="360">
        <f>IF(P1442="Yes",'MD Rates'!$H$1,R1442)</f>
        <v>43922</v>
      </c>
      <c r="P1442" s="1209" t="str">
        <f t="shared" si="81"/>
        <v>No</v>
      </c>
      <c r="Q1442" s="11"/>
      <c r="R1442" s="406">
        <v>43922</v>
      </c>
    </row>
    <row r="1443" spans="1:20" hidden="1" x14ac:dyDescent="0.2">
      <c r="A1443" s="422" t="s">
        <v>2070</v>
      </c>
      <c r="B1443" s="183" t="s">
        <v>1923</v>
      </c>
      <c r="C1443" s="370" t="s">
        <v>1530</v>
      </c>
      <c r="D1443" s="9"/>
      <c r="E1443" s="11"/>
      <c r="F1443" s="176" t="s">
        <v>1557</v>
      </c>
      <c r="G1443" s="11"/>
      <c r="H1443" s="11"/>
      <c r="I1443" s="73">
        <v>98.79</v>
      </c>
      <c r="J1443" s="11"/>
      <c r="K1443" s="11"/>
      <c r="L1443" s="419">
        <f>L1440</f>
        <v>98.79</v>
      </c>
      <c r="M1443" s="11"/>
      <c r="N1443" s="11"/>
      <c r="O1443" s="360">
        <f>IF(P1443="Yes",'MD Rates'!$H$1,R1443)</f>
        <v>43922</v>
      </c>
      <c r="P1443" s="1209" t="str">
        <f t="shared" si="81"/>
        <v>No</v>
      </c>
      <c r="Q1443" s="11"/>
      <c r="R1443" s="406">
        <v>43922</v>
      </c>
    </row>
    <row r="1444" spans="1:20" ht="15" x14ac:dyDescent="0.25">
      <c r="A1444" s="1146" t="s">
        <v>1917</v>
      </c>
      <c r="B1444" s="1147" t="s">
        <v>1923</v>
      </c>
      <c r="C1444" s="985" t="s">
        <v>1530</v>
      </c>
      <c r="D1444" s="1146" t="s">
        <v>1794</v>
      </c>
      <c r="E1444" s="11"/>
      <c r="F1444" s="1146" t="s">
        <v>1924</v>
      </c>
      <c r="G1444" s="11"/>
      <c r="H1444" s="1146"/>
      <c r="I1444" s="1250">
        <v>4288</v>
      </c>
      <c r="J1444" s="11"/>
      <c r="K1444" s="11"/>
      <c r="L1444" s="1338">
        <f>'MD Rates'!D89</f>
        <v>4374</v>
      </c>
      <c r="M1444" s="11"/>
      <c r="N1444" s="11"/>
      <c r="O1444" s="360">
        <f>IF(P1444="Yes",'MD Rates'!$H$1,R1444)</f>
        <v>44287</v>
      </c>
      <c r="P1444" s="12" t="str">
        <f t="shared" si="80"/>
        <v>Yes</v>
      </c>
      <c r="Q1444" s="11"/>
      <c r="R1444" s="360">
        <v>43922</v>
      </c>
      <c r="T1444" s="1042"/>
    </row>
    <row r="1445" spans="1:20" ht="15" x14ac:dyDescent="0.25">
      <c r="A1445" s="1146" t="s">
        <v>1917</v>
      </c>
      <c r="B1445" s="1147" t="s">
        <v>1923</v>
      </c>
      <c r="C1445" s="985" t="s">
        <v>1530</v>
      </c>
      <c r="D1445" s="1146" t="s">
        <v>1796</v>
      </c>
      <c r="E1445" s="11"/>
      <c r="F1445" s="1146" t="s">
        <v>1924</v>
      </c>
      <c r="G1445" s="11"/>
      <c r="H1445" s="1146"/>
      <c r="I1445" s="1250">
        <v>4288</v>
      </c>
      <c r="J1445" s="11"/>
      <c r="K1445" s="11"/>
      <c r="L1445" s="1338">
        <f t="shared" ref="L1445:L1464" si="82">L1444</f>
        <v>4374</v>
      </c>
      <c r="M1445" s="11"/>
      <c r="N1445" s="11"/>
      <c r="O1445" s="360">
        <f>IF(P1445="Yes",'MD Rates'!$H$1,R1445)</f>
        <v>44287</v>
      </c>
      <c r="P1445" s="12" t="str">
        <f t="shared" si="80"/>
        <v>Yes</v>
      </c>
      <c r="Q1445" s="11"/>
      <c r="R1445" s="360">
        <v>43922</v>
      </c>
      <c r="T1445" s="1042"/>
    </row>
    <row r="1446" spans="1:20" ht="15" x14ac:dyDescent="0.25">
      <c r="A1446" s="1146" t="s">
        <v>1917</v>
      </c>
      <c r="B1446" s="1147" t="s">
        <v>1923</v>
      </c>
      <c r="C1446" s="985" t="s">
        <v>1530</v>
      </c>
      <c r="D1446" s="1146" t="s">
        <v>1798</v>
      </c>
      <c r="E1446" s="11"/>
      <c r="F1446" s="1146" t="s">
        <v>1924</v>
      </c>
      <c r="G1446" s="11"/>
      <c r="H1446" s="1146"/>
      <c r="I1446" s="1250">
        <v>4288</v>
      </c>
      <c r="J1446" s="11"/>
      <c r="K1446" s="11"/>
      <c r="L1446" s="1338">
        <f t="shared" si="82"/>
        <v>4374</v>
      </c>
      <c r="M1446" s="11"/>
      <c r="N1446" s="11"/>
      <c r="O1446" s="360">
        <f>IF(P1446="Yes",'MD Rates'!$H$1,R1446)</f>
        <v>44287</v>
      </c>
      <c r="P1446" s="12" t="str">
        <f t="shared" si="80"/>
        <v>Yes</v>
      </c>
      <c r="Q1446" s="11"/>
      <c r="R1446" s="360">
        <v>43922</v>
      </c>
      <c r="T1446" s="1042"/>
    </row>
    <row r="1447" spans="1:20" ht="15" x14ac:dyDescent="0.25">
      <c r="A1447" s="1146" t="s">
        <v>1917</v>
      </c>
      <c r="B1447" s="1147" t="s">
        <v>1923</v>
      </c>
      <c r="C1447" s="985" t="s">
        <v>1530</v>
      </c>
      <c r="D1447" s="1146" t="s">
        <v>1788</v>
      </c>
      <c r="E1447" s="11"/>
      <c r="F1447" s="1146" t="s">
        <v>1924</v>
      </c>
      <c r="G1447" s="11"/>
      <c r="H1447" s="1146"/>
      <c r="I1447" s="1250">
        <v>4288</v>
      </c>
      <c r="J1447" s="11"/>
      <c r="K1447" s="11"/>
      <c r="L1447" s="1338">
        <f t="shared" si="82"/>
        <v>4374</v>
      </c>
      <c r="M1447" s="11"/>
      <c r="N1447" s="11"/>
      <c r="O1447" s="360">
        <f>IF(P1447="Yes",'MD Rates'!$H$1,R1447)</f>
        <v>44287</v>
      </c>
      <c r="P1447" s="12" t="str">
        <f t="shared" si="80"/>
        <v>Yes</v>
      </c>
      <c r="Q1447" s="11"/>
      <c r="R1447" s="360">
        <v>43922</v>
      </c>
      <c r="T1447" s="1042"/>
    </row>
    <row r="1448" spans="1:20" ht="15" x14ac:dyDescent="0.25">
      <c r="A1448" s="1146" t="s">
        <v>1917</v>
      </c>
      <c r="B1448" s="1147" t="s">
        <v>1923</v>
      </c>
      <c r="C1448" s="985" t="s">
        <v>1530</v>
      </c>
      <c r="D1448" s="1146" t="s">
        <v>1791</v>
      </c>
      <c r="E1448" s="11"/>
      <c r="F1448" s="1146" t="s">
        <v>1924</v>
      </c>
      <c r="G1448" s="11"/>
      <c r="H1448" s="1146"/>
      <c r="I1448" s="1250">
        <v>4288</v>
      </c>
      <c r="J1448" s="11"/>
      <c r="K1448" s="11"/>
      <c r="L1448" s="1338">
        <f t="shared" si="82"/>
        <v>4374</v>
      </c>
      <c r="M1448" s="11"/>
      <c r="N1448" s="11"/>
      <c r="O1448" s="360">
        <f>IF(P1448="Yes",'MD Rates'!$H$1,R1448)</f>
        <v>44287</v>
      </c>
      <c r="P1448" s="12" t="str">
        <f t="shared" si="80"/>
        <v>Yes</v>
      </c>
      <c r="Q1448" s="11"/>
      <c r="R1448" s="360">
        <v>43922</v>
      </c>
      <c r="T1448" s="1042"/>
    </row>
    <row r="1449" spans="1:20" ht="15" x14ac:dyDescent="0.25">
      <c r="A1449" s="1146" t="s">
        <v>1917</v>
      </c>
      <c r="B1449" s="1147" t="s">
        <v>1923</v>
      </c>
      <c r="C1449" s="985" t="s">
        <v>1530</v>
      </c>
      <c r="D1449" s="1146" t="s">
        <v>1801</v>
      </c>
      <c r="E1449" s="11"/>
      <c r="F1449" s="1146" t="s">
        <v>1924</v>
      </c>
      <c r="G1449" s="11"/>
      <c r="H1449" s="1146"/>
      <c r="I1449" s="1250">
        <v>4288</v>
      </c>
      <c r="J1449" s="11"/>
      <c r="K1449" s="11"/>
      <c r="L1449" s="1338">
        <f t="shared" si="82"/>
        <v>4374</v>
      </c>
      <c r="M1449" s="11"/>
      <c r="N1449" s="11"/>
      <c r="O1449" s="360">
        <f>IF(P1449="Yes",'MD Rates'!$H$1,R1449)</f>
        <v>44287</v>
      </c>
      <c r="P1449" s="12" t="str">
        <f t="shared" si="80"/>
        <v>Yes</v>
      </c>
      <c r="Q1449" s="11"/>
      <c r="R1449" s="360">
        <v>43922</v>
      </c>
      <c r="T1449" s="1042"/>
    </row>
    <row r="1450" spans="1:20" ht="15" x14ac:dyDescent="0.25">
      <c r="A1450" s="1146" t="s">
        <v>1917</v>
      </c>
      <c r="B1450" s="1147" t="s">
        <v>1923</v>
      </c>
      <c r="C1450" s="985" t="s">
        <v>1530</v>
      </c>
      <c r="D1450" s="1146" t="s">
        <v>1803</v>
      </c>
      <c r="E1450" s="11"/>
      <c r="F1450" s="1146" t="s">
        <v>1924</v>
      </c>
      <c r="G1450" s="11"/>
      <c r="H1450" s="1146"/>
      <c r="I1450" s="1250">
        <v>4288</v>
      </c>
      <c r="J1450" s="11"/>
      <c r="K1450" s="11"/>
      <c r="L1450" s="1338">
        <f t="shared" si="82"/>
        <v>4374</v>
      </c>
      <c r="M1450" s="11"/>
      <c r="N1450" s="11"/>
      <c r="O1450" s="360">
        <f>IF(P1450="Yes",'MD Rates'!$H$1,R1450)</f>
        <v>44287</v>
      </c>
      <c r="P1450" s="12" t="str">
        <f t="shared" si="80"/>
        <v>Yes</v>
      </c>
      <c r="Q1450" s="11"/>
      <c r="R1450" s="360">
        <v>43922</v>
      </c>
      <c r="T1450" s="1042"/>
    </row>
    <row r="1451" spans="1:20" ht="15" x14ac:dyDescent="0.25">
      <c r="A1451" s="1146" t="s">
        <v>1917</v>
      </c>
      <c r="B1451" s="1147" t="s">
        <v>1923</v>
      </c>
      <c r="C1451" s="985" t="s">
        <v>1530</v>
      </c>
      <c r="D1451" s="1146" t="s">
        <v>1805</v>
      </c>
      <c r="E1451" s="11"/>
      <c r="F1451" s="1146" t="s">
        <v>1924</v>
      </c>
      <c r="G1451" s="11"/>
      <c r="H1451" s="1146"/>
      <c r="I1451" s="1250">
        <v>4288</v>
      </c>
      <c r="J1451" s="11"/>
      <c r="K1451" s="11"/>
      <c r="L1451" s="1338">
        <f t="shared" si="82"/>
        <v>4374</v>
      </c>
      <c r="M1451" s="11"/>
      <c r="N1451" s="11"/>
      <c r="O1451" s="360">
        <f>IF(P1451="Yes",'MD Rates'!$H$1,R1451)</f>
        <v>44287</v>
      </c>
      <c r="P1451" s="12" t="str">
        <f t="shared" si="80"/>
        <v>Yes</v>
      </c>
      <c r="Q1451" s="11"/>
      <c r="R1451" s="360">
        <v>43922</v>
      </c>
      <c r="T1451" s="1042"/>
    </row>
    <row r="1452" spans="1:20" ht="15" x14ac:dyDescent="0.25">
      <c r="A1452" s="1146" t="s">
        <v>1917</v>
      </c>
      <c r="B1452" s="1147" t="s">
        <v>1923</v>
      </c>
      <c r="C1452" s="985" t="s">
        <v>1530</v>
      </c>
      <c r="D1452" s="1146" t="s">
        <v>1807</v>
      </c>
      <c r="E1452" s="11"/>
      <c r="F1452" s="1146" t="s">
        <v>1924</v>
      </c>
      <c r="G1452" s="11"/>
      <c r="H1452" s="1146"/>
      <c r="I1452" s="1250">
        <v>4288</v>
      </c>
      <c r="J1452" s="11"/>
      <c r="K1452" s="11"/>
      <c r="L1452" s="1338">
        <f t="shared" si="82"/>
        <v>4374</v>
      </c>
      <c r="M1452" s="11"/>
      <c r="N1452" s="11"/>
      <c r="O1452" s="360">
        <f>IF(P1452="Yes",'MD Rates'!$H$1,R1452)</f>
        <v>44287</v>
      </c>
      <c r="P1452" s="12" t="str">
        <f t="shared" si="80"/>
        <v>Yes</v>
      </c>
      <c r="Q1452" s="11"/>
      <c r="R1452" s="360">
        <v>43922</v>
      </c>
      <c r="T1452" s="1042"/>
    </row>
    <row r="1453" spans="1:20" ht="15" x14ac:dyDescent="0.25">
      <c r="A1453" s="1146" t="s">
        <v>1917</v>
      </c>
      <c r="B1453" s="1147" t="s">
        <v>1923</v>
      </c>
      <c r="C1453" s="985" t="s">
        <v>1530</v>
      </c>
      <c r="D1453" s="1146" t="s">
        <v>1809</v>
      </c>
      <c r="E1453" s="11"/>
      <c r="F1453" s="1146" t="s">
        <v>1924</v>
      </c>
      <c r="G1453" s="11"/>
      <c r="H1453" s="1146"/>
      <c r="I1453" s="1250">
        <v>4288</v>
      </c>
      <c r="J1453" s="11"/>
      <c r="K1453" s="11"/>
      <c r="L1453" s="1338">
        <f t="shared" si="82"/>
        <v>4374</v>
      </c>
      <c r="M1453" s="11"/>
      <c r="N1453" s="11"/>
      <c r="O1453" s="360">
        <f>IF(P1453="Yes",'MD Rates'!$H$1,R1453)</f>
        <v>44287</v>
      </c>
      <c r="P1453" s="12" t="str">
        <f t="shared" si="80"/>
        <v>Yes</v>
      </c>
      <c r="Q1453" s="11"/>
      <c r="R1453" s="360">
        <v>43922</v>
      </c>
      <c r="T1453" s="1042"/>
    </row>
    <row r="1454" spans="1:20" ht="15" x14ac:dyDescent="0.25">
      <c r="A1454" s="1146" t="s">
        <v>1917</v>
      </c>
      <c r="B1454" s="1147" t="s">
        <v>1923</v>
      </c>
      <c r="C1454" s="985" t="s">
        <v>1530</v>
      </c>
      <c r="D1454" s="1146" t="s">
        <v>1811</v>
      </c>
      <c r="E1454" s="11"/>
      <c r="F1454" s="1146" t="s">
        <v>1924</v>
      </c>
      <c r="G1454" s="11"/>
      <c r="H1454" s="1146"/>
      <c r="I1454" s="1250">
        <v>4288</v>
      </c>
      <c r="J1454" s="11"/>
      <c r="K1454" s="11"/>
      <c r="L1454" s="1338">
        <f t="shared" si="82"/>
        <v>4374</v>
      </c>
      <c r="M1454" s="11"/>
      <c r="N1454" s="11"/>
      <c r="O1454" s="360">
        <f>IF(P1454="Yes",'MD Rates'!$H$1,R1454)</f>
        <v>44287</v>
      </c>
      <c r="P1454" s="12" t="str">
        <f t="shared" si="80"/>
        <v>Yes</v>
      </c>
      <c r="Q1454" s="11"/>
      <c r="R1454" s="360">
        <v>43922</v>
      </c>
      <c r="T1454" s="1042"/>
    </row>
    <row r="1455" spans="1:20" ht="15" x14ac:dyDescent="0.25">
      <c r="A1455" s="1146" t="s">
        <v>1917</v>
      </c>
      <c r="B1455" s="1147" t="s">
        <v>1923</v>
      </c>
      <c r="C1455" s="985" t="s">
        <v>1530</v>
      </c>
      <c r="D1455" s="1146" t="s">
        <v>1813</v>
      </c>
      <c r="E1455" s="11"/>
      <c r="F1455" s="1146" t="s">
        <v>1924</v>
      </c>
      <c r="G1455" s="11"/>
      <c r="H1455" s="1146"/>
      <c r="I1455" s="1250">
        <v>4288</v>
      </c>
      <c r="J1455" s="11"/>
      <c r="K1455" s="11"/>
      <c r="L1455" s="1338">
        <f t="shared" si="82"/>
        <v>4374</v>
      </c>
      <c r="M1455" s="11"/>
      <c r="N1455" s="11"/>
      <c r="O1455" s="360">
        <f>IF(P1455="Yes",'MD Rates'!$H$1,R1455)</f>
        <v>44287</v>
      </c>
      <c r="P1455" s="12" t="str">
        <f t="shared" si="80"/>
        <v>Yes</v>
      </c>
      <c r="Q1455" s="11"/>
      <c r="R1455" s="360">
        <v>43922</v>
      </c>
      <c r="T1455" s="1042"/>
    </row>
    <row r="1456" spans="1:20" ht="15" x14ac:dyDescent="0.25">
      <c r="A1456" s="1146" t="s">
        <v>1917</v>
      </c>
      <c r="B1456" s="1147" t="s">
        <v>1923</v>
      </c>
      <c r="C1456" s="985" t="s">
        <v>1530</v>
      </c>
      <c r="D1456" s="1146" t="s">
        <v>1815</v>
      </c>
      <c r="E1456" s="11"/>
      <c r="F1456" s="1146" t="s">
        <v>1924</v>
      </c>
      <c r="G1456" s="11"/>
      <c r="H1456" s="1146"/>
      <c r="I1456" s="1250">
        <v>4288</v>
      </c>
      <c r="J1456" s="11"/>
      <c r="K1456" s="11"/>
      <c r="L1456" s="1338">
        <f t="shared" si="82"/>
        <v>4374</v>
      </c>
      <c r="M1456" s="11"/>
      <c r="N1456" s="11"/>
      <c r="O1456" s="360">
        <f>IF(P1456="Yes",'MD Rates'!$H$1,R1456)</f>
        <v>44287</v>
      </c>
      <c r="P1456" s="12" t="str">
        <f t="shared" si="80"/>
        <v>Yes</v>
      </c>
      <c r="Q1456" s="11"/>
      <c r="R1456" s="360">
        <v>43922</v>
      </c>
      <c r="T1456" s="1042"/>
    </row>
    <row r="1457" spans="1:20" ht="15" x14ac:dyDescent="0.25">
      <c r="A1457" s="1146" t="s">
        <v>1917</v>
      </c>
      <c r="B1457" s="1147" t="s">
        <v>1923</v>
      </c>
      <c r="C1457" s="985" t="s">
        <v>1530</v>
      </c>
      <c r="D1457" s="1146" t="s">
        <v>1821</v>
      </c>
      <c r="E1457" s="11"/>
      <c r="F1457" s="1146" t="s">
        <v>1924</v>
      </c>
      <c r="G1457" s="11"/>
      <c r="H1457" s="1146"/>
      <c r="I1457" s="1250">
        <v>4288</v>
      </c>
      <c r="J1457" s="11"/>
      <c r="K1457" s="11"/>
      <c r="L1457" s="1338">
        <f t="shared" si="82"/>
        <v>4374</v>
      </c>
      <c r="M1457" s="11"/>
      <c r="N1457" s="11"/>
      <c r="O1457" s="360">
        <f>IF(P1457="Yes",'MD Rates'!$H$1,R1457)</f>
        <v>44287</v>
      </c>
      <c r="P1457" s="12" t="str">
        <f t="shared" ref="P1457:P1464" si="83">IF(I1457&lt;&gt;L1457,"Yes","No")</f>
        <v>Yes</v>
      </c>
      <c r="Q1457" s="11"/>
      <c r="R1457" s="360">
        <v>43922</v>
      </c>
      <c r="T1457" s="1042"/>
    </row>
    <row r="1458" spans="1:20" ht="15" x14ac:dyDescent="0.25">
      <c r="A1458" s="1146" t="s">
        <v>1917</v>
      </c>
      <c r="B1458" s="1147" t="s">
        <v>1923</v>
      </c>
      <c r="C1458" s="985" t="s">
        <v>1530</v>
      </c>
      <c r="D1458" s="1146" t="s">
        <v>1823</v>
      </c>
      <c r="E1458" s="11"/>
      <c r="F1458" s="1146" t="s">
        <v>1924</v>
      </c>
      <c r="G1458" s="11"/>
      <c r="H1458" s="1146"/>
      <c r="I1458" s="1250">
        <v>4288</v>
      </c>
      <c r="J1458" s="11"/>
      <c r="K1458" s="11"/>
      <c r="L1458" s="1338">
        <f t="shared" si="82"/>
        <v>4374</v>
      </c>
      <c r="M1458" s="11"/>
      <c r="N1458" s="11"/>
      <c r="O1458" s="360">
        <f>IF(P1458="Yes",'MD Rates'!$H$1,R1458)</f>
        <v>44287</v>
      </c>
      <c r="P1458" s="12" t="str">
        <f t="shared" si="83"/>
        <v>Yes</v>
      </c>
      <c r="Q1458" s="11"/>
      <c r="R1458" s="360">
        <v>43922</v>
      </c>
      <c r="T1458" s="1042"/>
    </row>
    <row r="1459" spans="1:20" ht="15" x14ac:dyDescent="0.25">
      <c r="A1459" s="1146" t="s">
        <v>1917</v>
      </c>
      <c r="B1459" s="1147" t="s">
        <v>1923</v>
      </c>
      <c r="C1459" s="985" t="s">
        <v>1530</v>
      </c>
      <c r="D1459" s="1146" t="s">
        <v>1825</v>
      </c>
      <c r="E1459" s="11"/>
      <c r="F1459" s="1146" t="s">
        <v>1924</v>
      </c>
      <c r="G1459" s="11"/>
      <c r="H1459" s="1146"/>
      <c r="I1459" s="1250">
        <v>4288</v>
      </c>
      <c r="J1459" s="11"/>
      <c r="K1459" s="11"/>
      <c r="L1459" s="1338">
        <f t="shared" si="82"/>
        <v>4374</v>
      </c>
      <c r="M1459" s="11"/>
      <c r="N1459" s="11"/>
      <c r="O1459" s="360">
        <f>IF(P1459="Yes",'MD Rates'!$H$1,R1459)</f>
        <v>44287</v>
      </c>
      <c r="P1459" s="12" t="str">
        <f t="shared" si="83"/>
        <v>Yes</v>
      </c>
      <c r="Q1459" s="11"/>
      <c r="R1459" s="360">
        <v>43922</v>
      </c>
      <c r="T1459" s="1042"/>
    </row>
    <row r="1460" spans="1:20" ht="15" x14ac:dyDescent="0.25">
      <c r="A1460" s="1146" t="s">
        <v>1917</v>
      </c>
      <c r="B1460" s="1147" t="s">
        <v>1923</v>
      </c>
      <c r="C1460" s="985" t="s">
        <v>1530</v>
      </c>
      <c r="D1460" s="1146" t="s">
        <v>1827</v>
      </c>
      <c r="E1460" s="11"/>
      <c r="F1460" s="1146" t="s">
        <v>1924</v>
      </c>
      <c r="G1460" s="11"/>
      <c r="H1460" s="1146"/>
      <c r="I1460" s="1250">
        <v>4288</v>
      </c>
      <c r="J1460" s="11"/>
      <c r="K1460" s="11"/>
      <c r="L1460" s="1338">
        <f t="shared" si="82"/>
        <v>4374</v>
      </c>
      <c r="M1460" s="11"/>
      <c r="N1460" s="11"/>
      <c r="O1460" s="360">
        <f>IF(P1460="Yes",'MD Rates'!$H$1,R1460)</f>
        <v>44287</v>
      </c>
      <c r="P1460" s="12" t="str">
        <f t="shared" si="83"/>
        <v>Yes</v>
      </c>
      <c r="Q1460" s="11"/>
      <c r="R1460" s="360">
        <v>43922</v>
      </c>
      <c r="T1460" s="1042"/>
    </row>
    <row r="1461" spans="1:20" ht="15" x14ac:dyDescent="0.25">
      <c r="A1461" s="1146" t="s">
        <v>1917</v>
      </c>
      <c r="B1461" s="1147" t="s">
        <v>1923</v>
      </c>
      <c r="C1461" s="985" t="s">
        <v>1530</v>
      </c>
      <c r="D1461" s="1146" t="s">
        <v>1829</v>
      </c>
      <c r="E1461" s="11"/>
      <c r="F1461" s="1146" t="s">
        <v>1924</v>
      </c>
      <c r="G1461" s="11"/>
      <c r="H1461" s="1146"/>
      <c r="I1461" s="1250">
        <v>4288</v>
      </c>
      <c r="J1461" s="11"/>
      <c r="K1461" s="11"/>
      <c r="L1461" s="1338">
        <f t="shared" si="82"/>
        <v>4374</v>
      </c>
      <c r="M1461" s="11"/>
      <c r="N1461" s="11"/>
      <c r="O1461" s="360">
        <f>IF(P1461="Yes",'MD Rates'!$H$1,R1461)</f>
        <v>44287</v>
      </c>
      <c r="P1461" s="12" t="str">
        <f t="shared" si="83"/>
        <v>Yes</v>
      </c>
      <c r="Q1461" s="11"/>
      <c r="R1461" s="360">
        <v>43922</v>
      </c>
      <c r="T1461" s="1042"/>
    </row>
    <row r="1462" spans="1:20" ht="15" x14ac:dyDescent="0.25">
      <c r="A1462" s="1146" t="s">
        <v>1917</v>
      </c>
      <c r="B1462" s="1147" t="s">
        <v>1923</v>
      </c>
      <c r="C1462" s="985" t="s">
        <v>1530</v>
      </c>
      <c r="D1462" s="1146" t="s">
        <v>1831</v>
      </c>
      <c r="E1462" s="11"/>
      <c r="F1462" s="1146" t="s">
        <v>1924</v>
      </c>
      <c r="G1462" s="11"/>
      <c r="H1462" s="1146"/>
      <c r="I1462" s="1250">
        <v>4288</v>
      </c>
      <c r="J1462" s="11"/>
      <c r="K1462" s="11"/>
      <c r="L1462" s="1338">
        <f t="shared" si="82"/>
        <v>4374</v>
      </c>
      <c r="M1462" s="11"/>
      <c r="N1462" s="11"/>
      <c r="O1462" s="360">
        <f>IF(P1462="Yes",'MD Rates'!$H$1,R1462)</f>
        <v>44287</v>
      </c>
      <c r="P1462" s="12" t="str">
        <f t="shared" si="83"/>
        <v>Yes</v>
      </c>
      <c r="Q1462" s="11"/>
      <c r="R1462" s="360">
        <v>43922</v>
      </c>
      <c r="T1462" s="1042"/>
    </row>
    <row r="1463" spans="1:20" ht="15" x14ac:dyDescent="0.25">
      <c r="A1463" s="1146" t="s">
        <v>1917</v>
      </c>
      <c r="B1463" s="1147" t="s">
        <v>1923</v>
      </c>
      <c r="C1463" s="985" t="s">
        <v>1530</v>
      </c>
      <c r="D1463" s="1146" t="s">
        <v>1833</v>
      </c>
      <c r="E1463" s="11"/>
      <c r="F1463" s="1146" t="s">
        <v>1924</v>
      </c>
      <c r="G1463" s="11"/>
      <c r="H1463" s="1146"/>
      <c r="I1463" s="1250">
        <v>4288</v>
      </c>
      <c r="J1463" s="11"/>
      <c r="K1463" s="11"/>
      <c r="L1463" s="1338">
        <f t="shared" si="82"/>
        <v>4374</v>
      </c>
      <c r="M1463" s="11"/>
      <c r="N1463" s="11"/>
      <c r="O1463" s="360">
        <f>IF(P1463="Yes",'MD Rates'!$H$1,R1463)</f>
        <v>44287</v>
      </c>
      <c r="P1463" s="12" t="str">
        <f t="shared" si="83"/>
        <v>Yes</v>
      </c>
      <c r="Q1463" s="11"/>
      <c r="R1463" s="360">
        <v>43922</v>
      </c>
      <c r="T1463" s="1042"/>
    </row>
    <row r="1464" spans="1:20" ht="15" x14ac:dyDescent="0.25">
      <c r="A1464" s="1146" t="s">
        <v>1917</v>
      </c>
      <c r="B1464" s="1147" t="s">
        <v>1923</v>
      </c>
      <c r="C1464" s="985" t="s">
        <v>1530</v>
      </c>
      <c r="D1464" s="1146" t="s">
        <v>1835</v>
      </c>
      <c r="E1464" s="11"/>
      <c r="F1464" s="1146" t="s">
        <v>1924</v>
      </c>
      <c r="G1464" s="11"/>
      <c r="H1464" s="1146"/>
      <c r="I1464" s="1250">
        <v>4288</v>
      </c>
      <c r="J1464" s="11"/>
      <c r="K1464" s="11"/>
      <c r="L1464" s="1338">
        <f t="shared" si="82"/>
        <v>4374</v>
      </c>
      <c r="M1464" s="11"/>
      <c r="N1464" s="11"/>
      <c r="O1464" s="360">
        <f>IF(P1464="Yes",'MD Rates'!$H$1,R1464)</f>
        <v>44287</v>
      </c>
      <c r="P1464" s="12" t="str">
        <f t="shared" si="83"/>
        <v>Yes</v>
      </c>
      <c r="Q1464" s="11"/>
      <c r="R1464" s="360">
        <v>43922</v>
      </c>
      <c r="T1464" s="1042"/>
    </row>
    <row r="1465" spans="1:20" ht="15" x14ac:dyDescent="0.25">
      <c r="A1465" s="1146" t="s">
        <v>1918</v>
      </c>
      <c r="B1465" s="1147" t="s">
        <v>1923</v>
      </c>
      <c r="C1465" s="985" t="s">
        <v>1530</v>
      </c>
      <c r="D1465" s="1146" t="s">
        <v>1798</v>
      </c>
      <c r="E1465" s="11"/>
      <c r="F1465" s="1146" t="s">
        <v>1925</v>
      </c>
      <c r="G1465" s="11"/>
      <c r="H1465" s="1146">
        <v>3</v>
      </c>
      <c r="I1465" s="1146">
        <v>7146</v>
      </c>
      <c r="J1465" s="11"/>
      <c r="K1465" s="11"/>
      <c r="L1465" s="1338">
        <f>'MD Rates'!B94</f>
        <v>7289</v>
      </c>
      <c r="M1465" s="11"/>
      <c r="N1465" s="11"/>
      <c r="O1465" s="360">
        <f>IF(P1465="Yes",'MD Rates'!$H$1,R1465)</f>
        <v>44287</v>
      </c>
      <c r="P1465" s="12" t="str">
        <f t="shared" ref="P1465:P1476" si="84">IF(I1465&lt;&gt;L1465,"Yes","No")</f>
        <v>Yes</v>
      </c>
      <c r="Q1465" s="11"/>
      <c r="R1465" s="360">
        <v>43922</v>
      </c>
      <c r="T1465" s="1042"/>
    </row>
    <row r="1466" spans="1:20" ht="15" x14ac:dyDescent="0.25">
      <c r="A1466" s="1146" t="s">
        <v>1918</v>
      </c>
      <c r="B1466" s="1147" t="s">
        <v>1923</v>
      </c>
      <c r="C1466" s="985" t="s">
        <v>1530</v>
      </c>
      <c r="D1466" s="1146" t="s">
        <v>1798</v>
      </c>
      <c r="E1466" s="11"/>
      <c r="F1466" s="1146" t="s">
        <v>1925</v>
      </c>
      <c r="G1466" s="11"/>
      <c r="H1466" s="1146">
        <v>4</v>
      </c>
      <c r="I1466" s="1146">
        <v>5360</v>
      </c>
      <c r="J1466" s="11"/>
      <c r="K1466" s="11"/>
      <c r="L1466" s="1338">
        <f>'MD Rates'!B95</f>
        <v>5467</v>
      </c>
      <c r="M1466" s="11"/>
      <c r="N1466" s="11"/>
      <c r="O1466" s="360">
        <f>IF(P1466="Yes",'MD Rates'!$H$1,R1466)</f>
        <v>44287</v>
      </c>
      <c r="P1466" s="12" t="str">
        <f t="shared" si="84"/>
        <v>Yes</v>
      </c>
      <c r="Q1466" s="11"/>
      <c r="R1466" s="360">
        <v>43922</v>
      </c>
      <c r="T1466" s="1042"/>
    </row>
    <row r="1467" spans="1:20" ht="15" x14ac:dyDescent="0.25">
      <c r="A1467" s="1146" t="s">
        <v>1918</v>
      </c>
      <c r="B1467" s="1147" t="s">
        <v>1923</v>
      </c>
      <c r="C1467" s="985" t="s">
        <v>1530</v>
      </c>
      <c r="D1467" s="1146" t="s">
        <v>1798</v>
      </c>
      <c r="E1467" s="11"/>
      <c r="F1467" s="1146" t="s">
        <v>1925</v>
      </c>
      <c r="G1467" s="11"/>
      <c r="H1467" s="1146">
        <v>5</v>
      </c>
      <c r="I1467" s="1146">
        <v>4288</v>
      </c>
      <c r="J1467" s="11"/>
      <c r="K1467" s="11"/>
      <c r="L1467" s="1338">
        <f>'MD Rates'!B96</f>
        <v>4374</v>
      </c>
      <c r="M1467" s="11"/>
      <c r="N1467" s="11"/>
      <c r="O1467" s="360">
        <f>IF(P1467="Yes",'MD Rates'!$H$1,R1467)</f>
        <v>44287</v>
      </c>
      <c r="P1467" s="12" t="str">
        <f t="shared" si="84"/>
        <v>Yes</v>
      </c>
      <c r="Q1467" s="11"/>
      <c r="R1467" s="360">
        <v>43922</v>
      </c>
      <c r="T1467" s="1042"/>
    </row>
    <row r="1468" spans="1:20" ht="15" x14ac:dyDescent="0.25">
      <c r="A1468" s="1146" t="s">
        <v>1918</v>
      </c>
      <c r="B1468" s="1147" t="s">
        <v>1923</v>
      </c>
      <c r="C1468" s="985" t="s">
        <v>1530</v>
      </c>
      <c r="D1468" s="1146" t="s">
        <v>1798</v>
      </c>
      <c r="E1468" s="11"/>
      <c r="F1468" s="1146" t="s">
        <v>1925</v>
      </c>
      <c r="G1468" s="11"/>
      <c r="H1468" s="1146">
        <v>6</v>
      </c>
      <c r="I1468" s="1146">
        <v>3573</v>
      </c>
      <c r="J1468" s="11"/>
      <c r="K1468" s="11"/>
      <c r="L1468" s="1338">
        <f>'MD Rates'!B97</f>
        <v>3645</v>
      </c>
      <c r="M1468" s="11"/>
      <c r="N1468" s="11"/>
      <c r="O1468" s="360">
        <f>IF(P1468="Yes",'MD Rates'!$H$1,R1468)</f>
        <v>44287</v>
      </c>
      <c r="P1468" s="12" t="str">
        <f t="shared" si="84"/>
        <v>Yes</v>
      </c>
      <c r="Q1468" s="11"/>
      <c r="R1468" s="360">
        <v>43922</v>
      </c>
      <c r="T1468" s="1042"/>
    </row>
    <row r="1469" spans="1:20" ht="15" x14ac:dyDescent="0.25">
      <c r="A1469" s="1146" t="s">
        <v>1918</v>
      </c>
      <c r="B1469" s="1147" t="s">
        <v>1923</v>
      </c>
      <c r="C1469" s="985" t="s">
        <v>1530</v>
      </c>
      <c r="D1469" s="1146" t="s">
        <v>1798</v>
      </c>
      <c r="E1469" s="11"/>
      <c r="F1469" s="1146" t="s">
        <v>1925</v>
      </c>
      <c r="G1469" s="11"/>
      <c r="H1469" s="1146">
        <v>7</v>
      </c>
      <c r="I1469" s="1146">
        <v>3063</v>
      </c>
      <c r="J1469" s="11"/>
      <c r="K1469" s="11"/>
      <c r="L1469" s="1338">
        <f>'MD Rates'!B98</f>
        <v>3124</v>
      </c>
      <c r="M1469" s="11"/>
      <c r="N1469" s="11"/>
      <c r="O1469" s="360">
        <f>IF(P1469="Yes",'MD Rates'!$H$1,R1469)</f>
        <v>44287</v>
      </c>
      <c r="P1469" s="12" t="str">
        <f t="shared" si="84"/>
        <v>Yes</v>
      </c>
      <c r="Q1469" s="11"/>
      <c r="R1469" s="360">
        <v>43922</v>
      </c>
      <c r="T1469" s="1042"/>
    </row>
    <row r="1470" spans="1:20" ht="15" x14ac:dyDescent="0.25">
      <c r="A1470" s="1146" t="s">
        <v>1918</v>
      </c>
      <c r="B1470" s="1147" t="s">
        <v>1923</v>
      </c>
      <c r="C1470" s="985" t="s">
        <v>1530</v>
      </c>
      <c r="D1470" s="1146" t="s">
        <v>1798</v>
      </c>
      <c r="E1470" s="11"/>
      <c r="F1470" s="1146" t="s">
        <v>1925</v>
      </c>
      <c r="G1470" s="11"/>
      <c r="H1470" s="1146">
        <v>8</v>
      </c>
      <c r="I1470" s="1146">
        <v>2680</v>
      </c>
      <c r="J1470" s="11"/>
      <c r="K1470" s="11"/>
      <c r="L1470" s="1338">
        <f>'MD Rates'!B99</f>
        <v>2734</v>
      </c>
      <c r="M1470" s="11"/>
      <c r="N1470" s="11"/>
      <c r="O1470" s="360">
        <f>IF(P1470="Yes",'MD Rates'!$H$1,R1470)</f>
        <v>44287</v>
      </c>
      <c r="P1470" s="12" t="str">
        <f t="shared" si="84"/>
        <v>Yes</v>
      </c>
      <c r="Q1470" s="11"/>
      <c r="R1470" s="360">
        <v>43922</v>
      </c>
      <c r="T1470" s="1042"/>
    </row>
    <row r="1471" spans="1:20" ht="15" x14ac:dyDescent="0.25">
      <c r="A1471" s="1146" t="s">
        <v>1918</v>
      </c>
      <c r="B1471" s="1147" t="s">
        <v>1923</v>
      </c>
      <c r="C1471" s="985" t="s">
        <v>1530</v>
      </c>
      <c r="D1471" s="1146" t="s">
        <v>1807</v>
      </c>
      <c r="E1471" s="11"/>
      <c r="F1471" s="1146" t="s">
        <v>1925</v>
      </c>
      <c r="G1471" s="11"/>
      <c r="H1471" s="1146">
        <v>3</v>
      </c>
      <c r="I1471" s="1146">
        <v>7146</v>
      </c>
      <c r="J1471" s="11"/>
      <c r="K1471" s="11"/>
      <c r="L1471" s="1338">
        <f>'MD Rates'!B94</f>
        <v>7289</v>
      </c>
      <c r="M1471" s="11"/>
      <c r="N1471" s="11"/>
      <c r="O1471" s="360">
        <f>IF(P1471="Yes",'MD Rates'!$H$1,R1471)</f>
        <v>44287</v>
      </c>
      <c r="P1471" s="12" t="str">
        <f t="shared" si="84"/>
        <v>Yes</v>
      </c>
      <c r="Q1471" s="11"/>
      <c r="R1471" s="360">
        <v>43922</v>
      </c>
      <c r="T1471" s="1042"/>
    </row>
    <row r="1472" spans="1:20" ht="15" x14ac:dyDescent="0.25">
      <c r="A1472" s="1146" t="s">
        <v>1918</v>
      </c>
      <c r="B1472" s="1147" t="s">
        <v>1923</v>
      </c>
      <c r="C1472" s="985" t="s">
        <v>1530</v>
      </c>
      <c r="D1472" s="1146" t="s">
        <v>1807</v>
      </c>
      <c r="E1472" s="11"/>
      <c r="F1472" s="1146" t="s">
        <v>1925</v>
      </c>
      <c r="G1472" s="11"/>
      <c r="H1472" s="1146">
        <v>4</v>
      </c>
      <c r="I1472" s="1146">
        <v>5360</v>
      </c>
      <c r="J1472" s="11"/>
      <c r="K1472" s="11"/>
      <c r="L1472" s="1338">
        <f>'MD Rates'!B95</f>
        <v>5467</v>
      </c>
      <c r="M1472" s="11"/>
      <c r="N1472" s="11"/>
      <c r="O1472" s="360">
        <f>IF(P1472="Yes",'MD Rates'!$H$1,R1472)</f>
        <v>44287</v>
      </c>
      <c r="P1472" s="12" t="str">
        <f t="shared" si="84"/>
        <v>Yes</v>
      </c>
      <c r="Q1472" s="11"/>
      <c r="R1472" s="360">
        <v>43922</v>
      </c>
      <c r="T1472" s="1042"/>
    </row>
    <row r="1473" spans="1:20" ht="15" x14ac:dyDescent="0.25">
      <c r="A1473" s="1146" t="s">
        <v>1918</v>
      </c>
      <c r="B1473" s="1147" t="s">
        <v>1923</v>
      </c>
      <c r="C1473" s="985" t="s">
        <v>1530</v>
      </c>
      <c r="D1473" s="1146" t="s">
        <v>1807</v>
      </c>
      <c r="E1473" s="11"/>
      <c r="F1473" s="1146" t="s">
        <v>1925</v>
      </c>
      <c r="G1473" s="11"/>
      <c r="H1473" s="1146">
        <v>5</v>
      </c>
      <c r="I1473" s="1146">
        <v>4288</v>
      </c>
      <c r="J1473" s="11"/>
      <c r="K1473" s="11"/>
      <c r="L1473" s="1338">
        <f>'MD Rates'!B96</f>
        <v>4374</v>
      </c>
      <c r="M1473" s="11"/>
      <c r="N1473" s="11"/>
      <c r="O1473" s="360">
        <f>IF(P1473="Yes",'MD Rates'!$H$1,R1473)</f>
        <v>44287</v>
      </c>
      <c r="P1473" s="12" t="str">
        <f t="shared" si="84"/>
        <v>Yes</v>
      </c>
      <c r="Q1473" s="11"/>
      <c r="R1473" s="360">
        <v>43922</v>
      </c>
      <c r="T1473" s="1042"/>
    </row>
    <row r="1474" spans="1:20" ht="15" x14ac:dyDescent="0.25">
      <c r="A1474" s="1146" t="s">
        <v>1918</v>
      </c>
      <c r="B1474" s="1147" t="s">
        <v>1923</v>
      </c>
      <c r="C1474" s="985" t="s">
        <v>1530</v>
      </c>
      <c r="D1474" s="1146" t="s">
        <v>1807</v>
      </c>
      <c r="E1474" s="11"/>
      <c r="F1474" s="1146" t="s">
        <v>1925</v>
      </c>
      <c r="G1474" s="11"/>
      <c r="H1474" s="1146">
        <v>6</v>
      </c>
      <c r="I1474" s="1146">
        <v>3573</v>
      </c>
      <c r="J1474" s="11"/>
      <c r="K1474" s="11"/>
      <c r="L1474" s="1338">
        <f>'MD Rates'!B97</f>
        <v>3645</v>
      </c>
      <c r="M1474" s="11"/>
      <c r="N1474" s="11"/>
      <c r="O1474" s="360">
        <f>IF(P1474="Yes",'MD Rates'!$H$1,R1474)</f>
        <v>44287</v>
      </c>
      <c r="P1474" s="12" t="str">
        <f t="shared" si="84"/>
        <v>Yes</v>
      </c>
      <c r="Q1474" s="11"/>
      <c r="R1474" s="360">
        <v>43922</v>
      </c>
      <c r="T1474" s="1042"/>
    </row>
    <row r="1475" spans="1:20" ht="15" x14ac:dyDescent="0.25">
      <c r="A1475" s="1146" t="s">
        <v>1918</v>
      </c>
      <c r="B1475" s="1147" t="s">
        <v>1923</v>
      </c>
      <c r="C1475" s="985" t="s">
        <v>1530</v>
      </c>
      <c r="D1475" s="1146" t="s">
        <v>1807</v>
      </c>
      <c r="E1475" s="11"/>
      <c r="F1475" s="1146" t="s">
        <v>1925</v>
      </c>
      <c r="G1475" s="11"/>
      <c r="H1475" s="1146">
        <v>7</v>
      </c>
      <c r="I1475" s="1146">
        <v>3063</v>
      </c>
      <c r="J1475" s="11"/>
      <c r="K1475" s="11"/>
      <c r="L1475" s="1338">
        <f>'MD Rates'!B98</f>
        <v>3124</v>
      </c>
      <c r="M1475" s="11"/>
      <c r="N1475" s="11"/>
      <c r="O1475" s="360">
        <f>IF(P1475="Yes",'MD Rates'!$H$1,R1475)</f>
        <v>44287</v>
      </c>
      <c r="P1475" s="12" t="str">
        <f t="shared" si="84"/>
        <v>Yes</v>
      </c>
      <c r="Q1475" s="11"/>
      <c r="R1475" s="360">
        <v>43922</v>
      </c>
      <c r="T1475" s="1042"/>
    </row>
    <row r="1476" spans="1:20" ht="15" x14ac:dyDescent="0.25">
      <c r="A1476" s="1146" t="s">
        <v>1918</v>
      </c>
      <c r="B1476" s="1147" t="s">
        <v>1923</v>
      </c>
      <c r="C1476" s="985" t="s">
        <v>1530</v>
      </c>
      <c r="D1476" s="1146" t="s">
        <v>1807</v>
      </c>
      <c r="E1476" s="11"/>
      <c r="F1476" s="1146" t="s">
        <v>1925</v>
      </c>
      <c r="G1476" s="11"/>
      <c r="H1476" s="1146">
        <v>8</v>
      </c>
      <c r="I1476" s="1146">
        <v>2680</v>
      </c>
      <c r="J1476" s="11"/>
      <c r="K1476" s="11"/>
      <c r="L1476" s="1338">
        <f>'MD Rates'!B99</f>
        <v>2734</v>
      </c>
      <c r="M1476" s="11"/>
      <c r="N1476" s="11"/>
      <c r="O1476" s="360">
        <f>IF(P1476="Yes",'MD Rates'!$H$1,R1476)</f>
        <v>44287</v>
      </c>
      <c r="P1476" s="12" t="str">
        <f t="shared" si="84"/>
        <v>Yes</v>
      </c>
      <c r="Q1476" s="11"/>
      <c r="R1476" s="360">
        <v>43922</v>
      </c>
      <c r="T1476" s="1042"/>
    </row>
    <row r="1477" spans="1:20" ht="15" x14ac:dyDescent="0.25">
      <c r="A1477" s="1146" t="s">
        <v>1918</v>
      </c>
      <c r="B1477" s="1147" t="s">
        <v>1923</v>
      </c>
      <c r="C1477" s="985" t="s">
        <v>1530</v>
      </c>
      <c r="D1477" s="1146" t="s">
        <v>1809</v>
      </c>
      <c r="E1477" s="11"/>
      <c r="F1477" s="1146" t="s">
        <v>1925</v>
      </c>
      <c r="G1477" s="11"/>
      <c r="H1477" s="1146">
        <v>3</v>
      </c>
      <c r="I1477" s="1146">
        <v>7146</v>
      </c>
      <c r="J1477" s="11"/>
      <c r="K1477" s="11"/>
      <c r="L1477" s="1338">
        <f>'MD Rates'!B94</f>
        <v>7289</v>
      </c>
      <c r="M1477" s="11"/>
      <c r="N1477" s="11"/>
      <c r="O1477" s="360">
        <f>IF(P1477="Yes",'MD Rates'!$H$1,R1477)</f>
        <v>44287</v>
      </c>
      <c r="P1477" s="12" t="str">
        <f t="shared" ref="P1477:P1491" si="85">IF(I1477&lt;&gt;L1477,"Yes","No")</f>
        <v>Yes</v>
      </c>
      <c r="Q1477" s="11"/>
      <c r="R1477" s="360">
        <v>43922</v>
      </c>
      <c r="T1477" s="1042"/>
    </row>
    <row r="1478" spans="1:20" ht="15" x14ac:dyDescent="0.25">
      <c r="A1478" s="1146" t="s">
        <v>1918</v>
      </c>
      <c r="B1478" s="1147" t="s">
        <v>1923</v>
      </c>
      <c r="C1478" s="985" t="s">
        <v>1530</v>
      </c>
      <c r="D1478" s="1146" t="s">
        <v>1809</v>
      </c>
      <c r="E1478" s="11"/>
      <c r="F1478" s="1146" t="s">
        <v>1925</v>
      </c>
      <c r="G1478" s="11"/>
      <c r="H1478" s="1146">
        <v>4</v>
      </c>
      <c r="I1478" s="1146">
        <v>5360</v>
      </c>
      <c r="J1478" s="11"/>
      <c r="K1478" s="11"/>
      <c r="L1478" s="1338">
        <f>'MD Rates'!B95</f>
        <v>5467</v>
      </c>
      <c r="M1478" s="11"/>
      <c r="N1478" s="11"/>
      <c r="O1478" s="360">
        <f>IF(P1478="Yes",'MD Rates'!$H$1,R1478)</f>
        <v>44287</v>
      </c>
      <c r="P1478" s="12" t="str">
        <f t="shared" si="85"/>
        <v>Yes</v>
      </c>
      <c r="Q1478" s="11"/>
      <c r="R1478" s="360">
        <v>43922</v>
      </c>
      <c r="T1478" s="1042"/>
    </row>
    <row r="1479" spans="1:20" ht="15" x14ac:dyDescent="0.25">
      <c r="A1479" s="1146" t="s">
        <v>1918</v>
      </c>
      <c r="B1479" s="1147" t="s">
        <v>1923</v>
      </c>
      <c r="C1479" s="985" t="s">
        <v>1530</v>
      </c>
      <c r="D1479" s="1146" t="s">
        <v>1809</v>
      </c>
      <c r="E1479" s="11"/>
      <c r="F1479" s="1146" t="s">
        <v>1925</v>
      </c>
      <c r="G1479" s="11"/>
      <c r="H1479" s="1146">
        <v>5</v>
      </c>
      <c r="I1479" s="1146">
        <v>4288</v>
      </c>
      <c r="J1479" s="11"/>
      <c r="K1479" s="11"/>
      <c r="L1479" s="1338">
        <f>'MD Rates'!B96</f>
        <v>4374</v>
      </c>
      <c r="M1479" s="11"/>
      <c r="N1479" s="11"/>
      <c r="O1479" s="360">
        <f>IF(P1479="Yes",'MD Rates'!$H$1,R1479)</f>
        <v>44287</v>
      </c>
      <c r="P1479" s="12" t="str">
        <f t="shared" si="85"/>
        <v>Yes</v>
      </c>
      <c r="Q1479" s="11"/>
      <c r="R1479" s="360">
        <v>43922</v>
      </c>
      <c r="T1479" s="1042"/>
    </row>
    <row r="1480" spans="1:20" ht="15" x14ac:dyDescent="0.25">
      <c r="A1480" s="1146" t="s">
        <v>1918</v>
      </c>
      <c r="B1480" s="1147" t="s">
        <v>1923</v>
      </c>
      <c r="C1480" s="985" t="s">
        <v>1530</v>
      </c>
      <c r="D1480" s="1146" t="s">
        <v>1809</v>
      </c>
      <c r="E1480" s="11"/>
      <c r="F1480" s="1146" t="s">
        <v>1925</v>
      </c>
      <c r="G1480" s="11"/>
      <c r="H1480" s="1146">
        <v>6</v>
      </c>
      <c r="I1480" s="1146">
        <v>3573</v>
      </c>
      <c r="J1480" s="11"/>
      <c r="K1480" s="11"/>
      <c r="L1480" s="1338">
        <f>'MD Rates'!B97</f>
        <v>3645</v>
      </c>
      <c r="M1480" s="11"/>
      <c r="N1480" s="11"/>
      <c r="O1480" s="360">
        <f>IF(P1480="Yes",'MD Rates'!$H$1,R1480)</f>
        <v>44287</v>
      </c>
      <c r="P1480" s="12" t="str">
        <f t="shared" si="85"/>
        <v>Yes</v>
      </c>
      <c r="Q1480" s="11"/>
      <c r="R1480" s="360">
        <v>43922</v>
      </c>
      <c r="T1480" s="1042"/>
    </row>
    <row r="1481" spans="1:20" ht="15" x14ac:dyDescent="0.25">
      <c r="A1481" s="1146" t="s">
        <v>1918</v>
      </c>
      <c r="B1481" s="1147" t="s">
        <v>1923</v>
      </c>
      <c r="C1481" s="985" t="s">
        <v>1530</v>
      </c>
      <c r="D1481" s="1146" t="s">
        <v>1809</v>
      </c>
      <c r="E1481" s="11"/>
      <c r="F1481" s="1146" t="s">
        <v>1925</v>
      </c>
      <c r="G1481" s="11"/>
      <c r="H1481" s="1146">
        <v>7</v>
      </c>
      <c r="I1481" s="1146">
        <v>3063</v>
      </c>
      <c r="J1481" s="11"/>
      <c r="K1481" s="11"/>
      <c r="L1481" s="1338">
        <f>'MD Rates'!B98</f>
        <v>3124</v>
      </c>
      <c r="M1481" s="11"/>
      <c r="N1481" s="11"/>
      <c r="O1481" s="360">
        <f>IF(P1481="Yes",'MD Rates'!$H$1,R1481)</f>
        <v>44287</v>
      </c>
      <c r="P1481" s="12" t="str">
        <f t="shared" si="85"/>
        <v>Yes</v>
      </c>
      <c r="Q1481" s="11"/>
      <c r="R1481" s="360">
        <v>43922</v>
      </c>
      <c r="T1481" s="1042"/>
    </row>
    <row r="1482" spans="1:20" ht="15" x14ac:dyDescent="0.25">
      <c r="A1482" s="1146" t="s">
        <v>1918</v>
      </c>
      <c r="B1482" s="1147" t="s">
        <v>1923</v>
      </c>
      <c r="C1482" s="985" t="s">
        <v>1530</v>
      </c>
      <c r="D1482" s="1146" t="s">
        <v>1809</v>
      </c>
      <c r="E1482" s="11"/>
      <c r="F1482" s="1146" t="s">
        <v>1925</v>
      </c>
      <c r="G1482" s="11"/>
      <c r="H1482" s="1146">
        <v>8</v>
      </c>
      <c r="I1482" s="1146">
        <v>2680</v>
      </c>
      <c r="J1482" s="11"/>
      <c r="K1482" s="11"/>
      <c r="L1482" s="1338">
        <f>'MD Rates'!B99</f>
        <v>2734</v>
      </c>
      <c r="M1482" s="11"/>
      <c r="N1482" s="11"/>
      <c r="O1482" s="360">
        <f>IF(P1482="Yes",'MD Rates'!$H$1,R1482)</f>
        <v>44287</v>
      </c>
      <c r="P1482" s="12" t="str">
        <f t="shared" si="85"/>
        <v>Yes</v>
      </c>
      <c r="Q1482" s="11"/>
      <c r="R1482" s="360">
        <v>43922</v>
      </c>
      <c r="T1482" s="1042"/>
    </row>
    <row r="1483" spans="1:20" ht="15" x14ac:dyDescent="0.25">
      <c r="A1483" s="1146" t="s">
        <v>1918</v>
      </c>
      <c r="B1483" s="1147" t="s">
        <v>1923</v>
      </c>
      <c r="C1483" s="985" t="s">
        <v>1530</v>
      </c>
      <c r="D1483" s="1146" t="s">
        <v>1811</v>
      </c>
      <c r="E1483" s="11"/>
      <c r="F1483" s="1146" t="s">
        <v>1925</v>
      </c>
      <c r="G1483" s="11"/>
      <c r="H1483" s="1146">
        <v>3</v>
      </c>
      <c r="I1483" s="1146">
        <v>7146</v>
      </c>
      <c r="J1483" s="11"/>
      <c r="K1483" s="11"/>
      <c r="L1483" s="1338">
        <f>'MD Rates'!B94</f>
        <v>7289</v>
      </c>
      <c r="M1483" s="11"/>
      <c r="N1483" s="11"/>
      <c r="O1483" s="360">
        <f>IF(P1483="Yes",'MD Rates'!$H$1,R1483)</f>
        <v>44287</v>
      </c>
      <c r="P1483" s="12" t="str">
        <f t="shared" si="85"/>
        <v>Yes</v>
      </c>
      <c r="Q1483" s="11"/>
      <c r="R1483" s="360">
        <v>43922</v>
      </c>
      <c r="T1483" s="1042"/>
    </row>
    <row r="1484" spans="1:20" ht="15" x14ac:dyDescent="0.25">
      <c r="A1484" s="1146" t="s">
        <v>1918</v>
      </c>
      <c r="B1484" s="1147" t="s">
        <v>1923</v>
      </c>
      <c r="C1484" s="985" t="s">
        <v>1530</v>
      </c>
      <c r="D1484" s="1146" t="s">
        <v>1811</v>
      </c>
      <c r="E1484" s="11"/>
      <c r="F1484" s="1146" t="s">
        <v>1925</v>
      </c>
      <c r="G1484" s="11"/>
      <c r="H1484" s="1146">
        <v>4</v>
      </c>
      <c r="I1484" s="1146">
        <v>5360</v>
      </c>
      <c r="J1484" s="11"/>
      <c r="K1484" s="11"/>
      <c r="L1484" s="1338">
        <f>'MD Rates'!B95</f>
        <v>5467</v>
      </c>
      <c r="M1484" s="11"/>
      <c r="N1484" s="11"/>
      <c r="O1484" s="360">
        <f>IF(P1484="Yes",'MD Rates'!$H$1,R1484)</f>
        <v>44287</v>
      </c>
      <c r="P1484" s="12" t="str">
        <f t="shared" si="85"/>
        <v>Yes</v>
      </c>
      <c r="Q1484" s="11"/>
      <c r="R1484" s="360">
        <v>43922</v>
      </c>
      <c r="T1484" s="1042"/>
    </row>
    <row r="1485" spans="1:20" ht="15" x14ac:dyDescent="0.25">
      <c r="A1485" s="1146" t="s">
        <v>1918</v>
      </c>
      <c r="B1485" s="1147" t="s">
        <v>1923</v>
      </c>
      <c r="C1485" s="985" t="s">
        <v>1530</v>
      </c>
      <c r="D1485" s="1146" t="s">
        <v>1811</v>
      </c>
      <c r="E1485" s="11"/>
      <c r="F1485" s="1146" t="s">
        <v>1925</v>
      </c>
      <c r="G1485" s="11"/>
      <c r="H1485" s="1146">
        <v>5</v>
      </c>
      <c r="I1485" s="1146">
        <v>4288</v>
      </c>
      <c r="J1485" s="11"/>
      <c r="K1485" s="11"/>
      <c r="L1485" s="1338">
        <f>'MD Rates'!B96</f>
        <v>4374</v>
      </c>
      <c r="M1485" s="11"/>
      <c r="N1485" s="11"/>
      <c r="O1485" s="360">
        <f>IF(P1485="Yes",'MD Rates'!$H$1,R1485)</f>
        <v>44287</v>
      </c>
      <c r="P1485" s="12" t="str">
        <f t="shared" si="85"/>
        <v>Yes</v>
      </c>
      <c r="Q1485" s="11"/>
      <c r="R1485" s="360">
        <v>43922</v>
      </c>
      <c r="T1485" s="1042"/>
    </row>
    <row r="1486" spans="1:20" ht="15" x14ac:dyDescent="0.25">
      <c r="A1486" s="1146" t="s">
        <v>1918</v>
      </c>
      <c r="B1486" s="1147" t="s">
        <v>1923</v>
      </c>
      <c r="C1486" s="985" t="s">
        <v>1530</v>
      </c>
      <c r="D1486" s="1146" t="s">
        <v>1811</v>
      </c>
      <c r="E1486" s="11"/>
      <c r="F1486" s="1146" t="s">
        <v>1925</v>
      </c>
      <c r="G1486" s="11"/>
      <c r="H1486" s="1146">
        <v>6</v>
      </c>
      <c r="I1486" s="1146">
        <v>3573</v>
      </c>
      <c r="J1486" s="11"/>
      <c r="K1486" s="11"/>
      <c r="L1486" s="1338">
        <f>'MD Rates'!B97</f>
        <v>3645</v>
      </c>
      <c r="M1486" s="11"/>
      <c r="N1486" s="11"/>
      <c r="O1486" s="360">
        <f>IF(P1486="Yes",'MD Rates'!$H$1,R1486)</f>
        <v>44287</v>
      </c>
      <c r="P1486" s="12" t="str">
        <f t="shared" si="85"/>
        <v>Yes</v>
      </c>
      <c r="Q1486" s="11"/>
      <c r="R1486" s="360">
        <v>43922</v>
      </c>
      <c r="T1486" s="1042"/>
    </row>
    <row r="1487" spans="1:20" ht="15" x14ac:dyDescent="0.25">
      <c r="A1487" s="1146" t="s">
        <v>1918</v>
      </c>
      <c r="B1487" s="1147" t="s">
        <v>1923</v>
      </c>
      <c r="C1487" s="985" t="s">
        <v>1530</v>
      </c>
      <c r="D1487" s="1146" t="s">
        <v>1811</v>
      </c>
      <c r="E1487" s="11"/>
      <c r="F1487" s="1146" t="s">
        <v>1925</v>
      </c>
      <c r="G1487" s="11"/>
      <c r="H1487" s="1146">
        <v>7</v>
      </c>
      <c r="I1487" s="1146">
        <v>3063</v>
      </c>
      <c r="J1487" s="11"/>
      <c r="K1487" s="11"/>
      <c r="L1487" s="1338">
        <f>'MD Rates'!B98</f>
        <v>3124</v>
      </c>
      <c r="M1487" s="11"/>
      <c r="N1487" s="11"/>
      <c r="O1487" s="360">
        <f>IF(P1487="Yes",'MD Rates'!$H$1,R1487)</f>
        <v>44287</v>
      </c>
      <c r="P1487" s="12" t="str">
        <f t="shared" si="85"/>
        <v>Yes</v>
      </c>
      <c r="Q1487" s="11"/>
      <c r="R1487" s="360">
        <v>43922</v>
      </c>
      <c r="T1487" s="1042"/>
    </row>
    <row r="1488" spans="1:20" ht="15" x14ac:dyDescent="0.25">
      <c r="A1488" s="1146" t="s">
        <v>1918</v>
      </c>
      <c r="B1488" s="1147" t="s">
        <v>1923</v>
      </c>
      <c r="C1488" s="985" t="s">
        <v>1530</v>
      </c>
      <c r="D1488" s="1146" t="s">
        <v>1811</v>
      </c>
      <c r="E1488" s="11"/>
      <c r="F1488" s="1146" t="s">
        <v>1925</v>
      </c>
      <c r="G1488" s="11"/>
      <c r="H1488" s="1146">
        <v>8</v>
      </c>
      <c r="I1488" s="1146">
        <v>2680</v>
      </c>
      <c r="J1488" s="11"/>
      <c r="K1488" s="11"/>
      <c r="L1488" s="1338">
        <f>'MD Rates'!B99</f>
        <v>2734</v>
      </c>
      <c r="M1488" s="11"/>
      <c r="N1488" s="11"/>
      <c r="O1488" s="360">
        <f>IF(P1488="Yes",'MD Rates'!$H$1,R1488)</f>
        <v>44287</v>
      </c>
      <c r="P1488" s="12" t="str">
        <f t="shared" si="85"/>
        <v>Yes</v>
      </c>
      <c r="Q1488" s="11"/>
      <c r="R1488" s="360">
        <v>43922</v>
      </c>
      <c r="T1488" s="1042"/>
    </row>
    <row r="1489" spans="1:20" ht="15" x14ac:dyDescent="0.25">
      <c r="A1489" s="1146" t="s">
        <v>1918</v>
      </c>
      <c r="B1489" s="1147" t="s">
        <v>1923</v>
      </c>
      <c r="C1489" s="985" t="s">
        <v>1530</v>
      </c>
      <c r="D1489" s="1146" t="s">
        <v>1813</v>
      </c>
      <c r="E1489" s="11"/>
      <c r="F1489" s="1146" t="s">
        <v>1925</v>
      </c>
      <c r="G1489" s="11"/>
      <c r="H1489" s="1146">
        <v>3</v>
      </c>
      <c r="I1489" s="1146">
        <v>7146</v>
      </c>
      <c r="J1489" s="11"/>
      <c r="K1489" s="11"/>
      <c r="L1489" s="1338">
        <f>'MD Rates'!B94</f>
        <v>7289</v>
      </c>
      <c r="M1489" s="11"/>
      <c r="N1489" s="11"/>
      <c r="O1489" s="360">
        <f>IF(P1489="Yes",'MD Rates'!$H$1,R1489)</f>
        <v>44287</v>
      </c>
      <c r="P1489" s="12" t="str">
        <f t="shared" si="85"/>
        <v>Yes</v>
      </c>
      <c r="Q1489" s="11"/>
      <c r="R1489" s="360">
        <v>43922</v>
      </c>
      <c r="T1489" s="1042"/>
    </row>
    <row r="1490" spans="1:20" ht="15" x14ac:dyDescent="0.25">
      <c r="A1490" s="1146" t="s">
        <v>1918</v>
      </c>
      <c r="B1490" s="1147" t="s">
        <v>1923</v>
      </c>
      <c r="C1490" s="985" t="s">
        <v>1530</v>
      </c>
      <c r="D1490" s="1146" t="s">
        <v>1813</v>
      </c>
      <c r="E1490" s="11"/>
      <c r="F1490" s="1146" t="s">
        <v>1925</v>
      </c>
      <c r="G1490" s="11"/>
      <c r="H1490" s="1146">
        <v>4</v>
      </c>
      <c r="I1490" s="1146">
        <v>5360</v>
      </c>
      <c r="J1490" s="11"/>
      <c r="K1490" s="11"/>
      <c r="L1490" s="1338">
        <f>'MD Rates'!B95</f>
        <v>5467</v>
      </c>
      <c r="M1490" s="11"/>
      <c r="N1490" s="11"/>
      <c r="O1490" s="360">
        <f>IF(P1490="Yes",'MD Rates'!$H$1,R1490)</f>
        <v>44287</v>
      </c>
      <c r="P1490" s="12" t="str">
        <f t="shared" si="85"/>
        <v>Yes</v>
      </c>
      <c r="Q1490" s="11"/>
      <c r="R1490" s="360">
        <v>43922</v>
      </c>
      <c r="T1490" s="1042"/>
    </row>
    <row r="1491" spans="1:20" ht="15" x14ac:dyDescent="0.25">
      <c r="A1491" s="1146" t="s">
        <v>1918</v>
      </c>
      <c r="B1491" s="1147" t="s">
        <v>1923</v>
      </c>
      <c r="C1491" s="985" t="s">
        <v>1530</v>
      </c>
      <c r="D1491" s="1146" t="s">
        <v>1813</v>
      </c>
      <c r="E1491" s="11"/>
      <c r="F1491" s="1146" t="s">
        <v>1925</v>
      </c>
      <c r="G1491" s="11"/>
      <c r="H1491" s="1146">
        <v>5</v>
      </c>
      <c r="I1491" s="1146">
        <v>4288</v>
      </c>
      <c r="J1491" s="11"/>
      <c r="K1491" s="11"/>
      <c r="L1491" s="1338">
        <f>'MD Rates'!B96</f>
        <v>4374</v>
      </c>
      <c r="M1491" s="11"/>
      <c r="N1491" s="11"/>
      <c r="O1491" s="360">
        <f>IF(P1491="Yes",'MD Rates'!$H$1,R1491)</f>
        <v>44287</v>
      </c>
      <c r="P1491" s="12" t="str">
        <f t="shared" si="85"/>
        <v>Yes</v>
      </c>
      <c r="Q1491" s="11"/>
      <c r="R1491" s="360">
        <v>43922</v>
      </c>
      <c r="T1491" s="1042"/>
    </row>
    <row r="1492" spans="1:20" ht="15" x14ac:dyDescent="0.25">
      <c r="A1492" s="1146" t="s">
        <v>1918</v>
      </c>
      <c r="B1492" s="1147" t="s">
        <v>1923</v>
      </c>
      <c r="C1492" s="985" t="s">
        <v>1530</v>
      </c>
      <c r="D1492" s="1146" t="s">
        <v>1813</v>
      </c>
      <c r="E1492" s="11"/>
      <c r="F1492" s="1146" t="s">
        <v>1925</v>
      </c>
      <c r="G1492" s="11"/>
      <c r="H1492" s="1146">
        <v>6</v>
      </c>
      <c r="I1492" s="1146">
        <v>3573</v>
      </c>
      <c r="J1492" s="11"/>
      <c r="K1492" s="11"/>
      <c r="L1492" s="1338">
        <f>'MD Rates'!B97</f>
        <v>3645</v>
      </c>
      <c r="M1492" s="11"/>
      <c r="N1492" s="11"/>
      <c r="O1492" s="360">
        <f>IF(P1492="Yes",'MD Rates'!$H$1,R1492)</f>
        <v>44287</v>
      </c>
      <c r="P1492" s="12" t="str">
        <f t="shared" ref="P1492:P1508" si="86">IF(I1492&lt;&gt;L1492,"Yes","No")</f>
        <v>Yes</v>
      </c>
      <c r="Q1492" s="11"/>
      <c r="R1492" s="360">
        <v>43922</v>
      </c>
      <c r="T1492" s="1042"/>
    </row>
    <row r="1493" spans="1:20" ht="15" x14ac:dyDescent="0.25">
      <c r="A1493" s="1146" t="s">
        <v>1918</v>
      </c>
      <c r="B1493" s="1147" t="s">
        <v>1923</v>
      </c>
      <c r="C1493" s="985" t="s">
        <v>1530</v>
      </c>
      <c r="D1493" s="1146" t="s">
        <v>1813</v>
      </c>
      <c r="E1493" s="11"/>
      <c r="F1493" s="1146" t="s">
        <v>1925</v>
      </c>
      <c r="G1493" s="11"/>
      <c r="H1493" s="1146">
        <v>7</v>
      </c>
      <c r="I1493" s="1146">
        <v>3063</v>
      </c>
      <c r="J1493" s="11"/>
      <c r="K1493" s="11"/>
      <c r="L1493" s="1338">
        <f>'MD Rates'!B98</f>
        <v>3124</v>
      </c>
      <c r="M1493" s="11"/>
      <c r="N1493" s="11"/>
      <c r="O1493" s="360">
        <f>IF(P1493="Yes",'MD Rates'!$H$1,R1493)</f>
        <v>44287</v>
      </c>
      <c r="P1493" s="12" t="str">
        <f t="shared" si="86"/>
        <v>Yes</v>
      </c>
      <c r="Q1493" s="11"/>
      <c r="R1493" s="360">
        <v>43922</v>
      </c>
      <c r="T1493" s="1042"/>
    </row>
    <row r="1494" spans="1:20" ht="15" x14ac:dyDescent="0.25">
      <c r="A1494" s="1146" t="s">
        <v>1918</v>
      </c>
      <c r="B1494" s="1147" t="s">
        <v>1923</v>
      </c>
      <c r="C1494" s="985" t="s">
        <v>1530</v>
      </c>
      <c r="D1494" s="1146" t="s">
        <v>1813</v>
      </c>
      <c r="E1494" s="11"/>
      <c r="F1494" s="1146" t="s">
        <v>1925</v>
      </c>
      <c r="G1494" s="11"/>
      <c r="H1494" s="1146">
        <v>8</v>
      </c>
      <c r="I1494" s="1146">
        <v>2680</v>
      </c>
      <c r="J1494" s="11"/>
      <c r="K1494" s="11"/>
      <c r="L1494" s="1338">
        <f>'MD Rates'!B99</f>
        <v>2734</v>
      </c>
      <c r="M1494" s="11"/>
      <c r="N1494" s="11"/>
      <c r="O1494" s="360">
        <f>IF(P1494="Yes",'MD Rates'!$H$1,R1494)</f>
        <v>44287</v>
      </c>
      <c r="P1494" s="12" t="str">
        <f t="shared" si="86"/>
        <v>Yes</v>
      </c>
      <c r="Q1494" s="11"/>
      <c r="R1494" s="360">
        <v>43922</v>
      </c>
      <c r="T1494" s="1042"/>
    </row>
    <row r="1495" spans="1:20" ht="15" x14ac:dyDescent="0.25">
      <c r="A1495" s="1146" t="s">
        <v>1918</v>
      </c>
      <c r="B1495" s="1147" t="s">
        <v>1923</v>
      </c>
      <c r="C1495" s="985" t="s">
        <v>1530</v>
      </c>
      <c r="D1495" s="1146" t="s">
        <v>1815</v>
      </c>
      <c r="E1495" s="11"/>
      <c r="F1495" s="1146" t="s">
        <v>1925</v>
      </c>
      <c r="G1495" s="11"/>
      <c r="H1495" s="1146">
        <v>3</v>
      </c>
      <c r="I1495" s="1146">
        <v>7146</v>
      </c>
      <c r="J1495" s="11"/>
      <c r="K1495" s="11"/>
      <c r="L1495" s="1338">
        <f>'MD Rates'!B94</f>
        <v>7289</v>
      </c>
      <c r="M1495" s="11"/>
      <c r="N1495" s="11"/>
      <c r="O1495" s="360">
        <f>IF(P1495="Yes",'MD Rates'!$H$1,R1495)</f>
        <v>44287</v>
      </c>
      <c r="P1495" s="12" t="str">
        <f t="shared" si="86"/>
        <v>Yes</v>
      </c>
      <c r="Q1495" s="11"/>
      <c r="R1495" s="360">
        <v>43922</v>
      </c>
      <c r="T1495" s="1042"/>
    </row>
    <row r="1496" spans="1:20" ht="15" x14ac:dyDescent="0.25">
      <c r="A1496" s="1146" t="s">
        <v>1918</v>
      </c>
      <c r="B1496" s="1147" t="s">
        <v>1923</v>
      </c>
      <c r="C1496" s="985" t="s">
        <v>1530</v>
      </c>
      <c r="D1496" s="1146" t="s">
        <v>1815</v>
      </c>
      <c r="E1496" s="11"/>
      <c r="F1496" s="1146" t="s">
        <v>1925</v>
      </c>
      <c r="G1496" s="11"/>
      <c r="H1496" s="1146">
        <v>4</v>
      </c>
      <c r="I1496" s="1146">
        <v>5360</v>
      </c>
      <c r="J1496" s="11"/>
      <c r="K1496" s="11"/>
      <c r="L1496" s="1338">
        <f>'MD Rates'!B95</f>
        <v>5467</v>
      </c>
      <c r="M1496" s="11"/>
      <c r="N1496" s="11"/>
      <c r="O1496" s="360">
        <f>IF(P1496="Yes",'MD Rates'!$H$1,R1496)</f>
        <v>44287</v>
      </c>
      <c r="P1496" s="12" t="str">
        <f t="shared" si="86"/>
        <v>Yes</v>
      </c>
      <c r="Q1496" s="11"/>
      <c r="R1496" s="360">
        <v>43922</v>
      </c>
      <c r="T1496" s="1042"/>
    </row>
    <row r="1497" spans="1:20" ht="15" x14ac:dyDescent="0.25">
      <c r="A1497" s="1146" t="s">
        <v>1918</v>
      </c>
      <c r="B1497" s="1147" t="s">
        <v>1923</v>
      </c>
      <c r="C1497" s="985" t="s">
        <v>1530</v>
      </c>
      <c r="D1497" s="1146" t="s">
        <v>1815</v>
      </c>
      <c r="E1497" s="11"/>
      <c r="F1497" s="1146" t="s">
        <v>1925</v>
      </c>
      <c r="G1497" s="11"/>
      <c r="H1497" s="1146">
        <v>5</v>
      </c>
      <c r="I1497" s="1146">
        <v>4288</v>
      </c>
      <c r="J1497" s="11"/>
      <c r="K1497" s="11"/>
      <c r="L1497" s="1338">
        <f>'MD Rates'!B96</f>
        <v>4374</v>
      </c>
      <c r="M1497" s="11"/>
      <c r="N1497" s="11"/>
      <c r="O1497" s="360">
        <f>IF(P1497="Yes",'MD Rates'!$H$1,R1497)</f>
        <v>44287</v>
      </c>
      <c r="P1497" s="12" t="str">
        <f t="shared" si="86"/>
        <v>Yes</v>
      </c>
      <c r="Q1497" s="11"/>
      <c r="R1497" s="360">
        <v>43922</v>
      </c>
      <c r="T1497" s="1042"/>
    </row>
    <row r="1498" spans="1:20" ht="15" x14ac:dyDescent="0.25">
      <c r="A1498" s="1146" t="s">
        <v>1918</v>
      </c>
      <c r="B1498" s="1147" t="s">
        <v>1923</v>
      </c>
      <c r="C1498" s="985" t="s">
        <v>1530</v>
      </c>
      <c r="D1498" s="1146" t="s">
        <v>1815</v>
      </c>
      <c r="E1498" s="11"/>
      <c r="F1498" s="1146" t="s">
        <v>1925</v>
      </c>
      <c r="G1498" s="11"/>
      <c r="H1498" s="1146">
        <v>6</v>
      </c>
      <c r="I1498" s="1146">
        <v>3573</v>
      </c>
      <c r="J1498" s="11"/>
      <c r="K1498" s="11"/>
      <c r="L1498" s="1338">
        <f>'MD Rates'!B97</f>
        <v>3645</v>
      </c>
      <c r="M1498" s="11"/>
      <c r="N1498" s="11"/>
      <c r="O1498" s="360">
        <f>IF(P1498="Yes",'MD Rates'!$H$1,R1498)</f>
        <v>44287</v>
      </c>
      <c r="P1498" s="12" t="str">
        <f t="shared" si="86"/>
        <v>Yes</v>
      </c>
      <c r="Q1498" s="11"/>
      <c r="R1498" s="360">
        <v>43922</v>
      </c>
      <c r="T1498" s="1042"/>
    </row>
    <row r="1499" spans="1:20" ht="15" x14ac:dyDescent="0.25">
      <c r="A1499" s="1146" t="s">
        <v>1918</v>
      </c>
      <c r="B1499" s="1147" t="s">
        <v>1923</v>
      </c>
      <c r="C1499" s="985" t="s">
        <v>1530</v>
      </c>
      <c r="D1499" s="1146" t="s">
        <v>1815</v>
      </c>
      <c r="E1499" s="11"/>
      <c r="F1499" s="1146" t="s">
        <v>1925</v>
      </c>
      <c r="G1499" s="11"/>
      <c r="H1499" s="1146">
        <v>7</v>
      </c>
      <c r="I1499" s="1146">
        <v>3063</v>
      </c>
      <c r="J1499" s="11"/>
      <c r="K1499" s="11"/>
      <c r="L1499" s="1338">
        <f>'MD Rates'!B98</f>
        <v>3124</v>
      </c>
      <c r="M1499" s="11"/>
      <c r="N1499" s="11"/>
      <c r="O1499" s="360">
        <f>IF(P1499="Yes",'MD Rates'!$H$1,R1499)</f>
        <v>44287</v>
      </c>
      <c r="P1499" s="12" t="str">
        <f t="shared" si="86"/>
        <v>Yes</v>
      </c>
      <c r="Q1499" s="11"/>
      <c r="R1499" s="360">
        <v>43922</v>
      </c>
      <c r="T1499" s="1042"/>
    </row>
    <row r="1500" spans="1:20" ht="15" x14ac:dyDescent="0.25">
      <c r="A1500" s="1146" t="s">
        <v>1918</v>
      </c>
      <c r="B1500" s="1147" t="s">
        <v>1923</v>
      </c>
      <c r="C1500" s="985" t="s">
        <v>1530</v>
      </c>
      <c r="D1500" s="1146" t="s">
        <v>1815</v>
      </c>
      <c r="E1500" s="11"/>
      <c r="F1500" s="1146" t="s">
        <v>1925</v>
      </c>
      <c r="G1500" s="11"/>
      <c r="H1500" s="1146">
        <v>8</v>
      </c>
      <c r="I1500" s="1146">
        <v>2680</v>
      </c>
      <c r="J1500" s="11"/>
      <c r="K1500" s="11"/>
      <c r="L1500" s="1338">
        <f>'MD Rates'!B99</f>
        <v>2734</v>
      </c>
      <c r="M1500" s="11"/>
      <c r="N1500" s="11"/>
      <c r="O1500" s="360">
        <f>IF(P1500="Yes",'MD Rates'!$H$1,R1500)</f>
        <v>44287</v>
      </c>
      <c r="P1500" s="12" t="str">
        <f t="shared" si="86"/>
        <v>Yes</v>
      </c>
      <c r="Q1500" s="11"/>
      <c r="R1500" s="360">
        <v>43922</v>
      </c>
      <c r="T1500" s="1042"/>
    </row>
    <row r="1501" spans="1:20" ht="15" x14ac:dyDescent="0.25">
      <c r="A1501" s="1146" t="s">
        <v>1919</v>
      </c>
      <c r="B1501" s="1147" t="s">
        <v>1923</v>
      </c>
      <c r="C1501" s="985" t="s">
        <v>1530</v>
      </c>
      <c r="D1501" s="1146" t="s">
        <v>1794</v>
      </c>
      <c r="E1501" s="11"/>
      <c r="F1501" s="1146" t="s">
        <v>1926</v>
      </c>
      <c r="G1501" s="11"/>
      <c r="H1501" s="1146"/>
      <c r="I1501" s="1146">
        <v>8789</v>
      </c>
      <c r="J1501" s="11"/>
      <c r="K1501" s="11"/>
      <c r="L1501" s="1338">
        <f>'MD Rates'!D82</f>
        <v>8965</v>
      </c>
      <c r="M1501" s="11"/>
      <c r="N1501" s="11"/>
      <c r="O1501" s="360">
        <f>IF(P1501="Yes",'MD Rates'!$H$1,R1501)</f>
        <v>44287</v>
      </c>
      <c r="P1501" s="12" t="str">
        <f t="shared" si="86"/>
        <v>Yes</v>
      </c>
      <c r="Q1501" s="11"/>
      <c r="R1501" s="360">
        <v>43922</v>
      </c>
      <c r="T1501" s="1042"/>
    </row>
    <row r="1502" spans="1:20" ht="15" x14ac:dyDescent="0.25">
      <c r="A1502" s="1146" t="s">
        <v>1919</v>
      </c>
      <c r="B1502" s="1147" t="s">
        <v>1923</v>
      </c>
      <c r="C1502" s="985" t="s">
        <v>1530</v>
      </c>
      <c r="D1502" s="1146" t="s">
        <v>1796</v>
      </c>
      <c r="E1502" s="11"/>
      <c r="F1502" s="1146" t="s">
        <v>1926</v>
      </c>
      <c r="G1502" s="11"/>
      <c r="H1502" s="1146"/>
      <c r="I1502" s="1146">
        <v>8789</v>
      </c>
      <c r="J1502" s="11"/>
      <c r="K1502" s="11"/>
      <c r="L1502" s="1338">
        <f t="shared" ref="L1502:L1513" si="87">L1501</f>
        <v>8965</v>
      </c>
      <c r="M1502" s="11"/>
      <c r="N1502" s="11"/>
      <c r="O1502" s="360">
        <f>IF(P1502="Yes",'MD Rates'!$H$1,R1502)</f>
        <v>44287</v>
      </c>
      <c r="P1502" s="12" t="str">
        <f t="shared" si="86"/>
        <v>Yes</v>
      </c>
      <c r="Q1502" s="11"/>
      <c r="R1502" s="360">
        <v>43922</v>
      </c>
      <c r="T1502" s="1042"/>
    </row>
    <row r="1503" spans="1:20" ht="15" x14ac:dyDescent="0.25">
      <c r="A1503" s="1146" t="s">
        <v>1919</v>
      </c>
      <c r="B1503" s="1147" t="s">
        <v>1923</v>
      </c>
      <c r="C1503" s="985" t="s">
        <v>1530</v>
      </c>
      <c r="D1503" s="1146" t="s">
        <v>1798</v>
      </c>
      <c r="E1503" s="11"/>
      <c r="F1503" s="1146" t="s">
        <v>1926</v>
      </c>
      <c r="G1503" s="11"/>
      <c r="H1503" s="1146"/>
      <c r="I1503" s="1146">
        <v>8789</v>
      </c>
      <c r="J1503" s="11"/>
      <c r="K1503" s="11"/>
      <c r="L1503" s="1338">
        <f t="shared" si="87"/>
        <v>8965</v>
      </c>
      <c r="M1503" s="11"/>
      <c r="N1503" s="11"/>
      <c r="O1503" s="360">
        <f>IF(P1503="Yes",'MD Rates'!$H$1,R1503)</f>
        <v>44287</v>
      </c>
      <c r="P1503" s="12" t="str">
        <f t="shared" si="86"/>
        <v>Yes</v>
      </c>
      <c r="Q1503" s="11"/>
      <c r="R1503" s="360">
        <v>43922</v>
      </c>
      <c r="T1503" s="1042"/>
    </row>
    <row r="1504" spans="1:20" ht="15" x14ac:dyDescent="0.25">
      <c r="A1504" s="1146" t="s">
        <v>1919</v>
      </c>
      <c r="B1504" s="1147" t="s">
        <v>1923</v>
      </c>
      <c r="C1504" s="985" t="s">
        <v>1530</v>
      </c>
      <c r="D1504" s="1146" t="s">
        <v>1788</v>
      </c>
      <c r="E1504" s="11"/>
      <c r="F1504" s="1146" t="s">
        <v>1926</v>
      </c>
      <c r="G1504" s="11"/>
      <c r="H1504" s="1146"/>
      <c r="I1504" s="1146">
        <v>8789</v>
      </c>
      <c r="J1504" s="11"/>
      <c r="K1504" s="11"/>
      <c r="L1504" s="1338">
        <f t="shared" si="87"/>
        <v>8965</v>
      </c>
      <c r="M1504" s="11"/>
      <c r="N1504" s="11"/>
      <c r="O1504" s="360">
        <f>IF(P1504="Yes",'MD Rates'!$H$1,R1504)</f>
        <v>44287</v>
      </c>
      <c r="P1504" s="12" t="str">
        <f t="shared" si="86"/>
        <v>Yes</v>
      </c>
      <c r="Q1504" s="11"/>
      <c r="R1504" s="360">
        <v>43922</v>
      </c>
      <c r="T1504" s="1042"/>
    </row>
    <row r="1505" spans="1:20" ht="15" x14ac:dyDescent="0.25">
      <c r="A1505" s="1146" t="s">
        <v>1919</v>
      </c>
      <c r="B1505" s="1147" t="s">
        <v>1923</v>
      </c>
      <c r="C1505" s="985" t="s">
        <v>1530</v>
      </c>
      <c r="D1505" s="1146" t="s">
        <v>1791</v>
      </c>
      <c r="E1505" s="11"/>
      <c r="F1505" s="1146" t="s">
        <v>1926</v>
      </c>
      <c r="G1505" s="11"/>
      <c r="H1505" s="1146"/>
      <c r="I1505" s="1146">
        <v>8789</v>
      </c>
      <c r="J1505" s="11"/>
      <c r="K1505" s="11"/>
      <c r="L1505" s="1338">
        <f t="shared" si="87"/>
        <v>8965</v>
      </c>
      <c r="M1505" s="11"/>
      <c r="N1505" s="11"/>
      <c r="O1505" s="360">
        <f>IF(P1505="Yes",'MD Rates'!$H$1,R1505)</f>
        <v>44287</v>
      </c>
      <c r="P1505" s="12" t="str">
        <f t="shared" si="86"/>
        <v>Yes</v>
      </c>
      <c r="Q1505" s="11"/>
      <c r="R1505" s="360">
        <v>43922</v>
      </c>
      <c r="T1505" s="1042"/>
    </row>
    <row r="1506" spans="1:20" ht="15" x14ac:dyDescent="0.25">
      <c r="A1506" s="1146" t="s">
        <v>1919</v>
      </c>
      <c r="B1506" s="1147" t="s">
        <v>1923</v>
      </c>
      <c r="C1506" s="985" t="s">
        <v>1530</v>
      </c>
      <c r="D1506" s="1146" t="s">
        <v>1801</v>
      </c>
      <c r="E1506" s="11"/>
      <c r="F1506" s="1146" t="s">
        <v>1926</v>
      </c>
      <c r="G1506" s="11"/>
      <c r="H1506" s="1146"/>
      <c r="I1506" s="1146">
        <v>8789</v>
      </c>
      <c r="J1506" s="11"/>
      <c r="K1506" s="11"/>
      <c r="L1506" s="1338">
        <f t="shared" si="87"/>
        <v>8965</v>
      </c>
      <c r="M1506" s="11"/>
      <c r="N1506" s="11"/>
      <c r="O1506" s="360">
        <f>IF(P1506="Yes",'MD Rates'!$H$1,R1506)</f>
        <v>44287</v>
      </c>
      <c r="P1506" s="12" t="str">
        <f t="shared" si="86"/>
        <v>Yes</v>
      </c>
      <c r="Q1506" s="11"/>
      <c r="R1506" s="360">
        <v>43922</v>
      </c>
      <c r="T1506" s="1042"/>
    </row>
    <row r="1507" spans="1:20" ht="15" x14ac:dyDescent="0.25">
      <c r="A1507" s="1146" t="s">
        <v>1919</v>
      </c>
      <c r="B1507" s="1147" t="s">
        <v>1923</v>
      </c>
      <c r="C1507" s="985" t="s">
        <v>1530</v>
      </c>
      <c r="D1507" s="1146" t="s">
        <v>1803</v>
      </c>
      <c r="E1507" s="11"/>
      <c r="F1507" s="1146" t="s">
        <v>1926</v>
      </c>
      <c r="G1507" s="11"/>
      <c r="H1507" s="1146"/>
      <c r="I1507" s="1146">
        <v>8789</v>
      </c>
      <c r="J1507" s="11"/>
      <c r="K1507" s="11"/>
      <c r="L1507" s="1338">
        <f t="shared" si="87"/>
        <v>8965</v>
      </c>
      <c r="M1507" s="11"/>
      <c r="N1507" s="11"/>
      <c r="O1507" s="360">
        <f>IF(P1507="Yes",'MD Rates'!$H$1,R1507)</f>
        <v>44287</v>
      </c>
      <c r="P1507" s="12" t="str">
        <f t="shared" si="86"/>
        <v>Yes</v>
      </c>
      <c r="Q1507" s="11"/>
      <c r="R1507" s="360">
        <v>43922</v>
      </c>
      <c r="T1507" s="1042"/>
    </row>
    <row r="1508" spans="1:20" ht="15" x14ac:dyDescent="0.25">
      <c r="A1508" s="1146" t="s">
        <v>1919</v>
      </c>
      <c r="B1508" s="1147" t="s">
        <v>1923</v>
      </c>
      <c r="C1508" s="985" t="s">
        <v>1530</v>
      </c>
      <c r="D1508" s="1146" t="s">
        <v>1805</v>
      </c>
      <c r="E1508" s="11"/>
      <c r="F1508" s="1146" t="s">
        <v>1926</v>
      </c>
      <c r="G1508" s="11"/>
      <c r="H1508" s="1146"/>
      <c r="I1508" s="1146">
        <v>8789</v>
      </c>
      <c r="J1508" s="11"/>
      <c r="K1508" s="11"/>
      <c r="L1508" s="1338">
        <f t="shared" si="87"/>
        <v>8965</v>
      </c>
      <c r="M1508" s="11"/>
      <c r="N1508" s="11"/>
      <c r="O1508" s="360">
        <f>IF(P1508="Yes",'MD Rates'!$H$1,R1508)</f>
        <v>44287</v>
      </c>
      <c r="P1508" s="12" t="str">
        <f t="shared" si="86"/>
        <v>Yes</v>
      </c>
      <c r="Q1508" s="11"/>
      <c r="R1508" s="360">
        <v>43922</v>
      </c>
      <c r="T1508" s="1042"/>
    </row>
    <row r="1509" spans="1:20" ht="15" x14ac:dyDescent="0.25">
      <c r="A1509" s="1146" t="s">
        <v>1919</v>
      </c>
      <c r="B1509" s="1147" t="s">
        <v>1923</v>
      </c>
      <c r="C1509" s="985" t="s">
        <v>1530</v>
      </c>
      <c r="D1509" s="1146" t="s">
        <v>1807</v>
      </c>
      <c r="E1509" s="11"/>
      <c r="F1509" s="1146" t="s">
        <v>1926</v>
      </c>
      <c r="G1509" s="11"/>
      <c r="H1509" s="1146"/>
      <c r="I1509" s="1146">
        <v>8789</v>
      </c>
      <c r="J1509" s="11"/>
      <c r="K1509" s="11"/>
      <c r="L1509" s="1338">
        <f t="shared" si="87"/>
        <v>8965</v>
      </c>
      <c r="M1509" s="11"/>
      <c r="N1509" s="11"/>
      <c r="O1509" s="360">
        <f>IF(P1509="Yes",'MD Rates'!$H$1,R1509)</f>
        <v>44287</v>
      </c>
      <c r="P1509" s="12" t="str">
        <f t="shared" ref="P1509:P1534" si="88">IF(I1509&lt;&gt;L1509,"Yes","No")</f>
        <v>Yes</v>
      </c>
      <c r="Q1509" s="11"/>
      <c r="R1509" s="360">
        <v>43922</v>
      </c>
      <c r="T1509" s="1042"/>
    </row>
    <row r="1510" spans="1:20" ht="15" x14ac:dyDescent="0.25">
      <c r="A1510" s="1146" t="s">
        <v>1919</v>
      </c>
      <c r="B1510" s="1147" t="s">
        <v>1923</v>
      </c>
      <c r="C1510" s="985" t="s">
        <v>1530</v>
      </c>
      <c r="D1510" s="1146" t="s">
        <v>1809</v>
      </c>
      <c r="E1510" s="11"/>
      <c r="F1510" s="1146" t="s">
        <v>1926</v>
      </c>
      <c r="G1510" s="11"/>
      <c r="H1510" s="1146"/>
      <c r="I1510" s="1146">
        <v>8789</v>
      </c>
      <c r="J1510" s="11"/>
      <c r="K1510" s="11"/>
      <c r="L1510" s="1338">
        <f t="shared" si="87"/>
        <v>8965</v>
      </c>
      <c r="M1510" s="11"/>
      <c r="N1510" s="11"/>
      <c r="O1510" s="360">
        <f>IF(P1510="Yes",'MD Rates'!$H$1,R1510)</f>
        <v>44287</v>
      </c>
      <c r="P1510" s="12" t="str">
        <f t="shared" si="88"/>
        <v>Yes</v>
      </c>
      <c r="Q1510" s="11"/>
      <c r="R1510" s="360">
        <v>43922</v>
      </c>
      <c r="T1510" s="1042"/>
    </row>
    <row r="1511" spans="1:20" ht="15" x14ac:dyDescent="0.25">
      <c r="A1511" s="1146" t="s">
        <v>1919</v>
      </c>
      <c r="B1511" s="1147" t="s">
        <v>1923</v>
      </c>
      <c r="C1511" s="985" t="s">
        <v>1530</v>
      </c>
      <c r="D1511" s="1146" t="s">
        <v>1811</v>
      </c>
      <c r="E1511" s="11"/>
      <c r="F1511" s="1146" t="s">
        <v>1926</v>
      </c>
      <c r="G1511" s="11"/>
      <c r="H1511" s="1146"/>
      <c r="I1511" s="1146">
        <v>8789</v>
      </c>
      <c r="J1511" s="11"/>
      <c r="K1511" s="11"/>
      <c r="L1511" s="1338">
        <f t="shared" si="87"/>
        <v>8965</v>
      </c>
      <c r="M1511" s="11"/>
      <c r="N1511" s="11"/>
      <c r="O1511" s="360">
        <f>IF(P1511="Yes",'MD Rates'!$H$1,R1511)</f>
        <v>44287</v>
      </c>
      <c r="P1511" s="12" t="str">
        <f t="shared" si="88"/>
        <v>Yes</v>
      </c>
      <c r="Q1511" s="11"/>
      <c r="R1511" s="360">
        <v>43922</v>
      </c>
      <c r="T1511" s="1042"/>
    </row>
    <row r="1512" spans="1:20" ht="15" x14ac:dyDescent="0.25">
      <c r="A1512" s="1146" t="s">
        <v>1919</v>
      </c>
      <c r="B1512" s="1147" t="s">
        <v>1923</v>
      </c>
      <c r="C1512" s="985" t="s">
        <v>1530</v>
      </c>
      <c r="D1512" s="1146" t="s">
        <v>1813</v>
      </c>
      <c r="E1512" s="11"/>
      <c r="F1512" s="1146" t="s">
        <v>1926</v>
      </c>
      <c r="G1512" s="11"/>
      <c r="H1512" s="1146"/>
      <c r="I1512" s="1146">
        <v>8789</v>
      </c>
      <c r="J1512" s="11"/>
      <c r="K1512" s="11"/>
      <c r="L1512" s="1338">
        <f t="shared" si="87"/>
        <v>8965</v>
      </c>
      <c r="M1512" s="11"/>
      <c r="N1512" s="11"/>
      <c r="O1512" s="360">
        <f>IF(P1512="Yes",'MD Rates'!$H$1,R1512)</f>
        <v>44287</v>
      </c>
      <c r="P1512" s="12" t="str">
        <f t="shared" si="88"/>
        <v>Yes</v>
      </c>
      <c r="Q1512" s="11"/>
      <c r="R1512" s="360">
        <v>43922</v>
      </c>
      <c r="T1512" s="1042"/>
    </row>
    <row r="1513" spans="1:20" ht="15" x14ac:dyDescent="0.25">
      <c r="A1513" s="1146" t="s">
        <v>1919</v>
      </c>
      <c r="B1513" s="1147" t="s">
        <v>1923</v>
      </c>
      <c r="C1513" s="985" t="s">
        <v>1530</v>
      </c>
      <c r="D1513" s="1146" t="s">
        <v>1815</v>
      </c>
      <c r="E1513" s="11"/>
      <c r="F1513" s="1146" t="s">
        <v>1926</v>
      </c>
      <c r="G1513" s="11"/>
      <c r="H1513" s="1146"/>
      <c r="I1513" s="1146">
        <v>8789</v>
      </c>
      <c r="J1513" s="11"/>
      <c r="K1513" s="11"/>
      <c r="L1513" s="1338">
        <f t="shared" si="87"/>
        <v>8965</v>
      </c>
      <c r="M1513" s="11"/>
      <c r="N1513" s="11"/>
      <c r="O1513" s="360">
        <f>IF(P1513="Yes",'MD Rates'!$H$1,R1513)</f>
        <v>44287</v>
      </c>
      <c r="P1513" s="12" t="str">
        <f t="shared" si="88"/>
        <v>Yes</v>
      </c>
      <c r="Q1513" s="11"/>
      <c r="R1513" s="360">
        <v>43922</v>
      </c>
      <c r="T1513" s="1042"/>
    </row>
    <row r="1514" spans="1:20" ht="15" x14ac:dyDescent="0.25">
      <c r="A1514" s="1251" t="s">
        <v>2095</v>
      </c>
      <c r="B1514" s="1147" t="s">
        <v>1923</v>
      </c>
      <c r="C1514" s="985" t="s">
        <v>1530</v>
      </c>
      <c r="D1514" s="1146" t="s">
        <v>1801</v>
      </c>
      <c r="E1514" s="11"/>
      <c r="F1514" s="1251" t="s">
        <v>2176</v>
      </c>
      <c r="G1514" s="11"/>
      <c r="H1514" s="1146"/>
      <c r="I1514" s="1146">
        <v>4288</v>
      </c>
      <c r="J1514" s="11"/>
      <c r="K1514" s="11"/>
      <c r="L1514" s="1338">
        <f>'MD Rates'!D88</f>
        <v>4374</v>
      </c>
      <c r="M1514" s="11"/>
      <c r="N1514" s="11"/>
      <c r="O1514" s="360">
        <f>IF(P1514="Yes",'MD Rates'!$H$1,R1514)</f>
        <v>44287</v>
      </c>
      <c r="P1514" s="12" t="str">
        <f t="shared" si="88"/>
        <v>Yes</v>
      </c>
      <c r="Q1514" s="11"/>
      <c r="R1514" s="360">
        <v>43922</v>
      </c>
      <c r="T1514" s="1042"/>
    </row>
    <row r="1515" spans="1:20" ht="15" x14ac:dyDescent="0.25">
      <c r="A1515" s="1251" t="s">
        <v>2095</v>
      </c>
      <c r="B1515" s="1147" t="s">
        <v>1923</v>
      </c>
      <c r="C1515" s="985" t="s">
        <v>1530</v>
      </c>
      <c r="D1515" s="1146" t="s">
        <v>1803</v>
      </c>
      <c r="E1515" s="11"/>
      <c r="F1515" s="1251" t="s">
        <v>2176</v>
      </c>
      <c r="G1515" s="11"/>
      <c r="H1515" s="1146"/>
      <c r="I1515" s="1146">
        <v>4288</v>
      </c>
      <c r="J1515" s="11"/>
      <c r="K1515" s="11"/>
      <c r="L1515" s="1338">
        <f>L1514</f>
        <v>4374</v>
      </c>
      <c r="M1515" s="11"/>
      <c r="N1515" s="11"/>
      <c r="O1515" s="360">
        <f>IF(P1515="Yes",'MD Rates'!$H$1,R1515)</f>
        <v>44287</v>
      </c>
      <c r="P1515" s="12" t="str">
        <f t="shared" si="88"/>
        <v>Yes</v>
      </c>
      <c r="Q1515" s="11"/>
      <c r="R1515" s="360">
        <v>43922</v>
      </c>
      <c r="T1515" s="1042"/>
    </row>
    <row r="1516" spans="1:20" ht="15" x14ac:dyDescent="0.25">
      <c r="A1516" s="1251" t="s">
        <v>2095</v>
      </c>
      <c r="B1516" s="1147" t="s">
        <v>1923</v>
      </c>
      <c r="C1516" s="985" t="s">
        <v>1530</v>
      </c>
      <c r="D1516" s="1146" t="s">
        <v>1805</v>
      </c>
      <c r="E1516" s="11"/>
      <c r="F1516" s="1251" t="s">
        <v>2176</v>
      </c>
      <c r="G1516" s="11"/>
      <c r="H1516" s="1146"/>
      <c r="I1516" s="1146">
        <v>4288</v>
      </c>
      <c r="J1516" s="11"/>
      <c r="K1516" s="11"/>
      <c r="L1516" s="1338">
        <f t="shared" ref="L1516:L1529" si="89">L1515</f>
        <v>4374</v>
      </c>
      <c r="M1516" s="11"/>
      <c r="N1516" s="11"/>
      <c r="O1516" s="360">
        <f>IF(P1516="Yes",'MD Rates'!$H$1,R1516)</f>
        <v>44287</v>
      </c>
      <c r="P1516" s="12" t="str">
        <f t="shared" si="88"/>
        <v>Yes</v>
      </c>
      <c r="Q1516" s="11"/>
      <c r="R1516" s="360">
        <v>43922</v>
      </c>
      <c r="T1516" s="1042"/>
    </row>
    <row r="1517" spans="1:20" ht="15" x14ac:dyDescent="0.25">
      <c r="A1517" s="1251" t="s">
        <v>2095</v>
      </c>
      <c r="B1517" s="1147" t="s">
        <v>1923</v>
      </c>
      <c r="C1517" s="985" t="s">
        <v>1530</v>
      </c>
      <c r="D1517" s="1146" t="s">
        <v>1807</v>
      </c>
      <c r="E1517" s="11"/>
      <c r="F1517" s="1251" t="s">
        <v>2176</v>
      </c>
      <c r="G1517" s="11"/>
      <c r="H1517" s="1146"/>
      <c r="I1517" s="1146">
        <v>4288</v>
      </c>
      <c r="J1517" s="11"/>
      <c r="K1517" s="11"/>
      <c r="L1517" s="1338">
        <f t="shared" si="89"/>
        <v>4374</v>
      </c>
      <c r="M1517" s="11"/>
      <c r="N1517" s="11"/>
      <c r="O1517" s="360">
        <f>IF(P1517="Yes",'MD Rates'!$H$1,R1517)</f>
        <v>44287</v>
      </c>
      <c r="P1517" s="12" t="str">
        <f t="shared" si="88"/>
        <v>Yes</v>
      </c>
      <c r="Q1517" s="11"/>
      <c r="R1517" s="360">
        <v>43922</v>
      </c>
      <c r="T1517" s="1042"/>
    </row>
    <row r="1518" spans="1:20" ht="15" x14ac:dyDescent="0.25">
      <c r="A1518" s="1251" t="s">
        <v>2095</v>
      </c>
      <c r="B1518" s="1147" t="s">
        <v>1923</v>
      </c>
      <c r="C1518" s="985" t="s">
        <v>1530</v>
      </c>
      <c r="D1518" s="1146" t="s">
        <v>1809</v>
      </c>
      <c r="E1518" s="11"/>
      <c r="F1518" s="1251" t="s">
        <v>2176</v>
      </c>
      <c r="G1518" s="11"/>
      <c r="H1518" s="1146"/>
      <c r="I1518" s="1146">
        <v>4288</v>
      </c>
      <c r="J1518" s="11"/>
      <c r="K1518" s="11"/>
      <c r="L1518" s="1338">
        <f t="shared" si="89"/>
        <v>4374</v>
      </c>
      <c r="M1518" s="11"/>
      <c r="N1518" s="11"/>
      <c r="O1518" s="360">
        <f>IF(P1518="Yes",'MD Rates'!$H$1,R1518)</f>
        <v>44287</v>
      </c>
      <c r="P1518" s="12" t="str">
        <f t="shared" si="88"/>
        <v>Yes</v>
      </c>
      <c r="Q1518" s="11"/>
      <c r="R1518" s="360">
        <v>43922</v>
      </c>
      <c r="T1518" s="1042"/>
    </row>
    <row r="1519" spans="1:20" ht="15" x14ac:dyDescent="0.25">
      <c r="A1519" s="1251" t="s">
        <v>2095</v>
      </c>
      <c r="B1519" s="1147" t="s">
        <v>1923</v>
      </c>
      <c r="C1519" s="985" t="s">
        <v>1530</v>
      </c>
      <c r="D1519" s="1146" t="s">
        <v>1811</v>
      </c>
      <c r="E1519" s="11"/>
      <c r="F1519" s="1251" t="s">
        <v>2176</v>
      </c>
      <c r="G1519" s="11"/>
      <c r="H1519" s="1146"/>
      <c r="I1519" s="1146">
        <v>4288</v>
      </c>
      <c r="J1519" s="11"/>
      <c r="K1519" s="11"/>
      <c r="L1519" s="1338">
        <f t="shared" si="89"/>
        <v>4374</v>
      </c>
      <c r="M1519" s="11"/>
      <c r="N1519" s="11"/>
      <c r="O1519" s="360">
        <f>IF(P1519="Yes",'MD Rates'!$H$1,R1519)</f>
        <v>44287</v>
      </c>
      <c r="P1519" s="12" t="str">
        <f t="shared" si="88"/>
        <v>Yes</v>
      </c>
      <c r="Q1519" s="11"/>
      <c r="R1519" s="360">
        <v>43922</v>
      </c>
      <c r="T1519" s="1042"/>
    </row>
    <row r="1520" spans="1:20" ht="15" x14ac:dyDescent="0.25">
      <c r="A1520" s="1251" t="s">
        <v>2095</v>
      </c>
      <c r="B1520" s="1147" t="s">
        <v>1923</v>
      </c>
      <c r="C1520" s="985" t="s">
        <v>1530</v>
      </c>
      <c r="D1520" s="1146" t="s">
        <v>1813</v>
      </c>
      <c r="E1520" s="11"/>
      <c r="F1520" s="1251" t="s">
        <v>2176</v>
      </c>
      <c r="G1520" s="11"/>
      <c r="H1520" s="1146"/>
      <c r="I1520" s="1146">
        <v>4288</v>
      </c>
      <c r="J1520" s="11"/>
      <c r="K1520" s="11"/>
      <c r="L1520" s="1338">
        <f t="shared" si="89"/>
        <v>4374</v>
      </c>
      <c r="M1520" s="11"/>
      <c r="N1520" s="11"/>
      <c r="O1520" s="360">
        <f>IF(P1520="Yes",'MD Rates'!$H$1,R1520)</f>
        <v>44287</v>
      </c>
      <c r="P1520" s="12" t="str">
        <f t="shared" si="88"/>
        <v>Yes</v>
      </c>
      <c r="Q1520" s="11"/>
      <c r="R1520" s="360">
        <v>43922</v>
      </c>
      <c r="T1520" s="1042"/>
    </row>
    <row r="1521" spans="1:20" ht="15" x14ac:dyDescent="0.25">
      <c r="A1521" s="1251" t="s">
        <v>2095</v>
      </c>
      <c r="B1521" s="1147" t="s">
        <v>1923</v>
      </c>
      <c r="C1521" s="985" t="s">
        <v>1530</v>
      </c>
      <c r="D1521" s="1146" t="s">
        <v>1815</v>
      </c>
      <c r="E1521" s="11"/>
      <c r="F1521" s="1251" t="s">
        <v>2176</v>
      </c>
      <c r="G1521" s="11"/>
      <c r="H1521" s="1146"/>
      <c r="I1521" s="1146">
        <v>4288</v>
      </c>
      <c r="J1521" s="11"/>
      <c r="K1521" s="11"/>
      <c r="L1521" s="1338">
        <f t="shared" si="89"/>
        <v>4374</v>
      </c>
      <c r="M1521" s="11"/>
      <c r="N1521" s="11"/>
      <c r="O1521" s="360">
        <f>IF(P1521="Yes",'MD Rates'!$H$1,R1521)</f>
        <v>44287</v>
      </c>
      <c r="P1521" s="12" t="str">
        <f t="shared" si="88"/>
        <v>Yes</v>
      </c>
      <c r="Q1521" s="11"/>
      <c r="R1521" s="360">
        <v>43922</v>
      </c>
      <c r="T1521" s="1042"/>
    </row>
    <row r="1522" spans="1:20" ht="15" x14ac:dyDescent="0.25">
      <c r="A1522" s="1251" t="s">
        <v>2095</v>
      </c>
      <c r="B1522" s="1147" t="s">
        <v>1923</v>
      </c>
      <c r="C1522" s="985" t="s">
        <v>1530</v>
      </c>
      <c r="D1522" s="1146" t="s">
        <v>1821</v>
      </c>
      <c r="E1522" s="11"/>
      <c r="F1522" s="1251" t="s">
        <v>2176</v>
      </c>
      <c r="G1522" s="11"/>
      <c r="H1522" s="1146"/>
      <c r="I1522" s="1146">
        <v>4288</v>
      </c>
      <c r="J1522" s="11"/>
      <c r="K1522" s="11"/>
      <c r="L1522" s="1338">
        <f t="shared" si="89"/>
        <v>4374</v>
      </c>
      <c r="M1522" s="11"/>
      <c r="N1522" s="11"/>
      <c r="O1522" s="360">
        <f>IF(P1522="Yes",'MD Rates'!$H$1,R1522)</f>
        <v>44287</v>
      </c>
      <c r="P1522" s="12" t="str">
        <f t="shared" si="88"/>
        <v>Yes</v>
      </c>
      <c r="Q1522" s="11"/>
      <c r="R1522" s="360">
        <v>43922</v>
      </c>
      <c r="T1522" s="1042"/>
    </row>
    <row r="1523" spans="1:20" ht="15" x14ac:dyDescent="0.25">
      <c r="A1523" s="1251" t="s">
        <v>2095</v>
      </c>
      <c r="B1523" s="1147" t="s">
        <v>1923</v>
      </c>
      <c r="C1523" s="985" t="s">
        <v>1530</v>
      </c>
      <c r="D1523" s="1146" t="s">
        <v>1823</v>
      </c>
      <c r="E1523" s="11"/>
      <c r="F1523" s="1251" t="s">
        <v>2176</v>
      </c>
      <c r="G1523" s="11"/>
      <c r="H1523" s="1146"/>
      <c r="I1523" s="1146">
        <v>4288</v>
      </c>
      <c r="J1523" s="11"/>
      <c r="K1523" s="11"/>
      <c r="L1523" s="1338">
        <f t="shared" si="89"/>
        <v>4374</v>
      </c>
      <c r="M1523" s="11"/>
      <c r="N1523" s="11"/>
      <c r="O1523" s="360">
        <f>IF(P1523="Yes",'MD Rates'!$H$1,R1523)</f>
        <v>44287</v>
      </c>
      <c r="P1523" s="12" t="str">
        <f t="shared" si="88"/>
        <v>Yes</v>
      </c>
      <c r="Q1523" s="11"/>
      <c r="R1523" s="360">
        <v>43922</v>
      </c>
      <c r="T1523" s="1042"/>
    </row>
    <row r="1524" spans="1:20" ht="15" x14ac:dyDescent="0.25">
      <c r="A1524" s="1251" t="s">
        <v>2095</v>
      </c>
      <c r="B1524" s="1147" t="s">
        <v>1923</v>
      </c>
      <c r="C1524" s="985" t="s">
        <v>1530</v>
      </c>
      <c r="D1524" s="1146" t="s">
        <v>1825</v>
      </c>
      <c r="E1524" s="11"/>
      <c r="F1524" s="1251" t="s">
        <v>2176</v>
      </c>
      <c r="G1524" s="11"/>
      <c r="H1524" s="1146"/>
      <c r="I1524" s="1146">
        <v>4288</v>
      </c>
      <c r="J1524" s="11"/>
      <c r="K1524" s="11"/>
      <c r="L1524" s="1338">
        <f t="shared" si="89"/>
        <v>4374</v>
      </c>
      <c r="M1524" s="11"/>
      <c r="N1524" s="11"/>
      <c r="O1524" s="360">
        <f>IF(P1524="Yes",'MD Rates'!$H$1,R1524)</f>
        <v>44287</v>
      </c>
      <c r="P1524" s="12" t="str">
        <f t="shared" si="88"/>
        <v>Yes</v>
      </c>
      <c r="Q1524" s="11"/>
      <c r="R1524" s="360">
        <v>43922</v>
      </c>
      <c r="T1524" s="1042"/>
    </row>
    <row r="1525" spans="1:20" ht="15" x14ac:dyDescent="0.25">
      <c r="A1525" s="1251" t="s">
        <v>2095</v>
      </c>
      <c r="B1525" s="1147" t="s">
        <v>1923</v>
      </c>
      <c r="C1525" s="985" t="s">
        <v>1530</v>
      </c>
      <c r="D1525" s="1146" t="s">
        <v>1827</v>
      </c>
      <c r="E1525" s="11"/>
      <c r="F1525" s="1251" t="s">
        <v>2176</v>
      </c>
      <c r="G1525" s="11"/>
      <c r="H1525" s="1146"/>
      <c r="I1525" s="1146">
        <v>4288</v>
      </c>
      <c r="J1525" s="11"/>
      <c r="K1525" s="11"/>
      <c r="L1525" s="1338">
        <f t="shared" si="89"/>
        <v>4374</v>
      </c>
      <c r="M1525" s="11"/>
      <c r="N1525" s="11"/>
      <c r="O1525" s="360">
        <f>IF(P1525="Yes",'MD Rates'!$H$1,R1525)</f>
        <v>44287</v>
      </c>
      <c r="P1525" s="12" t="str">
        <f t="shared" si="88"/>
        <v>Yes</v>
      </c>
      <c r="Q1525" s="11"/>
      <c r="R1525" s="360">
        <v>43922</v>
      </c>
      <c r="T1525" s="1042"/>
    </row>
    <row r="1526" spans="1:20" ht="15" x14ac:dyDescent="0.25">
      <c r="A1526" s="1251" t="s">
        <v>2095</v>
      </c>
      <c r="B1526" s="1147" t="s">
        <v>1923</v>
      </c>
      <c r="C1526" s="985" t="s">
        <v>1530</v>
      </c>
      <c r="D1526" s="1146" t="s">
        <v>1829</v>
      </c>
      <c r="E1526" s="11"/>
      <c r="F1526" s="1251" t="s">
        <v>2176</v>
      </c>
      <c r="G1526" s="11"/>
      <c r="H1526" s="1146"/>
      <c r="I1526" s="1146">
        <v>4288</v>
      </c>
      <c r="J1526" s="11"/>
      <c r="K1526" s="11"/>
      <c r="L1526" s="1338">
        <f t="shared" si="89"/>
        <v>4374</v>
      </c>
      <c r="M1526" s="11"/>
      <c r="N1526" s="11"/>
      <c r="O1526" s="360">
        <f>IF(P1526="Yes",'MD Rates'!$H$1,R1526)</f>
        <v>44287</v>
      </c>
      <c r="P1526" s="12" t="str">
        <f t="shared" si="88"/>
        <v>Yes</v>
      </c>
      <c r="Q1526" s="11"/>
      <c r="R1526" s="360">
        <v>43922</v>
      </c>
      <c r="T1526" s="1042"/>
    </row>
    <row r="1527" spans="1:20" ht="15" x14ac:dyDescent="0.25">
      <c r="A1527" s="1251" t="s">
        <v>2095</v>
      </c>
      <c r="B1527" s="1147" t="s">
        <v>1923</v>
      </c>
      <c r="C1527" s="985" t="s">
        <v>1530</v>
      </c>
      <c r="D1527" s="1146" t="s">
        <v>1831</v>
      </c>
      <c r="E1527" s="11"/>
      <c r="F1527" s="1251" t="s">
        <v>2176</v>
      </c>
      <c r="G1527" s="11"/>
      <c r="H1527" s="1146"/>
      <c r="I1527" s="1146">
        <v>4288</v>
      </c>
      <c r="J1527" s="11"/>
      <c r="K1527" s="11"/>
      <c r="L1527" s="1338">
        <f t="shared" si="89"/>
        <v>4374</v>
      </c>
      <c r="M1527" s="11"/>
      <c r="N1527" s="11"/>
      <c r="O1527" s="360">
        <f>IF(P1527="Yes",'MD Rates'!$H$1,R1527)</f>
        <v>44287</v>
      </c>
      <c r="P1527" s="12" t="str">
        <f t="shared" si="88"/>
        <v>Yes</v>
      </c>
      <c r="Q1527" s="11"/>
      <c r="R1527" s="360">
        <v>43922</v>
      </c>
      <c r="T1527" s="1042"/>
    </row>
    <row r="1528" spans="1:20" ht="15" x14ac:dyDescent="0.25">
      <c r="A1528" s="1251" t="s">
        <v>2095</v>
      </c>
      <c r="B1528" s="1147" t="s">
        <v>1923</v>
      </c>
      <c r="C1528" s="985" t="s">
        <v>1530</v>
      </c>
      <c r="D1528" s="1146" t="s">
        <v>1833</v>
      </c>
      <c r="E1528" s="11"/>
      <c r="F1528" s="1251" t="s">
        <v>2176</v>
      </c>
      <c r="G1528" s="11"/>
      <c r="H1528" s="1146"/>
      <c r="I1528" s="1146">
        <v>4288</v>
      </c>
      <c r="J1528" s="11"/>
      <c r="K1528" s="11"/>
      <c r="L1528" s="1338">
        <f t="shared" si="89"/>
        <v>4374</v>
      </c>
      <c r="M1528" s="11"/>
      <c r="N1528" s="11"/>
      <c r="O1528" s="360">
        <f>IF(P1528="Yes",'MD Rates'!$H$1,R1528)</f>
        <v>44287</v>
      </c>
      <c r="P1528" s="12" t="str">
        <f t="shared" si="88"/>
        <v>Yes</v>
      </c>
      <c r="Q1528" s="11"/>
      <c r="R1528" s="360">
        <v>43922</v>
      </c>
      <c r="T1528" s="1042"/>
    </row>
    <row r="1529" spans="1:20" ht="15" x14ac:dyDescent="0.25">
      <c r="A1529" s="1251" t="s">
        <v>2095</v>
      </c>
      <c r="B1529" s="1147" t="s">
        <v>1923</v>
      </c>
      <c r="C1529" s="985" t="s">
        <v>1530</v>
      </c>
      <c r="D1529" s="1146" t="s">
        <v>1835</v>
      </c>
      <c r="E1529" s="11"/>
      <c r="F1529" s="1251" t="s">
        <v>2176</v>
      </c>
      <c r="G1529" s="11"/>
      <c r="H1529" s="1146"/>
      <c r="I1529" s="1146">
        <v>4288</v>
      </c>
      <c r="J1529" s="11"/>
      <c r="K1529" s="11"/>
      <c r="L1529" s="1338">
        <f t="shared" si="89"/>
        <v>4374</v>
      </c>
      <c r="M1529" s="11"/>
      <c r="N1529" s="11"/>
      <c r="O1529" s="360">
        <f>IF(P1529="Yes",'MD Rates'!$H$1,R1529)</f>
        <v>44287</v>
      </c>
      <c r="P1529" s="12" t="str">
        <f t="shared" si="88"/>
        <v>Yes</v>
      </c>
      <c r="Q1529" s="11"/>
      <c r="R1529" s="360">
        <v>43922</v>
      </c>
      <c r="T1529" s="1042"/>
    </row>
    <row r="1530" spans="1:20" ht="15" x14ac:dyDescent="0.25">
      <c r="A1530" s="1146" t="s">
        <v>1920</v>
      </c>
      <c r="B1530" s="1147" t="s">
        <v>1923</v>
      </c>
      <c r="C1530" s="985" t="s">
        <v>1530</v>
      </c>
      <c r="D1530" s="1146" t="s">
        <v>1794</v>
      </c>
      <c r="E1530" s="11"/>
      <c r="F1530" s="1146" t="s">
        <v>1927</v>
      </c>
      <c r="G1530" s="11"/>
      <c r="H1530" s="1146">
        <v>3</v>
      </c>
      <c r="I1530" s="1146">
        <v>7146</v>
      </c>
      <c r="J1530" s="11"/>
      <c r="K1530" s="11"/>
      <c r="L1530" s="1338">
        <f>'MD Rates'!B94</f>
        <v>7289</v>
      </c>
      <c r="M1530" s="11"/>
      <c r="N1530" s="11"/>
      <c r="O1530" s="360">
        <f>IF(P1530="Yes",'MD Rates'!$H$1,R1530)</f>
        <v>44287</v>
      </c>
      <c r="P1530" s="12" t="str">
        <f t="shared" si="88"/>
        <v>Yes</v>
      </c>
      <c r="Q1530" s="11"/>
      <c r="R1530" s="360">
        <v>43922</v>
      </c>
      <c r="T1530" s="1042"/>
    </row>
    <row r="1531" spans="1:20" ht="15" x14ac:dyDescent="0.25">
      <c r="A1531" s="1146" t="s">
        <v>1920</v>
      </c>
      <c r="B1531" s="1147" t="s">
        <v>1923</v>
      </c>
      <c r="C1531" s="985" t="s">
        <v>1530</v>
      </c>
      <c r="D1531" s="1146" t="s">
        <v>1794</v>
      </c>
      <c r="E1531" s="11"/>
      <c r="F1531" s="1146" t="s">
        <v>1927</v>
      </c>
      <c r="G1531" s="11"/>
      <c r="H1531" s="1146">
        <v>4</v>
      </c>
      <c r="I1531" s="1146">
        <v>5360</v>
      </c>
      <c r="J1531" s="11"/>
      <c r="K1531" s="11"/>
      <c r="L1531" s="1338">
        <f>'MD Rates'!B95</f>
        <v>5467</v>
      </c>
      <c r="M1531" s="11"/>
      <c r="N1531" s="11"/>
      <c r="O1531" s="360">
        <f>IF(P1531="Yes",'MD Rates'!$H$1,R1531)</f>
        <v>44287</v>
      </c>
      <c r="P1531" s="12" t="str">
        <f t="shared" si="88"/>
        <v>Yes</v>
      </c>
      <c r="Q1531" s="11"/>
      <c r="R1531" s="360">
        <v>43922</v>
      </c>
      <c r="T1531" s="1042"/>
    </row>
    <row r="1532" spans="1:20" ht="15" x14ac:dyDescent="0.25">
      <c r="A1532" s="1146" t="s">
        <v>1920</v>
      </c>
      <c r="B1532" s="1147" t="s">
        <v>1923</v>
      </c>
      <c r="C1532" s="985" t="s">
        <v>1530</v>
      </c>
      <c r="D1532" s="1146" t="s">
        <v>1794</v>
      </c>
      <c r="E1532" s="11"/>
      <c r="F1532" s="1146" t="s">
        <v>1927</v>
      </c>
      <c r="G1532" s="11"/>
      <c r="H1532" s="1146">
        <v>5</v>
      </c>
      <c r="I1532" s="1146">
        <v>4288</v>
      </c>
      <c r="J1532" s="11"/>
      <c r="K1532" s="11"/>
      <c r="L1532" s="1338">
        <f>'MD Rates'!B96</f>
        <v>4374</v>
      </c>
      <c r="M1532" s="11"/>
      <c r="N1532" s="11"/>
      <c r="O1532" s="360">
        <f>IF(P1532="Yes",'MD Rates'!$H$1,R1532)</f>
        <v>44287</v>
      </c>
      <c r="P1532" s="12" t="str">
        <f t="shared" si="88"/>
        <v>Yes</v>
      </c>
      <c r="Q1532" s="11"/>
      <c r="R1532" s="360">
        <v>43922</v>
      </c>
      <c r="T1532" s="1042"/>
    </row>
    <row r="1533" spans="1:20" ht="15" x14ac:dyDescent="0.25">
      <c r="A1533" s="1146" t="s">
        <v>1920</v>
      </c>
      <c r="B1533" s="1147" t="s">
        <v>1923</v>
      </c>
      <c r="C1533" s="985" t="s">
        <v>1530</v>
      </c>
      <c r="D1533" s="1146" t="s">
        <v>1794</v>
      </c>
      <c r="E1533" s="11"/>
      <c r="F1533" s="1146" t="s">
        <v>1927</v>
      </c>
      <c r="G1533" s="11"/>
      <c r="H1533" s="1146">
        <v>6</v>
      </c>
      <c r="I1533" s="1146">
        <v>3573</v>
      </c>
      <c r="J1533" s="11"/>
      <c r="K1533" s="11"/>
      <c r="L1533" s="1338">
        <f>'MD Rates'!B97</f>
        <v>3645</v>
      </c>
      <c r="M1533" s="11"/>
      <c r="N1533" s="11"/>
      <c r="O1533" s="360">
        <f>IF(P1533="Yes",'MD Rates'!$H$1,R1533)</f>
        <v>44287</v>
      </c>
      <c r="P1533" s="12" t="str">
        <f t="shared" si="88"/>
        <v>Yes</v>
      </c>
      <c r="Q1533" s="11"/>
      <c r="R1533" s="360">
        <v>43922</v>
      </c>
      <c r="T1533" s="1042"/>
    </row>
    <row r="1534" spans="1:20" ht="15" x14ac:dyDescent="0.25">
      <c r="A1534" s="1146" t="s">
        <v>1920</v>
      </c>
      <c r="B1534" s="1147" t="s">
        <v>1923</v>
      </c>
      <c r="C1534" s="985" t="s">
        <v>1530</v>
      </c>
      <c r="D1534" s="1146" t="s">
        <v>1794</v>
      </c>
      <c r="E1534" s="11"/>
      <c r="F1534" s="1146" t="s">
        <v>1927</v>
      </c>
      <c r="G1534" s="11"/>
      <c r="H1534" s="1146">
        <v>7</v>
      </c>
      <c r="I1534" s="1146">
        <v>3063</v>
      </c>
      <c r="J1534" s="11"/>
      <c r="K1534" s="11"/>
      <c r="L1534" s="1338">
        <f>'MD Rates'!B98</f>
        <v>3124</v>
      </c>
      <c r="M1534" s="11"/>
      <c r="N1534" s="11"/>
      <c r="O1534" s="360">
        <f>IF(P1534="Yes",'MD Rates'!$H$1,R1534)</f>
        <v>44287</v>
      </c>
      <c r="P1534" s="12" t="str">
        <f t="shared" si="88"/>
        <v>Yes</v>
      </c>
      <c r="Q1534" s="11"/>
      <c r="R1534" s="360">
        <v>43922</v>
      </c>
      <c r="T1534" s="1042"/>
    </row>
    <row r="1535" spans="1:20" ht="15" x14ac:dyDescent="0.25">
      <c r="A1535" s="1146" t="s">
        <v>1920</v>
      </c>
      <c r="B1535" s="1147" t="s">
        <v>1923</v>
      </c>
      <c r="C1535" s="985" t="s">
        <v>1530</v>
      </c>
      <c r="D1535" s="1146" t="s">
        <v>1794</v>
      </c>
      <c r="E1535" s="11"/>
      <c r="F1535" s="1146" t="s">
        <v>1927</v>
      </c>
      <c r="G1535" s="11"/>
      <c r="H1535" s="1146">
        <v>8</v>
      </c>
      <c r="I1535" s="1146">
        <v>2680</v>
      </c>
      <c r="J1535" s="11"/>
      <c r="K1535" s="11"/>
      <c r="L1535" s="1338">
        <f>'MD Rates'!B99</f>
        <v>2734</v>
      </c>
      <c r="M1535" s="11"/>
      <c r="N1535" s="11"/>
      <c r="O1535" s="360">
        <f>IF(P1535="Yes",'MD Rates'!$H$1,R1535)</f>
        <v>44287</v>
      </c>
      <c r="P1535" s="12" t="str">
        <f t="shared" ref="P1535:P1583" si="90">IF(I1535&lt;&gt;L1535,"Yes","No")</f>
        <v>Yes</v>
      </c>
      <c r="Q1535" s="11"/>
      <c r="R1535" s="360">
        <v>43922</v>
      </c>
      <c r="T1535" s="1042"/>
    </row>
    <row r="1536" spans="1:20" ht="15" x14ac:dyDescent="0.25">
      <c r="A1536" s="1146" t="s">
        <v>1920</v>
      </c>
      <c r="B1536" s="1147" t="s">
        <v>1923</v>
      </c>
      <c r="C1536" s="985" t="s">
        <v>1530</v>
      </c>
      <c r="D1536" s="1146" t="s">
        <v>1796</v>
      </c>
      <c r="E1536" s="11"/>
      <c r="F1536" s="1146" t="s">
        <v>1927</v>
      </c>
      <c r="G1536" s="11"/>
      <c r="H1536" s="1146">
        <v>3</v>
      </c>
      <c r="I1536" s="1146">
        <v>7146</v>
      </c>
      <c r="J1536" s="11"/>
      <c r="K1536" s="11"/>
      <c r="L1536" s="1338">
        <f t="shared" ref="L1536:L1599" si="91">L1530</f>
        <v>7289</v>
      </c>
      <c r="M1536" s="11"/>
      <c r="N1536" s="11"/>
      <c r="O1536" s="360">
        <f>IF(P1536="Yes",'MD Rates'!$H$1,R1536)</f>
        <v>44287</v>
      </c>
      <c r="P1536" s="12" t="str">
        <f t="shared" si="90"/>
        <v>Yes</v>
      </c>
      <c r="Q1536" s="11"/>
      <c r="R1536" s="360">
        <v>43922</v>
      </c>
      <c r="T1536" s="1042"/>
    </row>
    <row r="1537" spans="1:20" ht="15" x14ac:dyDescent="0.25">
      <c r="A1537" s="1146" t="s">
        <v>1920</v>
      </c>
      <c r="B1537" s="1147" t="s">
        <v>1923</v>
      </c>
      <c r="C1537" s="985" t="s">
        <v>1530</v>
      </c>
      <c r="D1537" s="1146" t="s">
        <v>1796</v>
      </c>
      <c r="E1537" s="11"/>
      <c r="F1537" s="1146" t="s">
        <v>1927</v>
      </c>
      <c r="G1537" s="11"/>
      <c r="H1537" s="1146">
        <v>4</v>
      </c>
      <c r="I1537" s="1146">
        <v>5360</v>
      </c>
      <c r="J1537" s="11"/>
      <c r="K1537" s="11"/>
      <c r="L1537" s="1338">
        <f t="shared" si="91"/>
        <v>5467</v>
      </c>
      <c r="M1537" s="11"/>
      <c r="N1537" s="11"/>
      <c r="O1537" s="360">
        <f>IF(P1537="Yes",'MD Rates'!$H$1,R1537)</f>
        <v>44287</v>
      </c>
      <c r="P1537" s="12" t="str">
        <f t="shared" si="90"/>
        <v>Yes</v>
      </c>
      <c r="Q1537" s="11"/>
      <c r="R1537" s="360">
        <v>43922</v>
      </c>
      <c r="T1537" s="1042"/>
    </row>
    <row r="1538" spans="1:20" ht="15" x14ac:dyDescent="0.25">
      <c r="A1538" s="1146" t="s">
        <v>1920</v>
      </c>
      <c r="B1538" s="1147" t="s">
        <v>1923</v>
      </c>
      <c r="C1538" s="985" t="s">
        <v>1530</v>
      </c>
      <c r="D1538" s="1146" t="s">
        <v>1796</v>
      </c>
      <c r="E1538" s="11"/>
      <c r="F1538" s="1146" t="s">
        <v>1927</v>
      </c>
      <c r="G1538" s="11"/>
      <c r="H1538" s="1146">
        <v>5</v>
      </c>
      <c r="I1538" s="1146">
        <v>4288</v>
      </c>
      <c r="J1538" s="11"/>
      <c r="K1538" s="11"/>
      <c r="L1538" s="1338">
        <f t="shared" si="91"/>
        <v>4374</v>
      </c>
      <c r="M1538" s="11"/>
      <c r="N1538" s="11"/>
      <c r="O1538" s="360">
        <f>IF(P1538="Yes",'MD Rates'!$H$1,R1538)</f>
        <v>44287</v>
      </c>
      <c r="P1538" s="12" t="str">
        <f t="shared" si="90"/>
        <v>Yes</v>
      </c>
      <c r="Q1538" s="11"/>
      <c r="R1538" s="360">
        <v>43922</v>
      </c>
      <c r="T1538" s="1042"/>
    </row>
    <row r="1539" spans="1:20" ht="15" x14ac:dyDescent="0.25">
      <c r="A1539" s="1146" t="s">
        <v>1920</v>
      </c>
      <c r="B1539" s="1147" t="s">
        <v>1923</v>
      </c>
      <c r="C1539" s="985" t="s">
        <v>1530</v>
      </c>
      <c r="D1539" s="1146" t="s">
        <v>1796</v>
      </c>
      <c r="E1539" s="11"/>
      <c r="F1539" s="1146" t="s">
        <v>1927</v>
      </c>
      <c r="G1539" s="11"/>
      <c r="H1539" s="1146">
        <v>6</v>
      </c>
      <c r="I1539" s="1146">
        <v>3573</v>
      </c>
      <c r="J1539" s="11"/>
      <c r="K1539" s="11"/>
      <c r="L1539" s="1338">
        <f t="shared" si="91"/>
        <v>3645</v>
      </c>
      <c r="M1539" s="11"/>
      <c r="N1539" s="11"/>
      <c r="O1539" s="360">
        <f>IF(P1539="Yes",'MD Rates'!$H$1,R1539)</f>
        <v>44287</v>
      </c>
      <c r="P1539" s="12" t="str">
        <f t="shared" si="90"/>
        <v>Yes</v>
      </c>
      <c r="Q1539" s="11"/>
      <c r="R1539" s="360">
        <v>43922</v>
      </c>
      <c r="T1539" s="1042"/>
    </row>
    <row r="1540" spans="1:20" ht="15" x14ac:dyDescent="0.25">
      <c r="A1540" s="1146" t="s">
        <v>1920</v>
      </c>
      <c r="B1540" s="1147" t="s">
        <v>1923</v>
      </c>
      <c r="C1540" s="985" t="s">
        <v>1530</v>
      </c>
      <c r="D1540" s="1146" t="s">
        <v>1796</v>
      </c>
      <c r="E1540" s="11"/>
      <c r="F1540" s="1146" t="s">
        <v>1927</v>
      </c>
      <c r="G1540" s="11"/>
      <c r="H1540" s="1146">
        <v>7</v>
      </c>
      <c r="I1540" s="1146">
        <v>3063</v>
      </c>
      <c r="J1540" s="11"/>
      <c r="K1540" s="11"/>
      <c r="L1540" s="1338">
        <f t="shared" si="91"/>
        <v>3124</v>
      </c>
      <c r="M1540" s="11"/>
      <c r="N1540" s="11"/>
      <c r="O1540" s="360">
        <f>IF(P1540="Yes",'MD Rates'!$H$1,R1540)</f>
        <v>44287</v>
      </c>
      <c r="P1540" s="12" t="str">
        <f t="shared" si="90"/>
        <v>Yes</v>
      </c>
      <c r="Q1540" s="11"/>
      <c r="R1540" s="360">
        <v>43922</v>
      </c>
      <c r="T1540" s="1042"/>
    </row>
    <row r="1541" spans="1:20" ht="15" x14ac:dyDescent="0.25">
      <c r="A1541" s="1146" t="s">
        <v>1920</v>
      </c>
      <c r="B1541" s="1147" t="s">
        <v>1923</v>
      </c>
      <c r="C1541" s="985" t="s">
        <v>1530</v>
      </c>
      <c r="D1541" s="1146" t="s">
        <v>1796</v>
      </c>
      <c r="E1541" s="11"/>
      <c r="F1541" s="1146" t="s">
        <v>1927</v>
      </c>
      <c r="G1541" s="11"/>
      <c r="H1541" s="1146">
        <v>8</v>
      </c>
      <c r="I1541" s="1146">
        <v>2680</v>
      </c>
      <c r="J1541" s="11"/>
      <c r="K1541" s="11"/>
      <c r="L1541" s="1338">
        <f t="shared" si="91"/>
        <v>2734</v>
      </c>
      <c r="M1541" s="11"/>
      <c r="N1541" s="11"/>
      <c r="O1541" s="360">
        <f>IF(P1541="Yes",'MD Rates'!$H$1,R1541)</f>
        <v>44287</v>
      </c>
      <c r="P1541" s="12" t="str">
        <f t="shared" si="90"/>
        <v>Yes</v>
      </c>
      <c r="Q1541" s="11"/>
      <c r="R1541" s="360">
        <v>43922</v>
      </c>
      <c r="T1541" s="1042"/>
    </row>
    <row r="1542" spans="1:20" ht="15" x14ac:dyDescent="0.25">
      <c r="A1542" s="1146" t="s">
        <v>1920</v>
      </c>
      <c r="B1542" s="1147" t="s">
        <v>1923</v>
      </c>
      <c r="C1542" s="985" t="s">
        <v>1530</v>
      </c>
      <c r="D1542" s="1146" t="s">
        <v>1798</v>
      </c>
      <c r="E1542" s="11"/>
      <c r="F1542" s="1146" t="s">
        <v>1927</v>
      </c>
      <c r="G1542" s="11"/>
      <c r="H1542" s="1146">
        <v>3</v>
      </c>
      <c r="I1542" s="1146">
        <v>7146</v>
      </c>
      <c r="J1542" s="11"/>
      <c r="K1542" s="11"/>
      <c r="L1542" s="1338">
        <f t="shared" si="91"/>
        <v>7289</v>
      </c>
      <c r="M1542" s="11"/>
      <c r="N1542" s="11"/>
      <c r="O1542" s="360">
        <f>IF(P1542="Yes",'MD Rates'!$H$1,R1542)</f>
        <v>44287</v>
      </c>
      <c r="P1542" s="12" t="str">
        <f t="shared" si="90"/>
        <v>Yes</v>
      </c>
      <c r="Q1542" s="11"/>
      <c r="R1542" s="360">
        <v>43922</v>
      </c>
      <c r="T1542" s="1042"/>
    </row>
    <row r="1543" spans="1:20" ht="15" x14ac:dyDescent="0.25">
      <c r="A1543" s="1146" t="s">
        <v>1920</v>
      </c>
      <c r="B1543" s="1147" t="s">
        <v>1923</v>
      </c>
      <c r="C1543" s="985" t="s">
        <v>1530</v>
      </c>
      <c r="D1543" s="1146" t="s">
        <v>1798</v>
      </c>
      <c r="E1543" s="11"/>
      <c r="F1543" s="1146" t="s">
        <v>1927</v>
      </c>
      <c r="G1543" s="11"/>
      <c r="H1543" s="1146">
        <v>4</v>
      </c>
      <c r="I1543" s="1146">
        <v>5360</v>
      </c>
      <c r="J1543" s="11"/>
      <c r="K1543" s="11"/>
      <c r="L1543" s="1338">
        <f t="shared" si="91"/>
        <v>5467</v>
      </c>
      <c r="M1543" s="11"/>
      <c r="N1543" s="11"/>
      <c r="O1543" s="360">
        <f>IF(P1543="Yes",'MD Rates'!$H$1,R1543)</f>
        <v>44287</v>
      </c>
      <c r="P1543" s="12" t="str">
        <f t="shared" si="90"/>
        <v>Yes</v>
      </c>
      <c r="Q1543" s="11"/>
      <c r="R1543" s="360">
        <v>43922</v>
      </c>
      <c r="T1543" s="1042"/>
    </row>
    <row r="1544" spans="1:20" ht="15" x14ac:dyDescent="0.25">
      <c r="A1544" s="1146" t="s">
        <v>1920</v>
      </c>
      <c r="B1544" s="1147" t="s">
        <v>1923</v>
      </c>
      <c r="C1544" s="985" t="s">
        <v>1530</v>
      </c>
      <c r="D1544" s="1146" t="s">
        <v>1798</v>
      </c>
      <c r="E1544" s="11"/>
      <c r="F1544" s="1146" t="s">
        <v>1927</v>
      </c>
      <c r="G1544" s="11"/>
      <c r="H1544" s="1146">
        <v>5</v>
      </c>
      <c r="I1544" s="1146">
        <v>4288</v>
      </c>
      <c r="J1544" s="11"/>
      <c r="K1544" s="11"/>
      <c r="L1544" s="1338">
        <f t="shared" si="91"/>
        <v>4374</v>
      </c>
      <c r="M1544" s="11"/>
      <c r="N1544" s="11"/>
      <c r="O1544" s="360">
        <f>IF(P1544="Yes",'MD Rates'!$H$1,R1544)</f>
        <v>44287</v>
      </c>
      <c r="P1544" s="12" t="str">
        <f t="shared" si="90"/>
        <v>Yes</v>
      </c>
      <c r="Q1544" s="11"/>
      <c r="R1544" s="360">
        <v>43922</v>
      </c>
      <c r="T1544" s="1042"/>
    </row>
    <row r="1545" spans="1:20" ht="15" x14ac:dyDescent="0.25">
      <c r="A1545" s="1146" t="s">
        <v>1920</v>
      </c>
      <c r="B1545" s="1147" t="s">
        <v>1923</v>
      </c>
      <c r="C1545" s="985" t="s">
        <v>1530</v>
      </c>
      <c r="D1545" s="1146" t="s">
        <v>1798</v>
      </c>
      <c r="E1545" s="11"/>
      <c r="F1545" s="1146" t="s">
        <v>1927</v>
      </c>
      <c r="G1545" s="11"/>
      <c r="H1545" s="1146">
        <v>6</v>
      </c>
      <c r="I1545" s="1146">
        <v>3573</v>
      </c>
      <c r="J1545" s="11"/>
      <c r="K1545" s="11"/>
      <c r="L1545" s="1338">
        <f t="shared" si="91"/>
        <v>3645</v>
      </c>
      <c r="M1545" s="11"/>
      <c r="N1545" s="11"/>
      <c r="O1545" s="360">
        <f>IF(P1545="Yes",'MD Rates'!$H$1,R1545)</f>
        <v>44287</v>
      </c>
      <c r="P1545" s="12" t="str">
        <f t="shared" si="90"/>
        <v>Yes</v>
      </c>
      <c r="Q1545" s="11"/>
      <c r="R1545" s="360">
        <v>43922</v>
      </c>
      <c r="T1545" s="1042"/>
    </row>
    <row r="1546" spans="1:20" ht="15" x14ac:dyDescent="0.25">
      <c r="A1546" s="1146" t="s">
        <v>1920</v>
      </c>
      <c r="B1546" s="1147" t="s">
        <v>1923</v>
      </c>
      <c r="C1546" s="985" t="s">
        <v>1530</v>
      </c>
      <c r="D1546" s="1146" t="s">
        <v>1798</v>
      </c>
      <c r="E1546" s="11"/>
      <c r="F1546" s="1146" t="s">
        <v>1927</v>
      </c>
      <c r="G1546" s="11"/>
      <c r="H1546" s="1146">
        <v>7</v>
      </c>
      <c r="I1546" s="1146">
        <v>3063</v>
      </c>
      <c r="J1546" s="11"/>
      <c r="K1546" s="11"/>
      <c r="L1546" s="1338">
        <f t="shared" si="91"/>
        <v>3124</v>
      </c>
      <c r="M1546" s="11"/>
      <c r="N1546" s="11"/>
      <c r="O1546" s="360">
        <f>IF(P1546="Yes",'MD Rates'!$H$1,R1546)</f>
        <v>44287</v>
      </c>
      <c r="P1546" s="12" t="str">
        <f t="shared" si="90"/>
        <v>Yes</v>
      </c>
      <c r="Q1546" s="11"/>
      <c r="R1546" s="360">
        <v>43922</v>
      </c>
      <c r="T1546" s="1042"/>
    </row>
    <row r="1547" spans="1:20" ht="15" x14ac:dyDescent="0.25">
      <c r="A1547" s="1146" t="s">
        <v>1920</v>
      </c>
      <c r="B1547" s="1147" t="s">
        <v>1923</v>
      </c>
      <c r="C1547" s="985" t="s">
        <v>1530</v>
      </c>
      <c r="D1547" s="1146" t="s">
        <v>1798</v>
      </c>
      <c r="E1547" s="11"/>
      <c r="F1547" s="1146" t="s">
        <v>1927</v>
      </c>
      <c r="G1547" s="11"/>
      <c r="H1547" s="1146">
        <v>8</v>
      </c>
      <c r="I1547" s="1146">
        <v>2680</v>
      </c>
      <c r="J1547" s="11"/>
      <c r="K1547" s="11"/>
      <c r="L1547" s="1338">
        <f t="shared" si="91"/>
        <v>2734</v>
      </c>
      <c r="M1547" s="11"/>
      <c r="N1547" s="11"/>
      <c r="O1547" s="360">
        <f>IF(P1547="Yes",'MD Rates'!$H$1,R1547)</f>
        <v>44287</v>
      </c>
      <c r="P1547" s="12" t="str">
        <f t="shared" si="90"/>
        <v>Yes</v>
      </c>
      <c r="Q1547" s="11"/>
      <c r="R1547" s="360">
        <v>43922</v>
      </c>
      <c r="T1547" s="1042"/>
    </row>
    <row r="1548" spans="1:20" ht="15" x14ac:dyDescent="0.25">
      <c r="A1548" s="1146" t="s">
        <v>1920</v>
      </c>
      <c r="B1548" s="1147" t="s">
        <v>1923</v>
      </c>
      <c r="C1548" s="985" t="s">
        <v>1530</v>
      </c>
      <c r="D1548" s="1146" t="s">
        <v>1805</v>
      </c>
      <c r="E1548" s="11"/>
      <c r="F1548" s="1146" t="s">
        <v>1927</v>
      </c>
      <c r="G1548" s="11"/>
      <c r="H1548" s="1146">
        <v>3</v>
      </c>
      <c r="I1548" s="1146">
        <v>7146</v>
      </c>
      <c r="J1548" s="11"/>
      <c r="K1548" s="11"/>
      <c r="L1548" s="1338">
        <f t="shared" si="91"/>
        <v>7289</v>
      </c>
      <c r="M1548" s="11"/>
      <c r="N1548" s="11"/>
      <c r="O1548" s="360">
        <f>IF(P1548="Yes",'MD Rates'!$H$1,R1548)</f>
        <v>44287</v>
      </c>
      <c r="P1548" s="12" t="str">
        <f t="shared" si="90"/>
        <v>Yes</v>
      </c>
      <c r="Q1548" s="11"/>
      <c r="R1548" s="360">
        <v>43922</v>
      </c>
      <c r="T1548" s="1042"/>
    </row>
    <row r="1549" spans="1:20" ht="15" x14ac:dyDescent="0.25">
      <c r="A1549" s="1146" t="s">
        <v>1920</v>
      </c>
      <c r="B1549" s="1147" t="s">
        <v>1923</v>
      </c>
      <c r="C1549" s="985" t="s">
        <v>1530</v>
      </c>
      <c r="D1549" s="1146" t="s">
        <v>1805</v>
      </c>
      <c r="E1549" s="11"/>
      <c r="F1549" s="1146" t="s">
        <v>1927</v>
      </c>
      <c r="G1549" s="11"/>
      <c r="H1549" s="1146">
        <v>4</v>
      </c>
      <c r="I1549" s="1146">
        <v>5360</v>
      </c>
      <c r="J1549" s="11"/>
      <c r="K1549" s="11"/>
      <c r="L1549" s="1338">
        <f t="shared" si="91"/>
        <v>5467</v>
      </c>
      <c r="M1549" s="11"/>
      <c r="N1549" s="11"/>
      <c r="O1549" s="360">
        <f>IF(P1549="Yes",'MD Rates'!$H$1,R1549)</f>
        <v>44287</v>
      </c>
      <c r="P1549" s="12" t="str">
        <f t="shared" si="90"/>
        <v>Yes</v>
      </c>
      <c r="Q1549" s="11"/>
      <c r="R1549" s="360">
        <v>43922</v>
      </c>
      <c r="T1549" s="1042"/>
    </row>
    <row r="1550" spans="1:20" ht="15" x14ac:dyDescent="0.25">
      <c r="A1550" s="1146" t="s">
        <v>1920</v>
      </c>
      <c r="B1550" s="1147" t="s">
        <v>1923</v>
      </c>
      <c r="C1550" s="985" t="s">
        <v>1530</v>
      </c>
      <c r="D1550" s="1146" t="s">
        <v>1805</v>
      </c>
      <c r="E1550" s="11"/>
      <c r="F1550" s="1146" t="s">
        <v>1927</v>
      </c>
      <c r="G1550" s="11"/>
      <c r="H1550" s="1146">
        <v>5</v>
      </c>
      <c r="I1550" s="1146">
        <v>4288</v>
      </c>
      <c r="J1550" s="11"/>
      <c r="K1550" s="11"/>
      <c r="L1550" s="1338">
        <f t="shared" si="91"/>
        <v>4374</v>
      </c>
      <c r="M1550" s="11"/>
      <c r="N1550" s="11"/>
      <c r="O1550" s="360">
        <f>IF(P1550="Yes",'MD Rates'!$H$1,R1550)</f>
        <v>44287</v>
      </c>
      <c r="P1550" s="12" t="str">
        <f t="shared" si="90"/>
        <v>Yes</v>
      </c>
      <c r="Q1550" s="11"/>
      <c r="R1550" s="360">
        <v>43922</v>
      </c>
      <c r="T1550" s="1042"/>
    </row>
    <row r="1551" spans="1:20" ht="15" x14ac:dyDescent="0.25">
      <c r="A1551" s="1146" t="s">
        <v>1920</v>
      </c>
      <c r="B1551" s="1147" t="s">
        <v>1923</v>
      </c>
      <c r="C1551" s="985" t="s">
        <v>1530</v>
      </c>
      <c r="D1551" s="1146" t="s">
        <v>1805</v>
      </c>
      <c r="E1551" s="11"/>
      <c r="F1551" s="1146" t="s">
        <v>1927</v>
      </c>
      <c r="G1551" s="11"/>
      <c r="H1551" s="1146">
        <v>6</v>
      </c>
      <c r="I1551" s="1146">
        <v>3573</v>
      </c>
      <c r="J1551" s="11"/>
      <c r="K1551" s="11"/>
      <c r="L1551" s="1338">
        <f t="shared" si="91"/>
        <v>3645</v>
      </c>
      <c r="M1551" s="11"/>
      <c r="N1551" s="11"/>
      <c r="O1551" s="360">
        <f>IF(P1551="Yes",'MD Rates'!$H$1,R1551)</f>
        <v>44287</v>
      </c>
      <c r="P1551" s="12" t="str">
        <f t="shared" si="90"/>
        <v>Yes</v>
      </c>
      <c r="Q1551" s="11"/>
      <c r="R1551" s="360">
        <v>43922</v>
      </c>
      <c r="T1551" s="1042"/>
    </row>
    <row r="1552" spans="1:20" ht="15" x14ac:dyDescent="0.25">
      <c r="A1552" s="1146" t="s">
        <v>1920</v>
      </c>
      <c r="B1552" s="1147" t="s">
        <v>1923</v>
      </c>
      <c r="C1552" s="985" t="s">
        <v>1530</v>
      </c>
      <c r="D1552" s="1146" t="s">
        <v>1805</v>
      </c>
      <c r="E1552" s="11"/>
      <c r="F1552" s="1146" t="s">
        <v>1927</v>
      </c>
      <c r="G1552" s="11"/>
      <c r="H1552" s="1146">
        <v>7</v>
      </c>
      <c r="I1552" s="1146">
        <v>3063</v>
      </c>
      <c r="J1552" s="11"/>
      <c r="K1552" s="11"/>
      <c r="L1552" s="1338">
        <f t="shared" si="91"/>
        <v>3124</v>
      </c>
      <c r="M1552" s="11"/>
      <c r="N1552" s="11"/>
      <c r="O1552" s="360">
        <f>IF(P1552="Yes",'MD Rates'!$H$1,R1552)</f>
        <v>44287</v>
      </c>
      <c r="P1552" s="12" t="str">
        <f t="shared" si="90"/>
        <v>Yes</v>
      </c>
      <c r="Q1552" s="11"/>
      <c r="R1552" s="360">
        <v>43922</v>
      </c>
      <c r="T1552" s="1042"/>
    </row>
    <row r="1553" spans="1:20" ht="15" x14ac:dyDescent="0.25">
      <c r="A1553" s="1146" t="s">
        <v>1920</v>
      </c>
      <c r="B1553" s="1147" t="s">
        <v>1923</v>
      </c>
      <c r="C1553" s="985" t="s">
        <v>1530</v>
      </c>
      <c r="D1553" s="1146" t="s">
        <v>1805</v>
      </c>
      <c r="E1553" s="11"/>
      <c r="F1553" s="1146" t="s">
        <v>1927</v>
      </c>
      <c r="G1553" s="11"/>
      <c r="H1553" s="1146">
        <v>8</v>
      </c>
      <c r="I1553" s="1146">
        <v>2680</v>
      </c>
      <c r="J1553" s="11"/>
      <c r="K1553" s="11"/>
      <c r="L1553" s="1338">
        <f t="shared" si="91"/>
        <v>2734</v>
      </c>
      <c r="M1553" s="11"/>
      <c r="N1553" s="11"/>
      <c r="O1553" s="360">
        <f>IF(P1553="Yes",'MD Rates'!$H$1,R1553)</f>
        <v>44287</v>
      </c>
      <c r="P1553" s="12" t="str">
        <f t="shared" si="90"/>
        <v>Yes</v>
      </c>
      <c r="Q1553" s="11"/>
      <c r="R1553" s="360">
        <v>43922</v>
      </c>
      <c r="T1553" s="1042"/>
    </row>
    <row r="1554" spans="1:20" ht="15" x14ac:dyDescent="0.25">
      <c r="A1554" s="1146" t="s">
        <v>1920</v>
      </c>
      <c r="B1554" s="1147" t="s">
        <v>1923</v>
      </c>
      <c r="C1554" s="985" t="s">
        <v>1530</v>
      </c>
      <c r="D1554" s="1146" t="s">
        <v>1807</v>
      </c>
      <c r="E1554" s="11"/>
      <c r="F1554" s="1146" t="s">
        <v>1927</v>
      </c>
      <c r="G1554" s="11"/>
      <c r="H1554" s="1146">
        <v>3</v>
      </c>
      <c r="I1554" s="1146">
        <v>7146</v>
      </c>
      <c r="J1554" s="11"/>
      <c r="K1554" s="11"/>
      <c r="L1554" s="1338">
        <f t="shared" si="91"/>
        <v>7289</v>
      </c>
      <c r="M1554" s="11"/>
      <c r="N1554" s="11"/>
      <c r="O1554" s="360">
        <f>IF(P1554="Yes",'MD Rates'!$H$1,R1554)</f>
        <v>44287</v>
      </c>
      <c r="P1554" s="12" t="str">
        <f t="shared" si="90"/>
        <v>Yes</v>
      </c>
      <c r="Q1554" s="11"/>
      <c r="R1554" s="360">
        <v>43922</v>
      </c>
      <c r="T1554" s="1042"/>
    </row>
    <row r="1555" spans="1:20" ht="15" x14ac:dyDescent="0.25">
      <c r="A1555" s="1146" t="s">
        <v>1920</v>
      </c>
      <c r="B1555" s="1147" t="s">
        <v>1923</v>
      </c>
      <c r="C1555" s="985" t="s">
        <v>1530</v>
      </c>
      <c r="D1555" s="1146" t="s">
        <v>1807</v>
      </c>
      <c r="E1555" s="11"/>
      <c r="F1555" s="1146" t="s">
        <v>1927</v>
      </c>
      <c r="G1555" s="11"/>
      <c r="H1555" s="1146">
        <v>4</v>
      </c>
      <c r="I1555" s="1146">
        <v>5360</v>
      </c>
      <c r="J1555" s="11"/>
      <c r="K1555" s="11"/>
      <c r="L1555" s="1338">
        <f t="shared" si="91"/>
        <v>5467</v>
      </c>
      <c r="M1555" s="11"/>
      <c r="N1555" s="11"/>
      <c r="O1555" s="360">
        <f>IF(P1555="Yes",'MD Rates'!$H$1,R1555)</f>
        <v>44287</v>
      </c>
      <c r="P1555" s="12" t="str">
        <f t="shared" si="90"/>
        <v>Yes</v>
      </c>
      <c r="Q1555" s="11"/>
      <c r="R1555" s="360">
        <v>43922</v>
      </c>
      <c r="T1555" s="1042"/>
    </row>
    <row r="1556" spans="1:20" ht="15" x14ac:dyDescent="0.25">
      <c r="A1556" s="1146" t="s">
        <v>1920</v>
      </c>
      <c r="B1556" s="1147" t="s">
        <v>1923</v>
      </c>
      <c r="C1556" s="985" t="s">
        <v>1530</v>
      </c>
      <c r="D1556" s="1146" t="s">
        <v>1807</v>
      </c>
      <c r="E1556" s="11"/>
      <c r="F1556" s="1146" t="s">
        <v>1927</v>
      </c>
      <c r="G1556" s="11"/>
      <c r="H1556" s="1146">
        <v>5</v>
      </c>
      <c r="I1556" s="1146">
        <v>4288</v>
      </c>
      <c r="J1556" s="11"/>
      <c r="K1556" s="11"/>
      <c r="L1556" s="1338">
        <f t="shared" si="91"/>
        <v>4374</v>
      </c>
      <c r="M1556" s="11"/>
      <c r="N1556" s="11"/>
      <c r="O1556" s="360">
        <f>IF(P1556="Yes",'MD Rates'!$H$1,R1556)</f>
        <v>44287</v>
      </c>
      <c r="P1556" s="12" t="str">
        <f t="shared" si="90"/>
        <v>Yes</v>
      </c>
      <c r="Q1556" s="11"/>
      <c r="R1556" s="360">
        <v>43922</v>
      </c>
      <c r="T1556" s="1042"/>
    </row>
    <row r="1557" spans="1:20" ht="15" x14ac:dyDescent="0.25">
      <c r="A1557" s="1146" t="s">
        <v>1920</v>
      </c>
      <c r="B1557" s="1147" t="s">
        <v>1923</v>
      </c>
      <c r="C1557" s="985" t="s">
        <v>1530</v>
      </c>
      <c r="D1557" s="1146" t="s">
        <v>1807</v>
      </c>
      <c r="E1557" s="11"/>
      <c r="F1557" s="1146" t="s">
        <v>1927</v>
      </c>
      <c r="G1557" s="11"/>
      <c r="H1557" s="1146">
        <v>6</v>
      </c>
      <c r="I1557" s="1146">
        <v>3573</v>
      </c>
      <c r="J1557" s="11"/>
      <c r="K1557" s="11"/>
      <c r="L1557" s="1338">
        <f t="shared" si="91"/>
        <v>3645</v>
      </c>
      <c r="M1557" s="11"/>
      <c r="N1557" s="11"/>
      <c r="O1557" s="360">
        <f>IF(P1557="Yes",'MD Rates'!$H$1,R1557)</f>
        <v>44287</v>
      </c>
      <c r="P1557" s="12" t="str">
        <f t="shared" si="90"/>
        <v>Yes</v>
      </c>
      <c r="Q1557" s="11"/>
      <c r="R1557" s="360">
        <v>43922</v>
      </c>
      <c r="T1557" s="1042"/>
    </row>
    <row r="1558" spans="1:20" ht="15" x14ac:dyDescent="0.25">
      <c r="A1558" s="1146" t="s">
        <v>1920</v>
      </c>
      <c r="B1558" s="1147" t="s">
        <v>1923</v>
      </c>
      <c r="C1558" s="985" t="s">
        <v>1530</v>
      </c>
      <c r="D1558" s="1146" t="s">
        <v>1807</v>
      </c>
      <c r="E1558" s="11"/>
      <c r="F1558" s="1146" t="s">
        <v>1927</v>
      </c>
      <c r="G1558" s="11"/>
      <c r="H1558" s="1146">
        <v>7</v>
      </c>
      <c r="I1558" s="1146">
        <v>3063</v>
      </c>
      <c r="J1558" s="11"/>
      <c r="K1558" s="11"/>
      <c r="L1558" s="1338">
        <f t="shared" si="91"/>
        <v>3124</v>
      </c>
      <c r="M1558" s="11"/>
      <c r="N1558" s="11"/>
      <c r="O1558" s="360">
        <f>IF(P1558="Yes",'MD Rates'!$H$1,R1558)</f>
        <v>44287</v>
      </c>
      <c r="P1558" s="12" t="str">
        <f t="shared" si="90"/>
        <v>Yes</v>
      </c>
      <c r="Q1558" s="11"/>
      <c r="R1558" s="360">
        <v>43922</v>
      </c>
      <c r="T1558" s="1042"/>
    </row>
    <row r="1559" spans="1:20" ht="15" x14ac:dyDescent="0.25">
      <c r="A1559" s="1146" t="s">
        <v>1920</v>
      </c>
      <c r="B1559" s="1147" t="s">
        <v>1923</v>
      </c>
      <c r="C1559" s="985" t="s">
        <v>1530</v>
      </c>
      <c r="D1559" s="1146" t="s">
        <v>1807</v>
      </c>
      <c r="E1559" s="11"/>
      <c r="F1559" s="1146" t="s">
        <v>1927</v>
      </c>
      <c r="G1559" s="11"/>
      <c r="H1559" s="1146">
        <v>8</v>
      </c>
      <c r="I1559" s="1146">
        <v>2680</v>
      </c>
      <c r="J1559" s="11"/>
      <c r="K1559" s="11"/>
      <c r="L1559" s="1338">
        <f t="shared" si="91"/>
        <v>2734</v>
      </c>
      <c r="M1559" s="11"/>
      <c r="N1559" s="11"/>
      <c r="O1559" s="360">
        <f>IF(P1559="Yes",'MD Rates'!$H$1,R1559)</f>
        <v>44287</v>
      </c>
      <c r="P1559" s="12" t="str">
        <f t="shared" si="90"/>
        <v>Yes</v>
      </c>
      <c r="Q1559" s="11"/>
      <c r="R1559" s="360">
        <v>43922</v>
      </c>
      <c r="T1559" s="1042"/>
    </row>
    <row r="1560" spans="1:20" ht="15" x14ac:dyDescent="0.25">
      <c r="A1560" s="1146" t="s">
        <v>1920</v>
      </c>
      <c r="B1560" s="1147" t="s">
        <v>1923</v>
      </c>
      <c r="C1560" s="985" t="s">
        <v>1530</v>
      </c>
      <c r="D1560" s="1146" t="s">
        <v>1809</v>
      </c>
      <c r="E1560" s="11"/>
      <c r="F1560" s="1146" t="s">
        <v>1927</v>
      </c>
      <c r="G1560" s="11"/>
      <c r="H1560" s="1146">
        <v>3</v>
      </c>
      <c r="I1560" s="1146">
        <v>7146</v>
      </c>
      <c r="J1560" s="11"/>
      <c r="K1560" s="11"/>
      <c r="L1560" s="1338">
        <f t="shared" si="91"/>
        <v>7289</v>
      </c>
      <c r="M1560" s="11"/>
      <c r="N1560" s="11"/>
      <c r="O1560" s="360">
        <f>IF(P1560="Yes",'MD Rates'!$H$1,R1560)</f>
        <v>44287</v>
      </c>
      <c r="P1560" s="12" t="str">
        <f t="shared" si="90"/>
        <v>Yes</v>
      </c>
      <c r="Q1560" s="11"/>
      <c r="R1560" s="360">
        <v>43922</v>
      </c>
      <c r="T1560" s="1042"/>
    </row>
    <row r="1561" spans="1:20" ht="15" x14ac:dyDescent="0.25">
      <c r="A1561" s="1146" t="s">
        <v>1920</v>
      </c>
      <c r="B1561" s="1147" t="s">
        <v>1923</v>
      </c>
      <c r="C1561" s="985" t="s">
        <v>1530</v>
      </c>
      <c r="D1561" s="1146" t="s">
        <v>1809</v>
      </c>
      <c r="E1561" s="11"/>
      <c r="F1561" s="1146" t="s">
        <v>1927</v>
      </c>
      <c r="G1561" s="11"/>
      <c r="H1561" s="1146">
        <v>4</v>
      </c>
      <c r="I1561" s="1146">
        <v>5360</v>
      </c>
      <c r="J1561" s="11"/>
      <c r="K1561" s="11"/>
      <c r="L1561" s="1338">
        <f t="shared" si="91"/>
        <v>5467</v>
      </c>
      <c r="M1561" s="11"/>
      <c r="N1561" s="11"/>
      <c r="O1561" s="360">
        <f>IF(P1561="Yes",'MD Rates'!$H$1,R1561)</f>
        <v>44287</v>
      </c>
      <c r="P1561" s="12" t="str">
        <f t="shared" si="90"/>
        <v>Yes</v>
      </c>
      <c r="Q1561" s="11"/>
      <c r="R1561" s="360">
        <v>43922</v>
      </c>
      <c r="T1561" s="1042"/>
    </row>
    <row r="1562" spans="1:20" ht="15" x14ac:dyDescent="0.25">
      <c r="A1562" s="1146" t="s">
        <v>1920</v>
      </c>
      <c r="B1562" s="1147" t="s">
        <v>1923</v>
      </c>
      <c r="C1562" s="985" t="s">
        <v>1530</v>
      </c>
      <c r="D1562" s="1146" t="s">
        <v>1809</v>
      </c>
      <c r="E1562" s="11"/>
      <c r="F1562" s="1146" t="s">
        <v>1927</v>
      </c>
      <c r="G1562" s="11"/>
      <c r="H1562" s="1146">
        <v>5</v>
      </c>
      <c r="I1562" s="1146">
        <v>4288</v>
      </c>
      <c r="J1562" s="11"/>
      <c r="K1562" s="11"/>
      <c r="L1562" s="1338">
        <f t="shared" si="91"/>
        <v>4374</v>
      </c>
      <c r="M1562" s="11"/>
      <c r="N1562" s="11"/>
      <c r="O1562" s="360">
        <f>IF(P1562="Yes",'MD Rates'!$H$1,R1562)</f>
        <v>44287</v>
      </c>
      <c r="P1562" s="12" t="str">
        <f t="shared" si="90"/>
        <v>Yes</v>
      </c>
      <c r="Q1562" s="11"/>
      <c r="R1562" s="360">
        <v>43922</v>
      </c>
      <c r="T1562" s="1042"/>
    </row>
    <row r="1563" spans="1:20" ht="15" x14ac:dyDescent="0.25">
      <c r="A1563" s="1146" t="s">
        <v>1920</v>
      </c>
      <c r="B1563" s="1147" t="s">
        <v>1923</v>
      </c>
      <c r="C1563" s="985" t="s">
        <v>1530</v>
      </c>
      <c r="D1563" s="1146" t="s">
        <v>1809</v>
      </c>
      <c r="E1563" s="11"/>
      <c r="F1563" s="1146" t="s">
        <v>1927</v>
      </c>
      <c r="G1563" s="11"/>
      <c r="H1563" s="1146">
        <v>6</v>
      </c>
      <c r="I1563" s="1146">
        <v>3573</v>
      </c>
      <c r="J1563" s="11"/>
      <c r="K1563" s="11"/>
      <c r="L1563" s="1338">
        <f t="shared" si="91"/>
        <v>3645</v>
      </c>
      <c r="M1563" s="11"/>
      <c r="N1563" s="11"/>
      <c r="O1563" s="360">
        <f>IF(P1563="Yes",'MD Rates'!$H$1,R1563)</f>
        <v>44287</v>
      </c>
      <c r="P1563" s="12" t="str">
        <f t="shared" si="90"/>
        <v>Yes</v>
      </c>
      <c r="Q1563" s="11"/>
      <c r="R1563" s="360">
        <v>43922</v>
      </c>
      <c r="T1563" s="1042"/>
    </row>
    <row r="1564" spans="1:20" ht="15" x14ac:dyDescent="0.25">
      <c r="A1564" s="1146" t="s">
        <v>1920</v>
      </c>
      <c r="B1564" s="1147" t="s">
        <v>1923</v>
      </c>
      <c r="C1564" s="985" t="s">
        <v>1530</v>
      </c>
      <c r="D1564" s="1146" t="s">
        <v>1809</v>
      </c>
      <c r="E1564" s="11"/>
      <c r="F1564" s="1146" t="s">
        <v>1927</v>
      </c>
      <c r="G1564" s="11"/>
      <c r="H1564" s="1146">
        <v>7</v>
      </c>
      <c r="I1564" s="1146">
        <v>3063</v>
      </c>
      <c r="J1564" s="11"/>
      <c r="K1564" s="11"/>
      <c r="L1564" s="1338">
        <f t="shared" si="91"/>
        <v>3124</v>
      </c>
      <c r="M1564" s="11"/>
      <c r="N1564" s="11"/>
      <c r="O1564" s="360">
        <f>IF(P1564="Yes",'MD Rates'!$H$1,R1564)</f>
        <v>44287</v>
      </c>
      <c r="P1564" s="12" t="str">
        <f t="shared" si="90"/>
        <v>Yes</v>
      </c>
      <c r="Q1564" s="11"/>
      <c r="R1564" s="360">
        <v>43922</v>
      </c>
      <c r="T1564" s="1042"/>
    </row>
    <row r="1565" spans="1:20" ht="15" x14ac:dyDescent="0.25">
      <c r="A1565" s="1146" t="s">
        <v>1920</v>
      </c>
      <c r="B1565" s="1147" t="s">
        <v>1923</v>
      </c>
      <c r="C1565" s="985" t="s">
        <v>1530</v>
      </c>
      <c r="D1565" s="1146" t="s">
        <v>1809</v>
      </c>
      <c r="E1565" s="11"/>
      <c r="F1565" s="1146" t="s">
        <v>1927</v>
      </c>
      <c r="G1565" s="11"/>
      <c r="H1565" s="1146">
        <v>8</v>
      </c>
      <c r="I1565" s="1146">
        <v>2680</v>
      </c>
      <c r="J1565" s="11"/>
      <c r="K1565" s="11"/>
      <c r="L1565" s="1338">
        <f t="shared" si="91"/>
        <v>2734</v>
      </c>
      <c r="M1565" s="11"/>
      <c r="N1565" s="11"/>
      <c r="O1565" s="360">
        <f>IF(P1565="Yes",'MD Rates'!$H$1,R1565)</f>
        <v>44287</v>
      </c>
      <c r="P1565" s="12" t="str">
        <f t="shared" si="90"/>
        <v>Yes</v>
      </c>
      <c r="Q1565" s="11"/>
      <c r="R1565" s="360">
        <v>43922</v>
      </c>
      <c r="T1565" s="1042"/>
    </row>
    <row r="1566" spans="1:20" ht="15" x14ac:dyDescent="0.25">
      <c r="A1566" s="1146" t="s">
        <v>1920</v>
      </c>
      <c r="B1566" s="1147" t="s">
        <v>1923</v>
      </c>
      <c r="C1566" s="985" t="s">
        <v>1530</v>
      </c>
      <c r="D1566" s="1146" t="s">
        <v>1811</v>
      </c>
      <c r="E1566" s="11"/>
      <c r="F1566" s="1146" t="s">
        <v>1927</v>
      </c>
      <c r="G1566" s="11"/>
      <c r="H1566" s="1146">
        <v>3</v>
      </c>
      <c r="I1566" s="1146">
        <v>7146</v>
      </c>
      <c r="J1566" s="11"/>
      <c r="K1566" s="11"/>
      <c r="L1566" s="1338">
        <f t="shared" si="91"/>
        <v>7289</v>
      </c>
      <c r="M1566" s="11"/>
      <c r="N1566" s="11"/>
      <c r="O1566" s="360">
        <f>IF(P1566="Yes",'MD Rates'!$H$1,R1566)</f>
        <v>44287</v>
      </c>
      <c r="P1566" s="12" t="str">
        <f t="shared" si="90"/>
        <v>Yes</v>
      </c>
      <c r="Q1566" s="11"/>
      <c r="R1566" s="360">
        <v>43922</v>
      </c>
      <c r="T1566" s="1042"/>
    </row>
    <row r="1567" spans="1:20" ht="15" x14ac:dyDescent="0.25">
      <c r="A1567" s="1146" t="s">
        <v>1920</v>
      </c>
      <c r="B1567" s="1147" t="s">
        <v>1923</v>
      </c>
      <c r="C1567" s="985" t="s">
        <v>1530</v>
      </c>
      <c r="D1567" s="1146" t="s">
        <v>1811</v>
      </c>
      <c r="E1567" s="11"/>
      <c r="F1567" s="1146" t="s">
        <v>1927</v>
      </c>
      <c r="G1567" s="11"/>
      <c r="H1567" s="1146">
        <v>4</v>
      </c>
      <c r="I1567" s="1146">
        <v>5360</v>
      </c>
      <c r="J1567" s="11"/>
      <c r="K1567" s="11"/>
      <c r="L1567" s="1338">
        <f t="shared" si="91"/>
        <v>5467</v>
      </c>
      <c r="M1567" s="11"/>
      <c r="N1567" s="11"/>
      <c r="O1567" s="360">
        <f>IF(P1567="Yes",'MD Rates'!$H$1,R1567)</f>
        <v>44287</v>
      </c>
      <c r="P1567" s="12" t="str">
        <f t="shared" si="90"/>
        <v>Yes</v>
      </c>
      <c r="Q1567" s="11"/>
      <c r="R1567" s="360">
        <v>43922</v>
      </c>
      <c r="T1567" s="1042"/>
    </row>
    <row r="1568" spans="1:20" ht="15" x14ac:dyDescent="0.25">
      <c r="A1568" s="1146" t="s">
        <v>1920</v>
      </c>
      <c r="B1568" s="1147" t="s">
        <v>1923</v>
      </c>
      <c r="C1568" s="985" t="s">
        <v>1530</v>
      </c>
      <c r="D1568" s="1146" t="s">
        <v>1811</v>
      </c>
      <c r="E1568" s="11"/>
      <c r="F1568" s="1146" t="s">
        <v>1927</v>
      </c>
      <c r="G1568" s="11"/>
      <c r="H1568" s="1146">
        <v>5</v>
      </c>
      <c r="I1568" s="1146">
        <v>4288</v>
      </c>
      <c r="J1568" s="11"/>
      <c r="K1568" s="11"/>
      <c r="L1568" s="1338">
        <f t="shared" si="91"/>
        <v>4374</v>
      </c>
      <c r="M1568" s="11"/>
      <c r="N1568" s="11"/>
      <c r="O1568" s="360">
        <f>IF(P1568="Yes",'MD Rates'!$H$1,R1568)</f>
        <v>44287</v>
      </c>
      <c r="P1568" s="12" t="str">
        <f t="shared" si="90"/>
        <v>Yes</v>
      </c>
      <c r="Q1568" s="11"/>
      <c r="R1568" s="360">
        <v>43922</v>
      </c>
      <c r="T1568" s="1042"/>
    </row>
    <row r="1569" spans="1:20" ht="15" x14ac:dyDescent="0.25">
      <c r="A1569" s="1146" t="s">
        <v>1920</v>
      </c>
      <c r="B1569" s="1147" t="s">
        <v>1923</v>
      </c>
      <c r="C1569" s="985" t="s">
        <v>1530</v>
      </c>
      <c r="D1569" s="1146" t="s">
        <v>1811</v>
      </c>
      <c r="E1569" s="11"/>
      <c r="F1569" s="1146" t="s">
        <v>1927</v>
      </c>
      <c r="G1569" s="11"/>
      <c r="H1569" s="1146">
        <v>6</v>
      </c>
      <c r="I1569" s="1146">
        <v>3573</v>
      </c>
      <c r="J1569" s="11"/>
      <c r="K1569" s="11"/>
      <c r="L1569" s="1338">
        <f t="shared" si="91"/>
        <v>3645</v>
      </c>
      <c r="M1569" s="11"/>
      <c r="N1569" s="11"/>
      <c r="O1569" s="360">
        <f>IF(P1569="Yes",'MD Rates'!$H$1,R1569)</f>
        <v>44287</v>
      </c>
      <c r="P1569" s="12" t="str">
        <f t="shared" si="90"/>
        <v>Yes</v>
      </c>
      <c r="Q1569" s="11"/>
      <c r="R1569" s="360">
        <v>43922</v>
      </c>
      <c r="T1569" s="1042"/>
    </row>
    <row r="1570" spans="1:20" ht="15" x14ac:dyDescent="0.25">
      <c r="A1570" s="1146" t="s">
        <v>1920</v>
      </c>
      <c r="B1570" s="1147" t="s">
        <v>1923</v>
      </c>
      <c r="C1570" s="985" t="s">
        <v>1530</v>
      </c>
      <c r="D1570" s="1146" t="s">
        <v>1811</v>
      </c>
      <c r="E1570" s="11"/>
      <c r="F1570" s="1146" t="s">
        <v>1927</v>
      </c>
      <c r="G1570" s="11"/>
      <c r="H1570" s="1146">
        <v>7</v>
      </c>
      <c r="I1570" s="1146">
        <v>3063</v>
      </c>
      <c r="J1570" s="11"/>
      <c r="K1570" s="11"/>
      <c r="L1570" s="1338">
        <f t="shared" si="91"/>
        <v>3124</v>
      </c>
      <c r="M1570" s="11"/>
      <c r="N1570" s="11"/>
      <c r="O1570" s="360">
        <f>IF(P1570="Yes",'MD Rates'!$H$1,R1570)</f>
        <v>44287</v>
      </c>
      <c r="P1570" s="12" t="str">
        <f t="shared" si="90"/>
        <v>Yes</v>
      </c>
      <c r="Q1570" s="11"/>
      <c r="R1570" s="360">
        <v>43922</v>
      </c>
      <c r="T1570" s="1042"/>
    </row>
    <row r="1571" spans="1:20" ht="15" x14ac:dyDescent="0.25">
      <c r="A1571" s="1146" t="s">
        <v>1920</v>
      </c>
      <c r="B1571" s="1147" t="s">
        <v>1923</v>
      </c>
      <c r="C1571" s="985" t="s">
        <v>1530</v>
      </c>
      <c r="D1571" s="1146" t="s">
        <v>1811</v>
      </c>
      <c r="E1571" s="11"/>
      <c r="F1571" s="1146" t="s">
        <v>1927</v>
      </c>
      <c r="G1571" s="11"/>
      <c r="H1571" s="1146">
        <v>8</v>
      </c>
      <c r="I1571" s="1146">
        <v>2680</v>
      </c>
      <c r="J1571" s="11"/>
      <c r="K1571" s="11"/>
      <c r="L1571" s="1338">
        <f t="shared" si="91"/>
        <v>2734</v>
      </c>
      <c r="M1571" s="11"/>
      <c r="N1571" s="11"/>
      <c r="O1571" s="360">
        <f>IF(P1571="Yes",'MD Rates'!$H$1,R1571)</f>
        <v>44287</v>
      </c>
      <c r="P1571" s="12" t="str">
        <f t="shared" si="90"/>
        <v>Yes</v>
      </c>
      <c r="Q1571" s="11"/>
      <c r="R1571" s="360">
        <v>43922</v>
      </c>
      <c r="T1571" s="1042"/>
    </row>
    <row r="1572" spans="1:20" ht="15" x14ac:dyDescent="0.25">
      <c r="A1572" s="1146" t="s">
        <v>1920</v>
      </c>
      <c r="B1572" s="1147" t="s">
        <v>1923</v>
      </c>
      <c r="C1572" s="985" t="s">
        <v>1530</v>
      </c>
      <c r="D1572" s="1146" t="s">
        <v>1813</v>
      </c>
      <c r="E1572" s="11"/>
      <c r="F1572" s="1146" t="s">
        <v>1927</v>
      </c>
      <c r="G1572" s="11"/>
      <c r="H1572" s="1146">
        <v>3</v>
      </c>
      <c r="I1572" s="1146">
        <v>7146</v>
      </c>
      <c r="J1572" s="11"/>
      <c r="K1572" s="11"/>
      <c r="L1572" s="1338">
        <f t="shared" si="91"/>
        <v>7289</v>
      </c>
      <c r="M1572" s="11"/>
      <c r="N1572" s="11"/>
      <c r="O1572" s="360">
        <f>IF(P1572="Yes",'MD Rates'!$H$1,R1572)</f>
        <v>44287</v>
      </c>
      <c r="P1572" s="12" t="str">
        <f t="shared" si="90"/>
        <v>Yes</v>
      </c>
      <c r="Q1572" s="11"/>
      <c r="R1572" s="360">
        <v>43922</v>
      </c>
      <c r="T1572" s="1042"/>
    </row>
    <row r="1573" spans="1:20" ht="15" x14ac:dyDescent="0.25">
      <c r="A1573" s="1146" t="s">
        <v>1920</v>
      </c>
      <c r="B1573" s="1147" t="s">
        <v>1923</v>
      </c>
      <c r="C1573" s="985" t="s">
        <v>1530</v>
      </c>
      <c r="D1573" s="1146" t="s">
        <v>1813</v>
      </c>
      <c r="E1573" s="11"/>
      <c r="F1573" s="1146" t="s">
        <v>1927</v>
      </c>
      <c r="G1573" s="11"/>
      <c r="H1573" s="1146">
        <v>4</v>
      </c>
      <c r="I1573" s="1146">
        <v>5360</v>
      </c>
      <c r="J1573" s="11"/>
      <c r="K1573" s="11"/>
      <c r="L1573" s="1338">
        <f t="shared" si="91"/>
        <v>5467</v>
      </c>
      <c r="M1573" s="11"/>
      <c r="N1573" s="11"/>
      <c r="O1573" s="360">
        <f>IF(P1573="Yes",'MD Rates'!$H$1,R1573)</f>
        <v>44287</v>
      </c>
      <c r="P1573" s="12" t="str">
        <f t="shared" si="90"/>
        <v>Yes</v>
      </c>
      <c r="Q1573" s="11"/>
      <c r="R1573" s="360">
        <v>43922</v>
      </c>
      <c r="T1573" s="1042"/>
    </row>
    <row r="1574" spans="1:20" ht="15" x14ac:dyDescent="0.25">
      <c r="A1574" s="1146" t="s">
        <v>1920</v>
      </c>
      <c r="B1574" s="1147" t="s">
        <v>1923</v>
      </c>
      <c r="C1574" s="985" t="s">
        <v>1530</v>
      </c>
      <c r="D1574" s="1146" t="s">
        <v>1813</v>
      </c>
      <c r="E1574" s="11"/>
      <c r="F1574" s="1146" t="s">
        <v>1927</v>
      </c>
      <c r="G1574" s="11"/>
      <c r="H1574" s="1146">
        <v>5</v>
      </c>
      <c r="I1574" s="1146">
        <v>4288</v>
      </c>
      <c r="J1574" s="11"/>
      <c r="K1574" s="11"/>
      <c r="L1574" s="1338">
        <f t="shared" si="91"/>
        <v>4374</v>
      </c>
      <c r="M1574" s="11"/>
      <c r="N1574" s="11"/>
      <c r="O1574" s="360">
        <f>IF(P1574="Yes",'MD Rates'!$H$1,R1574)</f>
        <v>44287</v>
      </c>
      <c r="P1574" s="12" t="str">
        <f t="shared" si="90"/>
        <v>Yes</v>
      </c>
      <c r="Q1574" s="11"/>
      <c r="R1574" s="360">
        <v>43922</v>
      </c>
      <c r="T1574" s="1042"/>
    </row>
    <row r="1575" spans="1:20" ht="15" x14ac:dyDescent="0.25">
      <c r="A1575" s="1146" t="s">
        <v>1920</v>
      </c>
      <c r="B1575" s="1147" t="s">
        <v>1923</v>
      </c>
      <c r="C1575" s="985" t="s">
        <v>1530</v>
      </c>
      <c r="D1575" s="1146" t="s">
        <v>1813</v>
      </c>
      <c r="E1575" s="11"/>
      <c r="F1575" s="1146" t="s">
        <v>1927</v>
      </c>
      <c r="G1575" s="11"/>
      <c r="H1575" s="1146">
        <v>6</v>
      </c>
      <c r="I1575" s="1146">
        <v>3573</v>
      </c>
      <c r="J1575" s="11"/>
      <c r="K1575" s="11"/>
      <c r="L1575" s="1338">
        <f t="shared" si="91"/>
        <v>3645</v>
      </c>
      <c r="M1575" s="11"/>
      <c r="N1575" s="11"/>
      <c r="O1575" s="360">
        <f>IF(P1575="Yes",'MD Rates'!$H$1,R1575)</f>
        <v>44287</v>
      </c>
      <c r="P1575" s="12" t="str">
        <f t="shared" si="90"/>
        <v>Yes</v>
      </c>
      <c r="Q1575" s="11"/>
      <c r="R1575" s="360">
        <v>43922</v>
      </c>
      <c r="T1575" s="1042"/>
    </row>
    <row r="1576" spans="1:20" ht="15" x14ac:dyDescent="0.25">
      <c r="A1576" s="1146" t="s">
        <v>1920</v>
      </c>
      <c r="B1576" s="1147" t="s">
        <v>1923</v>
      </c>
      <c r="C1576" s="985" t="s">
        <v>1530</v>
      </c>
      <c r="D1576" s="1146" t="s">
        <v>1813</v>
      </c>
      <c r="E1576" s="11"/>
      <c r="F1576" s="1146" t="s">
        <v>1927</v>
      </c>
      <c r="G1576" s="11"/>
      <c r="H1576" s="1146">
        <v>7</v>
      </c>
      <c r="I1576" s="1146">
        <v>3063</v>
      </c>
      <c r="J1576" s="11"/>
      <c r="K1576" s="11"/>
      <c r="L1576" s="1338">
        <f t="shared" si="91"/>
        <v>3124</v>
      </c>
      <c r="M1576" s="11"/>
      <c r="N1576" s="11"/>
      <c r="O1576" s="360">
        <f>IF(P1576="Yes",'MD Rates'!$H$1,R1576)</f>
        <v>44287</v>
      </c>
      <c r="P1576" s="12" t="str">
        <f t="shared" si="90"/>
        <v>Yes</v>
      </c>
      <c r="Q1576" s="11"/>
      <c r="R1576" s="360">
        <v>43922</v>
      </c>
      <c r="T1576" s="1042"/>
    </row>
    <row r="1577" spans="1:20" ht="15" x14ac:dyDescent="0.25">
      <c r="A1577" s="1146" t="s">
        <v>1920</v>
      </c>
      <c r="B1577" s="1147" t="s">
        <v>1923</v>
      </c>
      <c r="C1577" s="985" t="s">
        <v>1530</v>
      </c>
      <c r="D1577" s="1146" t="s">
        <v>1813</v>
      </c>
      <c r="E1577" s="11"/>
      <c r="F1577" s="1146" t="s">
        <v>1927</v>
      </c>
      <c r="G1577" s="11"/>
      <c r="H1577" s="1146">
        <v>8</v>
      </c>
      <c r="I1577" s="1146">
        <v>2680</v>
      </c>
      <c r="J1577" s="11"/>
      <c r="K1577" s="11"/>
      <c r="L1577" s="1338">
        <f t="shared" si="91"/>
        <v>2734</v>
      </c>
      <c r="M1577" s="11"/>
      <c r="N1577" s="11"/>
      <c r="O1577" s="360">
        <f>IF(P1577="Yes",'MD Rates'!$H$1,R1577)</f>
        <v>44287</v>
      </c>
      <c r="P1577" s="12" t="str">
        <f t="shared" si="90"/>
        <v>Yes</v>
      </c>
      <c r="Q1577" s="11"/>
      <c r="R1577" s="360">
        <v>43922</v>
      </c>
      <c r="T1577" s="1042"/>
    </row>
    <row r="1578" spans="1:20" ht="15" x14ac:dyDescent="0.25">
      <c r="A1578" s="1146" t="s">
        <v>1920</v>
      </c>
      <c r="B1578" s="1147" t="s">
        <v>1923</v>
      </c>
      <c r="C1578" s="985" t="s">
        <v>1530</v>
      </c>
      <c r="D1578" s="1146" t="s">
        <v>1815</v>
      </c>
      <c r="E1578" s="11"/>
      <c r="F1578" s="1146" t="s">
        <v>1927</v>
      </c>
      <c r="G1578" s="11"/>
      <c r="H1578" s="1146">
        <v>3</v>
      </c>
      <c r="I1578" s="1146">
        <v>7146</v>
      </c>
      <c r="J1578" s="11"/>
      <c r="K1578" s="11"/>
      <c r="L1578" s="1338">
        <f t="shared" si="91"/>
        <v>7289</v>
      </c>
      <c r="M1578" s="11"/>
      <c r="N1578" s="11"/>
      <c r="O1578" s="360">
        <f>IF(P1578="Yes",'MD Rates'!$H$1,R1578)</f>
        <v>44287</v>
      </c>
      <c r="P1578" s="12" t="str">
        <f t="shared" si="90"/>
        <v>Yes</v>
      </c>
      <c r="Q1578" s="11"/>
      <c r="R1578" s="360">
        <v>43922</v>
      </c>
      <c r="T1578" s="1042"/>
    </row>
    <row r="1579" spans="1:20" ht="15" x14ac:dyDescent="0.25">
      <c r="A1579" s="1146" t="s">
        <v>1920</v>
      </c>
      <c r="B1579" s="1147" t="s">
        <v>1923</v>
      </c>
      <c r="C1579" s="985" t="s">
        <v>1530</v>
      </c>
      <c r="D1579" s="1146" t="s">
        <v>1815</v>
      </c>
      <c r="E1579" s="11"/>
      <c r="F1579" s="1146" t="s">
        <v>1927</v>
      </c>
      <c r="G1579" s="11"/>
      <c r="H1579" s="1146">
        <v>4</v>
      </c>
      <c r="I1579" s="1146">
        <v>5360</v>
      </c>
      <c r="J1579" s="11"/>
      <c r="K1579" s="11"/>
      <c r="L1579" s="1338">
        <f t="shared" si="91"/>
        <v>5467</v>
      </c>
      <c r="M1579" s="11"/>
      <c r="N1579" s="11"/>
      <c r="O1579" s="360">
        <f>IF(P1579="Yes",'MD Rates'!$H$1,R1579)</f>
        <v>44287</v>
      </c>
      <c r="P1579" s="12" t="str">
        <f t="shared" si="90"/>
        <v>Yes</v>
      </c>
      <c r="Q1579" s="11"/>
      <c r="R1579" s="360">
        <v>43922</v>
      </c>
      <c r="T1579" s="1042"/>
    </row>
    <row r="1580" spans="1:20" ht="15" x14ac:dyDescent="0.25">
      <c r="A1580" s="1146" t="s">
        <v>1920</v>
      </c>
      <c r="B1580" s="1147" t="s">
        <v>1923</v>
      </c>
      <c r="C1580" s="985" t="s">
        <v>1530</v>
      </c>
      <c r="D1580" s="1146" t="s">
        <v>1815</v>
      </c>
      <c r="E1580" s="11"/>
      <c r="F1580" s="1146" t="s">
        <v>1927</v>
      </c>
      <c r="G1580" s="11"/>
      <c r="H1580" s="1146">
        <v>5</v>
      </c>
      <c r="I1580" s="1146">
        <v>4288</v>
      </c>
      <c r="J1580" s="11"/>
      <c r="K1580" s="11"/>
      <c r="L1580" s="1338">
        <f t="shared" si="91"/>
        <v>4374</v>
      </c>
      <c r="M1580" s="11"/>
      <c r="N1580" s="11"/>
      <c r="O1580" s="360">
        <f>IF(P1580="Yes",'MD Rates'!$H$1,R1580)</f>
        <v>44287</v>
      </c>
      <c r="P1580" s="12" t="str">
        <f t="shared" si="90"/>
        <v>Yes</v>
      </c>
      <c r="Q1580" s="11"/>
      <c r="R1580" s="360">
        <v>43922</v>
      </c>
      <c r="T1580" s="1042"/>
    </row>
    <row r="1581" spans="1:20" ht="15" x14ac:dyDescent="0.25">
      <c r="A1581" s="1146" t="s">
        <v>1920</v>
      </c>
      <c r="B1581" s="1147" t="s">
        <v>1923</v>
      </c>
      <c r="C1581" s="985" t="s">
        <v>1530</v>
      </c>
      <c r="D1581" s="1146" t="s">
        <v>1815</v>
      </c>
      <c r="E1581" s="11"/>
      <c r="F1581" s="1146" t="s">
        <v>1927</v>
      </c>
      <c r="G1581" s="11"/>
      <c r="H1581" s="1146">
        <v>6</v>
      </c>
      <c r="I1581" s="1146">
        <v>3573</v>
      </c>
      <c r="J1581" s="11"/>
      <c r="K1581" s="11"/>
      <c r="L1581" s="1338">
        <f t="shared" si="91"/>
        <v>3645</v>
      </c>
      <c r="M1581" s="11"/>
      <c r="N1581" s="11"/>
      <c r="O1581" s="360">
        <f>IF(P1581="Yes",'MD Rates'!$H$1,R1581)</f>
        <v>44287</v>
      </c>
      <c r="P1581" s="12" t="str">
        <f t="shared" si="90"/>
        <v>Yes</v>
      </c>
      <c r="Q1581" s="11"/>
      <c r="R1581" s="360">
        <v>43922</v>
      </c>
      <c r="T1581" s="1042"/>
    </row>
    <row r="1582" spans="1:20" ht="15" x14ac:dyDescent="0.25">
      <c r="A1582" s="1146" t="s">
        <v>1920</v>
      </c>
      <c r="B1582" s="1147" t="s">
        <v>1923</v>
      </c>
      <c r="C1582" s="985" t="s">
        <v>1530</v>
      </c>
      <c r="D1582" s="1146" t="s">
        <v>1815</v>
      </c>
      <c r="E1582" s="11"/>
      <c r="F1582" s="1146" t="s">
        <v>1927</v>
      </c>
      <c r="G1582" s="11"/>
      <c r="H1582" s="1146">
        <v>7</v>
      </c>
      <c r="I1582" s="1146">
        <v>3063</v>
      </c>
      <c r="J1582" s="11"/>
      <c r="K1582" s="11"/>
      <c r="L1582" s="1338">
        <f t="shared" si="91"/>
        <v>3124</v>
      </c>
      <c r="M1582" s="11"/>
      <c r="N1582" s="11"/>
      <c r="O1582" s="360">
        <f>IF(P1582="Yes",'MD Rates'!$H$1,R1582)</f>
        <v>44287</v>
      </c>
      <c r="P1582" s="12" t="str">
        <f t="shared" si="90"/>
        <v>Yes</v>
      </c>
      <c r="Q1582" s="11"/>
      <c r="R1582" s="360">
        <v>43922</v>
      </c>
      <c r="T1582" s="1042"/>
    </row>
    <row r="1583" spans="1:20" ht="15" x14ac:dyDescent="0.25">
      <c r="A1583" s="1146" t="s">
        <v>1920</v>
      </c>
      <c r="B1583" s="1147" t="s">
        <v>1923</v>
      </c>
      <c r="C1583" s="985" t="s">
        <v>1530</v>
      </c>
      <c r="D1583" s="1146" t="s">
        <v>1815</v>
      </c>
      <c r="E1583" s="11"/>
      <c r="F1583" s="1146" t="s">
        <v>1927</v>
      </c>
      <c r="G1583" s="11"/>
      <c r="H1583" s="1146">
        <v>8</v>
      </c>
      <c r="I1583" s="1146">
        <v>2680</v>
      </c>
      <c r="J1583" s="11"/>
      <c r="K1583" s="11"/>
      <c r="L1583" s="1338">
        <f t="shared" si="91"/>
        <v>2734</v>
      </c>
      <c r="M1583" s="11"/>
      <c r="N1583" s="11"/>
      <c r="O1583" s="360">
        <f>IF(P1583="Yes",'MD Rates'!$H$1,R1583)</f>
        <v>44287</v>
      </c>
      <c r="P1583" s="12" t="str">
        <f t="shared" si="90"/>
        <v>Yes</v>
      </c>
      <c r="Q1583" s="11"/>
      <c r="R1583" s="360">
        <v>43922</v>
      </c>
      <c r="T1583" s="1042"/>
    </row>
    <row r="1584" spans="1:20" ht="15" x14ac:dyDescent="0.25">
      <c r="A1584" s="1146" t="s">
        <v>1920</v>
      </c>
      <c r="B1584" s="1147" t="s">
        <v>1923</v>
      </c>
      <c r="C1584" s="985" t="s">
        <v>1530</v>
      </c>
      <c r="D1584" s="1146" t="s">
        <v>1825</v>
      </c>
      <c r="E1584" s="11"/>
      <c r="F1584" s="1146" t="s">
        <v>1927</v>
      </c>
      <c r="G1584" s="11"/>
      <c r="H1584" s="1146">
        <v>3</v>
      </c>
      <c r="I1584" s="1146">
        <v>7146</v>
      </c>
      <c r="J1584" s="11"/>
      <c r="K1584" s="11"/>
      <c r="L1584" s="1338">
        <f t="shared" si="91"/>
        <v>7289</v>
      </c>
      <c r="M1584" s="11"/>
      <c r="N1584" s="11"/>
      <c r="O1584" s="360">
        <f>IF(P1584="Yes",'MD Rates'!$H$1,R1584)</f>
        <v>44287</v>
      </c>
      <c r="P1584" s="12" t="str">
        <f t="shared" ref="P1584:P1619" si="92">IF(I1584&lt;&gt;L1584,"Yes","No")</f>
        <v>Yes</v>
      </c>
      <c r="Q1584" s="11"/>
      <c r="R1584" s="360">
        <v>43922</v>
      </c>
      <c r="T1584" s="1042"/>
    </row>
    <row r="1585" spans="1:20" ht="15" x14ac:dyDescent="0.25">
      <c r="A1585" s="1146" t="s">
        <v>1920</v>
      </c>
      <c r="B1585" s="1147" t="s">
        <v>1923</v>
      </c>
      <c r="C1585" s="985" t="s">
        <v>1530</v>
      </c>
      <c r="D1585" s="1146" t="s">
        <v>1825</v>
      </c>
      <c r="E1585" s="11"/>
      <c r="F1585" s="1146" t="s">
        <v>1927</v>
      </c>
      <c r="G1585" s="11"/>
      <c r="H1585" s="1146">
        <v>4</v>
      </c>
      <c r="I1585" s="1146">
        <v>5360</v>
      </c>
      <c r="J1585" s="11"/>
      <c r="K1585" s="11"/>
      <c r="L1585" s="1338">
        <f t="shared" si="91"/>
        <v>5467</v>
      </c>
      <c r="M1585" s="11"/>
      <c r="N1585" s="11"/>
      <c r="O1585" s="360">
        <f>IF(P1585="Yes",'MD Rates'!$H$1,R1585)</f>
        <v>44287</v>
      </c>
      <c r="P1585" s="12" t="str">
        <f t="shared" si="92"/>
        <v>Yes</v>
      </c>
      <c r="Q1585" s="11"/>
      <c r="R1585" s="360">
        <v>43922</v>
      </c>
      <c r="T1585" s="1042"/>
    </row>
    <row r="1586" spans="1:20" ht="15" x14ac:dyDescent="0.25">
      <c r="A1586" s="1146" t="s">
        <v>1920</v>
      </c>
      <c r="B1586" s="1147" t="s">
        <v>1923</v>
      </c>
      <c r="C1586" s="985" t="s">
        <v>1530</v>
      </c>
      <c r="D1586" s="1146" t="s">
        <v>1825</v>
      </c>
      <c r="E1586" s="11"/>
      <c r="F1586" s="1146" t="s">
        <v>1927</v>
      </c>
      <c r="G1586" s="11"/>
      <c r="H1586" s="1146">
        <v>5</v>
      </c>
      <c r="I1586" s="1146">
        <v>4288</v>
      </c>
      <c r="J1586" s="11"/>
      <c r="K1586" s="11"/>
      <c r="L1586" s="1338">
        <f t="shared" si="91"/>
        <v>4374</v>
      </c>
      <c r="M1586" s="11"/>
      <c r="N1586" s="11"/>
      <c r="O1586" s="360">
        <f>IF(P1586="Yes",'MD Rates'!$H$1,R1586)</f>
        <v>44287</v>
      </c>
      <c r="P1586" s="12" t="str">
        <f t="shared" si="92"/>
        <v>Yes</v>
      </c>
      <c r="Q1586" s="11"/>
      <c r="R1586" s="360">
        <v>43922</v>
      </c>
      <c r="T1586" s="1042"/>
    </row>
    <row r="1587" spans="1:20" ht="15" x14ac:dyDescent="0.25">
      <c r="A1587" s="1146" t="s">
        <v>1920</v>
      </c>
      <c r="B1587" s="1147" t="s">
        <v>1923</v>
      </c>
      <c r="C1587" s="985" t="s">
        <v>1530</v>
      </c>
      <c r="D1587" s="1146" t="s">
        <v>1825</v>
      </c>
      <c r="E1587" s="11"/>
      <c r="F1587" s="1146" t="s">
        <v>1927</v>
      </c>
      <c r="G1587" s="11"/>
      <c r="H1587" s="1146">
        <v>6</v>
      </c>
      <c r="I1587" s="1146">
        <v>3573</v>
      </c>
      <c r="J1587" s="11"/>
      <c r="K1587" s="11"/>
      <c r="L1587" s="1338">
        <f t="shared" si="91"/>
        <v>3645</v>
      </c>
      <c r="M1587" s="11"/>
      <c r="N1587" s="11"/>
      <c r="O1587" s="360">
        <f>IF(P1587="Yes",'MD Rates'!$H$1,R1587)</f>
        <v>44287</v>
      </c>
      <c r="P1587" s="12" t="str">
        <f t="shared" si="92"/>
        <v>Yes</v>
      </c>
      <c r="Q1587" s="11"/>
      <c r="R1587" s="360">
        <v>43922</v>
      </c>
      <c r="T1587" s="1042"/>
    </row>
    <row r="1588" spans="1:20" ht="15" x14ac:dyDescent="0.25">
      <c r="A1588" s="1146" t="s">
        <v>1920</v>
      </c>
      <c r="B1588" s="1147" t="s">
        <v>1923</v>
      </c>
      <c r="C1588" s="985" t="s">
        <v>1530</v>
      </c>
      <c r="D1588" s="1146" t="s">
        <v>1825</v>
      </c>
      <c r="E1588" s="11"/>
      <c r="F1588" s="1146" t="s">
        <v>1927</v>
      </c>
      <c r="G1588" s="11"/>
      <c r="H1588" s="1146">
        <v>7</v>
      </c>
      <c r="I1588" s="1146">
        <v>3063</v>
      </c>
      <c r="J1588" s="11"/>
      <c r="K1588" s="11"/>
      <c r="L1588" s="1338">
        <f t="shared" si="91"/>
        <v>3124</v>
      </c>
      <c r="M1588" s="11"/>
      <c r="N1588" s="11"/>
      <c r="O1588" s="360">
        <f>IF(P1588="Yes",'MD Rates'!$H$1,R1588)</f>
        <v>44287</v>
      </c>
      <c r="P1588" s="12" t="str">
        <f t="shared" si="92"/>
        <v>Yes</v>
      </c>
      <c r="Q1588" s="11"/>
      <c r="R1588" s="360">
        <v>43922</v>
      </c>
      <c r="T1588" s="1042"/>
    </row>
    <row r="1589" spans="1:20" ht="15" x14ac:dyDescent="0.25">
      <c r="A1589" s="1146" t="s">
        <v>1920</v>
      </c>
      <c r="B1589" s="1147" t="s">
        <v>1923</v>
      </c>
      <c r="C1589" s="985" t="s">
        <v>1530</v>
      </c>
      <c r="D1589" s="1146" t="s">
        <v>1825</v>
      </c>
      <c r="E1589" s="11"/>
      <c r="F1589" s="1146" t="s">
        <v>1927</v>
      </c>
      <c r="G1589" s="11"/>
      <c r="H1589" s="1146">
        <v>8</v>
      </c>
      <c r="I1589" s="1146">
        <v>2680</v>
      </c>
      <c r="J1589" s="11"/>
      <c r="K1589" s="11"/>
      <c r="L1589" s="1338">
        <f t="shared" si="91"/>
        <v>2734</v>
      </c>
      <c r="M1589" s="11"/>
      <c r="N1589" s="11"/>
      <c r="O1589" s="360">
        <f>IF(P1589="Yes",'MD Rates'!$H$1,R1589)</f>
        <v>44287</v>
      </c>
      <c r="P1589" s="12" t="str">
        <f t="shared" si="92"/>
        <v>Yes</v>
      </c>
      <c r="Q1589" s="11"/>
      <c r="R1589" s="360">
        <v>43922</v>
      </c>
      <c r="T1589" s="1042"/>
    </row>
    <row r="1590" spans="1:20" ht="15" x14ac:dyDescent="0.25">
      <c r="A1590" s="1146" t="s">
        <v>1920</v>
      </c>
      <c r="B1590" s="1147" t="s">
        <v>1923</v>
      </c>
      <c r="C1590" s="985" t="s">
        <v>1530</v>
      </c>
      <c r="D1590" s="1146" t="s">
        <v>1827</v>
      </c>
      <c r="E1590" s="11"/>
      <c r="F1590" s="1146" t="s">
        <v>1927</v>
      </c>
      <c r="G1590" s="11"/>
      <c r="H1590" s="1146">
        <v>3</v>
      </c>
      <c r="I1590" s="1146">
        <v>7146</v>
      </c>
      <c r="J1590" s="11"/>
      <c r="K1590" s="11"/>
      <c r="L1590" s="1338">
        <f t="shared" si="91"/>
        <v>7289</v>
      </c>
      <c r="M1590" s="11"/>
      <c r="N1590" s="11"/>
      <c r="O1590" s="360">
        <f>IF(P1590="Yes",'MD Rates'!$H$1,R1590)</f>
        <v>44287</v>
      </c>
      <c r="P1590" s="12" t="str">
        <f t="shared" si="92"/>
        <v>Yes</v>
      </c>
      <c r="Q1590" s="11"/>
      <c r="R1590" s="360">
        <v>43922</v>
      </c>
      <c r="T1590" s="1042"/>
    </row>
    <row r="1591" spans="1:20" ht="15" x14ac:dyDescent="0.25">
      <c r="A1591" s="1146" t="s">
        <v>1920</v>
      </c>
      <c r="B1591" s="1147" t="s">
        <v>1923</v>
      </c>
      <c r="C1591" s="985" t="s">
        <v>1530</v>
      </c>
      <c r="D1591" s="1146" t="s">
        <v>1827</v>
      </c>
      <c r="E1591" s="11"/>
      <c r="F1591" s="1146" t="s">
        <v>1927</v>
      </c>
      <c r="G1591" s="11"/>
      <c r="H1591" s="1146">
        <v>4</v>
      </c>
      <c r="I1591" s="1146">
        <v>5360</v>
      </c>
      <c r="J1591" s="11"/>
      <c r="K1591" s="11"/>
      <c r="L1591" s="1338">
        <f t="shared" si="91"/>
        <v>5467</v>
      </c>
      <c r="M1591" s="11"/>
      <c r="N1591" s="11"/>
      <c r="O1591" s="360">
        <f>IF(P1591="Yes",'MD Rates'!$H$1,R1591)</f>
        <v>44287</v>
      </c>
      <c r="P1591" s="12" t="str">
        <f t="shared" si="92"/>
        <v>Yes</v>
      </c>
      <c r="Q1591" s="11"/>
      <c r="R1591" s="360">
        <v>43922</v>
      </c>
      <c r="T1591" s="1042"/>
    </row>
    <row r="1592" spans="1:20" ht="15" x14ac:dyDescent="0.25">
      <c r="A1592" s="1146" t="s">
        <v>1920</v>
      </c>
      <c r="B1592" s="1147" t="s">
        <v>1923</v>
      </c>
      <c r="C1592" s="985" t="s">
        <v>1530</v>
      </c>
      <c r="D1592" s="1146" t="s">
        <v>1827</v>
      </c>
      <c r="E1592" s="11"/>
      <c r="F1592" s="1146" t="s">
        <v>1927</v>
      </c>
      <c r="G1592" s="11"/>
      <c r="H1592" s="1146">
        <v>5</v>
      </c>
      <c r="I1592" s="1146">
        <v>4288</v>
      </c>
      <c r="J1592" s="11"/>
      <c r="K1592" s="11"/>
      <c r="L1592" s="1338">
        <f t="shared" si="91"/>
        <v>4374</v>
      </c>
      <c r="M1592" s="11"/>
      <c r="N1592" s="11"/>
      <c r="O1592" s="360">
        <f>IF(P1592="Yes",'MD Rates'!$H$1,R1592)</f>
        <v>44287</v>
      </c>
      <c r="P1592" s="12" t="str">
        <f t="shared" si="92"/>
        <v>Yes</v>
      </c>
      <c r="Q1592" s="11"/>
      <c r="R1592" s="360">
        <v>43922</v>
      </c>
      <c r="T1592" s="1042"/>
    </row>
    <row r="1593" spans="1:20" ht="15" x14ac:dyDescent="0.25">
      <c r="A1593" s="1146" t="s">
        <v>1920</v>
      </c>
      <c r="B1593" s="1147" t="s">
        <v>1923</v>
      </c>
      <c r="C1593" s="985" t="s">
        <v>1530</v>
      </c>
      <c r="D1593" s="1146" t="s">
        <v>1827</v>
      </c>
      <c r="E1593" s="11"/>
      <c r="F1593" s="1146" t="s">
        <v>1927</v>
      </c>
      <c r="G1593" s="11"/>
      <c r="H1593" s="1146">
        <v>6</v>
      </c>
      <c r="I1593" s="1146">
        <v>3573</v>
      </c>
      <c r="J1593" s="11"/>
      <c r="K1593" s="11"/>
      <c r="L1593" s="1338">
        <f t="shared" si="91"/>
        <v>3645</v>
      </c>
      <c r="M1593" s="11"/>
      <c r="N1593" s="11"/>
      <c r="O1593" s="360">
        <f>IF(P1593="Yes",'MD Rates'!$H$1,R1593)</f>
        <v>44287</v>
      </c>
      <c r="P1593" s="12" t="str">
        <f t="shared" si="92"/>
        <v>Yes</v>
      </c>
      <c r="Q1593" s="11"/>
      <c r="R1593" s="360">
        <v>43922</v>
      </c>
      <c r="T1593" s="1042"/>
    </row>
    <row r="1594" spans="1:20" ht="15" x14ac:dyDescent="0.25">
      <c r="A1594" s="1146" t="s">
        <v>1920</v>
      </c>
      <c r="B1594" s="1147" t="s">
        <v>1923</v>
      </c>
      <c r="C1594" s="985" t="s">
        <v>1530</v>
      </c>
      <c r="D1594" s="1146" t="s">
        <v>1827</v>
      </c>
      <c r="E1594" s="11"/>
      <c r="F1594" s="1146" t="s">
        <v>1927</v>
      </c>
      <c r="G1594" s="11"/>
      <c r="H1594" s="1146">
        <v>7</v>
      </c>
      <c r="I1594" s="1146">
        <v>3063</v>
      </c>
      <c r="J1594" s="11"/>
      <c r="K1594" s="11"/>
      <c r="L1594" s="1338">
        <f t="shared" si="91"/>
        <v>3124</v>
      </c>
      <c r="M1594" s="11"/>
      <c r="N1594" s="11"/>
      <c r="O1594" s="360">
        <f>IF(P1594="Yes",'MD Rates'!$H$1,R1594)</f>
        <v>44287</v>
      </c>
      <c r="P1594" s="12" t="str">
        <f t="shared" si="92"/>
        <v>Yes</v>
      </c>
      <c r="Q1594" s="11"/>
      <c r="R1594" s="360">
        <v>43922</v>
      </c>
      <c r="T1594" s="1042"/>
    </row>
    <row r="1595" spans="1:20" ht="15" x14ac:dyDescent="0.25">
      <c r="A1595" s="1146" t="s">
        <v>1920</v>
      </c>
      <c r="B1595" s="1147" t="s">
        <v>1923</v>
      </c>
      <c r="C1595" s="985" t="s">
        <v>1530</v>
      </c>
      <c r="D1595" s="1146" t="s">
        <v>1827</v>
      </c>
      <c r="E1595" s="11"/>
      <c r="F1595" s="1146" t="s">
        <v>1927</v>
      </c>
      <c r="G1595" s="11"/>
      <c r="H1595" s="1146">
        <v>8</v>
      </c>
      <c r="I1595" s="1146">
        <v>2680</v>
      </c>
      <c r="J1595" s="11"/>
      <c r="K1595" s="11"/>
      <c r="L1595" s="1338">
        <f t="shared" si="91"/>
        <v>2734</v>
      </c>
      <c r="M1595" s="11"/>
      <c r="N1595" s="11"/>
      <c r="O1595" s="360">
        <f>IF(P1595="Yes",'MD Rates'!$H$1,R1595)</f>
        <v>44287</v>
      </c>
      <c r="P1595" s="12" t="str">
        <f t="shared" si="92"/>
        <v>Yes</v>
      </c>
      <c r="Q1595" s="11"/>
      <c r="R1595" s="360">
        <v>43922</v>
      </c>
      <c r="T1595" s="1042"/>
    </row>
    <row r="1596" spans="1:20" ht="15" x14ac:dyDescent="0.25">
      <c r="A1596" s="1146" t="s">
        <v>1920</v>
      </c>
      <c r="B1596" s="1147" t="s">
        <v>1923</v>
      </c>
      <c r="C1596" s="985" t="s">
        <v>1530</v>
      </c>
      <c r="D1596" s="1146" t="s">
        <v>1829</v>
      </c>
      <c r="E1596" s="11"/>
      <c r="F1596" s="1146" t="s">
        <v>1927</v>
      </c>
      <c r="G1596" s="11"/>
      <c r="H1596" s="1146">
        <v>3</v>
      </c>
      <c r="I1596" s="1146">
        <v>7146</v>
      </c>
      <c r="J1596" s="11"/>
      <c r="K1596" s="11"/>
      <c r="L1596" s="1338">
        <f t="shared" si="91"/>
        <v>7289</v>
      </c>
      <c r="M1596" s="11"/>
      <c r="N1596" s="11"/>
      <c r="O1596" s="360">
        <f>IF(P1596="Yes",'MD Rates'!$H$1,R1596)</f>
        <v>44287</v>
      </c>
      <c r="P1596" s="12" t="str">
        <f t="shared" si="92"/>
        <v>Yes</v>
      </c>
      <c r="Q1596" s="11"/>
      <c r="R1596" s="360">
        <v>43922</v>
      </c>
      <c r="T1596" s="1042"/>
    </row>
    <row r="1597" spans="1:20" ht="15" x14ac:dyDescent="0.25">
      <c r="A1597" s="1146" t="s">
        <v>1920</v>
      </c>
      <c r="B1597" s="1147" t="s">
        <v>1923</v>
      </c>
      <c r="C1597" s="985" t="s">
        <v>1530</v>
      </c>
      <c r="D1597" s="1146" t="s">
        <v>1829</v>
      </c>
      <c r="E1597" s="11"/>
      <c r="F1597" s="1146" t="s">
        <v>1927</v>
      </c>
      <c r="G1597" s="11"/>
      <c r="H1597" s="1146">
        <v>4</v>
      </c>
      <c r="I1597" s="1146">
        <v>5360</v>
      </c>
      <c r="J1597" s="11"/>
      <c r="K1597" s="11"/>
      <c r="L1597" s="1338">
        <f t="shared" si="91"/>
        <v>5467</v>
      </c>
      <c r="M1597" s="11"/>
      <c r="N1597" s="11"/>
      <c r="O1597" s="360">
        <f>IF(P1597="Yes",'MD Rates'!$H$1,R1597)</f>
        <v>44287</v>
      </c>
      <c r="P1597" s="12" t="str">
        <f t="shared" si="92"/>
        <v>Yes</v>
      </c>
      <c r="Q1597" s="11"/>
      <c r="R1597" s="360">
        <v>43922</v>
      </c>
      <c r="T1597" s="1042"/>
    </row>
    <row r="1598" spans="1:20" ht="15" x14ac:dyDescent="0.25">
      <c r="A1598" s="1146" t="s">
        <v>1920</v>
      </c>
      <c r="B1598" s="1147" t="s">
        <v>1923</v>
      </c>
      <c r="C1598" s="985" t="s">
        <v>1530</v>
      </c>
      <c r="D1598" s="1146" t="s">
        <v>1829</v>
      </c>
      <c r="E1598" s="11"/>
      <c r="F1598" s="1146" t="s">
        <v>1927</v>
      </c>
      <c r="G1598" s="11"/>
      <c r="H1598" s="1146">
        <v>5</v>
      </c>
      <c r="I1598" s="1146">
        <v>4288</v>
      </c>
      <c r="J1598" s="11"/>
      <c r="K1598" s="11"/>
      <c r="L1598" s="1338">
        <f t="shared" si="91"/>
        <v>4374</v>
      </c>
      <c r="M1598" s="11"/>
      <c r="N1598" s="11"/>
      <c r="O1598" s="360">
        <f>IF(P1598="Yes",'MD Rates'!$H$1,R1598)</f>
        <v>44287</v>
      </c>
      <c r="P1598" s="12" t="str">
        <f t="shared" si="92"/>
        <v>Yes</v>
      </c>
      <c r="Q1598" s="11"/>
      <c r="R1598" s="360">
        <v>43922</v>
      </c>
      <c r="T1598" s="1042"/>
    </row>
    <row r="1599" spans="1:20" ht="15" x14ac:dyDescent="0.25">
      <c r="A1599" s="1146" t="s">
        <v>1920</v>
      </c>
      <c r="B1599" s="1147" t="s">
        <v>1923</v>
      </c>
      <c r="C1599" s="985" t="s">
        <v>1530</v>
      </c>
      <c r="D1599" s="1146" t="s">
        <v>1829</v>
      </c>
      <c r="E1599" s="11"/>
      <c r="F1599" s="1146" t="s">
        <v>1927</v>
      </c>
      <c r="G1599" s="11"/>
      <c r="H1599" s="1146">
        <v>6</v>
      </c>
      <c r="I1599" s="1146">
        <v>3573</v>
      </c>
      <c r="J1599" s="11"/>
      <c r="K1599" s="11"/>
      <c r="L1599" s="1338">
        <f t="shared" si="91"/>
        <v>3645</v>
      </c>
      <c r="M1599" s="11"/>
      <c r="N1599" s="11"/>
      <c r="O1599" s="360">
        <f>IF(P1599="Yes",'MD Rates'!$H$1,R1599)</f>
        <v>44287</v>
      </c>
      <c r="P1599" s="12" t="str">
        <f t="shared" si="92"/>
        <v>Yes</v>
      </c>
      <c r="Q1599" s="11"/>
      <c r="R1599" s="360">
        <v>43922</v>
      </c>
      <c r="T1599" s="1042"/>
    </row>
    <row r="1600" spans="1:20" ht="15" x14ac:dyDescent="0.25">
      <c r="A1600" s="1146" t="s">
        <v>1920</v>
      </c>
      <c r="B1600" s="1147" t="s">
        <v>1923</v>
      </c>
      <c r="C1600" s="985" t="s">
        <v>1530</v>
      </c>
      <c r="D1600" s="1146" t="s">
        <v>1829</v>
      </c>
      <c r="E1600" s="11"/>
      <c r="F1600" s="1146" t="s">
        <v>1927</v>
      </c>
      <c r="G1600" s="11"/>
      <c r="H1600" s="1146">
        <v>7</v>
      </c>
      <c r="I1600" s="1146">
        <v>3063</v>
      </c>
      <c r="J1600" s="11"/>
      <c r="K1600" s="11"/>
      <c r="L1600" s="1338">
        <f t="shared" ref="L1600:L1619" si="93">L1594</f>
        <v>3124</v>
      </c>
      <c r="M1600" s="11"/>
      <c r="N1600" s="11"/>
      <c r="O1600" s="360">
        <f>IF(P1600="Yes",'MD Rates'!$H$1,R1600)</f>
        <v>44287</v>
      </c>
      <c r="P1600" s="12" t="str">
        <f t="shared" si="92"/>
        <v>Yes</v>
      </c>
      <c r="Q1600" s="11"/>
      <c r="R1600" s="360">
        <v>43922</v>
      </c>
      <c r="T1600" s="1042"/>
    </row>
    <row r="1601" spans="1:20" ht="15" x14ac:dyDescent="0.25">
      <c r="A1601" s="1146" t="s">
        <v>1920</v>
      </c>
      <c r="B1601" s="1147" t="s">
        <v>1923</v>
      </c>
      <c r="C1601" s="985" t="s">
        <v>1530</v>
      </c>
      <c r="D1601" s="1146" t="s">
        <v>1829</v>
      </c>
      <c r="E1601" s="11"/>
      <c r="F1601" s="1146" t="s">
        <v>1927</v>
      </c>
      <c r="G1601" s="11"/>
      <c r="H1601" s="1146">
        <v>8</v>
      </c>
      <c r="I1601" s="1146">
        <v>2680</v>
      </c>
      <c r="J1601" s="11"/>
      <c r="K1601" s="11"/>
      <c r="L1601" s="1338">
        <f t="shared" si="93"/>
        <v>2734</v>
      </c>
      <c r="M1601" s="11"/>
      <c r="N1601" s="11"/>
      <c r="O1601" s="360">
        <f>IF(P1601="Yes",'MD Rates'!$H$1,R1601)</f>
        <v>44287</v>
      </c>
      <c r="P1601" s="12" t="str">
        <f t="shared" si="92"/>
        <v>Yes</v>
      </c>
      <c r="Q1601" s="11"/>
      <c r="R1601" s="360">
        <v>43922</v>
      </c>
      <c r="T1601" s="1042"/>
    </row>
    <row r="1602" spans="1:20" ht="15" x14ac:dyDescent="0.25">
      <c r="A1602" s="1146" t="s">
        <v>1920</v>
      </c>
      <c r="B1602" s="1147" t="s">
        <v>1923</v>
      </c>
      <c r="C1602" s="985" t="s">
        <v>1530</v>
      </c>
      <c r="D1602" s="1146" t="s">
        <v>1831</v>
      </c>
      <c r="E1602" s="11"/>
      <c r="F1602" s="1146" t="s">
        <v>1927</v>
      </c>
      <c r="G1602" s="11"/>
      <c r="H1602" s="1146">
        <v>3</v>
      </c>
      <c r="I1602" s="1146">
        <v>7146</v>
      </c>
      <c r="J1602" s="11"/>
      <c r="K1602" s="11"/>
      <c r="L1602" s="1338">
        <f t="shared" si="93"/>
        <v>7289</v>
      </c>
      <c r="M1602" s="11"/>
      <c r="N1602" s="11"/>
      <c r="O1602" s="360">
        <f>IF(P1602="Yes",'MD Rates'!$H$1,R1602)</f>
        <v>44287</v>
      </c>
      <c r="P1602" s="12" t="str">
        <f t="shared" si="92"/>
        <v>Yes</v>
      </c>
      <c r="Q1602" s="11"/>
      <c r="R1602" s="360">
        <v>43922</v>
      </c>
      <c r="T1602" s="1042"/>
    </row>
    <row r="1603" spans="1:20" ht="15" x14ac:dyDescent="0.25">
      <c r="A1603" s="1146" t="s">
        <v>1920</v>
      </c>
      <c r="B1603" s="1147" t="s">
        <v>1923</v>
      </c>
      <c r="C1603" s="985" t="s">
        <v>1530</v>
      </c>
      <c r="D1603" s="1146" t="s">
        <v>1831</v>
      </c>
      <c r="E1603" s="11"/>
      <c r="F1603" s="1146" t="s">
        <v>1927</v>
      </c>
      <c r="G1603" s="11"/>
      <c r="H1603" s="1146">
        <v>4</v>
      </c>
      <c r="I1603" s="1146">
        <v>5360</v>
      </c>
      <c r="J1603" s="11"/>
      <c r="K1603" s="11"/>
      <c r="L1603" s="1338">
        <f t="shared" si="93"/>
        <v>5467</v>
      </c>
      <c r="M1603" s="11"/>
      <c r="N1603" s="11"/>
      <c r="O1603" s="360">
        <f>IF(P1603="Yes",'MD Rates'!$H$1,R1603)</f>
        <v>44287</v>
      </c>
      <c r="P1603" s="12" t="str">
        <f t="shared" si="92"/>
        <v>Yes</v>
      </c>
      <c r="Q1603" s="11"/>
      <c r="R1603" s="360">
        <v>43922</v>
      </c>
      <c r="T1603" s="1042"/>
    </row>
    <row r="1604" spans="1:20" ht="15" x14ac:dyDescent="0.25">
      <c r="A1604" s="1146" t="s">
        <v>1920</v>
      </c>
      <c r="B1604" s="1147" t="s">
        <v>1923</v>
      </c>
      <c r="C1604" s="985" t="s">
        <v>1530</v>
      </c>
      <c r="D1604" s="1146" t="s">
        <v>1831</v>
      </c>
      <c r="E1604" s="11"/>
      <c r="F1604" s="1146" t="s">
        <v>1927</v>
      </c>
      <c r="G1604" s="11"/>
      <c r="H1604" s="1146">
        <v>5</v>
      </c>
      <c r="I1604" s="1146">
        <v>4288</v>
      </c>
      <c r="J1604" s="11"/>
      <c r="K1604" s="11"/>
      <c r="L1604" s="1338">
        <f t="shared" si="93"/>
        <v>4374</v>
      </c>
      <c r="M1604" s="11"/>
      <c r="N1604" s="11"/>
      <c r="O1604" s="360">
        <f>IF(P1604="Yes",'MD Rates'!$H$1,R1604)</f>
        <v>44287</v>
      </c>
      <c r="P1604" s="12" t="str">
        <f t="shared" si="92"/>
        <v>Yes</v>
      </c>
      <c r="Q1604" s="11"/>
      <c r="R1604" s="360">
        <v>43922</v>
      </c>
      <c r="T1604" s="1042"/>
    </row>
    <row r="1605" spans="1:20" ht="15" x14ac:dyDescent="0.25">
      <c r="A1605" s="1146" t="s">
        <v>1920</v>
      </c>
      <c r="B1605" s="1147" t="s">
        <v>1923</v>
      </c>
      <c r="C1605" s="985" t="s">
        <v>1530</v>
      </c>
      <c r="D1605" s="1146" t="s">
        <v>1831</v>
      </c>
      <c r="E1605" s="11"/>
      <c r="F1605" s="1146" t="s">
        <v>1927</v>
      </c>
      <c r="G1605" s="11"/>
      <c r="H1605" s="1146">
        <v>6</v>
      </c>
      <c r="I1605" s="1146">
        <v>3573</v>
      </c>
      <c r="J1605" s="11"/>
      <c r="K1605" s="11"/>
      <c r="L1605" s="1338">
        <f t="shared" si="93"/>
        <v>3645</v>
      </c>
      <c r="M1605" s="11"/>
      <c r="N1605" s="11"/>
      <c r="O1605" s="360">
        <f>IF(P1605="Yes",'MD Rates'!$H$1,R1605)</f>
        <v>44287</v>
      </c>
      <c r="P1605" s="12" t="str">
        <f t="shared" si="92"/>
        <v>Yes</v>
      </c>
      <c r="Q1605" s="11"/>
      <c r="R1605" s="360">
        <v>43922</v>
      </c>
      <c r="T1605" s="1042"/>
    </row>
    <row r="1606" spans="1:20" ht="15" x14ac:dyDescent="0.25">
      <c r="A1606" s="1146" t="s">
        <v>1920</v>
      </c>
      <c r="B1606" s="1147" t="s">
        <v>1923</v>
      </c>
      <c r="C1606" s="985" t="s">
        <v>1530</v>
      </c>
      <c r="D1606" s="1146" t="s">
        <v>1831</v>
      </c>
      <c r="E1606" s="11"/>
      <c r="F1606" s="1146" t="s">
        <v>1927</v>
      </c>
      <c r="G1606" s="11"/>
      <c r="H1606" s="1146">
        <v>7</v>
      </c>
      <c r="I1606" s="1146">
        <v>3063</v>
      </c>
      <c r="J1606" s="11"/>
      <c r="K1606" s="11"/>
      <c r="L1606" s="1338">
        <f t="shared" si="93"/>
        <v>3124</v>
      </c>
      <c r="M1606" s="11"/>
      <c r="N1606" s="11"/>
      <c r="O1606" s="360">
        <f>IF(P1606="Yes",'MD Rates'!$H$1,R1606)</f>
        <v>44287</v>
      </c>
      <c r="P1606" s="12" t="str">
        <f t="shared" si="92"/>
        <v>Yes</v>
      </c>
      <c r="Q1606" s="11"/>
      <c r="R1606" s="360">
        <v>43922</v>
      </c>
      <c r="T1606" s="1042"/>
    </row>
    <row r="1607" spans="1:20" ht="15" x14ac:dyDescent="0.25">
      <c r="A1607" s="1146" t="s">
        <v>1920</v>
      </c>
      <c r="B1607" s="1147" t="s">
        <v>1923</v>
      </c>
      <c r="C1607" s="985" t="s">
        <v>1530</v>
      </c>
      <c r="D1607" s="1146" t="s">
        <v>1831</v>
      </c>
      <c r="E1607" s="11"/>
      <c r="F1607" s="1146" t="s">
        <v>1927</v>
      </c>
      <c r="G1607" s="11"/>
      <c r="H1607" s="1146">
        <v>8</v>
      </c>
      <c r="I1607" s="1146">
        <v>2680</v>
      </c>
      <c r="J1607" s="11"/>
      <c r="K1607" s="11"/>
      <c r="L1607" s="1338">
        <f t="shared" si="93"/>
        <v>2734</v>
      </c>
      <c r="M1607" s="11"/>
      <c r="N1607" s="11"/>
      <c r="O1607" s="360">
        <f>IF(P1607="Yes",'MD Rates'!$H$1,R1607)</f>
        <v>44287</v>
      </c>
      <c r="P1607" s="12" t="str">
        <f t="shared" si="92"/>
        <v>Yes</v>
      </c>
      <c r="Q1607" s="11"/>
      <c r="R1607" s="360">
        <v>43922</v>
      </c>
      <c r="T1607" s="1042"/>
    </row>
    <row r="1608" spans="1:20" ht="15" x14ac:dyDescent="0.25">
      <c r="A1608" s="1146" t="s">
        <v>1920</v>
      </c>
      <c r="B1608" s="1147" t="s">
        <v>1923</v>
      </c>
      <c r="C1608" s="985" t="s">
        <v>1530</v>
      </c>
      <c r="D1608" s="1146" t="s">
        <v>1833</v>
      </c>
      <c r="E1608" s="11"/>
      <c r="F1608" s="1146" t="s">
        <v>1927</v>
      </c>
      <c r="G1608" s="11"/>
      <c r="H1608" s="1146">
        <v>3</v>
      </c>
      <c r="I1608" s="1146">
        <v>7146</v>
      </c>
      <c r="J1608" s="11"/>
      <c r="K1608" s="11"/>
      <c r="L1608" s="1338">
        <f t="shared" si="93"/>
        <v>7289</v>
      </c>
      <c r="M1608" s="11"/>
      <c r="N1608" s="11"/>
      <c r="O1608" s="360">
        <f>IF(P1608="Yes",'MD Rates'!$H$1,R1608)</f>
        <v>44287</v>
      </c>
      <c r="P1608" s="12" t="str">
        <f t="shared" si="92"/>
        <v>Yes</v>
      </c>
      <c r="Q1608" s="11"/>
      <c r="R1608" s="360">
        <v>43922</v>
      </c>
      <c r="T1608" s="1042"/>
    </row>
    <row r="1609" spans="1:20" ht="15" x14ac:dyDescent="0.25">
      <c r="A1609" s="1146" t="s">
        <v>1920</v>
      </c>
      <c r="B1609" s="1147" t="s">
        <v>1923</v>
      </c>
      <c r="C1609" s="985" t="s">
        <v>1530</v>
      </c>
      <c r="D1609" s="1146" t="s">
        <v>1833</v>
      </c>
      <c r="E1609" s="11"/>
      <c r="F1609" s="1146" t="s">
        <v>1927</v>
      </c>
      <c r="G1609" s="11"/>
      <c r="H1609" s="1146">
        <v>4</v>
      </c>
      <c r="I1609" s="1146">
        <v>5360</v>
      </c>
      <c r="J1609" s="11"/>
      <c r="K1609" s="11"/>
      <c r="L1609" s="1338">
        <f t="shared" si="93"/>
        <v>5467</v>
      </c>
      <c r="M1609" s="11"/>
      <c r="N1609" s="11"/>
      <c r="O1609" s="360">
        <f>IF(P1609="Yes",'MD Rates'!$H$1,R1609)</f>
        <v>44287</v>
      </c>
      <c r="P1609" s="12" t="str">
        <f t="shared" si="92"/>
        <v>Yes</v>
      </c>
      <c r="Q1609" s="11"/>
      <c r="R1609" s="360">
        <v>43922</v>
      </c>
      <c r="T1609" s="1042"/>
    </row>
    <row r="1610" spans="1:20" ht="15" x14ac:dyDescent="0.25">
      <c r="A1610" s="1146" t="s">
        <v>1920</v>
      </c>
      <c r="B1610" s="1147" t="s">
        <v>1923</v>
      </c>
      <c r="C1610" s="985" t="s">
        <v>1530</v>
      </c>
      <c r="D1610" s="1146" t="s">
        <v>1833</v>
      </c>
      <c r="E1610" s="11"/>
      <c r="F1610" s="1146" t="s">
        <v>1927</v>
      </c>
      <c r="G1610" s="11"/>
      <c r="H1610" s="1146">
        <v>5</v>
      </c>
      <c r="I1610" s="1146">
        <v>4288</v>
      </c>
      <c r="J1610" s="11"/>
      <c r="K1610" s="11"/>
      <c r="L1610" s="1338">
        <f t="shared" si="93"/>
        <v>4374</v>
      </c>
      <c r="M1610" s="11"/>
      <c r="N1610" s="11"/>
      <c r="O1610" s="360">
        <f>IF(P1610="Yes",'MD Rates'!$H$1,R1610)</f>
        <v>44287</v>
      </c>
      <c r="P1610" s="12" t="str">
        <f t="shared" si="92"/>
        <v>Yes</v>
      </c>
      <c r="Q1610" s="11"/>
      <c r="R1610" s="360">
        <v>43922</v>
      </c>
      <c r="T1610" s="1042"/>
    </row>
    <row r="1611" spans="1:20" ht="15" x14ac:dyDescent="0.25">
      <c r="A1611" s="1146" t="s">
        <v>1920</v>
      </c>
      <c r="B1611" s="1147" t="s">
        <v>1923</v>
      </c>
      <c r="C1611" s="985" t="s">
        <v>1530</v>
      </c>
      <c r="D1611" s="1146" t="s">
        <v>1833</v>
      </c>
      <c r="E1611" s="11"/>
      <c r="F1611" s="1146" t="s">
        <v>1927</v>
      </c>
      <c r="G1611" s="11"/>
      <c r="H1611" s="1146">
        <v>6</v>
      </c>
      <c r="I1611" s="1146">
        <v>3573</v>
      </c>
      <c r="J1611" s="11"/>
      <c r="K1611" s="11"/>
      <c r="L1611" s="1338">
        <f t="shared" si="93"/>
        <v>3645</v>
      </c>
      <c r="M1611" s="11"/>
      <c r="N1611" s="11"/>
      <c r="O1611" s="360">
        <f>IF(P1611="Yes",'MD Rates'!$H$1,R1611)</f>
        <v>44287</v>
      </c>
      <c r="P1611" s="12" t="str">
        <f t="shared" si="92"/>
        <v>Yes</v>
      </c>
      <c r="Q1611" s="11"/>
      <c r="R1611" s="360">
        <v>43922</v>
      </c>
      <c r="T1611" s="1042"/>
    </row>
    <row r="1612" spans="1:20" ht="15" x14ac:dyDescent="0.25">
      <c r="A1612" s="1146" t="s">
        <v>1920</v>
      </c>
      <c r="B1612" s="1147" t="s">
        <v>1923</v>
      </c>
      <c r="C1612" s="985" t="s">
        <v>1530</v>
      </c>
      <c r="D1612" s="1146" t="s">
        <v>1833</v>
      </c>
      <c r="E1612" s="11"/>
      <c r="F1612" s="1146" t="s">
        <v>1927</v>
      </c>
      <c r="G1612" s="11"/>
      <c r="H1612" s="1146">
        <v>7</v>
      </c>
      <c r="I1612" s="1146">
        <v>3063</v>
      </c>
      <c r="J1612" s="11"/>
      <c r="K1612" s="11"/>
      <c r="L1612" s="1338">
        <f t="shared" si="93"/>
        <v>3124</v>
      </c>
      <c r="M1612" s="11"/>
      <c r="N1612" s="11"/>
      <c r="O1612" s="360">
        <f>IF(P1612="Yes",'MD Rates'!$H$1,R1612)</f>
        <v>44287</v>
      </c>
      <c r="P1612" s="12" t="str">
        <f t="shared" si="92"/>
        <v>Yes</v>
      </c>
      <c r="Q1612" s="11"/>
      <c r="R1612" s="360">
        <v>43922</v>
      </c>
      <c r="T1612" s="1042"/>
    </row>
    <row r="1613" spans="1:20" ht="15" x14ac:dyDescent="0.25">
      <c r="A1613" s="1146" t="s">
        <v>1920</v>
      </c>
      <c r="B1613" s="1147" t="s">
        <v>1923</v>
      </c>
      <c r="C1613" s="985" t="s">
        <v>1530</v>
      </c>
      <c r="D1613" s="1146" t="s">
        <v>1833</v>
      </c>
      <c r="E1613" s="11"/>
      <c r="F1613" s="1146" t="s">
        <v>1927</v>
      </c>
      <c r="G1613" s="11"/>
      <c r="H1613" s="1146">
        <v>8</v>
      </c>
      <c r="I1613" s="1146">
        <v>2680</v>
      </c>
      <c r="J1613" s="11"/>
      <c r="K1613" s="11"/>
      <c r="L1613" s="1338">
        <f t="shared" si="93"/>
        <v>2734</v>
      </c>
      <c r="M1613" s="11"/>
      <c r="N1613" s="11"/>
      <c r="O1613" s="360">
        <f>IF(P1613="Yes",'MD Rates'!$H$1,R1613)</f>
        <v>44287</v>
      </c>
      <c r="P1613" s="12" t="str">
        <f t="shared" si="92"/>
        <v>Yes</v>
      </c>
      <c r="Q1613" s="11"/>
      <c r="R1613" s="360">
        <v>43922</v>
      </c>
      <c r="T1613" s="1042"/>
    </row>
    <row r="1614" spans="1:20" ht="15" x14ac:dyDescent="0.25">
      <c r="A1614" s="1146" t="s">
        <v>1920</v>
      </c>
      <c r="B1614" s="1147" t="s">
        <v>1923</v>
      </c>
      <c r="C1614" s="985" t="s">
        <v>1530</v>
      </c>
      <c r="D1614" s="1146" t="s">
        <v>1835</v>
      </c>
      <c r="E1614" s="11"/>
      <c r="F1614" s="1146" t="s">
        <v>1927</v>
      </c>
      <c r="G1614" s="11"/>
      <c r="H1614" s="1146">
        <v>3</v>
      </c>
      <c r="I1614" s="1146">
        <v>7146</v>
      </c>
      <c r="J1614" s="11"/>
      <c r="K1614" s="11"/>
      <c r="L1614" s="1338">
        <f t="shared" si="93"/>
        <v>7289</v>
      </c>
      <c r="M1614" s="11"/>
      <c r="N1614" s="11"/>
      <c r="O1614" s="360">
        <f>IF(P1614="Yes",'MD Rates'!$H$1,R1614)</f>
        <v>44287</v>
      </c>
      <c r="P1614" s="12" t="str">
        <f t="shared" si="92"/>
        <v>Yes</v>
      </c>
      <c r="Q1614" s="11"/>
      <c r="R1614" s="360">
        <v>43922</v>
      </c>
      <c r="T1614" s="1042"/>
    </row>
    <row r="1615" spans="1:20" ht="15" x14ac:dyDescent="0.25">
      <c r="A1615" s="1146" t="s">
        <v>1920</v>
      </c>
      <c r="B1615" s="1147" t="s">
        <v>1923</v>
      </c>
      <c r="C1615" s="985" t="s">
        <v>1530</v>
      </c>
      <c r="D1615" s="1146" t="s">
        <v>1835</v>
      </c>
      <c r="E1615" s="11"/>
      <c r="F1615" s="1146" t="s">
        <v>1927</v>
      </c>
      <c r="G1615" s="11"/>
      <c r="H1615" s="1146">
        <v>4</v>
      </c>
      <c r="I1615" s="1146">
        <v>5360</v>
      </c>
      <c r="J1615" s="11"/>
      <c r="K1615" s="11"/>
      <c r="L1615" s="1338">
        <f t="shared" si="93"/>
        <v>5467</v>
      </c>
      <c r="M1615" s="11"/>
      <c r="N1615" s="11"/>
      <c r="O1615" s="360">
        <f>IF(P1615="Yes",'MD Rates'!$H$1,R1615)</f>
        <v>44287</v>
      </c>
      <c r="P1615" s="12" t="str">
        <f t="shared" si="92"/>
        <v>Yes</v>
      </c>
      <c r="Q1615" s="11"/>
      <c r="R1615" s="360">
        <v>43922</v>
      </c>
      <c r="T1615" s="1042"/>
    </row>
    <row r="1616" spans="1:20" ht="15" x14ac:dyDescent="0.25">
      <c r="A1616" s="1146" t="s">
        <v>1920</v>
      </c>
      <c r="B1616" s="1147" t="s">
        <v>1923</v>
      </c>
      <c r="C1616" s="985" t="s">
        <v>1530</v>
      </c>
      <c r="D1616" s="1146" t="s">
        <v>1835</v>
      </c>
      <c r="E1616" s="11"/>
      <c r="F1616" s="1146" t="s">
        <v>1927</v>
      </c>
      <c r="G1616" s="11"/>
      <c r="H1616" s="1146">
        <v>5</v>
      </c>
      <c r="I1616" s="1146">
        <v>4288</v>
      </c>
      <c r="J1616" s="11"/>
      <c r="K1616" s="11"/>
      <c r="L1616" s="1338">
        <f t="shared" si="93"/>
        <v>4374</v>
      </c>
      <c r="M1616" s="11"/>
      <c r="N1616" s="11"/>
      <c r="O1616" s="360">
        <f>IF(P1616="Yes",'MD Rates'!$H$1,R1616)</f>
        <v>44287</v>
      </c>
      <c r="P1616" s="12" t="str">
        <f t="shared" si="92"/>
        <v>Yes</v>
      </c>
      <c r="Q1616" s="11"/>
      <c r="R1616" s="360">
        <v>43922</v>
      </c>
      <c r="T1616" s="1042"/>
    </row>
    <row r="1617" spans="1:20" ht="15" x14ac:dyDescent="0.25">
      <c r="A1617" s="1146" t="s">
        <v>1920</v>
      </c>
      <c r="B1617" s="1147" t="s">
        <v>1923</v>
      </c>
      <c r="C1617" s="985" t="s">
        <v>1530</v>
      </c>
      <c r="D1617" s="1146" t="s">
        <v>1835</v>
      </c>
      <c r="E1617" s="11"/>
      <c r="F1617" s="1146" t="s">
        <v>1927</v>
      </c>
      <c r="G1617" s="11"/>
      <c r="H1617" s="1146">
        <v>6</v>
      </c>
      <c r="I1617" s="1146">
        <v>3573</v>
      </c>
      <c r="J1617" s="11"/>
      <c r="K1617" s="11"/>
      <c r="L1617" s="1338">
        <f t="shared" si="93"/>
        <v>3645</v>
      </c>
      <c r="M1617" s="11"/>
      <c r="N1617" s="11"/>
      <c r="O1617" s="360">
        <f>IF(P1617="Yes",'MD Rates'!$H$1,R1617)</f>
        <v>44287</v>
      </c>
      <c r="P1617" s="12" t="str">
        <f t="shared" si="92"/>
        <v>Yes</v>
      </c>
      <c r="Q1617" s="11"/>
      <c r="R1617" s="360">
        <v>43922</v>
      </c>
      <c r="T1617" s="1042"/>
    </row>
    <row r="1618" spans="1:20" ht="15" x14ac:dyDescent="0.25">
      <c r="A1618" s="1146" t="s">
        <v>1920</v>
      </c>
      <c r="B1618" s="1147" t="s">
        <v>1923</v>
      </c>
      <c r="C1618" s="985" t="s">
        <v>1530</v>
      </c>
      <c r="D1618" s="1146" t="s">
        <v>1835</v>
      </c>
      <c r="E1618" s="11"/>
      <c r="F1618" s="1146" t="s">
        <v>1927</v>
      </c>
      <c r="G1618" s="11"/>
      <c r="H1618" s="1146">
        <v>7</v>
      </c>
      <c r="I1618" s="1146">
        <v>3063</v>
      </c>
      <c r="J1618" s="11"/>
      <c r="K1618" s="11"/>
      <c r="L1618" s="1338">
        <f t="shared" si="93"/>
        <v>3124</v>
      </c>
      <c r="M1618" s="11"/>
      <c r="N1618" s="11"/>
      <c r="O1618" s="360">
        <f>IF(P1618="Yes",'MD Rates'!$H$1,R1618)</f>
        <v>44287</v>
      </c>
      <c r="P1618" s="12" t="str">
        <f t="shared" si="92"/>
        <v>Yes</v>
      </c>
      <c r="Q1618" s="11"/>
      <c r="R1618" s="360">
        <v>43922</v>
      </c>
      <c r="T1618" s="1042"/>
    </row>
    <row r="1619" spans="1:20" ht="15" x14ac:dyDescent="0.25">
      <c r="A1619" s="1146" t="s">
        <v>1920</v>
      </c>
      <c r="B1619" s="1147" t="s">
        <v>1923</v>
      </c>
      <c r="C1619" s="985" t="s">
        <v>1530</v>
      </c>
      <c r="D1619" s="1146" t="s">
        <v>1835</v>
      </c>
      <c r="E1619" s="11"/>
      <c r="F1619" s="1146" t="s">
        <v>1927</v>
      </c>
      <c r="G1619" s="11"/>
      <c r="H1619" s="1146">
        <v>8</v>
      </c>
      <c r="I1619" s="1146">
        <v>2680</v>
      </c>
      <c r="J1619" s="11"/>
      <c r="K1619" s="11"/>
      <c r="L1619" s="1338">
        <f t="shared" si="93"/>
        <v>2734</v>
      </c>
      <c r="M1619" s="11"/>
      <c r="N1619" s="11"/>
      <c r="O1619" s="360">
        <f>IF(P1619="Yes",'MD Rates'!$H$1,R1619)</f>
        <v>44287</v>
      </c>
      <c r="P1619" s="12" t="str">
        <f t="shared" si="92"/>
        <v>Yes</v>
      </c>
      <c r="Q1619" s="11"/>
      <c r="R1619" s="360">
        <v>43922</v>
      </c>
      <c r="T1619" s="1042"/>
    </row>
    <row r="1620" spans="1:20" ht="15" hidden="1" x14ac:dyDescent="0.25">
      <c r="A1620" s="980" t="s">
        <v>1921</v>
      </c>
      <c r="B1620" s="984" t="s">
        <v>1923</v>
      </c>
      <c r="C1620" s="985" t="s">
        <v>1530</v>
      </c>
      <c r="D1620" s="980" t="s">
        <v>1794</v>
      </c>
      <c r="E1620" s="11"/>
      <c r="F1620" s="980" t="s">
        <v>1928</v>
      </c>
      <c r="G1620" s="11"/>
      <c r="H1620" s="980" t="s">
        <v>1774</v>
      </c>
      <c r="I1620" s="980">
        <v>1500</v>
      </c>
      <c r="J1620" s="11"/>
      <c r="K1620" s="11"/>
      <c r="L1620" s="980">
        <v>1500</v>
      </c>
      <c r="M1620" s="11"/>
      <c r="N1620" s="11"/>
      <c r="O1620" s="360">
        <f>IF(P1620="Yes",'MD Rates'!$H$1,R1620)</f>
        <v>42644</v>
      </c>
      <c r="P1620" s="5" t="str">
        <f t="shared" ref="P1620:P1645" si="94">IF(I1620&lt;&gt;L1620,"Yes","No")</f>
        <v>No</v>
      </c>
      <c r="Q1620" s="11"/>
      <c r="R1620" s="406">
        <v>42644</v>
      </c>
    </row>
    <row r="1621" spans="1:20" ht="15" hidden="1" x14ac:dyDescent="0.25">
      <c r="A1621" s="980" t="s">
        <v>1921</v>
      </c>
      <c r="B1621" s="984" t="s">
        <v>1923</v>
      </c>
      <c r="C1621" s="985" t="s">
        <v>1530</v>
      </c>
      <c r="D1621" s="980" t="s">
        <v>1794</v>
      </c>
      <c r="E1621" s="11"/>
      <c r="F1621" s="980" t="s">
        <v>1929</v>
      </c>
      <c r="G1621" s="11"/>
      <c r="H1621" s="980" t="s">
        <v>1531</v>
      </c>
      <c r="I1621" s="980">
        <v>1500</v>
      </c>
      <c r="J1621" s="11"/>
      <c r="K1621" s="11"/>
      <c r="L1621" s="980">
        <v>1500</v>
      </c>
      <c r="M1621" s="11"/>
      <c r="N1621" s="11"/>
      <c r="O1621" s="360">
        <f>IF(P1621="Yes",'MD Rates'!$H$1,R1621)</f>
        <v>42644</v>
      </c>
      <c r="P1621" s="5" t="str">
        <f t="shared" si="94"/>
        <v>No</v>
      </c>
      <c r="Q1621" s="11"/>
      <c r="R1621" s="406">
        <v>42644</v>
      </c>
    </row>
    <row r="1622" spans="1:20" ht="15" hidden="1" x14ac:dyDescent="0.25">
      <c r="A1622" s="980" t="s">
        <v>1921</v>
      </c>
      <c r="B1622" s="984" t="s">
        <v>1923</v>
      </c>
      <c r="C1622" s="985" t="s">
        <v>1530</v>
      </c>
      <c r="D1622" s="980" t="s">
        <v>1796</v>
      </c>
      <c r="E1622" s="11"/>
      <c r="F1622" s="980" t="s">
        <v>1928</v>
      </c>
      <c r="G1622" s="11"/>
      <c r="H1622" s="980" t="s">
        <v>1774</v>
      </c>
      <c r="I1622" s="980">
        <v>1500</v>
      </c>
      <c r="J1622" s="11"/>
      <c r="K1622" s="11"/>
      <c r="L1622" s="980">
        <v>1500</v>
      </c>
      <c r="M1622" s="11"/>
      <c r="N1622" s="11"/>
      <c r="O1622" s="360">
        <f>IF(P1622="Yes",'MD Rates'!$H$1,R1622)</f>
        <v>42644</v>
      </c>
      <c r="P1622" s="5" t="str">
        <f t="shared" si="94"/>
        <v>No</v>
      </c>
      <c r="Q1622" s="11"/>
      <c r="R1622" s="406">
        <v>42644</v>
      </c>
    </row>
    <row r="1623" spans="1:20" ht="15" hidden="1" x14ac:dyDescent="0.25">
      <c r="A1623" s="980" t="s">
        <v>1921</v>
      </c>
      <c r="B1623" s="984" t="s">
        <v>1923</v>
      </c>
      <c r="C1623" s="985" t="s">
        <v>1530</v>
      </c>
      <c r="D1623" s="980" t="s">
        <v>1796</v>
      </c>
      <c r="E1623" s="11"/>
      <c r="F1623" s="980" t="s">
        <v>1929</v>
      </c>
      <c r="G1623" s="11"/>
      <c r="H1623" s="980" t="s">
        <v>1531</v>
      </c>
      <c r="I1623" s="980">
        <v>1500</v>
      </c>
      <c r="J1623" s="11"/>
      <c r="K1623" s="11"/>
      <c r="L1623" s="980">
        <v>1500</v>
      </c>
      <c r="M1623" s="11"/>
      <c r="N1623" s="11"/>
      <c r="O1623" s="360">
        <f>IF(P1623="Yes",'MD Rates'!$H$1,R1623)</f>
        <v>42644</v>
      </c>
      <c r="P1623" s="5" t="str">
        <f t="shared" si="94"/>
        <v>No</v>
      </c>
      <c r="Q1623" s="11"/>
      <c r="R1623" s="406">
        <v>42644</v>
      </c>
    </row>
    <row r="1624" spans="1:20" ht="15" hidden="1" x14ac:dyDescent="0.25">
      <c r="A1624" s="980" t="s">
        <v>1921</v>
      </c>
      <c r="B1624" s="984" t="s">
        <v>1923</v>
      </c>
      <c r="C1624" s="985" t="s">
        <v>1530</v>
      </c>
      <c r="D1624" s="980" t="s">
        <v>1798</v>
      </c>
      <c r="E1624" s="11"/>
      <c r="F1624" s="980" t="s">
        <v>1928</v>
      </c>
      <c r="G1624" s="11"/>
      <c r="H1624" s="980" t="s">
        <v>1774</v>
      </c>
      <c r="I1624" s="980">
        <v>1500</v>
      </c>
      <c r="J1624" s="11"/>
      <c r="K1624" s="11"/>
      <c r="L1624" s="980">
        <v>1500</v>
      </c>
      <c r="M1624" s="11"/>
      <c r="N1624" s="11"/>
      <c r="O1624" s="360">
        <f>IF(P1624="Yes",'MD Rates'!$H$1,R1624)</f>
        <v>42644</v>
      </c>
      <c r="P1624" s="5" t="str">
        <f t="shared" si="94"/>
        <v>No</v>
      </c>
      <c r="Q1624" s="11"/>
      <c r="R1624" s="406">
        <v>42644</v>
      </c>
    </row>
    <row r="1625" spans="1:20" ht="15" hidden="1" x14ac:dyDescent="0.25">
      <c r="A1625" s="980" t="s">
        <v>1921</v>
      </c>
      <c r="B1625" s="984" t="s">
        <v>1923</v>
      </c>
      <c r="C1625" s="985" t="s">
        <v>1530</v>
      </c>
      <c r="D1625" s="980" t="s">
        <v>1798</v>
      </c>
      <c r="E1625" s="11"/>
      <c r="F1625" s="980" t="s">
        <v>1929</v>
      </c>
      <c r="G1625" s="11"/>
      <c r="H1625" s="980" t="s">
        <v>1531</v>
      </c>
      <c r="I1625" s="980">
        <v>1500</v>
      </c>
      <c r="J1625" s="11"/>
      <c r="K1625" s="11"/>
      <c r="L1625" s="980">
        <v>1500</v>
      </c>
      <c r="M1625" s="11"/>
      <c r="N1625" s="11"/>
      <c r="O1625" s="360">
        <f>IF(P1625="Yes",'MD Rates'!$H$1,R1625)</f>
        <v>42644</v>
      </c>
      <c r="P1625" s="5" t="str">
        <f t="shared" si="94"/>
        <v>No</v>
      </c>
      <c r="Q1625" s="11"/>
      <c r="R1625" s="406">
        <v>42644</v>
      </c>
    </row>
    <row r="1626" spans="1:20" ht="15" hidden="1" x14ac:dyDescent="0.25">
      <c r="A1626" s="980" t="s">
        <v>1921</v>
      </c>
      <c r="B1626" s="984" t="s">
        <v>1923</v>
      </c>
      <c r="C1626" s="985" t="s">
        <v>1530</v>
      </c>
      <c r="D1626" s="980" t="s">
        <v>1788</v>
      </c>
      <c r="E1626" s="11"/>
      <c r="F1626" s="980" t="s">
        <v>1928</v>
      </c>
      <c r="G1626" s="11"/>
      <c r="H1626" s="980" t="s">
        <v>1774</v>
      </c>
      <c r="I1626" s="980">
        <v>1500</v>
      </c>
      <c r="J1626" s="11"/>
      <c r="K1626" s="11"/>
      <c r="L1626" s="980">
        <v>1500</v>
      </c>
      <c r="M1626" s="11"/>
      <c r="N1626" s="11"/>
      <c r="O1626" s="360">
        <f>IF(P1626="Yes",'MD Rates'!$H$1,R1626)</f>
        <v>42644</v>
      </c>
      <c r="P1626" s="5" t="str">
        <f t="shared" si="94"/>
        <v>No</v>
      </c>
      <c r="Q1626" s="11"/>
      <c r="R1626" s="406">
        <v>42644</v>
      </c>
    </row>
    <row r="1627" spans="1:20" ht="15" hidden="1" x14ac:dyDescent="0.25">
      <c r="A1627" s="980" t="s">
        <v>1921</v>
      </c>
      <c r="B1627" s="984" t="s">
        <v>1923</v>
      </c>
      <c r="C1627" s="985" t="s">
        <v>1530</v>
      </c>
      <c r="D1627" s="980" t="s">
        <v>1788</v>
      </c>
      <c r="E1627" s="11"/>
      <c r="F1627" s="980" t="s">
        <v>1929</v>
      </c>
      <c r="G1627" s="11"/>
      <c r="H1627" s="980" t="s">
        <v>1531</v>
      </c>
      <c r="I1627" s="980">
        <v>1500</v>
      </c>
      <c r="J1627" s="11"/>
      <c r="K1627" s="11"/>
      <c r="L1627" s="980">
        <v>1500</v>
      </c>
      <c r="M1627" s="11"/>
      <c r="N1627" s="11"/>
      <c r="O1627" s="360">
        <f>IF(P1627="Yes",'MD Rates'!$H$1,R1627)</f>
        <v>42644</v>
      </c>
      <c r="P1627" s="5" t="str">
        <f t="shared" si="94"/>
        <v>No</v>
      </c>
      <c r="Q1627" s="11"/>
      <c r="R1627" s="406">
        <v>42644</v>
      </c>
    </row>
    <row r="1628" spans="1:20" ht="15" hidden="1" x14ac:dyDescent="0.25">
      <c r="A1628" s="980" t="s">
        <v>1921</v>
      </c>
      <c r="B1628" s="984" t="s">
        <v>1923</v>
      </c>
      <c r="C1628" s="985" t="s">
        <v>1530</v>
      </c>
      <c r="D1628" s="980" t="s">
        <v>1791</v>
      </c>
      <c r="E1628" s="11"/>
      <c r="F1628" s="980" t="s">
        <v>1928</v>
      </c>
      <c r="G1628" s="11"/>
      <c r="H1628" s="980" t="s">
        <v>1774</v>
      </c>
      <c r="I1628" s="980">
        <v>1500</v>
      </c>
      <c r="J1628" s="11"/>
      <c r="K1628" s="11"/>
      <c r="L1628" s="980">
        <v>1500</v>
      </c>
      <c r="M1628" s="11"/>
      <c r="N1628" s="11"/>
      <c r="O1628" s="360">
        <f>IF(P1628="Yes",'MD Rates'!$H$1,R1628)</f>
        <v>42644</v>
      </c>
      <c r="P1628" s="5" t="str">
        <f t="shared" si="94"/>
        <v>No</v>
      </c>
      <c r="Q1628" s="11"/>
      <c r="R1628" s="406">
        <v>42644</v>
      </c>
    </row>
    <row r="1629" spans="1:20" ht="15" hidden="1" x14ac:dyDescent="0.25">
      <c r="A1629" s="980" t="s">
        <v>1921</v>
      </c>
      <c r="B1629" s="984" t="s">
        <v>1923</v>
      </c>
      <c r="C1629" s="985" t="s">
        <v>1530</v>
      </c>
      <c r="D1629" s="980" t="s">
        <v>1791</v>
      </c>
      <c r="E1629" s="11"/>
      <c r="F1629" s="980" t="s">
        <v>1929</v>
      </c>
      <c r="G1629" s="11"/>
      <c r="H1629" s="980" t="s">
        <v>1531</v>
      </c>
      <c r="I1629" s="980">
        <v>1500</v>
      </c>
      <c r="J1629" s="11"/>
      <c r="K1629" s="11"/>
      <c r="L1629" s="980">
        <v>1500</v>
      </c>
      <c r="M1629" s="11"/>
      <c r="N1629" s="11"/>
      <c r="O1629" s="360">
        <f>IF(P1629="Yes",'MD Rates'!$H$1,R1629)</f>
        <v>42644</v>
      </c>
      <c r="P1629" s="5" t="str">
        <f t="shared" si="94"/>
        <v>No</v>
      </c>
      <c r="Q1629" s="11"/>
      <c r="R1629" s="406">
        <v>42644</v>
      </c>
    </row>
    <row r="1630" spans="1:20" ht="15" hidden="1" x14ac:dyDescent="0.25">
      <c r="A1630" s="980" t="s">
        <v>1921</v>
      </c>
      <c r="B1630" s="984" t="s">
        <v>1923</v>
      </c>
      <c r="C1630" s="985" t="s">
        <v>1530</v>
      </c>
      <c r="D1630" s="980" t="s">
        <v>1801</v>
      </c>
      <c r="E1630" s="11"/>
      <c r="F1630" s="980" t="s">
        <v>1928</v>
      </c>
      <c r="G1630" s="11"/>
      <c r="H1630" s="980" t="s">
        <v>1774</v>
      </c>
      <c r="I1630" s="980">
        <v>1500</v>
      </c>
      <c r="J1630" s="11"/>
      <c r="K1630" s="11"/>
      <c r="L1630" s="980">
        <v>1500</v>
      </c>
      <c r="M1630" s="11"/>
      <c r="N1630" s="11"/>
      <c r="O1630" s="360">
        <f>IF(P1630="Yes",'MD Rates'!$H$1,R1630)</f>
        <v>42644</v>
      </c>
      <c r="P1630" s="5" t="str">
        <f t="shared" si="94"/>
        <v>No</v>
      </c>
      <c r="Q1630" s="11"/>
      <c r="R1630" s="406">
        <v>42644</v>
      </c>
    </row>
    <row r="1631" spans="1:20" ht="15" hidden="1" x14ac:dyDescent="0.25">
      <c r="A1631" s="980" t="s">
        <v>1921</v>
      </c>
      <c r="B1631" s="984" t="s">
        <v>1923</v>
      </c>
      <c r="C1631" s="985" t="s">
        <v>1530</v>
      </c>
      <c r="D1631" s="980" t="s">
        <v>1801</v>
      </c>
      <c r="E1631" s="11"/>
      <c r="F1631" s="980" t="s">
        <v>1929</v>
      </c>
      <c r="G1631" s="11"/>
      <c r="H1631" s="980" t="s">
        <v>1531</v>
      </c>
      <c r="I1631" s="980">
        <v>1500</v>
      </c>
      <c r="J1631" s="11"/>
      <c r="K1631" s="11"/>
      <c r="L1631" s="980">
        <v>1500</v>
      </c>
      <c r="M1631" s="11"/>
      <c r="N1631" s="11"/>
      <c r="O1631" s="360">
        <f>IF(P1631="Yes",'MD Rates'!$H$1,R1631)</f>
        <v>42644</v>
      </c>
      <c r="P1631" s="5" t="str">
        <f t="shared" si="94"/>
        <v>No</v>
      </c>
      <c r="Q1631" s="11"/>
      <c r="R1631" s="406">
        <v>42644</v>
      </c>
    </row>
    <row r="1632" spans="1:20" ht="15" hidden="1" x14ac:dyDescent="0.25">
      <c r="A1632" s="980" t="s">
        <v>1921</v>
      </c>
      <c r="B1632" s="984" t="s">
        <v>1923</v>
      </c>
      <c r="C1632" s="985" t="s">
        <v>1530</v>
      </c>
      <c r="D1632" s="980" t="s">
        <v>1803</v>
      </c>
      <c r="E1632" s="11"/>
      <c r="F1632" s="980" t="s">
        <v>1928</v>
      </c>
      <c r="G1632" s="11"/>
      <c r="H1632" s="980" t="s">
        <v>1774</v>
      </c>
      <c r="I1632" s="980">
        <v>1500</v>
      </c>
      <c r="J1632" s="11"/>
      <c r="K1632" s="11"/>
      <c r="L1632" s="980">
        <v>1500</v>
      </c>
      <c r="M1632" s="11"/>
      <c r="N1632" s="11"/>
      <c r="O1632" s="360">
        <f>IF(P1632="Yes",'MD Rates'!$H$1,R1632)</f>
        <v>42644</v>
      </c>
      <c r="P1632" s="5" t="str">
        <f t="shared" si="94"/>
        <v>No</v>
      </c>
      <c r="Q1632" s="11"/>
      <c r="R1632" s="406">
        <v>42644</v>
      </c>
    </row>
    <row r="1633" spans="1:18" ht="15" hidden="1" x14ac:dyDescent="0.25">
      <c r="A1633" s="980" t="s">
        <v>1921</v>
      </c>
      <c r="B1633" s="984" t="s">
        <v>1923</v>
      </c>
      <c r="C1633" s="985" t="s">
        <v>1530</v>
      </c>
      <c r="D1633" s="980" t="s">
        <v>1803</v>
      </c>
      <c r="E1633" s="11"/>
      <c r="F1633" s="980" t="s">
        <v>1929</v>
      </c>
      <c r="G1633" s="11"/>
      <c r="H1633" s="980" t="s">
        <v>1531</v>
      </c>
      <c r="I1633" s="980">
        <v>1500</v>
      </c>
      <c r="J1633" s="11"/>
      <c r="K1633" s="11"/>
      <c r="L1633" s="980">
        <v>1500</v>
      </c>
      <c r="M1633" s="11"/>
      <c r="N1633" s="11"/>
      <c r="O1633" s="360">
        <f>IF(P1633="Yes",'MD Rates'!$H$1,R1633)</f>
        <v>42644</v>
      </c>
      <c r="P1633" s="5" t="str">
        <f t="shared" si="94"/>
        <v>No</v>
      </c>
      <c r="Q1633" s="11"/>
      <c r="R1633" s="406">
        <v>42644</v>
      </c>
    </row>
    <row r="1634" spans="1:18" ht="15" hidden="1" x14ac:dyDescent="0.25">
      <c r="A1634" s="980" t="s">
        <v>1921</v>
      </c>
      <c r="B1634" s="984" t="s">
        <v>1923</v>
      </c>
      <c r="C1634" s="985" t="s">
        <v>1530</v>
      </c>
      <c r="D1634" s="980" t="s">
        <v>1805</v>
      </c>
      <c r="E1634" s="11"/>
      <c r="F1634" s="980" t="s">
        <v>1928</v>
      </c>
      <c r="G1634" s="11"/>
      <c r="H1634" s="980" t="s">
        <v>1774</v>
      </c>
      <c r="I1634" s="980">
        <v>1500</v>
      </c>
      <c r="J1634" s="11"/>
      <c r="K1634" s="11"/>
      <c r="L1634" s="980">
        <v>1500</v>
      </c>
      <c r="M1634" s="11"/>
      <c r="N1634" s="11"/>
      <c r="O1634" s="360">
        <f>IF(P1634="Yes",'MD Rates'!$H$1,R1634)</f>
        <v>42644</v>
      </c>
      <c r="P1634" s="5" t="str">
        <f t="shared" si="94"/>
        <v>No</v>
      </c>
      <c r="Q1634" s="11"/>
      <c r="R1634" s="406">
        <v>42644</v>
      </c>
    </row>
    <row r="1635" spans="1:18" ht="15" hidden="1" x14ac:dyDescent="0.25">
      <c r="A1635" s="980" t="s">
        <v>1921</v>
      </c>
      <c r="B1635" s="984" t="s">
        <v>1923</v>
      </c>
      <c r="C1635" s="985" t="s">
        <v>1530</v>
      </c>
      <c r="D1635" s="980" t="s">
        <v>1805</v>
      </c>
      <c r="E1635" s="11"/>
      <c r="F1635" s="980" t="s">
        <v>1929</v>
      </c>
      <c r="G1635" s="11"/>
      <c r="H1635" s="980" t="s">
        <v>1531</v>
      </c>
      <c r="I1635" s="980">
        <v>1500</v>
      </c>
      <c r="J1635" s="11"/>
      <c r="K1635" s="11"/>
      <c r="L1635" s="980">
        <v>1500</v>
      </c>
      <c r="M1635" s="11"/>
      <c r="N1635" s="11"/>
      <c r="O1635" s="360">
        <f>IF(P1635="Yes",'MD Rates'!$H$1,R1635)</f>
        <v>42644</v>
      </c>
      <c r="P1635" s="5" t="str">
        <f t="shared" si="94"/>
        <v>No</v>
      </c>
      <c r="Q1635" s="11"/>
      <c r="R1635" s="406">
        <v>42644</v>
      </c>
    </row>
    <row r="1636" spans="1:18" ht="15" hidden="1" x14ac:dyDescent="0.25">
      <c r="A1636" s="980" t="s">
        <v>1921</v>
      </c>
      <c r="B1636" s="984" t="s">
        <v>1923</v>
      </c>
      <c r="C1636" s="985" t="s">
        <v>1530</v>
      </c>
      <c r="D1636" s="980" t="s">
        <v>1807</v>
      </c>
      <c r="E1636" s="11"/>
      <c r="F1636" s="980" t="s">
        <v>1928</v>
      </c>
      <c r="G1636" s="11"/>
      <c r="H1636" s="980" t="s">
        <v>1774</v>
      </c>
      <c r="I1636" s="980">
        <v>1500</v>
      </c>
      <c r="J1636" s="11"/>
      <c r="K1636" s="11"/>
      <c r="L1636" s="980">
        <v>1500</v>
      </c>
      <c r="M1636" s="11"/>
      <c r="N1636" s="11"/>
      <c r="O1636" s="360">
        <f>IF(P1636="Yes",'MD Rates'!$H$1,R1636)</f>
        <v>42644</v>
      </c>
      <c r="P1636" s="5" t="str">
        <f t="shared" si="94"/>
        <v>No</v>
      </c>
      <c r="Q1636" s="11"/>
      <c r="R1636" s="406">
        <v>42644</v>
      </c>
    </row>
    <row r="1637" spans="1:18" ht="15" hidden="1" x14ac:dyDescent="0.25">
      <c r="A1637" s="980" t="s">
        <v>1921</v>
      </c>
      <c r="B1637" s="984" t="s">
        <v>1923</v>
      </c>
      <c r="C1637" s="985" t="s">
        <v>1530</v>
      </c>
      <c r="D1637" s="980" t="s">
        <v>1807</v>
      </c>
      <c r="E1637" s="11"/>
      <c r="F1637" s="980" t="s">
        <v>1929</v>
      </c>
      <c r="G1637" s="11"/>
      <c r="H1637" s="980" t="s">
        <v>1531</v>
      </c>
      <c r="I1637" s="980">
        <v>1500</v>
      </c>
      <c r="J1637" s="11"/>
      <c r="K1637" s="11"/>
      <c r="L1637" s="980">
        <v>1500</v>
      </c>
      <c r="M1637" s="11"/>
      <c r="N1637" s="11"/>
      <c r="O1637" s="360">
        <f>IF(P1637="Yes",'MD Rates'!$H$1,R1637)</f>
        <v>42644</v>
      </c>
      <c r="P1637" s="5" t="str">
        <f t="shared" si="94"/>
        <v>No</v>
      </c>
      <c r="Q1637" s="11"/>
      <c r="R1637" s="406">
        <v>42644</v>
      </c>
    </row>
    <row r="1638" spans="1:18" ht="15" hidden="1" x14ac:dyDescent="0.25">
      <c r="A1638" s="980" t="s">
        <v>1921</v>
      </c>
      <c r="B1638" s="984" t="s">
        <v>1923</v>
      </c>
      <c r="C1638" s="985" t="s">
        <v>1530</v>
      </c>
      <c r="D1638" s="980" t="s">
        <v>1809</v>
      </c>
      <c r="E1638" s="11"/>
      <c r="F1638" s="980" t="s">
        <v>1928</v>
      </c>
      <c r="G1638" s="11"/>
      <c r="H1638" s="980" t="s">
        <v>1774</v>
      </c>
      <c r="I1638" s="980">
        <v>1500</v>
      </c>
      <c r="J1638" s="11"/>
      <c r="K1638" s="11"/>
      <c r="L1638" s="980">
        <v>1500</v>
      </c>
      <c r="M1638" s="11"/>
      <c r="N1638" s="11"/>
      <c r="O1638" s="360">
        <f>IF(P1638="Yes",'MD Rates'!$H$1,R1638)</f>
        <v>42644</v>
      </c>
      <c r="P1638" s="5" t="str">
        <f t="shared" si="94"/>
        <v>No</v>
      </c>
      <c r="Q1638" s="11"/>
      <c r="R1638" s="406">
        <v>42644</v>
      </c>
    </row>
    <row r="1639" spans="1:18" ht="15" hidden="1" x14ac:dyDescent="0.25">
      <c r="A1639" s="980" t="s">
        <v>1921</v>
      </c>
      <c r="B1639" s="984" t="s">
        <v>1923</v>
      </c>
      <c r="C1639" s="985" t="s">
        <v>1530</v>
      </c>
      <c r="D1639" s="980" t="s">
        <v>1809</v>
      </c>
      <c r="E1639" s="11"/>
      <c r="F1639" s="980" t="s">
        <v>1929</v>
      </c>
      <c r="G1639" s="11"/>
      <c r="H1639" s="980" t="s">
        <v>1531</v>
      </c>
      <c r="I1639" s="980">
        <v>1500</v>
      </c>
      <c r="J1639" s="11"/>
      <c r="K1639" s="11"/>
      <c r="L1639" s="980">
        <v>1500</v>
      </c>
      <c r="M1639" s="11"/>
      <c r="N1639" s="11"/>
      <c r="O1639" s="360">
        <f>IF(P1639="Yes",'MD Rates'!$H$1,R1639)</f>
        <v>42644</v>
      </c>
      <c r="P1639" s="5" t="str">
        <f t="shared" si="94"/>
        <v>No</v>
      </c>
      <c r="Q1639" s="11"/>
      <c r="R1639" s="406">
        <v>42644</v>
      </c>
    </row>
    <row r="1640" spans="1:18" ht="15" hidden="1" x14ac:dyDescent="0.25">
      <c r="A1640" s="980" t="s">
        <v>1921</v>
      </c>
      <c r="B1640" s="984" t="s">
        <v>1923</v>
      </c>
      <c r="C1640" s="985" t="s">
        <v>1530</v>
      </c>
      <c r="D1640" s="980" t="s">
        <v>1811</v>
      </c>
      <c r="E1640" s="11"/>
      <c r="F1640" s="980" t="s">
        <v>1928</v>
      </c>
      <c r="G1640" s="11"/>
      <c r="H1640" s="980" t="s">
        <v>1774</v>
      </c>
      <c r="I1640" s="980">
        <v>1500</v>
      </c>
      <c r="J1640" s="11"/>
      <c r="K1640" s="11"/>
      <c r="L1640" s="980">
        <v>1500</v>
      </c>
      <c r="M1640" s="11"/>
      <c r="N1640" s="11"/>
      <c r="O1640" s="360">
        <f>IF(P1640="Yes",'MD Rates'!$H$1,R1640)</f>
        <v>42644</v>
      </c>
      <c r="P1640" s="5" t="str">
        <f t="shared" si="94"/>
        <v>No</v>
      </c>
      <c r="Q1640" s="11"/>
      <c r="R1640" s="406">
        <v>42644</v>
      </c>
    </row>
    <row r="1641" spans="1:18" ht="15" hidden="1" x14ac:dyDescent="0.25">
      <c r="A1641" s="980" t="s">
        <v>1921</v>
      </c>
      <c r="B1641" s="984" t="s">
        <v>1923</v>
      </c>
      <c r="C1641" s="985" t="s">
        <v>1530</v>
      </c>
      <c r="D1641" s="980" t="s">
        <v>1811</v>
      </c>
      <c r="E1641" s="11"/>
      <c r="F1641" s="980" t="s">
        <v>1929</v>
      </c>
      <c r="G1641" s="11"/>
      <c r="H1641" s="980" t="s">
        <v>1531</v>
      </c>
      <c r="I1641" s="980">
        <v>1500</v>
      </c>
      <c r="J1641" s="11"/>
      <c r="K1641" s="11"/>
      <c r="L1641" s="980">
        <v>1500</v>
      </c>
      <c r="M1641" s="11"/>
      <c r="N1641" s="11"/>
      <c r="O1641" s="360">
        <f>IF(P1641="Yes",'MD Rates'!$H$1,R1641)</f>
        <v>42644</v>
      </c>
      <c r="P1641" s="5" t="str">
        <f t="shared" si="94"/>
        <v>No</v>
      </c>
      <c r="Q1641" s="11"/>
      <c r="R1641" s="406">
        <v>42644</v>
      </c>
    </row>
    <row r="1642" spans="1:18" ht="15" hidden="1" x14ac:dyDescent="0.25">
      <c r="A1642" s="980" t="s">
        <v>1921</v>
      </c>
      <c r="B1642" s="984" t="s">
        <v>1923</v>
      </c>
      <c r="C1642" s="985" t="s">
        <v>1530</v>
      </c>
      <c r="D1642" s="980" t="s">
        <v>1813</v>
      </c>
      <c r="E1642" s="11"/>
      <c r="F1642" s="980" t="s">
        <v>1928</v>
      </c>
      <c r="G1642" s="11"/>
      <c r="H1642" s="980" t="s">
        <v>1774</v>
      </c>
      <c r="I1642" s="980">
        <v>1500</v>
      </c>
      <c r="J1642" s="11"/>
      <c r="K1642" s="11"/>
      <c r="L1642" s="980">
        <v>1500</v>
      </c>
      <c r="M1642" s="11"/>
      <c r="N1642" s="11"/>
      <c r="O1642" s="360">
        <f>IF(P1642="Yes",'MD Rates'!$H$1,R1642)</f>
        <v>42644</v>
      </c>
      <c r="P1642" s="5" t="str">
        <f t="shared" si="94"/>
        <v>No</v>
      </c>
      <c r="Q1642" s="11"/>
      <c r="R1642" s="406">
        <v>42644</v>
      </c>
    </row>
    <row r="1643" spans="1:18" ht="15" hidden="1" x14ac:dyDescent="0.25">
      <c r="A1643" s="980" t="s">
        <v>1921</v>
      </c>
      <c r="B1643" s="984" t="s">
        <v>1923</v>
      </c>
      <c r="C1643" s="985" t="s">
        <v>1530</v>
      </c>
      <c r="D1643" s="980" t="s">
        <v>1813</v>
      </c>
      <c r="E1643" s="11"/>
      <c r="F1643" s="980" t="s">
        <v>1929</v>
      </c>
      <c r="G1643" s="11"/>
      <c r="H1643" s="980" t="s">
        <v>1531</v>
      </c>
      <c r="I1643" s="980">
        <v>1500</v>
      </c>
      <c r="J1643" s="11"/>
      <c r="K1643" s="11"/>
      <c r="L1643" s="980">
        <v>1500</v>
      </c>
      <c r="M1643" s="11"/>
      <c r="N1643" s="11"/>
      <c r="O1643" s="360">
        <f>IF(P1643="Yes",'MD Rates'!$H$1,R1643)</f>
        <v>42644</v>
      </c>
      <c r="P1643" s="5" t="str">
        <f t="shared" si="94"/>
        <v>No</v>
      </c>
      <c r="Q1643" s="11"/>
      <c r="R1643" s="406">
        <v>42644</v>
      </c>
    </row>
    <row r="1644" spans="1:18" ht="15" hidden="1" x14ac:dyDescent="0.25">
      <c r="A1644" s="980" t="s">
        <v>1921</v>
      </c>
      <c r="B1644" s="984" t="s">
        <v>1923</v>
      </c>
      <c r="C1644" s="985" t="s">
        <v>1530</v>
      </c>
      <c r="D1644" s="980" t="s">
        <v>1815</v>
      </c>
      <c r="E1644" s="11"/>
      <c r="F1644" s="980" t="s">
        <v>1928</v>
      </c>
      <c r="G1644" s="11"/>
      <c r="H1644" s="980" t="s">
        <v>1774</v>
      </c>
      <c r="I1644" s="980">
        <v>1500</v>
      </c>
      <c r="J1644" s="11"/>
      <c r="K1644" s="11"/>
      <c r="L1644" s="980">
        <v>1500</v>
      </c>
      <c r="M1644" s="11"/>
      <c r="N1644" s="11"/>
      <c r="O1644" s="360">
        <f>IF(P1644="Yes",'MD Rates'!$H$1,R1644)</f>
        <v>42644</v>
      </c>
      <c r="P1644" s="5" t="str">
        <f t="shared" si="94"/>
        <v>No</v>
      </c>
      <c r="Q1644" s="11"/>
      <c r="R1644" s="406">
        <v>42644</v>
      </c>
    </row>
    <row r="1645" spans="1:18" ht="15" hidden="1" x14ac:dyDescent="0.25">
      <c r="A1645" s="980" t="s">
        <v>1921</v>
      </c>
      <c r="B1645" s="984" t="s">
        <v>1923</v>
      </c>
      <c r="C1645" s="985" t="s">
        <v>1530</v>
      </c>
      <c r="D1645" s="980" t="s">
        <v>1815</v>
      </c>
      <c r="E1645" s="11"/>
      <c r="F1645" s="980" t="s">
        <v>1929</v>
      </c>
      <c r="G1645" s="11"/>
      <c r="H1645" s="980" t="s">
        <v>1531</v>
      </c>
      <c r="I1645" s="980">
        <v>1500</v>
      </c>
      <c r="J1645" s="11"/>
      <c r="K1645" s="11"/>
      <c r="L1645" s="980">
        <v>1500</v>
      </c>
      <c r="M1645" s="11"/>
      <c r="N1645" s="11"/>
      <c r="O1645" s="360">
        <f>IF(P1645="Yes",'MD Rates'!$H$1,R1645)</f>
        <v>42644</v>
      </c>
      <c r="P1645" s="5" t="str">
        <f t="shared" si="94"/>
        <v>No</v>
      </c>
      <c r="Q1645" s="11"/>
      <c r="R1645" s="406">
        <v>42644</v>
      </c>
    </row>
    <row r="1646" spans="1:18" ht="15" hidden="1" x14ac:dyDescent="0.25">
      <c r="A1646" s="980" t="s">
        <v>1921</v>
      </c>
      <c r="B1646" s="984" t="s">
        <v>1923</v>
      </c>
      <c r="C1646" s="985" t="s">
        <v>1530</v>
      </c>
      <c r="D1646" s="980" t="s">
        <v>1821</v>
      </c>
      <c r="E1646" s="11"/>
      <c r="F1646" s="980" t="s">
        <v>1929</v>
      </c>
      <c r="G1646" s="11"/>
      <c r="H1646" s="980" t="s">
        <v>1531</v>
      </c>
      <c r="I1646" s="980">
        <v>1500</v>
      </c>
      <c r="J1646" s="11"/>
      <c r="K1646" s="11"/>
      <c r="L1646" s="980">
        <v>1500</v>
      </c>
      <c r="M1646" s="11"/>
      <c r="N1646" s="11"/>
      <c r="O1646" s="360">
        <f>IF(P1646="Yes",'MD Rates'!$H$1,R1646)</f>
        <v>42644</v>
      </c>
      <c r="P1646" s="1065" t="str">
        <f t="shared" ref="P1646:P1674" si="95">IF(I1646&lt;&gt;L1646,"Yes","No")</f>
        <v>No</v>
      </c>
      <c r="Q1646" s="11"/>
      <c r="R1646" s="406">
        <v>42644</v>
      </c>
    </row>
    <row r="1647" spans="1:18" ht="15" hidden="1" x14ac:dyDescent="0.25">
      <c r="A1647" s="980" t="s">
        <v>1921</v>
      </c>
      <c r="B1647" s="984" t="s">
        <v>1923</v>
      </c>
      <c r="C1647" s="985" t="s">
        <v>1530</v>
      </c>
      <c r="D1647" s="980" t="s">
        <v>1823</v>
      </c>
      <c r="E1647" s="11"/>
      <c r="F1647" s="980" t="s">
        <v>1929</v>
      </c>
      <c r="G1647" s="11"/>
      <c r="H1647" s="980" t="s">
        <v>1531</v>
      </c>
      <c r="I1647" s="980">
        <v>1500</v>
      </c>
      <c r="J1647" s="11"/>
      <c r="K1647" s="11"/>
      <c r="L1647" s="980">
        <v>1500</v>
      </c>
      <c r="M1647" s="11"/>
      <c r="N1647" s="11"/>
      <c r="O1647" s="360">
        <f>IF(P1647="Yes",'MD Rates'!$H$1,R1647)</f>
        <v>42644</v>
      </c>
      <c r="P1647" s="1065" t="str">
        <f t="shared" si="95"/>
        <v>No</v>
      </c>
      <c r="Q1647" s="11"/>
      <c r="R1647" s="406">
        <v>42644</v>
      </c>
    </row>
    <row r="1648" spans="1:18" ht="15" hidden="1" x14ac:dyDescent="0.25">
      <c r="A1648" s="980" t="s">
        <v>1921</v>
      </c>
      <c r="B1648" s="984" t="s">
        <v>1923</v>
      </c>
      <c r="C1648" s="985" t="s">
        <v>1530</v>
      </c>
      <c r="D1648" s="980" t="s">
        <v>1825</v>
      </c>
      <c r="E1648" s="11"/>
      <c r="F1648" s="980" t="s">
        <v>1929</v>
      </c>
      <c r="G1648" s="11"/>
      <c r="H1648" s="980" t="s">
        <v>1531</v>
      </c>
      <c r="I1648" s="980">
        <v>1500</v>
      </c>
      <c r="J1648" s="11"/>
      <c r="K1648" s="11"/>
      <c r="L1648" s="980">
        <v>1500</v>
      </c>
      <c r="M1648" s="11"/>
      <c r="N1648" s="11"/>
      <c r="O1648" s="360">
        <f>IF(P1648="Yes",'MD Rates'!$H$1,R1648)</f>
        <v>42644</v>
      </c>
      <c r="P1648" s="1065" t="str">
        <f t="shared" si="95"/>
        <v>No</v>
      </c>
      <c r="Q1648" s="11"/>
      <c r="R1648" s="406">
        <v>42644</v>
      </c>
    </row>
    <row r="1649" spans="1:18" ht="15" hidden="1" x14ac:dyDescent="0.25">
      <c r="A1649" s="980" t="s">
        <v>1921</v>
      </c>
      <c r="B1649" s="984" t="s">
        <v>1923</v>
      </c>
      <c r="C1649" s="985" t="s">
        <v>1530</v>
      </c>
      <c r="D1649" s="980" t="s">
        <v>1827</v>
      </c>
      <c r="E1649" s="11"/>
      <c r="F1649" s="980" t="s">
        <v>1929</v>
      </c>
      <c r="G1649" s="11"/>
      <c r="H1649" s="980" t="s">
        <v>1531</v>
      </c>
      <c r="I1649" s="980">
        <v>1500</v>
      </c>
      <c r="J1649" s="11"/>
      <c r="K1649" s="11"/>
      <c r="L1649" s="980">
        <v>1500</v>
      </c>
      <c r="M1649" s="11"/>
      <c r="N1649" s="11"/>
      <c r="O1649" s="360">
        <f>IF(P1649="Yes",'MD Rates'!$H$1,R1649)</f>
        <v>42644</v>
      </c>
      <c r="P1649" s="1065" t="str">
        <f t="shared" si="95"/>
        <v>No</v>
      </c>
      <c r="Q1649" s="11"/>
      <c r="R1649" s="406">
        <v>42644</v>
      </c>
    </row>
    <row r="1650" spans="1:18" ht="15" hidden="1" x14ac:dyDescent="0.25">
      <c r="A1650" s="980" t="s">
        <v>1921</v>
      </c>
      <c r="B1650" s="984" t="s">
        <v>1923</v>
      </c>
      <c r="C1650" s="985" t="s">
        <v>1530</v>
      </c>
      <c r="D1650" s="980" t="s">
        <v>1829</v>
      </c>
      <c r="E1650" s="11"/>
      <c r="F1650" s="980" t="s">
        <v>1929</v>
      </c>
      <c r="G1650" s="11"/>
      <c r="H1650" s="980" t="s">
        <v>1531</v>
      </c>
      <c r="I1650" s="980">
        <v>1500</v>
      </c>
      <c r="J1650" s="11"/>
      <c r="K1650" s="11"/>
      <c r="L1650" s="980">
        <v>1500</v>
      </c>
      <c r="M1650" s="11"/>
      <c r="N1650" s="11"/>
      <c r="O1650" s="360">
        <f>IF(P1650="Yes",'MD Rates'!$H$1,R1650)</f>
        <v>42644</v>
      </c>
      <c r="P1650" s="1065" t="str">
        <f t="shared" si="95"/>
        <v>No</v>
      </c>
      <c r="Q1650" s="11"/>
      <c r="R1650" s="406">
        <v>42644</v>
      </c>
    </row>
    <row r="1651" spans="1:18" ht="15" hidden="1" x14ac:dyDescent="0.25">
      <c r="A1651" s="980" t="s">
        <v>1921</v>
      </c>
      <c r="B1651" s="984" t="s">
        <v>1923</v>
      </c>
      <c r="C1651" s="985" t="s">
        <v>1530</v>
      </c>
      <c r="D1651" s="980" t="s">
        <v>1831</v>
      </c>
      <c r="E1651" s="11"/>
      <c r="F1651" s="980" t="s">
        <v>1929</v>
      </c>
      <c r="G1651" s="11"/>
      <c r="H1651" s="980" t="s">
        <v>1531</v>
      </c>
      <c r="I1651" s="980">
        <v>1500</v>
      </c>
      <c r="J1651" s="11"/>
      <c r="K1651" s="11"/>
      <c r="L1651" s="980">
        <v>1500</v>
      </c>
      <c r="M1651" s="11"/>
      <c r="N1651" s="11"/>
      <c r="O1651" s="360">
        <f>IF(P1651="Yes",'MD Rates'!$H$1,R1651)</f>
        <v>42644</v>
      </c>
      <c r="P1651" s="1065" t="str">
        <f t="shared" si="95"/>
        <v>No</v>
      </c>
      <c r="Q1651" s="11"/>
      <c r="R1651" s="406">
        <v>42644</v>
      </c>
    </row>
    <row r="1652" spans="1:18" ht="15" hidden="1" x14ac:dyDescent="0.25">
      <c r="A1652" s="980" t="s">
        <v>1921</v>
      </c>
      <c r="B1652" s="984" t="s">
        <v>1923</v>
      </c>
      <c r="C1652" s="985" t="s">
        <v>1530</v>
      </c>
      <c r="D1652" s="980" t="s">
        <v>1833</v>
      </c>
      <c r="E1652" s="11"/>
      <c r="F1652" s="980" t="s">
        <v>1929</v>
      </c>
      <c r="G1652" s="11"/>
      <c r="H1652" s="980" t="s">
        <v>1531</v>
      </c>
      <c r="I1652" s="980">
        <v>1500</v>
      </c>
      <c r="J1652" s="11"/>
      <c r="K1652" s="11"/>
      <c r="L1652" s="980">
        <v>1500</v>
      </c>
      <c r="M1652" s="11"/>
      <c r="N1652" s="11"/>
      <c r="O1652" s="360">
        <f>IF(P1652="Yes",'MD Rates'!$H$1,R1652)</f>
        <v>42644</v>
      </c>
      <c r="P1652" s="1065" t="str">
        <f t="shared" si="95"/>
        <v>No</v>
      </c>
      <c r="Q1652" s="11"/>
      <c r="R1652" s="406">
        <v>42644</v>
      </c>
    </row>
    <row r="1653" spans="1:18" ht="15" hidden="1" x14ac:dyDescent="0.25">
      <c r="A1653" s="980" t="s">
        <v>1921</v>
      </c>
      <c r="B1653" s="984" t="s">
        <v>1923</v>
      </c>
      <c r="C1653" s="985" t="s">
        <v>1530</v>
      </c>
      <c r="D1653" s="980" t="s">
        <v>1835</v>
      </c>
      <c r="E1653" s="11"/>
      <c r="F1653" s="980" t="s">
        <v>1929</v>
      </c>
      <c r="G1653" s="11"/>
      <c r="H1653" s="980" t="s">
        <v>1531</v>
      </c>
      <c r="I1653" s="980">
        <v>1500</v>
      </c>
      <c r="J1653" s="11"/>
      <c r="K1653" s="11"/>
      <c r="L1653" s="980">
        <v>1500</v>
      </c>
      <c r="M1653" s="11"/>
      <c r="N1653" s="11"/>
      <c r="O1653" s="360">
        <f>IF(P1653="Yes",'MD Rates'!$H$1,R1653)</f>
        <v>42644</v>
      </c>
      <c r="P1653" s="1065" t="str">
        <f t="shared" si="95"/>
        <v>No</v>
      </c>
      <c r="Q1653" s="11"/>
      <c r="R1653" s="406">
        <v>42644</v>
      </c>
    </row>
    <row r="1654" spans="1:18" ht="15" hidden="1" x14ac:dyDescent="0.25">
      <c r="A1654" s="980" t="s">
        <v>1921</v>
      </c>
      <c r="B1654" s="984" t="s">
        <v>1923</v>
      </c>
      <c r="C1654" s="985" t="s">
        <v>1530</v>
      </c>
      <c r="D1654" s="980" t="s">
        <v>1788</v>
      </c>
      <c r="E1654" s="11"/>
      <c r="F1654" s="980" t="s">
        <v>2117</v>
      </c>
      <c r="G1654" s="11"/>
      <c r="H1654" s="980" t="s">
        <v>1531</v>
      </c>
      <c r="I1654" s="980">
        <v>1000</v>
      </c>
      <c r="J1654" s="11"/>
      <c r="K1654" s="11"/>
      <c r="L1654" s="980">
        <v>1000</v>
      </c>
      <c r="M1654" s="11"/>
      <c r="N1654" s="11"/>
      <c r="O1654" s="360">
        <f>IF(P1654="Yes",'MD Rates'!$H$1,R1654)</f>
        <v>43800</v>
      </c>
      <c r="P1654" s="1244" t="str">
        <f t="shared" si="95"/>
        <v>No</v>
      </c>
      <c r="Q1654" s="11"/>
      <c r="R1654" s="1245">
        <v>43800</v>
      </c>
    </row>
    <row r="1655" spans="1:18" ht="15" hidden="1" x14ac:dyDescent="0.25">
      <c r="A1655" s="980" t="s">
        <v>1921</v>
      </c>
      <c r="B1655" s="984" t="s">
        <v>1923</v>
      </c>
      <c r="C1655" s="985" t="s">
        <v>1530</v>
      </c>
      <c r="D1655" s="980" t="s">
        <v>1791</v>
      </c>
      <c r="E1655" s="11"/>
      <c r="F1655" s="980" t="s">
        <v>2117</v>
      </c>
      <c r="G1655" s="11"/>
      <c r="H1655" s="980" t="s">
        <v>1531</v>
      </c>
      <c r="I1655" s="980">
        <v>1000</v>
      </c>
      <c r="J1655" s="11"/>
      <c r="K1655" s="11"/>
      <c r="L1655" s="980">
        <v>1000</v>
      </c>
      <c r="M1655" s="11"/>
      <c r="N1655" s="11"/>
      <c r="O1655" s="360">
        <f>IF(P1655="Yes",'MD Rates'!$H$1,R1655)</f>
        <v>43800</v>
      </c>
      <c r="P1655" s="1244" t="str">
        <f t="shared" si="95"/>
        <v>No</v>
      </c>
      <c r="Q1655" s="11"/>
      <c r="R1655" s="1245">
        <v>43800</v>
      </c>
    </row>
    <row r="1656" spans="1:18" ht="15" hidden="1" x14ac:dyDescent="0.25">
      <c r="A1656" s="980" t="s">
        <v>1921</v>
      </c>
      <c r="B1656" s="984" t="s">
        <v>1923</v>
      </c>
      <c r="C1656" s="985" t="s">
        <v>1530</v>
      </c>
      <c r="D1656" s="980" t="s">
        <v>1794</v>
      </c>
      <c r="E1656" s="11"/>
      <c r="F1656" s="980" t="s">
        <v>2117</v>
      </c>
      <c r="G1656" s="11"/>
      <c r="H1656" s="980" t="s">
        <v>1531</v>
      </c>
      <c r="I1656" s="980">
        <v>1000</v>
      </c>
      <c r="J1656" s="11"/>
      <c r="K1656" s="11"/>
      <c r="L1656" s="980">
        <v>1000</v>
      </c>
      <c r="M1656" s="11"/>
      <c r="N1656" s="11"/>
      <c r="O1656" s="360">
        <f>IF(P1656="Yes",'MD Rates'!$H$1,R1656)</f>
        <v>43800</v>
      </c>
      <c r="P1656" s="1244" t="str">
        <f t="shared" si="95"/>
        <v>No</v>
      </c>
      <c r="Q1656" s="11"/>
      <c r="R1656" s="1245">
        <v>43800</v>
      </c>
    </row>
    <row r="1657" spans="1:18" ht="15" hidden="1" x14ac:dyDescent="0.25">
      <c r="A1657" s="980" t="s">
        <v>1921</v>
      </c>
      <c r="B1657" s="984" t="s">
        <v>1923</v>
      </c>
      <c r="C1657" s="985" t="s">
        <v>1530</v>
      </c>
      <c r="D1657" s="980" t="s">
        <v>1796</v>
      </c>
      <c r="E1657" s="11"/>
      <c r="F1657" s="980" t="s">
        <v>2117</v>
      </c>
      <c r="G1657" s="11"/>
      <c r="H1657" s="980" t="s">
        <v>1531</v>
      </c>
      <c r="I1657" s="980">
        <v>1000</v>
      </c>
      <c r="J1657" s="11"/>
      <c r="K1657" s="11"/>
      <c r="L1657" s="980">
        <v>1000</v>
      </c>
      <c r="M1657" s="11"/>
      <c r="N1657" s="11"/>
      <c r="O1657" s="360">
        <f>IF(P1657="Yes",'MD Rates'!$H$1,R1657)</f>
        <v>43800</v>
      </c>
      <c r="P1657" s="1244" t="str">
        <f t="shared" si="95"/>
        <v>No</v>
      </c>
      <c r="Q1657" s="11"/>
      <c r="R1657" s="1245">
        <v>43800</v>
      </c>
    </row>
    <row r="1658" spans="1:18" ht="15" hidden="1" x14ac:dyDescent="0.25">
      <c r="A1658" s="980" t="s">
        <v>1921</v>
      </c>
      <c r="B1658" s="984" t="s">
        <v>1923</v>
      </c>
      <c r="C1658" s="985" t="s">
        <v>1530</v>
      </c>
      <c r="D1658" s="980" t="s">
        <v>1798</v>
      </c>
      <c r="E1658" s="11"/>
      <c r="F1658" s="980" t="s">
        <v>2117</v>
      </c>
      <c r="G1658" s="11"/>
      <c r="H1658" s="980" t="s">
        <v>1531</v>
      </c>
      <c r="I1658" s="980">
        <v>1000</v>
      </c>
      <c r="J1658" s="11"/>
      <c r="K1658" s="11"/>
      <c r="L1658" s="980">
        <v>1000</v>
      </c>
      <c r="M1658" s="11"/>
      <c r="N1658" s="11"/>
      <c r="O1658" s="360">
        <f>IF(P1658="Yes",'MD Rates'!$H$1,R1658)</f>
        <v>43800</v>
      </c>
      <c r="P1658" s="1244" t="str">
        <f t="shared" si="95"/>
        <v>No</v>
      </c>
      <c r="Q1658" s="11"/>
      <c r="R1658" s="1245">
        <v>43800</v>
      </c>
    </row>
    <row r="1659" spans="1:18" ht="15" hidden="1" x14ac:dyDescent="0.25">
      <c r="A1659" s="980" t="s">
        <v>1921</v>
      </c>
      <c r="B1659" s="984" t="s">
        <v>1923</v>
      </c>
      <c r="C1659" s="985" t="s">
        <v>1530</v>
      </c>
      <c r="D1659" s="980" t="s">
        <v>1801</v>
      </c>
      <c r="E1659" s="11"/>
      <c r="F1659" s="980" t="s">
        <v>2117</v>
      </c>
      <c r="G1659" s="11"/>
      <c r="H1659" s="980" t="s">
        <v>1531</v>
      </c>
      <c r="I1659" s="980">
        <v>1000</v>
      </c>
      <c r="J1659" s="11"/>
      <c r="K1659" s="11"/>
      <c r="L1659" s="980">
        <v>1000</v>
      </c>
      <c r="M1659" s="11"/>
      <c r="N1659" s="11"/>
      <c r="O1659" s="360">
        <f>IF(P1659="Yes",'MD Rates'!$H$1,R1659)</f>
        <v>43800</v>
      </c>
      <c r="P1659" s="1244" t="str">
        <f t="shared" si="95"/>
        <v>No</v>
      </c>
      <c r="Q1659" s="11"/>
      <c r="R1659" s="1245">
        <v>43800</v>
      </c>
    </row>
    <row r="1660" spans="1:18" ht="15" hidden="1" x14ac:dyDescent="0.25">
      <c r="A1660" s="980" t="s">
        <v>1921</v>
      </c>
      <c r="B1660" s="984" t="s">
        <v>1923</v>
      </c>
      <c r="C1660" s="985" t="s">
        <v>1530</v>
      </c>
      <c r="D1660" s="980" t="s">
        <v>1803</v>
      </c>
      <c r="E1660" s="11"/>
      <c r="F1660" s="980" t="s">
        <v>2117</v>
      </c>
      <c r="G1660" s="11"/>
      <c r="H1660" s="980" t="s">
        <v>1531</v>
      </c>
      <c r="I1660" s="980">
        <v>1000</v>
      </c>
      <c r="J1660" s="11"/>
      <c r="K1660" s="11"/>
      <c r="L1660" s="980">
        <v>1000</v>
      </c>
      <c r="M1660" s="11"/>
      <c r="N1660" s="11"/>
      <c r="O1660" s="360">
        <f>IF(P1660="Yes",'MD Rates'!$H$1,R1660)</f>
        <v>43800</v>
      </c>
      <c r="P1660" s="1244" t="str">
        <f t="shared" si="95"/>
        <v>No</v>
      </c>
      <c r="Q1660" s="11"/>
      <c r="R1660" s="1245">
        <v>43800</v>
      </c>
    </row>
    <row r="1661" spans="1:18" ht="15" hidden="1" x14ac:dyDescent="0.25">
      <c r="A1661" s="980" t="s">
        <v>1921</v>
      </c>
      <c r="B1661" s="984" t="s">
        <v>1923</v>
      </c>
      <c r="C1661" s="985" t="s">
        <v>1530</v>
      </c>
      <c r="D1661" s="980" t="s">
        <v>1805</v>
      </c>
      <c r="E1661" s="11"/>
      <c r="F1661" s="980" t="s">
        <v>2117</v>
      </c>
      <c r="G1661" s="11"/>
      <c r="H1661" s="980" t="s">
        <v>1531</v>
      </c>
      <c r="I1661" s="980">
        <v>1000</v>
      </c>
      <c r="J1661" s="11"/>
      <c r="K1661" s="11"/>
      <c r="L1661" s="980">
        <v>1000</v>
      </c>
      <c r="M1661" s="11"/>
      <c r="N1661" s="11"/>
      <c r="O1661" s="360">
        <f>IF(P1661="Yes",'MD Rates'!$H$1,R1661)</f>
        <v>43800</v>
      </c>
      <c r="P1661" s="1244" t="str">
        <f t="shared" si="95"/>
        <v>No</v>
      </c>
      <c r="Q1661" s="11"/>
      <c r="R1661" s="1245">
        <v>43800</v>
      </c>
    </row>
    <row r="1662" spans="1:18" ht="15" hidden="1" x14ac:dyDescent="0.25">
      <c r="A1662" s="980" t="s">
        <v>1921</v>
      </c>
      <c r="B1662" s="984" t="s">
        <v>1923</v>
      </c>
      <c r="C1662" s="985" t="s">
        <v>1530</v>
      </c>
      <c r="D1662" s="980" t="s">
        <v>1807</v>
      </c>
      <c r="E1662" s="11"/>
      <c r="F1662" s="980" t="s">
        <v>2117</v>
      </c>
      <c r="G1662" s="11"/>
      <c r="H1662" s="980" t="s">
        <v>1531</v>
      </c>
      <c r="I1662" s="980">
        <v>1000</v>
      </c>
      <c r="J1662" s="11"/>
      <c r="K1662" s="11"/>
      <c r="L1662" s="980">
        <v>1000</v>
      </c>
      <c r="M1662" s="11"/>
      <c r="N1662" s="11"/>
      <c r="O1662" s="360">
        <f>IF(P1662="Yes",'MD Rates'!$H$1,R1662)</f>
        <v>43800</v>
      </c>
      <c r="P1662" s="1244" t="str">
        <f t="shared" si="95"/>
        <v>No</v>
      </c>
      <c r="Q1662" s="11"/>
      <c r="R1662" s="1245">
        <v>43800</v>
      </c>
    </row>
    <row r="1663" spans="1:18" ht="15" hidden="1" x14ac:dyDescent="0.25">
      <c r="A1663" s="980" t="s">
        <v>1921</v>
      </c>
      <c r="B1663" s="984" t="s">
        <v>1923</v>
      </c>
      <c r="C1663" s="985" t="s">
        <v>1530</v>
      </c>
      <c r="D1663" s="980" t="s">
        <v>1809</v>
      </c>
      <c r="E1663" s="11"/>
      <c r="F1663" s="980" t="s">
        <v>2117</v>
      </c>
      <c r="G1663" s="11"/>
      <c r="H1663" s="980" t="s">
        <v>1531</v>
      </c>
      <c r="I1663" s="980">
        <v>1000</v>
      </c>
      <c r="J1663" s="11"/>
      <c r="K1663" s="11"/>
      <c r="L1663" s="980">
        <v>1000</v>
      </c>
      <c r="M1663" s="11"/>
      <c r="N1663" s="11"/>
      <c r="O1663" s="360">
        <f>IF(P1663="Yes",'MD Rates'!$H$1,R1663)</f>
        <v>43800</v>
      </c>
      <c r="P1663" s="1244" t="str">
        <f t="shared" si="95"/>
        <v>No</v>
      </c>
      <c r="Q1663" s="11"/>
      <c r="R1663" s="1245">
        <v>43800</v>
      </c>
    </row>
    <row r="1664" spans="1:18" ht="15" hidden="1" x14ac:dyDescent="0.25">
      <c r="A1664" s="980" t="s">
        <v>1921</v>
      </c>
      <c r="B1664" s="984" t="s">
        <v>1923</v>
      </c>
      <c r="C1664" s="985" t="s">
        <v>1530</v>
      </c>
      <c r="D1664" s="980" t="s">
        <v>1811</v>
      </c>
      <c r="E1664" s="11"/>
      <c r="F1664" s="980" t="s">
        <v>2117</v>
      </c>
      <c r="G1664" s="11"/>
      <c r="H1664" s="980" t="s">
        <v>1531</v>
      </c>
      <c r="I1664" s="980">
        <v>1000</v>
      </c>
      <c r="J1664" s="11"/>
      <c r="K1664" s="11"/>
      <c r="L1664" s="980">
        <v>1000</v>
      </c>
      <c r="M1664" s="11"/>
      <c r="N1664" s="11"/>
      <c r="O1664" s="360">
        <f>IF(P1664="Yes",'MD Rates'!$H$1,R1664)</f>
        <v>43800</v>
      </c>
      <c r="P1664" s="1244" t="str">
        <f t="shared" si="95"/>
        <v>No</v>
      </c>
      <c r="Q1664" s="11"/>
      <c r="R1664" s="1245">
        <v>43800</v>
      </c>
    </row>
    <row r="1665" spans="1:18" ht="15" hidden="1" x14ac:dyDescent="0.25">
      <c r="A1665" s="980" t="s">
        <v>1921</v>
      </c>
      <c r="B1665" s="984" t="s">
        <v>1923</v>
      </c>
      <c r="C1665" s="985" t="s">
        <v>1530</v>
      </c>
      <c r="D1665" s="980" t="s">
        <v>1813</v>
      </c>
      <c r="E1665" s="11"/>
      <c r="F1665" s="980" t="s">
        <v>2117</v>
      </c>
      <c r="G1665" s="11"/>
      <c r="H1665" s="980" t="s">
        <v>1531</v>
      </c>
      <c r="I1665" s="980">
        <v>1000</v>
      </c>
      <c r="J1665" s="11"/>
      <c r="K1665" s="11"/>
      <c r="L1665" s="980">
        <v>1000</v>
      </c>
      <c r="M1665" s="11"/>
      <c r="N1665" s="11"/>
      <c r="O1665" s="360">
        <f>IF(P1665="Yes",'MD Rates'!$H$1,R1665)</f>
        <v>43800</v>
      </c>
      <c r="P1665" s="1244" t="str">
        <f t="shared" si="95"/>
        <v>No</v>
      </c>
      <c r="Q1665" s="11"/>
      <c r="R1665" s="1245">
        <v>43800</v>
      </c>
    </row>
    <row r="1666" spans="1:18" ht="15" hidden="1" x14ac:dyDescent="0.25">
      <c r="A1666" s="980" t="s">
        <v>1921</v>
      </c>
      <c r="B1666" s="984" t="s">
        <v>1923</v>
      </c>
      <c r="C1666" s="985" t="s">
        <v>1530</v>
      </c>
      <c r="D1666" s="980" t="s">
        <v>1815</v>
      </c>
      <c r="E1666" s="11"/>
      <c r="F1666" s="980" t="s">
        <v>2117</v>
      </c>
      <c r="G1666" s="11"/>
      <c r="H1666" s="980" t="s">
        <v>1531</v>
      </c>
      <c r="I1666" s="980">
        <v>1000</v>
      </c>
      <c r="J1666" s="11"/>
      <c r="K1666" s="11"/>
      <c r="L1666" s="980">
        <v>1000</v>
      </c>
      <c r="M1666" s="11"/>
      <c r="N1666" s="11"/>
      <c r="O1666" s="360">
        <f>IF(P1666="Yes",'MD Rates'!$H$1,R1666)</f>
        <v>43800</v>
      </c>
      <c r="P1666" s="1244" t="str">
        <f t="shared" si="95"/>
        <v>No</v>
      </c>
      <c r="Q1666" s="11"/>
      <c r="R1666" s="1245">
        <v>43800</v>
      </c>
    </row>
    <row r="1667" spans="1:18" ht="15" hidden="1" x14ac:dyDescent="0.25">
      <c r="A1667" s="980" t="s">
        <v>1921</v>
      </c>
      <c r="B1667" s="984" t="s">
        <v>1923</v>
      </c>
      <c r="C1667" s="985" t="s">
        <v>1530</v>
      </c>
      <c r="D1667" s="980" t="s">
        <v>1821</v>
      </c>
      <c r="E1667" s="11"/>
      <c r="F1667" s="980" t="s">
        <v>2117</v>
      </c>
      <c r="G1667" s="11"/>
      <c r="H1667" s="980" t="s">
        <v>1531</v>
      </c>
      <c r="I1667" s="980">
        <v>1000</v>
      </c>
      <c r="J1667" s="11"/>
      <c r="K1667" s="11"/>
      <c r="L1667" s="980">
        <v>1000</v>
      </c>
      <c r="M1667" s="11"/>
      <c r="N1667" s="11"/>
      <c r="O1667" s="360">
        <f>IF(P1667="Yes",'MD Rates'!$H$1,R1667)</f>
        <v>43800</v>
      </c>
      <c r="P1667" s="1244" t="str">
        <f t="shared" si="95"/>
        <v>No</v>
      </c>
      <c r="Q1667" s="11"/>
      <c r="R1667" s="1245">
        <v>43800</v>
      </c>
    </row>
    <row r="1668" spans="1:18" ht="15" hidden="1" x14ac:dyDescent="0.25">
      <c r="A1668" s="980" t="s">
        <v>1921</v>
      </c>
      <c r="B1668" s="984" t="s">
        <v>1923</v>
      </c>
      <c r="C1668" s="985" t="s">
        <v>1530</v>
      </c>
      <c r="D1668" s="980" t="s">
        <v>1823</v>
      </c>
      <c r="E1668" s="11"/>
      <c r="F1668" s="980" t="s">
        <v>2117</v>
      </c>
      <c r="G1668" s="11"/>
      <c r="H1668" s="980" t="s">
        <v>1531</v>
      </c>
      <c r="I1668" s="980">
        <v>1000</v>
      </c>
      <c r="J1668" s="11"/>
      <c r="K1668" s="11"/>
      <c r="L1668" s="980">
        <v>1000</v>
      </c>
      <c r="M1668" s="11"/>
      <c r="N1668" s="11"/>
      <c r="O1668" s="360">
        <f>IF(P1668="Yes",'MD Rates'!$H$1,R1668)</f>
        <v>43800</v>
      </c>
      <c r="P1668" s="1244" t="str">
        <f t="shared" si="95"/>
        <v>No</v>
      </c>
      <c r="Q1668" s="11"/>
      <c r="R1668" s="1245">
        <v>43800</v>
      </c>
    </row>
    <row r="1669" spans="1:18" ht="15" hidden="1" x14ac:dyDescent="0.25">
      <c r="A1669" s="980" t="s">
        <v>1921</v>
      </c>
      <c r="B1669" s="984" t="s">
        <v>1923</v>
      </c>
      <c r="C1669" s="985" t="s">
        <v>1530</v>
      </c>
      <c r="D1669" s="980" t="s">
        <v>1825</v>
      </c>
      <c r="E1669" s="11"/>
      <c r="F1669" s="980" t="s">
        <v>2117</v>
      </c>
      <c r="G1669" s="11"/>
      <c r="H1669" s="980" t="s">
        <v>1531</v>
      </c>
      <c r="I1669" s="980">
        <v>1000</v>
      </c>
      <c r="J1669" s="11"/>
      <c r="K1669" s="11"/>
      <c r="L1669" s="980">
        <v>1000</v>
      </c>
      <c r="M1669" s="11"/>
      <c r="N1669" s="11"/>
      <c r="O1669" s="360">
        <f>IF(P1669="Yes",'MD Rates'!$H$1,R1669)</f>
        <v>43800</v>
      </c>
      <c r="P1669" s="1244" t="str">
        <f t="shared" si="95"/>
        <v>No</v>
      </c>
      <c r="Q1669" s="11"/>
      <c r="R1669" s="1245">
        <v>43800</v>
      </c>
    </row>
    <row r="1670" spans="1:18" ht="15" hidden="1" x14ac:dyDescent="0.25">
      <c r="A1670" s="980" t="s">
        <v>1921</v>
      </c>
      <c r="B1670" s="984" t="s">
        <v>1923</v>
      </c>
      <c r="C1670" s="985" t="s">
        <v>1530</v>
      </c>
      <c r="D1670" s="980" t="s">
        <v>1827</v>
      </c>
      <c r="E1670" s="11"/>
      <c r="F1670" s="980" t="s">
        <v>2117</v>
      </c>
      <c r="G1670" s="11"/>
      <c r="H1670" s="980" t="s">
        <v>1531</v>
      </c>
      <c r="I1670" s="980">
        <v>1000</v>
      </c>
      <c r="J1670" s="11"/>
      <c r="K1670" s="11"/>
      <c r="L1670" s="980">
        <v>1000</v>
      </c>
      <c r="M1670" s="11"/>
      <c r="N1670" s="11"/>
      <c r="O1670" s="360">
        <f>IF(P1670="Yes",'MD Rates'!$H$1,R1670)</f>
        <v>43800</v>
      </c>
      <c r="P1670" s="1244" t="str">
        <f t="shared" si="95"/>
        <v>No</v>
      </c>
      <c r="Q1670" s="11"/>
      <c r="R1670" s="1245">
        <v>43800</v>
      </c>
    </row>
    <row r="1671" spans="1:18" ht="15" hidden="1" x14ac:dyDescent="0.25">
      <c r="A1671" s="980" t="s">
        <v>1921</v>
      </c>
      <c r="B1671" s="984" t="s">
        <v>1923</v>
      </c>
      <c r="C1671" s="985" t="s">
        <v>1530</v>
      </c>
      <c r="D1671" s="980" t="s">
        <v>1829</v>
      </c>
      <c r="E1671" s="11"/>
      <c r="F1671" s="980" t="s">
        <v>2117</v>
      </c>
      <c r="G1671" s="11"/>
      <c r="H1671" s="980" t="s">
        <v>1531</v>
      </c>
      <c r="I1671" s="980">
        <v>1000</v>
      </c>
      <c r="J1671" s="11"/>
      <c r="K1671" s="11"/>
      <c r="L1671" s="980">
        <v>1000</v>
      </c>
      <c r="M1671" s="11"/>
      <c r="N1671" s="11"/>
      <c r="O1671" s="360">
        <f>IF(P1671="Yes",'MD Rates'!$H$1,R1671)</f>
        <v>43800</v>
      </c>
      <c r="P1671" s="1244" t="str">
        <f t="shared" si="95"/>
        <v>No</v>
      </c>
      <c r="Q1671" s="11"/>
      <c r="R1671" s="1245">
        <v>43800</v>
      </c>
    </row>
    <row r="1672" spans="1:18" ht="15" hidden="1" x14ac:dyDescent="0.25">
      <c r="A1672" s="980" t="s">
        <v>1921</v>
      </c>
      <c r="B1672" s="984" t="s">
        <v>1923</v>
      </c>
      <c r="C1672" s="985" t="s">
        <v>1530</v>
      </c>
      <c r="D1672" s="980" t="s">
        <v>1831</v>
      </c>
      <c r="E1672" s="11"/>
      <c r="F1672" s="980" t="s">
        <v>2117</v>
      </c>
      <c r="G1672" s="11"/>
      <c r="H1672" s="980" t="s">
        <v>1531</v>
      </c>
      <c r="I1672" s="980">
        <v>1000</v>
      </c>
      <c r="J1672" s="11"/>
      <c r="K1672" s="11"/>
      <c r="L1672" s="980">
        <v>1000</v>
      </c>
      <c r="M1672" s="11"/>
      <c r="N1672" s="11"/>
      <c r="O1672" s="360">
        <f>IF(P1672="Yes",'MD Rates'!$H$1,R1672)</f>
        <v>43800</v>
      </c>
      <c r="P1672" s="1244" t="str">
        <f t="shared" si="95"/>
        <v>No</v>
      </c>
      <c r="Q1672" s="11"/>
      <c r="R1672" s="1245">
        <v>43800</v>
      </c>
    </row>
    <row r="1673" spans="1:18" ht="15" hidden="1" x14ac:dyDescent="0.25">
      <c r="A1673" s="980" t="s">
        <v>1921</v>
      </c>
      <c r="B1673" s="984" t="s">
        <v>1923</v>
      </c>
      <c r="C1673" s="985" t="s">
        <v>1530</v>
      </c>
      <c r="D1673" s="980" t="s">
        <v>1833</v>
      </c>
      <c r="E1673" s="11"/>
      <c r="F1673" s="980" t="s">
        <v>2117</v>
      </c>
      <c r="G1673" s="11"/>
      <c r="H1673" s="980" t="s">
        <v>1531</v>
      </c>
      <c r="I1673" s="980">
        <v>1000</v>
      </c>
      <c r="J1673" s="11"/>
      <c r="K1673" s="11"/>
      <c r="L1673" s="980">
        <v>1000</v>
      </c>
      <c r="M1673" s="11"/>
      <c r="N1673" s="11"/>
      <c r="O1673" s="360">
        <f>IF(P1673="Yes",'MD Rates'!$H$1,R1673)</f>
        <v>43800</v>
      </c>
      <c r="P1673" s="1244" t="str">
        <f t="shared" si="95"/>
        <v>No</v>
      </c>
      <c r="Q1673" s="11"/>
      <c r="R1673" s="1245">
        <v>43800</v>
      </c>
    </row>
    <row r="1674" spans="1:18" ht="15" hidden="1" x14ac:dyDescent="0.25">
      <c r="A1674" s="980" t="s">
        <v>1921</v>
      </c>
      <c r="B1674" s="984" t="s">
        <v>1923</v>
      </c>
      <c r="C1674" s="985" t="s">
        <v>1530</v>
      </c>
      <c r="D1674" s="980" t="s">
        <v>1835</v>
      </c>
      <c r="E1674" s="11"/>
      <c r="F1674" s="980" t="s">
        <v>2117</v>
      </c>
      <c r="G1674" s="11"/>
      <c r="H1674" s="980" t="s">
        <v>1531</v>
      </c>
      <c r="I1674" s="980">
        <v>1000</v>
      </c>
      <c r="J1674" s="11"/>
      <c r="K1674" s="11"/>
      <c r="L1674" s="980">
        <v>1000</v>
      </c>
      <c r="M1674" s="11"/>
      <c r="N1674" s="11"/>
      <c r="O1674" s="360">
        <f>IF(P1674="Yes",'MD Rates'!$H$1,R1674)</f>
        <v>43800</v>
      </c>
      <c r="P1674" s="1244" t="str">
        <f t="shared" si="95"/>
        <v>No</v>
      </c>
      <c r="Q1674" s="11"/>
      <c r="R1674" s="1245">
        <v>43800</v>
      </c>
    </row>
    <row r="1675" spans="1:18" ht="15" hidden="1" x14ac:dyDescent="0.25">
      <c r="A1675" s="1146" t="s">
        <v>1922</v>
      </c>
      <c r="B1675" s="1147" t="s">
        <v>1923</v>
      </c>
      <c r="C1675" s="985" t="s">
        <v>1530</v>
      </c>
      <c r="D1675" s="1146" t="s">
        <v>1794</v>
      </c>
      <c r="E1675" s="11"/>
      <c r="F1675" s="1146" t="s">
        <v>1930</v>
      </c>
      <c r="G1675" s="11"/>
      <c r="H1675" s="1146">
        <v>3</v>
      </c>
      <c r="I1675" s="1146">
        <v>0</v>
      </c>
      <c r="J1675" s="11"/>
      <c r="K1675" s="11"/>
      <c r="L1675" s="1146">
        <v>0</v>
      </c>
      <c r="M1675" s="11"/>
      <c r="N1675" s="11"/>
      <c r="O1675" s="360">
        <f>IF(P1675="Yes",'MD Rates'!$H$1,R1675)</f>
        <v>42826</v>
      </c>
      <c r="P1675" s="12" t="str">
        <f t="shared" ref="P1675:P1692" si="96">IF(I1675&lt;&gt;L1675,"Yes","No")</f>
        <v>No</v>
      </c>
      <c r="Q1675" s="11"/>
      <c r="R1675" s="360">
        <v>42826</v>
      </c>
    </row>
    <row r="1676" spans="1:18" ht="15" hidden="1" x14ac:dyDescent="0.25">
      <c r="A1676" s="980" t="s">
        <v>1922</v>
      </c>
      <c r="B1676" s="984" t="s">
        <v>1923</v>
      </c>
      <c r="C1676" s="985" t="s">
        <v>1530</v>
      </c>
      <c r="D1676" s="980" t="s">
        <v>1794</v>
      </c>
      <c r="E1676" s="11"/>
      <c r="F1676" s="980" t="s">
        <v>1930</v>
      </c>
      <c r="G1676" s="11"/>
      <c r="H1676" s="980">
        <v>4</v>
      </c>
      <c r="I1676" s="980">
        <v>0</v>
      </c>
      <c r="J1676" s="11"/>
      <c r="K1676" s="11"/>
      <c r="L1676" s="980">
        <v>0</v>
      </c>
      <c r="M1676" s="11"/>
      <c r="N1676" s="11"/>
      <c r="O1676" s="360">
        <f>IF(P1676="Yes",'MD Rates'!$H$1,R1676)</f>
        <v>42826</v>
      </c>
      <c r="P1676" s="1065" t="str">
        <f t="shared" si="96"/>
        <v>No</v>
      </c>
      <c r="Q1676" s="11"/>
      <c r="R1676" s="406">
        <v>42826</v>
      </c>
    </row>
    <row r="1677" spans="1:18" ht="15" hidden="1" x14ac:dyDescent="0.25">
      <c r="A1677" s="980" t="s">
        <v>1922</v>
      </c>
      <c r="B1677" s="984" t="s">
        <v>1923</v>
      </c>
      <c r="C1677" s="985" t="s">
        <v>1530</v>
      </c>
      <c r="D1677" s="980" t="s">
        <v>1794</v>
      </c>
      <c r="E1677" s="11"/>
      <c r="F1677" s="980" t="s">
        <v>1930</v>
      </c>
      <c r="G1677" s="11"/>
      <c r="H1677" s="980">
        <v>5</v>
      </c>
      <c r="I1677" s="980">
        <v>0</v>
      </c>
      <c r="J1677" s="11"/>
      <c r="K1677" s="11"/>
      <c r="L1677" s="980">
        <v>0</v>
      </c>
      <c r="M1677" s="11"/>
      <c r="N1677" s="11"/>
      <c r="O1677" s="360">
        <f>IF(P1677="Yes",'MD Rates'!$H$1,R1677)</f>
        <v>42644</v>
      </c>
      <c r="P1677" s="1065" t="str">
        <f t="shared" si="96"/>
        <v>No</v>
      </c>
      <c r="Q1677" s="11"/>
      <c r="R1677" s="406">
        <v>42644</v>
      </c>
    </row>
    <row r="1678" spans="1:18" ht="15" hidden="1" x14ac:dyDescent="0.25">
      <c r="A1678" s="980" t="s">
        <v>1922</v>
      </c>
      <c r="B1678" s="984" t="s">
        <v>1923</v>
      </c>
      <c r="C1678" s="985" t="s">
        <v>1530</v>
      </c>
      <c r="D1678" s="980" t="s">
        <v>1794</v>
      </c>
      <c r="E1678" s="11"/>
      <c r="F1678" s="980" t="s">
        <v>1930</v>
      </c>
      <c r="G1678" s="11"/>
      <c r="H1678" s="980">
        <v>6</v>
      </c>
      <c r="I1678" s="980">
        <v>0</v>
      </c>
      <c r="J1678" s="11"/>
      <c r="K1678" s="11"/>
      <c r="L1678" s="980">
        <v>0</v>
      </c>
      <c r="M1678" s="11"/>
      <c r="N1678" s="11"/>
      <c r="O1678" s="360">
        <f>IF(P1678="Yes",'MD Rates'!$H$1,R1678)</f>
        <v>42644</v>
      </c>
      <c r="P1678" s="1065" t="str">
        <f t="shared" si="96"/>
        <v>No</v>
      </c>
      <c r="Q1678" s="11"/>
      <c r="R1678" s="406">
        <v>42644</v>
      </c>
    </row>
    <row r="1679" spans="1:18" ht="15" hidden="1" x14ac:dyDescent="0.25">
      <c r="A1679" s="980" t="s">
        <v>1922</v>
      </c>
      <c r="B1679" s="984" t="s">
        <v>1923</v>
      </c>
      <c r="C1679" s="985" t="s">
        <v>1530</v>
      </c>
      <c r="D1679" s="980" t="s">
        <v>1794</v>
      </c>
      <c r="E1679" s="11"/>
      <c r="F1679" s="980" t="s">
        <v>1930</v>
      </c>
      <c r="G1679" s="11"/>
      <c r="H1679" s="980">
        <v>7</v>
      </c>
      <c r="I1679" s="980">
        <v>0</v>
      </c>
      <c r="J1679" s="11"/>
      <c r="K1679" s="11"/>
      <c r="L1679" s="980">
        <v>0</v>
      </c>
      <c r="M1679" s="11"/>
      <c r="N1679" s="11"/>
      <c r="O1679" s="360">
        <f>IF(P1679="Yes",'MD Rates'!$H$1,R1679)</f>
        <v>42644</v>
      </c>
      <c r="P1679" s="1065" t="str">
        <f t="shared" si="96"/>
        <v>No</v>
      </c>
      <c r="Q1679" s="11"/>
      <c r="R1679" s="406">
        <v>42644</v>
      </c>
    </row>
    <row r="1680" spans="1:18" ht="15" hidden="1" x14ac:dyDescent="0.25">
      <c r="A1680" s="980" t="s">
        <v>1922</v>
      </c>
      <c r="B1680" s="984" t="s">
        <v>1923</v>
      </c>
      <c r="C1680" s="985" t="s">
        <v>1530</v>
      </c>
      <c r="D1680" s="980" t="s">
        <v>1794</v>
      </c>
      <c r="E1680" s="11"/>
      <c r="F1680" s="980" t="s">
        <v>1930</v>
      </c>
      <c r="G1680" s="11"/>
      <c r="H1680" s="980">
        <v>8</v>
      </c>
      <c r="I1680" s="980">
        <v>0</v>
      </c>
      <c r="J1680" s="11"/>
      <c r="K1680" s="11"/>
      <c r="L1680" s="980">
        <v>0</v>
      </c>
      <c r="M1680" s="11"/>
      <c r="N1680" s="11"/>
      <c r="O1680" s="360">
        <f>IF(P1680="Yes",'MD Rates'!$H$1,R1680)</f>
        <v>42644</v>
      </c>
      <c r="P1680" s="1065" t="str">
        <f t="shared" si="96"/>
        <v>No</v>
      </c>
      <c r="Q1680" s="11"/>
      <c r="R1680" s="406">
        <v>42644</v>
      </c>
    </row>
    <row r="1681" spans="1:20" ht="15" x14ac:dyDescent="0.25">
      <c r="A1681" s="1146" t="s">
        <v>1922</v>
      </c>
      <c r="B1681" s="1147" t="s">
        <v>1923</v>
      </c>
      <c r="C1681" s="985" t="s">
        <v>1530</v>
      </c>
      <c r="D1681" s="1146" t="s">
        <v>1794</v>
      </c>
      <c r="E1681" s="11"/>
      <c r="F1681" s="1146" t="s">
        <v>2027</v>
      </c>
      <c r="G1681" s="11"/>
      <c r="H1681" s="1496" t="s">
        <v>2175</v>
      </c>
      <c r="I1681" s="1146">
        <v>3573</v>
      </c>
      <c r="J1681" s="11"/>
      <c r="K1681" s="11"/>
      <c r="L1681" s="1338">
        <f>'MD Rates'!E83</f>
        <v>3645</v>
      </c>
      <c r="M1681" s="11"/>
      <c r="N1681" s="11"/>
      <c r="O1681" s="360">
        <f>IF(P1681="Yes",'MD Rates'!$H$1,R1681)</f>
        <v>44287</v>
      </c>
      <c r="P1681" s="12" t="str">
        <f t="shared" si="96"/>
        <v>Yes</v>
      </c>
      <c r="Q1681" s="11"/>
      <c r="R1681" s="360">
        <v>43922</v>
      </c>
      <c r="T1681" s="1042"/>
    </row>
    <row r="1682" spans="1:20" ht="15" hidden="1" x14ac:dyDescent="0.25">
      <c r="A1682" s="980" t="s">
        <v>1922</v>
      </c>
      <c r="B1682" s="984" t="s">
        <v>1923</v>
      </c>
      <c r="C1682" s="985" t="s">
        <v>1530</v>
      </c>
      <c r="D1682" s="980" t="s">
        <v>1794</v>
      </c>
      <c r="E1682" s="11"/>
      <c r="F1682" s="980" t="s">
        <v>1931</v>
      </c>
      <c r="G1682" s="11"/>
      <c r="H1682" s="980">
        <v>3</v>
      </c>
      <c r="I1682" s="980">
        <v>0</v>
      </c>
      <c r="J1682" s="11"/>
      <c r="K1682" s="11"/>
      <c r="L1682" s="980">
        <v>0</v>
      </c>
      <c r="M1682" s="11"/>
      <c r="N1682" s="11"/>
      <c r="O1682" s="360">
        <f>IF(P1682="Yes",'MD Rates'!$H$1,R1682)</f>
        <v>42826</v>
      </c>
      <c r="P1682" s="1065" t="str">
        <f t="shared" si="96"/>
        <v>No</v>
      </c>
      <c r="Q1682" s="11"/>
      <c r="R1682" s="406">
        <v>42826</v>
      </c>
    </row>
    <row r="1683" spans="1:20" ht="15" hidden="1" x14ac:dyDescent="0.25">
      <c r="A1683" s="980" t="s">
        <v>1922</v>
      </c>
      <c r="B1683" s="984" t="s">
        <v>1923</v>
      </c>
      <c r="C1683" s="985" t="s">
        <v>1530</v>
      </c>
      <c r="D1683" s="980" t="s">
        <v>1794</v>
      </c>
      <c r="E1683" s="11"/>
      <c r="F1683" s="980" t="s">
        <v>1931</v>
      </c>
      <c r="G1683" s="11"/>
      <c r="H1683" s="980">
        <v>4</v>
      </c>
      <c r="I1683" s="980">
        <v>0</v>
      </c>
      <c r="J1683" s="11"/>
      <c r="K1683" s="11"/>
      <c r="L1683" s="980">
        <v>0</v>
      </c>
      <c r="M1683" s="11"/>
      <c r="N1683" s="11"/>
      <c r="O1683" s="360">
        <f>IF(P1683="Yes",'MD Rates'!$H$1,R1683)</f>
        <v>42826</v>
      </c>
      <c r="P1683" s="1065" t="str">
        <f t="shared" si="96"/>
        <v>No</v>
      </c>
      <c r="Q1683" s="11"/>
      <c r="R1683" s="406">
        <v>42826</v>
      </c>
    </row>
    <row r="1684" spans="1:20" ht="15" hidden="1" x14ac:dyDescent="0.25">
      <c r="A1684" s="980" t="s">
        <v>1922</v>
      </c>
      <c r="B1684" s="984" t="s">
        <v>1923</v>
      </c>
      <c r="C1684" s="985" t="s">
        <v>1530</v>
      </c>
      <c r="D1684" s="980" t="s">
        <v>1794</v>
      </c>
      <c r="E1684" s="11"/>
      <c r="F1684" s="980" t="s">
        <v>1931</v>
      </c>
      <c r="G1684" s="11"/>
      <c r="H1684" s="980">
        <v>5</v>
      </c>
      <c r="I1684" s="980">
        <v>0</v>
      </c>
      <c r="J1684" s="11"/>
      <c r="K1684" s="11"/>
      <c r="L1684" s="980">
        <v>0</v>
      </c>
      <c r="M1684" s="11"/>
      <c r="N1684" s="11"/>
      <c r="O1684" s="360">
        <f>IF(P1684="Yes",'MD Rates'!$H$1,R1684)</f>
        <v>42644</v>
      </c>
      <c r="P1684" s="1065" t="str">
        <f t="shared" si="96"/>
        <v>No</v>
      </c>
      <c r="Q1684" s="11"/>
      <c r="R1684" s="406">
        <v>42644</v>
      </c>
    </row>
    <row r="1685" spans="1:20" ht="15" hidden="1" x14ac:dyDescent="0.25">
      <c r="A1685" s="980" t="s">
        <v>1922</v>
      </c>
      <c r="B1685" s="984" t="s">
        <v>1923</v>
      </c>
      <c r="C1685" s="985" t="s">
        <v>1530</v>
      </c>
      <c r="D1685" s="980" t="s">
        <v>1794</v>
      </c>
      <c r="E1685" s="11"/>
      <c r="F1685" s="980" t="s">
        <v>1931</v>
      </c>
      <c r="G1685" s="11"/>
      <c r="H1685" s="980">
        <v>6</v>
      </c>
      <c r="I1685" s="980">
        <v>0</v>
      </c>
      <c r="J1685" s="11"/>
      <c r="K1685" s="11"/>
      <c r="L1685" s="980">
        <v>0</v>
      </c>
      <c r="M1685" s="11"/>
      <c r="N1685" s="11"/>
      <c r="O1685" s="360">
        <f>IF(P1685="Yes",'MD Rates'!$H$1,R1685)</f>
        <v>42644</v>
      </c>
      <c r="P1685" s="1065" t="str">
        <f t="shared" si="96"/>
        <v>No</v>
      </c>
      <c r="Q1685" s="11"/>
      <c r="R1685" s="406">
        <v>42644</v>
      </c>
    </row>
    <row r="1686" spans="1:20" ht="15" hidden="1" x14ac:dyDescent="0.25">
      <c r="A1686" s="980" t="s">
        <v>1922</v>
      </c>
      <c r="B1686" s="984" t="s">
        <v>1923</v>
      </c>
      <c r="C1686" s="985" t="s">
        <v>1530</v>
      </c>
      <c r="D1686" s="980" t="s">
        <v>1794</v>
      </c>
      <c r="E1686" s="11"/>
      <c r="F1686" s="980" t="s">
        <v>1931</v>
      </c>
      <c r="G1686" s="11"/>
      <c r="H1686" s="980">
        <v>7</v>
      </c>
      <c r="I1686" s="980">
        <v>0</v>
      </c>
      <c r="J1686" s="11"/>
      <c r="K1686" s="11"/>
      <c r="L1686" s="980">
        <v>0</v>
      </c>
      <c r="M1686" s="11"/>
      <c r="N1686" s="11"/>
      <c r="O1686" s="360">
        <f>IF(P1686="Yes",'MD Rates'!$H$1,R1686)</f>
        <v>42644</v>
      </c>
      <c r="P1686" s="1065" t="str">
        <f t="shared" si="96"/>
        <v>No</v>
      </c>
      <c r="Q1686" s="11"/>
      <c r="R1686" s="406">
        <v>42644</v>
      </c>
    </row>
    <row r="1687" spans="1:20" ht="15" hidden="1" x14ac:dyDescent="0.25">
      <c r="A1687" s="980" t="s">
        <v>1922</v>
      </c>
      <c r="B1687" s="984" t="s">
        <v>1923</v>
      </c>
      <c r="C1687" s="985" t="s">
        <v>1530</v>
      </c>
      <c r="D1687" s="980" t="s">
        <v>1794</v>
      </c>
      <c r="E1687" s="11"/>
      <c r="F1687" s="980" t="s">
        <v>1931</v>
      </c>
      <c r="G1687" s="11"/>
      <c r="H1687" s="980">
        <v>8</v>
      </c>
      <c r="I1687" s="980">
        <v>0</v>
      </c>
      <c r="J1687" s="11"/>
      <c r="K1687" s="11"/>
      <c r="L1687" s="980">
        <v>0</v>
      </c>
      <c r="M1687" s="11"/>
      <c r="N1687" s="11"/>
      <c r="O1687" s="360">
        <f>IF(P1687="Yes",'MD Rates'!$H$1,R1687)</f>
        <v>42644</v>
      </c>
      <c r="P1687" s="1065" t="str">
        <f t="shared" si="96"/>
        <v>No</v>
      </c>
      <c r="Q1687" s="11"/>
      <c r="R1687" s="406">
        <v>42644</v>
      </c>
    </row>
    <row r="1688" spans="1:20" ht="15" hidden="1" x14ac:dyDescent="0.25">
      <c r="A1688" s="980" t="s">
        <v>1922</v>
      </c>
      <c r="B1688" s="984" t="s">
        <v>1923</v>
      </c>
      <c r="C1688" s="985" t="s">
        <v>1530</v>
      </c>
      <c r="D1688" s="980" t="s">
        <v>1796</v>
      </c>
      <c r="E1688" s="11"/>
      <c r="F1688" s="980" t="s">
        <v>1930</v>
      </c>
      <c r="G1688" s="11"/>
      <c r="H1688" s="980">
        <v>3</v>
      </c>
      <c r="I1688" s="980">
        <v>0</v>
      </c>
      <c r="J1688" s="11"/>
      <c r="K1688" s="11"/>
      <c r="L1688" s="980">
        <v>0</v>
      </c>
      <c r="M1688" s="11"/>
      <c r="N1688" s="11"/>
      <c r="O1688" s="360">
        <f>IF(P1688="Yes",'MD Rates'!$H$1,R1688)</f>
        <v>42826</v>
      </c>
      <c r="P1688" s="1065" t="str">
        <f t="shared" si="96"/>
        <v>No</v>
      </c>
      <c r="Q1688" s="11"/>
      <c r="R1688" s="406">
        <v>42826</v>
      </c>
    </row>
    <row r="1689" spans="1:20" ht="15" hidden="1" x14ac:dyDescent="0.25">
      <c r="A1689" s="980" t="s">
        <v>1922</v>
      </c>
      <c r="B1689" s="984" t="s">
        <v>1923</v>
      </c>
      <c r="C1689" s="985" t="s">
        <v>1530</v>
      </c>
      <c r="D1689" s="980" t="s">
        <v>1796</v>
      </c>
      <c r="E1689" s="11"/>
      <c r="F1689" s="980" t="s">
        <v>1930</v>
      </c>
      <c r="G1689" s="11"/>
      <c r="H1689" s="980">
        <v>4</v>
      </c>
      <c r="I1689" s="980">
        <v>0</v>
      </c>
      <c r="J1689" s="11"/>
      <c r="K1689" s="11"/>
      <c r="L1689" s="980">
        <v>0</v>
      </c>
      <c r="M1689" s="11"/>
      <c r="N1689" s="11"/>
      <c r="O1689" s="360">
        <f>IF(P1689="Yes",'MD Rates'!$H$1,R1689)</f>
        <v>42826</v>
      </c>
      <c r="P1689" s="1065" t="str">
        <f t="shared" si="96"/>
        <v>No</v>
      </c>
      <c r="Q1689" s="11"/>
      <c r="R1689" s="406">
        <v>42826</v>
      </c>
    </row>
    <row r="1690" spans="1:20" ht="15" hidden="1" x14ac:dyDescent="0.25">
      <c r="A1690" s="980" t="s">
        <v>1922</v>
      </c>
      <c r="B1690" s="984" t="s">
        <v>1923</v>
      </c>
      <c r="C1690" s="985" t="s">
        <v>1530</v>
      </c>
      <c r="D1690" s="980" t="s">
        <v>1796</v>
      </c>
      <c r="E1690" s="11"/>
      <c r="F1690" s="980" t="s">
        <v>1930</v>
      </c>
      <c r="G1690" s="11"/>
      <c r="H1690" s="980">
        <v>5</v>
      </c>
      <c r="I1690" s="980">
        <v>0</v>
      </c>
      <c r="J1690" s="11"/>
      <c r="K1690" s="11"/>
      <c r="L1690" s="980">
        <v>0</v>
      </c>
      <c r="M1690" s="11"/>
      <c r="N1690" s="11"/>
      <c r="O1690" s="360">
        <f>IF(P1690="Yes",'MD Rates'!$H$1,R1690)</f>
        <v>42644</v>
      </c>
      <c r="P1690" s="1065" t="str">
        <f t="shared" si="96"/>
        <v>No</v>
      </c>
      <c r="Q1690" s="11"/>
      <c r="R1690" s="406">
        <v>42644</v>
      </c>
    </row>
    <row r="1691" spans="1:20" ht="15" hidden="1" x14ac:dyDescent="0.25">
      <c r="A1691" s="980" t="s">
        <v>1922</v>
      </c>
      <c r="B1691" s="984" t="s">
        <v>1923</v>
      </c>
      <c r="C1691" s="985" t="s">
        <v>1530</v>
      </c>
      <c r="D1691" s="980" t="s">
        <v>1796</v>
      </c>
      <c r="E1691" s="11"/>
      <c r="F1691" s="980" t="s">
        <v>1930</v>
      </c>
      <c r="G1691" s="11"/>
      <c r="H1691" s="980">
        <v>6</v>
      </c>
      <c r="I1691" s="980">
        <v>0</v>
      </c>
      <c r="J1691" s="11"/>
      <c r="K1691" s="11"/>
      <c r="L1691" s="980">
        <v>0</v>
      </c>
      <c r="M1691" s="11"/>
      <c r="N1691" s="11"/>
      <c r="O1691" s="360">
        <f>IF(P1691="Yes",'MD Rates'!$H$1,R1691)</f>
        <v>42644</v>
      </c>
      <c r="P1691" s="1065" t="str">
        <f t="shared" si="96"/>
        <v>No</v>
      </c>
      <c r="Q1691" s="11"/>
      <c r="R1691" s="406">
        <v>42644</v>
      </c>
    </row>
    <row r="1692" spans="1:20" ht="15" hidden="1" x14ac:dyDescent="0.25">
      <c r="A1692" s="980" t="s">
        <v>1922</v>
      </c>
      <c r="B1692" s="984" t="s">
        <v>1923</v>
      </c>
      <c r="C1692" s="985" t="s">
        <v>1530</v>
      </c>
      <c r="D1692" s="980" t="s">
        <v>1796</v>
      </c>
      <c r="E1692" s="11"/>
      <c r="F1692" s="980" t="s">
        <v>1930</v>
      </c>
      <c r="G1692" s="11"/>
      <c r="H1692" s="980">
        <v>7</v>
      </c>
      <c r="I1692" s="980">
        <v>0</v>
      </c>
      <c r="J1692" s="11"/>
      <c r="K1692" s="11"/>
      <c r="L1692" s="980">
        <v>0</v>
      </c>
      <c r="M1692" s="11"/>
      <c r="N1692" s="11"/>
      <c r="O1692" s="360">
        <f>IF(P1692="Yes",'MD Rates'!$H$1,R1692)</f>
        <v>42644</v>
      </c>
      <c r="P1692" s="1065" t="str">
        <f t="shared" si="96"/>
        <v>No</v>
      </c>
      <c r="Q1692" s="11"/>
      <c r="R1692" s="406">
        <v>42644</v>
      </c>
    </row>
    <row r="1693" spans="1:20" ht="15" hidden="1" x14ac:dyDescent="0.25">
      <c r="A1693" s="980" t="s">
        <v>1922</v>
      </c>
      <c r="B1693" s="984" t="s">
        <v>1923</v>
      </c>
      <c r="C1693" s="985" t="s">
        <v>1530</v>
      </c>
      <c r="D1693" s="980" t="s">
        <v>1796</v>
      </c>
      <c r="E1693" s="11"/>
      <c r="F1693" s="980" t="s">
        <v>1930</v>
      </c>
      <c r="G1693" s="11"/>
      <c r="H1693" s="980">
        <v>8</v>
      </c>
      <c r="I1693" s="980">
        <v>0</v>
      </c>
      <c r="J1693" s="11"/>
      <c r="K1693" s="11"/>
      <c r="L1693" s="980">
        <v>0</v>
      </c>
      <c r="M1693" s="11"/>
      <c r="N1693" s="11"/>
      <c r="O1693" s="360">
        <f>IF(P1693="Yes",'MD Rates'!$H$1,R1693)</f>
        <v>42644</v>
      </c>
      <c r="P1693" s="1065" t="str">
        <f t="shared" ref="P1693:P1750" si="97">IF(I1693&lt;&gt;L1693,"Yes","No")</f>
        <v>No</v>
      </c>
      <c r="Q1693" s="11"/>
      <c r="R1693" s="406">
        <v>42644</v>
      </c>
    </row>
    <row r="1694" spans="1:20" ht="15" x14ac:dyDescent="0.25">
      <c r="A1694" s="1146" t="s">
        <v>1922</v>
      </c>
      <c r="B1694" s="1147" t="s">
        <v>1923</v>
      </c>
      <c r="C1694" s="985" t="s">
        <v>1530</v>
      </c>
      <c r="D1694" s="1146" t="s">
        <v>1796</v>
      </c>
      <c r="E1694" s="11"/>
      <c r="F1694" s="1146" t="s">
        <v>2027</v>
      </c>
      <c r="G1694" s="11"/>
      <c r="H1694" s="1496" t="s">
        <v>2175</v>
      </c>
      <c r="I1694" s="1146">
        <v>3573</v>
      </c>
      <c r="J1694" s="11"/>
      <c r="K1694" s="11"/>
      <c r="L1694" s="1338">
        <f>'MD Rates'!E83</f>
        <v>3645</v>
      </c>
      <c r="M1694" s="11"/>
      <c r="N1694" s="11"/>
      <c r="O1694" s="360">
        <f>IF(P1694="Yes",'MD Rates'!$H$1,R1694)</f>
        <v>44287</v>
      </c>
      <c r="P1694" s="12" t="str">
        <f t="shared" si="97"/>
        <v>Yes</v>
      </c>
      <c r="Q1694" s="11"/>
      <c r="R1694" s="360">
        <v>43922</v>
      </c>
      <c r="T1694" s="1042"/>
    </row>
    <row r="1695" spans="1:20" ht="15" hidden="1" x14ac:dyDescent="0.25">
      <c r="A1695" s="980" t="s">
        <v>1922</v>
      </c>
      <c r="B1695" s="984" t="s">
        <v>1923</v>
      </c>
      <c r="C1695" s="985" t="s">
        <v>1530</v>
      </c>
      <c r="D1695" s="980" t="s">
        <v>1796</v>
      </c>
      <c r="E1695" s="11"/>
      <c r="F1695" s="980" t="s">
        <v>1931</v>
      </c>
      <c r="G1695" s="11"/>
      <c r="H1695" s="980">
        <v>3</v>
      </c>
      <c r="I1695" s="980">
        <v>0</v>
      </c>
      <c r="J1695" s="11"/>
      <c r="K1695" s="11"/>
      <c r="L1695" s="980">
        <v>0</v>
      </c>
      <c r="M1695" s="11"/>
      <c r="N1695" s="11"/>
      <c r="O1695" s="360">
        <f>IF(P1695="Yes",'MD Rates'!$H$1,R1695)</f>
        <v>42826</v>
      </c>
      <c r="P1695" s="1065" t="str">
        <f t="shared" si="97"/>
        <v>No</v>
      </c>
      <c r="Q1695" s="11"/>
      <c r="R1695" s="406">
        <v>42826</v>
      </c>
    </row>
    <row r="1696" spans="1:20" ht="15" hidden="1" x14ac:dyDescent="0.25">
      <c r="A1696" s="980" t="s">
        <v>1922</v>
      </c>
      <c r="B1696" s="984" t="s">
        <v>1923</v>
      </c>
      <c r="C1696" s="985" t="s">
        <v>1530</v>
      </c>
      <c r="D1696" s="980" t="s">
        <v>1796</v>
      </c>
      <c r="E1696" s="11"/>
      <c r="F1696" s="980" t="s">
        <v>1931</v>
      </c>
      <c r="G1696" s="11"/>
      <c r="H1696" s="980">
        <v>4</v>
      </c>
      <c r="I1696" s="980">
        <v>0</v>
      </c>
      <c r="J1696" s="11"/>
      <c r="K1696" s="11"/>
      <c r="L1696" s="980">
        <v>0</v>
      </c>
      <c r="M1696" s="11"/>
      <c r="N1696" s="11"/>
      <c r="O1696" s="360">
        <f>IF(P1696="Yes",'MD Rates'!$H$1,R1696)</f>
        <v>42826</v>
      </c>
      <c r="P1696" s="1065" t="str">
        <f t="shared" si="97"/>
        <v>No</v>
      </c>
      <c r="Q1696" s="11"/>
      <c r="R1696" s="406">
        <v>42826</v>
      </c>
    </row>
    <row r="1697" spans="1:20" ht="15" hidden="1" x14ac:dyDescent="0.25">
      <c r="A1697" s="980" t="s">
        <v>1922</v>
      </c>
      <c r="B1697" s="984" t="s">
        <v>1923</v>
      </c>
      <c r="C1697" s="985" t="s">
        <v>1530</v>
      </c>
      <c r="D1697" s="980" t="s">
        <v>1796</v>
      </c>
      <c r="E1697" s="11"/>
      <c r="F1697" s="980" t="s">
        <v>1931</v>
      </c>
      <c r="G1697" s="11"/>
      <c r="H1697" s="980">
        <v>5</v>
      </c>
      <c r="I1697" s="980">
        <v>0</v>
      </c>
      <c r="J1697" s="11"/>
      <c r="K1697" s="11"/>
      <c r="L1697" s="980">
        <v>0</v>
      </c>
      <c r="M1697" s="11"/>
      <c r="N1697" s="11"/>
      <c r="O1697" s="360">
        <f>IF(P1697="Yes",'MD Rates'!$H$1,R1697)</f>
        <v>42644</v>
      </c>
      <c r="P1697" s="1065" t="str">
        <f t="shared" si="97"/>
        <v>No</v>
      </c>
      <c r="Q1697" s="11"/>
      <c r="R1697" s="406">
        <v>42644</v>
      </c>
    </row>
    <row r="1698" spans="1:20" ht="15" hidden="1" x14ac:dyDescent="0.25">
      <c r="A1698" s="980" t="s">
        <v>1922</v>
      </c>
      <c r="B1698" s="984" t="s">
        <v>1923</v>
      </c>
      <c r="C1698" s="985" t="s">
        <v>1530</v>
      </c>
      <c r="D1698" s="980" t="s">
        <v>1796</v>
      </c>
      <c r="E1698" s="11"/>
      <c r="F1698" s="980" t="s">
        <v>1931</v>
      </c>
      <c r="G1698" s="11"/>
      <c r="H1698" s="980">
        <v>6</v>
      </c>
      <c r="I1698" s="980">
        <v>0</v>
      </c>
      <c r="J1698" s="11"/>
      <c r="K1698" s="11"/>
      <c r="L1698" s="980">
        <v>0</v>
      </c>
      <c r="M1698" s="11"/>
      <c r="N1698" s="11"/>
      <c r="O1698" s="360">
        <f>IF(P1698="Yes",'MD Rates'!$H$1,R1698)</f>
        <v>42644</v>
      </c>
      <c r="P1698" s="1065" t="str">
        <f t="shared" si="97"/>
        <v>No</v>
      </c>
      <c r="Q1698" s="11"/>
      <c r="R1698" s="406">
        <v>42644</v>
      </c>
    </row>
    <row r="1699" spans="1:20" ht="15" hidden="1" x14ac:dyDescent="0.25">
      <c r="A1699" s="980" t="s">
        <v>1922</v>
      </c>
      <c r="B1699" s="984" t="s">
        <v>1923</v>
      </c>
      <c r="C1699" s="985" t="s">
        <v>1530</v>
      </c>
      <c r="D1699" s="980" t="s">
        <v>1796</v>
      </c>
      <c r="E1699" s="11"/>
      <c r="F1699" s="980" t="s">
        <v>1931</v>
      </c>
      <c r="G1699" s="11"/>
      <c r="H1699" s="980">
        <v>7</v>
      </c>
      <c r="I1699" s="980">
        <v>0</v>
      </c>
      <c r="J1699" s="11"/>
      <c r="K1699" s="11"/>
      <c r="L1699" s="980">
        <v>0</v>
      </c>
      <c r="M1699" s="11"/>
      <c r="N1699" s="11"/>
      <c r="O1699" s="360">
        <f>IF(P1699="Yes",'MD Rates'!$H$1,R1699)</f>
        <v>42644</v>
      </c>
      <c r="P1699" s="1065" t="str">
        <f t="shared" si="97"/>
        <v>No</v>
      </c>
      <c r="Q1699" s="11"/>
      <c r="R1699" s="406">
        <v>42644</v>
      </c>
    </row>
    <row r="1700" spans="1:20" ht="15" hidden="1" x14ac:dyDescent="0.25">
      <c r="A1700" s="980" t="s">
        <v>1922</v>
      </c>
      <c r="B1700" s="984" t="s">
        <v>1923</v>
      </c>
      <c r="C1700" s="985" t="s">
        <v>1530</v>
      </c>
      <c r="D1700" s="980" t="s">
        <v>1796</v>
      </c>
      <c r="E1700" s="11"/>
      <c r="F1700" s="980" t="s">
        <v>1931</v>
      </c>
      <c r="G1700" s="11"/>
      <c r="H1700" s="980">
        <v>8</v>
      </c>
      <c r="I1700" s="980">
        <v>0</v>
      </c>
      <c r="J1700" s="11"/>
      <c r="K1700" s="11"/>
      <c r="L1700" s="980">
        <v>0</v>
      </c>
      <c r="M1700" s="11"/>
      <c r="N1700" s="11"/>
      <c r="O1700" s="360">
        <f>IF(P1700="Yes",'MD Rates'!$H$1,R1700)</f>
        <v>42644</v>
      </c>
      <c r="P1700" s="1065" t="str">
        <f t="shared" si="97"/>
        <v>No</v>
      </c>
      <c r="Q1700" s="11"/>
      <c r="R1700" s="406">
        <v>42644</v>
      </c>
    </row>
    <row r="1701" spans="1:20" ht="15" hidden="1" x14ac:dyDescent="0.25">
      <c r="A1701" s="980" t="s">
        <v>1922</v>
      </c>
      <c r="B1701" s="984" t="s">
        <v>1923</v>
      </c>
      <c r="C1701" s="985" t="s">
        <v>1530</v>
      </c>
      <c r="D1701" s="980" t="s">
        <v>1798</v>
      </c>
      <c r="E1701" s="11"/>
      <c r="F1701" s="980" t="s">
        <v>1930</v>
      </c>
      <c r="G1701" s="11"/>
      <c r="H1701" s="980">
        <v>3</v>
      </c>
      <c r="I1701" s="980">
        <v>0</v>
      </c>
      <c r="J1701" s="11"/>
      <c r="K1701" s="11"/>
      <c r="L1701" s="980">
        <v>0</v>
      </c>
      <c r="M1701" s="11"/>
      <c r="N1701" s="11"/>
      <c r="O1701" s="360">
        <f>IF(P1701="Yes",'MD Rates'!$H$1,R1701)</f>
        <v>42826</v>
      </c>
      <c r="P1701" s="1065" t="str">
        <f t="shared" si="97"/>
        <v>No</v>
      </c>
      <c r="Q1701" s="11"/>
      <c r="R1701" s="406">
        <v>42826</v>
      </c>
    </row>
    <row r="1702" spans="1:20" ht="15" hidden="1" x14ac:dyDescent="0.25">
      <c r="A1702" s="980" t="s">
        <v>1922</v>
      </c>
      <c r="B1702" s="984" t="s">
        <v>1923</v>
      </c>
      <c r="C1702" s="985" t="s">
        <v>1530</v>
      </c>
      <c r="D1702" s="980" t="s">
        <v>1798</v>
      </c>
      <c r="E1702" s="11"/>
      <c r="F1702" s="980" t="s">
        <v>1930</v>
      </c>
      <c r="G1702" s="11"/>
      <c r="H1702" s="980">
        <v>4</v>
      </c>
      <c r="I1702" s="980">
        <v>0</v>
      </c>
      <c r="J1702" s="11"/>
      <c r="K1702" s="11"/>
      <c r="L1702" s="980">
        <v>0</v>
      </c>
      <c r="M1702" s="11"/>
      <c r="N1702" s="11"/>
      <c r="O1702" s="360">
        <f>IF(P1702="Yes",'MD Rates'!$H$1,R1702)</f>
        <v>42826</v>
      </c>
      <c r="P1702" s="1065" t="str">
        <f t="shared" si="97"/>
        <v>No</v>
      </c>
      <c r="Q1702" s="11"/>
      <c r="R1702" s="406">
        <v>42826</v>
      </c>
    </row>
    <row r="1703" spans="1:20" ht="15" hidden="1" x14ac:dyDescent="0.25">
      <c r="A1703" s="980" t="s">
        <v>1922</v>
      </c>
      <c r="B1703" s="984" t="s">
        <v>1923</v>
      </c>
      <c r="C1703" s="985" t="s">
        <v>1530</v>
      </c>
      <c r="D1703" s="980" t="s">
        <v>1798</v>
      </c>
      <c r="E1703" s="11"/>
      <c r="F1703" s="980" t="s">
        <v>1930</v>
      </c>
      <c r="G1703" s="11"/>
      <c r="H1703" s="980">
        <v>5</v>
      </c>
      <c r="I1703" s="980">
        <v>0</v>
      </c>
      <c r="J1703" s="11"/>
      <c r="K1703" s="11"/>
      <c r="L1703" s="980">
        <v>0</v>
      </c>
      <c r="M1703" s="11"/>
      <c r="N1703" s="11"/>
      <c r="O1703" s="360">
        <f>IF(P1703="Yes",'MD Rates'!$H$1,R1703)</f>
        <v>42644</v>
      </c>
      <c r="P1703" s="1065" t="str">
        <f t="shared" si="97"/>
        <v>No</v>
      </c>
      <c r="Q1703" s="11"/>
      <c r="R1703" s="406">
        <v>42644</v>
      </c>
    </row>
    <row r="1704" spans="1:20" ht="15" hidden="1" x14ac:dyDescent="0.25">
      <c r="A1704" s="980" t="s">
        <v>1922</v>
      </c>
      <c r="B1704" s="984" t="s">
        <v>1923</v>
      </c>
      <c r="C1704" s="985" t="s">
        <v>1530</v>
      </c>
      <c r="D1704" s="980" t="s">
        <v>1798</v>
      </c>
      <c r="E1704" s="11"/>
      <c r="F1704" s="980" t="s">
        <v>1930</v>
      </c>
      <c r="G1704" s="11"/>
      <c r="H1704" s="980">
        <v>6</v>
      </c>
      <c r="I1704" s="980">
        <v>0</v>
      </c>
      <c r="J1704" s="11"/>
      <c r="K1704" s="11"/>
      <c r="L1704" s="980">
        <v>0</v>
      </c>
      <c r="M1704" s="11"/>
      <c r="N1704" s="11"/>
      <c r="O1704" s="360">
        <f>IF(P1704="Yes",'MD Rates'!$H$1,R1704)</f>
        <v>42644</v>
      </c>
      <c r="P1704" s="1065" t="str">
        <f t="shared" si="97"/>
        <v>No</v>
      </c>
      <c r="Q1704" s="11"/>
      <c r="R1704" s="406">
        <v>42644</v>
      </c>
    </row>
    <row r="1705" spans="1:20" ht="15" hidden="1" x14ac:dyDescent="0.25">
      <c r="A1705" s="980" t="s">
        <v>1922</v>
      </c>
      <c r="B1705" s="984" t="s">
        <v>1923</v>
      </c>
      <c r="C1705" s="985" t="s">
        <v>1530</v>
      </c>
      <c r="D1705" s="980" t="s">
        <v>1798</v>
      </c>
      <c r="E1705" s="11"/>
      <c r="F1705" s="980" t="s">
        <v>1930</v>
      </c>
      <c r="G1705" s="11"/>
      <c r="H1705" s="980">
        <v>7</v>
      </c>
      <c r="I1705" s="980">
        <v>0</v>
      </c>
      <c r="J1705" s="11"/>
      <c r="K1705" s="11"/>
      <c r="L1705" s="980">
        <v>0</v>
      </c>
      <c r="M1705" s="11"/>
      <c r="N1705" s="11"/>
      <c r="O1705" s="360">
        <f>IF(P1705="Yes",'MD Rates'!$H$1,R1705)</f>
        <v>42644</v>
      </c>
      <c r="P1705" s="1065" t="str">
        <f t="shared" si="97"/>
        <v>No</v>
      </c>
      <c r="Q1705" s="11"/>
      <c r="R1705" s="406">
        <v>42644</v>
      </c>
    </row>
    <row r="1706" spans="1:20" ht="15" hidden="1" x14ac:dyDescent="0.25">
      <c r="A1706" s="980" t="s">
        <v>1922</v>
      </c>
      <c r="B1706" s="984" t="s">
        <v>1923</v>
      </c>
      <c r="C1706" s="985" t="s">
        <v>1530</v>
      </c>
      <c r="D1706" s="980" t="s">
        <v>1798</v>
      </c>
      <c r="E1706" s="11"/>
      <c r="F1706" s="980" t="s">
        <v>1930</v>
      </c>
      <c r="G1706" s="11"/>
      <c r="H1706" s="980">
        <v>8</v>
      </c>
      <c r="I1706" s="980">
        <v>0</v>
      </c>
      <c r="J1706" s="11"/>
      <c r="K1706" s="11"/>
      <c r="L1706" s="980">
        <v>0</v>
      </c>
      <c r="M1706" s="11"/>
      <c r="N1706" s="11"/>
      <c r="O1706" s="360">
        <f>IF(P1706="Yes",'MD Rates'!$H$1,R1706)</f>
        <v>42644</v>
      </c>
      <c r="P1706" s="1065" t="str">
        <f t="shared" si="97"/>
        <v>No</v>
      </c>
      <c r="Q1706" s="11"/>
      <c r="R1706" s="406">
        <v>42644</v>
      </c>
    </row>
    <row r="1707" spans="1:20" ht="15" x14ac:dyDescent="0.25">
      <c r="A1707" s="1146" t="s">
        <v>1922</v>
      </c>
      <c r="B1707" s="1147" t="s">
        <v>1923</v>
      </c>
      <c r="C1707" s="985" t="s">
        <v>1530</v>
      </c>
      <c r="D1707" s="1146" t="s">
        <v>1798</v>
      </c>
      <c r="E1707" s="11"/>
      <c r="F1707" s="1146" t="s">
        <v>2027</v>
      </c>
      <c r="G1707" s="11"/>
      <c r="H1707" s="1496" t="s">
        <v>2175</v>
      </c>
      <c r="I1707" s="1146">
        <v>3573</v>
      </c>
      <c r="J1707" s="11"/>
      <c r="K1707" s="11"/>
      <c r="L1707" s="1338">
        <f>'MD Rates'!E83</f>
        <v>3645</v>
      </c>
      <c r="M1707" s="11"/>
      <c r="N1707" s="11"/>
      <c r="O1707" s="360">
        <f>IF(P1707="Yes",'MD Rates'!$H$1,R1707)</f>
        <v>44287</v>
      </c>
      <c r="P1707" s="12" t="str">
        <f t="shared" si="97"/>
        <v>Yes</v>
      </c>
      <c r="Q1707" s="11"/>
      <c r="R1707" s="360">
        <v>43922</v>
      </c>
      <c r="T1707" s="1042"/>
    </row>
    <row r="1708" spans="1:20" ht="15" hidden="1" x14ac:dyDescent="0.25">
      <c r="A1708" s="980" t="s">
        <v>1922</v>
      </c>
      <c r="B1708" s="984" t="s">
        <v>1923</v>
      </c>
      <c r="C1708" s="985" t="s">
        <v>1530</v>
      </c>
      <c r="D1708" s="980" t="s">
        <v>1798</v>
      </c>
      <c r="E1708" s="11"/>
      <c r="F1708" s="980" t="s">
        <v>1931</v>
      </c>
      <c r="G1708" s="11"/>
      <c r="H1708" s="980">
        <v>3</v>
      </c>
      <c r="I1708" s="980">
        <v>0</v>
      </c>
      <c r="J1708" s="11"/>
      <c r="K1708" s="11"/>
      <c r="L1708" s="980">
        <v>0</v>
      </c>
      <c r="M1708" s="11"/>
      <c r="N1708" s="11"/>
      <c r="O1708" s="360">
        <f>IF(P1708="Yes",'MD Rates'!$H$1,R1708)</f>
        <v>42826</v>
      </c>
      <c r="P1708" s="1065" t="str">
        <f t="shared" si="97"/>
        <v>No</v>
      </c>
      <c r="Q1708" s="11"/>
      <c r="R1708" s="406">
        <v>42826</v>
      </c>
    </row>
    <row r="1709" spans="1:20" ht="15" hidden="1" x14ac:dyDescent="0.25">
      <c r="A1709" s="980" t="s">
        <v>1922</v>
      </c>
      <c r="B1709" s="984" t="s">
        <v>1923</v>
      </c>
      <c r="C1709" s="985" t="s">
        <v>1530</v>
      </c>
      <c r="D1709" s="980" t="s">
        <v>1798</v>
      </c>
      <c r="E1709" s="11"/>
      <c r="F1709" s="980" t="s">
        <v>1931</v>
      </c>
      <c r="G1709" s="11"/>
      <c r="H1709" s="980">
        <v>4</v>
      </c>
      <c r="I1709" s="980">
        <v>0</v>
      </c>
      <c r="J1709" s="11"/>
      <c r="K1709" s="11"/>
      <c r="L1709" s="980">
        <v>0</v>
      </c>
      <c r="M1709" s="11"/>
      <c r="N1709" s="11"/>
      <c r="O1709" s="360">
        <f>IF(P1709="Yes",'MD Rates'!$H$1,R1709)</f>
        <v>42826</v>
      </c>
      <c r="P1709" s="1065" t="str">
        <f t="shared" si="97"/>
        <v>No</v>
      </c>
      <c r="Q1709" s="11"/>
      <c r="R1709" s="406">
        <v>42826</v>
      </c>
    </row>
    <row r="1710" spans="1:20" ht="15" hidden="1" x14ac:dyDescent="0.25">
      <c r="A1710" s="980" t="s">
        <v>1922</v>
      </c>
      <c r="B1710" s="984" t="s">
        <v>1923</v>
      </c>
      <c r="C1710" s="985" t="s">
        <v>1530</v>
      </c>
      <c r="D1710" s="980" t="s">
        <v>1798</v>
      </c>
      <c r="E1710" s="11"/>
      <c r="F1710" s="980" t="s">
        <v>1931</v>
      </c>
      <c r="G1710" s="11"/>
      <c r="H1710" s="980">
        <v>5</v>
      </c>
      <c r="I1710" s="980">
        <v>0</v>
      </c>
      <c r="J1710" s="11"/>
      <c r="K1710" s="11"/>
      <c r="L1710" s="980">
        <v>0</v>
      </c>
      <c r="M1710" s="11"/>
      <c r="N1710" s="11"/>
      <c r="O1710" s="360">
        <f>IF(P1710="Yes",'MD Rates'!$H$1,R1710)</f>
        <v>42644</v>
      </c>
      <c r="P1710" s="1065" t="str">
        <f t="shared" si="97"/>
        <v>No</v>
      </c>
      <c r="Q1710" s="11"/>
      <c r="R1710" s="406">
        <v>42644</v>
      </c>
    </row>
    <row r="1711" spans="1:20" ht="15" hidden="1" x14ac:dyDescent="0.25">
      <c r="A1711" s="980" t="s">
        <v>1922</v>
      </c>
      <c r="B1711" s="984" t="s">
        <v>1923</v>
      </c>
      <c r="C1711" s="985" t="s">
        <v>1530</v>
      </c>
      <c r="D1711" s="980" t="s">
        <v>1798</v>
      </c>
      <c r="E1711" s="11"/>
      <c r="F1711" s="980" t="s">
        <v>1931</v>
      </c>
      <c r="G1711" s="11"/>
      <c r="H1711" s="980">
        <v>6</v>
      </c>
      <c r="I1711" s="980">
        <v>0</v>
      </c>
      <c r="J1711" s="11"/>
      <c r="K1711" s="11"/>
      <c r="L1711" s="980">
        <v>0</v>
      </c>
      <c r="M1711" s="11"/>
      <c r="N1711" s="11"/>
      <c r="O1711" s="360">
        <f>IF(P1711="Yes",'MD Rates'!$H$1,R1711)</f>
        <v>42644</v>
      </c>
      <c r="P1711" s="1065" t="str">
        <f t="shared" si="97"/>
        <v>No</v>
      </c>
      <c r="Q1711" s="11"/>
      <c r="R1711" s="406">
        <v>42644</v>
      </c>
    </row>
    <row r="1712" spans="1:20" ht="15" hidden="1" x14ac:dyDescent="0.25">
      <c r="A1712" s="980" t="s">
        <v>1922</v>
      </c>
      <c r="B1712" s="984" t="s">
        <v>1923</v>
      </c>
      <c r="C1712" s="985" t="s">
        <v>1530</v>
      </c>
      <c r="D1712" s="980" t="s">
        <v>1798</v>
      </c>
      <c r="E1712" s="11"/>
      <c r="F1712" s="980" t="s">
        <v>1931</v>
      </c>
      <c r="G1712" s="11"/>
      <c r="H1712" s="980">
        <v>7</v>
      </c>
      <c r="I1712" s="980">
        <v>0</v>
      </c>
      <c r="J1712" s="11"/>
      <c r="K1712" s="11"/>
      <c r="L1712" s="980">
        <v>0</v>
      </c>
      <c r="M1712" s="11"/>
      <c r="N1712" s="11"/>
      <c r="O1712" s="360">
        <f>IF(P1712="Yes",'MD Rates'!$H$1,R1712)</f>
        <v>42644</v>
      </c>
      <c r="P1712" s="1065" t="str">
        <f t="shared" si="97"/>
        <v>No</v>
      </c>
      <c r="Q1712" s="11"/>
      <c r="R1712" s="406">
        <v>42644</v>
      </c>
    </row>
    <row r="1713" spans="1:20" ht="15" hidden="1" x14ac:dyDescent="0.25">
      <c r="A1713" s="980" t="s">
        <v>1922</v>
      </c>
      <c r="B1713" s="984" t="s">
        <v>1923</v>
      </c>
      <c r="C1713" s="985" t="s">
        <v>1530</v>
      </c>
      <c r="D1713" s="980" t="s">
        <v>1798</v>
      </c>
      <c r="E1713" s="11"/>
      <c r="F1713" s="980" t="s">
        <v>1931</v>
      </c>
      <c r="G1713" s="11"/>
      <c r="H1713" s="980">
        <v>8</v>
      </c>
      <c r="I1713" s="980">
        <v>0</v>
      </c>
      <c r="J1713" s="11"/>
      <c r="K1713" s="11"/>
      <c r="L1713" s="980">
        <v>0</v>
      </c>
      <c r="M1713" s="11"/>
      <c r="N1713" s="11"/>
      <c r="O1713" s="360">
        <f>IF(P1713="Yes",'MD Rates'!$H$1,R1713)</f>
        <v>42644</v>
      </c>
      <c r="P1713" s="1065" t="str">
        <f t="shared" si="97"/>
        <v>No</v>
      </c>
      <c r="Q1713" s="11"/>
      <c r="R1713" s="406">
        <v>42644</v>
      </c>
    </row>
    <row r="1714" spans="1:20" ht="15" hidden="1" x14ac:dyDescent="0.25">
      <c r="A1714" s="980" t="s">
        <v>1922</v>
      </c>
      <c r="B1714" s="984" t="s">
        <v>1923</v>
      </c>
      <c r="C1714" s="985" t="s">
        <v>1530</v>
      </c>
      <c r="D1714" s="980" t="s">
        <v>1801</v>
      </c>
      <c r="E1714" s="11"/>
      <c r="F1714" s="980" t="s">
        <v>1930</v>
      </c>
      <c r="G1714" s="11"/>
      <c r="H1714" s="980">
        <v>3</v>
      </c>
      <c r="I1714" s="980">
        <v>0</v>
      </c>
      <c r="J1714" s="11"/>
      <c r="K1714" s="11"/>
      <c r="L1714" s="980">
        <v>0</v>
      </c>
      <c r="M1714" s="11"/>
      <c r="N1714" s="11"/>
      <c r="O1714" s="360">
        <f>IF(P1714="Yes",'MD Rates'!$H$1,R1714)</f>
        <v>42826</v>
      </c>
      <c r="P1714" s="1065" t="str">
        <f t="shared" si="97"/>
        <v>No</v>
      </c>
      <c r="Q1714" s="11"/>
      <c r="R1714" s="406">
        <v>42826</v>
      </c>
    </row>
    <row r="1715" spans="1:20" ht="15" hidden="1" x14ac:dyDescent="0.25">
      <c r="A1715" s="980" t="s">
        <v>1922</v>
      </c>
      <c r="B1715" s="984" t="s">
        <v>1923</v>
      </c>
      <c r="C1715" s="985" t="s">
        <v>1530</v>
      </c>
      <c r="D1715" s="980" t="s">
        <v>1801</v>
      </c>
      <c r="E1715" s="11"/>
      <c r="F1715" s="980" t="s">
        <v>1930</v>
      </c>
      <c r="G1715" s="11"/>
      <c r="H1715" s="980">
        <v>4</v>
      </c>
      <c r="I1715" s="980">
        <v>0</v>
      </c>
      <c r="J1715" s="11"/>
      <c r="K1715" s="11"/>
      <c r="L1715" s="980">
        <v>0</v>
      </c>
      <c r="M1715" s="11"/>
      <c r="N1715" s="11"/>
      <c r="O1715" s="360">
        <f>IF(P1715="Yes",'MD Rates'!$H$1,R1715)</f>
        <v>42826</v>
      </c>
      <c r="P1715" s="1065" t="str">
        <f t="shared" si="97"/>
        <v>No</v>
      </c>
      <c r="Q1715" s="11"/>
      <c r="R1715" s="406">
        <v>42826</v>
      </c>
    </row>
    <row r="1716" spans="1:20" ht="15" hidden="1" x14ac:dyDescent="0.25">
      <c r="A1716" s="980" t="s">
        <v>1922</v>
      </c>
      <c r="B1716" s="984" t="s">
        <v>1923</v>
      </c>
      <c r="C1716" s="985" t="s">
        <v>1530</v>
      </c>
      <c r="D1716" s="980" t="s">
        <v>1801</v>
      </c>
      <c r="E1716" s="11"/>
      <c r="F1716" s="980" t="s">
        <v>1930</v>
      </c>
      <c r="G1716" s="11"/>
      <c r="H1716" s="980">
        <v>5</v>
      </c>
      <c r="I1716" s="980">
        <v>0</v>
      </c>
      <c r="J1716" s="11"/>
      <c r="K1716" s="11"/>
      <c r="L1716" s="980">
        <v>0</v>
      </c>
      <c r="M1716" s="11"/>
      <c r="N1716" s="11"/>
      <c r="O1716" s="360">
        <f>IF(P1716="Yes",'MD Rates'!$H$1,R1716)</f>
        <v>42644</v>
      </c>
      <c r="P1716" s="1065" t="str">
        <f t="shared" si="97"/>
        <v>No</v>
      </c>
      <c r="Q1716" s="11"/>
      <c r="R1716" s="406">
        <v>42644</v>
      </c>
    </row>
    <row r="1717" spans="1:20" ht="15" hidden="1" x14ac:dyDescent="0.25">
      <c r="A1717" s="980" t="s">
        <v>1922</v>
      </c>
      <c r="B1717" s="984" t="s">
        <v>1923</v>
      </c>
      <c r="C1717" s="985" t="s">
        <v>1530</v>
      </c>
      <c r="D1717" s="980" t="s">
        <v>1801</v>
      </c>
      <c r="E1717" s="11"/>
      <c r="F1717" s="980" t="s">
        <v>1930</v>
      </c>
      <c r="G1717" s="11"/>
      <c r="H1717" s="980">
        <v>6</v>
      </c>
      <c r="I1717" s="980">
        <v>0</v>
      </c>
      <c r="J1717" s="11"/>
      <c r="K1717" s="11"/>
      <c r="L1717" s="980">
        <v>0</v>
      </c>
      <c r="M1717" s="11"/>
      <c r="N1717" s="11"/>
      <c r="O1717" s="360">
        <f>IF(P1717="Yes",'MD Rates'!$H$1,R1717)</f>
        <v>42644</v>
      </c>
      <c r="P1717" s="1065" t="str">
        <f t="shared" si="97"/>
        <v>No</v>
      </c>
      <c r="Q1717" s="11"/>
      <c r="R1717" s="406">
        <v>42644</v>
      </c>
    </row>
    <row r="1718" spans="1:20" ht="15" hidden="1" x14ac:dyDescent="0.25">
      <c r="A1718" s="980" t="s">
        <v>1922</v>
      </c>
      <c r="B1718" s="984" t="s">
        <v>1923</v>
      </c>
      <c r="C1718" s="985" t="s">
        <v>1530</v>
      </c>
      <c r="D1718" s="980" t="s">
        <v>1801</v>
      </c>
      <c r="E1718" s="11"/>
      <c r="F1718" s="980" t="s">
        <v>1930</v>
      </c>
      <c r="G1718" s="11"/>
      <c r="H1718" s="980">
        <v>7</v>
      </c>
      <c r="I1718" s="980">
        <v>0</v>
      </c>
      <c r="J1718" s="11"/>
      <c r="K1718" s="11"/>
      <c r="L1718" s="980">
        <v>0</v>
      </c>
      <c r="M1718" s="11"/>
      <c r="N1718" s="11"/>
      <c r="O1718" s="360">
        <f>IF(P1718="Yes",'MD Rates'!$H$1,R1718)</f>
        <v>42644</v>
      </c>
      <c r="P1718" s="1065" t="str">
        <f t="shared" si="97"/>
        <v>No</v>
      </c>
      <c r="Q1718" s="11"/>
      <c r="R1718" s="406">
        <v>42644</v>
      </c>
    </row>
    <row r="1719" spans="1:20" ht="15" hidden="1" x14ac:dyDescent="0.25">
      <c r="A1719" s="980" t="s">
        <v>1922</v>
      </c>
      <c r="B1719" s="984" t="s">
        <v>1923</v>
      </c>
      <c r="C1719" s="985" t="s">
        <v>1530</v>
      </c>
      <c r="D1719" s="980" t="s">
        <v>1801</v>
      </c>
      <c r="E1719" s="11"/>
      <c r="F1719" s="980" t="s">
        <v>1930</v>
      </c>
      <c r="G1719" s="11"/>
      <c r="H1719" s="980">
        <v>8</v>
      </c>
      <c r="I1719" s="980">
        <v>0</v>
      </c>
      <c r="J1719" s="11"/>
      <c r="K1719" s="11"/>
      <c r="L1719" s="980">
        <v>0</v>
      </c>
      <c r="M1719" s="11"/>
      <c r="N1719" s="11"/>
      <c r="O1719" s="360">
        <f>IF(P1719="Yes",'MD Rates'!$H$1,R1719)</f>
        <v>42644</v>
      </c>
      <c r="P1719" s="1065" t="str">
        <f t="shared" si="97"/>
        <v>No</v>
      </c>
      <c r="Q1719" s="11"/>
      <c r="R1719" s="406">
        <v>42644</v>
      </c>
    </row>
    <row r="1720" spans="1:20" ht="15" x14ac:dyDescent="0.25">
      <c r="A1720" s="1146" t="s">
        <v>1922</v>
      </c>
      <c r="B1720" s="1147" t="s">
        <v>1923</v>
      </c>
      <c r="C1720" s="985" t="s">
        <v>1530</v>
      </c>
      <c r="D1720" s="1146" t="s">
        <v>1801</v>
      </c>
      <c r="E1720" s="11"/>
      <c r="F1720" s="1146" t="s">
        <v>2028</v>
      </c>
      <c r="G1720" s="11"/>
      <c r="H1720" s="1146">
        <v>3</v>
      </c>
      <c r="I1720" s="1146">
        <v>3573</v>
      </c>
      <c r="J1720" s="11"/>
      <c r="K1720" s="11"/>
      <c r="L1720" s="1338">
        <f>'MD Rates'!E84</f>
        <v>3645</v>
      </c>
      <c r="M1720" s="11"/>
      <c r="N1720" s="11"/>
      <c r="O1720" s="360">
        <f>IF(P1720="Yes",'MD Rates'!$H$1,R1720)</f>
        <v>44287</v>
      </c>
      <c r="P1720" s="12" t="str">
        <f t="shared" si="97"/>
        <v>Yes</v>
      </c>
      <c r="Q1720" s="11"/>
      <c r="R1720" s="360">
        <v>43922</v>
      </c>
      <c r="T1720" s="1042"/>
    </row>
    <row r="1721" spans="1:20" ht="15" x14ac:dyDescent="0.25">
      <c r="A1721" s="1146" t="s">
        <v>1922</v>
      </c>
      <c r="B1721" s="1147" t="s">
        <v>1923</v>
      </c>
      <c r="C1721" s="985" t="s">
        <v>1530</v>
      </c>
      <c r="D1721" s="1146" t="s">
        <v>1801</v>
      </c>
      <c r="E1721" s="11"/>
      <c r="F1721" s="1146" t="s">
        <v>2028</v>
      </c>
      <c r="G1721" s="11"/>
      <c r="H1721" s="1146">
        <v>4</v>
      </c>
      <c r="I1721" s="1146">
        <v>2680</v>
      </c>
      <c r="J1721" s="11"/>
      <c r="K1721" s="11"/>
      <c r="L1721" s="1338">
        <f>'MD Rates'!E85</f>
        <v>2734</v>
      </c>
      <c r="M1721" s="11"/>
      <c r="N1721" s="11"/>
      <c r="O1721" s="360">
        <f>IF(P1721="Yes",'MD Rates'!$H$1,R1721)</f>
        <v>44287</v>
      </c>
      <c r="P1721" s="12" t="str">
        <f t="shared" si="97"/>
        <v>Yes</v>
      </c>
      <c r="Q1721" s="11"/>
      <c r="R1721" s="360">
        <v>43922</v>
      </c>
      <c r="T1721" s="1042"/>
    </row>
    <row r="1722" spans="1:20" ht="15" hidden="1" x14ac:dyDescent="0.25">
      <c r="A1722" s="980" t="s">
        <v>1922</v>
      </c>
      <c r="B1722" s="984" t="s">
        <v>1923</v>
      </c>
      <c r="C1722" s="985" t="s">
        <v>1530</v>
      </c>
      <c r="D1722" s="980" t="s">
        <v>1801</v>
      </c>
      <c r="E1722" s="11"/>
      <c r="F1722" s="980" t="s">
        <v>1931</v>
      </c>
      <c r="G1722" s="11"/>
      <c r="H1722" s="980">
        <v>3</v>
      </c>
      <c r="I1722" s="980">
        <v>0</v>
      </c>
      <c r="J1722" s="11"/>
      <c r="K1722" s="11"/>
      <c r="L1722" s="980">
        <v>0</v>
      </c>
      <c r="M1722" s="11"/>
      <c r="N1722" s="11"/>
      <c r="O1722" s="360">
        <f>IF(P1722="Yes",'MD Rates'!$H$1,R1722)</f>
        <v>42826</v>
      </c>
      <c r="P1722" s="1065" t="str">
        <f t="shared" si="97"/>
        <v>No</v>
      </c>
      <c r="Q1722" s="11"/>
      <c r="R1722" s="406">
        <v>42826</v>
      </c>
    </row>
    <row r="1723" spans="1:20" ht="15" hidden="1" x14ac:dyDescent="0.25">
      <c r="A1723" s="980" t="s">
        <v>1922</v>
      </c>
      <c r="B1723" s="984" t="s">
        <v>1923</v>
      </c>
      <c r="C1723" s="985" t="s">
        <v>1530</v>
      </c>
      <c r="D1723" s="980" t="s">
        <v>1801</v>
      </c>
      <c r="E1723" s="11"/>
      <c r="F1723" s="980" t="s">
        <v>1931</v>
      </c>
      <c r="G1723" s="11"/>
      <c r="H1723" s="980">
        <v>4</v>
      </c>
      <c r="I1723" s="980">
        <v>0</v>
      </c>
      <c r="J1723" s="11"/>
      <c r="K1723" s="11"/>
      <c r="L1723" s="980">
        <v>0</v>
      </c>
      <c r="M1723" s="11"/>
      <c r="N1723" s="11"/>
      <c r="O1723" s="360">
        <f>IF(P1723="Yes",'MD Rates'!$H$1,R1723)</f>
        <v>42826</v>
      </c>
      <c r="P1723" s="1065" t="str">
        <f t="shared" si="97"/>
        <v>No</v>
      </c>
      <c r="Q1723" s="11"/>
      <c r="R1723" s="406">
        <v>42826</v>
      </c>
    </row>
    <row r="1724" spans="1:20" ht="15" hidden="1" x14ac:dyDescent="0.25">
      <c r="A1724" s="980" t="s">
        <v>1922</v>
      </c>
      <c r="B1724" s="984" t="s">
        <v>1923</v>
      </c>
      <c r="C1724" s="985" t="s">
        <v>1530</v>
      </c>
      <c r="D1724" s="980" t="s">
        <v>1801</v>
      </c>
      <c r="E1724" s="11"/>
      <c r="F1724" s="980" t="s">
        <v>1931</v>
      </c>
      <c r="G1724" s="11"/>
      <c r="H1724" s="980">
        <v>5</v>
      </c>
      <c r="I1724" s="980">
        <v>0</v>
      </c>
      <c r="J1724" s="11"/>
      <c r="K1724" s="11"/>
      <c r="L1724" s="980">
        <v>0</v>
      </c>
      <c r="M1724" s="11"/>
      <c r="N1724" s="11"/>
      <c r="O1724" s="360">
        <f>IF(P1724="Yes",'MD Rates'!$H$1,R1724)</f>
        <v>42644</v>
      </c>
      <c r="P1724" s="1065" t="str">
        <f t="shared" si="97"/>
        <v>No</v>
      </c>
      <c r="Q1724" s="11"/>
      <c r="R1724" s="406">
        <v>42644</v>
      </c>
    </row>
    <row r="1725" spans="1:20" ht="15" hidden="1" x14ac:dyDescent="0.25">
      <c r="A1725" s="980" t="s">
        <v>1922</v>
      </c>
      <c r="B1725" s="984" t="s">
        <v>1923</v>
      </c>
      <c r="C1725" s="985" t="s">
        <v>1530</v>
      </c>
      <c r="D1725" s="980" t="s">
        <v>1801</v>
      </c>
      <c r="E1725" s="11"/>
      <c r="F1725" s="980" t="s">
        <v>1931</v>
      </c>
      <c r="G1725" s="11"/>
      <c r="H1725" s="980">
        <v>6</v>
      </c>
      <c r="I1725" s="980">
        <v>0</v>
      </c>
      <c r="J1725" s="11"/>
      <c r="K1725" s="11"/>
      <c r="L1725" s="980">
        <v>0</v>
      </c>
      <c r="M1725" s="11"/>
      <c r="N1725" s="11"/>
      <c r="O1725" s="360">
        <f>IF(P1725="Yes",'MD Rates'!$H$1,R1725)</f>
        <v>42644</v>
      </c>
      <c r="P1725" s="1065" t="str">
        <f t="shared" si="97"/>
        <v>No</v>
      </c>
      <c r="Q1725" s="11"/>
      <c r="R1725" s="406">
        <v>42644</v>
      </c>
    </row>
    <row r="1726" spans="1:20" ht="15" hidden="1" x14ac:dyDescent="0.25">
      <c r="A1726" s="980" t="s">
        <v>1922</v>
      </c>
      <c r="B1726" s="984" t="s">
        <v>1923</v>
      </c>
      <c r="C1726" s="985" t="s">
        <v>1530</v>
      </c>
      <c r="D1726" s="980" t="s">
        <v>1801</v>
      </c>
      <c r="E1726" s="11"/>
      <c r="F1726" s="980" t="s">
        <v>1931</v>
      </c>
      <c r="G1726" s="11"/>
      <c r="H1726" s="980">
        <v>7</v>
      </c>
      <c r="I1726" s="980">
        <v>0</v>
      </c>
      <c r="J1726" s="11"/>
      <c r="K1726" s="11"/>
      <c r="L1726" s="980">
        <v>0</v>
      </c>
      <c r="M1726" s="11"/>
      <c r="N1726" s="11"/>
      <c r="O1726" s="360">
        <f>IF(P1726="Yes",'MD Rates'!$H$1,R1726)</f>
        <v>42644</v>
      </c>
      <c r="P1726" s="1065" t="str">
        <f t="shared" si="97"/>
        <v>No</v>
      </c>
      <c r="Q1726" s="11"/>
      <c r="R1726" s="406">
        <v>42644</v>
      </c>
    </row>
    <row r="1727" spans="1:20" ht="15" hidden="1" x14ac:dyDescent="0.25">
      <c r="A1727" s="980" t="s">
        <v>1922</v>
      </c>
      <c r="B1727" s="984" t="s">
        <v>1923</v>
      </c>
      <c r="C1727" s="985" t="s">
        <v>1530</v>
      </c>
      <c r="D1727" s="980" t="s">
        <v>1801</v>
      </c>
      <c r="E1727" s="11"/>
      <c r="F1727" s="980" t="s">
        <v>1931</v>
      </c>
      <c r="G1727" s="11"/>
      <c r="H1727" s="980">
        <v>8</v>
      </c>
      <c r="I1727" s="980">
        <v>0</v>
      </c>
      <c r="J1727" s="11"/>
      <c r="K1727" s="11"/>
      <c r="L1727" s="980">
        <v>0</v>
      </c>
      <c r="M1727" s="11"/>
      <c r="N1727" s="11"/>
      <c r="O1727" s="360">
        <f>IF(P1727="Yes",'MD Rates'!$H$1,R1727)</f>
        <v>42644</v>
      </c>
      <c r="P1727" s="1065" t="str">
        <f t="shared" si="97"/>
        <v>No</v>
      </c>
      <c r="Q1727" s="11"/>
      <c r="R1727" s="406">
        <v>42644</v>
      </c>
    </row>
    <row r="1728" spans="1:20" ht="15" hidden="1" x14ac:dyDescent="0.25">
      <c r="A1728" s="980" t="s">
        <v>1922</v>
      </c>
      <c r="B1728" s="984" t="s">
        <v>1923</v>
      </c>
      <c r="C1728" s="985" t="s">
        <v>1530</v>
      </c>
      <c r="D1728" s="980" t="s">
        <v>1803</v>
      </c>
      <c r="E1728" s="11"/>
      <c r="F1728" s="980" t="s">
        <v>1930</v>
      </c>
      <c r="G1728" s="11"/>
      <c r="H1728" s="980">
        <v>3</v>
      </c>
      <c r="I1728" s="980">
        <v>0</v>
      </c>
      <c r="J1728" s="11"/>
      <c r="K1728" s="11"/>
      <c r="L1728" s="980">
        <v>0</v>
      </c>
      <c r="M1728" s="11"/>
      <c r="N1728" s="11"/>
      <c r="O1728" s="360">
        <f>IF(P1728="Yes",'MD Rates'!$H$1,R1728)</f>
        <v>42826</v>
      </c>
      <c r="P1728" s="1065" t="str">
        <f t="shared" si="97"/>
        <v>No</v>
      </c>
      <c r="Q1728" s="11"/>
      <c r="R1728" s="406">
        <v>42826</v>
      </c>
    </row>
    <row r="1729" spans="1:20" ht="15" hidden="1" x14ac:dyDescent="0.25">
      <c r="A1729" s="980" t="s">
        <v>1922</v>
      </c>
      <c r="B1729" s="984" t="s">
        <v>1923</v>
      </c>
      <c r="C1729" s="985" t="s">
        <v>1530</v>
      </c>
      <c r="D1729" s="980" t="s">
        <v>1803</v>
      </c>
      <c r="E1729" s="11"/>
      <c r="F1729" s="980" t="s">
        <v>1930</v>
      </c>
      <c r="G1729" s="11"/>
      <c r="H1729" s="980">
        <v>4</v>
      </c>
      <c r="I1729" s="980">
        <v>0</v>
      </c>
      <c r="J1729" s="11"/>
      <c r="K1729" s="11"/>
      <c r="L1729" s="980">
        <v>0</v>
      </c>
      <c r="M1729" s="11"/>
      <c r="N1729" s="11"/>
      <c r="O1729" s="360">
        <f>IF(P1729="Yes",'MD Rates'!$H$1,R1729)</f>
        <v>42826</v>
      </c>
      <c r="P1729" s="1065" t="str">
        <f t="shared" si="97"/>
        <v>No</v>
      </c>
      <c r="Q1729" s="11"/>
      <c r="R1729" s="406">
        <v>42826</v>
      </c>
    </row>
    <row r="1730" spans="1:20" ht="15" hidden="1" x14ac:dyDescent="0.25">
      <c r="A1730" s="980" t="s">
        <v>1922</v>
      </c>
      <c r="B1730" s="984" t="s">
        <v>1923</v>
      </c>
      <c r="C1730" s="985" t="s">
        <v>1530</v>
      </c>
      <c r="D1730" s="980" t="s">
        <v>1803</v>
      </c>
      <c r="E1730" s="11"/>
      <c r="F1730" s="980" t="s">
        <v>1930</v>
      </c>
      <c r="G1730" s="11"/>
      <c r="H1730" s="980">
        <v>5</v>
      </c>
      <c r="I1730" s="980">
        <v>0</v>
      </c>
      <c r="J1730" s="11"/>
      <c r="K1730" s="11"/>
      <c r="L1730" s="980">
        <v>0</v>
      </c>
      <c r="M1730" s="11"/>
      <c r="N1730" s="11"/>
      <c r="O1730" s="360">
        <f>IF(P1730="Yes",'MD Rates'!$H$1,R1730)</f>
        <v>42644</v>
      </c>
      <c r="P1730" s="1065" t="str">
        <f t="shared" si="97"/>
        <v>No</v>
      </c>
      <c r="Q1730" s="11"/>
      <c r="R1730" s="406">
        <v>42644</v>
      </c>
    </row>
    <row r="1731" spans="1:20" ht="15" hidden="1" x14ac:dyDescent="0.25">
      <c r="A1731" s="980" t="s">
        <v>1922</v>
      </c>
      <c r="B1731" s="984" t="s">
        <v>1923</v>
      </c>
      <c r="C1731" s="985" t="s">
        <v>1530</v>
      </c>
      <c r="D1731" s="980" t="s">
        <v>1803</v>
      </c>
      <c r="E1731" s="11"/>
      <c r="F1731" s="980" t="s">
        <v>1930</v>
      </c>
      <c r="G1731" s="11"/>
      <c r="H1731" s="980">
        <v>6</v>
      </c>
      <c r="I1731" s="980">
        <v>0</v>
      </c>
      <c r="J1731" s="11"/>
      <c r="K1731" s="11"/>
      <c r="L1731" s="980">
        <v>0</v>
      </c>
      <c r="M1731" s="11"/>
      <c r="N1731" s="11"/>
      <c r="O1731" s="360">
        <f>IF(P1731="Yes",'MD Rates'!$H$1,R1731)</f>
        <v>42644</v>
      </c>
      <c r="P1731" s="1065" t="str">
        <f t="shared" si="97"/>
        <v>No</v>
      </c>
      <c r="Q1731" s="11"/>
      <c r="R1731" s="406">
        <v>42644</v>
      </c>
    </row>
    <row r="1732" spans="1:20" ht="15" hidden="1" x14ac:dyDescent="0.25">
      <c r="A1732" s="980" t="s">
        <v>1922</v>
      </c>
      <c r="B1732" s="984" t="s">
        <v>1923</v>
      </c>
      <c r="C1732" s="985" t="s">
        <v>1530</v>
      </c>
      <c r="D1732" s="980" t="s">
        <v>1803</v>
      </c>
      <c r="E1732" s="11"/>
      <c r="F1732" s="980" t="s">
        <v>1930</v>
      </c>
      <c r="G1732" s="11"/>
      <c r="H1732" s="980">
        <v>7</v>
      </c>
      <c r="I1732" s="980">
        <v>0</v>
      </c>
      <c r="J1732" s="11"/>
      <c r="K1732" s="11"/>
      <c r="L1732" s="980">
        <v>0</v>
      </c>
      <c r="M1732" s="11"/>
      <c r="N1732" s="11"/>
      <c r="O1732" s="360">
        <f>IF(P1732="Yes",'MD Rates'!$H$1,R1732)</f>
        <v>42644</v>
      </c>
      <c r="P1732" s="1065" t="str">
        <f t="shared" si="97"/>
        <v>No</v>
      </c>
      <c r="Q1732" s="11"/>
      <c r="R1732" s="406">
        <v>42644</v>
      </c>
    </row>
    <row r="1733" spans="1:20" ht="15" hidden="1" x14ac:dyDescent="0.25">
      <c r="A1733" s="980" t="s">
        <v>1922</v>
      </c>
      <c r="B1733" s="984" t="s">
        <v>1923</v>
      </c>
      <c r="C1733" s="985" t="s">
        <v>1530</v>
      </c>
      <c r="D1733" s="980" t="s">
        <v>1803</v>
      </c>
      <c r="E1733" s="11"/>
      <c r="F1733" s="980" t="s">
        <v>1930</v>
      </c>
      <c r="G1733" s="11"/>
      <c r="H1733" s="980">
        <v>8</v>
      </c>
      <c r="I1733" s="980">
        <v>0</v>
      </c>
      <c r="J1733" s="11"/>
      <c r="K1733" s="11"/>
      <c r="L1733" s="980">
        <v>0</v>
      </c>
      <c r="M1733" s="11"/>
      <c r="N1733" s="11"/>
      <c r="O1733" s="360">
        <f>IF(P1733="Yes",'MD Rates'!$H$1,R1733)</f>
        <v>42644</v>
      </c>
      <c r="P1733" s="1065" t="str">
        <f t="shared" si="97"/>
        <v>No</v>
      </c>
      <c r="Q1733" s="11"/>
      <c r="R1733" s="406">
        <v>42644</v>
      </c>
    </row>
    <row r="1734" spans="1:20" ht="15" x14ac:dyDescent="0.25">
      <c r="A1734" s="1146" t="s">
        <v>1922</v>
      </c>
      <c r="B1734" s="1147" t="s">
        <v>1923</v>
      </c>
      <c r="C1734" s="985" t="s">
        <v>1530</v>
      </c>
      <c r="D1734" s="1146" t="s">
        <v>1803</v>
      </c>
      <c r="E1734" s="11"/>
      <c r="F1734" s="1146" t="s">
        <v>2028</v>
      </c>
      <c r="G1734" s="11"/>
      <c r="H1734" s="1146">
        <v>3</v>
      </c>
      <c r="I1734" s="1146">
        <v>3573</v>
      </c>
      <c r="J1734" s="11"/>
      <c r="K1734" s="11"/>
      <c r="L1734" s="1338">
        <f>'MD Rates'!E84</f>
        <v>3645</v>
      </c>
      <c r="M1734" s="11"/>
      <c r="N1734" s="11"/>
      <c r="O1734" s="360">
        <f>IF(P1734="Yes",'MD Rates'!$H$1,R1734)</f>
        <v>44287</v>
      </c>
      <c r="P1734" s="12" t="str">
        <f t="shared" si="97"/>
        <v>Yes</v>
      </c>
      <c r="Q1734" s="11"/>
      <c r="R1734" s="360">
        <v>43922</v>
      </c>
      <c r="T1734" s="1042"/>
    </row>
    <row r="1735" spans="1:20" ht="15" x14ac:dyDescent="0.25">
      <c r="A1735" s="1146" t="s">
        <v>1922</v>
      </c>
      <c r="B1735" s="1147" t="s">
        <v>1923</v>
      </c>
      <c r="C1735" s="985" t="s">
        <v>1530</v>
      </c>
      <c r="D1735" s="1146" t="s">
        <v>1803</v>
      </c>
      <c r="E1735" s="11"/>
      <c r="F1735" s="1146" t="s">
        <v>2028</v>
      </c>
      <c r="G1735" s="11"/>
      <c r="H1735" s="1146">
        <v>4</v>
      </c>
      <c r="I1735" s="1146">
        <v>2680</v>
      </c>
      <c r="J1735" s="11"/>
      <c r="K1735" s="11"/>
      <c r="L1735" s="1338">
        <f>'MD Rates'!E85</f>
        <v>2734</v>
      </c>
      <c r="M1735" s="11"/>
      <c r="N1735" s="11"/>
      <c r="O1735" s="360">
        <f>IF(P1735="Yes",'MD Rates'!$H$1,R1735)</f>
        <v>44287</v>
      </c>
      <c r="P1735" s="12" t="str">
        <f t="shared" si="97"/>
        <v>Yes</v>
      </c>
      <c r="Q1735" s="11"/>
      <c r="R1735" s="360">
        <v>43922</v>
      </c>
      <c r="T1735" s="1042"/>
    </row>
    <row r="1736" spans="1:20" ht="15" hidden="1" x14ac:dyDescent="0.25">
      <c r="A1736" s="980" t="s">
        <v>1922</v>
      </c>
      <c r="B1736" s="984" t="s">
        <v>1923</v>
      </c>
      <c r="C1736" s="985" t="s">
        <v>1530</v>
      </c>
      <c r="D1736" s="980" t="s">
        <v>1803</v>
      </c>
      <c r="E1736" s="11"/>
      <c r="F1736" s="980" t="s">
        <v>1931</v>
      </c>
      <c r="G1736" s="11"/>
      <c r="H1736" s="980">
        <v>3</v>
      </c>
      <c r="I1736" s="980">
        <v>0</v>
      </c>
      <c r="J1736" s="11"/>
      <c r="K1736" s="11"/>
      <c r="L1736" s="980">
        <v>0</v>
      </c>
      <c r="M1736" s="11"/>
      <c r="N1736" s="11"/>
      <c r="O1736" s="360">
        <f>IF(P1736="Yes",'MD Rates'!$H$1,R1736)</f>
        <v>42826</v>
      </c>
      <c r="P1736" s="1065" t="str">
        <f t="shared" si="97"/>
        <v>No</v>
      </c>
      <c r="Q1736" s="11"/>
      <c r="R1736" s="406">
        <v>42826</v>
      </c>
    </row>
    <row r="1737" spans="1:20" ht="15" hidden="1" x14ac:dyDescent="0.25">
      <c r="A1737" s="980" t="s">
        <v>1922</v>
      </c>
      <c r="B1737" s="984" t="s">
        <v>1923</v>
      </c>
      <c r="C1737" s="985" t="s">
        <v>1530</v>
      </c>
      <c r="D1737" s="980" t="s">
        <v>1803</v>
      </c>
      <c r="E1737" s="11"/>
      <c r="F1737" s="980" t="s">
        <v>1931</v>
      </c>
      <c r="G1737" s="11"/>
      <c r="H1737" s="980">
        <v>4</v>
      </c>
      <c r="I1737" s="980">
        <v>0</v>
      </c>
      <c r="J1737" s="11"/>
      <c r="K1737" s="11"/>
      <c r="L1737" s="980">
        <v>0</v>
      </c>
      <c r="M1737" s="11"/>
      <c r="N1737" s="11"/>
      <c r="O1737" s="360">
        <f>IF(P1737="Yes",'MD Rates'!$H$1,R1737)</f>
        <v>42826</v>
      </c>
      <c r="P1737" s="1065" t="str">
        <f t="shared" si="97"/>
        <v>No</v>
      </c>
      <c r="Q1737" s="11"/>
      <c r="R1737" s="406">
        <v>42826</v>
      </c>
    </row>
    <row r="1738" spans="1:20" ht="15" hidden="1" x14ac:dyDescent="0.25">
      <c r="A1738" s="980" t="s">
        <v>1922</v>
      </c>
      <c r="B1738" s="984" t="s">
        <v>1923</v>
      </c>
      <c r="C1738" s="985" t="s">
        <v>1530</v>
      </c>
      <c r="D1738" s="980" t="s">
        <v>1803</v>
      </c>
      <c r="E1738" s="11"/>
      <c r="F1738" s="980" t="s">
        <v>1931</v>
      </c>
      <c r="G1738" s="11"/>
      <c r="H1738" s="980">
        <v>5</v>
      </c>
      <c r="I1738" s="980">
        <v>0</v>
      </c>
      <c r="J1738" s="11"/>
      <c r="K1738" s="11"/>
      <c r="L1738" s="980">
        <v>0</v>
      </c>
      <c r="M1738" s="11"/>
      <c r="N1738" s="11"/>
      <c r="O1738" s="360">
        <f>IF(P1738="Yes",'MD Rates'!$H$1,R1738)</f>
        <v>42644</v>
      </c>
      <c r="P1738" s="1065" t="str">
        <f t="shared" si="97"/>
        <v>No</v>
      </c>
      <c r="Q1738" s="11"/>
      <c r="R1738" s="406">
        <v>42644</v>
      </c>
    </row>
    <row r="1739" spans="1:20" ht="15" hidden="1" x14ac:dyDescent="0.25">
      <c r="A1739" s="980" t="s">
        <v>1922</v>
      </c>
      <c r="B1739" s="984" t="s">
        <v>1923</v>
      </c>
      <c r="C1739" s="985" t="s">
        <v>1530</v>
      </c>
      <c r="D1739" s="980" t="s">
        <v>1803</v>
      </c>
      <c r="E1739" s="11"/>
      <c r="F1739" s="980" t="s">
        <v>1931</v>
      </c>
      <c r="G1739" s="11"/>
      <c r="H1739" s="980">
        <v>6</v>
      </c>
      <c r="I1739" s="980">
        <v>0</v>
      </c>
      <c r="J1739" s="11"/>
      <c r="K1739" s="11"/>
      <c r="L1739" s="980">
        <v>0</v>
      </c>
      <c r="M1739" s="11"/>
      <c r="N1739" s="11"/>
      <c r="O1739" s="360">
        <f>IF(P1739="Yes",'MD Rates'!$H$1,R1739)</f>
        <v>42644</v>
      </c>
      <c r="P1739" s="1065" t="str">
        <f t="shared" si="97"/>
        <v>No</v>
      </c>
      <c r="Q1739" s="11"/>
      <c r="R1739" s="406">
        <v>42644</v>
      </c>
    </row>
    <row r="1740" spans="1:20" ht="15" hidden="1" x14ac:dyDescent="0.25">
      <c r="A1740" s="980" t="s">
        <v>1922</v>
      </c>
      <c r="B1740" s="984" t="s">
        <v>1923</v>
      </c>
      <c r="C1740" s="985" t="s">
        <v>1530</v>
      </c>
      <c r="D1740" s="980" t="s">
        <v>1803</v>
      </c>
      <c r="E1740" s="11"/>
      <c r="F1740" s="980" t="s">
        <v>1931</v>
      </c>
      <c r="G1740" s="11"/>
      <c r="H1740" s="980">
        <v>7</v>
      </c>
      <c r="I1740" s="980">
        <v>0</v>
      </c>
      <c r="J1740" s="11"/>
      <c r="K1740" s="11"/>
      <c r="L1740" s="980">
        <v>0</v>
      </c>
      <c r="M1740" s="11"/>
      <c r="N1740" s="11"/>
      <c r="O1740" s="360">
        <f>IF(P1740="Yes",'MD Rates'!$H$1,R1740)</f>
        <v>42644</v>
      </c>
      <c r="P1740" s="1065" t="str">
        <f t="shared" si="97"/>
        <v>No</v>
      </c>
      <c r="Q1740" s="11"/>
      <c r="R1740" s="406">
        <v>42644</v>
      </c>
    </row>
    <row r="1741" spans="1:20" ht="15" hidden="1" x14ac:dyDescent="0.25">
      <c r="A1741" s="980" t="s">
        <v>1922</v>
      </c>
      <c r="B1741" s="984" t="s">
        <v>1923</v>
      </c>
      <c r="C1741" s="985" t="s">
        <v>1530</v>
      </c>
      <c r="D1741" s="980" t="s">
        <v>1803</v>
      </c>
      <c r="E1741" s="11"/>
      <c r="F1741" s="980" t="s">
        <v>1931</v>
      </c>
      <c r="G1741" s="11"/>
      <c r="H1741" s="980">
        <v>8</v>
      </c>
      <c r="I1741" s="980">
        <v>0</v>
      </c>
      <c r="J1741" s="11"/>
      <c r="K1741" s="11"/>
      <c r="L1741" s="980">
        <v>0</v>
      </c>
      <c r="M1741" s="11"/>
      <c r="N1741" s="11"/>
      <c r="O1741" s="360">
        <f>IF(P1741="Yes",'MD Rates'!$H$1,R1741)</f>
        <v>42644</v>
      </c>
      <c r="P1741" s="1065" t="str">
        <f t="shared" si="97"/>
        <v>No</v>
      </c>
      <c r="Q1741" s="11"/>
      <c r="R1741" s="406">
        <v>42644</v>
      </c>
    </row>
    <row r="1742" spans="1:20" ht="15" hidden="1" x14ac:dyDescent="0.25">
      <c r="A1742" s="980" t="s">
        <v>1922</v>
      </c>
      <c r="B1742" s="984" t="s">
        <v>1923</v>
      </c>
      <c r="C1742" s="985" t="s">
        <v>1530</v>
      </c>
      <c r="D1742" s="980" t="s">
        <v>1805</v>
      </c>
      <c r="E1742" s="11"/>
      <c r="F1742" s="980" t="s">
        <v>1930</v>
      </c>
      <c r="G1742" s="11"/>
      <c r="H1742" s="980">
        <v>3</v>
      </c>
      <c r="I1742" s="980">
        <v>0</v>
      </c>
      <c r="J1742" s="11"/>
      <c r="K1742" s="11"/>
      <c r="L1742" s="980">
        <v>0</v>
      </c>
      <c r="M1742" s="11"/>
      <c r="N1742" s="11"/>
      <c r="O1742" s="360">
        <f>IF(P1742="Yes",'MD Rates'!$H$1,R1742)</f>
        <v>42826</v>
      </c>
      <c r="P1742" s="1065" t="str">
        <f t="shared" si="97"/>
        <v>No</v>
      </c>
      <c r="Q1742" s="11"/>
      <c r="R1742" s="406">
        <v>42826</v>
      </c>
    </row>
    <row r="1743" spans="1:20" ht="15" hidden="1" x14ac:dyDescent="0.25">
      <c r="A1743" s="980" t="s">
        <v>1922</v>
      </c>
      <c r="B1743" s="984" t="s">
        <v>1923</v>
      </c>
      <c r="C1743" s="985" t="s">
        <v>1530</v>
      </c>
      <c r="D1743" s="980" t="s">
        <v>1805</v>
      </c>
      <c r="E1743" s="11"/>
      <c r="F1743" s="980" t="s">
        <v>1930</v>
      </c>
      <c r="G1743" s="11"/>
      <c r="H1743" s="980">
        <v>4</v>
      </c>
      <c r="I1743" s="980">
        <v>0</v>
      </c>
      <c r="J1743" s="11"/>
      <c r="K1743" s="11"/>
      <c r="L1743" s="980">
        <v>0</v>
      </c>
      <c r="M1743" s="11"/>
      <c r="N1743" s="11"/>
      <c r="O1743" s="360">
        <f>IF(P1743="Yes",'MD Rates'!$H$1,R1743)</f>
        <v>42826</v>
      </c>
      <c r="P1743" s="1065" t="str">
        <f t="shared" si="97"/>
        <v>No</v>
      </c>
      <c r="Q1743" s="11"/>
      <c r="R1743" s="406">
        <v>42826</v>
      </c>
    </row>
    <row r="1744" spans="1:20" ht="15" hidden="1" x14ac:dyDescent="0.25">
      <c r="A1744" s="980" t="s">
        <v>1922</v>
      </c>
      <c r="B1744" s="984" t="s">
        <v>1923</v>
      </c>
      <c r="C1744" s="985" t="s">
        <v>1530</v>
      </c>
      <c r="D1744" s="980" t="s">
        <v>1805</v>
      </c>
      <c r="E1744" s="11"/>
      <c r="F1744" s="980" t="s">
        <v>1930</v>
      </c>
      <c r="G1744" s="11"/>
      <c r="H1744" s="980">
        <v>5</v>
      </c>
      <c r="I1744" s="980">
        <v>0</v>
      </c>
      <c r="J1744" s="11"/>
      <c r="K1744" s="11"/>
      <c r="L1744" s="980">
        <v>0</v>
      </c>
      <c r="M1744" s="11"/>
      <c r="N1744" s="11"/>
      <c r="O1744" s="360">
        <f>IF(P1744="Yes",'MD Rates'!$H$1,R1744)</f>
        <v>42644</v>
      </c>
      <c r="P1744" s="1065" t="str">
        <f t="shared" si="97"/>
        <v>No</v>
      </c>
      <c r="Q1744" s="11"/>
      <c r="R1744" s="406">
        <v>42644</v>
      </c>
    </row>
    <row r="1745" spans="1:20" ht="15" hidden="1" x14ac:dyDescent="0.25">
      <c r="A1745" s="980" t="s">
        <v>1922</v>
      </c>
      <c r="B1745" s="984" t="s">
        <v>1923</v>
      </c>
      <c r="C1745" s="985" t="s">
        <v>1530</v>
      </c>
      <c r="D1745" s="980" t="s">
        <v>1805</v>
      </c>
      <c r="E1745" s="11"/>
      <c r="F1745" s="980" t="s">
        <v>1930</v>
      </c>
      <c r="G1745" s="11"/>
      <c r="H1745" s="980">
        <v>6</v>
      </c>
      <c r="I1745" s="980">
        <v>0</v>
      </c>
      <c r="J1745" s="11"/>
      <c r="K1745" s="11"/>
      <c r="L1745" s="980">
        <v>0</v>
      </c>
      <c r="M1745" s="11"/>
      <c r="N1745" s="11"/>
      <c r="O1745" s="360">
        <f>IF(P1745="Yes",'MD Rates'!$H$1,R1745)</f>
        <v>42644</v>
      </c>
      <c r="P1745" s="1065" t="str">
        <f t="shared" si="97"/>
        <v>No</v>
      </c>
      <c r="Q1745" s="11"/>
      <c r="R1745" s="406">
        <v>42644</v>
      </c>
    </row>
    <row r="1746" spans="1:20" ht="15" hidden="1" x14ac:dyDescent="0.25">
      <c r="A1746" s="980" t="s">
        <v>1922</v>
      </c>
      <c r="B1746" s="984" t="s">
        <v>1923</v>
      </c>
      <c r="C1746" s="985" t="s">
        <v>1530</v>
      </c>
      <c r="D1746" s="980" t="s">
        <v>1805</v>
      </c>
      <c r="E1746" s="11"/>
      <c r="F1746" s="980" t="s">
        <v>1930</v>
      </c>
      <c r="G1746" s="11"/>
      <c r="H1746" s="980">
        <v>7</v>
      </c>
      <c r="I1746" s="980">
        <v>0</v>
      </c>
      <c r="J1746" s="11"/>
      <c r="K1746" s="11"/>
      <c r="L1746" s="980">
        <v>0</v>
      </c>
      <c r="M1746" s="11"/>
      <c r="N1746" s="11"/>
      <c r="O1746" s="360">
        <f>IF(P1746="Yes",'MD Rates'!$H$1,R1746)</f>
        <v>42644</v>
      </c>
      <c r="P1746" s="1065" t="str">
        <f t="shared" si="97"/>
        <v>No</v>
      </c>
      <c r="Q1746" s="11"/>
      <c r="R1746" s="406">
        <v>42644</v>
      </c>
    </row>
    <row r="1747" spans="1:20" ht="15" hidden="1" x14ac:dyDescent="0.25">
      <c r="A1747" s="980" t="s">
        <v>1922</v>
      </c>
      <c r="B1747" s="984" t="s">
        <v>1923</v>
      </c>
      <c r="C1747" s="985" t="s">
        <v>1530</v>
      </c>
      <c r="D1747" s="980" t="s">
        <v>1805</v>
      </c>
      <c r="E1747" s="11"/>
      <c r="F1747" s="980" t="s">
        <v>1930</v>
      </c>
      <c r="G1747" s="11"/>
      <c r="H1747" s="980">
        <v>8</v>
      </c>
      <c r="I1747" s="980">
        <v>0</v>
      </c>
      <c r="J1747" s="11"/>
      <c r="K1747" s="11"/>
      <c r="L1747" s="980">
        <v>0</v>
      </c>
      <c r="M1747" s="11"/>
      <c r="N1747" s="11"/>
      <c r="O1747" s="360">
        <f>IF(P1747="Yes",'MD Rates'!$H$1,R1747)</f>
        <v>42644</v>
      </c>
      <c r="P1747" s="1065" t="str">
        <f t="shared" si="97"/>
        <v>No</v>
      </c>
      <c r="Q1747" s="11"/>
      <c r="R1747" s="406">
        <v>42644</v>
      </c>
    </row>
    <row r="1748" spans="1:20" ht="15" x14ac:dyDescent="0.25">
      <c r="A1748" s="1146" t="s">
        <v>1922</v>
      </c>
      <c r="B1748" s="1147" t="s">
        <v>1923</v>
      </c>
      <c r="C1748" s="985" t="s">
        <v>1530</v>
      </c>
      <c r="D1748" s="1146" t="s">
        <v>1805</v>
      </c>
      <c r="E1748" s="11"/>
      <c r="F1748" s="1146" t="s">
        <v>2028</v>
      </c>
      <c r="G1748" s="11"/>
      <c r="H1748" s="1146">
        <v>3</v>
      </c>
      <c r="I1748" s="1146">
        <v>3573</v>
      </c>
      <c r="J1748" s="11"/>
      <c r="K1748" s="11"/>
      <c r="L1748" s="1338">
        <f>'MD Rates'!E84</f>
        <v>3645</v>
      </c>
      <c r="M1748" s="11"/>
      <c r="N1748" s="11"/>
      <c r="O1748" s="360">
        <f>IF(P1748="Yes",'MD Rates'!$H$1,R1748)</f>
        <v>44287</v>
      </c>
      <c r="P1748" s="12" t="str">
        <f t="shared" si="97"/>
        <v>Yes</v>
      </c>
      <c r="Q1748" s="11"/>
      <c r="R1748" s="360">
        <v>43922</v>
      </c>
      <c r="T1748" s="1042"/>
    </row>
    <row r="1749" spans="1:20" ht="15" x14ac:dyDescent="0.25">
      <c r="A1749" s="1146" t="s">
        <v>1922</v>
      </c>
      <c r="B1749" s="1147" t="s">
        <v>1923</v>
      </c>
      <c r="C1749" s="985" t="s">
        <v>1530</v>
      </c>
      <c r="D1749" s="1146" t="s">
        <v>1805</v>
      </c>
      <c r="E1749" s="11"/>
      <c r="F1749" s="1146" t="s">
        <v>2028</v>
      </c>
      <c r="G1749" s="11"/>
      <c r="H1749" s="1146">
        <v>4</v>
      </c>
      <c r="I1749" s="1146">
        <v>2680</v>
      </c>
      <c r="J1749" s="11"/>
      <c r="K1749" s="11"/>
      <c r="L1749" s="1338">
        <f>'MD Rates'!E85</f>
        <v>2734</v>
      </c>
      <c r="M1749" s="11"/>
      <c r="N1749" s="11"/>
      <c r="O1749" s="360">
        <f>IF(P1749="Yes",'MD Rates'!$H$1,R1749)</f>
        <v>44287</v>
      </c>
      <c r="P1749" s="12" t="str">
        <f t="shared" si="97"/>
        <v>Yes</v>
      </c>
      <c r="Q1749" s="11"/>
      <c r="R1749" s="360">
        <v>43922</v>
      </c>
      <c r="T1749" s="1042"/>
    </row>
    <row r="1750" spans="1:20" ht="15" hidden="1" x14ac:dyDescent="0.25">
      <c r="A1750" s="980" t="s">
        <v>1922</v>
      </c>
      <c r="B1750" s="984" t="s">
        <v>1923</v>
      </c>
      <c r="C1750" s="985" t="s">
        <v>1530</v>
      </c>
      <c r="D1750" s="980" t="s">
        <v>1805</v>
      </c>
      <c r="E1750" s="11"/>
      <c r="F1750" s="980" t="s">
        <v>1931</v>
      </c>
      <c r="G1750" s="11"/>
      <c r="H1750" s="980">
        <v>3</v>
      </c>
      <c r="I1750" s="980">
        <v>0</v>
      </c>
      <c r="J1750" s="11"/>
      <c r="K1750" s="11"/>
      <c r="L1750" s="980">
        <v>0</v>
      </c>
      <c r="M1750" s="11"/>
      <c r="N1750" s="11"/>
      <c r="O1750" s="360">
        <f>IF(P1750="Yes",'MD Rates'!$H$1,R1750)</f>
        <v>42826</v>
      </c>
      <c r="P1750" s="1065" t="str">
        <f t="shared" si="97"/>
        <v>No</v>
      </c>
      <c r="Q1750" s="11"/>
      <c r="R1750" s="406">
        <v>42826</v>
      </c>
    </row>
    <row r="1751" spans="1:20" ht="15" hidden="1" x14ac:dyDescent="0.25">
      <c r="A1751" s="980" t="s">
        <v>1922</v>
      </c>
      <c r="B1751" s="984" t="s">
        <v>1923</v>
      </c>
      <c r="C1751" s="985" t="s">
        <v>1530</v>
      </c>
      <c r="D1751" s="980" t="s">
        <v>1805</v>
      </c>
      <c r="E1751" s="11"/>
      <c r="F1751" s="980" t="s">
        <v>1931</v>
      </c>
      <c r="G1751" s="11"/>
      <c r="H1751" s="980">
        <v>4</v>
      </c>
      <c r="I1751" s="980">
        <v>0</v>
      </c>
      <c r="J1751" s="11"/>
      <c r="K1751" s="11"/>
      <c r="L1751" s="980">
        <v>0</v>
      </c>
      <c r="M1751" s="11"/>
      <c r="N1751" s="11"/>
      <c r="O1751" s="360">
        <f>IF(P1751="Yes",'MD Rates'!$H$1,R1751)</f>
        <v>42826</v>
      </c>
      <c r="P1751" s="1065" t="str">
        <f t="shared" ref="P1751:P1808" si="98">IF(I1751&lt;&gt;L1751,"Yes","No")</f>
        <v>No</v>
      </c>
      <c r="Q1751" s="11"/>
      <c r="R1751" s="406">
        <v>42826</v>
      </c>
    </row>
    <row r="1752" spans="1:20" ht="15" hidden="1" x14ac:dyDescent="0.25">
      <c r="A1752" s="980" t="s">
        <v>1922</v>
      </c>
      <c r="B1752" s="984" t="s">
        <v>1923</v>
      </c>
      <c r="C1752" s="985" t="s">
        <v>1530</v>
      </c>
      <c r="D1752" s="980" t="s">
        <v>1805</v>
      </c>
      <c r="E1752" s="11"/>
      <c r="F1752" s="980" t="s">
        <v>1931</v>
      </c>
      <c r="G1752" s="11"/>
      <c r="H1752" s="980">
        <v>5</v>
      </c>
      <c r="I1752" s="980">
        <v>0</v>
      </c>
      <c r="J1752" s="11"/>
      <c r="K1752" s="11"/>
      <c r="L1752" s="980">
        <v>0</v>
      </c>
      <c r="M1752" s="11"/>
      <c r="N1752" s="11"/>
      <c r="O1752" s="360">
        <f>IF(P1752="Yes",'MD Rates'!$H$1,R1752)</f>
        <v>42644</v>
      </c>
      <c r="P1752" s="1065" t="str">
        <f t="shared" si="98"/>
        <v>No</v>
      </c>
      <c r="Q1752" s="11"/>
      <c r="R1752" s="406">
        <v>42644</v>
      </c>
    </row>
    <row r="1753" spans="1:20" ht="15" hidden="1" x14ac:dyDescent="0.25">
      <c r="A1753" s="980" t="s">
        <v>1922</v>
      </c>
      <c r="B1753" s="984" t="s">
        <v>1923</v>
      </c>
      <c r="C1753" s="985" t="s">
        <v>1530</v>
      </c>
      <c r="D1753" s="980" t="s">
        <v>1805</v>
      </c>
      <c r="E1753" s="11"/>
      <c r="F1753" s="980" t="s">
        <v>1931</v>
      </c>
      <c r="G1753" s="11"/>
      <c r="H1753" s="980">
        <v>6</v>
      </c>
      <c r="I1753" s="980">
        <v>0</v>
      </c>
      <c r="J1753" s="11"/>
      <c r="K1753" s="11"/>
      <c r="L1753" s="980">
        <v>0</v>
      </c>
      <c r="M1753" s="11"/>
      <c r="N1753" s="11"/>
      <c r="O1753" s="360">
        <f>IF(P1753="Yes",'MD Rates'!$H$1,R1753)</f>
        <v>42644</v>
      </c>
      <c r="P1753" s="1065" t="str">
        <f t="shared" si="98"/>
        <v>No</v>
      </c>
      <c r="Q1753" s="11"/>
      <c r="R1753" s="406">
        <v>42644</v>
      </c>
    </row>
    <row r="1754" spans="1:20" ht="15" hidden="1" x14ac:dyDescent="0.25">
      <c r="A1754" s="980" t="s">
        <v>1922</v>
      </c>
      <c r="B1754" s="984" t="s">
        <v>1923</v>
      </c>
      <c r="C1754" s="985" t="s">
        <v>1530</v>
      </c>
      <c r="D1754" s="980" t="s">
        <v>1805</v>
      </c>
      <c r="E1754" s="11"/>
      <c r="F1754" s="980" t="s">
        <v>1931</v>
      </c>
      <c r="G1754" s="11"/>
      <c r="H1754" s="980">
        <v>7</v>
      </c>
      <c r="I1754" s="980">
        <v>0</v>
      </c>
      <c r="J1754" s="11"/>
      <c r="K1754" s="11"/>
      <c r="L1754" s="980">
        <v>0</v>
      </c>
      <c r="M1754" s="11"/>
      <c r="N1754" s="11"/>
      <c r="O1754" s="360">
        <f>IF(P1754="Yes",'MD Rates'!$H$1,R1754)</f>
        <v>42644</v>
      </c>
      <c r="P1754" s="1065" t="str">
        <f t="shared" si="98"/>
        <v>No</v>
      </c>
      <c r="Q1754" s="11"/>
      <c r="R1754" s="406">
        <v>42644</v>
      </c>
    </row>
    <row r="1755" spans="1:20" ht="15" hidden="1" x14ac:dyDescent="0.25">
      <c r="A1755" s="980" t="s">
        <v>1922</v>
      </c>
      <c r="B1755" s="984" t="s">
        <v>1923</v>
      </c>
      <c r="C1755" s="985" t="s">
        <v>1530</v>
      </c>
      <c r="D1755" s="980" t="s">
        <v>1805</v>
      </c>
      <c r="E1755" s="11"/>
      <c r="F1755" s="980" t="s">
        <v>1931</v>
      </c>
      <c r="G1755" s="11"/>
      <c r="H1755" s="980">
        <v>8</v>
      </c>
      <c r="I1755" s="980">
        <v>0</v>
      </c>
      <c r="J1755" s="11"/>
      <c r="K1755" s="11"/>
      <c r="L1755" s="980">
        <v>0</v>
      </c>
      <c r="M1755" s="11"/>
      <c r="N1755" s="11"/>
      <c r="O1755" s="360">
        <f>IF(P1755="Yes",'MD Rates'!$H$1,R1755)</f>
        <v>42644</v>
      </c>
      <c r="P1755" s="1065" t="str">
        <f t="shared" si="98"/>
        <v>No</v>
      </c>
      <c r="Q1755" s="11"/>
      <c r="R1755" s="406">
        <v>42644</v>
      </c>
    </row>
    <row r="1756" spans="1:20" ht="15" hidden="1" x14ac:dyDescent="0.25">
      <c r="A1756" s="980" t="s">
        <v>1922</v>
      </c>
      <c r="B1756" s="984" t="s">
        <v>1923</v>
      </c>
      <c r="C1756" s="985" t="s">
        <v>1530</v>
      </c>
      <c r="D1756" s="980" t="s">
        <v>1807</v>
      </c>
      <c r="E1756" s="11"/>
      <c r="F1756" s="980" t="s">
        <v>1930</v>
      </c>
      <c r="G1756" s="11"/>
      <c r="H1756" s="980">
        <v>3</v>
      </c>
      <c r="I1756" s="980">
        <v>0</v>
      </c>
      <c r="J1756" s="11"/>
      <c r="K1756" s="11"/>
      <c r="L1756" s="980">
        <v>0</v>
      </c>
      <c r="M1756" s="11"/>
      <c r="N1756" s="11"/>
      <c r="O1756" s="360">
        <f>IF(P1756="Yes",'MD Rates'!$H$1,R1756)</f>
        <v>42826</v>
      </c>
      <c r="P1756" s="1065" t="str">
        <f t="shared" si="98"/>
        <v>No</v>
      </c>
      <c r="Q1756" s="11"/>
      <c r="R1756" s="406">
        <v>42826</v>
      </c>
    </row>
    <row r="1757" spans="1:20" ht="15" hidden="1" x14ac:dyDescent="0.25">
      <c r="A1757" s="980" t="s">
        <v>1922</v>
      </c>
      <c r="B1757" s="984" t="s">
        <v>1923</v>
      </c>
      <c r="C1757" s="985" t="s">
        <v>1530</v>
      </c>
      <c r="D1757" s="980" t="s">
        <v>1807</v>
      </c>
      <c r="E1757" s="11"/>
      <c r="F1757" s="980" t="s">
        <v>1930</v>
      </c>
      <c r="G1757" s="11"/>
      <c r="H1757" s="980">
        <v>4</v>
      </c>
      <c r="I1757" s="980">
        <v>0</v>
      </c>
      <c r="J1757" s="11"/>
      <c r="K1757" s="11"/>
      <c r="L1757" s="980">
        <v>0</v>
      </c>
      <c r="M1757" s="11"/>
      <c r="N1757" s="11"/>
      <c r="O1757" s="360">
        <f>IF(P1757="Yes",'MD Rates'!$H$1,R1757)</f>
        <v>42826</v>
      </c>
      <c r="P1757" s="1065" t="str">
        <f t="shared" si="98"/>
        <v>No</v>
      </c>
      <c r="Q1757" s="11"/>
      <c r="R1757" s="406">
        <v>42826</v>
      </c>
    </row>
    <row r="1758" spans="1:20" ht="15" hidden="1" x14ac:dyDescent="0.25">
      <c r="A1758" s="980" t="s">
        <v>1922</v>
      </c>
      <c r="B1758" s="984" t="s">
        <v>1923</v>
      </c>
      <c r="C1758" s="985" t="s">
        <v>1530</v>
      </c>
      <c r="D1758" s="980" t="s">
        <v>1807</v>
      </c>
      <c r="E1758" s="11"/>
      <c r="F1758" s="980" t="s">
        <v>1930</v>
      </c>
      <c r="G1758" s="11"/>
      <c r="H1758" s="980">
        <v>5</v>
      </c>
      <c r="I1758" s="980">
        <v>0</v>
      </c>
      <c r="J1758" s="11"/>
      <c r="K1758" s="11"/>
      <c r="L1758" s="980">
        <v>0</v>
      </c>
      <c r="M1758" s="11"/>
      <c r="N1758" s="11"/>
      <c r="O1758" s="360">
        <f>IF(P1758="Yes",'MD Rates'!$H$1,R1758)</f>
        <v>42644</v>
      </c>
      <c r="P1758" s="1065" t="str">
        <f t="shared" si="98"/>
        <v>No</v>
      </c>
      <c r="Q1758" s="11"/>
      <c r="R1758" s="406">
        <v>42644</v>
      </c>
    </row>
    <row r="1759" spans="1:20" ht="15" hidden="1" x14ac:dyDescent="0.25">
      <c r="A1759" s="980" t="s">
        <v>1922</v>
      </c>
      <c r="B1759" s="984" t="s">
        <v>1923</v>
      </c>
      <c r="C1759" s="985" t="s">
        <v>1530</v>
      </c>
      <c r="D1759" s="980" t="s">
        <v>1807</v>
      </c>
      <c r="E1759" s="11"/>
      <c r="F1759" s="980" t="s">
        <v>1930</v>
      </c>
      <c r="G1759" s="11"/>
      <c r="H1759" s="980">
        <v>6</v>
      </c>
      <c r="I1759" s="980">
        <v>0</v>
      </c>
      <c r="J1759" s="11"/>
      <c r="K1759" s="11"/>
      <c r="L1759" s="980">
        <v>0</v>
      </c>
      <c r="M1759" s="11"/>
      <c r="N1759" s="11"/>
      <c r="O1759" s="360">
        <f>IF(P1759="Yes",'MD Rates'!$H$1,R1759)</f>
        <v>42644</v>
      </c>
      <c r="P1759" s="1065" t="str">
        <f t="shared" si="98"/>
        <v>No</v>
      </c>
      <c r="Q1759" s="11"/>
      <c r="R1759" s="406">
        <v>42644</v>
      </c>
    </row>
    <row r="1760" spans="1:20" ht="15" hidden="1" x14ac:dyDescent="0.25">
      <c r="A1760" s="980" t="s">
        <v>1922</v>
      </c>
      <c r="B1760" s="984" t="s">
        <v>1923</v>
      </c>
      <c r="C1760" s="985" t="s">
        <v>1530</v>
      </c>
      <c r="D1760" s="980" t="s">
        <v>1807</v>
      </c>
      <c r="E1760" s="11"/>
      <c r="F1760" s="980" t="s">
        <v>1930</v>
      </c>
      <c r="G1760" s="11"/>
      <c r="H1760" s="980">
        <v>7</v>
      </c>
      <c r="I1760" s="980">
        <v>0</v>
      </c>
      <c r="J1760" s="11"/>
      <c r="K1760" s="11"/>
      <c r="L1760" s="980">
        <v>0</v>
      </c>
      <c r="M1760" s="11"/>
      <c r="N1760" s="11"/>
      <c r="O1760" s="360">
        <f>IF(P1760="Yes",'MD Rates'!$H$1,R1760)</f>
        <v>42644</v>
      </c>
      <c r="P1760" s="1065" t="str">
        <f t="shared" si="98"/>
        <v>No</v>
      </c>
      <c r="Q1760" s="11"/>
      <c r="R1760" s="406">
        <v>42644</v>
      </c>
    </row>
    <row r="1761" spans="1:20" ht="15" hidden="1" x14ac:dyDescent="0.25">
      <c r="A1761" s="980" t="s">
        <v>1922</v>
      </c>
      <c r="B1761" s="984" t="s">
        <v>1923</v>
      </c>
      <c r="C1761" s="985" t="s">
        <v>1530</v>
      </c>
      <c r="D1761" s="980" t="s">
        <v>1807</v>
      </c>
      <c r="E1761" s="11"/>
      <c r="F1761" s="980" t="s">
        <v>1930</v>
      </c>
      <c r="G1761" s="11"/>
      <c r="H1761" s="980">
        <v>8</v>
      </c>
      <c r="I1761" s="980">
        <v>0</v>
      </c>
      <c r="J1761" s="11"/>
      <c r="K1761" s="11"/>
      <c r="L1761" s="980">
        <v>0</v>
      </c>
      <c r="M1761" s="11"/>
      <c r="N1761" s="11"/>
      <c r="O1761" s="360">
        <f>IF(P1761="Yes",'MD Rates'!$H$1,R1761)</f>
        <v>42644</v>
      </c>
      <c r="P1761" s="1065" t="str">
        <f t="shared" si="98"/>
        <v>No</v>
      </c>
      <c r="Q1761" s="11"/>
      <c r="R1761" s="406">
        <v>42644</v>
      </c>
    </row>
    <row r="1762" spans="1:20" ht="15" x14ac:dyDescent="0.25">
      <c r="A1762" s="1146" t="s">
        <v>1922</v>
      </c>
      <c r="B1762" s="1147" t="s">
        <v>1923</v>
      </c>
      <c r="C1762" s="985" t="s">
        <v>1530</v>
      </c>
      <c r="D1762" s="1146" t="s">
        <v>1807</v>
      </c>
      <c r="E1762" s="11"/>
      <c r="F1762" s="1146" t="s">
        <v>2029</v>
      </c>
      <c r="G1762" s="11"/>
      <c r="H1762" s="1146">
        <v>3</v>
      </c>
      <c r="I1762" s="1146">
        <v>3573</v>
      </c>
      <c r="J1762" s="11"/>
      <c r="K1762" s="11"/>
      <c r="L1762" s="1338">
        <f>'MD Rates'!E84</f>
        <v>3645</v>
      </c>
      <c r="M1762" s="11"/>
      <c r="N1762" s="11"/>
      <c r="O1762" s="360">
        <f>IF(P1762="Yes",'MD Rates'!$H$1,R1762)</f>
        <v>44287</v>
      </c>
      <c r="P1762" s="12" t="str">
        <f t="shared" si="98"/>
        <v>Yes</v>
      </c>
      <c r="Q1762" s="11"/>
      <c r="R1762" s="360">
        <v>43922</v>
      </c>
      <c r="T1762" s="1042"/>
    </row>
    <row r="1763" spans="1:20" ht="15" x14ac:dyDescent="0.25">
      <c r="A1763" s="1146" t="s">
        <v>1922</v>
      </c>
      <c r="B1763" s="1147" t="s">
        <v>1923</v>
      </c>
      <c r="C1763" s="985" t="s">
        <v>1530</v>
      </c>
      <c r="D1763" s="1146" t="s">
        <v>1807</v>
      </c>
      <c r="E1763" s="11"/>
      <c r="F1763" s="1146" t="s">
        <v>2029</v>
      </c>
      <c r="G1763" s="11"/>
      <c r="H1763" s="1146">
        <v>4</v>
      </c>
      <c r="I1763" s="1146">
        <v>2680</v>
      </c>
      <c r="J1763" s="11"/>
      <c r="K1763" s="11"/>
      <c r="L1763" s="1338">
        <f>'MD Rates'!E85</f>
        <v>2734</v>
      </c>
      <c r="M1763" s="11"/>
      <c r="N1763" s="11"/>
      <c r="O1763" s="360">
        <f>IF(P1763="Yes",'MD Rates'!$H$1,R1763)</f>
        <v>44287</v>
      </c>
      <c r="P1763" s="12" t="str">
        <f t="shared" si="98"/>
        <v>Yes</v>
      </c>
      <c r="Q1763" s="11"/>
      <c r="R1763" s="360">
        <v>43922</v>
      </c>
      <c r="T1763" s="1042"/>
    </row>
    <row r="1764" spans="1:20" ht="15" hidden="1" x14ac:dyDescent="0.25">
      <c r="A1764" s="980" t="s">
        <v>1922</v>
      </c>
      <c r="B1764" s="984" t="s">
        <v>1923</v>
      </c>
      <c r="C1764" s="985" t="s">
        <v>1530</v>
      </c>
      <c r="D1764" s="980" t="s">
        <v>1807</v>
      </c>
      <c r="E1764" s="11"/>
      <c r="F1764" s="980" t="s">
        <v>2029</v>
      </c>
      <c r="G1764" s="11"/>
      <c r="H1764" s="980">
        <v>5</v>
      </c>
      <c r="I1764" s="980">
        <v>0</v>
      </c>
      <c r="J1764" s="11"/>
      <c r="K1764" s="11"/>
      <c r="L1764" s="980">
        <v>0</v>
      </c>
      <c r="M1764" s="11"/>
      <c r="N1764" s="11"/>
      <c r="O1764" s="360">
        <f>IF(P1764="Yes",'MD Rates'!$H$1,R1764)</f>
        <v>42826</v>
      </c>
      <c r="P1764" s="1065" t="str">
        <f t="shared" si="98"/>
        <v>No</v>
      </c>
      <c r="Q1764" s="11"/>
      <c r="R1764" s="406">
        <v>42826</v>
      </c>
    </row>
    <row r="1765" spans="1:20" ht="15" hidden="1" x14ac:dyDescent="0.25">
      <c r="A1765" s="980" t="s">
        <v>1922</v>
      </c>
      <c r="B1765" s="984" t="s">
        <v>1923</v>
      </c>
      <c r="C1765" s="985" t="s">
        <v>1530</v>
      </c>
      <c r="D1765" s="980" t="s">
        <v>1807</v>
      </c>
      <c r="E1765" s="11"/>
      <c r="F1765" s="980" t="s">
        <v>2029</v>
      </c>
      <c r="G1765" s="11"/>
      <c r="H1765" s="980">
        <v>6</v>
      </c>
      <c r="I1765" s="980">
        <v>0</v>
      </c>
      <c r="J1765" s="11"/>
      <c r="K1765" s="11"/>
      <c r="L1765" s="980">
        <v>0</v>
      </c>
      <c r="M1765" s="11"/>
      <c r="N1765" s="11"/>
      <c r="O1765" s="360">
        <f>IF(P1765="Yes",'MD Rates'!$H$1,R1765)</f>
        <v>42826</v>
      </c>
      <c r="P1765" s="1065" t="str">
        <f t="shared" si="98"/>
        <v>No</v>
      </c>
      <c r="Q1765" s="11"/>
      <c r="R1765" s="406">
        <v>42826</v>
      </c>
    </row>
    <row r="1766" spans="1:20" ht="15" hidden="1" x14ac:dyDescent="0.25">
      <c r="A1766" s="980" t="s">
        <v>1922</v>
      </c>
      <c r="B1766" s="984" t="s">
        <v>1923</v>
      </c>
      <c r="C1766" s="985" t="s">
        <v>1530</v>
      </c>
      <c r="D1766" s="980" t="s">
        <v>1807</v>
      </c>
      <c r="E1766" s="11"/>
      <c r="F1766" s="980" t="s">
        <v>2029</v>
      </c>
      <c r="G1766" s="11"/>
      <c r="H1766" s="980">
        <v>7</v>
      </c>
      <c r="I1766" s="980">
        <v>0</v>
      </c>
      <c r="J1766" s="11"/>
      <c r="K1766" s="11"/>
      <c r="L1766" s="980">
        <v>0</v>
      </c>
      <c r="M1766" s="11"/>
      <c r="N1766" s="11"/>
      <c r="O1766" s="360">
        <f>IF(P1766="Yes",'MD Rates'!$H$1,R1766)</f>
        <v>42826</v>
      </c>
      <c r="P1766" s="1065" t="str">
        <f t="shared" si="98"/>
        <v>No</v>
      </c>
      <c r="Q1766" s="11"/>
      <c r="R1766" s="406">
        <v>42826</v>
      </c>
    </row>
    <row r="1767" spans="1:20" ht="15" hidden="1" x14ac:dyDescent="0.25">
      <c r="A1767" s="980" t="s">
        <v>1922</v>
      </c>
      <c r="B1767" s="984" t="s">
        <v>1923</v>
      </c>
      <c r="C1767" s="985" t="s">
        <v>1530</v>
      </c>
      <c r="D1767" s="980" t="s">
        <v>1807</v>
      </c>
      <c r="E1767" s="11"/>
      <c r="F1767" s="980" t="s">
        <v>2029</v>
      </c>
      <c r="G1767" s="11"/>
      <c r="H1767" s="980">
        <v>8</v>
      </c>
      <c r="I1767" s="980">
        <v>0</v>
      </c>
      <c r="J1767" s="11"/>
      <c r="K1767" s="11"/>
      <c r="L1767" s="980">
        <v>0</v>
      </c>
      <c r="M1767" s="11"/>
      <c r="N1767" s="11"/>
      <c r="O1767" s="360">
        <f>IF(P1767="Yes",'MD Rates'!$H$1,R1767)</f>
        <v>42826</v>
      </c>
      <c r="P1767" s="1065" t="str">
        <f t="shared" si="98"/>
        <v>No</v>
      </c>
      <c r="Q1767" s="11"/>
      <c r="R1767" s="406">
        <v>42826</v>
      </c>
    </row>
    <row r="1768" spans="1:20" ht="15" hidden="1" x14ac:dyDescent="0.25">
      <c r="A1768" s="980" t="s">
        <v>1922</v>
      </c>
      <c r="B1768" s="984" t="s">
        <v>1923</v>
      </c>
      <c r="C1768" s="985" t="s">
        <v>1530</v>
      </c>
      <c r="D1768" s="980" t="s">
        <v>1807</v>
      </c>
      <c r="E1768" s="11"/>
      <c r="F1768" s="980" t="s">
        <v>1931</v>
      </c>
      <c r="G1768" s="11"/>
      <c r="H1768" s="980">
        <v>3</v>
      </c>
      <c r="I1768" s="980">
        <v>0</v>
      </c>
      <c r="J1768" s="11"/>
      <c r="K1768" s="11"/>
      <c r="L1768" s="980">
        <v>0</v>
      </c>
      <c r="M1768" s="11"/>
      <c r="N1768" s="11"/>
      <c r="O1768" s="360">
        <f>IF(P1768="Yes",'MD Rates'!$H$1,R1768)</f>
        <v>42826</v>
      </c>
      <c r="P1768" s="1065" t="str">
        <f t="shared" si="98"/>
        <v>No</v>
      </c>
      <c r="Q1768" s="11"/>
      <c r="R1768" s="406">
        <v>42826</v>
      </c>
    </row>
    <row r="1769" spans="1:20" ht="15" hidden="1" x14ac:dyDescent="0.25">
      <c r="A1769" s="980" t="s">
        <v>1922</v>
      </c>
      <c r="B1769" s="984" t="s">
        <v>1923</v>
      </c>
      <c r="C1769" s="985" t="s">
        <v>1530</v>
      </c>
      <c r="D1769" s="980" t="s">
        <v>1807</v>
      </c>
      <c r="E1769" s="11"/>
      <c r="F1769" s="980" t="s">
        <v>1931</v>
      </c>
      <c r="G1769" s="11"/>
      <c r="H1769" s="980">
        <v>4</v>
      </c>
      <c r="I1769" s="980">
        <v>0</v>
      </c>
      <c r="J1769" s="11"/>
      <c r="K1769" s="11"/>
      <c r="L1769" s="980">
        <v>0</v>
      </c>
      <c r="M1769" s="11"/>
      <c r="N1769" s="11"/>
      <c r="O1769" s="360">
        <f>IF(P1769="Yes",'MD Rates'!$H$1,R1769)</f>
        <v>42826</v>
      </c>
      <c r="P1769" s="1065" t="str">
        <f t="shared" si="98"/>
        <v>No</v>
      </c>
      <c r="Q1769" s="11"/>
      <c r="R1769" s="406">
        <v>42826</v>
      </c>
    </row>
    <row r="1770" spans="1:20" ht="15" hidden="1" x14ac:dyDescent="0.25">
      <c r="A1770" s="980" t="s">
        <v>1922</v>
      </c>
      <c r="B1770" s="984" t="s">
        <v>1923</v>
      </c>
      <c r="C1770" s="985" t="s">
        <v>1530</v>
      </c>
      <c r="D1770" s="980" t="s">
        <v>1807</v>
      </c>
      <c r="E1770" s="11"/>
      <c r="F1770" s="980" t="s">
        <v>1931</v>
      </c>
      <c r="G1770" s="11"/>
      <c r="H1770" s="980">
        <v>5</v>
      </c>
      <c r="I1770" s="980">
        <v>0</v>
      </c>
      <c r="J1770" s="11"/>
      <c r="K1770" s="11"/>
      <c r="L1770" s="986">
        <v>0</v>
      </c>
      <c r="M1770" s="11"/>
      <c r="N1770" s="11"/>
      <c r="O1770" s="360">
        <f>IF(P1770="Yes",'MD Rates'!$H$1,R1770)</f>
        <v>42644</v>
      </c>
      <c r="P1770" s="1065" t="str">
        <f t="shared" si="98"/>
        <v>No</v>
      </c>
      <c r="Q1770" s="11"/>
      <c r="R1770" s="406">
        <v>42644</v>
      </c>
    </row>
    <row r="1771" spans="1:20" ht="15" hidden="1" x14ac:dyDescent="0.25">
      <c r="A1771" s="980" t="s">
        <v>1922</v>
      </c>
      <c r="B1771" s="984" t="s">
        <v>1923</v>
      </c>
      <c r="C1771" s="985" t="s">
        <v>1530</v>
      </c>
      <c r="D1771" s="980" t="s">
        <v>1807</v>
      </c>
      <c r="E1771" s="11"/>
      <c r="F1771" s="980" t="s">
        <v>1931</v>
      </c>
      <c r="G1771" s="11"/>
      <c r="H1771" s="980">
        <v>6</v>
      </c>
      <c r="I1771" s="980">
        <v>0</v>
      </c>
      <c r="J1771" s="11"/>
      <c r="K1771" s="11"/>
      <c r="L1771" s="986">
        <v>0</v>
      </c>
      <c r="M1771" s="11"/>
      <c r="N1771" s="11"/>
      <c r="O1771" s="360">
        <f>IF(P1771="Yes",'MD Rates'!$H$1,R1771)</f>
        <v>42644</v>
      </c>
      <c r="P1771" s="1065" t="str">
        <f t="shared" si="98"/>
        <v>No</v>
      </c>
      <c r="Q1771" s="11"/>
      <c r="R1771" s="406">
        <v>42644</v>
      </c>
    </row>
    <row r="1772" spans="1:20" ht="15" hidden="1" x14ac:dyDescent="0.25">
      <c r="A1772" s="980" t="s">
        <v>1922</v>
      </c>
      <c r="B1772" s="984" t="s">
        <v>1923</v>
      </c>
      <c r="C1772" s="985" t="s">
        <v>1530</v>
      </c>
      <c r="D1772" s="980" t="s">
        <v>1807</v>
      </c>
      <c r="E1772" s="11"/>
      <c r="F1772" s="980" t="s">
        <v>1931</v>
      </c>
      <c r="G1772" s="11"/>
      <c r="H1772" s="980">
        <v>7</v>
      </c>
      <c r="I1772" s="980">
        <v>0</v>
      </c>
      <c r="J1772" s="11"/>
      <c r="K1772" s="11"/>
      <c r="L1772" s="980">
        <v>0</v>
      </c>
      <c r="M1772" s="11"/>
      <c r="N1772" s="11"/>
      <c r="O1772" s="360">
        <f>IF(P1772="Yes",'MD Rates'!$H$1,R1772)</f>
        <v>42644</v>
      </c>
      <c r="P1772" s="1065" t="str">
        <f t="shared" si="98"/>
        <v>No</v>
      </c>
      <c r="Q1772" s="11"/>
      <c r="R1772" s="406">
        <v>42644</v>
      </c>
    </row>
    <row r="1773" spans="1:20" ht="15" hidden="1" x14ac:dyDescent="0.25">
      <c r="A1773" s="980" t="s">
        <v>1922</v>
      </c>
      <c r="B1773" s="984" t="s">
        <v>1923</v>
      </c>
      <c r="C1773" s="985" t="s">
        <v>1530</v>
      </c>
      <c r="D1773" s="980" t="s">
        <v>1807</v>
      </c>
      <c r="E1773" s="11"/>
      <c r="F1773" s="980" t="s">
        <v>1931</v>
      </c>
      <c r="G1773" s="11"/>
      <c r="H1773" s="980">
        <v>8</v>
      </c>
      <c r="I1773" s="980">
        <v>0</v>
      </c>
      <c r="J1773" s="11"/>
      <c r="K1773" s="11"/>
      <c r="L1773" s="980">
        <v>0</v>
      </c>
      <c r="M1773" s="11"/>
      <c r="N1773" s="11"/>
      <c r="O1773" s="360">
        <f>IF(P1773="Yes",'MD Rates'!$H$1,R1773)</f>
        <v>42644</v>
      </c>
      <c r="P1773" s="1065" t="str">
        <f t="shared" si="98"/>
        <v>No</v>
      </c>
      <c r="Q1773" s="11"/>
      <c r="R1773" s="406">
        <v>42644</v>
      </c>
    </row>
    <row r="1774" spans="1:20" ht="15" hidden="1" x14ac:dyDescent="0.25">
      <c r="A1774" s="980" t="s">
        <v>1922</v>
      </c>
      <c r="B1774" s="984" t="s">
        <v>1923</v>
      </c>
      <c r="C1774" s="985" t="s">
        <v>1530</v>
      </c>
      <c r="D1774" s="980" t="s">
        <v>1807</v>
      </c>
      <c r="E1774" s="11"/>
      <c r="F1774" s="980" t="s">
        <v>2030</v>
      </c>
      <c r="G1774" s="11"/>
      <c r="H1774" s="980">
        <v>5</v>
      </c>
      <c r="I1774" s="980">
        <v>0</v>
      </c>
      <c r="J1774" s="11"/>
      <c r="K1774" s="11"/>
      <c r="L1774" s="980">
        <v>0</v>
      </c>
      <c r="M1774" s="11"/>
      <c r="N1774" s="11"/>
      <c r="O1774" s="360">
        <f>IF(P1774="Yes",'MD Rates'!$H$1,R1774)</f>
        <v>42826</v>
      </c>
      <c r="P1774" s="1065" t="str">
        <f t="shared" si="98"/>
        <v>No</v>
      </c>
      <c r="Q1774" s="11"/>
      <c r="R1774" s="406">
        <v>42826</v>
      </c>
    </row>
    <row r="1775" spans="1:20" ht="15" hidden="1" x14ac:dyDescent="0.25">
      <c r="A1775" s="980" t="s">
        <v>1922</v>
      </c>
      <c r="B1775" s="984" t="s">
        <v>1923</v>
      </c>
      <c r="C1775" s="985" t="s">
        <v>1530</v>
      </c>
      <c r="D1775" s="980" t="s">
        <v>1807</v>
      </c>
      <c r="E1775" s="11"/>
      <c r="F1775" s="980" t="s">
        <v>2030</v>
      </c>
      <c r="G1775" s="11"/>
      <c r="H1775" s="980">
        <v>6</v>
      </c>
      <c r="I1775" s="980">
        <v>0</v>
      </c>
      <c r="J1775" s="11"/>
      <c r="K1775" s="11"/>
      <c r="L1775" s="980">
        <v>0</v>
      </c>
      <c r="M1775" s="11"/>
      <c r="N1775" s="11"/>
      <c r="O1775" s="360">
        <f>IF(P1775="Yes",'MD Rates'!$H$1,R1775)</f>
        <v>42826</v>
      </c>
      <c r="P1775" s="1065" t="str">
        <f t="shared" si="98"/>
        <v>No</v>
      </c>
      <c r="Q1775" s="11"/>
      <c r="R1775" s="406">
        <v>42826</v>
      </c>
    </row>
    <row r="1776" spans="1:20" ht="15" hidden="1" x14ac:dyDescent="0.25">
      <c r="A1776" s="980" t="s">
        <v>1922</v>
      </c>
      <c r="B1776" s="984" t="s">
        <v>1923</v>
      </c>
      <c r="C1776" s="985" t="s">
        <v>1530</v>
      </c>
      <c r="D1776" s="980" t="s">
        <v>1807</v>
      </c>
      <c r="E1776" s="11"/>
      <c r="F1776" s="980" t="s">
        <v>2030</v>
      </c>
      <c r="G1776" s="11"/>
      <c r="H1776" s="980">
        <v>7</v>
      </c>
      <c r="I1776" s="980">
        <v>0</v>
      </c>
      <c r="J1776" s="11"/>
      <c r="K1776" s="11"/>
      <c r="L1776" s="986">
        <f>L1770</f>
        <v>0</v>
      </c>
      <c r="M1776" s="11"/>
      <c r="N1776" s="11"/>
      <c r="O1776" s="360">
        <f>IF(P1776="Yes",'MD Rates'!$H$1,R1776)</f>
        <v>42826</v>
      </c>
      <c r="P1776" s="1065" t="str">
        <f t="shared" si="98"/>
        <v>No</v>
      </c>
      <c r="Q1776" s="11"/>
      <c r="R1776" s="406">
        <v>42826</v>
      </c>
    </row>
    <row r="1777" spans="1:20" ht="15" hidden="1" x14ac:dyDescent="0.25">
      <c r="A1777" s="980" t="s">
        <v>1922</v>
      </c>
      <c r="B1777" s="984" t="s">
        <v>1923</v>
      </c>
      <c r="C1777" s="985" t="s">
        <v>1530</v>
      </c>
      <c r="D1777" s="980" t="s">
        <v>1807</v>
      </c>
      <c r="E1777" s="11"/>
      <c r="F1777" s="980" t="s">
        <v>2030</v>
      </c>
      <c r="G1777" s="11"/>
      <c r="H1777" s="980">
        <v>8</v>
      </c>
      <c r="I1777" s="980">
        <v>0</v>
      </c>
      <c r="J1777" s="11"/>
      <c r="K1777" s="11"/>
      <c r="L1777" s="986">
        <f>L1771</f>
        <v>0</v>
      </c>
      <c r="M1777" s="11"/>
      <c r="N1777" s="11"/>
      <c r="O1777" s="360">
        <f>IF(P1777="Yes",'MD Rates'!$H$1,R1777)</f>
        <v>42826</v>
      </c>
      <c r="P1777" s="1065" t="str">
        <f t="shared" si="98"/>
        <v>No</v>
      </c>
      <c r="Q1777" s="11"/>
      <c r="R1777" s="406">
        <v>42826</v>
      </c>
    </row>
    <row r="1778" spans="1:20" ht="15" hidden="1" x14ac:dyDescent="0.25">
      <c r="A1778" s="980" t="s">
        <v>1922</v>
      </c>
      <c r="B1778" s="984" t="s">
        <v>1923</v>
      </c>
      <c r="C1778" s="985" t="s">
        <v>1530</v>
      </c>
      <c r="D1778" s="980" t="s">
        <v>1809</v>
      </c>
      <c r="E1778" s="11"/>
      <c r="F1778" s="980" t="s">
        <v>1930</v>
      </c>
      <c r="G1778" s="11"/>
      <c r="H1778" s="980">
        <v>3</v>
      </c>
      <c r="I1778" s="980">
        <v>0</v>
      </c>
      <c r="J1778" s="11"/>
      <c r="K1778" s="11"/>
      <c r="L1778" s="980">
        <v>0</v>
      </c>
      <c r="M1778" s="11"/>
      <c r="N1778" s="11"/>
      <c r="O1778" s="360">
        <f>IF(P1778="Yes",'MD Rates'!$H$1,R1778)</f>
        <v>42826</v>
      </c>
      <c r="P1778" s="1065" t="str">
        <f t="shared" si="98"/>
        <v>No</v>
      </c>
      <c r="Q1778" s="11"/>
      <c r="R1778" s="406">
        <v>42826</v>
      </c>
    </row>
    <row r="1779" spans="1:20" ht="15" hidden="1" x14ac:dyDescent="0.25">
      <c r="A1779" s="980" t="s">
        <v>1922</v>
      </c>
      <c r="B1779" s="984" t="s">
        <v>1923</v>
      </c>
      <c r="C1779" s="985" t="s">
        <v>1530</v>
      </c>
      <c r="D1779" s="980" t="s">
        <v>1809</v>
      </c>
      <c r="E1779" s="11"/>
      <c r="F1779" s="980" t="s">
        <v>1930</v>
      </c>
      <c r="G1779" s="11"/>
      <c r="H1779" s="980">
        <v>4</v>
      </c>
      <c r="I1779" s="980">
        <v>0</v>
      </c>
      <c r="J1779" s="11"/>
      <c r="K1779" s="11"/>
      <c r="L1779" s="980">
        <v>0</v>
      </c>
      <c r="M1779" s="11"/>
      <c r="N1779" s="11"/>
      <c r="O1779" s="360">
        <f>IF(P1779="Yes",'MD Rates'!$H$1,R1779)</f>
        <v>42826</v>
      </c>
      <c r="P1779" s="1065" t="str">
        <f t="shared" si="98"/>
        <v>No</v>
      </c>
      <c r="Q1779" s="11"/>
      <c r="R1779" s="406">
        <v>42826</v>
      </c>
    </row>
    <row r="1780" spans="1:20" ht="15" hidden="1" x14ac:dyDescent="0.25">
      <c r="A1780" s="980" t="s">
        <v>1922</v>
      </c>
      <c r="B1780" s="984" t="s">
        <v>1923</v>
      </c>
      <c r="C1780" s="985" t="s">
        <v>1530</v>
      </c>
      <c r="D1780" s="980" t="s">
        <v>1809</v>
      </c>
      <c r="E1780" s="11"/>
      <c r="F1780" s="980" t="s">
        <v>1930</v>
      </c>
      <c r="G1780" s="11"/>
      <c r="H1780" s="980">
        <v>5</v>
      </c>
      <c r="I1780" s="980">
        <v>0</v>
      </c>
      <c r="J1780" s="11"/>
      <c r="K1780" s="11"/>
      <c r="L1780" s="980">
        <v>0</v>
      </c>
      <c r="M1780" s="11"/>
      <c r="N1780" s="11"/>
      <c r="O1780" s="360">
        <f>IF(P1780="Yes",'MD Rates'!$H$1,R1780)</f>
        <v>42644</v>
      </c>
      <c r="P1780" s="1065" t="str">
        <f t="shared" si="98"/>
        <v>No</v>
      </c>
      <c r="Q1780" s="11"/>
      <c r="R1780" s="406">
        <v>42644</v>
      </c>
    </row>
    <row r="1781" spans="1:20" ht="15" hidden="1" x14ac:dyDescent="0.25">
      <c r="A1781" s="980" t="s">
        <v>1922</v>
      </c>
      <c r="B1781" s="984" t="s">
        <v>1923</v>
      </c>
      <c r="C1781" s="985" t="s">
        <v>1530</v>
      </c>
      <c r="D1781" s="980" t="s">
        <v>1809</v>
      </c>
      <c r="E1781" s="11"/>
      <c r="F1781" s="980" t="s">
        <v>1930</v>
      </c>
      <c r="G1781" s="11"/>
      <c r="H1781" s="980">
        <v>6</v>
      </c>
      <c r="I1781" s="980">
        <v>0</v>
      </c>
      <c r="J1781" s="11"/>
      <c r="K1781" s="11"/>
      <c r="L1781" s="980">
        <v>0</v>
      </c>
      <c r="M1781" s="11"/>
      <c r="N1781" s="11"/>
      <c r="O1781" s="360">
        <f>IF(P1781="Yes",'MD Rates'!$H$1,R1781)</f>
        <v>42644</v>
      </c>
      <c r="P1781" s="1065" t="str">
        <f t="shared" si="98"/>
        <v>No</v>
      </c>
      <c r="Q1781" s="11"/>
      <c r="R1781" s="406">
        <v>42644</v>
      </c>
    </row>
    <row r="1782" spans="1:20" ht="15" hidden="1" x14ac:dyDescent="0.25">
      <c r="A1782" s="980" t="s">
        <v>1922</v>
      </c>
      <c r="B1782" s="984" t="s">
        <v>1923</v>
      </c>
      <c r="C1782" s="985" t="s">
        <v>1530</v>
      </c>
      <c r="D1782" s="980" t="s">
        <v>1809</v>
      </c>
      <c r="E1782" s="11"/>
      <c r="F1782" s="980" t="s">
        <v>1930</v>
      </c>
      <c r="G1782" s="11"/>
      <c r="H1782" s="980">
        <v>7</v>
      </c>
      <c r="I1782" s="980">
        <v>0</v>
      </c>
      <c r="J1782" s="11"/>
      <c r="K1782" s="11"/>
      <c r="L1782" s="980">
        <v>0</v>
      </c>
      <c r="M1782" s="11"/>
      <c r="N1782" s="11"/>
      <c r="O1782" s="360">
        <f>IF(P1782="Yes",'MD Rates'!$H$1,R1782)</f>
        <v>42644</v>
      </c>
      <c r="P1782" s="1065" t="str">
        <f t="shared" si="98"/>
        <v>No</v>
      </c>
      <c r="Q1782" s="11"/>
      <c r="R1782" s="406">
        <v>42644</v>
      </c>
    </row>
    <row r="1783" spans="1:20" ht="15" hidden="1" x14ac:dyDescent="0.25">
      <c r="A1783" s="980" t="s">
        <v>1922</v>
      </c>
      <c r="B1783" s="984" t="s">
        <v>1923</v>
      </c>
      <c r="C1783" s="985" t="s">
        <v>1530</v>
      </c>
      <c r="D1783" s="980" t="s">
        <v>1809</v>
      </c>
      <c r="E1783" s="11"/>
      <c r="F1783" s="980" t="s">
        <v>1930</v>
      </c>
      <c r="G1783" s="11"/>
      <c r="H1783" s="980">
        <v>8</v>
      </c>
      <c r="I1783" s="980">
        <v>0</v>
      </c>
      <c r="J1783" s="11"/>
      <c r="K1783" s="11"/>
      <c r="L1783" s="980">
        <v>0</v>
      </c>
      <c r="M1783" s="11"/>
      <c r="N1783" s="11"/>
      <c r="O1783" s="360">
        <f>IF(P1783="Yes",'MD Rates'!$H$1,R1783)</f>
        <v>42644</v>
      </c>
      <c r="P1783" s="1065" t="str">
        <f t="shared" si="98"/>
        <v>No</v>
      </c>
      <c r="Q1783" s="11"/>
      <c r="R1783" s="406">
        <v>42644</v>
      </c>
    </row>
    <row r="1784" spans="1:20" ht="15" x14ac:dyDescent="0.25">
      <c r="A1784" s="1146" t="s">
        <v>1922</v>
      </c>
      <c r="B1784" s="1147" t="s">
        <v>1923</v>
      </c>
      <c r="C1784" s="985" t="s">
        <v>1530</v>
      </c>
      <c r="D1784" s="1146" t="s">
        <v>1809</v>
      </c>
      <c r="E1784" s="11"/>
      <c r="F1784" s="1146" t="s">
        <v>2029</v>
      </c>
      <c r="G1784" s="11"/>
      <c r="H1784" s="1146">
        <v>3</v>
      </c>
      <c r="I1784" s="1146">
        <v>3573</v>
      </c>
      <c r="J1784" s="11"/>
      <c r="K1784" s="11"/>
      <c r="L1784" s="1338">
        <f>'MD Rates'!E84</f>
        <v>3645</v>
      </c>
      <c r="M1784" s="11"/>
      <c r="N1784" s="11"/>
      <c r="O1784" s="360">
        <f>IF(P1784="Yes",'MD Rates'!$H$1,R1784)</f>
        <v>44287</v>
      </c>
      <c r="P1784" s="12" t="str">
        <f t="shared" si="98"/>
        <v>Yes</v>
      </c>
      <c r="Q1784" s="11"/>
      <c r="R1784" s="360">
        <v>43922</v>
      </c>
      <c r="T1784" s="1042"/>
    </row>
    <row r="1785" spans="1:20" ht="15" x14ac:dyDescent="0.25">
      <c r="A1785" s="1146" t="s">
        <v>1922</v>
      </c>
      <c r="B1785" s="1147" t="s">
        <v>1923</v>
      </c>
      <c r="C1785" s="985" t="s">
        <v>1530</v>
      </c>
      <c r="D1785" s="1146" t="s">
        <v>1809</v>
      </c>
      <c r="E1785" s="11"/>
      <c r="F1785" s="1146" t="s">
        <v>2029</v>
      </c>
      <c r="G1785" s="11"/>
      <c r="H1785" s="1146">
        <v>4</v>
      </c>
      <c r="I1785" s="1146">
        <v>2680</v>
      </c>
      <c r="J1785" s="11"/>
      <c r="K1785" s="11"/>
      <c r="L1785" s="1338">
        <f>'MD Rates'!E85</f>
        <v>2734</v>
      </c>
      <c r="M1785" s="11"/>
      <c r="N1785" s="11"/>
      <c r="O1785" s="360">
        <f>IF(P1785="Yes",'MD Rates'!$H$1,R1785)</f>
        <v>44287</v>
      </c>
      <c r="P1785" s="12" t="str">
        <f t="shared" si="98"/>
        <v>Yes</v>
      </c>
      <c r="Q1785" s="11"/>
      <c r="R1785" s="360">
        <v>43922</v>
      </c>
      <c r="T1785" s="1042"/>
    </row>
    <row r="1786" spans="1:20" ht="15" hidden="1" x14ac:dyDescent="0.25">
      <c r="A1786" s="980" t="s">
        <v>1922</v>
      </c>
      <c r="B1786" s="984" t="s">
        <v>1923</v>
      </c>
      <c r="C1786" s="985" t="s">
        <v>1530</v>
      </c>
      <c r="D1786" s="980" t="s">
        <v>1809</v>
      </c>
      <c r="E1786" s="11"/>
      <c r="F1786" s="980" t="s">
        <v>2029</v>
      </c>
      <c r="G1786" s="11"/>
      <c r="H1786" s="980">
        <v>5</v>
      </c>
      <c r="I1786" s="980">
        <v>0</v>
      </c>
      <c r="J1786" s="11"/>
      <c r="K1786" s="11"/>
      <c r="L1786" s="980">
        <v>0</v>
      </c>
      <c r="M1786" s="11"/>
      <c r="N1786" s="11"/>
      <c r="O1786" s="360">
        <f>IF(P1786="Yes",'MD Rates'!$H$1,R1786)</f>
        <v>42826</v>
      </c>
      <c r="P1786" s="1065" t="str">
        <f t="shared" si="98"/>
        <v>No</v>
      </c>
      <c r="Q1786" s="11"/>
      <c r="R1786" s="406">
        <v>42826</v>
      </c>
    </row>
    <row r="1787" spans="1:20" ht="15" hidden="1" x14ac:dyDescent="0.25">
      <c r="A1787" s="980" t="s">
        <v>1922</v>
      </c>
      <c r="B1787" s="984" t="s">
        <v>1923</v>
      </c>
      <c r="C1787" s="985" t="s">
        <v>1530</v>
      </c>
      <c r="D1787" s="980" t="s">
        <v>1809</v>
      </c>
      <c r="E1787" s="11"/>
      <c r="F1787" s="980" t="s">
        <v>2029</v>
      </c>
      <c r="G1787" s="11"/>
      <c r="H1787" s="980">
        <v>6</v>
      </c>
      <c r="I1787" s="980">
        <v>0</v>
      </c>
      <c r="J1787" s="11"/>
      <c r="K1787" s="11"/>
      <c r="L1787" s="980">
        <v>0</v>
      </c>
      <c r="M1787" s="11"/>
      <c r="N1787" s="11"/>
      <c r="O1787" s="360">
        <f>IF(P1787="Yes",'MD Rates'!$H$1,R1787)</f>
        <v>42826</v>
      </c>
      <c r="P1787" s="1065" t="str">
        <f t="shared" si="98"/>
        <v>No</v>
      </c>
      <c r="Q1787" s="11"/>
      <c r="R1787" s="406">
        <v>42826</v>
      </c>
    </row>
    <row r="1788" spans="1:20" ht="15" hidden="1" x14ac:dyDescent="0.25">
      <c r="A1788" s="980" t="s">
        <v>1922</v>
      </c>
      <c r="B1788" s="984" t="s">
        <v>1923</v>
      </c>
      <c r="C1788" s="985" t="s">
        <v>1530</v>
      </c>
      <c r="D1788" s="980" t="s">
        <v>1809</v>
      </c>
      <c r="E1788" s="11"/>
      <c r="F1788" s="980" t="s">
        <v>2029</v>
      </c>
      <c r="G1788" s="11"/>
      <c r="H1788" s="980">
        <v>7</v>
      </c>
      <c r="I1788" s="980">
        <v>0</v>
      </c>
      <c r="J1788" s="11"/>
      <c r="K1788" s="11"/>
      <c r="L1788" s="980">
        <v>0</v>
      </c>
      <c r="M1788" s="11"/>
      <c r="N1788" s="11"/>
      <c r="O1788" s="360">
        <f>IF(P1788="Yes",'MD Rates'!$H$1,R1788)</f>
        <v>42826</v>
      </c>
      <c r="P1788" s="1065" t="str">
        <f t="shared" si="98"/>
        <v>No</v>
      </c>
      <c r="Q1788" s="11"/>
      <c r="R1788" s="406">
        <v>42826</v>
      </c>
    </row>
    <row r="1789" spans="1:20" ht="15" hidden="1" x14ac:dyDescent="0.25">
      <c r="A1789" s="980" t="s">
        <v>1922</v>
      </c>
      <c r="B1789" s="984" t="s">
        <v>1923</v>
      </c>
      <c r="C1789" s="985" t="s">
        <v>1530</v>
      </c>
      <c r="D1789" s="980" t="s">
        <v>1809</v>
      </c>
      <c r="E1789" s="11"/>
      <c r="F1789" s="980" t="s">
        <v>2029</v>
      </c>
      <c r="G1789" s="11"/>
      <c r="H1789" s="980">
        <v>8</v>
      </c>
      <c r="I1789" s="980">
        <v>0</v>
      </c>
      <c r="J1789" s="11"/>
      <c r="K1789" s="11"/>
      <c r="L1789" s="980">
        <v>0</v>
      </c>
      <c r="M1789" s="11"/>
      <c r="N1789" s="11"/>
      <c r="O1789" s="360">
        <f>IF(P1789="Yes",'MD Rates'!$H$1,R1789)</f>
        <v>42826</v>
      </c>
      <c r="P1789" s="1065" t="str">
        <f t="shared" si="98"/>
        <v>No</v>
      </c>
      <c r="Q1789" s="11"/>
      <c r="R1789" s="406">
        <v>42826</v>
      </c>
    </row>
    <row r="1790" spans="1:20" ht="15" hidden="1" x14ac:dyDescent="0.25">
      <c r="A1790" s="980" t="s">
        <v>1922</v>
      </c>
      <c r="B1790" s="984" t="s">
        <v>1923</v>
      </c>
      <c r="C1790" s="985" t="s">
        <v>1530</v>
      </c>
      <c r="D1790" s="980" t="s">
        <v>1809</v>
      </c>
      <c r="E1790" s="11"/>
      <c r="F1790" s="980" t="s">
        <v>1931</v>
      </c>
      <c r="G1790" s="11"/>
      <c r="H1790" s="980">
        <v>3</v>
      </c>
      <c r="I1790" s="980">
        <v>0</v>
      </c>
      <c r="J1790" s="11"/>
      <c r="K1790" s="11"/>
      <c r="L1790" s="980">
        <v>0</v>
      </c>
      <c r="M1790" s="11"/>
      <c r="N1790" s="11"/>
      <c r="O1790" s="360">
        <f>IF(P1790="Yes",'MD Rates'!$H$1,R1790)</f>
        <v>42826</v>
      </c>
      <c r="P1790" s="1065" t="str">
        <f t="shared" si="98"/>
        <v>No</v>
      </c>
      <c r="Q1790" s="11"/>
      <c r="R1790" s="406">
        <v>42826</v>
      </c>
    </row>
    <row r="1791" spans="1:20" ht="15" hidden="1" x14ac:dyDescent="0.25">
      <c r="A1791" s="980" t="s">
        <v>1922</v>
      </c>
      <c r="B1791" s="984" t="s">
        <v>1923</v>
      </c>
      <c r="C1791" s="985" t="s">
        <v>1530</v>
      </c>
      <c r="D1791" s="980" t="s">
        <v>1809</v>
      </c>
      <c r="E1791" s="11"/>
      <c r="F1791" s="980" t="s">
        <v>1931</v>
      </c>
      <c r="G1791" s="11"/>
      <c r="H1791" s="980">
        <v>4</v>
      </c>
      <c r="I1791" s="980">
        <v>0</v>
      </c>
      <c r="J1791" s="11"/>
      <c r="K1791" s="11"/>
      <c r="L1791" s="980">
        <v>0</v>
      </c>
      <c r="M1791" s="11"/>
      <c r="N1791" s="11"/>
      <c r="O1791" s="360">
        <f>IF(P1791="Yes",'MD Rates'!$H$1,R1791)</f>
        <v>42826</v>
      </c>
      <c r="P1791" s="1065" t="str">
        <f t="shared" si="98"/>
        <v>No</v>
      </c>
      <c r="Q1791" s="11"/>
      <c r="R1791" s="406">
        <v>42826</v>
      </c>
    </row>
    <row r="1792" spans="1:20" ht="15" hidden="1" x14ac:dyDescent="0.25">
      <c r="A1792" s="980" t="s">
        <v>1922</v>
      </c>
      <c r="B1792" s="984" t="s">
        <v>1923</v>
      </c>
      <c r="C1792" s="985" t="s">
        <v>1530</v>
      </c>
      <c r="D1792" s="980" t="s">
        <v>1809</v>
      </c>
      <c r="E1792" s="11"/>
      <c r="F1792" s="980" t="s">
        <v>1931</v>
      </c>
      <c r="G1792" s="11"/>
      <c r="H1792" s="980">
        <v>5</v>
      </c>
      <c r="I1792" s="980">
        <v>0</v>
      </c>
      <c r="J1792" s="11"/>
      <c r="K1792" s="11"/>
      <c r="L1792" s="986">
        <v>0</v>
      </c>
      <c r="M1792" s="11"/>
      <c r="N1792" s="11"/>
      <c r="O1792" s="360">
        <f>IF(P1792="Yes",'MD Rates'!$H$1,R1792)</f>
        <v>42644</v>
      </c>
      <c r="P1792" s="1065" t="str">
        <f t="shared" si="98"/>
        <v>No</v>
      </c>
      <c r="Q1792" s="11"/>
      <c r="R1792" s="406">
        <v>42644</v>
      </c>
    </row>
    <row r="1793" spans="1:20" ht="15" hidden="1" x14ac:dyDescent="0.25">
      <c r="A1793" s="980" t="s">
        <v>1922</v>
      </c>
      <c r="B1793" s="984" t="s">
        <v>1923</v>
      </c>
      <c r="C1793" s="985" t="s">
        <v>1530</v>
      </c>
      <c r="D1793" s="980" t="s">
        <v>1809</v>
      </c>
      <c r="E1793" s="11"/>
      <c r="F1793" s="980" t="s">
        <v>1931</v>
      </c>
      <c r="G1793" s="11"/>
      <c r="H1793" s="980">
        <v>6</v>
      </c>
      <c r="I1793" s="980">
        <v>0</v>
      </c>
      <c r="J1793" s="11"/>
      <c r="K1793" s="11"/>
      <c r="L1793" s="986">
        <v>0</v>
      </c>
      <c r="M1793" s="11"/>
      <c r="N1793" s="11"/>
      <c r="O1793" s="360">
        <f>IF(P1793="Yes",'MD Rates'!$H$1,R1793)</f>
        <v>42644</v>
      </c>
      <c r="P1793" s="1065" t="str">
        <f t="shared" si="98"/>
        <v>No</v>
      </c>
      <c r="Q1793" s="11"/>
      <c r="R1793" s="406">
        <v>42644</v>
      </c>
    </row>
    <row r="1794" spans="1:20" ht="15" hidden="1" x14ac:dyDescent="0.25">
      <c r="A1794" s="980" t="s">
        <v>1922</v>
      </c>
      <c r="B1794" s="984" t="s">
        <v>1923</v>
      </c>
      <c r="C1794" s="985" t="s">
        <v>1530</v>
      </c>
      <c r="D1794" s="980" t="s">
        <v>1809</v>
      </c>
      <c r="E1794" s="11"/>
      <c r="F1794" s="980" t="s">
        <v>1931</v>
      </c>
      <c r="G1794" s="11"/>
      <c r="H1794" s="980">
        <v>7</v>
      </c>
      <c r="I1794" s="980">
        <v>0</v>
      </c>
      <c r="J1794" s="11"/>
      <c r="K1794" s="11"/>
      <c r="L1794" s="980">
        <v>0</v>
      </c>
      <c r="M1794" s="11"/>
      <c r="N1794" s="11"/>
      <c r="O1794" s="360">
        <f>IF(P1794="Yes",'MD Rates'!$H$1,R1794)</f>
        <v>42644</v>
      </c>
      <c r="P1794" s="1065" t="str">
        <f t="shared" si="98"/>
        <v>No</v>
      </c>
      <c r="Q1794" s="11"/>
      <c r="R1794" s="406">
        <v>42644</v>
      </c>
    </row>
    <row r="1795" spans="1:20" ht="15" hidden="1" x14ac:dyDescent="0.25">
      <c r="A1795" s="980" t="s">
        <v>1922</v>
      </c>
      <c r="B1795" s="984" t="s">
        <v>1923</v>
      </c>
      <c r="C1795" s="985" t="s">
        <v>1530</v>
      </c>
      <c r="D1795" s="980" t="s">
        <v>1809</v>
      </c>
      <c r="E1795" s="11"/>
      <c r="F1795" s="980" t="s">
        <v>1931</v>
      </c>
      <c r="G1795" s="11"/>
      <c r="H1795" s="980">
        <v>8</v>
      </c>
      <c r="I1795" s="980">
        <v>0</v>
      </c>
      <c r="J1795" s="11"/>
      <c r="K1795" s="11"/>
      <c r="L1795" s="980">
        <v>0</v>
      </c>
      <c r="M1795" s="11"/>
      <c r="N1795" s="11"/>
      <c r="O1795" s="360">
        <f>IF(P1795="Yes",'MD Rates'!$H$1,R1795)</f>
        <v>42644</v>
      </c>
      <c r="P1795" s="1065" t="str">
        <f t="shared" si="98"/>
        <v>No</v>
      </c>
      <c r="Q1795" s="11"/>
      <c r="R1795" s="406">
        <v>42644</v>
      </c>
    </row>
    <row r="1796" spans="1:20" ht="15" hidden="1" x14ac:dyDescent="0.25">
      <c r="A1796" s="980" t="s">
        <v>1922</v>
      </c>
      <c r="B1796" s="984" t="s">
        <v>1923</v>
      </c>
      <c r="C1796" s="985" t="s">
        <v>1530</v>
      </c>
      <c r="D1796" s="980" t="s">
        <v>1809</v>
      </c>
      <c r="E1796" s="11"/>
      <c r="F1796" s="980" t="s">
        <v>2030</v>
      </c>
      <c r="G1796" s="11"/>
      <c r="H1796" s="980">
        <v>5</v>
      </c>
      <c r="I1796" s="980">
        <v>0</v>
      </c>
      <c r="J1796" s="11"/>
      <c r="K1796" s="11"/>
      <c r="L1796" s="980">
        <v>0</v>
      </c>
      <c r="M1796" s="11"/>
      <c r="N1796" s="11"/>
      <c r="O1796" s="360">
        <f>IF(P1796="Yes",'MD Rates'!$H$1,R1796)</f>
        <v>42826</v>
      </c>
      <c r="P1796" s="1065" t="str">
        <f t="shared" si="98"/>
        <v>No</v>
      </c>
      <c r="Q1796" s="11"/>
      <c r="R1796" s="406">
        <v>42826</v>
      </c>
    </row>
    <row r="1797" spans="1:20" ht="15" hidden="1" x14ac:dyDescent="0.25">
      <c r="A1797" s="980" t="s">
        <v>1922</v>
      </c>
      <c r="B1797" s="984" t="s">
        <v>1923</v>
      </c>
      <c r="C1797" s="985" t="s">
        <v>1530</v>
      </c>
      <c r="D1797" s="980" t="s">
        <v>1809</v>
      </c>
      <c r="E1797" s="11"/>
      <c r="F1797" s="980" t="s">
        <v>2030</v>
      </c>
      <c r="G1797" s="11"/>
      <c r="H1797" s="980">
        <v>6</v>
      </c>
      <c r="I1797" s="980">
        <v>0</v>
      </c>
      <c r="J1797" s="11"/>
      <c r="K1797" s="11"/>
      <c r="L1797" s="980">
        <v>0</v>
      </c>
      <c r="M1797" s="11"/>
      <c r="N1797" s="11"/>
      <c r="O1797" s="360">
        <f>IF(P1797="Yes",'MD Rates'!$H$1,R1797)</f>
        <v>42826</v>
      </c>
      <c r="P1797" s="1065" t="str">
        <f t="shared" si="98"/>
        <v>No</v>
      </c>
      <c r="Q1797" s="11"/>
      <c r="R1797" s="406">
        <v>42826</v>
      </c>
    </row>
    <row r="1798" spans="1:20" ht="15" hidden="1" x14ac:dyDescent="0.25">
      <c r="A1798" s="980" t="s">
        <v>1922</v>
      </c>
      <c r="B1798" s="984" t="s">
        <v>1923</v>
      </c>
      <c r="C1798" s="985" t="s">
        <v>1530</v>
      </c>
      <c r="D1798" s="980" t="s">
        <v>1809</v>
      </c>
      <c r="E1798" s="11"/>
      <c r="F1798" s="980" t="s">
        <v>2030</v>
      </c>
      <c r="G1798" s="11"/>
      <c r="H1798" s="980">
        <v>7</v>
      </c>
      <c r="I1798" s="980">
        <v>0</v>
      </c>
      <c r="J1798" s="11"/>
      <c r="K1798" s="11"/>
      <c r="L1798" s="986">
        <f>L1792</f>
        <v>0</v>
      </c>
      <c r="M1798" s="11"/>
      <c r="N1798" s="11"/>
      <c r="O1798" s="360">
        <f>IF(P1798="Yes",'MD Rates'!$H$1,R1798)</f>
        <v>42826</v>
      </c>
      <c r="P1798" s="1065" t="str">
        <f t="shared" si="98"/>
        <v>No</v>
      </c>
      <c r="Q1798" s="11"/>
      <c r="R1798" s="406">
        <v>42826</v>
      </c>
    </row>
    <row r="1799" spans="1:20" ht="15" hidden="1" x14ac:dyDescent="0.25">
      <c r="A1799" s="980" t="s">
        <v>1922</v>
      </c>
      <c r="B1799" s="984" t="s">
        <v>1923</v>
      </c>
      <c r="C1799" s="985" t="s">
        <v>1530</v>
      </c>
      <c r="D1799" s="980" t="s">
        <v>1809</v>
      </c>
      <c r="E1799" s="11"/>
      <c r="F1799" s="980" t="s">
        <v>2030</v>
      </c>
      <c r="G1799" s="11"/>
      <c r="H1799" s="980">
        <v>8</v>
      </c>
      <c r="I1799" s="980">
        <v>0</v>
      </c>
      <c r="J1799" s="11"/>
      <c r="K1799" s="11"/>
      <c r="L1799" s="986">
        <f>L1793</f>
        <v>0</v>
      </c>
      <c r="M1799" s="11"/>
      <c r="N1799" s="11"/>
      <c r="O1799" s="360">
        <f>IF(P1799="Yes",'MD Rates'!$H$1,R1799)</f>
        <v>42826</v>
      </c>
      <c r="P1799" s="1065" t="str">
        <f t="shared" si="98"/>
        <v>No</v>
      </c>
      <c r="Q1799" s="11"/>
      <c r="R1799" s="406">
        <v>42826</v>
      </c>
    </row>
    <row r="1800" spans="1:20" ht="15" hidden="1" x14ac:dyDescent="0.25">
      <c r="A1800" s="980" t="s">
        <v>1922</v>
      </c>
      <c r="B1800" s="984" t="s">
        <v>1923</v>
      </c>
      <c r="C1800" s="985" t="s">
        <v>1530</v>
      </c>
      <c r="D1800" s="980" t="s">
        <v>1811</v>
      </c>
      <c r="E1800" s="11"/>
      <c r="F1800" s="980" t="s">
        <v>1930</v>
      </c>
      <c r="G1800" s="11"/>
      <c r="H1800" s="980">
        <v>3</v>
      </c>
      <c r="I1800" s="980">
        <v>0</v>
      </c>
      <c r="J1800" s="11"/>
      <c r="K1800" s="11"/>
      <c r="L1800" s="980">
        <v>0</v>
      </c>
      <c r="M1800" s="11"/>
      <c r="N1800" s="11"/>
      <c r="O1800" s="360">
        <f>IF(P1800="Yes",'MD Rates'!$H$1,R1800)</f>
        <v>42826</v>
      </c>
      <c r="P1800" s="1065" t="str">
        <f t="shared" si="98"/>
        <v>No</v>
      </c>
      <c r="Q1800" s="11"/>
      <c r="R1800" s="406">
        <v>42826</v>
      </c>
    </row>
    <row r="1801" spans="1:20" ht="15" hidden="1" x14ac:dyDescent="0.25">
      <c r="A1801" s="980" t="s">
        <v>1922</v>
      </c>
      <c r="B1801" s="984" t="s">
        <v>1923</v>
      </c>
      <c r="C1801" s="985" t="s">
        <v>1530</v>
      </c>
      <c r="D1801" s="980" t="s">
        <v>1811</v>
      </c>
      <c r="E1801" s="11"/>
      <c r="F1801" s="980" t="s">
        <v>1930</v>
      </c>
      <c r="G1801" s="11"/>
      <c r="H1801" s="980">
        <v>4</v>
      </c>
      <c r="I1801" s="980">
        <v>0</v>
      </c>
      <c r="J1801" s="11"/>
      <c r="K1801" s="11"/>
      <c r="L1801" s="980">
        <v>0</v>
      </c>
      <c r="M1801" s="11"/>
      <c r="N1801" s="11"/>
      <c r="O1801" s="360">
        <f>IF(P1801="Yes",'MD Rates'!$H$1,R1801)</f>
        <v>42826</v>
      </c>
      <c r="P1801" s="1065" t="str">
        <f t="shared" si="98"/>
        <v>No</v>
      </c>
      <c r="Q1801" s="11"/>
      <c r="R1801" s="406">
        <v>42826</v>
      </c>
    </row>
    <row r="1802" spans="1:20" ht="15" hidden="1" x14ac:dyDescent="0.25">
      <c r="A1802" s="980" t="s">
        <v>1922</v>
      </c>
      <c r="B1802" s="984" t="s">
        <v>1923</v>
      </c>
      <c r="C1802" s="985" t="s">
        <v>1530</v>
      </c>
      <c r="D1802" s="980" t="s">
        <v>1811</v>
      </c>
      <c r="E1802" s="11"/>
      <c r="F1802" s="980" t="s">
        <v>1930</v>
      </c>
      <c r="G1802" s="11"/>
      <c r="H1802" s="980">
        <v>5</v>
      </c>
      <c r="I1802" s="980">
        <v>0</v>
      </c>
      <c r="J1802" s="11"/>
      <c r="K1802" s="11"/>
      <c r="L1802" s="980">
        <v>0</v>
      </c>
      <c r="M1802" s="11"/>
      <c r="N1802" s="11"/>
      <c r="O1802" s="360">
        <f>IF(P1802="Yes",'MD Rates'!$H$1,R1802)</f>
        <v>42644</v>
      </c>
      <c r="P1802" s="1065" t="str">
        <f t="shared" si="98"/>
        <v>No</v>
      </c>
      <c r="Q1802" s="11"/>
      <c r="R1802" s="406">
        <v>42644</v>
      </c>
    </row>
    <row r="1803" spans="1:20" ht="15" hidden="1" x14ac:dyDescent="0.25">
      <c r="A1803" s="980" t="s">
        <v>1922</v>
      </c>
      <c r="B1803" s="984" t="s">
        <v>1923</v>
      </c>
      <c r="C1803" s="985" t="s">
        <v>1530</v>
      </c>
      <c r="D1803" s="980" t="s">
        <v>1811</v>
      </c>
      <c r="E1803" s="11"/>
      <c r="F1803" s="980" t="s">
        <v>1930</v>
      </c>
      <c r="G1803" s="11"/>
      <c r="H1803" s="980">
        <v>6</v>
      </c>
      <c r="I1803" s="980">
        <v>0</v>
      </c>
      <c r="J1803" s="11"/>
      <c r="K1803" s="11"/>
      <c r="L1803" s="980">
        <v>0</v>
      </c>
      <c r="M1803" s="11"/>
      <c r="N1803" s="11"/>
      <c r="O1803" s="360">
        <f>IF(P1803="Yes",'MD Rates'!$H$1,R1803)</f>
        <v>42644</v>
      </c>
      <c r="P1803" s="1065" t="str">
        <f t="shared" si="98"/>
        <v>No</v>
      </c>
      <c r="Q1803" s="11"/>
      <c r="R1803" s="406">
        <v>42644</v>
      </c>
    </row>
    <row r="1804" spans="1:20" ht="15" hidden="1" x14ac:dyDescent="0.25">
      <c r="A1804" s="980" t="s">
        <v>1922</v>
      </c>
      <c r="B1804" s="984" t="s">
        <v>1923</v>
      </c>
      <c r="C1804" s="985" t="s">
        <v>1530</v>
      </c>
      <c r="D1804" s="980" t="s">
        <v>1811</v>
      </c>
      <c r="E1804" s="11"/>
      <c r="F1804" s="980" t="s">
        <v>1930</v>
      </c>
      <c r="G1804" s="11"/>
      <c r="H1804" s="980">
        <v>7</v>
      </c>
      <c r="I1804" s="980">
        <v>0</v>
      </c>
      <c r="J1804" s="11"/>
      <c r="K1804" s="11"/>
      <c r="L1804" s="980">
        <v>0</v>
      </c>
      <c r="M1804" s="11"/>
      <c r="N1804" s="11"/>
      <c r="O1804" s="360">
        <f>IF(P1804="Yes",'MD Rates'!$H$1,R1804)</f>
        <v>42644</v>
      </c>
      <c r="P1804" s="1065" t="str">
        <f t="shared" si="98"/>
        <v>No</v>
      </c>
      <c r="Q1804" s="11"/>
      <c r="R1804" s="406">
        <v>42644</v>
      </c>
    </row>
    <row r="1805" spans="1:20" ht="15" hidden="1" x14ac:dyDescent="0.25">
      <c r="A1805" s="980" t="s">
        <v>1922</v>
      </c>
      <c r="B1805" s="984" t="s">
        <v>1923</v>
      </c>
      <c r="C1805" s="985" t="s">
        <v>1530</v>
      </c>
      <c r="D1805" s="980" t="s">
        <v>1811</v>
      </c>
      <c r="E1805" s="11"/>
      <c r="F1805" s="980" t="s">
        <v>1930</v>
      </c>
      <c r="G1805" s="11"/>
      <c r="H1805" s="980">
        <v>8</v>
      </c>
      <c r="I1805" s="980">
        <v>0</v>
      </c>
      <c r="J1805" s="11"/>
      <c r="K1805" s="11"/>
      <c r="L1805" s="980">
        <v>0</v>
      </c>
      <c r="M1805" s="11"/>
      <c r="N1805" s="11"/>
      <c r="O1805" s="360">
        <f>IF(P1805="Yes",'MD Rates'!$H$1,R1805)</f>
        <v>42644</v>
      </c>
      <c r="P1805" s="1065" t="str">
        <f t="shared" si="98"/>
        <v>No</v>
      </c>
      <c r="Q1805" s="11"/>
      <c r="R1805" s="406">
        <v>42644</v>
      </c>
    </row>
    <row r="1806" spans="1:20" ht="15" x14ac:dyDescent="0.25">
      <c r="A1806" s="1146" t="s">
        <v>1922</v>
      </c>
      <c r="B1806" s="1147" t="s">
        <v>1923</v>
      </c>
      <c r="C1806" s="985" t="s">
        <v>1530</v>
      </c>
      <c r="D1806" s="1146" t="s">
        <v>1811</v>
      </c>
      <c r="E1806" s="11"/>
      <c r="F1806" s="1146" t="s">
        <v>2029</v>
      </c>
      <c r="G1806" s="11"/>
      <c r="H1806" s="1146">
        <v>3</v>
      </c>
      <c r="I1806" s="1146">
        <v>3573</v>
      </c>
      <c r="J1806" s="11"/>
      <c r="K1806" s="11"/>
      <c r="L1806" s="1338">
        <f>'MD Rates'!E84</f>
        <v>3645</v>
      </c>
      <c r="M1806" s="11"/>
      <c r="N1806" s="11"/>
      <c r="O1806" s="360">
        <f>IF(P1806="Yes",'MD Rates'!$H$1,R1806)</f>
        <v>44287</v>
      </c>
      <c r="P1806" s="12" t="str">
        <f t="shared" si="98"/>
        <v>Yes</v>
      </c>
      <c r="Q1806" s="11"/>
      <c r="R1806" s="360">
        <v>43922</v>
      </c>
      <c r="T1806" s="1042"/>
    </row>
    <row r="1807" spans="1:20" ht="15" x14ac:dyDescent="0.25">
      <c r="A1807" s="1146" t="s">
        <v>1922</v>
      </c>
      <c r="B1807" s="1147" t="s">
        <v>1923</v>
      </c>
      <c r="C1807" s="985" t="s">
        <v>1530</v>
      </c>
      <c r="D1807" s="1146" t="s">
        <v>1811</v>
      </c>
      <c r="E1807" s="11"/>
      <c r="F1807" s="1146" t="s">
        <v>2029</v>
      </c>
      <c r="G1807" s="11"/>
      <c r="H1807" s="1146">
        <v>4</v>
      </c>
      <c r="I1807" s="1146">
        <v>2680</v>
      </c>
      <c r="J1807" s="11"/>
      <c r="K1807" s="11"/>
      <c r="L1807" s="1338">
        <f>'MD Rates'!E85</f>
        <v>2734</v>
      </c>
      <c r="M1807" s="11"/>
      <c r="N1807" s="11"/>
      <c r="O1807" s="360">
        <f>IF(P1807="Yes",'MD Rates'!$H$1,R1807)</f>
        <v>44287</v>
      </c>
      <c r="P1807" s="12" t="str">
        <f t="shared" si="98"/>
        <v>Yes</v>
      </c>
      <c r="Q1807" s="11"/>
      <c r="R1807" s="360">
        <v>43922</v>
      </c>
      <c r="T1807" s="1042"/>
    </row>
    <row r="1808" spans="1:20" ht="15" hidden="1" x14ac:dyDescent="0.25">
      <c r="A1808" s="980" t="s">
        <v>1922</v>
      </c>
      <c r="B1808" s="984" t="s">
        <v>1923</v>
      </c>
      <c r="C1808" s="985" t="s">
        <v>1530</v>
      </c>
      <c r="D1808" s="980" t="s">
        <v>1811</v>
      </c>
      <c r="E1808" s="11"/>
      <c r="F1808" s="980" t="s">
        <v>2029</v>
      </c>
      <c r="G1808" s="11"/>
      <c r="H1808" s="980">
        <v>5</v>
      </c>
      <c r="I1808" s="980">
        <v>0</v>
      </c>
      <c r="J1808" s="11"/>
      <c r="K1808" s="11"/>
      <c r="L1808" s="980">
        <v>0</v>
      </c>
      <c r="M1808" s="11"/>
      <c r="N1808" s="11"/>
      <c r="O1808" s="360">
        <f>IF(P1808="Yes",'MD Rates'!$H$1,R1808)</f>
        <v>42826</v>
      </c>
      <c r="P1808" s="1065" t="str">
        <f t="shared" si="98"/>
        <v>No</v>
      </c>
      <c r="Q1808" s="11"/>
      <c r="R1808" s="406">
        <v>42826</v>
      </c>
    </row>
    <row r="1809" spans="1:18" ht="15" hidden="1" x14ac:dyDescent="0.25">
      <c r="A1809" s="980" t="s">
        <v>1922</v>
      </c>
      <c r="B1809" s="984" t="s">
        <v>1923</v>
      </c>
      <c r="C1809" s="985" t="s">
        <v>1530</v>
      </c>
      <c r="D1809" s="980" t="s">
        <v>1811</v>
      </c>
      <c r="E1809" s="11"/>
      <c r="F1809" s="980" t="s">
        <v>2029</v>
      </c>
      <c r="G1809" s="11"/>
      <c r="H1809" s="980">
        <v>6</v>
      </c>
      <c r="I1809" s="980">
        <v>0</v>
      </c>
      <c r="J1809" s="11"/>
      <c r="K1809" s="11"/>
      <c r="L1809" s="980">
        <v>0</v>
      </c>
      <c r="M1809" s="11"/>
      <c r="N1809" s="11"/>
      <c r="O1809" s="360">
        <f>IF(P1809="Yes",'MD Rates'!$H$1,R1809)</f>
        <v>42826</v>
      </c>
      <c r="P1809" s="1065" t="str">
        <f t="shared" ref="P1809:P1865" si="99">IF(I1809&lt;&gt;L1809,"Yes","No")</f>
        <v>No</v>
      </c>
      <c r="Q1809" s="11"/>
      <c r="R1809" s="406">
        <v>42826</v>
      </c>
    </row>
    <row r="1810" spans="1:18" ht="15" hidden="1" x14ac:dyDescent="0.25">
      <c r="A1810" s="980" t="s">
        <v>1922</v>
      </c>
      <c r="B1810" s="984" t="s">
        <v>1923</v>
      </c>
      <c r="C1810" s="985" t="s">
        <v>1530</v>
      </c>
      <c r="D1810" s="980" t="s">
        <v>1811</v>
      </c>
      <c r="E1810" s="11"/>
      <c r="F1810" s="980" t="s">
        <v>2029</v>
      </c>
      <c r="G1810" s="11"/>
      <c r="H1810" s="980">
        <v>7</v>
      </c>
      <c r="I1810" s="980">
        <v>0</v>
      </c>
      <c r="J1810" s="11"/>
      <c r="K1810" s="11"/>
      <c r="L1810" s="980">
        <v>0</v>
      </c>
      <c r="M1810" s="11"/>
      <c r="N1810" s="11"/>
      <c r="O1810" s="360">
        <f>IF(P1810="Yes",'MD Rates'!$H$1,R1810)</f>
        <v>42826</v>
      </c>
      <c r="P1810" s="1065" t="str">
        <f t="shared" si="99"/>
        <v>No</v>
      </c>
      <c r="Q1810" s="11"/>
      <c r="R1810" s="406">
        <v>42826</v>
      </c>
    </row>
    <row r="1811" spans="1:18" ht="15" hidden="1" x14ac:dyDescent="0.25">
      <c r="A1811" s="980" t="s">
        <v>1922</v>
      </c>
      <c r="B1811" s="984" t="s">
        <v>1923</v>
      </c>
      <c r="C1811" s="985" t="s">
        <v>1530</v>
      </c>
      <c r="D1811" s="980" t="s">
        <v>1811</v>
      </c>
      <c r="E1811" s="11"/>
      <c r="F1811" s="980" t="s">
        <v>2029</v>
      </c>
      <c r="G1811" s="11"/>
      <c r="H1811" s="980">
        <v>8</v>
      </c>
      <c r="I1811" s="980">
        <v>0</v>
      </c>
      <c r="J1811" s="11"/>
      <c r="K1811" s="11"/>
      <c r="L1811" s="980">
        <v>0</v>
      </c>
      <c r="M1811" s="11"/>
      <c r="N1811" s="11"/>
      <c r="O1811" s="360">
        <f>IF(P1811="Yes",'MD Rates'!$H$1,R1811)</f>
        <v>42826</v>
      </c>
      <c r="P1811" s="1065" t="str">
        <f t="shared" si="99"/>
        <v>No</v>
      </c>
      <c r="Q1811" s="11"/>
      <c r="R1811" s="406">
        <v>42826</v>
      </c>
    </row>
    <row r="1812" spans="1:18" ht="15" hidden="1" x14ac:dyDescent="0.25">
      <c r="A1812" s="980" t="s">
        <v>1922</v>
      </c>
      <c r="B1812" s="984" t="s">
        <v>1923</v>
      </c>
      <c r="C1812" s="985" t="s">
        <v>1530</v>
      </c>
      <c r="D1812" s="980" t="s">
        <v>1811</v>
      </c>
      <c r="E1812" s="11"/>
      <c r="F1812" s="980" t="s">
        <v>1931</v>
      </c>
      <c r="G1812" s="11"/>
      <c r="H1812" s="980">
        <v>3</v>
      </c>
      <c r="I1812" s="980">
        <v>0</v>
      </c>
      <c r="J1812" s="11"/>
      <c r="K1812" s="11"/>
      <c r="L1812" s="980">
        <v>0</v>
      </c>
      <c r="M1812" s="11"/>
      <c r="N1812" s="11"/>
      <c r="O1812" s="360">
        <f>IF(P1812="Yes",'MD Rates'!$H$1,R1812)</f>
        <v>42826</v>
      </c>
      <c r="P1812" s="1065" t="str">
        <f t="shared" si="99"/>
        <v>No</v>
      </c>
      <c r="Q1812" s="11"/>
      <c r="R1812" s="406">
        <v>42826</v>
      </c>
    </row>
    <row r="1813" spans="1:18" ht="15" hidden="1" x14ac:dyDescent="0.25">
      <c r="A1813" s="980" t="s">
        <v>1922</v>
      </c>
      <c r="B1813" s="984" t="s">
        <v>1923</v>
      </c>
      <c r="C1813" s="985" t="s">
        <v>1530</v>
      </c>
      <c r="D1813" s="980" t="s">
        <v>1811</v>
      </c>
      <c r="E1813" s="11"/>
      <c r="F1813" s="980" t="s">
        <v>1931</v>
      </c>
      <c r="G1813" s="11"/>
      <c r="H1813" s="980">
        <v>4</v>
      </c>
      <c r="I1813" s="980">
        <v>0</v>
      </c>
      <c r="J1813" s="11"/>
      <c r="K1813" s="11"/>
      <c r="L1813" s="980">
        <v>0</v>
      </c>
      <c r="M1813" s="11"/>
      <c r="N1813" s="11"/>
      <c r="O1813" s="360">
        <f>IF(P1813="Yes",'MD Rates'!$H$1,R1813)</f>
        <v>42826</v>
      </c>
      <c r="P1813" s="1065" t="str">
        <f t="shared" si="99"/>
        <v>No</v>
      </c>
      <c r="Q1813" s="11"/>
      <c r="R1813" s="406">
        <v>42826</v>
      </c>
    </row>
    <row r="1814" spans="1:18" ht="15" hidden="1" x14ac:dyDescent="0.25">
      <c r="A1814" s="980" t="s">
        <v>1922</v>
      </c>
      <c r="B1814" s="984" t="s">
        <v>1923</v>
      </c>
      <c r="C1814" s="985" t="s">
        <v>1530</v>
      </c>
      <c r="D1814" s="980" t="s">
        <v>1811</v>
      </c>
      <c r="E1814" s="11"/>
      <c r="F1814" s="980" t="s">
        <v>1931</v>
      </c>
      <c r="G1814" s="11"/>
      <c r="H1814" s="980">
        <v>5</v>
      </c>
      <c r="I1814" s="980">
        <v>0</v>
      </c>
      <c r="J1814" s="11"/>
      <c r="K1814" s="11"/>
      <c r="L1814" s="986">
        <v>0</v>
      </c>
      <c r="M1814" s="11"/>
      <c r="N1814" s="11"/>
      <c r="O1814" s="360">
        <f>IF(P1814="Yes",'MD Rates'!$H$1,R1814)</f>
        <v>42644</v>
      </c>
      <c r="P1814" s="1065" t="str">
        <f t="shared" si="99"/>
        <v>No</v>
      </c>
      <c r="Q1814" s="11"/>
      <c r="R1814" s="406">
        <v>42644</v>
      </c>
    </row>
    <row r="1815" spans="1:18" ht="15" hidden="1" x14ac:dyDescent="0.25">
      <c r="A1815" s="980" t="s">
        <v>1922</v>
      </c>
      <c r="B1815" s="984" t="s">
        <v>1923</v>
      </c>
      <c r="C1815" s="985" t="s">
        <v>1530</v>
      </c>
      <c r="D1815" s="980" t="s">
        <v>1811</v>
      </c>
      <c r="E1815" s="11"/>
      <c r="F1815" s="980" t="s">
        <v>1931</v>
      </c>
      <c r="G1815" s="11"/>
      <c r="H1815" s="980">
        <v>6</v>
      </c>
      <c r="I1815" s="980">
        <v>0</v>
      </c>
      <c r="J1815" s="11"/>
      <c r="K1815" s="11"/>
      <c r="L1815" s="986">
        <v>0</v>
      </c>
      <c r="M1815" s="11"/>
      <c r="N1815" s="11"/>
      <c r="O1815" s="360">
        <f>IF(P1815="Yes",'MD Rates'!$H$1,R1815)</f>
        <v>42644</v>
      </c>
      <c r="P1815" s="1065" t="str">
        <f t="shared" si="99"/>
        <v>No</v>
      </c>
      <c r="Q1815" s="11"/>
      <c r="R1815" s="406">
        <v>42644</v>
      </c>
    </row>
    <row r="1816" spans="1:18" ht="15" hidden="1" x14ac:dyDescent="0.25">
      <c r="A1816" s="980" t="s">
        <v>1922</v>
      </c>
      <c r="B1816" s="984" t="s">
        <v>1923</v>
      </c>
      <c r="C1816" s="985" t="s">
        <v>1530</v>
      </c>
      <c r="D1816" s="980" t="s">
        <v>1811</v>
      </c>
      <c r="E1816" s="11"/>
      <c r="F1816" s="980" t="s">
        <v>1931</v>
      </c>
      <c r="G1816" s="11"/>
      <c r="H1816" s="980">
        <v>7</v>
      </c>
      <c r="I1816" s="980">
        <v>0</v>
      </c>
      <c r="J1816" s="11"/>
      <c r="K1816" s="11"/>
      <c r="L1816" s="980">
        <v>0</v>
      </c>
      <c r="M1816" s="11"/>
      <c r="N1816" s="11"/>
      <c r="O1816" s="360">
        <f>IF(P1816="Yes",'MD Rates'!$H$1,R1816)</f>
        <v>42644</v>
      </c>
      <c r="P1816" s="1065" t="str">
        <f t="shared" si="99"/>
        <v>No</v>
      </c>
      <c r="Q1816" s="11"/>
      <c r="R1816" s="406">
        <v>42644</v>
      </c>
    </row>
    <row r="1817" spans="1:18" ht="15" hidden="1" x14ac:dyDescent="0.25">
      <c r="A1817" s="980" t="s">
        <v>1922</v>
      </c>
      <c r="B1817" s="984" t="s">
        <v>1923</v>
      </c>
      <c r="C1817" s="985" t="s">
        <v>1530</v>
      </c>
      <c r="D1817" s="980" t="s">
        <v>1811</v>
      </c>
      <c r="E1817" s="11"/>
      <c r="F1817" s="980" t="s">
        <v>1931</v>
      </c>
      <c r="G1817" s="11"/>
      <c r="H1817" s="980">
        <v>8</v>
      </c>
      <c r="I1817" s="980">
        <v>0</v>
      </c>
      <c r="J1817" s="11"/>
      <c r="K1817" s="11"/>
      <c r="L1817" s="980">
        <v>0</v>
      </c>
      <c r="M1817" s="11"/>
      <c r="N1817" s="11"/>
      <c r="O1817" s="360">
        <f>IF(P1817="Yes",'MD Rates'!$H$1,R1817)</f>
        <v>42644</v>
      </c>
      <c r="P1817" s="1065" t="str">
        <f t="shared" si="99"/>
        <v>No</v>
      </c>
      <c r="Q1817" s="11"/>
      <c r="R1817" s="406">
        <v>42644</v>
      </c>
    </row>
    <row r="1818" spans="1:18" ht="15" hidden="1" x14ac:dyDescent="0.25">
      <c r="A1818" s="980" t="s">
        <v>1922</v>
      </c>
      <c r="B1818" s="984" t="s">
        <v>1923</v>
      </c>
      <c r="C1818" s="985" t="s">
        <v>1530</v>
      </c>
      <c r="D1818" s="980" t="s">
        <v>1811</v>
      </c>
      <c r="E1818" s="11"/>
      <c r="F1818" s="980" t="s">
        <v>2030</v>
      </c>
      <c r="G1818" s="11"/>
      <c r="H1818" s="980">
        <v>5</v>
      </c>
      <c r="I1818" s="980">
        <v>0</v>
      </c>
      <c r="J1818" s="11"/>
      <c r="K1818" s="11"/>
      <c r="L1818" s="980">
        <v>0</v>
      </c>
      <c r="M1818" s="11"/>
      <c r="N1818" s="11"/>
      <c r="O1818" s="360">
        <f>IF(P1818="Yes",'MD Rates'!$H$1,R1818)</f>
        <v>42826</v>
      </c>
      <c r="P1818" s="1065" t="str">
        <f t="shared" si="99"/>
        <v>No</v>
      </c>
      <c r="Q1818" s="11"/>
      <c r="R1818" s="406">
        <v>42826</v>
      </c>
    </row>
    <row r="1819" spans="1:18" ht="15" hidden="1" x14ac:dyDescent="0.25">
      <c r="A1819" s="980" t="s">
        <v>1922</v>
      </c>
      <c r="B1819" s="984" t="s">
        <v>1923</v>
      </c>
      <c r="C1819" s="985" t="s">
        <v>1530</v>
      </c>
      <c r="D1819" s="980" t="s">
        <v>1811</v>
      </c>
      <c r="E1819" s="11"/>
      <c r="F1819" s="980" t="s">
        <v>2030</v>
      </c>
      <c r="G1819" s="11"/>
      <c r="H1819" s="980">
        <v>6</v>
      </c>
      <c r="I1819" s="980">
        <v>0</v>
      </c>
      <c r="J1819" s="11"/>
      <c r="K1819" s="11"/>
      <c r="L1819" s="980">
        <v>0</v>
      </c>
      <c r="M1819" s="11"/>
      <c r="N1819" s="11"/>
      <c r="O1819" s="360">
        <f>IF(P1819="Yes",'MD Rates'!$H$1,R1819)</f>
        <v>42826</v>
      </c>
      <c r="P1819" s="1065" t="str">
        <f t="shared" si="99"/>
        <v>No</v>
      </c>
      <c r="Q1819" s="11"/>
      <c r="R1819" s="406">
        <v>42826</v>
      </c>
    </row>
    <row r="1820" spans="1:18" ht="15" hidden="1" x14ac:dyDescent="0.25">
      <c r="A1820" s="980" t="s">
        <v>1922</v>
      </c>
      <c r="B1820" s="984" t="s">
        <v>1923</v>
      </c>
      <c r="C1820" s="985" t="s">
        <v>1530</v>
      </c>
      <c r="D1820" s="980" t="s">
        <v>1811</v>
      </c>
      <c r="E1820" s="11"/>
      <c r="F1820" s="980" t="s">
        <v>2030</v>
      </c>
      <c r="G1820" s="11"/>
      <c r="H1820" s="980">
        <v>7</v>
      </c>
      <c r="I1820" s="980">
        <v>0</v>
      </c>
      <c r="J1820" s="11"/>
      <c r="K1820" s="11"/>
      <c r="L1820" s="986">
        <f>L1814</f>
        <v>0</v>
      </c>
      <c r="M1820" s="11"/>
      <c r="N1820" s="11"/>
      <c r="O1820" s="360">
        <f>IF(P1820="Yes",'MD Rates'!$H$1,R1820)</f>
        <v>42826</v>
      </c>
      <c r="P1820" s="1065" t="str">
        <f t="shared" si="99"/>
        <v>No</v>
      </c>
      <c r="Q1820" s="11"/>
      <c r="R1820" s="406">
        <v>42826</v>
      </c>
    </row>
    <row r="1821" spans="1:18" ht="15" hidden="1" x14ac:dyDescent="0.25">
      <c r="A1821" s="980" t="s">
        <v>1922</v>
      </c>
      <c r="B1821" s="984" t="s">
        <v>1923</v>
      </c>
      <c r="C1821" s="985" t="s">
        <v>1530</v>
      </c>
      <c r="D1821" s="980" t="s">
        <v>1811</v>
      </c>
      <c r="E1821" s="11"/>
      <c r="F1821" s="980" t="s">
        <v>2030</v>
      </c>
      <c r="G1821" s="11"/>
      <c r="H1821" s="980">
        <v>8</v>
      </c>
      <c r="I1821" s="980">
        <v>0</v>
      </c>
      <c r="J1821" s="11"/>
      <c r="K1821" s="11"/>
      <c r="L1821" s="986">
        <f>L1815</f>
        <v>0</v>
      </c>
      <c r="M1821" s="11"/>
      <c r="N1821" s="11"/>
      <c r="O1821" s="360">
        <f>IF(P1821="Yes",'MD Rates'!$H$1,R1821)</f>
        <v>42826</v>
      </c>
      <c r="P1821" s="1065" t="str">
        <f t="shared" si="99"/>
        <v>No</v>
      </c>
      <c r="Q1821" s="11"/>
      <c r="R1821" s="406">
        <v>42826</v>
      </c>
    </row>
    <row r="1822" spans="1:18" ht="15" hidden="1" x14ac:dyDescent="0.25">
      <c r="A1822" s="980" t="s">
        <v>1922</v>
      </c>
      <c r="B1822" s="984" t="s">
        <v>1923</v>
      </c>
      <c r="C1822" s="985" t="s">
        <v>1530</v>
      </c>
      <c r="D1822" s="980" t="s">
        <v>1813</v>
      </c>
      <c r="E1822" s="11"/>
      <c r="F1822" s="980" t="s">
        <v>1930</v>
      </c>
      <c r="G1822" s="11"/>
      <c r="H1822" s="980">
        <v>3</v>
      </c>
      <c r="I1822" s="980">
        <v>0</v>
      </c>
      <c r="J1822" s="11"/>
      <c r="K1822" s="11"/>
      <c r="L1822" s="980">
        <v>0</v>
      </c>
      <c r="M1822" s="11"/>
      <c r="N1822" s="11"/>
      <c r="O1822" s="360">
        <f>IF(P1822="Yes",'MD Rates'!$H$1,R1822)</f>
        <v>42826</v>
      </c>
      <c r="P1822" s="1065" t="str">
        <f t="shared" si="99"/>
        <v>No</v>
      </c>
      <c r="Q1822" s="11"/>
      <c r="R1822" s="406">
        <v>42826</v>
      </c>
    </row>
    <row r="1823" spans="1:18" ht="15" hidden="1" x14ac:dyDescent="0.25">
      <c r="A1823" s="980" t="s">
        <v>1922</v>
      </c>
      <c r="B1823" s="984" t="s">
        <v>1923</v>
      </c>
      <c r="C1823" s="985" t="s">
        <v>1530</v>
      </c>
      <c r="D1823" s="980" t="s">
        <v>1813</v>
      </c>
      <c r="E1823" s="11"/>
      <c r="F1823" s="980" t="s">
        <v>1930</v>
      </c>
      <c r="G1823" s="11"/>
      <c r="H1823" s="980">
        <v>4</v>
      </c>
      <c r="I1823" s="980">
        <v>0</v>
      </c>
      <c r="J1823" s="11"/>
      <c r="K1823" s="11"/>
      <c r="L1823" s="980">
        <v>0</v>
      </c>
      <c r="M1823" s="11"/>
      <c r="N1823" s="11"/>
      <c r="O1823" s="360">
        <f>IF(P1823="Yes",'MD Rates'!$H$1,R1823)</f>
        <v>42826</v>
      </c>
      <c r="P1823" s="1065" t="str">
        <f t="shared" si="99"/>
        <v>No</v>
      </c>
      <c r="Q1823" s="11"/>
      <c r="R1823" s="406">
        <v>42826</v>
      </c>
    </row>
    <row r="1824" spans="1:18" ht="15" hidden="1" x14ac:dyDescent="0.25">
      <c r="A1824" s="980" t="s">
        <v>1922</v>
      </c>
      <c r="B1824" s="984" t="s">
        <v>1923</v>
      </c>
      <c r="C1824" s="985" t="s">
        <v>1530</v>
      </c>
      <c r="D1824" s="980" t="s">
        <v>1813</v>
      </c>
      <c r="E1824" s="11"/>
      <c r="F1824" s="980" t="s">
        <v>1930</v>
      </c>
      <c r="G1824" s="11"/>
      <c r="H1824" s="980">
        <v>5</v>
      </c>
      <c r="I1824" s="980">
        <v>0</v>
      </c>
      <c r="J1824" s="11"/>
      <c r="K1824" s="11"/>
      <c r="L1824" s="980">
        <v>0</v>
      </c>
      <c r="M1824" s="11"/>
      <c r="N1824" s="11"/>
      <c r="O1824" s="360">
        <f>IF(P1824="Yes",'MD Rates'!$H$1,R1824)</f>
        <v>42644</v>
      </c>
      <c r="P1824" s="1065" t="str">
        <f t="shared" si="99"/>
        <v>No</v>
      </c>
      <c r="Q1824" s="11"/>
      <c r="R1824" s="406">
        <v>42644</v>
      </c>
    </row>
    <row r="1825" spans="1:20" ht="15" hidden="1" x14ac:dyDescent="0.25">
      <c r="A1825" s="980" t="s">
        <v>1922</v>
      </c>
      <c r="B1825" s="984" t="s">
        <v>1923</v>
      </c>
      <c r="C1825" s="985" t="s">
        <v>1530</v>
      </c>
      <c r="D1825" s="980" t="s">
        <v>1813</v>
      </c>
      <c r="E1825" s="11"/>
      <c r="F1825" s="980" t="s">
        <v>1930</v>
      </c>
      <c r="G1825" s="11"/>
      <c r="H1825" s="980">
        <v>6</v>
      </c>
      <c r="I1825" s="980">
        <v>0</v>
      </c>
      <c r="J1825" s="11"/>
      <c r="K1825" s="11"/>
      <c r="L1825" s="980">
        <v>0</v>
      </c>
      <c r="M1825" s="11"/>
      <c r="N1825" s="11"/>
      <c r="O1825" s="360">
        <f>IF(P1825="Yes",'MD Rates'!$H$1,R1825)</f>
        <v>42644</v>
      </c>
      <c r="P1825" s="1065" t="str">
        <f t="shared" si="99"/>
        <v>No</v>
      </c>
      <c r="Q1825" s="11"/>
      <c r="R1825" s="406">
        <v>42644</v>
      </c>
    </row>
    <row r="1826" spans="1:20" ht="15" hidden="1" x14ac:dyDescent="0.25">
      <c r="A1826" s="980" t="s">
        <v>1922</v>
      </c>
      <c r="B1826" s="984" t="s">
        <v>1923</v>
      </c>
      <c r="C1826" s="985" t="s">
        <v>1530</v>
      </c>
      <c r="D1826" s="980" t="s">
        <v>1813</v>
      </c>
      <c r="E1826" s="11"/>
      <c r="F1826" s="980" t="s">
        <v>1930</v>
      </c>
      <c r="G1826" s="11"/>
      <c r="H1826" s="980">
        <v>7</v>
      </c>
      <c r="I1826" s="980">
        <v>0</v>
      </c>
      <c r="J1826" s="11"/>
      <c r="K1826" s="11"/>
      <c r="L1826" s="980">
        <v>0</v>
      </c>
      <c r="M1826" s="11"/>
      <c r="N1826" s="11"/>
      <c r="O1826" s="360">
        <f>IF(P1826="Yes",'MD Rates'!$H$1,R1826)</f>
        <v>42644</v>
      </c>
      <c r="P1826" s="1065" t="str">
        <f t="shared" si="99"/>
        <v>No</v>
      </c>
      <c r="Q1826" s="11"/>
      <c r="R1826" s="406">
        <v>42644</v>
      </c>
    </row>
    <row r="1827" spans="1:20" ht="15" hidden="1" x14ac:dyDescent="0.25">
      <c r="A1827" s="980" t="s">
        <v>1922</v>
      </c>
      <c r="B1827" s="984" t="s">
        <v>1923</v>
      </c>
      <c r="C1827" s="985" t="s">
        <v>1530</v>
      </c>
      <c r="D1827" s="980" t="s">
        <v>1813</v>
      </c>
      <c r="E1827" s="11"/>
      <c r="F1827" s="980" t="s">
        <v>1930</v>
      </c>
      <c r="G1827" s="11"/>
      <c r="H1827" s="980">
        <v>8</v>
      </c>
      <c r="I1827" s="980">
        <v>0</v>
      </c>
      <c r="J1827" s="11"/>
      <c r="K1827" s="11"/>
      <c r="L1827" s="980">
        <v>0</v>
      </c>
      <c r="M1827" s="11"/>
      <c r="N1827" s="11"/>
      <c r="O1827" s="360">
        <f>IF(P1827="Yes",'MD Rates'!$H$1,R1827)</f>
        <v>42644</v>
      </c>
      <c r="P1827" s="1065" t="str">
        <f t="shared" si="99"/>
        <v>No</v>
      </c>
      <c r="Q1827" s="11"/>
      <c r="R1827" s="406">
        <v>42644</v>
      </c>
    </row>
    <row r="1828" spans="1:20" ht="15" x14ac:dyDescent="0.25">
      <c r="A1828" s="1146" t="s">
        <v>1922</v>
      </c>
      <c r="B1828" s="1147" t="s">
        <v>1923</v>
      </c>
      <c r="C1828" s="985" t="s">
        <v>1530</v>
      </c>
      <c r="D1828" s="1146" t="s">
        <v>1813</v>
      </c>
      <c r="E1828" s="11"/>
      <c r="F1828" s="1146" t="s">
        <v>2029</v>
      </c>
      <c r="G1828" s="11"/>
      <c r="H1828" s="1146">
        <v>3</v>
      </c>
      <c r="I1828" s="1146">
        <v>3573</v>
      </c>
      <c r="J1828" s="11"/>
      <c r="K1828" s="11"/>
      <c r="L1828" s="1338">
        <f>'MD Rates'!E84</f>
        <v>3645</v>
      </c>
      <c r="M1828" s="11"/>
      <c r="N1828" s="11"/>
      <c r="O1828" s="360">
        <f>IF(P1828="Yes",'MD Rates'!$H$1,R1828)</f>
        <v>44287</v>
      </c>
      <c r="P1828" s="12" t="str">
        <f t="shared" si="99"/>
        <v>Yes</v>
      </c>
      <c r="Q1828" s="11"/>
      <c r="R1828" s="360">
        <v>43922</v>
      </c>
      <c r="T1828" s="1042"/>
    </row>
    <row r="1829" spans="1:20" ht="15" x14ac:dyDescent="0.25">
      <c r="A1829" s="1146" t="s">
        <v>1922</v>
      </c>
      <c r="B1829" s="1147" t="s">
        <v>1923</v>
      </c>
      <c r="C1829" s="985" t="s">
        <v>1530</v>
      </c>
      <c r="D1829" s="1146" t="s">
        <v>1813</v>
      </c>
      <c r="E1829" s="11"/>
      <c r="F1829" s="1146" t="s">
        <v>2029</v>
      </c>
      <c r="G1829" s="11"/>
      <c r="H1829" s="1146">
        <v>4</v>
      </c>
      <c r="I1829" s="1146">
        <v>2680</v>
      </c>
      <c r="J1829" s="11"/>
      <c r="K1829" s="11"/>
      <c r="L1829" s="1338">
        <f>'MD Rates'!E85</f>
        <v>2734</v>
      </c>
      <c r="M1829" s="11"/>
      <c r="N1829" s="11"/>
      <c r="O1829" s="360">
        <f>IF(P1829="Yes",'MD Rates'!$H$1,R1829)</f>
        <v>44287</v>
      </c>
      <c r="P1829" s="12" t="str">
        <f t="shared" si="99"/>
        <v>Yes</v>
      </c>
      <c r="Q1829" s="11"/>
      <c r="R1829" s="360">
        <v>43922</v>
      </c>
      <c r="T1829" s="1042"/>
    </row>
    <row r="1830" spans="1:20" ht="15" hidden="1" x14ac:dyDescent="0.25">
      <c r="A1830" s="980" t="s">
        <v>1922</v>
      </c>
      <c r="B1830" s="984" t="s">
        <v>1923</v>
      </c>
      <c r="C1830" s="985" t="s">
        <v>1530</v>
      </c>
      <c r="D1830" s="980" t="s">
        <v>1813</v>
      </c>
      <c r="E1830" s="11"/>
      <c r="F1830" s="980" t="s">
        <v>2029</v>
      </c>
      <c r="G1830" s="11"/>
      <c r="H1830" s="980">
        <v>5</v>
      </c>
      <c r="I1830" s="980">
        <v>0</v>
      </c>
      <c r="J1830" s="11"/>
      <c r="K1830" s="11"/>
      <c r="L1830" s="980">
        <v>0</v>
      </c>
      <c r="M1830" s="11"/>
      <c r="N1830" s="11"/>
      <c r="O1830" s="360">
        <f>IF(P1830="Yes",'MD Rates'!$H$1,R1830)</f>
        <v>42826</v>
      </c>
      <c r="P1830" s="1065" t="str">
        <f t="shared" si="99"/>
        <v>No</v>
      </c>
      <c r="Q1830" s="11"/>
      <c r="R1830" s="406">
        <v>42826</v>
      </c>
    </row>
    <row r="1831" spans="1:20" ht="15" hidden="1" x14ac:dyDescent="0.25">
      <c r="A1831" s="980" t="s">
        <v>1922</v>
      </c>
      <c r="B1831" s="984" t="s">
        <v>1923</v>
      </c>
      <c r="C1831" s="985" t="s">
        <v>1530</v>
      </c>
      <c r="D1831" s="980" t="s">
        <v>1813</v>
      </c>
      <c r="E1831" s="11"/>
      <c r="F1831" s="980" t="s">
        <v>2029</v>
      </c>
      <c r="G1831" s="11"/>
      <c r="H1831" s="980">
        <v>6</v>
      </c>
      <c r="I1831" s="980">
        <v>0</v>
      </c>
      <c r="J1831" s="11"/>
      <c r="K1831" s="11"/>
      <c r="L1831" s="980">
        <v>0</v>
      </c>
      <c r="M1831" s="11"/>
      <c r="N1831" s="11"/>
      <c r="O1831" s="360">
        <f>IF(P1831="Yes",'MD Rates'!$H$1,R1831)</f>
        <v>42826</v>
      </c>
      <c r="P1831" s="1065" t="str">
        <f t="shared" si="99"/>
        <v>No</v>
      </c>
      <c r="Q1831" s="11"/>
      <c r="R1831" s="406">
        <v>42826</v>
      </c>
    </row>
    <row r="1832" spans="1:20" ht="15" hidden="1" x14ac:dyDescent="0.25">
      <c r="A1832" s="980" t="s">
        <v>1922</v>
      </c>
      <c r="B1832" s="984" t="s">
        <v>1923</v>
      </c>
      <c r="C1832" s="985" t="s">
        <v>1530</v>
      </c>
      <c r="D1832" s="980" t="s">
        <v>1813</v>
      </c>
      <c r="E1832" s="11"/>
      <c r="F1832" s="980" t="s">
        <v>2029</v>
      </c>
      <c r="G1832" s="11"/>
      <c r="H1832" s="980">
        <v>7</v>
      </c>
      <c r="I1832" s="980">
        <v>0</v>
      </c>
      <c r="J1832" s="11"/>
      <c r="K1832" s="11"/>
      <c r="L1832" s="980">
        <v>0</v>
      </c>
      <c r="M1832" s="11"/>
      <c r="N1832" s="11"/>
      <c r="O1832" s="360">
        <f>IF(P1832="Yes",'MD Rates'!$H$1,R1832)</f>
        <v>42826</v>
      </c>
      <c r="P1832" s="1065" t="str">
        <f t="shared" si="99"/>
        <v>No</v>
      </c>
      <c r="Q1832" s="11"/>
      <c r="R1832" s="406">
        <v>42826</v>
      </c>
    </row>
    <row r="1833" spans="1:20" ht="15" hidden="1" x14ac:dyDescent="0.25">
      <c r="A1833" s="980" t="s">
        <v>1922</v>
      </c>
      <c r="B1833" s="984" t="s">
        <v>1923</v>
      </c>
      <c r="C1833" s="985" t="s">
        <v>1530</v>
      </c>
      <c r="D1833" s="980" t="s">
        <v>1813</v>
      </c>
      <c r="E1833" s="11"/>
      <c r="F1833" s="980" t="s">
        <v>2029</v>
      </c>
      <c r="G1833" s="11"/>
      <c r="H1833" s="980">
        <v>8</v>
      </c>
      <c r="I1833" s="980">
        <v>0</v>
      </c>
      <c r="J1833" s="11"/>
      <c r="K1833" s="11"/>
      <c r="L1833" s="980">
        <v>0</v>
      </c>
      <c r="M1833" s="11"/>
      <c r="N1833" s="11"/>
      <c r="O1833" s="360">
        <f>IF(P1833="Yes",'MD Rates'!$H$1,R1833)</f>
        <v>42826</v>
      </c>
      <c r="P1833" s="1065" t="str">
        <f t="shared" si="99"/>
        <v>No</v>
      </c>
      <c r="Q1833" s="11"/>
      <c r="R1833" s="406">
        <v>42826</v>
      </c>
    </row>
    <row r="1834" spans="1:20" ht="15" hidden="1" x14ac:dyDescent="0.25">
      <c r="A1834" s="980" t="s">
        <v>1922</v>
      </c>
      <c r="B1834" s="984" t="s">
        <v>1923</v>
      </c>
      <c r="C1834" s="985" t="s">
        <v>1530</v>
      </c>
      <c r="D1834" s="980" t="s">
        <v>1813</v>
      </c>
      <c r="E1834" s="11"/>
      <c r="F1834" s="980" t="s">
        <v>1931</v>
      </c>
      <c r="G1834" s="11"/>
      <c r="H1834" s="980">
        <v>3</v>
      </c>
      <c r="I1834" s="980">
        <v>0</v>
      </c>
      <c r="J1834" s="11"/>
      <c r="K1834" s="11"/>
      <c r="L1834" s="980">
        <v>0</v>
      </c>
      <c r="M1834" s="11"/>
      <c r="N1834" s="11"/>
      <c r="O1834" s="360">
        <f>IF(P1834="Yes",'MD Rates'!$H$1,R1834)</f>
        <v>42826</v>
      </c>
      <c r="P1834" s="1065" t="str">
        <f t="shared" si="99"/>
        <v>No</v>
      </c>
      <c r="Q1834" s="11"/>
      <c r="R1834" s="406">
        <v>42826</v>
      </c>
    </row>
    <row r="1835" spans="1:20" ht="15" hidden="1" x14ac:dyDescent="0.25">
      <c r="A1835" s="980" t="s">
        <v>1922</v>
      </c>
      <c r="B1835" s="984" t="s">
        <v>1923</v>
      </c>
      <c r="C1835" s="985" t="s">
        <v>1530</v>
      </c>
      <c r="D1835" s="980" t="s">
        <v>1813</v>
      </c>
      <c r="E1835" s="11"/>
      <c r="F1835" s="980" t="s">
        <v>1931</v>
      </c>
      <c r="G1835" s="11"/>
      <c r="H1835" s="980">
        <v>4</v>
      </c>
      <c r="I1835" s="980">
        <v>0</v>
      </c>
      <c r="J1835" s="11"/>
      <c r="K1835" s="11"/>
      <c r="L1835" s="980">
        <v>0</v>
      </c>
      <c r="M1835" s="11"/>
      <c r="N1835" s="11"/>
      <c r="O1835" s="360">
        <f>IF(P1835="Yes",'MD Rates'!$H$1,R1835)</f>
        <v>42826</v>
      </c>
      <c r="P1835" s="1065" t="str">
        <f t="shared" si="99"/>
        <v>No</v>
      </c>
      <c r="Q1835" s="11"/>
      <c r="R1835" s="406">
        <v>42826</v>
      </c>
    </row>
    <row r="1836" spans="1:20" ht="15" hidden="1" x14ac:dyDescent="0.25">
      <c r="A1836" s="980" t="s">
        <v>1922</v>
      </c>
      <c r="B1836" s="984" t="s">
        <v>1923</v>
      </c>
      <c r="C1836" s="985" t="s">
        <v>1530</v>
      </c>
      <c r="D1836" s="980" t="s">
        <v>1813</v>
      </c>
      <c r="E1836" s="11"/>
      <c r="F1836" s="980" t="s">
        <v>1931</v>
      </c>
      <c r="G1836" s="11"/>
      <c r="H1836" s="980">
        <v>5</v>
      </c>
      <c r="I1836" s="980">
        <v>0</v>
      </c>
      <c r="J1836" s="11"/>
      <c r="K1836" s="11"/>
      <c r="L1836" s="986">
        <v>0</v>
      </c>
      <c r="M1836" s="11"/>
      <c r="N1836" s="11"/>
      <c r="O1836" s="360">
        <f>IF(P1836="Yes",'MD Rates'!$H$1,R1836)</f>
        <v>42644</v>
      </c>
      <c r="P1836" s="1065" t="str">
        <f t="shared" si="99"/>
        <v>No</v>
      </c>
      <c r="Q1836" s="11"/>
      <c r="R1836" s="406">
        <v>42644</v>
      </c>
    </row>
    <row r="1837" spans="1:20" ht="15" hidden="1" x14ac:dyDescent="0.25">
      <c r="A1837" s="980" t="s">
        <v>1922</v>
      </c>
      <c r="B1837" s="984" t="s">
        <v>1923</v>
      </c>
      <c r="C1837" s="985" t="s">
        <v>1530</v>
      </c>
      <c r="D1837" s="980" t="s">
        <v>1813</v>
      </c>
      <c r="E1837" s="11"/>
      <c r="F1837" s="980" t="s">
        <v>1931</v>
      </c>
      <c r="G1837" s="11"/>
      <c r="H1837" s="980">
        <v>6</v>
      </c>
      <c r="I1837" s="980">
        <v>0</v>
      </c>
      <c r="J1837" s="11"/>
      <c r="K1837" s="11"/>
      <c r="L1837" s="986">
        <v>0</v>
      </c>
      <c r="M1837" s="11"/>
      <c r="N1837" s="11"/>
      <c r="O1837" s="360">
        <f>IF(P1837="Yes",'MD Rates'!$H$1,R1837)</f>
        <v>42644</v>
      </c>
      <c r="P1837" s="1065" t="str">
        <f t="shared" si="99"/>
        <v>No</v>
      </c>
      <c r="Q1837" s="11"/>
      <c r="R1837" s="406">
        <v>42644</v>
      </c>
    </row>
    <row r="1838" spans="1:20" ht="15" hidden="1" x14ac:dyDescent="0.25">
      <c r="A1838" s="980" t="s">
        <v>1922</v>
      </c>
      <c r="B1838" s="984" t="s">
        <v>1923</v>
      </c>
      <c r="C1838" s="985" t="s">
        <v>1530</v>
      </c>
      <c r="D1838" s="980" t="s">
        <v>1813</v>
      </c>
      <c r="E1838" s="11"/>
      <c r="F1838" s="980" t="s">
        <v>1931</v>
      </c>
      <c r="G1838" s="11"/>
      <c r="H1838" s="980">
        <v>7</v>
      </c>
      <c r="I1838" s="980">
        <v>0</v>
      </c>
      <c r="J1838" s="11"/>
      <c r="K1838" s="11"/>
      <c r="L1838" s="980">
        <v>0</v>
      </c>
      <c r="M1838" s="11"/>
      <c r="N1838" s="11"/>
      <c r="O1838" s="360">
        <f>IF(P1838="Yes",'MD Rates'!$H$1,R1838)</f>
        <v>42644</v>
      </c>
      <c r="P1838" s="1065" t="str">
        <f t="shared" si="99"/>
        <v>No</v>
      </c>
      <c r="Q1838" s="11"/>
      <c r="R1838" s="406">
        <v>42644</v>
      </c>
    </row>
    <row r="1839" spans="1:20" ht="15" hidden="1" x14ac:dyDescent="0.25">
      <c r="A1839" s="980" t="s">
        <v>1922</v>
      </c>
      <c r="B1839" s="984" t="s">
        <v>1923</v>
      </c>
      <c r="C1839" s="985" t="s">
        <v>1530</v>
      </c>
      <c r="D1839" s="980" t="s">
        <v>1813</v>
      </c>
      <c r="E1839" s="11"/>
      <c r="F1839" s="980" t="s">
        <v>1931</v>
      </c>
      <c r="G1839" s="11"/>
      <c r="H1839" s="980">
        <v>8</v>
      </c>
      <c r="I1839" s="980">
        <v>0</v>
      </c>
      <c r="J1839" s="11"/>
      <c r="K1839" s="11"/>
      <c r="L1839" s="980">
        <v>0</v>
      </c>
      <c r="M1839" s="11"/>
      <c r="N1839" s="11"/>
      <c r="O1839" s="360">
        <f>IF(P1839="Yes",'MD Rates'!$H$1,R1839)</f>
        <v>42644</v>
      </c>
      <c r="P1839" s="1065" t="str">
        <f t="shared" si="99"/>
        <v>No</v>
      </c>
      <c r="Q1839" s="11"/>
      <c r="R1839" s="406">
        <v>42644</v>
      </c>
    </row>
    <row r="1840" spans="1:20" ht="15" hidden="1" x14ac:dyDescent="0.25">
      <c r="A1840" s="980" t="s">
        <v>1922</v>
      </c>
      <c r="B1840" s="984" t="s">
        <v>1923</v>
      </c>
      <c r="C1840" s="985" t="s">
        <v>1530</v>
      </c>
      <c r="D1840" s="980" t="s">
        <v>1813</v>
      </c>
      <c r="E1840" s="11"/>
      <c r="F1840" s="980" t="s">
        <v>2030</v>
      </c>
      <c r="G1840" s="11"/>
      <c r="H1840" s="980">
        <v>5</v>
      </c>
      <c r="I1840" s="980">
        <v>0</v>
      </c>
      <c r="J1840" s="11"/>
      <c r="K1840" s="11"/>
      <c r="L1840" s="980">
        <v>0</v>
      </c>
      <c r="M1840" s="11"/>
      <c r="N1840" s="11"/>
      <c r="O1840" s="360">
        <f>IF(P1840="Yes",'MD Rates'!$H$1,R1840)</f>
        <v>42826</v>
      </c>
      <c r="P1840" s="1065" t="str">
        <f t="shared" si="99"/>
        <v>No</v>
      </c>
      <c r="Q1840" s="11"/>
      <c r="R1840" s="406">
        <v>42826</v>
      </c>
    </row>
    <row r="1841" spans="1:20" ht="15" hidden="1" x14ac:dyDescent="0.25">
      <c r="A1841" s="980" t="s">
        <v>1922</v>
      </c>
      <c r="B1841" s="984" t="s">
        <v>1923</v>
      </c>
      <c r="C1841" s="985" t="s">
        <v>1530</v>
      </c>
      <c r="D1841" s="980" t="s">
        <v>1813</v>
      </c>
      <c r="E1841" s="11"/>
      <c r="F1841" s="980" t="s">
        <v>2030</v>
      </c>
      <c r="G1841" s="11"/>
      <c r="H1841" s="980">
        <v>6</v>
      </c>
      <c r="I1841" s="980">
        <v>0</v>
      </c>
      <c r="J1841" s="11"/>
      <c r="K1841" s="11"/>
      <c r="L1841" s="980">
        <v>0</v>
      </c>
      <c r="M1841" s="11"/>
      <c r="N1841" s="11"/>
      <c r="O1841" s="360">
        <f>IF(P1841="Yes",'MD Rates'!$H$1,R1841)</f>
        <v>42826</v>
      </c>
      <c r="P1841" s="1065" t="str">
        <f t="shared" si="99"/>
        <v>No</v>
      </c>
      <c r="Q1841" s="11"/>
      <c r="R1841" s="406">
        <v>42826</v>
      </c>
    </row>
    <row r="1842" spans="1:20" ht="15" hidden="1" x14ac:dyDescent="0.25">
      <c r="A1842" s="980" t="s">
        <v>1922</v>
      </c>
      <c r="B1842" s="984" t="s">
        <v>1923</v>
      </c>
      <c r="C1842" s="985" t="s">
        <v>1530</v>
      </c>
      <c r="D1842" s="980" t="s">
        <v>1813</v>
      </c>
      <c r="E1842" s="11"/>
      <c r="F1842" s="980" t="s">
        <v>2030</v>
      </c>
      <c r="G1842" s="11"/>
      <c r="H1842" s="980">
        <v>7</v>
      </c>
      <c r="I1842" s="980">
        <v>0</v>
      </c>
      <c r="J1842" s="11"/>
      <c r="K1842" s="11"/>
      <c r="L1842" s="986">
        <f>L1836</f>
        <v>0</v>
      </c>
      <c r="M1842" s="11"/>
      <c r="N1842" s="11"/>
      <c r="O1842" s="360">
        <f>IF(P1842="Yes",'MD Rates'!$H$1,R1842)</f>
        <v>42826</v>
      </c>
      <c r="P1842" s="1065" t="str">
        <f t="shared" si="99"/>
        <v>No</v>
      </c>
      <c r="Q1842" s="11"/>
      <c r="R1842" s="406">
        <v>42826</v>
      </c>
    </row>
    <row r="1843" spans="1:20" ht="15" hidden="1" x14ac:dyDescent="0.25">
      <c r="A1843" s="980" t="s">
        <v>1922</v>
      </c>
      <c r="B1843" s="984" t="s">
        <v>1923</v>
      </c>
      <c r="C1843" s="985" t="s">
        <v>1530</v>
      </c>
      <c r="D1843" s="980" t="s">
        <v>1813</v>
      </c>
      <c r="E1843" s="11"/>
      <c r="F1843" s="980" t="s">
        <v>2030</v>
      </c>
      <c r="G1843" s="11"/>
      <c r="H1843" s="980">
        <v>8</v>
      </c>
      <c r="I1843" s="980">
        <v>0</v>
      </c>
      <c r="J1843" s="11"/>
      <c r="K1843" s="11"/>
      <c r="L1843" s="986">
        <f>L1837</f>
        <v>0</v>
      </c>
      <c r="M1843" s="11"/>
      <c r="N1843" s="11"/>
      <c r="O1843" s="360">
        <f>IF(P1843="Yes",'MD Rates'!$H$1,R1843)</f>
        <v>42826</v>
      </c>
      <c r="P1843" s="1065" t="str">
        <f t="shared" si="99"/>
        <v>No</v>
      </c>
      <c r="Q1843" s="11"/>
      <c r="R1843" s="406">
        <v>42826</v>
      </c>
    </row>
    <row r="1844" spans="1:20" ht="15" hidden="1" x14ac:dyDescent="0.25">
      <c r="A1844" s="980" t="s">
        <v>1922</v>
      </c>
      <c r="B1844" s="984" t="s">
        <v>1923</v>
      </c>
      <c r="C1844" s="985" t="s">
        <v>1530</v>
      </c>
      <c r="D1844" s="980" t="s">
        <v>1815</v>
      </c>
      <c r="E1844" s="11"/>
      <c r="F1844" s="980" t="s">
        <v>1930</v>
      </c>
      <c r="G1844" s="11"/>
      <c r="H1844" s="980">
        <v>3</v>
      </c>
      <c r="I1844" s="980">
        <v>0</v>
      </c>
      <c r="J1844" s="11"/>
      <c r="K1844" s="11"/>
      <c r="L1844" s="980">
        <v>0</v>
      </c>
      <c r="M1844" s="11"/>
      <c r="N1844" s="11"/>
      <c r="O1844" s="360">
        <f>IF(P1844="Yes",'MD Rates'!$H$1,R1844)</f>
        <v>42826</v>
      </c>
      <c r="P1844" s="1065" t="str">
        <f t="shared" si="99"/>
        <v>No</v>
      </c>
      <c r="Q1844" s="11"/>
      <c r="R1844" s="406">
        <v>42826</v>
      </c>
    </row>
    <row r="1845" spans="1:20" ht="15" hidden="1" x14ac:dyDescent="0.25">
      <c r="A1845" s="980" t="s">
        <v>1922</v>
      </c>
      <c r="B1845" s="984" t="s">
        <v>1923</v>
      </c>
      <c r="C1845" s="985" t="s">
        <v>1530</v>
      </c>
      <c r="D1845" s="980" t="s">
        <v>1815</v>
      </c>
      <c r="E1845" s="11"/>
      <c r="F1845" s="980" t="s">
        <v>1930</v>
      </c>
      <c r="G1845" s="11"/>
      <c r="H1845" s="980">
        <v>4</v>
      </c>
      <c r="I1845" s="980">
        <v>0</v>
      </c>
      <c r="J1845" s="11"/>
      <c r="K1845" s="11"/>
      <c r="L1845" s="980">
        <v>0</v>
      </c>
      <c r="M1845" s="11"/>
      <c r="N1845" s="11"/>
      <c r="O1845" s="360">
        <f>IF(P1845="Yes",'MD Rates'!$H$1,R1845)</f>
        <v>42826</v>
      </c>
      <c r="P1845" s="1065" t="str">
        <f t="shared" si="99"/>
        <v>No</v>
      </c>
      <c r="Q1845" s="11"/>
      <c r="R1845" s="406">
        <v>42826</v>
      </c>
    </row>
    <row r="1846" spans="1:20" ht="15" hidden="1" x14ac:dyDescent="0.25">
      <c r="A1846" s="980" t="s">
        <v>1922</v>
      </c>
      <c r="B1846" s="984" t="s">
        <v>1923</v>
      </c>
      <c r="C1846" s="985" t="s">
        <v>1530</v>
      </c>
      <c r="D1846" s="980" t="s">
        <v>1815</v>
      </c>
      <c r="E1846" s="11"/>
      <c r="F1846" s="980" t="s">
        <v>1930</v>
      </c>
      <c r="G1846" s="11"/>
      <c r="H1846" s="980">
        <v>5</v>
      </c>
      <c r="I1846" s="980">
        <v>0</v>
      </c>
      <c r="J1846" s="11"/>
      <c r="K1846" s="11"/>
      <c r="L1846" s="980">
        <v>0</v>
      </c>
      <c r="M1846" s="11"/>
      <c r="N1846" s="11"/>
      <c r="O1846" s="360">
        <f>IF(P1846="Yes",'MD Rates'!$H$1,R1846)</f>
        <v>42644</v>
      </c>
      <c r="P1846" s="1065" t="str">
        <f t="shared" si="99"/>
        <v>No</v>
      </c>
      <c r="Q1846" s="11"/>
      <c r="R1846" s="406">
        <v>42644</v>
      </c>
    </row>
    <row r="1847" spans="1:20" ht="15" hidden="1" x14ac:dyDescent="0.25">
      <c r="A1847" s="980" t="s">
        <v>1922</v>
      </c>
      <c r="B1847" s="984" t="s">
        <v>1923</v>
      </c>
      <c r="C1847" s="985" t="s">
        <v>1530</v>
      </c>
      <c r="D1847" s="980" t="s">
        <v>1815</v>
      </c>
      <c r="E1847" s="11"/>
      <c r="F1847" s="980" t="s">
        <v>1930</v>
      </c>
      <c r="G1847" s="11"/>
      <c r="H1847" s="980">
        <v>6</v>
      </c>
      <c r="I1847" s="980">
        <v>0</v>
      </c>
      <c r="J1847" s="11"/>
      <c r="K1847" s="11"/>
      <c r="L1847" s="980">
        <v>0</v>
      </c>
      <c r="M1847" s="11"/>
      <c r="N1847" s="11"/>
      <c r="O1847" s="360">
        <f>IF(P1847="Yes",'MD Rates'!$H$1,R1847)</f>
        <v>42644</v>
      </c>
      <c r="P1847" s="1065" t="str">
        <f t="shared" si="99"/>
        <v>No</v>
      </c>
      <c r="Q1847" s="11"/>
      <c r="R1847" s="406">
        <v>42644</v>
      </c>
    </row>
    <row r="1848" spans="1:20" ht="15" hidden="1" x14ac:dyDescent="0.25">
      <c r="A1848" s="980" t="s">
        <v>1922</v>
      </c>
      <c r="B1848" s="984" t="s">
        <v>1923</v>
      </c>
      <c r="C1848" s="985" t="s">
        <v>1530</v>
      </c>
      <c r="D1848" s="980" t="s">
        <v>1815</v>
      </c>
      <c r="E1848" s="11"/>
      <c r="F1848" s="980" t="s">
        <v>1930</v>
      </c>
      <c r="G1848" s="11"/>
      <c r="H1848" s="980">
        <v>7</v>
      </c>
      <c r="I1848" s="980">
        <v>0</v>
      </c>
      <c r="J1848" s="11"/>
      <c r="K1848" s="11"/>
      <c r="L1848" s="980">
        <v>0</v>
      </c>
      <c r="M1848" s="11"/>
      <c r="N1848" s="11"/>
      <c r="O1848" s="360">
        <f>IF(P1848="Yes",'MD Rates'!$H$1,R1848)</f>
        <v>42644</v>
      </c>
      <c r="P1848" s="1065" t="str">
        <f t="shared" si="99"/>
        <v>No</v>
      </c>
      <c r="Q1848" s="11"/>
      <c r="R1848" s="406">
        <v>42644</v>
      </c>
    </row>
    <row r="1849" spans="1:20" ht="15" hidden="1" x14ac:dyDescent="0.25">
      <c r="A1849" s="980" t="s">
        <v>1922</v>
      </c>
      <c r="B1849" s="984" t="s">
        <v>1923</v>
      </c>
      <c r="C1849" s="985" t="s">
        <v>1530</v>
      </c>
      <c r="D1849" s="980" t="s">
        <v>1815</v>
      </c>
      <c r="E1849" s="11"/>
      <c r="F1849" s="980" t="s">
        <v>1930</v>
      </c>
      <c r="G1849" s="11"/>
      <c r="H1849" s="980">
        <v>8</v>
      </c>
      <c r="I1849" s="980">
        <v>0</v>
      </c>
      <c r="J1849" s="11"/>
      <c r="K1849" s="11"/>
      <c r="L1849" s="980">
        <v>0</v>
      </c>
      <c r="M1849" s="11"/>
      <c r="N1849" s="11"/>
      <c r="O1849" s="360">
        <f>IF(P1849="Yes",'MD Rates'!$H$1,R1849)</f>
        <v>42644</v>
      </c>
      <c r="P1849" s="1065" t="str">
        <f t="shared" si="99"/>
        <v>No</v>
      </c>
      <c r="Q1849" s="11"/>
      <c r="R1849" s="406">
        <v>42644</v>
      </c>
    </row>
    <row r="1850" spans="1:20" ht="15" x14ac:dyDescent="0.25">
      <c r="A1850" s="1146" t="s">
        <v>1922</v>
      </c>
      <c r="B1850" s="1147" t="s">
        <v>1923</v>
      </c>
      <c r="C1850" s="985" t="s">
        <v>1530</v>
      </c>
      <c r="D1850" s="1146" t="s">
        <v>1815</v>
      </c>
      <c r="E1850" s="11"/>
      <c r="F1850" s="1146" t="s">
        <v>2029</v>
      </c>
      <c r="G1850" s="11"/>
      <c r="H1850" s="1146">
        <v>3</v>
      </c>
      <c r="I1850" s="1146">
        <v>3573</v>
      </c>
      <c r="J1850" s="11"/>
      <c r="K1850" s="11"/>
      <c r="L1850" s="1338">
        <f>'MD Rates'!E84</f>
        <v>3645</v>
      </c>
      <c r="M1850" s="11"/>
      <c r="N1850" s="11"/>
      <c r="O1850" s="360">
        <f>IF(P1850="Yes",'MD Rates'!$H$1,R1850)</f>
        <v>44287</v>
      </c>
      <c r="P1850" s="12" t="str">
        <f t="shared" si="99"/>
        <v>Yes</v>
      </c>
      <c r="Q1850" s="11"/>
      <c r="R1850" s="360">
        <v>43922</v>
      </c>
      <c r="T1850" s="1042"/>
    </row>
    <row r="1851" spans="1:20" ht="15" x14ac:dyDescent="0.25">
      <c r="A1851" s="1146" t="s">
        <v>1922</v>
      </c>
      <c r="B1851" s="1147" t="s">
        <v>1923</v>
      </c>
      <c r="C1851" s="985" t="s">
        <v>1530</v>
      </c>
      <c r="D1851" s="1146" t="s">
        <v>1815</v>
      </c>
      <c r="E1851" s="11"/>
      <c r="F1851" s="1146" t="s">
        <v>2029</v>
      </c>
      <c r="G1851" s="11"/>
      <c r="H1851" s="1146">
        <v>4</v>
      </c>
      <c r="I1851" s="1146">
        <v>2680</v>
      </c>
      <c r="J1851" s="11"/>
      <c r="K1851" s="11"/>
      <c r="L1851" s="1338">
        <f>'MD Rates'!E85</f>
        <v>2734</v>
      </c>
      <c r="M1851" s="11"/>
      <c r="N1851" s="11"/>
      <c r="O1851" s="360">
        <f>IF(P1851="Yes",'MD Rates'!$H$1,R1851)</f>
        <v>44287</v>
      </c>
      <c r="P1851" s="12" t="str">
        <f t="shared" si="99"/>
        <v>Yes</v>
      </c>
      <c r="Q1851" s="11"/>
      <c r="R1851" s="360">
        <v>43922</v>
      </c>
      <c r="T1851" s="1042"/>
    </row>
    <row r="1852" spans="1:20" ht="15" hidden="1" x14ac:dyDescent="0.25">
      <c r="A1852" s="980" t="s">
        <v>1922</v>
      </c>
      <c r="B1852" s="984" t="s">
        <v>1923</v>
      </c>
      <c r="C1852" s="985" t="s">
        <v>1530</v>
      </c>
      <c r="D1852" s="980" t="s">
        <v>1815</v>
      </c>
      <c r="E1852" s="11"/>
      <c r="F1852" s="980" t="s">
        <v>2029</v>
      </c>
      <c r="G1852" s="11"/>
      <c r="H1852" s="980">
        <v>5</v>
      </c>
      <c r="I1852" s="980">
        <v>0</v>
      </c>
      <c r="J1852" s="11"/>
      <c r="K1852" s="11"/>
      <c r="L1852" s="980">
        <v>0</v>
      </c>
      <c r="M1852" s="11"/>
      <c r="N1852" s="11"/>
      <c r="O1852" s="360">
        <f>IF(P1852="Yes",'MD Rates'!$H$1,R1852)</f>
        <v>42826</v>
      </c>
      <c r="P1852" s="1065" t="str">
        <f t="shared" si="99"/>
        <v>No</v>
      </c>
      <c r="Q1852" s="11"/>
      <c r="R1852" s="406">
        <v>42826</v>
      </c>
    </row>
    <row r="1853" spans="1:20" ht="15" hidden="1" x14ac:dyDescent="0.25">
      <c r="A1853" s="980" t="s">
        <v>1922</v>
      </c>
      <c r="B1853" s="984" t="s">
        <v>1923</v>
      </c>
      <c r="C1853" s="985" t="s">
        <v>1530</v>
      </c>
      <c r="D1853" s="980" t="s">
        <v>1815</v>
      </c>
      <c r="E1853" s="11"/>
      <c r="F1853" s="980" t="s">
        <v>2029</v>
      </c>
      <c r="G1853" s="11"/>
      <c r="H1853" s="980">
        <v>6</v>
      </c>
      <c r="I1853" s="980">
        <v>0</v>
      </c>
      <c r="J1853" s="11"/>
      <c r="K1853" s="11"/>
      <c r="L1853" s="980">
        <v>0</v>
      </c>
      <c r="M1853" s="11"/>
      <c r="N1853" s="11"/>
      <c r="O1853" s="360">
        <f>IF(P1853="Yes",'MD Rates'!$H$1,R1853)</f>
        <v>42826</v>
      </c>
      <c r="P1853" s="1065" t="str">
        <f t="shared" si="99"/>
        <v>No</v>
      </c>
      <c r="Q1853" s="11"/>
      <c r="R1853" s="406">
        <v>42826</v>
      </c>
    </row>
    <row r="1854" spans="1:20" ht="15" hidden="1" x14ac:dyDescent="0.25">
      <c r="A1854" s="980" t="s">
        <v>1922</v>
      </c>
      <c r="B1854" s="984" t="s">
        <v>1923</v>
      </c>
      <c r="C1854" s="985" t="s">
        <v>1530</v>
      </c>
      <c r="D1854" s="980" t="s">
        <v>1815</v>
      </c>
      <c r="E1854" s="11"/>
      <c r="F1854" s="980" t="s">
        <v>2029</v>
      </c>
      <c r="G1854" s="11"/>
      <c r="H1854" s="980">
        <v>7</v>
      </c>
      <c r="I1854" s="980">
        <v>0</v>
      </c>
      <c r="J1854" s="11"/>
      <c r="K1854" s="11"/>
      <c r="L1854" s="980">
        <v>0</v>
      </c>
      <c r="M1854" s="11"/>
      <c r="N1854" s="11"/>
      <c r="O1854" s="360">
        <f>IF(P1854="Yes",'MD Rates'!$H$1,R1854)</f>
        <v>42826</v>
      </c>
      <c r="P1854" s="1065" t="str">
        <f t="shared" si="99"/>
        <v>No</v>
      </c>
      <c r="Q1854" s="11"/>
      <c r="R1854" s="406">
        <v>42826</v>
      </c>
    </row>
    <row r="1855" spans="1:20" ht="15" hidden="1" x14ac:dyDescent="0.25">
      <c r="A1855" s="980" t="s">
        <v>1922</v>
      </c>
      <c r="B1855" s="984" t="s">
        <v>1923</v>
      </c>
      <c r="C1855" s="985" t="s">
        <v>1530</v>
      </c>
      <c r="D1855" s="980" t="s">
        <v>1815</v>
      </c>
      <c r="E1855" s="11"/>
      <c r="F1855" s="980" t="s">
        <v>2029</v>
      </c>
      <c r="G1855" s="11"/>
      <c r="H1855" s="980">
        <v>8</v>
      </c>
      <c r="I1855" s="980">
        <v>0</v>
      </c>
      <c r="J1855" s="11"/>
      <c r="K1855" s="11"/>
      <c r="L1855" s="980">
        <v>0</v>
      </c>
      <c r="M1855" s="11"/>
      <c r="N1855" s="11"/>
      <c r="O1855" s="360">
        <f>IF(P1855="Yes",'MD Rates'!$H$1,R1855)</f>
        <v>42826</v>
      </c>
      <c r="P1855" s="1065" t="str">
        <f t="shared" si="99"/>
        <v>No</v>
      </c>
      <c r="Q1855" s="11"/>
      <c r="R1855" s="406">
        <v>42826</v>
      </c>
    </row>
    <row r="1856" spans="1:20" ht="15" hidden="1" x14ac:dyDescent="0.25">
      <c r="A1856" s="980" t="s">
        <v>1922</v>
      </c>
      <c r="B1856" s="984" t="s">
        <v>1923</v>
      </c>
      <c r="C1856" s="985" t="s">
        <v>1530</v>
      </c>
      <c r="D1856" s="980" t="s">
        <v>1815</v>
      </c>
      <c r="E1856" s="11"/>
      <c r="F1856" s="980" t="s">
        <v>1931</v>
      </c>
      <c r="G1856" s="11"/>
      <c r="H1856" s="980">
        <v>3</v>
      </c>
      <c r="I1856" s="980">
        <v>0</v>
      </c>
      <c r="J1856" s="11"/>
      <c r="K1856" s="11"/>
      <c r="L1856" s="980">
        <v>0</v>
      </c>
      <c r="M1856" s="11"/>
      <c r="N1856" s="11"/>
      <c r="O1856" s="360">
        <f>IF(P1856="Yes",'MD Rates'!$H$1,R1856)</f>
        <v>42826</v>
      </c>
      <c r="P1856" s="1065" t="str">
        <f t="shared" si="99"/>
        <v>No</v>
      </c>
      <c r="Q1856" s="11"/>
      <c r="R1856" s="406">
        <v>42826</v>
      </c>
    </row>
    <row r="1857" spans="1:18" ht="15" hidden="1" x14ac:dyDescent="0.25">
      <c r="A1857" s="980" t="s">
        <v>1922</v>
      </c>
      <c r="B1857" s="984" t="s">
        <v>1923</v>
      </c>
      <c r="C1857" s="985" t="s">
        <v>1530</v>
      </c>
      <c r="D1857" s="980" t="s">
        <v>1815</v>
      </c>
      <c r="E1857" s="11"/>
      <c r="F1857" s="980" t="s">
        <v>1931</v>
      </c>
      <c r="G1857" s="11"/>
      <c r="H1857" s="980">
        <v>4</v>
      </c>
      <c r="I1857" s="980">
        <v>0</v>
      </c>
      <c r="J1857" s="11"/>
      <c r="K1857" s="11"/>
      <c r="L1857" s="980">
        <v>0</v>
      </c>
      <c r="M1857" s="11"/>
      <c r="N1857" s="11"/>
      <c r="O1857" s="360">
        <f>IF(P1857="Yes",'MD Rates'!$H$1,R1857)</f>
        <v>42826</v>
      </c>
      <c r="P1857" s="1065" t="str">
        <f t="shared" si="99"/>
        <v>No</v>
      </c>
      <c r="Q1857" s="11"/>
      <c r="R1857" s="406">
        <v>42826</v>
      </c>
    </row>
    <row r="1858" spans="1:18" ht="15" hidden="1" x14ac:dyDescent="0.25">
      <c r="A1858" s="980" t="s">
        <v>1922</v>
      </c>
      <c r="B1858" s="984" t="s">
        <v>1923</v>
      </c>
      <c r="C1858" s="985" t="s">
        <v>1530</v>
      </c>
      <c r="D1858" s="980" t="s">
        <v>1815</v>
      </c>
      <c r="E1858" s="11"/>
      <c r="F1858" s="980" t="s">
        <v>1931</v>
      </c>
      <c r="G1858" s="11"/>
      <c r="H1858" s="980">
        <v>5</v>
      </c>
      <c r="I1858" s="980">
        <v>0</v>
      </c>
      <c r="J1858" s="11"/>
      <c r="K1858" s="11"/>
      <c r="L1858" s="986">
        <v>0</v>
      </c>
      <c r="M1858" s="11"/>
      <c r="N1858" s="11"/>
      <c r="O1858" s="360">
        <f>IF(P1858="Yes",'MD Rates'!$H$1,R1858)</f>
        <v>42644</v>
      </c>
      <c r="P1858" s="1065" t="str">
        <f t="shared" si="99"/>
        <v>No</v>
      </c>
      <c r="Q1858" s="11"/>
      <c r="R1858" s="406">
        <v>42644</v>
      </c>
    </row>
    <row r="1859" spans="1:18" ht="15" hidden="1" x14ac:dyDescent="0.25">
      <c r="A1859" s="980" t="s">
        <v>1922</v>
      </c>
      <c r="B1859" s="984" t="s">
        <v>1923</v>
      </c>
      <c r="C1859" s="985" t="s">
        <v>1530</v>
      </c>
      <c r="D1859" s="980" t="s">
        <v>1815</v>
      </c>
      <c r="E1859" s="11"/>
      <c r="F1859" s="980" t="s">
        <v>1931</v>
      </c>
      <c r="G1859" s="11"/>
      <c r="H1859" s="980">
        <v>6</v>
      </c>
      <c r="I1859" s="980">
        <v>0</v>
      </c>
      <c r="J1859" s="11"/>
      <c r="K1859" s="11"/>
      <c r="L1859" s="986">
        <v>0</v>
      </c>
      <c r="M1859" s="11"/>
      <c r="N1859" s="11"/>
      <c r="O1859" s="360">
        <f>IF(P1859="Yes",'MD Rates'!$H$1,R1859)</f>
        <v>42644</v>
      </c>
      <c r="P1859" s="1065" t="str">
        <f t="shared" si="99"/>
        <v>No</v>
      </c>
      <c r="Q1859" s="11"/>
      <c r="R1859" s="406">
        <v>42644</v>
      </c>
    </row>
    <row r="1860" spans="1:18" ht="15" hidden="1" x14ac:dyDescent="0.25">
      <c r="A1860" s="980" t="s">
        <v>1922</v>
      </c>
      <c r="B1860" s="984" t="s">
        <v>1923</v>
      </c>
      <c r="C1860" s="985" t="s">
        <v>1530</v>
      </c>
      <c r="D1860" s="980" t="s">
        <v>1815</v>
      </c>
      <c r="E1860" s="11"/>
      <c r="F1860" s="980" t="s">
        <v>1931</v>
      </c>
      <c r="G1860" s="11"/>
      <c r="H1860" s="980">
        <v>7</v>
      </c>
      <c r="I1860" s="980">
        <v>0</v>
      </c>
      <c r="J1860" s="11"/>
      <c r="K1860" s="11"/>
      <c r="L1860" s="980">
        <v>0</v>
      </c>
      <c r="M1860" s="11"/>
      <c r="N1860" s="11"/>
      <c r="O1860" s="360">
        <f>IF(P1860="Yes",'MD Rates'!$H$1,R1860)</f>
        <v>42644</v>
      </c>
      <c r="P1860" s="1065" t="str">
        <f t="shared" si="99"/>
        <v>No</v>
      </c>
      <c r="Q1860" s="11"/>
      <c r="R1860" s="406">
        <v>42644</v>
      </c>
    </row>
    <row r="1861" spans="1:18" ht="15" hidden="1" x14ac:dyDescent="0.25">
      <c r="A1861" s="980" t="s">
        <v>1922</v>
      </c>
      <c r="B1861" s="984" t="s">
        <v>1923</v>
      </c>
      <c r="C1861" s="985" t="s">
        <v>1530</v>
      </c>
      <c r="D1861" s="980" t="s">
        <v>1815</v>
      </c>
      <c r="E1861" s="11"/>
      <c r="F1861" s="980" t="s">
        <v>1931</v>
      </c>
      <c r="G1861" s="11"/>
      <c r="H1861" s="980">
        <v>8</v>
      </c>
      <c r="I1861" s="980">
        <v>0</v>
      </c>
      <c r="J1861" s="11"/>
      <c r="K1861" s="11"/>
      <c r="L1861" s="980">
        <v>0</v>
      </c>
      <c r="M1861" s="11"/>
      <c r="N1861" s="11"/>
      <c r="O1861" s="360">
        <f>IF(P1861="Yes",'MD Rates'!$H$1,R1861)</f>
        <v>42644</v>
      </c>
      <c r="P1861" s="1065" t="str">
        <f t="shared" si="99"/>
        <v>No</v>
      </c>
      <c r="Q1861" s="11"/>
      <c r="R1861" s="406">
        <v>42644</v>
      </c>
    </row>
    <row r="1862" spans="1:18" ht="15" hidden="1" x14ac:dyDescent="0.25">
      <c r="A1862" s="980" t="s">
        <v>1922</v>
      </c>
      <c r="B1862" s="984" t="s">
        <v>1923</v>
      </c>
      <c r="C1862" s="985" t="s">
        <v>1530</v>
      </c>
      <c r="D1862" s="980" t="s">
        <v>1815</v>
      </c>
      <c r="E1862" s="11"/>
      <c r="F1862" s="980" t="s">
        <v>2030</v>
      </c>
      <c r="G1862" s="11"/>
      <c r="H1862" s="980">
        <v>5</v>
      </c>
      <c r="I1862" s="980">
        <v>0</v>
      </c>
      <c r="J1862" s="11"/>
      <c r="K1862" s="11"/>
      <c r="L1862" s="980">
        <v>0</v>
      </c>
      <c r="M1862" s="11"/>
      <c r="N1862" s="11"/>
      <c r="O1862" s="360">
        <f>IF(P1862="Yes",'MD Rates'!$H$1,R1862)</f>
        <v>42826</v>
      </c>
      <c r="P1862" s="1065" t="str">
        <f t="shared" si="99"/>
        <v>No</v>
      </c>
      <c r="Q1862" s="11"/>
      <c r="R1862" s="406">
        <v>42826</v>
      </c>
    </row>
    <row r="1863" spans="1:18" ht="15" hidden="1" x14ac:dyDescent="0.25">
      <c r="A1863" s="980" t="s">
        <v>1922</v>
      </c>
      <c r="B1863" s="984" t="s">
        <v>1923</v>
      </c>
      <c r="C1863" s="985" t="s">
        <v>1530</v>
      </c>
      <c r="D1863" s="980" t="s">
        <v>1815</v>
      </c>
      <c r="E1863" s="11"/>
      <c r="F1863" s="980" t="s">
        <v>2030</v>
      </c>
      <c r="G1863" s="11"/>
      <c r="H1863" s="980">
        <v>6</v>
      </c>
      <c r="I1863" s="980">
        <v>0</v>
      </c>
      <c r="J1863" s="11"/>
      <c r="K1863" s="11"/>
      <c r="L1863" s="980">
        <v>0</v>
      </c>
      <c r="M1863" s="11"/>
      <c r="N1863" s="11"/>
      <c r="O1863" s="360">
        <f>IF(P1863="Yes",'MD Rates'!$H$1,R1863)</f>
        <v>42826</v>
      </c>
      <c r="P1863" s="1065" t="str">
        <f t="shared" si="99"/>
        <v>No</v>
      </c>
      <c r="Q1863" s="11"/>
      <c r="R1863" s="406">
        <v>42826</v>
      </c>
    </row>
    <row r="1864" spans="1:18" ht="15" hidden="1" x14ac:dyDescent="0.25">
      <c r="A1864" s="980" t="s">
        <v>1922</v>
      </c>
      <c r="B1864" s="984" t="s">
        <v>1923</v>
      </c>
      <c r="C1864" s="985" t="s">
        <v>1530</v>
      </c>
      <c r="D1864" s="980" t="s">
        <v>1815</v>
      </c>
      <c r="E1864" s="11"/>
      <c r="F1864" s="980" t="s">
        <v>2030</v>
      </c>
      <c r="G1864" s="11"/>
      <c r="H1864" s="980">
        <v>7</v>
      </c>
      <c r="I1864" s="980">
        <v>0</v>
      </c>
      <c r="J1864" s="11"/>
      <c r="K1864" s="11"/>
      <c r="L1864" s="986">
        <f>L1858</f>
        <v>0</v>
      </c>
      <c r="M1864" s="11"/>
      <c r="N1864" s="11"/>
      <c r="O1864" s="360">
        <f>IF(P1864="Yes",'MD Rates'!$H$1,R1864)</f>
        <v>42826</v>
      </c>
      <c r="P1864" s="1065" t="str">
        <f t="shared" si="99"/>
        <v>No</v>
      </c>
      <c r="Q1864" s="11"/>
      <c r="R1864" s="406">
        <v>42826</v>
      </c>
    </row>
    <row r="1865" spans="1:18" ht="15" hidden="1" x14ac:dyDescent="0.25">
      <c r="A1865" s="980" t="s">
        <v>1922</v>
      </c>
      <c r="B1865" s="984" t="s">
        <v>1923</v>
      </c>
      <c r="C1865" s="985" t="s">
        <v>1530</v>
      </c>
      <c r="D1865" s="980" t="s">
        <v>1815</v>
      </c>
      <c r="E1865" s="11"/>
      <c r="F1865" s="980" t="s">
        <v>2030</v>
      </c>
      <c r="G1865" s="11"/>
      <c r="H1865" s="980">
        <v>8</v>
      </c>
      <c r="I1865" s="980">
        <v>0</v>
      </c>
      <c r="J1865" s="11"/>
      <c r="K1865" s="11"/>
      <c r="L1865" s="986">
        <f>L1859</f>
        <v>0</v>
      </c>
      <c r="M1865" s="11"/>
      <c r="N1865" s="11"/>
      <c r="O1865" s="360">
        <f>IF(P1865="Yes",'MD Rates'!$H$1,R1865)</f>
        <v>42826</v>
      </c>
      <c r="P1865" s="1065" t="str">
        <f t="shared" si="99"/>
        <v>No</v>
      </c>
      <c r="Q1865" s="11"/>
      <c r="R1865" s="406">
        <v>42826</v>
      </c>
    </row>
    <row r="1866" spans="1:18" hidden="1" x14ac:dyDescent="0.2">
      <c r="A1866" s="420" t="s">
        <v>127</v>
      </c>
      <c r="B1866" s="1064" t="s">
        <v>1923</v>
      </c>
      <c r="C1866" s="427" t="s">
        <v>1526</v>
      </c>
      <c r="D1866" s="420" t="s">
        <v>145</v>
      </c>
      <c r="E1866" s="31"/>
      <c r="F1866" s="31" t="s">
        <v>146</v>
      </c>
      <c r="G1866" s="31" t="s">
        <v>1444</v>
      </c>
      <c r="H1866" s="31"/>
      <c r="I1866" s="31">
        <v>0.5</v>
      </c>
      <c r="J1866" s="31">
        <v>50</v>
      </c>
      <c r="K1866" s="31"/>
      <c r="L1866" s="31">
        <v>0.5</v>
      </c>
      <c r="M1866" s="31">
        <v>50</v>
      </c>
      <c r="N1866" s="31"/>
      <c r="O1866" s="360">
        <f>IF(P1866="Yes",'MD Rates'!$H$1,R1866)</f>
        <v>18629</v>
      </c>
      <c r="P1866" s="5" t="str">
        <f t="shared" ref="P1866:P1897" si="100">IF(I1866&lt;&gt;L1866,"Yes","No")</f>
        <v>No</v>
      </c>
      <c r="R1866" s="406">
        <v>18629</v>
      </c>
    </row>
    <row r="1867" spans="1:18" hidden="1" x14ac:dyDescent="0.2">
      <c r="A1867" s="420" t="s">
        <v>127</v>
      </c>
      <c r="B1867" s="1064" t="s">
        <v>1923</v>
      </c>
      <c r="C1867" s="427" t="s">
        <v>1526</v>
      </c>
      <c r="D1867" s="420" t="s">
        <v>145</v>
      </c>
      <c r="E1867" s="31"/>
      <c r="F1867" s="31" t="s">
        <v>146</v>
      </c>
      <c r="G1867" s="31" t="s">
        <v>1445</v>
      </c>
      <c r="H1867" s="31"/>
      <c r="I1867" s="31">
        <v>0.5</v>
      </c>
      <c r="J1867" s="31">
        <v>40</v>
      </c>
      <c r="K1867" s="31"/>
      <c r="L1867" s="31">
        <v>0.5</v>
      </c>
      <c r="M1867" s="31">
        <v>40</v>
      </c>
      <c r="N1867" s="31"/>
      <c r="O1867" s="360">
        <f>IF(P1867="Yes",'MD Rates'!$H$1,R1867)</f>
        <v>18629</v>
      </c>
      <c r="P1867" s="5" t="str">
        <f t="shared" si="100"/>
        <v>No</v>
      </c>
      <c r="R1867" s="406">
        <v>18629</v>
      </c>
    </row>
    <row r="1868" spans="1:18" hidden="1" x14ac:dyDescent="0.2">
      <c r="A1868" s="420" t="s">
        <v>127</v>
      </c>
      <c r="B1868" s="1064" t="s">
        <v>1923</v>
      </c>
      <c r="C1868" s="427" t="s">
        <v>1526</v>
      </c>
      <c r="D1868" s="420" t="s">
        <v>145</v>
      </c>
      <c r="E1868" s="31"/>
      <c r="F1868" s="31" t="s">
        <v>146</v>
      </c>
      <c r="G1868" s="31" t="s">
        <v>1446</v>
      </c>
      <c r="H1868" s="31"/>
      <c r="I1868" s="31">
        <v>0.5</v>
      </c>
      <c r="J1868" s="31">
        <v>20</v>
      </c>
      <c r="K1868" s="31"/>
      <c r="L1868" s="31">
        <v>0.5</v>
      </c>
      <c r="M1868" s="31">
        <v>20</v>
      </c>
      <c r="N1868" s="31"/>
      <c r="O1868" s="360">
        <f>IF(P1868="Yes",'MD Rates'!$H$1,R1868)</f>
        <v>18629</v>
      </c>
      <c r="P1868" s="5" t="str">
        <f t="shared" si="100"/>
        <v>No</v>
      </c>
      <c r="R1868" s="406">
        <v>18629</v>
      </c>
    </row>
    <row r="1869" spans="1:18" hidden="1" x14ac:dyDescent="0.2">
      <c r="A1869" s="420" t="s">
        <v>127</v>
      </c>
      <c r="B1869" s="1064" t="s">
        <v>1923</v>
      </c>
      <c r="C1869" s="427" t="s">
        <v>1526</v>
      </c>
      <c r="D1869" s="420" t="s">
        <v>145</v>
      </c>
      <c r="E1869" s="31"/>
      <c r="F1869" s="31" t="s">
        <v>147</v>
      </c>
      <c r="G1869" s="31" t="s">
        <v>1447</v>
      </c>
      <c r="H1869" s="31"/>
      <c r="I1869" s="31">
        <v>0.5</v>
      </c>
      <c r="J1869" s="31">
        <v>50</v>
      </c>
      <c r="K1869" s="31"/>
      <c r="L1869" s="31">
        <v>0.5</v>
      </c>
      <c r="M1869" s="31">
        <v>50</v>
      </c>
      <c r="N1869" s="31"/>
      <c r="O1869" s="360">
        <f>IF(P1869="Yes",'MD Rates'!$H$1,R1869)</f>
        <v>18629</v>
      </c>
      <c r="P1869" s="5" t="str">
        <f t="shared" si="100"/>
        <v>No</v>
      </c>
      <c r="R1869" s="406">
        <v>18629</v>
      </c>
    </row>
    <row r="1870" spans="1:18" hidden="1" x14ac:dyDescent="0.2">
      <c r="A1870" s="420" t="s">
        <v>127</v>
      </c>
      <c r="B1870" s="1064" t="s">
        <v>1923</v>
      </c>
      <c r="C1870" s="427" t="s">
        <v>1526</v>
      </c>
      <c r="D1870" s="420" t="s">
        <v>145</v>
      </c>
      <c r="E1870" s="31"/>
      <c r="F1870" s="31" t="s">
        <v>147</v>
      </c>
      <c r="G1870" s="31" t="s">
        <v>1448</v>
      </c>
      <c r="H1870" s="31"/>
      <c r="I1870" s="31">
        <v>0.5</v>
      </c>
      <c r="J1870" s="31">
        <v>40</v>
      </c>
      <c r="K1870" s="31"/>
      <c r="L1870" s="31">
        <v>0.5</v>
      </c>
      <c r="M1870" s="31">
        <v>40</v>
      </c>
      <c r="N1870" s="31"/>
      <c r="O1870" s="360">
        <f>IF(P1870="Yes",'MD Rates'!$H$1,R1870)</f>
        <v>18629</v>
      </c>
      <c r="P1870" s="5" t="str">
        <f t="shared" si="100"/>
        <v>No</v>
      </c>
      <c r="R1870" s="406">
        <v>18629</v>
      </c>
    </row>
    <row r="1871" spans="1:18" hidden="1" x14ac:dyDescent="0.2">
      <c r="A1871" s="420" t="s">
        <v>127</v>
      </c>
      <c r="B1871" s="1064" t="s">
        <v>1923</v>
      </c>
      <c r="C1871" s="427" t="s">
        <v>1526</v>
      </c>
      <c r="D1871" s="420" t="s">
        <v>145</v>
      </c>
      <c r="E1871" s="31"/>
      <c r="F1871" s="31" t="s">
        <v>147</v>
      </c>
      <c r="G1871" s="31" t="s">
        <v>1449</v>
      </c>
      <c r="H1871" s="31"/>
      <c r="I1871" s="31">
        <v>0.5</v>
      </c>
      <c r="J1871" s="31">
        <v>20</v>
      </c>
      <c r="K1871" s="31"/>
      <c r="L1871" s="31">
        <v>0.5</v>
      </c>
      <c r="M1871" s="31">
        <v>20</v>
      </c>
      <c r="N1871" s="31"/>
      <c r="O1871" s="360">
        <f>IF(P1871="Yes",'MD Rates'!$H$1,R1871)</f>
        <v>18629</v>
      </c>
      <c r="P1871" s="5" t="str">
        <f t="shared" si="100"/>
        <v>No</v>
      </c>
      <c r="R1871" s="406">
        <v>18629</v>
      </c>
    </row>
    <row r="1872" spans="1:18" hidden="1" x14ac:dyDescent="0.2">
      <c r="A1872" s="420" t="s">
        <v>127</v>
      </c>
      <c r="B1872" s="1064" t="s">
        <v>1923</v>
      </c>
      <c r="C1872" s="427" t="s">
        <v>1526</v>
      </c>
      <c r="D1872" s="420" t="s">
        <v>145</v>
      </c>
      <c r="E1872" s="31"/>
      <c r="F1872" s="31" t="s">
        <v>148</v>
      </c>
      <c r="G1872" s="31" t="s">
        <v>1444</v>
      </c>
      <c r="H1872" s="31"/>
      <c r="I1872" s="31">
        <v>0.6</v>
      </c>
      <c r="J1872" s="31">
        <v>50</v>
      </c>
      <c r="K1872" s="31"/>
      <c r="L1872" s="31">
        <v>0.6</v>
      </c>
      <c r="M1872" s="31">
        <v>50</v>
      </c>
      <c r="N1872" s="31"/>
      <c r="O1872" s="360">
        <f>IF(P1872="Yes",'MD Rates'!$H$1,R1872)</f>
        <v>18629</v>
      </c>
      <c r="P1872" s="5" t="str">
        <f t="shared" si="100"/>
        <v>No</v>
      </c>
      <c r="R1872" s="406">
        <v>18629</v>
      </c>
    </row>
    <row r="1873" spans="1:18" hidden="1" x14ac:dyDescent="0.2">
      <c r="A1873" s="420" t="s">
        <v>127</v>
      </c>
      <c r="B1873" s="1064" t="s">
        <v>1923</v>
      </c>
      <c r="C1873" s="427" t="s">
        <v>1526</v>
      </c>
      <c r="D1873" s="420" t="s">
        <v>145</v>
      </c>
      <c r="E1873" s="31"/>
      <c r="F1873" s="31" t="s">
        <v>148</v>
      </c>
      <c r="G1873" s="31" t="s">
        <v>1445</v>
      </c>
      <c r="H1873" s="31"/>
      <c r="I1873" s="31">
        <v>0.6</v>
      </c>
      <c r="J1873" s="31">
        <v>40</v>
      </c>
      <c r="K1873" s="31"/>
      <c r="L1873" s="31">
        <v>0.6</v>
      </c>
      <c r="M1873" s="31">
        <v>40</v>
      </c>
      <c r="N1873" s="31"/>
      <c r="O1873" s="360">
        <f>IF(P1873="Yes",'MD Rates'!$H$1,R1873)</f>
        <v>18629</v>
      </c>
      <c r="P1873" s="5" t="str">
        <f t="shared" si="100"/>
        <v>No</v>
      </c>
      <c r="R1873" s="406">
        <v>18629</v>
      </c>
    </row>
    <row r="1874" spans="1:18" hidden="1" x14ac:dyDescent="0.2">
      <c r="A1874" s="420" t="s">
        <v>127</v>
      </c>
      <c r="B1874" s="1064" t="s">
        <v>1923</v>
      </c>
      <c r="C1874" s="427" t="s">
        <v>1526</v>
      </c>
      <c r="D1874" s="420" t="s">
        <v>145</v>
      </c>
      <c r="E1874" s="31"/>
      <c r="F1874" s="31" t="s">
        <v>148</v>
      </c>
      <c r="G1874" s="31" t="s">
        <v>1446</v>
      </c>
      <c r="H1874" s="31"/>
      <c r="I1874" s="31">
        <v>0.6</v>
      </c>
      <c r="J1874" s="31">
        <v>20</v>
      </c>
      <c r="K1874" s="31"/>
      <c r="L1874" s="31">
        <v>0.6</v>
      </c>
      <c r="M1874" s="31">
        <v>20</v>
      </c>
      <c r="N1874" s="31"/>
      <c r="O1874" s="360">
        <f>IF(P1874="Yes",'MD Rates'!$H$1,R1874)</f>
        <v>18629</v>
      </c>
      <c r="P1874" s="5" t="str">
        <f t="shared" si="100"/>
        <v>No</v>
      </c>
      <c r="R1874" s="406">
        <v>18629</v>
      </c>
    </row>
    <row r="1875" spans="1:18" hidden="1" x14ac:dyDescent="0.2">
      <c r="A1875" s="420" t="s">
        <v>127</v>
      </c>
      <c r="B1875" s="1064" t="s">
        <v>1923</v>
      </c>
      <c r="C1875" s="427" t="s">
        <v>1526</v>
      </c>
      <c r="D1875" s="420" t="s">
        <v>145</v>
      </c>
      <c r="E1875" s="31"/>
      <c r="F1875" s="31" t="s">
        <v>149</v>
      </c>
      <c r="G1875" s="31" t="s">
        <v>1447</v>
      </c>
      <c r="H1875" s="31"/>
      <c r="I1875" s="31">
        <v>0.6</v>
      </c>
      <c r="J1875" s="31">
        <v>50</v>
      </c>
      <c r="K1875" s="31"/>
      <c r="L1875" s="31">
        <v>0.6</v>
      </c>
      <c r="M1875" s="31">
        <v>50</v>
      </c>
      <c r="N1875" s="31"/>
      <c r="O1875" s="360">
        <f>IF(P1875="Yes",'MD Rates'!$H$1,R1875)</f>
        <v>18629</v>
      </c>
      <c r="P1875" s="5" t="str">
        <f t="shared" si="100"/>
        <v>No</v>
      </c>
      <c r="R1875" s="406">
        <v>18629</v>
      </c>
    </row>
    <row r="1876" spans="1:18" hidden="1" x14ac:dyDescent="0.2">
      <c r="A1876" s="420" t="s">
        <v>127</v>
      </c>
      <c r="B1876" s="1064" t="s">
        <v>1923</v>
      </c>
      <c r="C1876" s="427" t="s">
        <v>1526</v>
      </c>
      <c r="D1876" s="420" t="s">
        <v>145</v>
      </c>
      <c r="E1876" s="31"/>
      <c r="F1876" s="31" t="s">
        <v>149</v>
      </c>
      <c r="G1876" s="31" t="s">
        <v>1448</v>
      </c>
      <c r="H1876" s="31"/>
      <c r="I1876" s="31">
        <v>0.6</v>
      </c>
      <c r="J1876" s="31">
        <v>40</v>
      </c>
      <c r="K1876" s="31"/>
      <c r="L1876" s="31">
        <v>0.6</v>
      </c>
      <c r="M1876" s="31">
        <v>40</v>
      </c>
      <c r="N1876" s="31"/>
      <c r="O1876" s="360">
        <f>IF(P1876="Yes",'MD Rates'!$H$1,R1876)</f>
        <v>18629</v>
      </c>
      <c r="P1876" s="5" t="str">
        <f t="shared" si="100"/>
        <v>No</v>
      </c>
      <c r="R1876" s="406">
        <v>18629</v>
      </c>
    </row>
    <row r="1877" spans="1:18" hidden="1" x14ac:dyDescent="0.2">
      <c r="A1877" s="420" t="s">
        <v>127</v>
      </c>
      <c r="B1877" s="1064" t="s">
        <v>1923</v>
      </c>
      <c r="C1877" s="427" t="s">
        <v>1526</v>
      </c>
      <c r="D1877" s="420" t="s">
        <v>145</v>
      </c>
      <c r="E1877" s="31"/>
      <c r="F1877" s="31" t="s">
        <v>149</v>
      </c>
      <c r="G1877" s="31" t="s">
        <v>1449</v>
      </c>
      <c r="H1877" s="31"/>
      <c r="I1877" s="31">
        <v>0.6</v>
      </c>
      <c r="J1877" s="31">
        <v>20</v>
      </c>
      <c r="K1877" s="31"/>
      <c r="L1877" s="31">
        <v>0.6</v>
      </c>
      <c r="M1877" s="31">
        <v>20</v>
      </c>
      <c r="N1877" s="31"/>
      <c r="O1877" s="360">
        <f>IF(P1877="Yes",'MD Rates'!$H$1,R1877)</f>
        <v>18629</v>
      </c>
      <c r="P1877" s="5" t="str">
        <f t="shared" si="100"/>
        <v>No</v>
      </c>
      <c r="R1877" s="406">
        <v>18629</v>
      </c>
    </row>
    <row r="1878" spans="1:18" hidden="1" x14ac:dyDescent="0.2">
      <c r="A1878" s="420" t="s">
        <v>127</v>
      </c>
      <c r="B1878" s="1064" t="s">
        <v>1923</v>
      </c>
      <c r="C1878" s="427" t="s">
        <v>1526</v>
      </c>
      <c r="D1878" s="420" t="s">
        <v>145</v>
      </c>
      <c r="E1878" s="31"/>
      <c r="F1878" s="31" t="s">
        <v>150</v>
      </c>
      <c r="G1878" s="31" t="s">
        <v>1444</v>
      </c>
      <c r="H1878" s="31"/>
      <c r="I1878" s="31">
        <v>0.7</v>
      </c>
      <c r="J1878" s="31">
        <v>50</v>
      </c>
      <c r="K1878" s="31"/>
      <c r="L1878" s="31">
        <v>0.7</v>
      </c>
      <c r="M1878" s="31">
        <v>50</v>
      </c>
      <c r="N1878" s="31"/>
      <c r="O1878" s="360">
        <f>IF(P1878="Yes",'MD Rates'!$H$1,R1878)</f>
        <v>18629</v>
      </c>
      <c r="P1878" s="5" t="str">
        <f t="shared" si="100"/>
        <v>No</v>
      </c>
      <c r="R1878" s="406">
        <v>18629</v>
      </c>
    </row>
    <row r="1879" spans="1:18" hidden="1" x14ac:dyDescent="0.2">
      <c r="A1879" s="420" t="s">
        <v>127</v>
      </c>
      <c r="B1879" s="1064" t="s">
        <v>1923</v>
      </c>
      <c r="C1879" s="427" t="s">
        <v>1526</v>
      </c>
      <c r="D1879" s="420" t="s">
        <v>145</v>
      </c>
      <c r="E1879" s="31"/>
      <c r="F1879" s="31" t="s">
        <v>150</v>
      </c>
      <c r="G1879" s="31" t="s">
        <v>1445</v>
      </c>
      <c r="H1879" s="31"/>
      <c r="I1879" s="31">
        <v>0.7</v>
      </c>
      <c r="J1879" s="31">
        <v>40</v>
      </c>
      <c r="K1879" s="31"/>
      <c r="L1879" s="31">
        <v>0.7</v>
      </c>
      <c r="M1879" s="31">
        <v>40</v>
      </c>
      <c r="N1879" s="31"/>
      <c r="O1879" s="360">
        <f>IF(P1879="Yes",'MD Rates'!$H$1,R1879)</f>
        <v>18629</v>
      </c>
      <c r="P1879" s="5" t="str">
        <f t="shared" si="100"/>
        <v>No</v>
      </c>
      <c r="R1879" s="406">
        <v>18629</v>
      </c>
    </row>
    <row r="1880" spans="1:18" hidden="1" x14ac:dyDescent="0.2">
      <c r="A1880" s="420" t="s">
        <v>127</v>
      </c>
      <c r="B1880" s="1064" t="s">
        <v>1923</v>
      </c>
      <c r="C1880" s="427" t="s">
        <v>1526</v>
      </c>
      <c r="D1880" s="420" t="s">
        <v>145</v>
      </c>
      <c r="E1880" s="31"/>
      <c r="F1880" s="31" t="s">
        <v>150</v>
      </c>
      <c r="G1880" s="31" t="s">
        <v>1446</v>
      </c>
      <c r="H1880" s="31"/>
      <c r="I1880" s="31">
        <v>0.7</v>
      </c>
      <c r="J1880" s="31">
        <v>20</v>
      </c>
      <c r="K1880" s="31"/>
      <c r="L1880" s="31">
        <v>0.7</v>
      </c>
      <c r="M1880" s="31">
        <v>20</v>
      </c>
      <c r="N1880" s="31"/>
      <c r="O1880" s="360">
        <f>IF(P1880="Yes",'MD Rates'!$H$1,R1880)</f>
        <v>18629</v>
      </c>
      <c r="P1880" s="5" t="str">
        <f t="shared" si="100"/>
        <v>No</v>
      </c>
      <c r="R1880" s="406">
        <v>18629</v>
      </c>
    </row>
    <row r="1881" spans="1:18" hidden="1" x14ac:dyDescent="0.2">
      <c r="A1881" s="420" t="s">
        <v>127</v>
      </c>
      <c r="B1881" s="1064" t="s">
        <v>1923</v>
      </c>
      <c r="C1881" s="427" t="s">
        <v>1526</v>
      </c>
      <c r="D1881" s="420" t="s">
        <v>145</v>
      </c>
      <c r="E1881" s="31"/>
      <c r="F1881" s="31" t="s">
        <v>151</v>
      </c>
      <c r="G1881" s="31" t="s">
        <v>1447</v>
      </c>
      <c r="H1881" s="31"/>
      <c r="I1881" s="31">
        <v>0.7</v>
      </c>
      <c r="J1881" s="31">
        <v>50</v>
      </c>
      <c r="K1881" s="31"/>
      <c r="L1881" s="31">
        <v>0.7</v>
      </c>
      <c r="M1881" s="31">
        <v>50</v>
      </c>
      <c r="N1881" s="31"/>
      <c r="O1881" s="360">
        <f>IF(P1881="Yes",'MD Rates'!$H$1,R1881)</f>
        <v>18629</v>
      </c>
      <c r="P1881" s="5" t="str">
        <f t="shared" si="100"/>
        <v>No</v>
      </c>
      <c r="R1881" s="406">
        <v>18629</v>
      </c>
    </row>
    <row r="1882" spans="1:18" hidden="1" x14ac:dyDescent="0.2">
      <c r="A1882" s="420" t="s">
        <v>127</v>
      </c>
      <c r="B1882" s="1064" t="s">
        <v>1923</v>
      </c>
      <c r="C1882" s="427" t="s">
        <v>1526</v>
      </c>
      <c r="D1882" s="420" t="s">
        <v>145</v>
      </c>
      <c r="E1882" s="31"/>
      <c r="F1882" s="31" t="s">
        <v>151</v>
      </c>
      <c r="G1882" s="31" t="s">
        <v>1448</v>
      </c>
      <c r="H1882" s="31"/>
      <c r="I1882" s="31">
        <v>0.7</v>
      </c>
      <c r="J1882" s="31">
        <v>40</v>
      </c>
      <c r="K1882" s="31"/>
      <c r="L1882" s="31">
        <v>0.7</v>
      </c>
      <c r="M1882" s="31">
        <v>40</v>
      </c>
      <c r="N1882" s="31"/>
      <c r="O1882" s="360">
        <f>IF(P1882="Yes",'MD Rates'!$H$1,R1882)</f>
        <v>18629</v>
      </c>
      <c r="P1882" s="5" t="str">
        <f t="shared" si="100"/>
        <v>No</v>
      </c>
      <c r="R1882" s="406">
        <v>18629</v>
      </c>
    </row>
    <row r="1883" spans="1:18" hidden="1" x14ac:dyDescent="0.2">
      <c r="A1883" s="420" t="s">
        <v>127</v>
      </c>
      <c r="B1883" s="1064" t="s">
        <v>1923</v>
      </c>
      <c r="C1883" s="427" t="s">
        <v>1526</v>
      </c>
      <c r="D1883" s="420" t="s">
        <v>145</v>
      </c>
      <c r="E1883" s="31"/>
      <c r="F1883" s="31" t="s">
        <v>151</v>
      </c>
      <c r="G1883" s="31" t="s">
        <v>1449</v>
      </c>
      <c r="H1883" s="31"/>
      <c r="I1883" s="31">
        <v>0.7</v>
      </c>
      <c r="J1883" s="31">
        <v>20</v>
      </c>
      <c r="K1883" s="31"/>
      <c r="L1883" s="31">
        <v>0.7</v>
      </c>
      <c r="M1883" s="31">
        <v>20</v>
      </c>
      <c r="N1883" s="31"/>
      <c r="O1883" s="360">
        <f>IF(P1883="Yes",'MD Rates'!$H$1,R1883)</f>
        <v>18629</v>
      </c>
      <c r="P1883" s="5" t="str">
        <f t="shared" si="100"/>
        <v>No</v>
      </c>
      <c r="R1883" s="406">
        <v>18629</v>
      </c>
    </row>
    <row r="1884" spans="1:18" hidden="1" x14ac:dyDescent="0.2">
      <c r="A1884" s="420" t="s">
        <v>127</v>
      </c>
      <c r="B1884" s="1064" t="s">
        <v>1923</v>
      </c>
      <c r="C1884" s="427" t="s">
        <v>1526</v>
      </c>
      <c r="D1884" s="420" t="s">
        <v>145</v>
      </c>
      <c r="E1884" s="31"/>
      <c r="F1884" s="31" t="s">
        <v>152</v>
      </c>
      <c r="G1884" s="31" t="s">
        <v>1444</v>
      </c>
      <c r="H1884" s="31"/>
      <c r="I1884" s="31">
        <v>0.8</v>
      </c>
      <c r="J1884" s="31">
        <v>50</v>
      </c>
      <c r="K1884" s="31"/>
      <c r="L1884" s="31">
        <v>0.8</v>
      </c>
      <c r="M1884" s="31">
        <v>50</v>
      </c>
      <c r="N1884" s="31"/>
      <c r="O1884" s="360">
        <f>IF(P1884="Yes",'MD Rates'!$H$1,R1884)</f>
        <v>18629</v>
      </c>
      <c r="P1884" s="5" t="str">
        <f t="shared" si="100"/>
        <v>No</v>
      </c>
      <c r="R1884" s="406">
        <v>18629</v>
      </c>
    </row>
    <row r="1885" spans="1:18" hidden="1" x14ac:dyDescent="0.2">
      <c r="A1885" s="420" t="s">
        <v>127</v>
      </c>
      <c r="B1885" s="1064" t="s">
        <v>1923</v>
      </c>
      <c r="C1885" s="427" t="s">
        <v>1526</v>
      </c>
      <c r="D1885" s="420" t="s">
        <v>145</v>
      </c>
      <c r="E1885" s="31"/>
      <c r="F1885" s="31" t="s">
        <v>152</v>
      </c>
      <c r="G1885" s="31" t="s">
        <v>1445</v>
      </c>
      <c r="H1885" s="31"/>
      <c r="I1885" s="31">
        <v>0.8</v>
      </c>
      <c r="J1885" s="31">
        <v>40</v>
      </c>
      <c r="K1885" s="31"/>
      <c r="L1885" s="31">
        <v>0.8</v>
      </c>
      <c r="M1885" s="31">
        <v>40</v>
      </c>
      <c r="N1885" s="31"/>
      <c r="O1885" s="360">
        <f>IF(P1885="Yes",'MD Rates'!$H$1,R1885)</f>
        <v>18629</v>
      </c>
      <c r="P1885" s="5" t="str">
        <f t="shared" si="100"/>
        <v>No</v>
      </c>
      <c r="R1885" s="406">
        <v>18629</v>
      </c>
    </row>
    <row r="1886" spans="1:18" hidden="1" x14ac:dyDescent="0.2">
      <c r="A1886" s="420" t="s">
        <v>127</v>
      </c>
      <c r="B1886" s="1064" t="s">
        <v>1923</v>
      </c>
      <c r="C1886" s="427" t="s">
        <v>1526</v>
      </c>
      <c r="D1886" s="420" t="s">
        <v>145</v>
      </c>
      <c r="E1886" s="31"/>
      <c r="F1886" s="31" t="s">
        <v>152</v>
      </c>
      <c r="G1886" s="31" t="s">
        <v>1446</v>
      </c>
      <c r="H1886" s="31"/>
      <c r="I1886" s="31">
        <v>0.8</v>
      </c>
      <c r="J1886" s="31">
        <v>20</v>
      </c>
      <c r="K1886" s="31"/>
      <c r="L1886" s="31">
        <v>0.8</v>
      </c>
      <c r="M1886" s="31">
        <v>20</v>
      </c>
      <c r="N1886" s="31"/>
      <c r="O1886" s="360">
        <f>IF(P1886="Yes",'MD Rates'!$H$1,R1886)</f>
        <v>18629</v>
      </c>
      <c r="P1886" s="5" t="str">
        <f t="shared" si="100"/>
        <v>No</v>
      </c>
      <c r="R1886" s="406">
        <v>18629</v>
      </c>
    </row>
    <row r="1887" spans="1:18" hidden="1" x14ac:dyDescent="0.2">
      <c r="A1887" s="31" t="s">
        <v>127</v>
      </c>
      <c r="B1887" s="1064" t="s">
        <v>1923</v>
      </c>
      <c r="C1887" s="368" t="s">
        <v>1526</v>
      </c>
      <c r="D1887" s="31" t="s">
        <v>145</v>
      </c>
      <c r="E1887" s="31"/>
      <c r="F1887" s="31" t="s">
        <v>209</v>
      </c>
      <c r="G1887" s="31" t="s">
        <v>1447</v>
      </c>
      <c r="H1887" s="31"/>
      <c r="I1887" s="31">
        <v>0.8</v>
      </c>
      <c r="J1887" s="31">
        <v>50</v>
      </c>
      <c r="K1887" s="31"/>
      <c r="L1887" s="31">
        <v>0.8</v>
      </c>
      <c r="M1887" s="31">
        <v>50</v>
      </c>
      <c r="N1887" s="31"/>
      <c r="O1887" s="360">
        <f>IF(P1887="Yes",'MD Rates'!$H$1,R1887)</f>
        <v>18629</v>
      </c>
      <c r="P1887" s="5" t="str">
        <f t="shared" si="100"/>
        <v>No</v>
      </c>
      <c r="R1887" s="406">
        <v>18629</v>
      </c>
    </row>
    <row r="1888" spans="1:18" hidden="1" x14ac:dyDescent="0.2">
      <c r="A1888" s="31" t="s">
        <v>127</v>
      </c>
      <c r="B1888" s="1064" t="s">
        <v>1923</v>
      </c>
      <c r="C1888" s="368" t="s">
        <v>1526</v>
      </c>
      <c r="D1888" s="31" t="s">
        <v>145</v>
      </c>
      <c r="E1888" s="31"/>
      <c r="F1888" s="31" t="s">
        <v>209</v>
      </c>
      <c r="G1888" s="31" t="s">
        <v>1448</v>
      </c>
      <c r="H1888" s="31"/>
      <c r="I1888" s="31">
        <v>0.8</v>
      </c>
      <c r="J1888" s="31">
        <v>40</v>
      </c>
      <c r="K1888" s="31"/>
      <c r="L1888" s="31">
        <v>0.8</v>
      </c>
      <c r="M1888" s="31">
        <v>40</v>
      </c>
      <c r="N1888" s="31"/>
      <c r="O1888" s="360">
        <f>IF(P1888="Yes",'MD Rates'!$H$1,R1888)</f>
        <v>18629</v>
      </c>
      <c r="P1888" s="5" t="str">
        <f t="shared" si="100"/>
        <v>No</v>
      </c>
      <c r="R1888" s="406">
        <v>18629</v>
      </c>
    </row>
    <row r="1889" spans="1:18" hidden="1" x14ac:dyDescent="0.2">
      <c r="A1889" t="s">
        <v>127</v>
      </c>
      <c r="B1889" s="1064" t="s">
        <v>1923</v>
      </c>
      <c r="C1889" s="368" t="s">
        <v>1526</v>
      </c>
      <c r="D1889" s="31" t="s">
        <v>145</v>
      </c>
      <c r="E1889" s="31"/>
      <c r="F1889" s="31" t="s">
        <v>209</v>
      </c>
      <c r="G1889" s="31" t="s">
        <v>1449</v>
      </c>
      <c r="H1889" s="31"/>
      <c r="I1889" s="31">
        <v>0.8</v>
      </c>
      <c r="J1889" s="31">
        <v>20</v>
      </c>
      <c r="K1889" s="31"/>
      <c r="L1889" s="31">
        <v>0.8</v>
      </c>
      <c r="M1889" s="31">
        <v>20</v>
      </c>
      <c r="N1889" s="31"/>
      <c r="O1889" s="360">
        <f>IF(P1889="Yes",'MD Rates'!$H$1,R1889)</f>
        <v>18629</v>
      </c>
      <c r="P1889" s="5" t="str">
        <f t="shared" si="100"/>
        <v>No</v>
      </c>
      <c r="R1889" s="406">
        <v>18629</v>
      </c>
    </row>
    <row r="1890" spans="1:18" hidden="1" x14ac:dyDescent="0.2">
      <c r="A1890" s="31" t="s">
        <v>127</v>
      </c>
      <c r="B1890" s="1064" t="s">
        <v>1923</v>
      </c>
      <c r="C1890" s="368" t="s">
        <v>1526</v>
      </c>
      <c r="D1890" s="31" t="s">
        <v>145</v>
      </c>
      <c r="E1890" s="31"/>
      <c r="F1890" s="31" t="s">
        <v>210</v>
      </c>
      <c r="G1890" s="31" t="s">
        <v>1444</v>
      </c>
      <c r="H1890" s="31"/>
      <c r="I1890" s="31">
        <v>0.9</v>
      </c>
      <c r="J1890" s="31">
        <v>50</v>
      </c>
      <c r="K1890" s="31"/>
      <c r="L1890" s="31">
        <v>0.9</v>
      </c>
      <c r="M1890" s="31">
        <v>50</v>
      </c>
      <c r="N1890" s="31"/>
      <c r="O1890" s="360">
        <f>IF(P1890="Yes",'MD Rates'!$H$1,R1890)</f>
        <v>18629</v>
      </c>
      <c r="P1890" s="5" t="str">
        <f t="shared" si="100"/>
        <v>No</v>
      </c>
      <c r="R1890" s="406">
        <v>18629</v>
      </c>
    </row>
    <row r="1891" spans="1:18" hidden="1" x14ac:dyDescent="0.2">
      <c r="A1891" s="31" t="s">
        <v>127</v>
      </c>
      <c r="B1891" s="1064" t="s">
        <v>1923</v>
      </c>
      <c r="C1891" s="368" t="s">
        <v>1526</v>
      </c>
      <c r="D1891" s="31" t="s">
        <v>145</v>
      </c>
      <c r="E1891" s="31"/>
      <c r="F1891" s="31" t="s">
        <v>210</v>
      </c>
      <c r="G1891" s="31" t="s">
        <v>1445</v>
      </c>
      <c r="H1891" s="31"/>
      <c r="I1891" s="31">
        <v>0.9</v>
      </c>
      <c r="J1891" s="31">
        <v>40</v>
      </c>
      <c r="K1891" s="31"/>
      <c r="L1891" s="31">
        <v>0.9</v>
      </c>
      <c r="M1891" s="31">
        <v>40</v>
      </c>
      <c r="N1891" s="31"/>
      <c r="O1891" s="360">
        <f>IF(P1891="Yes",'MD Rates'!$H$1,R1891)</f>
        <v>18629</v>
      </c>
      <c r="P1891" s="5" t="str">
        <f t="shared" si="100"/>
        <v>No</v>
      </c>
      <c r="R1891" s="406">
        <v>18629</v>
      </c>
    </row>
    <row r="1892" spans="1:18" hidden="1" x14ac:dyDescent="0.2">
      <c r="A1892" s="31" t="s">
        <v>127</v>
      </c>
      <c r="B1892" s="1064" t="s">
        <v>1923</v>
      </c>
      <c r="C1892" s="368" t="s">
        <v>1526</v>
      </c>
      <c r="D1892" s="31" t="s">
        <v>145</v>
      </c>
      <c r="E1892" s="31"/>
      <c r="F1892" s="31" t="s">
        <v>210</v>
      </c>
      <c r="G1892" s="31" t="s">
        <v>1446</v>
      </c>
      <c r="H1892" s="31"/>
      <c r="I1892" s="31">
        <v>0.9</v>
      </c>
      <c r="J1892" s="31">
        <v>20</v>
      </c>
      <c r="K1892" s="31"/>
      <c r="L1892" s="31">
        <v>0.9</v>
      </c>
      <c r="M1892" s="31">
        <v>20</v>
      </c>
      <c r="N1892" s="31"/>
      <c r="O1892" s="360">
        <f>IF(P1892="Yes",'MD Rates'!$H$1,R1892)</f>
        <v>18629</v>
      </c>
      <c r="P1892" s="5" t="str">
        <f t="shared" si="100"/>
        <v>No</v>
      </c>
      <c r="R1892" s="406">
        <v>18629</v>
      </c>
    </row>
    <row r="1893" spans="1:18" hidden="1" x14ac:dyDescent="0.2">
      <c r="A1893" s="31" t="s">
        <v>127</v>
      </c>
      <c r="B1893" s="1064" t="s">
        <v>1923</v>
      </c>
      <c r="C1893" s="368" t="s">
        <v>1526</v>
      </c>
      <c r="D1893" s="31" t="s">
        <v>145</v>
      </c>
      <c r="E1893" s="31"/>
      <c r="F1893" s="31" t="s">
        <v>211</v>
      </c>
      <c r="G1893" s="31" t="s">
        <v>1447</v>
      </c>
      <c r="H1893" s="31"/>
      <c r="I1893" s="31">
        <v>0.9</v>
      </c>
      <c r="J1893" s="31">
        <v>50</v>
      </c>
      <c r="K1893" s="31"/>
      <c r="L1893" s="31">
        <v>0.9</v>
      </c>
      <c r="M1893" s="31">
        <v>50</v>
      </c>
      <c r="N1893" s="31"/>
      <c r="O1893" s="360">
        <f>IF(P1893="Yes",'MD Rates'!$H$1,R1893)</f>
        <v>18629</v>
      </c>
      <c r="P1893" s="5" t="str">
        <f t="shared" si="100"/>
        <v>No</v>
      </c>
      <c r="R1893" s="406">
        <v>18629</v>
      </c>
    </row>
    <row r="1894" spans="1:18" hidden="1" x14ac:dyDescent="0.2">
      <c r="A1894" s="31" t="s">
        <v>127</v>
      </c>
      <c r="B1894" s="1064" t="s">
        <v>1923</v>
      </c>
      <c r="C1894" s="368" t="s">
        <v>1526</v>
      </c>
      <c r="D1894" s="31" t="s">
        <v>145</v>
      </c>
      <c r="E1894" s="31"/>
      <c r="F1894" s="31" t="s">
        <v>211</v>
      </c>
      <c r="G1894" s="31" t="s">
        <v>1448</v>
      </c>
      <c r="H1894" s="31"/>
      <c r="I1894" s="31">
        <v>0.9</v>
      </c>
      <c r="J1894" s="31">
        <v>40</v>
      </c>
      <c r="K1894" s="31"/>
      <c r="L1894" s="31">
        <v>0.9</v>
      </c>
      <c r="M1894" s="31">
        <v>40</v>
      </c>
      <c r="N1894" s="31"/>
      <c r="O1894" s="360">
        <f>IF(P1894="Yes",'MD Rates'!$H$1,R1894)</f>
        <v>18629</v>
      </c>
      <c r="P1894" s="5" t="str">
        <f t="shared" si="100"/>
        <v>No</v>
      </c>
      <c r="R1894" s="406">
        <v>18629</v>
      </c>
    </row>
    <row r="1895" spans="1:18" hidden="1" x14ac:dyDescent="0.2">
      <c r="A1895" s="31" t="s">
        <v>127</v>
      </c>
      <c r="B1895" s="1064" t="s">
        <v>1923</v>
      </c>
      <c r="C1895" s="368" t="s">
        <v>1526</v>
      </c>
      <c r="D1895" s="31" t="s">
        <v>145</v>
      </c>
      <c r="E1895" s="31"/>
      <c r="F1895" s="31" t="s">
        <v>211</v>
      </c>
      <c r="G1895" s="31" t="s">
        <v>1449</v>
      </c>
      <c r="H1895" s="31"/>
      <c r="I1895" s="31">
        <v>0.9</v>
      </c>
      <c r="J1895" s="31">
        <v>20</v>
      </c>
      <c r="K1895" s="31"/>
      <c r="L1895" s="31">
        <v>0.9</v>
      </c>
      <c r="M1895" s="31">
        <v>20</v>
      </c>
      <c r="N1895" s="31"/>
      <c r="O1895" s="360">
        <f>IF(P1895="Yes",'MD Rates'!$H$1,R1895)</f>
        <v>18629</v>
      </c>
      <c r="P1895" s="5" t="str">
        <f t="shared" si="100"/>
        <v>No</v>
      </c>
      <c r="R1895" s="406">
        <v>18629</v>
      </c>
    </row>
    <row r="1896" spans="1:18" hidden="1" x14ac:dyDescent="0.2">
      <c r="A1896" s="31" t="s">
        <v>127</v>
      </c>
      <c r="B1896" s="1064" t="s">
        <v>1923</v>
      </c>
      <c r="C1896" s="368" t="s">
        <v>1526</v>
      </c>
      <c r="D1896" s="31" t="s">
        <v>212</v>
      </c>
      <c r="E1896" s="31"/>
      <c r="F1896" s="31" t="s">
        <v>146</v>
      </c>
      <c r="G1896" s="31" t="s">
        <v>1444</v>
      </c>
      <c r="H1896" s="31"/>
      <c r="I1896" s="31">
        <v>0.5</v>
      </c>
      <c r="J1896" s="31">
        <v>50</v>
      </c>
      <c r="K1896" s="31"/>
      <c r="L1896" s="31">
        <v>0.5</v>
      </c>
      <c r="M1896" s="31">
        <v>50</v>
      </c>
      <c r="N1896" s="31"/>
      <c r="O1896" s="360">
        <f>IF(P1896="Yes",'MD Rates'!$H$1,R1896)</f>
        <v>18629</v>
      </c>
      <c r="P1896" s="5" t="str">
        <f t="shared" si="100"/>
        <v>No</v>
      </c>
      <c r="R1896" s="406">
        <v>18629</v>
      </c>
    </row>
    <row r="1897" spans="1:18" hidden="1" x14ac:dyDescent="0.2">
      <c r="A1897" s="31" t="s">
        <v>127</v>
      </c>
      <c r="B1897" s="1064" t="s">
        <v>1923</v>
      </c>
      <c r="C1897" s="368" t="s">
        <v>1526</v>
      </c>
      <c r="D1897" s="31" t="s">
        <v>212</v>
      </c>
      <c r="E1897" s="31"/>
      <c r="F1897" s="31" t="s">
        <v>146</v>
      </c>
      <c r="G1897" s="31" t="s">
        <v>1445</v>
      </c>
      <c r="H1897" s="31"/>
      <c r="I1897" s="31">
        <v>0.5</v>
      </c>
      <c r="J1897" s="31">
        <v>40</v>
      </c>
      <c r="K1897" s="31"/>
      <c r="L1897" s="31">
        <v>0.5</v>
      </c>
      <c r="M1897" s="31">
        <v>40</v>
      </c>
      <c r="N1897" s="31"/>
      <c r="O1897" s="360">
        <f>IF(P1897="Yes",'MD Rates'!$H$1,R1897)</f>
        <v>18629</v>
      </c>
      <c r="P1897" s="5" t="str">
        <f t="shared" si="100"/>
        <v>No</v>
      </c>
      <c r="R1897" s="406">
        <v>18629</v>
      </c>
    </row>
    <row r="1898" spans="1:18" hidden="1" x14ac:dyDescent="0.2">
      <c r="A1898" s="31" t="s">
        <v>127</v>
      </c>
      <c r="B1898" s="1064" t="s">
        <v>1923</v>
      </c>
      <c r="C1898" s="368" t="s">
        <v>1526</v>
      </c>
      <c r="D1898" s="31" t="s">
        <v>212</v>
      </c>
      <c r="E1898" s="31"/>
      <c r="F1898" s="31" t="s">
        <v>146</v>
      </c>
      <c r="G1898" s="31" t="s">
        <v>1446</v>
      </c>
      <c r="H1898" s="31"/>
      <c r="I1898" s="31">
        <v>0.5</v>
      </c>
      <c r="J1898" s="31">
        <v>20</v>
      </c>
      <c r="K1898" s="31"/>
      <c r="L1898" s="31">
        <v>0.5</v>
      </c>
      <c r="M1898" s="31">
        <v>20</v>
      </c>
      <c r="N1898" s="31"/>
      <c r="O1898" s="360">
        <f>IF(P1898="Yes",'MD Rates'!$H$1,R1898)</f>
        <v>18629</v>
      </c>
      <c r="P1898" s="5" t="str">
        <f t="shared" ref="P1898:P1925" si="101">IF(I1898&lt;&gt;L1898,"Yes","No")</f>
        <v>No</v>
      </c>
      <c r="R1898" s="406">
        <v>18629</v>
      </c>
    </row>
    <row r="1899" spans="1:18" hidden="1" x14ac:dyDescent="0.2">
      <c r="A1899" t="s">
        <v>127</v>
      </c>
      <c r="B1899" s="1064" t="s">
        <v>1923</v>
      </c>
      <c r="C1899" s="368" t="s">
        <v>1526</v>
      </c>
      <c r="D1899" s="31" t="s">
        <v>212</v>
      </c>
      <c r="E1899" s="31"/>
      <c r="F1899" s="31" t="s">
        <v>147</v>
      </c>
      <c r="G1899" s="31" t="s">
        <v>1447</v>
      </c>
      <c r="H1899" s="31"/>
      <c r="I1899" s="31">
        <v>0.5</v>
      </c>
      <c r="J1899" s="31">
        <v>50</v>
      </c>
      <c r="K1899" s="31"/>
      <c r="L1899" s="31">
        <v>0.5</v>
      </c>
      <c r="M1899" s="31">
        <v>50</v>
      </c>
      <c r="N1899" s="31"/>
      <c r="O1899" s="360">
        <f>IF(P1899="Yes",'MD Rates'!$H$1,R1899)</f>
        <v>18629</v>
      </c>
      <c r="P1899" s="5" t="str">
        <f t="shared" si="101"/>
        <v>No</v>
      </c>
      <c r="R1899" s="406">
        <v>18629</v>
      </c>
    </row>
    <row r="1900" spans="1:18" hidden="1" x14ac:dyDescent="0.2">
      <c r="A1900" t="s">
        <v>127</v>
      </c>
      <c r="B1900" s="1064" t="s">
        <v>1923</v>
      </c>
      <c r="C1900" s="368" t="s">
        <v>1526</v>
      </c>
      <c r="D1900" s="31" t="s">
        <v>212</v>
      </c>
      <c r="E1900" s="31"/>
      <c r="F1900" s="31" t="s">
        <v>147</v>
      </c>
      <c r="G1900" s="31" t="s">
        <v>1448</v>
      </c>
      <c r="H1900" s="31"/>
      <c r="I1900" s="31">
        <v>0.5</v>
      </c>
      <c r="J1900" s="31">
        <v>40</v>
      </c>
      <c r="K1900" s="31"/>
      <c r="L1900" s="31">
        <v>0.5</v>
      </c>
      <c r="M1900" s="31">
        <v>40</v>
      </c>
      <c r="N1900" s="31"/>
      <c r="O1900" s="360">
        <f>IF(P1900="Yes",'MD Rates'!$H$1,R1900)</f>
        <v>18629</v>
      </c>
      <c r="P1900" s="5" t="str">
        <f t="shared" si="101"/>
        <v>No</v>
      </c>
      <c r="R1900" s="406">
        <v>18629</v>
      </c>
    </row>
    <row r="1901" spans="1:18" hidden="1" x14ac:dyDescent="0.2">
      <c r="A1901" s="31" t="s">
        <v>127</v>
      </c>
      <c r="B1901" s="1064" t="s">
        <v>1923</v>
      </c>
      <c r="C1901" s="368" t="s">
        <v>1526</v>
      </c>
      <c r="D1901" s="31" t="s">
        <v>212</v>
      </c>
      <c r="E1901" s="31"/>
      <c r="F1901" s="31" t="s">
        <v>147</v>
      </c>
      <c r="G1901" s="31" t="s">
        <v>1449</v>
      </c>
      <c r="H1901" s="31"/>
      <c r="I1901" s="31">
        <v>0.5</v>
      </c>
      <c r="J1901" s="31">
        <v>20</v>
      </c>
      <c r="K1901" s="31"/>
      <c r="L1901" s="31">
        <v>0.5</v>
      </c>
      <c r="M1901" s="31">
        <v>20</v>
      </c>
      <c r="N1901" s="31"/>
      <c r="O1901" s="360">
        <f>IF(P1901="Yes",'MD Rates'!$H$1,R1901)</f>
        <v>18629</v>
      </c>
      <c r="P1901" s="5" t="str">
        <f t="shared" si="101"/>
        <v>No</v>
      </c>
      <c r="R1901" s="406">
        <v>18629</v>
      </c>
    </row>
    <row r="1902" spans="1:18" hidden="1" x14ac:dyDescent="0.2">
      <c r="A1902" s="31" t="s">
        <v>127</v>
      </c>
      <c r="B1902" s="1064" t="s">
        <v>1923</v>
      </c>
      <c r="C1902" s="368" t="s">
        <v>1526</v>
      </c>
      <c r="D1902" s="31" t="s">
        <v>212</v>
      </c>
      <c r="E1902" s="31"/>
      <c r="F1902" s="31" t="s">
        <v>148</v>
      </c>
      <c r="G1902" s="31" t="s">
        <v>1444</v>
      </c>
      <c r="H1902" s="31"/>
      <c r="I1902" s="31">
        <v>0.6</v>
      </c>
      <c r="J1902" s="31">
        <v>50</v>
      </c>
      <c r="K1902" s="31"/>
      <c r="L1902" s="31">
        <v>0.6</v>
      </c>
      <c r="M1902" s="31">
        <v>50</v>
      </c>
      <c r="N1902" s="31"/>
      <c r="O1902" s="360">
        <f>IF(P1902="Yes",'MD Rates'!$H$1,R1902)</f>
        <v>18629</v>
      </c>
      <c r="P1902" s="5" t="str">
        <f t="shared" si="101"/>
        <v>No</v>
      </c>
      <c r="R1902" s="406">
        <v>18629</v>
      </c>
    </row>
    <row r="1903" spans="1:18" hidden="1" x14ac:dyDescent="0.2">
      <c r="A1903" s="31" t="s">
        <v>127</v>
      </c>
      <c r="B1903" s="1064" t="s">
        <v>1923</v>
      </c>
      <c r="C1903" s="368" t="s">
        <v>1526</v>
      </c>
      <c r="D1903" s="31" t="s">
        <v>212</v>
      </c>
      <c r="E1903" s="31"/>
      <c r="F1903" s="31" t="s">
        <v>148</v>
      </c>
      <c r="G1903" s="31" t="s">
        <v>1445</v>
      </c>
      <c r="H1903" s="31"/>
      <c r="I1903" s="31">
        <v>0.6</v>
      </c>
      <c r="J1903" s="31">
        <v>40</v>
      </c>
      <c r="K1903" s="31"/>
      <c r="L1903" s="31">
        <v>0.6</v>
      </c>
      <c r="M1903" s="31">
        <v>40</v>
      </c>
      <c r="N1903" s="31"/>
      <c r="O1903" s="360">
        <f>IF(P1903="Yes",'MD Rates'!$H$1,R1903)</f>
        <v>18629</v>
      </c>
      <c r="P1903" s="5" t="str">
        <f t="shared" si="101"/>
        <v>No</v>
      </c>
      <c r="R1903" s="406">
        <v>18629</v>
      </c>
    </row>
    <row r="1904" spans="1:18" hidden="1" x14ac:dyDescent="0.2">
      <c r="A1904" s="31" t="s">
        <v>127</v>
      </c>
      <c r="B1904" s="1064" t="s">
        <v>1923</v>
      </c>
      <c r="C1904" s="368" t="s">
        <v>1526</v>
      </c>
      <c r="D1904" s="31" t="s">
        <v>212</v>
      </c>
      <c r="E1904" s="31"/>
      <c r="F1904" s="31" t="s">
        <v>148</v>
      </c>
      <c r="G1904" s="31" t="s">
        <v>1446</v>
      </c>
      <c r="H1904" s="31"/>
      <c r="I1904" s="31">
        <v>0.6</v>
      </c>
      <c r="J1904" s="31">
        <v>20</v>
      </c>
      <c r="K1904" s="31"/>
      <c r="L1904" s="31">
        <v>0.6</v>
      </c>
      <c r="M1904" s="31">
        <v>20</v>
      </c>
      <c r="N1904" s="31"/>
      <c r="O1904" s="360">
        <f>IF(P1904="Yes",'MD Rates'!$H$1,R1904)</f>
        <v>18629</v>
      </c>
      <c r="P1904" s="5" t="str">
        <f t="shared" si="101"/>
        <v>No</v>
      </c>
      <c r="R1904" s="406">
        <v>18629</v>
      </c>
    </row>
    <row r="1905" spans="1:18" hidden="1" x14ac:dyDescent="0.2">
      <c r="A1905" s="31" t="s">
        <v>127</v>
      </c>
      <c r="B1905" s="1064" t="s">
        <v>1923</v>
      </c>
      <c r="C1905" s="368" t="s">
        <v>1526</v>
      </c>
      <c r="D1905" s="31" t="s">
        <v>212</v>
      </c>
      <c r="E1905" s="31"/>
      <c r="F1905" s="31" t="s">
        <v>149</v>
      </c>
      <c r="G1905" s="31" t="s">
        <v>1447</v>
      </c>
      <c r="H1905" s="31"/>
      <c r="I1905" s="31">
        <v>0.6</v>
      </c>
      <c r="J1905" s="31">
        <v>50</v>
      </c>
      <c r="K1905" s="31"/>
      <c r="L1905" s="31">
        <v>0.6</v>
      </c>
      <c r="M1905" s="31">
        <v>50</v>
      </c>
      <c r="N1905" s="31"/>
      <c r="O1905" s="360">
        <f>IF(P1905="Yes",'MD Rates'!$H$1,R1905)</f>
        <v>18629</v>
      </c>
      <c r="P1905" s="5" t="str">
        <f t="shared" si="101"/>
        <v>No</v>
      </c>
      <c r="R1905" s="406">
        <v>18629</v>
      </c>
    </row>
    <row r="1906" spans="1:18" hidden="1" x14ac:dyDescent="0.2">
      <c r="A1906" t="s">
        <v>127</v>
      </c>
      <c r="B1906" s="1064" t="s">
        <v>1923</v>
      </c>
      <c r="C1906" s="368" t="s">
        <v>1526</v>
      </c>
      <c r="D1906" s="31" t="s">
        <v>212</v>
      </c>
      <c r="E1906" s="31"/>
      <c r="F1906" s="31" t="s">
        <v>149</v>
      </c>
      <c r="G1906" s="31" t="s">
        <v>1448</v>
      </c>
      <c r="H1906" s="31"/>
      <c r="I1906" s="31">
        <v>0.6</v>
      </c>
      <c r="J1906" s="31">
        <v>40</v>
      </c>
      <c r="K1906" s="31"/>
      <c r="L1906" s="31">
        <v>0.6</v>
      </c>
      <c r="M1906" s="31">
        <v>40</v>
      </c>
      <c r="N1906" s="31"/>
      <c r="O1906" s="360">
        <f>IF(P1906="Yes",'MD Rates'!$H$1,R1906)</f>
        <v>18629</v>
      </c>
      <c r="P1906" s="5" t="str">
        <f t="shared" si="101"/>
        <v>No</v>
      </c>
      <c r="R1906" s="406">
        <v>18629</v>
      </c>
    </row>
    <row r="1907" spans="1:18" hidden="1" x14ac:dyDescent="0.2">
      <c r="A1907" s="31" t="s">
        <v>127</v>
      </c>
      <c r="B1907" s="1064" t="s">
        <v>1923</v>
      </c>
      <c r="C1907" s="368" t="s">
        <v>1526</v>
      </c>
      <c r="D1907" s="31" t="s">
        <v>212</v>
      </c>
      <c r="E1907" s="31"/>
      <c r="F1907" s="31" t="s">
        <v>149</v>
      </c>
      <c r="G1907" s="31" t="s">
        <v>1449</v>
      </c>
      <c r="H1907" s="31"/>
      <c r="I1907" s="31">
        <v>0.6</v>
      </c>
      <c r="J1907" s="31">
        <v>20</v>
      </c>
      <c r="K1907" s="31"/>
      <c r="L1907" s="31">
        <v>0.6</v>
      </c>
      <c r="M1907" s="31">
        <v>20</v>
      </c>
      <c r="N1907" s="31"/>
      <c r="O1907" s="360">
        <f>IF(P1907="Yes",'MD Rates'!$H$1,R1907)</f>
        <v>18629</v>
      </c>
      <c r="P1907" s="5" t="str">
        <f t="shared" si="101"/>
        <v>No</v>
      </c>
      <c r="R1907" s="406">
        <v>18629</v>
      </c>
    </row>
    <row r="1908" spans="1:18" hidden="1" x14ac:dyDescent="0.2">
      <c r="A1908" s="31" t="s">
        <v>127</v>
      </c>
      <c r="B1908" s="1064" t="s">
        <v>1923</v>
      </c>
      <c r="C1908" s="368" t="s">
        <v>1526</v>
      </c>
      <c r="D1908" s="31" t="s">
        <v>212</v>
      </c>
      <c r="E1908" s="31"/>
      <c r="F1908" s="31" t="s">
        <v>150</v>
      </c>
      <c r="G1908" s="31" t="s">
        <v>1444</v>
      </c>
      <c r="H1908" s="31"/>
      <c r="I1908" s="31">
        <v>0.7</v>
      </c>
      <c r="J1908" s="31">
        <v>50</v>
      </c>
      <c r="K1908" s="31"/>
      <c r="L1908" s="31">
        <v>0.7</v>
      </c>
      <c r="M1908" s="31">
        <v>50</v>
      </c>
      <c r="N1908" s="31"/>
      <c r="O1908" s="360">
        <f>IF(P1908="Yes",'MD Rates'!$H$1,R1908)</f>
        <v>18629</v>
      </c>
      <c r="P1908" s="5" t="str">
        <f t="shared" si="101"/>
        <v>No</v>
      </c>
      <c r="R1908" s="406">
        <v>18629</v>
      </c>
    </row>
    <row r="1909" spans="1:18" hidden="1" x14ac:dyDescent="0.2">
      <c r="A1909" s="31" t="s">
        <v>127</v>
      </c>
      <c r="B1909" s="1064" t="s">
        <v>1923</v>
      </c>
      <c r="C1909" s="368" t="s">
        <v>1526</v>
      </c>
      <c r="D1909" s="31" t="s">
        <v>212</v>
      </c>
      <c r="E1909" s="31"/>
      <c r="F1909" s="31" t="s">
        <v>150</v>
      </c>
      <c r="G1909" s="31" t="s">
        <v>1445</v>
      </c>
      <c r="H1909" s="31"/>
      <c r="I1909" s="31">
        <v>0.7</v>
      </c>
      <c r="J1909" s="31">
        <v>40</v>
      </c>
      <c r="K1909" s="31"/>
      <c r="L1909" s="31">
        <v>0.7</v>
      </c>
      <c r="M1909" s="31">
        <v>40</v>
      </c>
      <c r="N1909" s="31"/>
      <c r="O1909" s="360">
        <f>IF(P1909="Yes",'MD Rates'!$H$1,R1909)</f>
        <v>18629</v>
      </c>
      <c r="P1909" s="5" t="str">
        <f t="shared" si="101"/>
        <v>No</v>
      </c>
      <c r="R1909" s="406">
        <v>18629</v>
      </c>
    </row>
    <row r="1910" spans="1:18" hidden="1" x14ac:dyDescent="0.2">
      <c r="A1910" s="31" t="s">
        <v>127</v>
      </c>
      <c r="B1910" s="1064" t="s">
        <v>1923</v>
      </c>
      <c r="C1910" s="368" t="s">
        <v>1526</v>
      </c>
      <c r="D1910" s="31" t="s">
        <v>212</v>
      </c>
      <c r="E1910" s="31"/>
      <c r="F1910" s="31" t="s">
        <v>150</v>
      </c>
      <c r="G1910" s="31" t="s">
        <v>1446</v>
      </c>
      <c r="H1910" s="31"/>
      <c r="I1910" s="31">
        <v>0.7</v>
      </c>
      <c r="J1910" s="31">
        <v>20</v>
      </c>
      <c r="K1910" s="31"/>
      <c r="L1910" s="31">
        <v>0.7</v>
      </c>
      <c r="M1910" s="31">
        <v>20</v>
      </c>
      <c r="N1910" s="31"/>
      <c r="O1910" s="360">
        <f>IF(P1910="Yes",'MD Rates'!$H$1,R1910)</f>
        <v>18629</v>
      </c>
      <c r="P1910" s="5" t="str">
        <f t="shared" si="101"/>
        <v>No</v>
      </c>
      <c r="R1910" s="406">
        <v>18629</v>
      </c>
    </row>
    <row r="1911" spans="1:18" hidden="1" x14ac:dyDescent="0.2">
      <c r="A1911" s="31" t="s">
        <v>127</v>
      </c>
      <c r="B1911" s="1064" t="s">
        <v>1923</v>
      </c>
      <c r="C1911" s="368" t="s">
        <v>1526</v>
      </c>
      <c r="D1911" s="31" t="s">
        <v>212</v>
      </c>
      <c r="E1911" s="31"/>
      <c r="F1911" s="31" t="s">
        <v>151</v>
      </c>
      <c r="G1911" s="31" t="s">
        <v>1447</v>
      </c>
      <c r="H1911" s="31"/>
      <c r="I1911" s="31">
        <v>0.7</v>
      </c>
      <c r="J1911" s="31">
        <v>50</v>
      </c>
      <c r="K1911" s="31"/>
      <c r="L1911" s="31">
        <v>0.7</v>
      </c>
      <c r="M1911" s="31">
        <v>50</v>
      </c>
      <c r="N1911" s="31"/>
      <c r="O1911" s="360">
        <f>IF(P1911="Yes",'MD Rates'!$H$1,R1911)</f>
        <v>18629</v>
      </c>
      <c r="P1911" s="5" t="str">
        <f t="shared" si="101"/>
        <v>No</v>
      </c>
      <c r="R1911" s="406">
        <v>18629</v>
      </c>
    </row>
    <row r="1912" spans="1:18" hidden="1" x14ac:dyDescent="0.2">
      <c r="A1912" s="31" t="s">
        <v>127</v>
      </c>
      <c r="B1912" s="1064" t="s">
        <v>1923</v>
      </c>
      <c r="C1912" s="368" t="s">
        <v>1526</v>
      </c>
      <c r="D1912" s="31" t="s">
        <v>212</v>
      </c>
      <c r="E1912" s="31"/>
      <c r="F1912" s="31" t="s">
        <v>151</v>
      </c>
      <c r="G1912" s="31" t="s">
        <v>1448</v>
      </c>
      <c r="H1912" s="31"/>
      <c r="I1912" s="31">
        <v>0.7</v>
      </c>
      <c r="J1912" s="31">
        <v>40</v>
      </c>
      <c r="K1912" s="31"/>
      <c r="L1912" s="31">
        <v>0.7</v>
      </c>
      <c r="M1912" s="31">
        <v>40</v>
      </c>
      <c r="N1912" s="31"/>
      <c r="O1912" s="360">
        <f>IF(P1912="Yes",'MD Rates'!$H$1,R1912)</f>
        <v>18629</v>
      </c>
      <c r="P1912" s="5" t="str">
        <f t="shared" si="101"/>
        <v>No</v>
      </c>
      <c r="R1912" s="406">
        <v>18629</v>
      </c>
    </row>
    <row r="1913" spans="1:18" hidden="1" x14ac:dyDescent="0.2">
      <c r="A1913" t="s">
        <v>127</v>
      </c>
      <c r="B1913" s="1064" t="s">
        <v>1923</v>
      </c>
      <c r="C1913" s="368" t="s">
        <v>1526</v>
      </c>
      <c r="D1913" s="31" t="s">
        <v>212</v>
      </c>
      <c r="E1913" s="31"/>
      <c r="F1913" s="31" t="s">
        <v>151</v>
      </c>
      <c r="G1913" s="31" t="s">
        <v>1449</v>
      </c>
      <c r="H1913" s="31"/>
      <c r="I1913" s="31">
        <v>0.7</v>
      </c>
      <c r="J1913" s="31">
        <v>20</v>
      </c>
      <c r="K1913" s="31"/>
      <c r="L1913" s="31">
        <v>0.7</v>
      </c>
      <c r="M1913" s="31">
        <v>20</v>
      </c>
      <c r="N1913" s="31"/>
      <c r="O1913" s="360">
        <f>IF(P1913="Yes",'MD Rates'!$H$1,R1913)</f>
        <v>18629</v>
      </c>
      <c r="P1913" s="5" t="str">
        <f t="shared" si="101"/>
        <v>No</v>
      </c>
      <c r="R1913" s="406">
        <v>18629</v>
      </c>
    </row>
    <row r="1914" spans="1:18" hidden="1" x14ac:dyDescent="0.2">
      <c r="A1914" s="31" t="s">
        <v>127</v>
      </c>
      <c r="B1914" s="1064" t="s">
        <v>1923</v>
      </c>
      <c r="C1914" s="368" t="s">
        <v>1526</v>
      </c>
      <c r="D1914" s="31" t="s">
        <v>212</v>
      </c>
      <c r="E1914" s="31"/>
      <c r="F1914" s="31" t="s">
        <v>152</v>
      </c>
      <c r="G1914" s="31" t="s">
        <v>1444</v>
      </c>
      <c r="H1914" s="31"/>
      <c r="I1914" s="31">
        <v>0.8</v>
      </c>
      <c r="J1914" s="31">
        <v>50</v>
      </c>
      <c r="K1914" s="31"/>
      <c r="L1914" s="31">
        <v>0.8</v>
      </c>
      <c r="M1914" s="31">
        <v>50</v>
      </c>
      <c r="N1914" s="31"/>
      <c r="O1914" s="360">
        <f>IF(P1914="Yes",'MD Rates'!$H$1,R1914)</f>
        <v>18629</v>
      </c>
      <c r="P1914" s="5" t="str">
        <f t="shared" si="101"/>
        <v>No</v>
      </c>
      <c r="R1914" s="406">
        <v>18629</v>
      </c>
    </row>
    <row r="1915" spans="1:18" hidden="1" x14ac:dyDescent="0.2">
      <c r="A1915" s="31" t="s">
        <v>127</v>
      </c>
      <c r="B1915" s="1064" t="s">
        <v>1923</v>
      </c>
      <c r="C1915" s="368" t="s">
        <v>1526</v>
      </c>
      <c r="D1915" s="31" t="s">
        <v>212</v>
      </c>
      <c r="E1915" s="31"/>
      <c r="F1915" s="31" t="s">
        <v>152</v>
      </c>
      <c r="G1915" s="31" t="s">
        <v>1445</v>
      </c>
      <c r="H1915" s="31"/>
      <c r="I1915" s="31">
        <v>0.8</v>
      </c>
      <c r="J1915" s="31">
        <v>40</v>
      </c>
      <c r="K1915" s="31"/>
      <c r="L1915" s="31">
        <v>0.8</v>
      </c>
      <c r="M1915" s="31">
        <v>40</v>
      </c>
      <c r="N1915" s="31"/>
      <c r="O1915" s="360">
        <f>IF(P1915="Yes",'MD Rates'!$H$1,R1915)</f>
        <v>18629</v>
      </c>
      <c r="P1915" s="5" t="str">
        <f t="shared" si="101"/>
        <v>No</v>
      </c>
      <c r="R1915" s="406">
        <v>18629</v>
      </c>
    </row>
    <row r="1916" spans="1:18" hidden="1" x14ac:dyDescent="0.2">
      <c r="A1916" s="31" t="s">
        <v>127</v>
      </c>
      <c r="B1916" s="1064" t="s">
        <v>1923</v>
      </c>
      <c r="C1916" s="368" t="s">
        <v>1526</v>
      </c>
      <c r="D1916" s="31" t="s">
        <v>212</v>
      </c>
      <c r="E1916" s="31"/>
      <c r="F1916" s="31" t="s">
        <v>152</v>
      </c>
      <c r="G1916" s="31" t="s">
        <v>1446</v>
      </c>
      <c r="H1916" s="31"/>
      <c r="I1916" s="31">
        <v>0.8</v>
      </c>
      <c r="J1916" s="31">
        <v>20</v>
      </c>
      <c r="K1916" s="31"/>
      <c r="L1916" s="31">
        <v>0.8</v>
      </c>
      <c r="M1916" s="31">
        <v>20</v>
      </c>
      <c r="N1916" s="31"/>
      <c r="O1916" s="360">
        <f>IF(P1916="Yes",'MD Rates'!$H$1,R1916)</f>
        <v>18629</v>
      </c>
      <c r="P1916" s="5" t="str">
        <f t="shared" si="101"/>
        <v>No</v>
      </c>
      <c r="R1916" s="406">
        <v>18629</v>
      </c>
    </row>
    <row r="1917" spans="1:18" hidden="1" x14ac:dyDescent="0.2">
      <c r="A1917" s="31" t="s">
        <v>127</v>
      </c>
      <c r="B1917" s="1064" t="s">
        <v>1923</v>
      </c>
      <c r="C1917" s="368" t="s">
        <v>1526</v>
      </c>
      <c r="D1917" s="31" t="s">
        <v>212</v>
      </c>
      <c r="E1917" s="31"/>
      <c r="F1917" s="31" t="s">
        <v>209</v>
      </c>
      <c r="G1917" s="31" t="s">
        <v>1447</v>
      </c>
      <c r="H1917" s="31"/>
      <c r="I1917" s="31">
        <v>0.8</v>
      </c>
      <c r="J1917" s="31">
        <v>50</v>
      </c>
      <c r="K1917" s="31"/>
      <c r="L1917" s="31">
        <v>0.8</v>
      </c>
      <c r="M1917" s="31">
        <v>50</v>
      </c>
      <c r="N1917" s="31"/>
      <c r="O1917" s="360">
        <f>IF(P1917="Yes",'MD Rates'!$H$1,R1917)</f>
        <v>18629</v>
      </c>
      <c r="P1917" s="5" t="str">
        <f t="shared" si="101"/>
        <v>No</v>
      </c>
      <c r="R1917" s="406">
        <v>18629</v>
      </c>
    </row>
    <row r="1918" spans="1:18" hidden="1" x14ac:dyDescent="0.2">
      <c r="A1918" s="31" t="s">
        <v>127</v>
      </c>
      <c r="B1918" s="1064" t="s">
        <v>1923</v>
      </c>
      <c r="C1918" s="368" t="s">
        <v>1526</v>
      </c>
      <c r="D1918" s="31" t="s">
        <v>212</v>
      </c>
      <c r="E1918" s="31"/>
      <c r="F1918" s="31" t="s">
        <v>209</v>
      </c>
      <c r="G1918" s="31" t="s">
        <v>1448</v>
      </c>
      <c r="H1918" s="31"/>
      <c r="I1918" s="31">
        <v>0.8</v>
      </c>
      <c r="J1918" s="31">
        <v>40</v>
      </c>
      <c r="K1918" s="31"/>
      <c r="L1918" s="31">
        <v>0.8</v>
      </c>
      <c r="M1918" s="31">
        <v>40</v>
      </c>
      <c r="N1918" s="31"/>
      <c r="O1918" s="360">
        <f>IF(P1918="Yes",'MD Rates'!$H$1,R1918)</f>
        <v>18629</v>
      </c>
      <c r="P1918" s="5" t="str">
        <f t="shared" si="101"/>
        <v>No</v>
      </c>
      <c r="R1918" s="406">
        <v>18629</v>
      </c>
    </row>
    <row r="1919" spans="1:18" hidden="1" x14ac:dyDescent="0.2">
      <c r="A1919" t="s">
        <v>127</v>
      </c>
      <c r="B1919" s="1064" t="s">
        <v>1923</v>
      </c>
      <c r="C1919" s="368" t="s">
        <v>1526</v>
      </c>
      <c r="D1919" s="31" t="s">
        <v>212</v>
      </c>
      <c r="E1919" s="31"/>
      <c r="F1919" s="31" t="s">
        <v>209</v>
      </c>
      <c r="G1919" s="31" t="s">
        <v>1449</v>
      </c>
      <c r="H1919" s="31"/>
      <c r="I1919" s="31">
        <v>0.8</v>
      </c>
      <c r="J1919" s="31">
        <v>20</v>
      </c>
      <c r="K1919" s="31"/>
      <c r="L1919" s="31">
        <v>0.8</v>
      </c>
      <c r="M1919" s="31">
        <v>20</v>
      </c>
      <c r="N1919" s="31"/>
      <c r="O1919" s="360">
        <f>IF(P1919="Yes",'MD Rates'!$H$1,R1919)</f>
        <v>18629</v>
      </c>
      <c r="P1919" s="5" t="str">
        <f t="shared" si="101"/>
        <v>No</v>
      </c>
      <c r="R1919" s="406">
        <v>18629</v>
      </c>
    </row>
    <row r="1920" spans="1:18" hidden="1" x14ac:dyDescent="0.2">
      <c r="A1920" s="31" t="s">
        <v>127</v>
      </c>
      <c r="B1920" s="1064" t="s">
        <v>1923</v>
      </c>
      <c r="C1920" s="368" t="s">
        <v>1526</v>
      </c>
      <c r="D1920" s="31" t="s">
        <v>212</v>
      </c>
      <c r="E1920" s="31"/>
      <c r="F1920" s="31" t="s">
        <v>210</v>
      </c>
      <c r="G1920" s="31" t="s">
        <v>1444</v>
      </c>
      <c r="H1920" s="31"/>
      <c r="I1920" s="31">
        <v>0.9</v>
      </c>
      <c r="J1920" s="31">
        <v>50</v>
      </c>
      <c r="K1920" s="31"/>
      <c r="L1920" s="31">
        <v>0.9</v>
      </c>
      <c r="M1920" s="31">
        <v>50</v>
      </c>
      <c r="N1920" s="31"/>
      <c r="O1920" s="360">
        <f>IF(P1920="Yes",'MD Rates'!$H$1,R1920)</f>
        <v>18629</v>
      </c>
      <c r="P1920" s="5" t="str">
        <f t="shared" si="101"/>
        <v>No</v>
      </c>
      <c r="R1920" s="406">
        <v>18629</v>
      </c>
    </row>
    <row r="1921" spans="1:18" hidden="1" x14ac:dyDescent="0.2">
      <c r="A1921" s="31" t="s">
        <v>127</v>
      </c>
      <c r="B1921" s="1064" t="s">
        <v>1923</v>
      </c>
      <c r="C1921" s="368" t="s">
        <v>1526</v>
      </c>
      <c r="D1921" s="31" t="s">
        <v>212</v>
      </c>
      <c r="E1921" s="31"/>
      <c r="F1921" s="31" t="s">
        <v>210</v>
      </c>
      <c r="G1921" s="31" t="s">
        <v>1445</v>
      </c>
      <c r="H1921" s="31"/>
      <c r="I1921" s="31">
        <v>0.9</v>
      </c>
      <c r="J1921" s="31">
        <v>40</v>
      </c>
      <c r="K1921" s="31"/>
      <c r="L1921" s="31">
        <v>0.9</v>
      </c>
      <c r="M1921" s="31">
        <v>40</v>
      </c>
      <c r="N1921" s="31"/>
      <c r="O1921" s="360">
        <f>IF(P1921="Yes",'MD Rates'!$H$1,R1921)</f>
        <v>18629</v>
      </c>
      <c r="P1921" s="5" t="str">
        <f t="shared" si="101"/>
        <v>No</v>
      </c>
      <c r="R1921" s="406">
        <v>18629</v>
      </c>
    </row>
    <row r="1922" spans="1:18" hidden="1" x14ac:dyDescent="0.2">
      <c r="A1922" s="31" t="s">
        <v>127</v>
      </c>
      <c r="B1922" s="1064" t="s">
        <v>1923</v>
      </c>
      <c r="C1922" s="368" t="s">
        <v>1526</v>
      </c>
      <c r="D1922" s="31" t="s">
        <v>212</v>
      </c>
      <c r="E1922" s="31"/>
      <c r="F1922" s="31" t="s">
        <v>210</v>
      </c>
      <c r="G1922" s="31" t="s">
        <v>1446</v>
      </c>
      <c r="H1922" s="31"/>
      <c r="I1922" s="31">
        <v>0.9</v>
      </c>
      <c r="J1922" s="31">
        <v>20</v>
      </c>
      <c r="K1922" s="31"/>
      <c r="L1922" s="31">
        <v>0.9</v>
      </c>
      <c r="M1922" s="31">
        <v>20</v>
      </c>
      <c r="N1922" s="31"/>
      <c r="O1922" s="360">
        <f>IF(P1922="Yes",'MD Rates'!$H$1,R1922)</f>
        <v>18629</v>
      </c>
      <c r="P1922" s="5" t="str">
        <f t="shared" si="101"/>
        <v>No</v>
      </c>
      <c r="R1922" s="406">
        <v>18629</v>
      </c>
    </row>
    <row r="1923" spans="1:18" hidden="1" x14ac:dyDescent="0.2">
      <c r="A1923" s="31" t="s">
        <v>127</v>
      </c>
      <c r="B1923" s="1064" t="s">
        <v>1923</v>
      </c>
      <c r="C1923" s="368" t="s">
        <v>1526</v>
      </c>
      <c r="D1923" s="31" t="s">
        <v>212</v>
      </c>
      <c r="E1923" s="31"/>
      <c r="F1923" s="31" t="s">
        <v>211</v>
      </c>
      <c r="G1923" s="31" t="s">
        <v>1447</v>
      </c>
      <c r="H1923" s="31"/>
      <c r="I1923" s="31">
        <v>0.9</v>
      </c>
      <c r="J1923" s="31">
        <v>50</v>
      </c>
      <c r="K1923" s="31"/>
      <c r="L1923" s="31">
        <v>0.9</v>
      </c>
      <c r="M1923" s="31">
        <v>50</v>
      </c>
      <c r="N1923" s="31"/>
      <c r="O1923" s="360">
        <f>IF(P1923="Yes",'MD Rates'!$H$1,R1923)</f>
        <v>18629</v>
      </c>
      <c r="P1923" s="5" t="str">
        <f t="shared" si="101"/>
        <v>No</v>
      </c>
      <c r="R1923" s="406">
        <v>18629</v>
      </c>
    </row>
    <row r="1924" spans="1:18" hidden="1" x14ac:dyDescent="0.2">
      <c r="A1924" s="31" t="s">
        <v>127</v>
      </c>
      <c r="B1924" s="1064" t="s">
        <v>1923</v>
      </c>
      <c r="C1924" s="368" t="s">
        <v>1526</v>
      </c>
      <c r="D1924" s="31" t="s">
        <v>212</v>
      </c>
      <c r="E1924" s="31"/>
      <c r="F1924" s="31" t="s">
        <v>211</v>
      </c>
      <c r="G1924" s="31" t="s">
        <v>1448</v>
      </c>
      <c r="H1924" s="31"/>
      <c r="I1924" s="31">
        <v>0.9</v>
      </c>
      <c r="J1924" s="31">
        <v>40</v>
      </c>
      <c r="K1924" s="31"/>
      <c r="L1924" s="31">
        <v>0.9</v>
      </c>
      <c r="M1924" s="31">
        <v>40</v>
      </c>
      <c r="N1924" s="31"/>
      <c r="O1924" s="360">
        <f>IF(P1924="Yes",'MD Rates'!$H$1,R1924)</f>
        <v>18629</v>
      </c>
      <c r="P1924" s="5" t="str">
        <f t="shared" si="101"/>
        <v>No</v>
      </c>
      <c r="R1924" s="406">
        <v>18629</v>
      </c>
    </row>
    <row r="1925" spans="1:18" hidden="1" x14ac:dyDescent="0.2">
      <c r="A1925" s="31" t="s">
        <v>127</v>
      </c>
      <c r="B1925" s="1064" t="s">
        <v>1923</v>
      </c>
      <c r="C1925" s="368" t="s">
        <v>1526</v>
      </c>
      <c r="D1925" s="31" t="s">
        <v>212</v>
      </c>
      <c r="E1925" s="31"/>
      <c r="F1925" s="31" t="s">
        <v>211</v>
      </c>
      <c r="G1925" s="31" t="s">
        <v>1449</v>
      </c>
      <c r="H1925" s="31"/>
      <c r="I1925" s="31">
        <v>0.9</v>
      </c>
      <c r="J1925" s="31">
        <v>20</v>
      </c>
      <c r="K1925" s="31"/>
      <c r="L1925" s="31">
        <v>0.9</v>
      </c>
      <c r="M1925" s="31">
        <v>20</v>
      </c>
      <c r="N1925" s="31"/>
      <c r="O1925" s="360">
        <f>IF(P1925="Yes",'MD Rates'!$H$1,R1925)</f>
        <v>18629</v>
      </c>
      <c r="P1925" s="5" t="str">
        <f t="shared" si="101"/>
        <v>No</v>
      </c>
      <c r="R1925" s="406">
        <v>18629</v>
      </c>
    </row>
    <row r="1926" spans="1:18" hidden="1" x14ac:dyDescent="0.2">
      <c r="A1926" s="31" t="s">
        <v>127</v>
      </c>
      <c r="B1926" s="1064" t="s">
        <v>1923</v>
      </c>
      <c r="C1926" s="368" t="s">
        <v>1526</v>
      </c>
      <c r="D1926" s="31" t="s">
        <v>213</v>
      </c>
      <c r="E1926" s="31"/>
      <c r="F1926" s="31" t="s">
        <v>146</v>
      </c>
      <c r="G1926" s="31" t="s">
        <v>1444</v>
      </c>
      <c r="H1926" s="31"/>
      <c r="I1926" s="31">
        <v>0.5</v>
      </c>
      <c r="J1926" s="31">
        <v>50</v>
      </c>
      <c r="K1926" s="31"/>
      <c r="L1926" s="31">
        <v>0.5</v>
      </c>
      <c r="M1926" s="31">
        <v>50</v>
      </c>
      <c r="N1926" s="31"/>
      <c r="O1926" s="360">
        <f>IF(P1926="Yes",'MD Rates'!$H$1,R1926)</f>
        <v>18629</v>
      </c>
      <c r="P1926" s="5" t="str">
        <f t="shared" ref="P1926:P1989" si="102">IF(I1926&lt;&gt;L1926,"Yes","No")</f>
        <v>No</v>
      </c>
      <c r="R1926" s="406">
        <v>18629</v>
      </c>
    </row>
    <row r="1927" spans="1:18" hidden="1" x14ac:dyDescent="0.2">
      <c r="A1927" s="31" t="s">
        <v>127</v>
      </c>
      <c r="B1927" s="1064" t="s">
        <v>1923</v>
      </c>
      <c r="C1927" s="368" t="s">
        <v>1526</v>
      </c>
      <c r="D1927" s="31" t="s">
        <v>213</v>
      </c>
      <c r="E1927" s="31"/>
      <c r="F1927" s="31" t="s">
        <v>146</v>
      </c>
      <c r="G1927" s="31" t="s">
        <v>1445</v>
      </c>
      <c r="H1927" s="31"/>
      <c r="I1927" s="31">
        <v>0.5</v>
      </c>
      <c r="J1927" s="31">
        <v>40</v>
      </c>
      <c r="K1927" s="31"/>
      <c r="L1927" s="31">
        <v>0.5</v>
      </c>
      <c r="M1927" s="31">
        <v>40</v>
      </c>
      <c r="N1927" s="31"/>
      <c r="O1927" s="360">
        <f>IF(P1927="Yes",'MD Rates'!$H$1,R1927)</f>
        <v>18629</v>
      </c>
      <c r="P1927" s="5" t="str">
        <f t="shared" si="102"/>
        <v>No</v>
      </c>
      <c r="R1927" s="406">
        <v>18629</v>
      </c>
    </row>
    <row r="1928" spans="1:18" hidden="1" x14ac:dyDescent="0.2">
      <c r="A1928" s="31" t="s">
        <v>127</v>
      </c>
      <c r="B1928" s="1064" t="s">
        <v>1923</v>
      </c>
      <c r="C1928" s="368" t="s">
        <v>1526</v>
      </c>
      <c r="D1928" s="31" t="s">
        <v>213</v>
      </c>
      <c r="E1928" s="31"/>
      <c r="F1928" s="31" t="s">
        <v>146</v>
      </c>
      <c r="G1928" s="31" t="s">
        <v>1446</v>
      </c>
      <c r="H1928" s="31"/>
      <c r="I1928" s="31">
        <v>0.5</v>
      </c>
      <c r="J1928" s="31">
        <v>20</v>
      </c>
      <c r="K1928" s="31"/>
      <c r="L1928" s="31">
        <v>0.5</v>
      </c>
      <c r="M1928" s="31">
        <v>20</v>
      </c>
      <c r="N1928" s="31"/>
      <c r="O1928" s="360">
        <f>IF(P1928="Yes",'MD Rates'!$H$1,R1928)</f>
        <v>18629</v>
      </c>
      <c r="P1928" s="5" t="str">
        <f t="shared" si="102"/>
        <v>No</v>
      </c>
      <c r="R1928" s="406">
        <v>18629</v>
      </c>
    </row>
    <row r="1929" spans="1:18" hidden="1" x14ac:dyDescent="0.2">
      <c r="A1929" s="31" t="s">
        <v>127</v>
      </c>
      <c r="B1929" s="1064" t="s">
        <v>1923</v>
      </c>
      <c r="C1929" s="368" t="s">
        <v>1526</v>
      </c>
      <c r="D1929" s="31" t="s">
        <v>213</v>
      </c>
      <c r="E1929" s="31"/>
      <c r="F1929" s="31" t="s">
        <v>147</v>
      </c>
      <c r="G1929" s="31" t="s">
        <v>1447</v>
      </c>
      <c r="H1929" s="31"/>
      <c r="I1929" s="31">
        <v>0.5</v>
      </c>
      <c r="J1929" s="31">
        <v>50</v>
      </c>
      <c r="K1929" s="31"/>
      <c r="L1929" s="31">
        <v>0.5</v>
      </c>
      <c r="M1929" s="31">
        <v>50</v>
      </c>
      <c r="N1929" s="31"/>
      <c r="O1929" s="360">
        <f>IF(P1929="Yes",'MD Rates'!$H$1,R1929)</f>
        <v>18629</v>
      </c>
      <c r="P1929" s="5" t="str">
        <f t="shared" si="102"/>
        <v>No</v>
      </c>
      <c r="R1929" s="406">
        <v>18629</v>
      </c>
    </row>
    <row r="1930" spans="1:18" hidden="1" x14ac:dyDescent="0.2">
      <c r="A1930" s="31" t="s">
        <v>127</v>
      </c>
      <c r="B1930" s="1064" t="s">
        <v>1923</v>
      </c>
      <c r="C1930" s="368" t="s">
        <v>1526</v>
      </c>
      <c r="D1930" s="31" t="s">
        <v>213</v>
      </c>
      <c r="E1930" s="31"/>
      <c r="F1930" s="31" t="s">
        <v>147</v>
      </c>
      <c r="G1930" s="31" t="s">
        <v>1448</v>
      </c>
      <c r="H1930" s="31"/>
      <c r="I1930" s="31">
        <v>0.5</v>
      </c>
      <c r="J1930" s="31">
        <v>40</v>
      </c>
      <c r="K1930" s="31"/>
      <c r="L1930" s="31">
        <v>0.5</v>
      </c>
      <c r="M1930" s="31">
        <v>40</v>
      </c>
      <c r="N1930" s="31"/>
      <c r="O1930" s="360">
        <f>IF(P1930="Yes",'MD Rates'!$H$1,R1930)</f>
        <v>18629</v>
      </c>
      <c r="P1930" s="5" t="str">
        <f t="shared" si="102"/>
        <v>No</v>
      </c>
      <c r="R1930" s="406">
        <v>18629</v>
      </c>
    </row>
    <row r="1931" spans="1:18" hidden="1" x14ac:dyDescent="0.2">
      <c r="A1931" s="31" t="s">
        <v>127</v>
      </c>
      <c r="B1931" s="1064" t="s">
        <v>1923</v>
      </c>
      <c r="C1931" s="368" t="s">
        <v>1526</v>
      </c>
      <c r="D1931" s="31" t="s">
        <v>213</v>
      </c>
      <c r="E1931" s="31"/>
      <c r="F1931" s="31" t="s">
        <v>147</v>
      </c>
      <c r="G1931" s="31" t="s">
        <v>1449</v>
      </c>
      <c r="H1931" s="31"/>
      <c r="I1931" s="31">
        <v>0.5</v>
      </c>
      <c r="J1931" s="31">
        <v>20</v>
      </c>
      <c r="K1931" s="31"/>
      <c r="L1931" s="31">
        <v>0.5</v>
      </c>
      <c r="M1931" s="31">
        <v>20</v>
      </c>
      <c r="N1931" s="31"/>
      <c r="O1931" s="360">
        <f>IF(P1931="Yes",'MD Rates'!$H$1,R1931)</f>
        <v>18629</v>
      </c>
      <c r="P1931" s="5" t="str">
        <f t="shared" si="102"/>
        <v>No</v>
      </c>
      <c r="R1931" s="406">
        <v>18629</v>
      </c>
    </row>
    <row r="1932" spans="1:18" hidden="1" x14ac:dyDescent="0.2">
      <c r="A1932" s="31" t="s">
        <v>127</v>
      </c>
      <c r="B1932" s="1064" t="s">
        <v>1923</v>
      </c>
      <c r="C1932" s="368" t="s">
        <v>1526</v>
      </c>
      <c r="D1932" s="31" t="s">
        <v>213</v>
      </c>
      <c r="E1932" s="31"/>
      <c r="F1932" s="31" t="s">
        <v>148</v>
      </c>
      <c r="G1932" s="31" t="s">
        <v>1444</v>
      </c>
      <c r="H1932" s="31"/>
      <c r="I1932" s="31">
        <v>0.6</v>
      </c>
      <c r="J1932" s="31">
        <v>50</v>
      </c>
      <c r="K1932" s="31"/>
      <c r="L1932" s="31">
        <v>0.6</v>
      </c>
      <c r="M1932" s="31">
        <v>50</v>
      </c>
      <c r="N1932" s="31"/>
      <c r="O1932" s="360">
        <f>IF(P1932="Yes",'MD Rates'!$H$1,R1932)</f>
        <v>18629</v>
      </c>
      <c r="P1932" s="5" t="str">
        <f t="shared" si="102"/>
        <v>No</v>
      </c>
      <c r="R1932" s="406">
        <v>18629</v>
      </c>
    </row>
    <row r="1933" spans="1:18" hidden="1" x14ac:dyDescent="0.2">
      <c r="A1933" s="31" t="s">
        <v>127</v>
      </c>
      <c r="B1933" s="1064" t="s">
        <v>1923</v>
      </c>
      <c r="C1933" s="368" t="s">
        <v>1526</v>
      </c>
      <c r="D1933" s="31" t="s">
        <v>213</v>
      </c>
      <c r="E1933" s="31"/>
      <c r="F1933" s="31" t="s">
        <v>148</v>
      </c>
      <c r="G1933" s="31" t="s">
        <v>1445</v>
      </c>
      <c r="H1933" s="31"/>
      <c r="I1933" s="31">
        <v>0.6</v>
      </c>
      <c r="J1933" s="31">
        <v>40</v>
      </c>
      <c r="K1933" s="31"/>
      <c r="L1933" s="31">
        <v>0.6</v>
      </c>
      <c r="M1933" s="31">
        <v>40</v>
      </c>
      <c r="N1933" s="31"/>
      <c r="O1933" s="360">
        <f>IF(P1933="Yes",'MD Rates'!$H$1,R1933)</f>
        <v>18629</v>
      </c>
      <c r="P1933" s="5" t="str">
        <f t="shared" si="102"/>
        <v>No</v>
      </c>
      <c r="R1933" s="406">
        <v>18629</v>
      </c>
    </row>
    <row r="1934" spans="1:18" hidden="1" x14ac:dyDescent="0.2">
      <c r="A1934" s="31" t="s">
        <v>127</v>
      </c>
      <c r="B1934" s="1064" t="s">
        <v>1923</v>
      </c>
      <c r="C1934" s="368" t="s">
        <v>1526</v>
      </c>
      <c r="D1934" s="31" t="s">
        <v>213</v>
      </c>
      <c r="E1934" s="31"/>
      <c r="F1934" s="31" t="s">
        <v>148</v>
      </c>
      <c r="G1934" s="31" t="s">
        <v>1446</v>
      </c>
      <c r="H1934" s="31"/>
      <c r="I1934" s="31">
        <v>0.6</v>
      </c>
      <c r="J1934" s="31">
        <v>20</v>
      </c>
      <c r="K1934" s="31"/>
      <c r="L1934" s="31">
        <v>0.6</v>
      </c>
      <c r="M1934" s="31">
        <v>20</v>
      </c>
      <c r="N1934" s="31"/>
      <c r="O1934" s="360">
        <f>IF(P1934="Yes",'MD Rates'!$H$1,R1934)</f>
        <v>18629</v>
      </c>
      <c r="P1934" s="5" t="str">
        <f t="shared" si="102"/>
        <v>No</v>
      </c>
      <c r="R1934" s="406">
        <v>18629</v>
      </c>
    </row>
    <row r="1935" spans="1:18" hidden="1" x14ac:dyDescent="0.2">
      <c r="A1935" s="31" t="s">
        <v>127</v>
      </c>
      <c r="B1935" s="1064" t="s">
        <v>1923</v>
      </c>
      <c r="C1935" s="368" t="s">
        <v>1526</v>
      </c>
      <c r="D1935" s="31" t="s">
        <v>213</v>
      </c>
      <c r="E1935" s="31"/>
      <c r="F1935" s="31" t="s">
        <v>149</v>
      </c>
      <c r="G1935" s="31" t="s">
        <v>1447</v>
      </c>
      <c r="H1935" s="31"/>
      <c r="I1935" s="31">
        <v>0.6</v>
      </c>
      <c r="J1935" s="31">
        <v>50</v>
      </c>
      <c r="K1935" s="31"/>
      <c r="L1935" s="31">
        <v>0.6</v>
      </c>
      <c r="M1935" s="31">
        <v>50</v>
      </c>
      <c r="N1935" s="31"/>
      <c r="O1935" s="360">
        <f>IF(P1935="Yes",'MD Rates'!$H$1,R1935)</f>
        <v>18629</v>
      </c>
      <c r="P1935" s="5" t="str">
        <f t="shared" si="102"/>
        <v>No</v>
      </c>
      <c r="R1935" s="406">
        <v>18629</v>
      </c>
    </row>
    <row r="1936" spans="1:18" hidden="1" x14ac:dyDescent="0.2">
      <c r="A1936" s="31" t="s">
        <v>127</v>
      </c>
      <c r="B1936" s="1064" t="s">
        <v>1923</v>
      </c>
      <c r="C1936" s="368" t="s">
        <v>1526</v>
      </c>
      <c r="D1936" s="31" t="s">
        <v>213</v>
      </c>
      <c r="E1936" s="31"/>
      <c r="F1936" s="31" t="s">
        <v>149</v>
      </c>
      <c r="G1936" s="31" t="s">
        <v>1448</v>
      </c>
      <c r="H1936" s="31"/>
      <c r="I1936" s="31">
        <v>0.6</v>
      </c>
      <c r="J1936" s="31">
        <v>40</v>
      </c>
      <c r="K1936" s="31"/>
      <c r="L1936" s="31">
        <v>0.6</v>
      </c>
      <c r="M1936" s="31">
        <v>40</v>
      </c>
      <c r="N1936" s="31"/>
      <c r="O1936" s="360">
        <f>IF(P1936="Yes",'MD Rates'!$H$1,R1936)</f>
        <v>18629</v>
      </c>
      <c r="P1936" s="5" t="str">
        <f t="shared" si="102"/>
        <v>No</v>
      </c>
      <c r="R1936" s="406">
        <v>18629</v>
      </c>
    </row>
    <row r="1937" spans="1:18" hidden="1" x14ac:dyDescent="0.2">
      <c r="A1937" s="31" t="s">
        <v>127</v>
      </c>
      <c r="B1937" s="1064" t="s">
        <v>1923</v>
      </c>
      <c r="C1937" s="368" t="s">
        <v>1526</v>
      </c>
      <c r="D1937" s="31" t="s">
        <v>213</v>
      </c>
      <c r="E1937" s="31"/>
      <c r="F1937" s="31" t="s">
        <v>149</v>
      </c>
      <c r="G1937" s="31" t="s">
        <v>1449</v>
      </c>
      <c r="H1937" s="31"/>
      <c r="I1937" s="31">
        <v>0.6</v>
      </c>
      <c r="J1937" s="31">
        <v>20</v>
      </c>
      <c r="K1937" s="31"/>
      <c r="L1937" s="31">
        <v>0.6</v>
      </c>
      <c r="M1937" s="31">
        <v>20</v>
      </c>
      <c r="N1937" s="31"/>
      <c r="O1937" s="360">
        <f>IF(P1937="Yes",'MD Rates'!$H$1,R1937)</f>
        <v>18629</v>
      </c>
      <c r="P1937" s="5" t="str">
        <f t="shared" si="102"/>
        <v>No</v>
      </c>
      <c r="R1937" s="406">
        <v>18629</v>
      </c>
    </row>
    <row r="1938" spans="1:18" hidden="1" x14ac:dyDescent="0.2">
      <c r="A1938" s="31" t="s">
        <v>127</v>
      </c>
      <c r="B1938" s="1064" t="s">
        <v>1923</v>
      </c>
      <c r="C1938" s="368" t="s">
        <v>1526</v>
      </c>
      <c r="D1938" s="31" t="s">
        <v>213</v>
      </c>
      <c r="E1938" s="31"/>
      <c r="F1938" s="31" t="s">
        <v>150</v>
      </c>
      <c r="G1938" s="31" t="s">
        <v>1444</v>
      </c>
      <c r="H1938" s="31"/>
      <c r="I1938" s="31">
        <v>0.7</v>
      </c>
      <c r="J1938" s="31">
        <v>50</v>
      </c>
      <c r="K1938" s="31"/>
      <c r="L1938" s="31">
        <v>0.7</v>
      </c>
      <c r="M1938" s="31">
        <v>50</v>
      </c>
      <c r="N1938" s="31"/>
      <c r="O1938" s="360">
        <f>IF(P1938="Yes",'MD Rates'!$H$1,R1938)</f>
        <v>18629</v>
      </c>
      <c r="P1938" s="5" t="str">
        <f t="shared" si="102"/>
        <v>No</v>
      </c>
      <c r="R1938" s="406">
        <v>18629</v>
      </c>
    </row>
    <row r="1939" spans="1:18" hidden="1" x14ac:dyDescent="0.2">
      <c r="A1939" s="31" t="s">
        <v>127</v>
      </c>
      <c r="B1939" s="1064" t="s">
        <v>1923</v>
      </c>
      <c r="C1939" s="368" t="s">
        <v>1526</v>
      </c>
      <c r="D1939" s="31" t="s">
        <v>213</v>
      </c>
      <c r="E1939" s="31"/>
      <c r="F1939" s="31" t="s">
        <v>150</v>
      </c>
      <c r="G1939" s="31" t="s">
        <v>1445</v>
      </c>
      <c r="H1939" s="31"/>
      <c r="I1939" s="31">
        <v>0.7</v>
      </c>
      <c r="J1939" s="31">
        <v>40</v>
      </c>
      <c r="K1939" s="31"/>
      <c r="L1939" s="31">
        <v>0.7</v>
      </c>
      <c r="M1939" s="31">
        <v>40</v>
      </c>
      <c r="N1939" s="31"/>
      <c r="O1939" s="360">
        <f>IF(P1939="Yes",'MD Rates'!$H$1,R1939)</f>
        <v>18629</v>
      </c>
      <c r="P1939" s="5" t="str">
        <f t="shared" si="102"/>
        <v>No</v>
      </c>
      <c r="R1939" s="406">
        <v>18629</v>
      </c>
    </row>
    <row r="1940" spans="1:18" hidden="1" x14ac:dyDescent="0.2">
      <c r="A1940" s="31" t="s">
        <v>127</v>
      </c>
      <c r="B1940" s="1064" t="s">
        <v>1923</v>
      </c>
      <c r="C1940" s="368" t="s">
        <v>1526</v>
      </c>
      <c r="D1940" s="31" t="s">
        <v>213</v>
      </c>
      <c r="E1940" s="31"/>
      <c r="F1940" s="31" t="s">
        <v>150</v>
      </c>
      <c r="G1940" s="31" t="s">
        <v>1446</v>
      </c>
      <c r="H1940" s="31"/>
      <c r="I1940" s="31">
        <v>0.7</v>
      </c>
      <c r="J1940" s="31">
        <v>20</v>
      </c>
      <c r="K1940" s="31"/>
      <c r="L1940" s="31">
        <v>0.7</v>
      </c>
      <c r="M1940" s="31">
        <v>20</v>
      </c>
      <c r="N1940" s="31"/>
      <c r="O1940" s="360">
        <f>IF(P1940="Yes",'MD Rates'!$H$1,R1940)</f>
        <v>18629</v>
      </c>
      <c r="P1940" s="5" t="str">
        <f t="shared" si="102"/>
        <v>No</v>
      </c>
      <c r="R1940" s="406">
        <v>18629</v>
      </c>
    </row>
    <row r="1941" spans="1:18" hidden="1" x14ac:dyDescent="0.2">
      <c r="A1941" s="31" t="s">
        <v>127</v>
      </c>
      <c r="B1941" s="1064" t="s">
        <v>1923</v>
      </c>
      <c r="C1941" s="368" t="s">
        <v>1526</v>
      </c>
      <c r="D1941" s="31" t="s">
        <v>213</v>
      </c>
      <c r="E1941" s="31"/>
      <c r="F1941" s="31" t="s">
        <v>151</v>
      </c>
      <c r="G1941" s="31" t="s">
        <v>1447</v>
      </c>
      <c r="H1941" s="31"/>
      <c r="I1941" s="31">
        <v>0.7</v>
      </c>
      <c r="J1941" s="31">
        <v>50</v>
      </c>
      <c r="K1941" s="31"/>
      <c r="L1941" s="31">
        <v>0.7</v>
      </c>
      <c r="M1941" s="31">
        <v>50</v>
      </c>
      <c r="N1941" s="31"/>
      <c r="O1941" s="360">
        <f>IF(P1941="Yes",'MD Rates'!$H$1,R1941)</f>
        <v>18629</v>
      </c>
      <c r="P1941" s="5" t="str">
        <f t="shared" si="102"/>
        <v>No</v>
      </c>
      <c r="R1941" s="406">
        <v>18629</v>
      </c>
    </row>
    <row r="1942" spans="1:18" hidden="1" x14ac:dyDescent="0.2">
      <c r="A1942" s="31" t="s">
        <v>127</v>
      </c>
      <c r="B1942" s="1064" t="s">
        <v>1923</v>
      </c>
      <c r="C1942" s="368" t="s">
        <v>1526</v>
      </c>
      <c r="D1942" s="31" t="s">
        <v>213</v>
      </c>
      <c r="E1942" s="31"/>
      <c r="F1942" s="31" t="s">
        <v>151</v>
      </c>
      <c r="G1942" s="31" t="s">
        <v>1448</v>
      </c>
      <c r="H1942" s="31"/>
      <c r="I1942" s="31">
        <v>0.7</v>
      </c>
      <c r="J1942" s="31">
        <v>40</v>
      </c>
      <c r="K1942" s="31"/>
      <c r="L1942" s="31">
        <v>0.7</v>
      </c>
      <c r="M1942" s="31">
        <v>40</v>
      </c>
      <c r="N1942" s="31"/>
      <c r="O1942" s="360">
        <f>IF(P1942="Yes",'MD Rates'!$H$1,R1942)</f>
        <v>18629</v>
      </c>
      <c r="P1942" s="5" t="str">
        <f t="shared" si="102"/>
        <v>No</v>
      </c>
      <c r="R1942" s="406">
        <v>18629</v>
      </c>
    </row>
    <row r="1943" spans="1:18" hidden="1" x14ac:dyDescent="0.2">
      <c r="A1943" s="31" t="s">
        <v>127</v>
      </c>
      <c r="B1943" s="1064" t="s">
        <v>1923</v>
      </c>
      <c r="C1943" s="368" t="s">
        <v>1526</v>
      </c>
      <c r="D1943" s="31" t="s">
        <v>213</v>
      </c>
      <c r="E1943" s="31"/>
      <c r="F1943" s="31" t="s">
        <v>151</v>
      </c>
      <c r="G1943" s="31" t="s">
        <v>1449</v>
      </c>
      <c r="H1943" s="31"/>
      <c r="I1943" s="31">
        <v>0.7</v>
      </c>
      <c r="J1943" s="31">
        <v>20</v>
      </c>
      <c r="K1943" s="31"/>
      <c r="L1943" s="31">
        <v>0.7</v>
      </c>
      <c r="M1943" s="31">
        <v>20</v>
      </c>
      <c r="N1943" s="31"/>
      <c r="O1943" s="360">
        <f>IF(P1943="Yes",'MD Rates'!$H$1,R1943)</f>
        <v>18629</v>
      </c>
      <c r="P1943" s="5" t="str">
        <f t="shared" si="102"/>
        <v>No</v>
      </c>
      <c r="R1943" s="406">
        <v>18629</v>
      </c>
    </row>
    <row r="1944" spans="1:18" hidden="1" x14ac:dyDescent="0.2">
      <c r="A1944" s="31" t="s">
        <v>127</v>
      </c>
      <c r="B1944" s="1064" t="s">
        <v>1923</v>
      </c>
      <c r="C1944" s="368" t="s">
        <v>1526</v>
      </c>
      <c r="D1944" s="31" t="s">
        <v>213</v>
      </c>
      <c r="E1944" s="31"/>
      <c r="F1944" s="31" t="s">
        <v>152</v>
      </c>
      <c r="G1944" s="31" t="s">
        <v>1444</v>
      </c>
      <c r="H1944" s="31"/>
      <c r="I1944" s="31">
        <v>0.8</v>
      </c>
      <c r="J1944" s="31">
        <v>50</v>
      </c>
      <c r="K1944" s="31"/>
      <c r="L1944" s="31">
        <v>0.8</v>
      </c>
      <c r="M1944" s="31">
        <v>50</v>
      </c>
      <c r="N1944" s="31"/>
      <c r="O1944" s="360">
        <f>IF(P1944="Yes",'MD Rates'!$H$1,R1944)</f>
        <v>18629</v>
      </c>
      <c r="P1944" s="5" t="str">
        <f t="shared" si="102"/>
        <v>No</v>
      </c>
      <c r="R1944" s="406">
        <v>18629</v>
      </c>
    </row>
    <row r="1945" spans="1:18" hidden="1" x14ac:dyDescent="0.2">
      <c r="A1945" s="31" t="s">
        <v>127</v>
      </c>
      <c r="B1945" s="1064" t="s">
        <v>1923</v>
      </c>
      <c r="C1945" s="368" t="s">
        <v>1526</v>
      </c>
      <c r="D1945" s="31" t="s">
        <v>213</v>
      </c>
      <c r="E1945" s="31"/>
      <c r="F1945" s="31" t="s">
        <v>152</v>
      </c>
      <c r="G1945" s="31" t="s">
        <v>1445</v>
      </c>
      <c r="H1945" s="31"/>
      <c r="I1945" s="31">
        <v>0.8</v>
      </c>
      <c r="J1945" s="31">
        <v>40</v>
      </c>
      <c r="K1945" s="31"/>
      <c r="L1945" s="31">
        <v>0.8</v>
      </c>
      <c r="M1945" s="31">
        <v>40</v>
      </c>
      <c r="N1945" s="31"/>
      <c r="O1945" s="360">
        <f>IF(P1945="Yes",'MD Rates'!$H$1,R1945)</f>
        <v>18629</v>
      </c>
      <c r="P1945" s="5" t="str">
        <f t="shared" si="102"/>
        <v>No</v>
      </c>
      <c r="R1945" s="406">
        <v>18629</v>
      </c>
    </row>
    <row r="1946" spans="1:18" hidden="1" x14ac:dyDescent="0.2">
      <c r="A1946" s="31" t="s">
        <v>127</v>
      </c>
      <c r="B1946" s="1064" t="s">
        <v>1923</v>
      </c>
      <c r="C1946" s="368" t="s">
        <v>1526</v>
      </c>
      <c r="D1946" s="31" t="s">
        <v>213</v>
      </c>
      <c r="E1946" s="31"/>
      <c r="F1946" s="31" t="s">
        <v>152</v>
      </c>
      <c r="G1946" s="31" t="s">
        <v>1446</v>
      </c>
      <c r="H1946" s="31"/>
      <c r="I1946" s="31">
        <v>0.8</v>
      </c>
      <c r="J1946" s="31">
        <v>20</v>
      </c>
      <c r="K1946" s="31"/>
      <c r="L1946" s="31">
        <v>0.8</v>
      </c>
      <c r="M1946" s="31">
        <v>20</v>
      </c>
      <c r="N1946" s="31"/>
      <c r="O1946" s="360">
        <f>IF(P1946="Yes",'MD Rates'!$H$1,R1946)</f>
        <v>18629</v>
      </c>
      <c r="P1946" s="5" t="str">
        <f t="shared" si="102"/>
        <v>No</v>
      </c>
      <c r="R1946" s="406">
        <v>18629</v>
      </c>
    </row>
    <row r="1947" spans="1:18" hidden="1" x14ac:dyDescent="0.2">
      <c r="A1947" s="31" t="s">
        <v>127</v>
      </c>
      <c r="B1947" s="1064" t="s">
        <v>1923</v>
      </c>
      <c r="C1947" s="368" t="s">
        <v>1526</v>
      </c>
      <c r="D1947" s="31" t="s">
        <v>213</v>
      </c>
      <c r="E1947" s="31"/>
      <c r="F1947" s="31" t="s">
        <v>209</v>
      </c>
      <c r="G1947" s="31" t="s">
        <v>1447</v>
      </c>
      <c r="H1947" s="31"/>
      <c r="I1947" s="31">
        <v>0.8</v>
      </c>
      <c r="J1947" s="31">
        <v>50</v>
      </c>
      <c r="K1947" s="31"/>
      <c r="L1947" s="31">
        <v>0.8</v>
      </c>
      <c r="M1947" s="31">
        <v>50</v>
      </c>
      <c r="N1947" s="31"/>
      <c r="O1947" s="360">
        <f>IF(P1947="Yes",'MD Rates'!$H$1,R1947)</f>
        <v>18629</v>
      </c>
      <c r="P1947" s="5" t="str">
        <f t="shared" si="102"/>
        <v>No</v>
      </c>
      <c r="R1947" s="406">
        <v>18629</v>
      </c>
    </row>
    <row r="1948" spans="1:18" hidden="1" x14ac:dyDescent="0.2">
      <c r="A1948" s="31" t="s">
        <v>127</v>
      </c>
      <c r="B1948" s="1064" t="s">
        <v>1923</v>
      </c>
      <c r="C1948" s="368" t="s">
        <v>1526</v>
      </c>
      <c r="D1948" s="31" t="s">
        <v>213</v>
      </c>
      <c r="E1948" s="31"/>
      <c r="F1948" s="31" t="s">
        <v>209</v>
      </c>
      <c r="G1948" s="31" t="s">
        <v>1448</v>
      </c>
      <c r="H1948" s="31"/>
      <c r="I1948" s="31">
        <v>0.8</v>
      </c>
      <c r="J1948" s="31">
        <v>40</v>
      </c>
      <c r="K1948" s="31"/>
      <c r="L1948" s="31">
        <v>0.8</v>
      </c>
      <c r="M1948" s="31">
        <v>40</v>
      </c>
      <c r="N1948" s="31"/>
      <c r="O1948" s="360">
        <f>IF(P1948="Yes",'MD Rates'!$H$1,R1948)</f>
        <v>18629</v>
      </c>
      <c r="P1948" s="5" t="str">
        <f t="shared" si="102"/>
        <v>No</v>
      </c>
      <c r="R1948" s="406">
        <v>18629</v>
      </c>
    </row>
    <row r="1949" spans="1:18" hidden="1" x14ac:dyDescent="0.2">
      <c r="A1949" s="31" t="s">
        <v>127</v>
      </c>
      <c r="B1949" s="1064" t="s">
        <v>1923</v>
      </c>
      <c r="C1949" s="368" t="s">
        <v>1526</v>
      </c>
      <c r="D1949" s="31" t="s">
        <v>213</v>
      </c>
      <c r="E1949" s="31"/>
      <c r="F1949" s="31" t="s">
        <v>209</v>
      </c>
      <c r="G1949" s="31" t="s">
        <v>1449</v>
      </c>
      <c r="H1949" s="31"/>
      <c r="I1949" s="31">
        <v>0.8</v>
      </c>
      <c r="J1949" s="31">
        <v>20</v>
      </c>
      <c r="K1949" s="31"/>
      <c r="L1949" s="31">
        <v>0.8</v>
      </c>
      <c r="M1949" s="31">
        <v>20</v>
      </c>
      <c r="N1949" s="31"/>
      <c r="O1949" s="360">
        <f>IF(P1949="Yes",'MD Rates'!$H$1,R1949)</f>
        <v>18629</v>
      </c>
      <c r="P1949" s="5" t="str">
        <f t="shared" si="102"/>
        <v>No</v>
      </c>
      <c r="R1949" s="406">
        <v>18629</v>
      </c>
    </row>
    <row r="1950" spans="1:18" hidden="1" x14ac:dyDescent="0.2">
      <c r="A1950" s="31" t="s">
        <v>127</v>
      </c>
      <c r="B1950" s="1064" t="s">
        <v>1923</v>
      </c>
      <c r="C1950" s="368" t="s">
        <v>1526</v>
      </c>
      <c r="D1950" s="31" t="s">
        <v>213</v>
      </c>
      <c r="E1950" s="31"/>
      <c r="F1950" s="31" t="s">
        <v>210</v>
      </c>
      <c r="G1950" s="31" t="s">
        <v>1444</v>
      </c>
      <c r="H1950" s="31"/>
      <c r="I1950" s="31">
        <v>0.9</v>
      </c>
      <c r="J1950" s="31">
        <v>50</v>
      </c>
      <c r="K1950" s="31"/>
      <c r="L1950" s="31">
        <v>0.9</v>
      </c>
      <c r="M1950" s="31">
        <v>50</v>
      </c>
      <c r="N1950" s="31"/>
      <c r="O1950" s="360">
        <f>IF(P1950="Yes",'MD Rates'!$H$1,R1950)</f>
        <v>18629</v>
      </c>
      <c r="P1950" s="5" t="str">
        <f t="shared" si="102"/>
        <v>No</v>
      </c>
      <c r="R1950" s="406">
        <v>18629</v>
      </c>
    </row>
    <row r="1951" spans="1:18" hidden="1" x14ac:dyDescent="0.2">
      <c r="A1951" s="31" t="s">
        <v>127</v>
      </c>
      <c r="B1951" s="1064" t="s">
        <v>1923</v>
      </c>
      <c r="C1951" s="368" t="s">
        <v>1526</v>
      </c>
      <c r="D1951" s="31" t="s">
        <v>213</v>
      </c>
      <c r="E1951" s="31"/>
      <c r="F1951" s="31" t="s">
        <v>210</v>
      </c>
      <c r="G1951" s="31" t="s">
        <v>1445</v>
      </c>
      <c r="H1951" s="31"/>
      <c r="I1951" s="31">
        <v>0.9</v>
      </c>
      <c r="J1951" s="31">
        <v>40</v>
      </c>
      <c r="K1951" s="31"/>
      <c r="L1951" s="31">
        <v>0.9</v>
      </c>
      <c r="M1951" s="31">
        <v>40</v>
      </c>
      <c r="N1951" s="31"/>
      <c r="O1951" s="360">
        <f>IF(P1951="Yes",'MD Rates'!$H$1,R1951)</f>
        <v>18629</v>
      </c>
      <c r="P1951" s="5" t="str">
        <f t="shared" si="102"/>
        <v>No</v>
      </c>
      <c r="R1951" s="406">
        <v>18629</v>
      </c>
    </row>
    <row r="1952" spans="1:18" hidden="1" x14ac:dyDescent="0.2">
      <c r="A1952" s="31" t="s">
        <v>127</v>
      </c>
      <c r="B1952" s="1064" t="s">
        <v>1923</v>
      </c>
      <c r="C1952" s="368" t="s">
        <v>1526</v>
      </c>
      <c r="D1952" s="31" t="s">
        <v>213</v>
      </c>
      <c r="E1952" s="31"/>
      <c r="F1952" s="31" t="s">
        <v>210</v>
      </c>
      <c r="G1952" s="31" t="s">
        <v>1446</v>
      </c>
      <c r="H1952" s="31"/>
      <c r="I1952" s="31">
        <v>0.9</v>
      </c>
      <c r="J1952" s="31">
        <v>20</v>
      </c>
      <c r="K1952" s="31"/>
      <c r="L1952" s="31">
        <v>0.9</v>
      </c>
      <c r="M1952" s="31">
        <v>20</v>
      </c>
      <c r="N1952" s="31"/>
      <c r="O1952" s="360">
        <f>IF(P1952="Yes",'MD Rates'!$H$1,R1952)</f>
        <v>18629</v>
      </c>
      <c r="P1952" s="5" t="str">
        <f t="shared" si="102"/>
        <v>No</v>
      </c>
      <c r="R1952" s="406">
        <v>18629</v>
      </c>
    </row>
    <row r="1953" spans="1:18" hidden="1" x14ac:dyDescent="0.2">
      <c r="A1953" s="31" t="s">
        <v>127</v>
      </c>
      <c r="B1953" s="1064" t="s">
        <v>1923</v>
      </c>
      <c r="C1953" s="368" t="s">
        <v>1526</v>
      </c>
      <c r="D1953" s="31" t="s">
        <v>213</v>
      </c>
      <c r="E1953" s="31"/>
      <c r="F1953" s="31" t="s">
        <v>211</v>
      </c>
      <c r="G1953" s="31" t="s">
        <v>1447</v>
      </c>
      <c r="H1953" s="31"/>
      <c r="I1953" s="31">
        <v>0.9</v>
      </c>
      <c r="J1953" s="31">
        <v>50</v>
      </c>
      <c r="K1953" s="31"/>
      <c r="L1953" s="31">
        <v>0.9</v>
      </c>
      <c r="M1953" s="31">
        <v>50</v>
      </c>
      <c r="N1953" s="31"/>
      <c r="O1953" s="360">
        <f>IF(P1953="Yes",'MD Rates'!$H$1,R1953)</f>
        <v>18629</v>
      </c>
      <c r="P1953" s="5" t="str">
        <f t="shared" si="102"/>
        <v>No</v>
      </c>
      <c r="R1953" s="406">
        <v>18629</v>
      </c>
    </row>
    <row r="1954" spans="1:18" hidden="1" x14ac:dyDescent="0.2">
      <c r="A1954" s="31" t="s">
        <v>127</v>
      </c>
      <c r="B1954" s="1064" t="s">
        <v>1923</v>
      </c>
      <c r="C1954" s="368" t="s">
        <v>1526</v>
      </c>
      <c r="D1954" s="31" t="s">
        <v>213</v>
      </c>
      <c r="E1954" s="31"/>
      <c r="F1954" s="31" t="s">
        <v>211</v>
      </c>
      <c r="G1954" s="31" t="s">
        <v>1448</v>
      </c>
      <c r="H1954" s="31"/>
      <c r="I1954" s="31">
        <v>0.9</v>
      </c>
      <c r="J1954" s="31">
        <v>40</v>
      </c>
      <c r="K1954" s="31"/>
      <c r="L1954" s="31">
        <v>0.9</v>
      </c>
      <c r="M1954" s="31">
        <v>40</v>
      </c>
      <c r="N1954" s="31"/>
      <c r="O1954" s="360">
        <f>IF(P1954="Yes",'MD Rates'!$H$1,R1954)</f>
        <v>18629</v>
      </c>
      <c r="P1954" s="5" t="str">
        <f t="shared" si="102"/>
        <v>No</v>
      </c>
      <c r="R1954" s="406">
        <v>18629</v>
      </c>
    </row>
    <row r="1955" spans="1:18" hidden="1" x14ac:dyDescent="0.2">
      <c r="A1955" s="31" t="s">
        <v>127</v>
      </c>
      <c r="B1955" s="1064" t="s">
        <v>1923</v>
      </c>
      <c r="C1955" s="368" t="s">
        <v>1526</v>
      </c>
      <c r="D1955" s="31" t="s">
        <v>213</v>
      </c>
      <c r="E1955" s="31"/>
      <c r="F1955" s="31" t="s">
        <v>211</v>
      </c>
      <c r="G1955" s="31" t="s">
        <v>1449</v>
      </c>
      <c r="H1955" s="31"/>
      <c r="I1955" s="31">
        <v>0.9</v>
      </c>
      <c r="J1955" s="31">
        <v>20</v>
      </c>
      <c r="K1955" s="31"/>
      <c r="L1955" s="31">
        <v>0.9</v>
      </c>
      <c r="M1955" s="31">
        <v>20</v>
      </c>
      <c r="N1955" s="31"/>
      <c r="O1955" s="360">
        <f>IF(P1955="Yes",'MD Rates'!$H$1,R1955)</f>
        <v>18629</v>
      </c>
      <c r="P1955" s="5" t="str">
        <f t="shared" si="102"/>
        <v>No</v>
      </c>
      <c r="R1955" s="406">
        <v>18629</v>
      </c>
    </row>
    <row r="1956" spans="1:18" hidden="1" x14ac:dyDescent="0.2">
      <c r="A1956" s="31" t="s">
        <v>127</v>
      </c>
      <c r="B1956" s="1064" t="s">
        <v>1923</v>
      </c>
      <c r="C1956" s="368" t="s">
        <v>1526</v>
      </c>
      <c r="D1956" s="31" t="s">
        <v>214</v>
      </c>
      <c r="E1956" s="31"/>
      <c r="F1956" s="31" t="s">
        <v>146</v>
      </c>
      <c r="G1956" s="31" t="s">
        <v>1444</v>
      </c>
      <c r="H1956" s="31"/>
      <c r="I1956" s="31">
        <v>0.5</v>
      </c>
      <c r="J1956" s="31">
        <v>50</v>
      </c>
      <c r="K1956" s="31"/>
      <c r="L1956" s="31">
        <v>0.5</v>
      </c>
      <c r="M1956" s="31">
        <v>50</v>
      </c>
      <c r="N1956" s="31"/>
      <c r="O1956" s="360">
        <f>IF(P1956="Yes",'MD Rates'!$H$1,R1956)</f>
        <v>18629</v>
      </c>
      <c r="P1956" s="5" t="str">
        <f t="shared" si="102"/>
        <v>No</v>
      </c>
      <c r="R1956" s="406">
        <v>18629</v>
      </c>
    </row>
    <row r="1957" spans="1:18" hidden="1" x14ac:dyDescent="0.2">
      <c r="A1957" s="31" t="s">
        <v>127</v>
      </c>
      <c r="B1957" s="1064" t="s">
        <v>1923</v>
      </c>
      <c r="C1957" s="368" t="s">
        <v>1526</v>
      </c>
      <c r="D1957" s="31" t="s">
        <v>214</v>
      </c>
      <c r="E1957" s="31"/>
      <c r="F1957" s="31" t="s">
        <v>146</v>
      </c>
      <c r="G1957" s="31" t="s">
        <v>1445</v>
      </c>
      <c r="H1957" s="31"/>
      <c r="I1957" s="31">
        <v>0.5</v>
      </c>
      <c r="J1957" s="31">
        <v>40</v>
      </c>
      <c r="K1957" s="31"/>
      <c r="L1957" s="31">
        <v>0.5</v>
      </c>
      <c r="M1957" s="31">
        <v>40</v>
      </c>
      <c r="N1957" s="31"/>
      <c r="O1957" s="360">
        <f>IF(P1957="Yes",'MD Rates'!$H$1,R1957)</f>
        <v>18629</v>
      </c>
      <c r="P1957" s="5" t="str">
        <f t="shared" si="102"/>
        <v>No</v>
      </c>
      <c r="R1957" s="406">
        <v>18629</v>
      </c>
    </row>
    <row r="1958" spans="1:18" hidden="1" x14ac:dyDescent="0.2">
      <c r="A1958" s="31" t="s">
        <v>127</v>
      </c>
      <c r="B1958" s="1064" t="s">
        <v>1923</v>
      </c>
      <c r="C1958" s="368" t="s">
        <v>1526</v>
      </c>
      <c r="D1958" s="31" t="s">
        <v>214</v>
      </c>
      <c r="E1958" s="31"/>
      <c r="F1958" s="31" t="s">
        <v>146</v>
      </c>
      <c r="G1958" s="31" t="s">
        <v>1446</v>
      </c>
      <c r="H1958" s="31"/>
      <c r="I1958" s="31">
        <v>0.5</v>
      </c>
      <c r="J1958" s="31">
        <v>20</v>
      </c>
      <c r="K1958" s="31"/>
      <c r="L1958" s="31">
        <v>0.5</v>
      </c>
      <c r="M1958" s="31">
        <v>20</v>
      </c>
      <c r="N1958" s="31"/>
      <c r="O1958" s="360">
        <f>IF(P1958="Yes",'MD Rates'!$H$1,R1958)</f>
        <v>18629</v>
      </c>
      <c r="P1958" s="5" t="str">
        <f t="shared" si="102"/>
        <v>No</v>
      </c>
      <c r="R1958" s="406">
        <v>18629</v>
      </c>
    </row>
    <row r="1959" spans="1:18" hidden="1" x14ac:dyDescent="0.2">
      <c r="A1959" s="31" t="s">
        <v>127</v>
      </c>
      <c r="B1959" s="1064" t="s">
        <v>1923</v>
      </c>
      <c r="C1959" s="368" t="s">
        <v>1526</v>
      </c>
      <c r="D1959" s="31" t="s">
        <v>214</v>
      </c>
      <c r="E1959" s="31"/>
      <c r="F1959" s="31" t="s">
        <v>147</v>
      </c>
      <c r="G1959" s="31" t="s">
        <v>1447</v>
      </c>
      <c r="H1959" s="31"/>
      <c r="I1959" s="31">
        <v>0.5</v>
      </c>
      <c r="J1959" s="31">
        <v>50</v>
      </c>
      <c r="K1959" s="31"/>
      <c r="L1959" s="31">
        <v>0.5</v>
      </c>
      <c r="M1959" s="31">
        <v>50</v>
      </c>
      <c r="N1959" s="31"/>
      <c r="O1959" s="360">
        <f>IF(P1959="Yes",'MD Rates'!$H$1,R1959)</f>
        <v>18629</v>
      </c>
      <c r="P1959" s="5" t="str">
        <f t="shared" si="102"/>
        <v>No</v>
      </c>
      <c r="R1959" s="406">
        <v>18629</v>
      </c>
    </row>
    <row r="1960" spans="1:18" hidden="1" x14ac:dyDescent="0.2">
      <c r="A1960" s="31" t="s">
        <v>127</v>
      </c>
      <c r="B1960" s="1064" t="s">
        <v>1923</v>
      </c>
      <c r="C1960" s="368" t="s">
        <v>1526</v>
      </c>
      <c r="D1960" s="31" t="s">
        <v>214</v>
      </c>
      <c r="E1960" s="31"/>
      <c r="F1960" s="31" t="s">
        <v>147</v>
      </c>
      <c r="G1960" s="31" t="s">
        <v>1448</v>
      </c>
      <c r="H1960" s="31"/>
      <c r="I1960" s="31">
        <v>0.5</v>
      </c>
      <c r="J1960" s="31">
        <v>40</v>
      </c>
      <c r="K1960" s="31"/>
      <c r="L1960" s="31">
        <v>0.5</v>
      </c>
      <c r="M1960" s="31">
        <v>40</v>
      </c>
      <c r="N1960" s="31"/>
      <c r="O1960" s="360">
        <f>IF(P1960="Yes",'MD Rates'!$H$1,R1960)</f>
        <v>18629</v>
      </c>
      <c r="P1960" s="5" t="str">
        <f t="shared" si="102"/>
        <v>No</v>
      </c>
      <c r="R1960" s="406">
        <v>18629</v>
      </c>
    </row>
    <row r="1961" spans="1:18" hidden="1" x14ac:dyDescent="0.2">
      <c r="A1961" s="31" t="s">
        <v>127</v>
      </c>
      <c r="B1961" s="1064" t="s">
        <v>1923</v>
      </c>
      <c r="C1961" s="368" t="s">
        <v>1526</v>
      </c>
      <c r="D1961" s="31" t="s">
        <v>214</v>
      </c>
      <c r="E1961" s="31"/>
      <c r="F1961" s="31" t="s">
        <v>147</v>
      </c>
      <c r="G1961" s="31" t="s">
        <v>1449</v>
      </c>
      <c r="H1961" s="31"/>
      <c r="I1961" s="31">
        <v>0.5</v>
      </c>
      <c r="J1961" s="31">
        <v>20</v>
      </c>
      <c r="K1961" s="31"/>
      <c r="L1961" s="31">
        <v>0.5</v>
      </c>
      <c r="M1961" s="31">
        <v>20</v>
      </c>
      <c r="N1961" s="31"/>
      <c r="O1961" s="360">
        <f>IF(P1961="Yes",'MD Rates'!$H$1,R1961)</f>
        <v>18629</v>
      </c>
      <c r="P1961" s="5" t="str">
        <f t="shared" si="102"/>
        <v>No</v>
      </c>
      <c r="R1961" s="406">
        <v>18629</v>
      </c>
    </row>
    <row r="1962" spans="1:18" hidden="1" x14ac:dyDescent="0.2">
      <c r="A1962" s="31" t="s">
        <v>127</v>
      </c>
      <c r="B1962" s="1064" t="s">
        <v>1923</v>
      </c>
      <c r="C1962" s="368" t="s">
        <v>1526</v>
      </c>
      <c r="D1962" s="31" t="s">
        <v>214</v>
      </c>
      <c r="E1962" s="31"/>
      <c r="F1962" s="31" t="s">
        <v>148</v>
      </c>
      <c r="G1962" s="31" t="s">
        <v>1444</v>
      </c>
      <c r="H1962" s="31"/>
      <c r="I1962" s="31">
        <v>0.6</v>
      </c>
      <c r="J1962" s="31">
        <v>50</v>
      </c>
      <c r="K1962" s="31"/>
      <c r="L1962" s="31">
        <v>0.6</v>
      </c>
      <c r="M1962" s="31">
        <v>50</v>
      </c>
      <c r="N1962" s="31"/>
      <c r="O1962" s="360">
        <f>IF(P1962="Yes",'MD Rates'!$H$1,R1962)</f>
        <v>18629</v>
      </c>
      <c r="P1962" s="5" t="str">
        <f t="shared" si="102"/>
        <v>No</v>
      </c>
      <c r="R1962" s="406">
        <v>18629</v>
      </c>
    </row>
    <row r="1963" spans="1:18" hidden="1" x14ac:dyDescent="0.2">
      <c r="A1963" s="31" t="s">
        <v>127</v>
      </c>
      <c r="B1963" s="1064" t="s">
        <v>1923</v>
      </c>
      <c r="C1963" s="368" t="s">
        <v>1526</v>
      </c>
      <c r="D1963" s="31" t="s">
        <v>214</v>
      </c>
      <c r="E1963" s="31"/>
      <c r="F1963" s="31" t="s">
        <v>148</v>
      </c>
      <c r="G1963" s="31" t="s">
        <v>1445</v>
      </c>
      <c r="H1963" s="31"/>
      <c r="I1963" s="31">
        <v>0.6</v>
      </c>
      <c r="J1963" s="31">
        <v>40</v>
      </c>
      <c r="K1963" s="31"/>
      <c r="L1963" s="31">
        <v>0.6</v>
      </c>
      <c r="M1963" s="31">
        <v>40</v>
      </c>
      <c r="N1963" s="31"/>
      <c r="O1963" s="360">
        <f>IF(P1963="Yes",'MD Rates'!$H$1,R1963)</f>
        <v>18629</v>
      </c>
      <c r="P1963" s="5" t="str">
        <f t="shared" si="102"/>
        <v>No</v>
      </c>
      <c r="R1963" s="406">
        <v>18629</v>
      </c>
    </row>
    <row r="1964" spans="1:18" hidden="1" x14ac:dyDescent="0.2">
      <c r="A1964" s="31" t="s">
        <v>127</v>
      </c>
      <c r="B1964" s="1064" t="s">
        <v>1923</v>
      </c>
      <c r="C1964" s="368" t="s">
        <v>1526</v>
      </c>
      <c r="D1964" s="31" t="s">
        <v>214</v>
      </c>
      <c r="E1964" s="31"/>
      <c r="F1964" s="31" t="s">
        <v>148</v>
      </c>
      <c r="G1964" s="31" t="s">
        <v>1446</v>
      </c>
      <c r="H1964" s="31"/>
      <c r="I1964" s="31">
        <v>0.6</v>
      </c>
      <c r="J1964" s="31">
        <v>20</v>
      </c>
      <c r="K1964" s="31"/>
      <c r="L1964" s="31">
        <v>0.6</v>
      </c>
      <c r="M1964" s="31">
        <v>20</v>
      </c>
      <c r="N1964" s="31"/>
      <c r="O1964" s="360">
        <f>IF(P1964="Yes",'MD Rates'!$H$1,R1964)</f>
        <v>18629</v>
      </c>
      <c r="P1964" s="5" t="str">
        <f t="shared" si="102"/>
        <v>No</v>
      </c>
      <c r="R1964" s="406">
        <v>18629</v>
      </c>
    </row>
    <row r="1965" spans="1:18" hidden="1" x14ac:dyDescent="0.2">
      <c r="A1965" s="31" t="s">
        <v>127</v>
      </c>
      <c r="B1965" s="1064" t="s">
        <v>1923</v>
      </c>
      <c r="C1965" s="368" t="s">
        <v>1526</v>
      </c>
      <c r="D1965" s="31" t="s">
        <v>214</v>
      </c>
      <c r="E1965" s="31"/>
      <c r="F1965" s="31" t="s">
        <v>149</v>
      </c>
      <c r="G1965" s="31" t="s">
        <v>1447</v>
      </c>
      <c r="H1965" s="31"/>
      <c r="I1965" s="31">
        <v>0.6</v>
      </c>
      <c r="J1965" s="31">
        <v>50</v>
      </c>
      <c r="K1965" s="31"/>
      <c r="L1965" s="31">
        <v>0.6</v>
      </c>
      <c r="M1965" s="31">
        <v>50</v>
      </c>
      <c r="N1965" s="31"/>
      <c r="O1965" s="360">
        <f>IF(P1965="Yes",'MD Rates'!$H$1,R1965)</f>
        <v>18629</v>
      </c>
      <c r="P1965" s="5" t="str">
        <f t="shared" si="102"/>
        <v>No</v>
      </c>
      <c r="R1965" s="406">
        <v>18629</v>
      </c>
    </row>
    <row r="1966" spans="1:18" hidden="1" x14ac:dyDescent="0.2">
      <c r="A1966" s="31" t="s">
        <v>127</v>
      </c>
      <c r="B1966" s="1064" t="s">
        <v>1923</v>
      </c>
      <c r="C1966" s="368" t="s">
        <v>1526</v>
      </c>
      <c r="D1966" s="31" t="s">
        <v>214</v>
      </c>
      <c r="E1966" s="31"/>
      <c r="F1966" s="31" t="s">
        <v>149</v>
      </c>
      <c r="G1966" s="31" t="s">
        <v>1448</v>
      </c>
      <c r="H1966" s="31"/>
      <c r="I1966" s="31">
        <v>0.6</v>
      </c>
      <c r="J1966" s="31">
        <v>40</v>
      </c>
      <c r="K1966" s="31"/>
      <c r="L1966" s="31">
        <v>0.6</v>
      </c>
      <c r="M1966" s="31">
        <v>40</v>
      </c>
      <c r="N1966" s="31"/>
      <c r="O1966" s="360">
        <f>IF(P1966="Yes",'MD Rates'!$H$1,R1966)</f>
        <v>18629</v>
      </c>
      <c r="P1966" s="5" t="str">
        <f t="shared" si="102"/>
        <v>No</v>
      </c>
      <c r="R1966" s="406">
        <v>18629</v>
      </c>
    </row>
    <row r="1967" spans="1:18" hidden="1" x14ac:dyDescent="0.2">
      <c r="A1967" s="31" t="s">
        <v>127</v>
      </c>
      <c r="B1967" s="1064" t="s">
        <v>1923</v>
      </c>
      <c r="C1967" s="368" t="s">
        <v>1526</v>
      </c>
      <c r="D1967" s="31" t="s">
        <v>214</v>
      </c>
      <c r="E1967" s="31"/>
      <c r="F1967" s="31" t="s">
        <v>149</v>
      </c>
      <c r="G1967" s="31" t="s">
        <v>1449</v>
      </c>
      <c r="H1967" s="31"/>
      <c r="I1967" s="31">
        <v>0.6</v>
      </c>
      <c r="J1967" s="31">
        <v>20</v>
      </c>
      <c r="K1967" s="31"/>
      <c r="L1967" s="31">
        <v>0.6</v>
      </c>
      <c r="M1967" s="31">
        <v>20</v>
      </c>
      <c r="N1967" s="31"/>
      <c r="O1967" s="360">
        <f>IF(P1967="Yes",'MD Rates'!$H$1,R1967)</f>
        <v>18629</v>
      </c>
      <c r="P1967" s="5" t="str">
        <f t="shared" si="102"/>
        <v>No</v>
      </c>
      <c r="R1967" s="406">
        <v>18629</v>
      </c>
    </row>
    <row r="1968" spans="1:18" hidden="1" x14ac:dyDescent="0.2">
      <c r="A1968" s="31" t="s">
        <v>127</v>
      </c>
      <c r="B1968" s="1064" t="s">
        <v>1923</v>
      </c>
      <c r="C1968" s="368" t="s">
        <v>1526</v>
      </c>
      <c r="D1968" s="31" t="s">
        <v>214</v>
      </c>
      <c r="E1968" s="31"/>
      <c r="F1968" s="31" t="s">
        <v>150</v>
      </c>
      <c r="G1968" s="31" t="s">
        <v>1444</v>
      </c>
      <c r="H1968" s="31"/>
      <c r="I1968" s="31">
        <v>0.7</v>
      </c>
      <c r="J1968" s="31">
        <v>50</v>
      </c>
      <c r="K1968" s="31"/>
      <c r="L1968" s="31">
        <v>0.7</v>
      </c>
      <c r="M1968" s="31">
        <v>50</v>
      </c>
      <c r="N1968" s="31"/>
      <c r="O1968" s="360">
        <f>IF(P1968="Yes",'MD Rates'!$H$1,R1968)</f>
        <v>18629</v>
      </c>
      <c r="P1968" s="5" t="str">
        <f t="shared" si="102"/>
        <v>No</v>
      </c>
      <c r="R1968" s="406">
        <v>18629</v>
      </c>
    </row>
    <row r="1969" spans="1:18" hidden="1" x14ac:dyDescent="0.2">
      <c r="A1969" s="31" t="s">
        <v>127</v>
      </c>
      <c r="B1969" s="1064" t="s">
        <v>1923</v>
      </c>
      <c r="C1969" s="368" t="s">
        <v>1526</v>
      </c>
      <c r="D1969" s="31" t="s">
        <v>214</v>
      </c>
      <c r="E1969" s="31"/>
      <c r="F1969" s="31" t="s">
        <v>150</v>
      </c>
      <c r="G1969" s="31" t="s">
        <v>1445</v>
      </c>
      <c r="H1969" s="31"/>
      <c r="I1969" s="31">
        <v>0.7</v>
      </c>
      <c r="J1969" s="31">
        <v>40</v>
      </c>
      <c r="K1969" s="31"/>
      <c r="L1969" s="31">
        <v>0.7</v>
      </c>
      <c r="M1969" s="31">
        <v>40</v>
      </c>
      <c r="N1969" s="31"/>
      <c r="O1969" s="360">
        <f>IF(P1969="Yes",'MD Rates'!$H$1,R1969)</f>
        <v>18629</v>
      </c>
      <c r="P1969" s="5" t="str">
        <f t="shared" si="102"/>
        <v>No</v>
      </c>
      <c r="R1969" s="406">
        <v>18629</v>
      </c>
    </row>
    <row r="1970" spans="1:18" hidden="1" x14ac:dyDescent="0.2">
      <c r="A1970" s="31" t="s">
        <v>127</v>
      </c>
      <c r="B1970" s="1064" t="s">
        <v>1923</v>
      </c>
      <c r="C1970" s="368" t="s">
        <v>1526</v>
      </c>
      <c r="D1970" s="31" t="s">
        <v>214</v>
      </c>
      <c r="E1970" s="31"/>
      <c r="F1970" s="31" t="s">
        <v>150</v>
      </c>
      <c r="G1970" s="31" t="s">
        <v>1446</v>
      </c>
      <c r="H1970" s="31"/>
      <c r="I1970" s="31">
        <v>0.7</v>
      </c>
      <c r="J1970" s="31">
        <v>20</v>
      </c>
      <c r="K1970" s="31"/>
      <c r="L1970" s="31">
        <v>0.7</v>
      </c>
      <c r="M1970" s="31">
        <v>20</v>
      </c>
      <c r="N1970" s="31"/>
      <c r="O1970" s="360">
        <f>IF(P1970="Yes",'MD Rates'!$H$1,R1970)</f>
        <v>18629</v>
      </c>
      <c r="P1970" s="5" t="str">
        <f t="shared" si="102"/>
        <v>No</v>
      </c>
      <c r="R1970" s="406">
        <v>18629</v>
      </c>
    </row>
    <row r="1971" spans="1:18" hidden="1" x14ac:dyDescent="0.2">
      <c r="A1971" s="31" t="s">
        <v>127</v>
      </c>
      <c r="B1971" s="1064" t="s">
        <v>1923</v>
      </c>
      <c r="C1971" s="368" t="s">
        <v>1526</v>
      </c>
      <c r="D1971" s="31" t="s">
        <v>214</v>
      </c>
      <c r="E1971" s="31"/>
      <c r="F1971" s="31" t="s">
        <v>151</v>
      </c>
      <c r="G1971" s="31" t="s">
        <v>1447</v>
      </c>
      <c r="H1971" s="31"/>
      <c r="I1971" s="31">
        <v>0.7</v>
      </c>
      <c r="J1971" s="31">
        <v>50</v>
      </c>
      <c r="K1971" s="31"/>
      <c r="L1971" s="31">
        <v>0.7</v>
      </c>
      <c r="M1971" s="31">
        <v>50</v>
      </c>
      <c r="N1971" s="31"/>
      <c r="O1971" s="360">
        <f>IF(P1971="Yes",'MD Rates'!$H$1,R1971)</f>
        <v>18629</v>
      </c>
      <c r="P1971" s="5" t="str">
        <f t="shared" si="102"/>
        <v>No</v>
      </c>
      <c r="R1971" s="406">
        <v>18629</v>
      </c>
    </row>
    <row r="1972" spans="1:18" hidden="1" x14ac:dyDescent="0.2">
      <c r="A1972" s="31" t="s">
        <v>127</v>
      </c>
      <c r="B1972" s="1064" t="s">
        <v>1923</v>
      </c>
      <c r="C1972" s="368" t="s">
        <v>1526</v>
      </c>
      <c r="D1972" s="31" t="s">
        <v>214</v>
      </c>
      <c r="E1972" s="31"/>
      <c r="F1972" s="31" t="s">
        <v>151</v>
      </c>
      <c r="G1972" s="31" t="s">
        <v>1448</v>
      </c>
      <c r="H1972" s="31"/>
      <c r="I1972" s="31">
        <v>0.7</v>
      </c>
      <c r="J1972" s="31">
        <v>40</v>
      </c>
      <c r="K1972" s="31"/>
      <c r="L1972" s="31">
        <v>0.7</v>
      </c>
      <c r="M1972" s="31">
        <v>40</v>
      </c>
      <c r="N1972" s="31"/>
      <c r="O1972" s="360">
        <f>IF(P1972="Yes",'MD Rates'!$H$1,R1972)</f>
        <v>18629</v>
      </c>
      <c r="P1972" s="5" t="str">
        <f t="shared" si="102"/>
        <v>No</v>
      </c>
      <c r="R1972" s="406">
        <v>18629</v>
      </c>
    </row>
    <row r="1973" spans="1:18" hidden="1" x14ac:dyDescent="0.2">
      <c r="A1973" s="31" t="s">
        <v>127</v>
      </c>
      <c r="B1973" s="1064" t="s">
        <v>1923</v>
      </c>
      <c r="C1973" s="368" t="s">
        <v>1526</v>
      </c>
      <c r="D1973" s="31" t="s">
        <v>214</v>
      </c>
      <c r="E1973" s="31"/>
      <c r="F1973" s="31" t="s">
        <v>151</v>
      </c>
      <c r="G1973" s="31" t="s">
        <v>1449</v>
      </c>
      <c r="H1973" s="31"/>
      <c r="I1973" s="31">
        <v>0.7</v>
      </c>
      <c r="J1973" s="31">
        <v>20</v>
      </c>
      <c r="K1973" s="31"/>
      <c r="L1973" s="31">
        <v>0.7</v>
      </c>
      <c r="M1973" s="31">
        <v>20</v>
      </c>
      <c r="N1973" s="31"/>
      <c r="O1973" s="360">
        <f>IF(P1973="Yes",'MD Rates'!$H$1,R1973)</f>
        <v>18629</v>
      </c>
      <c r="P1973" s="5" t="str">
        <f t="shared" si="102"/>
        <v>No</v>
      </c>
      <c r="R1973" s="406">
        <v>18629</v>
      </c>
    </row>
    <row r="1974" spans="1:18" hidden="1" x14ac:dyDescent="0.2">
      <c r="A1974" s="31" t="s">
        <v>127</v>
      </c>
      <c r="B1974" s="1064" t="s">
        <v>1923</v>
      </c>
      <c r="C1974" s="368" t="s">
        <v>1526</v>
      </c>
      <c r="D1974" s="31" t="s">
        <v>214</v>
      </c>
      <c r="E1974" s="31"/>
      <c r="F1974" s="31" t="s">
        <v>152</v>
      </c>
      <c r="G1974" s="31" t="s">
        <v>1444</v>
      </c>
      <c r="H1974" s="31"/>
      <c r="I1974" s="31">
        <v>0.8</v>
      </c>
      <c r="J1974" s="31">
        <v>50</v>
      </c>
      <c r="K1974" s="31"/>
      <c r="L1974" s="31">
        <v>0.8</v>
      </c>
      <c r="M1974" s="31">
        <v>50</v>
      </c>
      <c r="N1974" s="31"/>
      <c r="O1974" s="360">
        <f>IF(P1974="Yes",'MD Rates'!$H$1,R1974)</f>
        <v>18629</v>
      </c>
      <c r="P1974" s="5" t="str">
        <f t="shared" si="102"/>
        <v>No</v>
      </c>
      <c r="R1974" s="406">
        <v>18629</v>
      </c>
    </row>
    <row r="1975" spans="1:18" hidden="1" x14ac:dyDescent="0.2">
      <c r="A1975" s="31" t="s">
        <v>127</v>
      </c>
      <c r="B1975" s="1064" t="s">
        <v>1923</v>
      </c>
      <c r="C1975" s="368" t="s">
        <v>1526</v>
      </c>
      <c r="D1975" s="31" t="s">
        <v>214</v>
      </c>
      <c r="E1975" s="31"/>
      <c r="F1975" s="31" t="s">
        <v>152</v>
      </c>
      <c r="G1975" s="31" t="s">
        <v>1445</v>
      </c>
      <c r="H1975" s="31"/>
      <c r="I1975" s="31">
        <v>0.8</v>
      </c>
      <c r="J1975" s="31">
        <v>40</v>
      </c>
      <c r="K1975" s="31"/>
      <c r="L1975" s="31">
        <v>0.8</v>
      </c>
      <c r="M1975" s="31">
        <v>40</v>
      </c>
      <c r="N1975" s="31"/>
      <c r="O1975" s="360">
        <f>IF(P1975="Yes",'MD Rates'!$H$1,R1975)</f>
        <v>18629</v>
      </c>
      <c r="P1975" s="5" t="str">
        <f t="shared" si="102"/>
        <v>No</v>
      </c>
      <c r="R1975" s="406">
        <v>18629</v>
      </c>
    </row>
    <row r="1976" spans="1:18" hidden="1" x14ac:dyDescent="0.2">
      <c r="A1976" s="31" t="s">
        <v>127</v>
      </c>
      <c r="B1976" s="1064" t="s">
        <v>1923</v>
      </c>
      <c r="C1976" s="368" t="s">
        <v>1526</v>
      </c>
      <c r="D1976" s="31" t="s">
        <v>214</v>
      </c>
      <c r="E1976" s="31"/>
      <c r="F1976" s="31" t="s">
        <v>152</v>
      </c>
      <c r="G1976" s="31" t="s">
        <v>1446</v>
      </c>
      <c r="H1976" s="31"/>
      <c r="I1976" s="31">
        <v>0.8</v>
      </c>
      <c r="J1976" s="31">
        <v>20</v>
      </c>
      <c r="K1976" s="31"/>
      <c r="L1976" s="31">
        <v>0.8</v>
      </c>
      <c r="M1976" s="31">
        <v>20</v>
      </c>
      <c r="N1976" s="31"/>
      <c r="O1976" s="360">
        <f>IF(P1976="Yes",'MD Rates'!$H$1,R1976)</f>
        <v>18629</v>
      </c>
      <c r="P1976" s="5" t="str">
        <f t="shared" si="102"/>
        <v>No</v>
      </c>
      <c r="R1976" s="406">
        <v>18629</v>
      </c>
    </row>
    <row r="1977" spans="1:18" hidden="1" x14ac:dyDescent="0.2">
      <c r="A1977" s="31" t="s">
        <v>127</v>
      </c>
      <c r="B1977" s="1064" t="s">
        <v>1923</v>
      </c>
      <c r="C1977" s="368" t="s">
        <v>1526</v>
      </c>
      <c r="D1977" s="31" t="s">
        <v>214</v>
      </c>
      <c r="E1977" s="31"/>
      <c r="F1977" s="31" t="s">
        <v>209</v>
      </c>
      <c r="G1977" s="31" t="s">
        <v>1447</v>
      </c>
      <c r="H1977" s="31"/>
      <c r="I1977" s="31">
        <v>0.8</v>
      </c>
      <c r="J1977" s="31">
        <v>50</v>
      </c>
      <c r="K1977" s="31"/>
      <c r="L1977" s="31">
        <v>0.8</v>
      </c>
      <c r="M1977" s="31">
        <v>50</v>
      </c>
      <c r="N1977" s="31"/>
      <c r="O1977" s="360">
        <f>IF(P1977="Yes",'MD Rates'!$H$1,R1977)</f>
        <v>18629</v>
      </c>
      <c r="P1977" s="5" t="str">
        <f t="shared" si="102"/>
        <v>No</v>
      </c>
      <c r="R1977" s="406">
        <v>18629</v>
      </c>
    </row>
    <row r="1978" spans="1:18" hidden="1" x14ac:dyDescent="0.2">
      <c r="A1978" s="31" t="s">
        <v>127</v>
      </c>
      <c r="B1978" s="1064" t="s">
        <v>1923</v>
      </c>
      <c r="C1978" s="368" t="s">
        <v>1526</v>
      </c>
      <c r="D1978" s="31" t="s">
        <v>214</v>
      </c>
      <c r="E1978" s="31"/>
      <c r="F1978" s="31" t="s">
        <v>209</v>
      </c>
      <c r="G1978" s="31" t="s">
        <v>1448</v>
      </c>
      <c r="H1978" s="31"/>
      <c r="I1978" s="31">
        <v>0.8</v>
      </c>
      <c r="J1978" s="31">
        <v>40</v>
      </c>
      <c r="K1978" s="31"/>
      <c r="L1978" s="31">
        <v>0.8</v>
      </c>
      <c r="M1978" s="31">
        <v>40</v>
      </c>
      <c r="N1978" s="31"/>
      <c r="O1978" s="360">
        <f>IF(P1978="Yes",'MD Rates'!$H$1,R1978)</f>
        <v>18629</v>
      </c>
      <c r="P1978" s="5" t="str">
        <f t="shared" si="102"/>
        <v>No</v>
      </c>
      <c r="R1978" s="406">
        <v>18629</v>
      </c>
    </row>
    <row r="1979" spans="1:18" hidden="1" x14ac:dyDescent="0.2">
      <c r="A1979" s="31" t="s">
        <v>127</v>
      </c>
      <c r="B1979" s="1064" t="s">
        <v>1923</v>
      </c>
      <c r="C1979" s="368" t="s">
        <v>1526</v>
      </c>
      <c r="D1979" s="31" t="s">
        <v>214</v>
      </c>
      <c r="E1979" s="31"/>
      <c r="F1979" s="31" t="s">
        <v>209</v>
      </c>
      <c r="G1979" s="31" t="s">
        <v>1449</v>
      </c>
      <c r="H1979" s="31"/>
      <c r="I1979" s="31">
        <v>0.8</v>
      </c>
      <c r="J1979" s="31">
        <v>20</v>
      </c>
      <c r="K1979" s="31"/>
      <c r="L1979" s="31">
        <v>0.8</v>
      </c>
      <c r="M1979" s="31">
        <v>20</v>
      </c>
      <c r="N1979" s="31"/>
      <c r="O1979" s="360">
        <f>IF(P1979="Yes",'MD Rates'!$H$1,R1979)</f>
        <v>18629</v>
      </c>
      <c r="P1979" s="5" t="str">
        <f t="shared" si="102"/>
        <v>No</v>
      </c>
      <c r="R1979" s="406">
        <v>18629</v>
      </c>
    </row>
    <row r="1980" spans="1:18" hidden="1" x14ac:dyDescent="0.2">
      <c r="A1980" s="31" t="s">
        <v>127</v>
      </c>
      <c r="B1980" s="1064" t="s">
        <v>1923</v>
      </c>
      <c r="C1980" s="368" t="s">
        <v>1526</v>
      </c>
      <c r="D1980" s="31" t="s">
        <v>214</v>
      </c>
      <c r="E1980" s="31"/>
      <c r="F1980" s="31" t="s">
        <v>210</v>
      </c>
      <c r="G1980" s="31" t="s">
        <v>1444</v>
      </c>
      <c r="H1980" s="31"/>
      <c r="I1980" s="31">
        <v>0.9</v>
      </c>
      <c r="J1980" s="31">
        <v>50</v>
      </c>
      <c r="K1980" s="31"/>
      <c r="L1980" s="31">
        <v>0.9</v>
      </c>
      <c r="M1980" s="31">
        <v>50</v>
      </c>
      <c r="N1980" s="31"/>
      <c r="O1980" s="360">
        <f>IF(P1980="Yes",'MD Rates'!$H$1,R1980)</f>
        <v>18629</v>
      </c>
      <c r="P1980" s="5" t="str">
        <f t="shared" si="102"/>
        <v>No</v>
      </c>
      <c r="R1980" s="406">
        <v>18629</v>
      </c>
    </row>
    <row r="1981" spans="1:18" hidden="1" x14ac:dyDescent="0.2">
      <c r="A1981" s="31" t="s">
        <v>127</v>
      </c>
      <c r="B1981" s="1064" t="s">
        <v>1923</v>
      </c>
      <c r="C1981" s="368" t="s">
        <v>1526</v>
      </c>
      <c r="D1981" s="31" t="s">
        <v>214</v>
      </c>
      <c r="E1981" s="31"/>
      <c r="F1981" s="31" t="s">
        <v>210</v>
      </c>
      <c r="G1981" s="31" t="s">
        <v>1445</v>
      </c>
      <c r="H1981" s="31"/>
      <c r="I1981" s="31">
        <v>0.9</v>
      </c>
      <c r="J1981" s="31">
        <v>40</v>
      </c>
      <c r="K1981" s="31"/>
      <c r="L1981" s="31">
        <v>0.9</v>
      </c>
      <c r="M1981" s="31">
        <v>40</v>
      </c>
      <c r="N1981" s="31"/>
      <c r="O1981" s="360">
        <f>IF(P1981="Yes",'MD Rates'!$H$1,R1981)</f>
        <v>18629</v>
      </c>
      <c r="P1981" s="5" t="str">
        <f t="shared" si="102"/>
        <v>No</v>
      </c>
      <c r="R1981" s="406">
        <v>18629</v>
      </c>
    </row>
    <row r="1982" spans="1:18" hidden="1" x14ac:dyDescent="0.2">
      <c r="A1982" s="31" t="s">
        <v>127</v>
      </c>
      <c r="B1982" s="1064" t="s">
        <v>1923</v>
      </c>
      <c r="C1982" s="368" t="s">
        <v>1526</v>
      </c>
      <c r="D1982" s="31" t="s">
        <v>214</v>
      </c>
      <c r="E1982" s="31"/>
      <c r="F1982" s="31" t="s">
        <v>210</v>
      </c>
      <c r="G1982" s="31" t="s">
        <v>1446</v>
      </c>
      <c r="H1982" s="31"/>
      <c r="I1982" s="31">
        <v>0.9</v>
      </c>
      <c r="J1982" s="31">
        <v>20</v>
      </c>
      <c r="K1982" s="31"/>
      <c r="L1982" s="31">
        <v>0.9</v>
      </c>
      <c r="M1982" s="31">
        <v>20</v>
      </c>
      <c r="N1982" s="31"/>
      <c r="O1982" s="360">
        <f>IF(P1982="Yes",'MD Rates'!$H$1,R1982)</f>
        <v>18629</v>
      </c>
      <c r="P1982" s="5" t="str">
        <f t="shared" si="102"/>
        <v>No</v>
      </c>
      <c r="R1982" s="406">
        <v>18629</v>
      </c>
    </row>
    <row r="1983" spans="1:18" hidden="1" x14ac:dyDescent="0.2">
      <c r="A1983" s="31" t="s">
        <v>127</v>
      </c>
      <c r="B1983" s="1064" t="s">
        <v>1923</v>
      </c>
      <c r="C1983" s="368" t="s">
        <v>1526</v>
      </c>
      <c r="D1983" s="31" t="s">
        <v>214</v>
      </c>
      <c r="E1983" s="31"/>
      <c r="F1983" s="31" t="s">
        <v>211</v>
      </c>
      <c r="G1983" s="31" t="s">
        <v>1447</v>
      </c>
      <c r="H1983" s="31"/>
      <c r="I1983" s="31">
        <v>0.9</v>
      </c>
      <c r="J1983" s="31">
        <v>50</v>
      </c>
      <c r="K1983" s="31"/>
      <c r="L1983" s="31">
        <v>0.9</v>
      </c>
      <c r="M1983" s="31">
        <v>50</v>
      </c>
      <c r="N1983" s="31"/>
      <c r="O1983" s="360">
        <f>IF(P1983="Yes",'MD Rates'!$H$1,R1983)</f>
        <v>18629</v>
      </c>
      <c r="P1983" s="5" t="str">
        <f t="shared" si="102"/>
        <v>No</v>
      </c>
      <c r="R1983" s="406">
        <v>18629</v>
      </c>
    </row>
    <row r="1984" spans="1:18" hidden="1" x14ac:dyDescent="0.2">
      <c r="A1984" s="31" t="s">
        <v>127</v>
      </c>
      <c r="B1984" s="1064" t="s">
        <v>1923</v>
      </c>
      <c r="C1984" s="368" t="s">
        <v>1526</v>
      </c>
      <c r="D1984" s="31" t="s">
        <v>214</v>
      </c>
      <c r="E1984" s="31"/>
      <c r="F1984" s="31" t="s">
        <v>211</v>
      </c>
      <c r="G1984" s="31" t="s">
        <v>1448</v>
      </c>
      <c r="H1984" s="31"/>
      <c r="I1984" s="31">
        <v>0.9</v>
      </c>
      <c r="J1984" s="31">
        <v>40</v>
      </c>
      <c r="K1984" s="31"/>
      <c r="L1984" s="31">
        <v>0.9</v>
      </c>
      <c r="M1984" s="31">
        <v>40</v>
      </c>
      <c r="N1984" s="31"/>
      <c r="O1984" s="360">
        <f>IF(P1984="Yes",'MD Rates'!$H$1,R1984)</f>
        <v>18629</v>
      </c>
      <c r="P1984" s="5" t="str">
        <f t="shared" si="102"/>
        <v>No</v>
      </c>
      <c r="R1984" s="406">
        <v>18629</v>
      </c>
    </row>
    <row r="1985" spans="1:18" hidden="1" x14ac:dyDescent="0.2">
      <c r="A1985" s="31" t="s">
        <v>127</v>
      </c>
      <c r="B1985" s="1064" t="s">
        <v>1923</v>
      </c>
      <c r="C1985" s="368" t="s">
        <v>1526</v>
      </c>
      <c r="D1985" s="31" t="s">
        <v>214</v>
      </c>
      <c r="E1985" s="31"/>
      <c r="F1985" s="31" t="s">
        <v>211</v>
      </c>
      <c r="G1985" s="31" t="s">
        <v>1449</v>
      </c>
      <c r="H1985" s="31"/>
      <c r="I1985" s="31">
        <v>0.9</v>
      </c>
      <c r="J1985" s="31">
        <v>20</v>
      </c>
      <c r="K1985" s="31"/>
      <c r="L1985" s="31">
        <v>0.9</v>
      </c>
      <c r="M1985" s="31">
        <v>20</v>
      </c>
      <c r="N1985" s="31"/>
      <c r="O1985" s="360">
        <f>IF(P1985="Yes",'MD Rates'!$H$1,R1985)</f>
        <v>18629</v>
      </c>
      <c r="P1985" s="5" t="str">
        <f t="shared" si="102"/>
        <v>No</v>
      </c>
      <c r="R1985" s="406">
        <v>18629</v>
      </c>
    </row>
    <row r="1986" spans="1:18" hidden="1" x14ac:dyDescent="0.2">
      <c r="A1986" s="31" t="s">
        <v>127</v>
      </c>
      <c r="B1986" s="1064" t="s">
        <v>1923</v>
      </c>
      <c r="C1986" s="368" t="s">
        <v>1530</v>
      </c>
      <c r="D1986" s="31" t="s">
        <v>215</v>
      </c>
      <c r="E1986" s="31"/>
      <c r="F1986" s="31" t="s">
        <v>146</v>
      </c>
      <c r="G1986" s="31" t="s">
        <v>1444</v>
      </c>
      <c r="H1986" s="31"/>
      <c r="I1986" s="31">
        <v>0.5</v>
      </c>
      <c r="J1986" s="31">
        <v>50</v>
      </c>
      <c r="K1986" s="31"/>
      <c r="L1986" s="31">
        <v>0.5</v>
      </c>
      <c r="M1986" s="31">
        <v>50</v>
      </c>
      <c r="N1986" s="31"/>
      <c r="O1986" s="360">
        <f>IF(P1986="Yes",'MD Rates'!$H$1,R1986)</f>
        <v>18629</v>
      </c>
      <c r="P1986" s="5" t="str">
        <f t="shared" si="102"/>
        <v>No</v>
      </c>
      <c r="R1986" s="406">
        <v>18629</v>
      </c>
    </row>
    <row r="1987" spans="1:18" hidden="1" x14ac:dyDescent="0.2">
      <c r="A1987" s="31" t="s">
        <v>127</v>
      </c>
      <c r="B1987" s="1064" t="s">
        <v>1923</v>
      </c>
      <c r="C1987" s="368" t="s">
        <v>1530</v>
      </c>
      <c r="D1987" s="31" t="s">
        <v>215</v>
      </c>
      <c r="E1987" s="31"/>
      <c r="F1987" s="31" t="s">
        <v>146</v>
      </c>
      <c r="G1987" s="31" t="s">
        <v>1445</v>
      </c>
      <c r="H1987" s="31"/>
      <c r="I1987" s="31">
        <v>0.5</v>
      </c>
      <c r="J1987" s="31">
        <v>40</v>
      </c>
      <c r="K1987" s="31"/>
      <c r="L1987" s="31">
        <v>0.5</v>
      </c>
      <c r="M1987" s="31">
        <v>40</v>
      </c>
      <c r="N1987" s="31"/>
      <c r="O1987" s="360">
        <f>IF(P1987="Yes",'MD Rates'!$H$1,R1987)</f>
        <v>18629</v>
      </c>
      <c r="P1987" s="5" t="str">
        <f t="shared" si="102"/>
        <v>No</v>
      </c>
      <c r="R1987" s="406">
        <v>18629</v>
      </c>
    </row>
    <row r="1988" spans="1:18" hidden="1" x14ac:dyDescent="0.2">
      <c r="A1988" s="31" t="s">
        <v>127</v>
      </c>
      <c r="B1988" s="1064" t="s">
        <v>1923</v>
      </c>
      <c r="C1988" s="368" t="s">
        <v>1530</v>
      </c>
      <c r="D1988" s="31" t="s">
        <v>215</v>
      </c>
      <c r="E1988" s="31"/>
      <c r="F1988" s="31" t="s">
        <v>146</v>
      </c>
      <c r="G1988" s="31" t="s">
        <v>1446</v>
      </c>
      <c r="H1988" s="31"/>
      <c r="I1988" s="31">
        <v>0.5</v>
      </c>
      <c r="J1988" s="31">
        <v>20</v>
      </c>
      <c r="K1988" s="31"/>
      <c r="L1988" s="31">
        <v>0.5</v>
      </c>
      <c r="M1988" s="31">
        <v>20</v>
      </c>
      <c r="N1988" s="31"/>
      <c r="O1988" s="360">
        <f>IF(P1988="Yes",'MD Rates'!$H$1,R1988)</f>
        <v>18629</v>
      </c>
      <c r="P1988" s="5" t="str">
        <f t="shared" si="102"/>
        <v>No</v>
      </c>
      <c r="R1988" s="406">
        <v>18629</v>
      </c>
    </row>
    <row r="1989" spans="1:18" hidden="1" x14ac:dyDescent="0.2">
      <c r="A1989" s="31" t="s">
        <v>127</v>
      </c>
      <c r="B1989" s="1064" t="s">
        <v>1923</v>
      </c>
      <c r="C1989" s="368" t="s">
        <v>1530</v>
      </c>
      <c r="D1989" s="31" t="s">
        <v>215</v>
      </c>
      <c r="E1989" s="31"/>
      <c r="F1989" s="31" t="s">
        <v>147</v>
      </c>
      <c r="G1989" s="31" t="s">
        <v>1447</v>
      </c>
      <c r="H1989" s="31"/>
      <c r="I1989" s="31">
        <v>0.5</v>
      </c>
      <c r="J1989" s="31">
        <v>50</v>
      </c>
      <c r="K1989" s="31"/>
      <c r="L1989" s="31">
        <v>0.5</v>
      </c>
      <c r="M1989" s="31">
        <v>50</v>
      </c>
      <c r="N1989" s="31"/>
      <c r="O1989" s="360">
        <f>IF(P1989="Yes",'MD Rates'!$H$1,R1989)</f>
        <v>18629</v>
      </c>
      <c r="P1989" s="5" t="str">
        <f t="shared" si="102"/>
        <v>No</v>
      </c>
      <c r="R1989" s="406">
        <v>18629</v>
      </c>
    </row>
    <row r="1990" spans="1:18" hidden="1" x14ac:dyDescent="0.2">
      <c r="A1990" s="31" t="s">
        <v>127</v>
      </c>
      <c r="B1990" s="1064" t="s">
        <v>1923</v>
      </c>
      <c r="C1990" s="368" t="s">
        <v>1530</v>
      </c>
      <c r="D1990" s="31" t="s">
        <v>215</v>
      </c>
      <c r="E1990" s="31"/>
      <c r="F1990" s="31" t="s">
        <v>147</v>
      </c>
      <c r="G1990" s="31" t="s">
        <v>1448</v>
      </c>
      <c r="H1990" s="31"/>
      <c r="I1990" s="31">
        <v>0.5</v>
      </c>
      <c r="J1990" s="31">
        <v>40</v>
      </c>
      <c r="K1990" s="31"/>
      <c r="L1990" s="31">
        <v>0.5</v>
      </c>
      <c r="M1990" s="31">
        <v>40</v>
      </c>
      <c r="N1990" s="31"/>
      <c r="O1990" s="360">
        <f>IF(P1990="Yes",'MD Rates'!$H$1,R1990)</f>
        <v>18629</v>
      </c>
      <c r="P1990" s="5" t="str">
        <f t="shared" ref="P1990:P2053" si="103">IF(I1990&lt;&gt;L1990,"Yes","No")</f>
        <v>No</v>
      </c>
      <c r="R1990" s="406">
        <v>18629</v>
      </c>
    </row>
    <row r="1991" spans="1:18" hidden="1" x14ac:dyDescent="0.2">
      <c r="A1991" s="31" t="s">
        <v>127</v>
      </c>
      <c r="B1991" s="1064" t="s">
        <v>1923</v>
      </c>
      <c r="C1991" s="368" t="s">
        <v>1530</v>
      </c>
      <c r="D1991" s="31" t="s">
        <v>215</v>
      </c>
      <c r="E1991" s="31"/>
      <c r="F1991" s="31" t="s">
        <v>147</v>
      </c>
      <c r="G1991" s="31" t="s">
        <v>1449</v>
      </c>
      <c r="H1991" s="31"/>
      <c r="I1991" s="31">
        <v>0.5</v>
      </c>
      <c r="J1991" s="31">
        <v>20</v>
      </c>
      <c r="K1991" s="31"/>
      <c r="L1991" s="31">
        <v>0.5</v>
      </c>
      <c r="M1991" s="31">
        <v>20</v>
      </c>
      <c r="N1991" s="31"/>
      <c r="O1991" s="360">
        <f>IF(P1991="Yes",'MD Rates'!$H$1,R1991)</f>
        <v>18629</v>
      </c>
      <c r="P1991" s="5" t="str">
        <f t="shared" si="103"/>
        <v>No</v>
      </c>
      <c r="R1991" s="406">
        <v>18629</v>
      </c>
    </row>
    <row r="1992" spans="1:18" hidden="1" x14ac:dyDescent="0.2">
      <c r="A1992" s="31" t="s">
        <v>127</v>
      </c>
      <c r="B1992" s="1064" t="s">
        <v>1923</v>
      </c>
      <c r="C1992" s="368" t="s">
        <v>1530</v>
      </c>
      <c r="D1992" s="31" t="s">
        <v>215</v>
      </c>
      <c r="E1992" s="31"/>
      <c r="F1992" s="31" t="s">
        <v>148</v>
      </c>
      <c r="G1992" s="31" t="s">
        <v>1444</v>
      </c>
      <c r="H1992" s="31"/>
      <c r="I1992" s="31">
        <v>0.6</v>
      </c>
      <c r="J1992" s="31">
        <v>50</v>
      </c>
      <c r="K1992" s="31"/>
      <c r="L1992" s="31">
        <v>0.6</v>
      </c>
      <c r="M1992" s="31">
        <v>50</v>
      </c>
      <c r="N1992" s="31"/>
      <c r="O1992" s="360">
        <f>IF(P1992="Yes",'MD Rates'!$H$1,R1992)</f>
        <v>18629</v>
      </c>
      <c r="P1992" s="5" t="str">
        <f t="shared" si="103"/>
        <v>No</v>
      </c>
      <c r="R1992" s="406">
        <v>18629</v>
      </c>
    </row>
    <row r="1993" spans="1:18" hidden="1" x14ac:dyDescent="0.2">
      <c r="A1993" s="31" t="s">
        <v>127</v>
      </c>
      <c r="B1993" s="1064" t="s">
        <v>1923</v>
      </c>
      <c r="C1993" s="368" t="s">
        <v>1530</v>
      </c>
      <c r="D1993" s="31" t="s">
        <v>215</v>
      </c>
      <c r="E1993" s="31"/>
      <c r="F1993" s="31" t="s">
        <v>148</v>
      </c>
      <c r="G1993" s="31" t="s">
        <v>1445</v>
      </c>
      <c r="H1993" s="31"/>
      <c r="I1993" s="31">
        <v>0.6</v>
      </c>
      <c r="J1993" s="31">
        <v>40</v>
      </c>
      <c r="K1993" s="31"/>
      <c r="L1993" s="31">
        <v>0.6</v>
      </c>
      <c r="M1993" s="31">
        <v>40</v>
      </c>
      <c r="N1993" s="31"/>
      <c r="O1993" s="360">
        <f>IF(P1993="Yes",'MD Rates'!$H$1,R1993)</f>
        <v>18629</v>
      </c>
      <c r="P1993" s="5" t="str">
        <f t="shared" si="103"/>
        <v>No</v>
      </c>
      <c r="R1993" s="406">
        <v>18629</v>
      </c>
    </row>
    <row r="1994" spans="1:18" hidden="1" x14ac:dyDescent="0.2">
      <c r="A1994" s="31" t="s">
        <v>127</v>
      </c>
      <c r="B1994" s="1064" t="s">
        <v>1923</v>
      </c>
      <c r="C1994" s="368" t="s">
        <v>1530</v>
      </c>
      <c r="D1994" s="31" t="s">
        <v>215</v>
      </c>
      <c r="E1994" s="31"/>
      <c r="F1994" s="31" t="s">
        <v>148</v>
      </c>
      <c r="G1994" s="31" t="s">
        <v>1446</v>
      </c>
      <c r="H1994" s="31"/>
      <c r="I1994" s="31">
        <v>0.6</v>
      </c>
      <c r="J1994" s="31">
        <v>20</v>
      </c>
      <c r="K1994" s="31"/>
      <c r="L1994" s="31">
        <v>0.6</v>
      </c>
      <c r="M1994" s="31">
        <v>20</v>
      </c>
      <c r="N1994" s="31"/>
      <c r="O1994" s="360">
        <f>IF(P1994="Yes",'MD Rates'!$H$1,R1994)</f>
        <v>18629</v>
      </c>
      <c r="P1994" s="5" t="str">
        <f t="shared" si="103"/>
        <v>No</v>
      </c>
      <c r="R1994" s="406">
        <v>18629</v>
      </c>
    </row>
    <row r="1995" spans="1:18" hidden="1" x14ac:dyDescent="0.2">
      <c r="A1995" s="31" t="s">
        <v>127</v>
      </c>
      <c r="B1995" s="1064" t="s">
        <v>1923</v>
      </c>
      <c r="C1995" s="368" t="s">
        <v>1530</v>
      </c>
      <c r="D1995" s="31" t="s">
        <v>215</v>
      </c>
      <c r="E1995" s="31"/>
      <c r="F1995" s="31" t="s">
        <v>149</v>
      </c>
      <c r="G1995" s="31" t="s">
        <v>1447</v>
      </c>
      <c r="H1995" s="31"/>
      <c r="I1995" s="31">
        <v>0.6</v>
      </c>
      <c r="J1995" s="31">
        <v>50</v>
      </c>
      <c r="K1995" s="31"/>
      <c r="L1995" s="31">
        <v>0.6</v>
      </c>
      <c r="M1995" s="31">
        <v>50</v>
      </c>
      <c r="N1995" s="31"/>
      <c r="O1995" s="360">
        <f>IF(P1995="Yes",'MD Rates'!$H$1,R1995)</f>
        <v>18629</v>
      </c>
      <c r="P1995" s="5" t="str">
        <f t="shared" si="103"/>
        <v>No</v>
      </c>
      <c r="R1995" s="406">
        <v>18629</v>
      </c>
    </row>
    <row r="1996" spans="1:18" hidden="1" x14ac:dyDescent="0.2">
      <c r="A1996" s="31" t="s">
        <v>127</v>
      </c>
      <c r="B1996" s="1064" t="s">
        <v>1923</v>
      </c>
      <c r="C1996" s="368" t="s">
        <v>1530</v>
      </c>
      <c r="D1996" s="31" t="s">
        <v>215</v>
      </c>
      <c r="E1996" s="31"/>
      <c r="F1996" s="31" t="s">
        <v>149</v>
      </c>
      <c r="G1996" s="31" t="s">
        <v>1448</v>
      </c>
      <c r="H1996" s="31"/>
      <c r="I1996" s="31">
        <v>0.6</v>
      </c>
      <c r="J1996" s="31">
        <v>40</v>
      </c>
      <c r="K1996" s="31"/>
      <c r="L1996" s="31">
        <v>0.6</v>
      </c>
      <c r="M1996" s="31">
        <v>40</v>
      </c>
      <c r="N1996" s="31"/>
      <c r="O1996" s="360">
        <f>IF(P1996="Yes",'MD Rates'!$H$1,R1996)</f>
        <v>18629</v>
      </c>
      <c r="P1996" s="5" t="str">
        <f t="shared" si="103"/>
        <v>No</v>
      </c>
      <c r="R1996" s="406">
        <v>18629</v>
      </c>
    </row>
    <row r="1997" spans="1:18" hidden="1" x14ac:dyDescent="0.2">
      <c r="A1997" s="31" t="s">
        <v>127</v>
      </c>
      <c r="B1997" s="1064" t="s">
        <v>1923</v>
      </c>
      <c r="C1997" s="368" t="s">
        <v>1530</v>
      </c>
      <c r="D1997" s="31" t="s">
        <v>215</v>
      </c>
      <c r="E1997" s="31"/>
      <c r="F1997" s="31" t="s">
        <v>149</v>
      </c>
      <c r="G1997" s="31" t="s">
        <v>1449</v>
      </c>
      <c r="H1997" s="31"/>
      <c r="I1997" s="31">
        <v>0.6</v>
      </c>
      <c r="J1997" s="31">
        <v>20</v>
      </c>
      <c r="K1997" s="31"/>
      <c r="L1997" s="31">
        <v>0.6</v>
      </c>
      <c r="M1997" s="31">
        <v>20</v>
      </c>
      <c r="N1997" s="31"/>
      <c r="O1997" s="360">
        <f>IF(P1997="Yes",'MD Rates'!$H$1,R1997)</f>
        <v>18629</v>
      </c>
      <c r="P1997" s="5" t="str">
        <f t="shared" si="103"/>
        <v>No</v>
      </c>
      <c r="R1997" s="406">
        <v>18629</v>
      </c>
    </row>
    <row r="1998" spans="1:18" hidden="1" x14ac:dyDescent="0.2">
      <c r="A1998" s="31" t="s">
        <v>127</v>
      </c>
      <c r="B1998" s="1064" t="s">
        <v>1923</v>
      </c>
      <c r="C1998" s="368" t="s">
        <v>1530</v>
      </c>
      <c r="D1998" s="31" t="s">
        <v>215</v>
      </c>
      <c r="E1998" s="31"/>
      <c r="F1998" s="31" t="s">
        <v>150</v>
      </c>
      <c r="G1998" s="31" t="s">
        <v>1444</v>
      </c>
      <c r="H1998" s="31"/>
      <c r="I1998" s="31">
        <v>0.7</v>
      </c>
      <c r="J1998" s="31">
        <v>50</v>
      </c>
      <c r="K1998" s="31"/>
      <c r="L1998" s="31">
        <v>0.7</v>
      </c>
      <c r="M1998" s="31">
        <v>50</v>
      </c>
      <c r="N1998" s="31"/>
      <c r="O1998" s="360">
        <f>IF(P1998="Yes",'MD Rates'!$H$1,R1998)</f>
        <v>18629</v>
      </c>
      <c r="P1998" s="5" t="str">
        <f t="shared" si="103"/>
        <v>No</v>
      </c>
      <c r="R1998" s="406">
        <v>18629</v>
      </c>
    </row>
    <row r="1999" spans="1:18" hidden="1" x14ac:dyDescent="0.2">
      <c r="A1999" s="31" t="s">
        <v>127</v>
      </c>
      <c r="B1999" s="1064" t="s">
        <v>1923</v>
      </c>
      <c r="C1999" s="368" t="s">
        <v>1530</v>
      </c>
      <c r="D1999" s="31" t="s">
        <v>215</v>
      </c>
      <c r="E1999" s="31"/>
      <c r="F1999" s="31" t="s">
        <v>150</v>
      </c>
      <c r="G1999" s="31" t="s">
        <v>1445</v>
      </c>
      <c r="H1999" s="31"/>
      <c r="I1999" s="31">
        <v>0.7</v>
      </c>
      <c r="J1999" s="31">
        <v>40</v>
      </c>
      <c r="K1999" s="31"/>
      <c r="L1999" s="31">
        <v>0.7</v>
      </c>
      <c r="M1999" s="31">
        <v>40</v>
      </c>
      <c r="N1999" s="31"/>
      <c r="O1999" s="360">
        <f>IF(P1999="Yes",'MD Rates'!$H$1,R1999)</f>
        <v>18629</v>
      </c>
      <c r="P1999" s="5" t="str">
        <f t="shared" si="103"/>
        <v>No</v>
      </c>
      <c r="R1999" s="406">
        <v>18629</v>
      </c>
    </row>
    <row r="2000" spans="1:18" hidden="1" x14ac:dyDescent="0.2">
      <c r="A2000" s="31" t="s">
        <v>127</v>
      </c>
      <c r="B2000" s="1064" t="s">
        <v>1923</v>
      </c>
      <c r="C2000" s="368" t="s">
        <v>1530</v>
      </c>
      <c r="D2000" s="31" t="s">
        <v>215</v>
      </c>
      <c r="E2000" s="31"/>
      <c r="F2000" s="31" t="s">
        <v>150</v>
      </c>
      <c r="G2000" s="31" t="s">
        <v>1446</v>
      </c>
      <c r="H2000" s="31"/>
      <c r="I2000" s="31">
        <v>0.7</v>
      </c>
      <c r="J2000" s="31">
        <v>20</v>
      </c>
      <c r="K2000" s="31"/>
      <c r="L2000" s="31">
        <v>0.7</v>
      </c>
      <c r="M2000" s="31">
        <v>20</v>
      </c>
      <c r="N2000" s="31"/>
      <c r="O2000" s="360">
        <f>IF(P2000="Yes",'MD Rates'!$H$1,R2000)</f>
        <v>18629</v>
      </c>
      <c r="P2000" s="5" t="str">
        <f t="shared" si="103"/>
        <v>No</v>
      </c>
      <c r="R2000" s="406">
        <v>18629</v>
      </c>
    </row>
    <row r="2001" spans="1:18" hidden="1" x14ac:dyDescent="0.2">
      <c r="A2001" s="31" t="s">
        <v>127</v>
      </c>
      <c r="B2001" s="1064" t="s">
        <v>1923</v>
      </c>
      <c r="C2001" s="368" t="s">
        <v>1530</v>
      </c>
      <c r="D2001" s="31" t="s">
        <v>215</v>
      </c>
      <c r="E2001" s="31"/>
      <c r="F2001" s="31" t="s">
        <v>151</v>
      </c>
      <c r="G2001" s="31" t="s">
        <v>1447</v>
      </c>
      <c r="H2001" s="31"/>
      <c r="I2001" s="31">
        <v>0.7</v>
      </c>
      <c r="J2001" s="31">
        <v>50</v>
      </c>
      <c r="K2001" s="31"/>
      <c r="L2001" s="31">
        <v>0.7</v>
      </c>
      <c r="M2001" s="31">
        <v>50</v>
      </c>
      <c r="N2001" s="31"/>
      <c r="O2001" s="360">
        <f>IF(P2001="Yes",'MD Rates'!$H$1,R2001)</f>
        <v>18629</v>
      </c>
      <c r="P2001" s="5" t="str">
        <f t="shared" si="103"/>
        <v>No</v>
      </c>
      <c r="R2001" s="406">
        <v>18629</v>
      </c>
    </row>
    <row r="2002" spans="1:18" hidden="1" x14ac:dyDescent="0.2">
      <c r="A2002" s="31" t="s">
        <v>127</v>
      </c>
      <c r="B2002" s="1064" t="s">
        <v>1923</v>
      </c>
      <c r="C2002" s="368" t="s">
        <v>1530</v>
      </c>
      <c r="D2002" s="31" t="s">
        <v>215</v>
      </c>
      <c r="E2002" s="31"/>
      <c r="F2002" s="31" t="s">
        <v>151</v>
      </c>
      <c r="G2002" s="31" t="s">
        <v>1448</v>
      </c>
      <c r="H2002" s="31"/>
      <c r="I2002" s="31">
        <v>0.7</v>
      </c>
      <c r="J2002" s="31">
        <v>40</v>
      </c>
      <c r="K2002" s="31"/>
      <c r="L2002" s="31">
        <v>0.7</v>
      </c>
      <c r="M2002" s="31">
        <v>40</v>
      </c>
      <c r="N2002" s="31"/>
      <c r="O2002" s="360">
        <f>IF(P2002="Yes",'MD Rates'!$H$1,R2002)</f>
        <v>18629</v>
      </c>
      <c r="P2002" s="5" t="str">
        <f t="shared" si="103"/>
        <v>No</v>
      </c>
      <c r="R2002" s="406">
        <v>18629</v>
      </c>
    </row>
    <row r="2003" spans="1:18" hidden="1" x14ac:dyDescent="0.2">
      <c r="A2003" s="31" t="s">
        <v>127</v>
      </c>
      <c r="B2003" s="1064" t="s">
        <v>1923</v>
      </c>
      <c r="C2003" s="368" t="s">
        <v>1530</v>
      </c>
      <c r="D2003" s="31" t="s">
        <v>215</v>
      </c>
      <c r="E2003" s="31"/>
      <c r="F2003" s="31" t="s">
        <v>151</v>
      </c>
      <c r="G2003" s="31" t="s">
        <v>1449</v>
      </c>
      <c r="H2003" s="31"/>
      <c r="I2003" s="31">
        <v>0.7</v>
      </c>
      <c r="J2003" s="31">
        <v>20</v>
      </c>
      <c r="K2003" s="31"/>
      <c r="L2003" s="31">
        <v>0.7</v>
      </c>
      <c r="M2003" s="31">
        <v>20</v>
      </c>
      <c r="N2003" s="31"/>
      <c r="O2003" s="360">
        <f>IF(P2003="Yes",'MD Rates'!$H$1,R2003)</f>
        <v>18629</v>
      </c>
      <c r="P2003" s="5" t="str">
        <f t="shared" si="103"/>
        <v>No</v>
      </c>
      <c r="R2003" s="406">
        <v>18629</v>
      </c>
    </row>
    <row r="2004" spans="1:18" hidden="1" x14ac:dyDescent="0.2">
      <c r="A2004" s="31" t="s">
        <v>127</v>
      </c>
      <c r="B2004" s="1064" t="s">
        <v>1923</v>
      </c>
      <c r="C2004" s="368" t="s">
        <v>1530</v>
      </c>
      <c r="D2004" s="31" t="s">
        <v>215</v>
      </c>
      <c r="E2004" s="31"/>
      <c r="F2004" s="31" t="s">
        <v>152</v>
      </c>
      <c r="G2004" s="31" t="s">
        <v>1444</v>
      </c>
      <c r="H2004" s="31"/>
      <c r="I2004" s="31">
        <v>0.8</v>
      </c>
      <c r="J2004" s="31">
        <v>50</v>
      </c>
      <c r="K2004" s="31"/>
      <c r="L2004" s="31">
        <v>0.8</v>
      </c>
      <c r="M2004" s="31">
        <v>50</v>
      </c>
      <c r="N2004" s="31"/>
      <c r="O2004" s="360">
        <f>IF(P2004="Yes",'MD Rates'!$H$1,R2004)</f>
        <v>18629</v>
      </c>
      <c r="P2004" s="5" t="str">
        <f t="shared" si="103"/>
        <v>No</v>
      </c>
      <c r="R2004" s="406">
        <v>18629</v>
      </c>
    </row>
    <row r="2005" spans="1:18" hidden="1" x14ac:dyDescent="0.2">
      <c r="A2005" s="31" t="s">
        <v>127</v>
      </c>
      <c r="B2005" s="1064" t="s">
        <v>1923</v>
      </c>
      <c r="C2005" s="368" t="s">
        <v>1530</v>
      </c>
      <c r="D2005" s="31" t="s">
        <v>215</v>
      </c>
      <c r="E2005" s="31"/>
      <c r="F2005" s="31" t="s">
        <v>152</v>
      </c>
      <c r="G2005" s="31" t="s">
        <v>1445</v>
      </c>
      <c r="H2005" s="31"/>
      <c r="I2005" s="31">
        <v>0.8</v>
      </c>
      <c r="J2005" s="31">
        <v>40</v>
      </c>
      <c r="K2005" s="31"/>
      <c r="L2005" s="31">
        <v>0.8</v>
      </c>
      <c r="M2005" s="31">
        <v>40</v>
      </c>
      <c r="N2005" s="31"/>
      <c r="O2005" s="360">
        <f>IF(P2005="Yes",'MD Rates'!$H$1,R2005)</f>
        <v>18629</v>
      </c>
      <c r="P2005" s="5" t="str">
        <f t="shared" si="103"/>
        <v>No</v>
      </c>
      <c r="R2005" s="406">
        <v>18629</v>
      </c>
    </row>
    <row r="2006" spans="1:18" hidden="1" x14ac:dyDescent="0.2">
      <c r="A2006" s="31" t="s">
        <v>127</v>
      </c>
      <c r="B2006" s="1064" t="s">
        <v>1923</v>
      </c>
      <c r="C2006" s="368" t="s">
        <v>1530</v>
      </c>
      <c r="D2006" s="31" t="s">
        <v>215</v>
      </c>
      <c r="E2006" s="31"/>
      <c r="F2006" s="31" t="s">
        <v>152</v>
      </c>
      <c r="G2006" s="31" t="s">
        <v>1446</v>
      </c>
      <c r="H2006" s="31"/>
      <c r="I2006" s="31">
        <v>0.8</v>
      </c>
      <c r="J2006" s="31">
        <v>20</v>
      </c>
      <c r="K2006" s="31"/>
      <c r="L2006" s="31">
        <v>0.8</v>
      </c>
      <c r="M2006" s="31">
        <v>20</v>
      </c>
      <c r="N2006" s="31"/>
      <c r="O2006" s="360">
        <f>IF(P2006="Yes",'MD Rates'!$H$1,R2006)</f>
        <v>18629</v>
      </c>
      <c r="P2006" s="5" t="str">
        <f t="shared" si="103"/>
        <v>No</v>
      </c>
      <c r="R2006" s="406">
        <v>18629</v>
      </c>
    </row>
    <row r="2007" spans="1:18" hidden="1" x14ac:dyDescent="0.2">
      <c r="A2007" s="31" t="s">
        <v>127</v>
      </c>
      <c r="B2007" s="1064" t="s">
        <v>1923</v>
      </c>
      <c r="C2007" s="368" t="s">
        <v>1530</v>
      </c>
      <c r="D2007" s="31" t="s">
        <v>215</v>
      </c>
      <c r="E2007" s="31"/>
      <c r="F2007" s="31" t="s">
        <v>209</v>
      </c>
      <c r="G2007" s="31" t="s">
        <v>1447</v>
      </c>
      <c r="H2007" s="31"/>
      <c r="I2007" s="31">
        <v>0.8</v>
      </c>
      <c r="J2007" s="31">
        <v>50</v>
      </c>
      <c r="K2007" s="31"/>
      <c r="L2007" s="31">
        <v>0.8</v>
      </c>
      <c r="M2007" s="31">
        <v>50</v>
      </c>
      <c r="N2007" s="31"/>
      <c r="O2007" s="360">
        <f>IF(P2007="Yes",'MD Rates'!$H$1,R2007)</f>
        <v>18629</v>
      </c>
      <c r="P2007" s="5" t="str">
        <f t="shared" si="103"/>
        <v>No</v>
      </c>
      <c r="R2007" s="406">
        <v>18629</v>
      </c>
    </row>
    <row r="2008" spans="1:18" hidden="1" x14ac:dyDescent="0.2">
      <c r="A2008" s="31" t="s">
        <v>127</v>
      </c>
      <c r="B2008" s="1064" t="s">
        <v>1923</v>
      </c>
      <c r="C2008" s="368" t="s">
        <v>1530</v>
      </c>
      <c r="D2008" s="31" t="s">
        <v>215</v>
      </c>
      <c r="E2008" s="31"/>
      <c r="F2008" s="31" t="s">
        <v>209</v>
      </c>
      <c r="G2008" s="31" t="s">
        <v>1448</v>
      </c>
      <c r="H2008" s="31"/>
      <c r="I2008" s="31">
        <v>0.8</v>
      </c>
      <c r="J2008" s="31">
        <v>40</v>
      </c>
      <c r="K2008" s="31"/>
      <c r="L2008" s="31">
        <v>0.8</v>
      </c>
      <c r="M2008" s="31">
        <v>40</v>
      </c>
      <c r="N2008" s="31"/>
      <c r="O2008" s="360">
        <f>IF(P2008="Yes",'MD Rates'!$H$1,R2008)</f>
        <v>18629</v>
      </c>
      <c r="P2008" s="5" t="str">
        <f t="shared" si="103"/>
        <v>No</v>
      </c>
      <c r="R2008" s="406">
        <v>18629</v>
      </c>
    </row>
    <row r="2009" spans="1:18" hidden="1" x14ac:dyDescent="0.2">
      <c r="A2009" s="31" t="s">
        <v>127</v>
      </c>
      <c r="B2009" s="1064" t="s">
        <v>1923</v>
      </c>
      <c r="C2009" s="368" t="s">
        <v>1530</v>
      </c>
      <c r="D2009" s="31" t="s">
        <v>215</v>
      </c>
      <c r="E2009" s="31"/>
      <c r="F2009" s="31" t="s">
        <v>209</v>
      </c>
      <c r="G2009" s="31" t="s">
        <v>1449</v>
      </c>
      <c r="H2009" s="31"/>
      <c r="I2009" s="31">
        <v>0.8</v>
      </c>
      <c r="J2009" s="31">
        <v>20</v>
      </c>
      <c r="K2009" s="31"/>
      <c r="L2009" s="31">
        <v>0.8</v>
      </c>
      <c r="M2009" s="31">
        <v>20</v>
      </c>
      <c r="N2009" s="31"/>
      <c r="O2009" s="360">
        <f>IF(P2009="Yes",'MD Rates'!$H$1,R2009)</f>
        <v>18629</v>
      </c>
      <c r="P2009" s="5" t="str">
        <f t="shared" si="103"/>
        <v>No</v>
      </c>
      <c r="R2009" s="406">
        <v>18629</v>
      </c>
    </row>
    <row r="2010" spans="1:18" hidden="1" x14ac:dyDescent="0.2">
      <c r="A2010" s="31" t="s">
        <v>127</v>
      </c>
      <c r="B2010" s="1064" t="s">
        <v>1923</v>
      </c>
      <c r="C2010" s="368" t="s">
        <v>1530</v>
      </c>
      <c r="D2010" s="31" t="s">
        <v>215</v>
      </c>
      <c r="E2010" s="31"/>
      <c r="F2010" s="31" t="s">
        <v>210</v>
      </c>
      <c r="G2010" s="31" t="s">
        <v>1444</v>
      </c>
      <c r="H2010" s="31"/>
      <c r="I2010" s="31">
        <v>0.9</v>
      </c>
      <c r="J2010" s="31">
        <v>50</v>
      </c>
      <c r="K2010" s="31"/>
      <c r="L2010" s="31">
        <v>0.9</v>
      </c>
      <c r="M2010" s="31">
        <v>50</v>
      </c>
      <c r="N2010" s="31"/>
      <c r="O2010" s="360">
        <f>IF(P2010="Yes",'MD Rates'!$H$1,R2010)</f>
        <v>18629</v>
      </c>
      <c r="P2010" s="5" t="str">
        <f t="shared" si="103"/>
        <v>No</v>
      </c>
      <c r="R2010" s="406">
        <v>18629</v>
      </c>
    </row>
    <row r="2011" spans="1:18" hidden="1" x14ac:dyDescent="0.2">
      <c r="A2011" s="31" t="s">
        <v>127</v>
      </c>
      <c r="B2011" s="1064" t="s">
        <v>1923</v>
      </c>
      <c r="C2011" s="368" t="s">
        <v>1530</v>
      </c>
      <c r="D2011" s="31" t="s">
        <v>215</v>
      </c>
      <c r="E2011" s="31"/>
      <c r="F2011" s="31" t="s">
        <v>210</v>
      </c>
      <c r="G2011" s="31" t="s">
        <v>1445</v>
      </c>
      <c r="H2011" s="31"/>
      <c r="I2011" s="31">
        <v>0.9</v>
      </c>
      <c r="J2011" s="31">
        <v>40</v>
      </c>
      <c r="K2011" s="31"/>
      <c r="L2011" s="31">
        <v>0.9</v>
      </c>
      <c r="M2011" s="31">
        <v>40</v>
      </c>
      <c r="N2011" s="31"/>
      <c r="O2011" s="360">
        <f>IF(P2011="Yes",'MD Rates'!$H$1,R2011)</f>
        <v>18629</v>
      </c>
      <c r="P2011" s="5" t="str">
        <f t="shared" si="103"/>
        <v>No</v>
      </c>
      <c r="R2011" s="406">
        <v>18629</v>
      </c>
    </row>
    <row r="2012" spans="1:18" hidden="1" x14ac:dyDescent="0.2">
      <c r="A2012" s="31" t="s">
        <v>127</v>
      </c>
      <c r="B2012" s="1064" t="s">
        <v>1923</v>
      </c>
      <c r="C2012" s="368" t="s">
        <v>1530</v>
      </c>
      <c r="D2012" s="31" t="s">
        <v>215</v>
      </c>
      <c r="E2012" s="31"/>
      <c r="F2012" s="31" t="s">
        <v>210</v>
      </c>
      <c r="G2012" s="31" t="s">
        <v>1446</v>
      </c>
      <c r="H2012" s="31"/>
      <c r="I2012" s="31">
        <v>0.9</v>
      </c>
      <c r="J2012" s="31">
        <v>20</v>
      </c>
      <c r="K2012" s="31"/>
      <c r="L2012" s="31">
        <v>0.9</v>
      </c>
      <c r="M2012" s="31">
        <v>20</v>
      </c>
      <c r="N2012" s="31"/>
      <c r="O2012" s="360">
        <f>IF(P2012="Yes",'MD Rates'!$H$1,R2012)</f>
        <v>18629</v>
      </c>
      <c r="P2012" s="5" t="str">
        <f t="shared" si="103"/>
        <v>No</v>
      </c>
      <c r="R2012" s="406">
        <v>18629</v>
      </c>
    </row>
    <row r="2013" spans="1:18" hidden="1" x14ac:dyDescent="0.2">
      <c r="A2013" s="31" t="s">
        <v>127</v>
      </c>
      <c r="B2013" s="1064" t="s">
        <v>1923</v>
      </c>
      <c r="C2013" s="368" t="s">
        <v>1530</v>
      </c>
      <c r="D2013" s="31" t="s">
        <v>215</v>
      </c>
      <c r="E2013" s="31"/>
      <c r="F2013" s="31" t="s">
        <v>211</v>
      </c>
      <c r="G2013" s="31" t="s">
        <v>1447</v>
      </c>
      <c r="H2013" s="31"/>
      <c r="I2013" s="31">
        <v>0.9</v>
      </c>
      <c r="J2013" s="31">
        <v>50</v>
      </c>
      <c r="K2013" s="31"/>
      <c r="L2013" s="31">
        <v>0.9</v>
      </c>
      <c r="M2013" s="31">
        <v>50</v>
      </c>
      <c r="N2013" s="31"/>
      <c r="O2013" s="360">
        <f>IF(P2013="Yes",'MD Rates'!$H$1,R2013)</f>
        <v>18629</v>
      </c>
      <c r="P2013" s="5" t="str">
        <f t="shared" si="103"/>
        <v>No</v>
      </c>
      <c r="R2013" s="406">
        <v>18629</v>
      </c>
    </row>
    <row r="2014" spans="1:18" hidden="1" x14ac:dyDescent="0.2">
      <c r="A2014" s="31" t="s">
        <v>127</v>
      </c>
      <c r="B2014" s="1064" t="s">
        <v>1923</v>
      </c>
      <c r="C2014" s="368" t="s">
        <v>1530</v>
      </c>
      <c r="D2014" s="31" t="s">
        <v>215</v>
      </c>
      <c r="E2014" s="31"/>
      <c r="F2014" s="31" t="s">
        <v>211</v>
      </c>
      <c r="G2014" s="31" t="s">
        <v>1448</v>
      </c>
      <c r="H2014" s="31"/>
      <c r="I2014" s="31">
        <v>0.9</v>
      </c>
      <c r="J2014" s="31">
        <v>40</v>
      </c>
      <c r="K2014" s="31"/>
      <c r="L2014" s="31">
        <v>0.9</v>
      </c>
      <c r="M2014" s="31">
        <v>40</v>
      </c>
      <c r="N2014" s="31"/>
      <c r="O2014" s="360">
        <f>IF(P2014="Yes",'MD Rates'!$H$1,R2014)</f>
        <v>18629</v>
      </c>
      <c r="P2014" s="5" t="str">
        <f t="shared" si="103"/>
        <v>No</v>
      </c>
      <c r="R2014" s="406">
        <v>18629</v>
      </c>
    </row>
    <row r="2015" spans="1:18" hidden="1" x14ac:dyDescent="0.2">
      <c r="A2015" s="31" t="s">
        <v>127</v>
      </c>
      <c r="B2015" s="1064" t="s">
        <v>1923</v>
      </c>
      <c r="C2015" s="368" t="s">
        <v>1530</v>
      </c>
      <c r="D2015" s="31" t="s">
        <v>215</v>
      </c>
      <c r="E2015" s="31"/>
      <c r="F2015" s="31" t="s">
        <v>211</v>
      </c>
      <c r="G2015" s="31" t="s">
        <v>1449</v>
      </c>
      <c r="H2015" s="31"/>
      <c r="I2015" s="31">
        <v>0.9</v>
      </c>
      <c r="J2015" s="31">
        <v>20</v>
      </c>
      <c r="K2015" s="31"/>
      <c r="L2015" s="31">
        <v>0.9</v>
      </c>
      <c r="M2015" s="31">
        <v>20</v>
      </c>
      <c r="N2015" s="31"/>
      <c r="O2015" s="360">
        <f>IF(P2015="Yes",'MD Rates'!$H$1,R2015)</f>
        <v>18629</v>
      </c>
      <c r="P2015" s="5" t="str">
        <f t="shared" si="103"/>
        <v>No</v>
      </c>
      <c r="R2015" s="406">
        <v>18629</v>
      </c>
    </row>
    <row r="2016" spans="1:18" hidden="1" x14ac:dyDescent="0.2">
      <c r="A2016" s="31" t="s">
        <v>127</v>
      </c>
      <c r="B2016" s="1064" t="s">
        <v>1923</v>
      </c>
      <c r="C2016" s="368" t="s">
        <v>1530</v>
      </c>
      <c r="D2016" s="31" t="s">
        <v>216</v>
      </c>
      <c r="E2016" s="31"/>
      <c r="F2016" s="31" t="s">
        <v>146</v>
      </c>
      <c r="G2016" s="31" t="s">
        <v>1444</v>
      </c>
      <c r="H2016" s="31"/>
      <c r="I2016" s="31">
        <v>0.5</v>
      </c>
      <c r="J2016" s="31">
        <v>50</v>
      </c>
      <c r="K2016" s="31"/>
      <c r="L2016" s="31">
        <v>0.5</v>
      </c>
      <c r="M2016" s="31">
        <v>50</v>
      </c>
      <c r="N2016" s="31"/>
      <c r="O2016" s="360">
        <f>IF(P2016="Yes",'MD Rates'!$H$1,R2016)</f>
        <v>18629</v>
      </c>
      <c r="P2016" s="5" t="str">
        <f t="shared" si="103"/>
        <v>No</v>
      </c>
      <c r="R2016" s="406">
        <v>18629</v>
      </c>
    </row>
    <row r="2017" spans="1:18" hidden="1" x14ac:dyDescent="0.2">
      <c r="A2017" s="31" t="s">
        <v>127</v>
      </c>
      <c r="B2017" s="1064" t="s">
        <v>1923</v>
      </c>
      <c r="C2017" s="368" t="s">
        <v>1530</v>
      </c>
      <c r="D2017" s="31" t="s">
        <v>216</v>
      </c>
      <c r="E2017" s="31"/>
      <c r="F2017" s="31" t="s">
        <v>146</v>
      </c>
      <c r="G2017" s="31" t="s">
        <v>1445</v>
      </c>
      <c r="H2017" s="31"/>
      <c r="I2017" s="31">
        <v>0.5</v>
      </c>
      <c r="J2017" s="31">
        <v>40</v>
      </c>
      <c r="K2017" s="31"/>
      <c r="L2017" s="31">
        <v>0.5</v>
      </c>
      <c r="M2017" s="31">
        <v>40</v>
      </c>
      <c r="N2017" s="31"/>
      <c r="O2017" s="360">
        <f>IF(P2017="Yes",'MD Rates'!$H$1,R2017)</f>
        <v>18629</v>
      </c>
      <c r="P2017" s="5" t="str">
        <f t="shared" si="103"/>
        <v>No</v>
      </c>
      <c r="R2017" s="406">
        <v>18629</v>
      </c>
    </row>
    <row r="2018" spans="1:18" hidden="1" x14ac:dyDescent="0.2">
      <c r="A2018" s="31" t="s">
        <v>127</v>
      </c>
      <c r="B2018" s="1064" t="s">
        <v>1923</v>
      </c>
      <c r="C2018" s="368" t="s">
        <v>1530</v>
      </c>
      <c r="D2018" s="31" t="s">
        <v>216</v>
      </c>
      <c r="E2018" s="31"/>
      <c r="F2018" s="31" t="s">
        <v>146</v>
      </c>
      <c r="G2018" s="31" t="s">
        <v>1446</v>
      </c>
      <c r="H2018" s="31"/>
      <c r="I2018" s="31">
        <v>0.5</v>
      </c>
      <c r="J2018" s="31">
        <v>20</v>
      </c>
      <c r="K2018" s="31"/>
      <c r="L2018" s="31">
        <v>0.5</v>
      </c>
      <c r="M2018" s="31">
        <v>20</v>
      </c>
      <c r="N2018" s="31"/>
      <c r="O2018" s="360">
        <f>IF(P2018="Yes",'MD Rates'!$H$1,R2018)</f>
        <v>18629</v>
      </c>
      <c r="P2018" s="5" t="str">
        <f t="shared" si="103"/>
        <v>No</v>
      </c>
      <c r="R2018" s="406">
        <v>18629</v>
      </c>
    </row>
    <row r="2019" spans="1:18" hidden="1" x14ac:dyDescent="0.2">
      <c r="A2019" s="31" t="s">
        <v>127</v>
      </c>
      <c r="B2019" s="1064" t="s">
        <v>1923</v>
      </c>
      <c r="C2019" s="368" t="s">
        <v>1530</v>
      </c>
      <c r="D2019" s="31" t="s">
        <v>216</v>
      </c>
      <c r="E2019" s="31"/>
      <c r="F2019" s="31" t="s">
        <v>147</v>
      </c>
      <c r="G2019" s="31" t="s">
        <v>1447</v>
      </c>
      <c r="H2019" s="31"/>
      <c r="I2019" s="31">
        <v>0.5</v>
      </c>
      <c r="J2019" s="31">
        <v>50</v>
      </c>
      <c r="K2019" s="31"/>
      <c r="L2019" s="31">
        <v>0.5</v>
      </c>
      <c r="M2019" s="31">
        <v>50</v>
      </c>
      <c r="N2019" s="31"/>
      <c r="O2019" s="360">
        <f>IF(P2019="Yes",'MD Rates'!$H$1,R2019)</f>
        <v>18629</v>
      </c>
      <c r="P2019" s="5" t="str">
        <f t="shared" si="103"/>
        <v>No</v>
      </c>
      <c r="R2019" s="406">
        <v>18629</v>
      </c>
    </row>
    <row r="2020" spans="1:18" hidden="1" x14ac:dyDescent="0.2">
      <c r="A2020" s="31" t="s">
        <v>127</v>
      </c>
      <c r="B2020" s="1064" t="s">
        <v>1923</v>
      </c>
      <c r="C2020" s="368" t="s">
        <v>1530</v>
      </c>
      <c r="D2020" s="31" t="s">
        <v>216</v>
      </c>
      <c r="E2020" s="31"/>
      <c r="F2020" s="31" t="s">
        <v>147</v>
      </c>
      <c r="G2020" s="31" t="s">
        <v>1448</v>
      </c>
      <c r="H2020" s="31"/>
      <c r="I2020" s="31">
        <v>0.5</v>
      </c>
      <c r="J2020" s="31">
        <v>40</v>
      </c>
      <c r="K2020" s="31"/>
      <c r="L2020" s="31">
        <v>0.5</v>
      </c>
      <c r="M2020" s="31">
        <v>40</v>
      </c>
      <c r="N2020" s="31"/>
      <c r="O2020" s="360">
        <f>IF(P2020="Yes",'MD Rates'!$H$1,R2020)</f>
        <v>18629</v>
      </c>
      <c r="P2020" s="5" t="str">
        <f t="shared" si="103"/>
        <v>No</v>
      </c>
      <c r="R2020" s="406">
        <v>18629</v>
      </c>
    </row>
    <row r="2021" spans="1:18" hidden="1" x14ac:dyDescent="0.2">
      <c r="A2021" s="31" t="s">
        <v>127</v>
      </c>
      <c r="B2021" s="1064" t="s">
        <v>1923</v>
      </c>
      <c r="C2021" s="368" t="s">
        <v>1530</v>
      </c>
      <c r="D2021" s="31" t="s">
        <v>216</v>
      </c>
      <c r="E2021" s="31"/>
      <c r="F2021" s="31" t="s">
        <v>147</v>
      </c>
      <c r="G2021" s="31" t="s">
        <v>1449</v>
      </c>
      <c r="H2021" s="31"/>
      <c r="I2021" s="31">
        <v>0.5</v>
      </c>
      <c r="J2021" s="31">
        <v>20</v>
      </c>
      <c r="K2021" s="31"/>
      <c r="L2021" s="31">
        <v>0.5</v>
      </c>
      <c r="M2021" s="31">
        <v>20</v>
      </c>
      <c r="N2021" s="31"/>
      <c r="O2021" s="360">
        <f>IF(P2021="Yes",'MD Rates'!$H$1,R2021)</f>
        <v>18629</v>
      </c>
      <c r="P2021" s="5" t="str">
        <f t="shared" si="103"/>
        <v>No</v>
      </c>
      <c r="R2021" s="406">
        <v>18629</v>
      </c>
    </row>
    <row r="2022" spans="1:18" hidden="1" x14ac:dyDescent="0.2">
      <c r="A2022" s="31" t="s">
        <v>127</v>
      </c>
      <c r="B2022" s="1064" t="s">
        <v>1923</v>
      </c>
      <c r="C2022" s="368" t="s">
        <v>1530</v>
      </c>
      <c r="D2022" s="31" t="s">
        <v>216</v>
      </c>
      <c r="E2022" s="31"/>
      <c r="F2022" s="31" t="s">
        <v>148</v>
      </c>
      <c r="G2022" s="31" t="s">
        <v>1444</v>
      </c>
      <c r="H2022" s="31"/>
      <c r="I2022" s="31">
        <v>0.6</v>
      </c>
      <c r="J2022" s="31">
        <v>50</v>
      </c>
      <c r="K2022" s="31"/>
      <c r="L2022" s="31">
        <v>0.6</v>
      </c>
      <c r="M2022" s="31">
        <v>50</v>
      </c>
      <c r="N2022" s="31"/>
      <c r="O2022" s="360">
        <f>IF(P2022="Yes",'MD Rates'!$H$1,R2022)</f>
        <v>18629</v>
      </c>
      <c r="P2022" s="5" t="str">
        <f t="shared" si="103"/>
        <v>No</v>
      </c>
      <c r="R2022" s="406">
        <v>18629</v>
      </c>
    </row>
    <row r="2023" spans="1:18" hidden="1" x14ac:dyDescent="0.2">
      <c r="A2023" s="31" t="s">
        <v>127</v>
      </c>
      <c r="B2023" s="1064" t="s">
        <v>1923</v>
      </c>
      <c r="C2023" s="368" t="s">
        <v>1530</v>
      </c>
      <c r="D2023" s="31" t="s">
        <v>216</v>
      </c>
      <c r="E2023" s="31"/>
      <c r="F2023" s="31" t="s">
        <v>148</v>
      </c>
      <c r="G2023" s="31" t="s">
        <v>1445</v>
      </c>
      <c r="H2023" s="31"/>
      <c r="I2023" s="31">
        <v>0.6</v>
      </c>
      <c r="J2023" s="31">
        <v>40</v>
      </c>
      <c r="K2023" s="31"/>
      <c r="L2023" s="31">
        <v>0.6</v>
      </c>
      <c r="M2023" s="31">
        <v>40</v>
      </c>
      <c r="N2023" s="31"/>
      <c r="O2023" s="360">
        <f>IF(P2023="Yes",'MD Rates'!$H$1,R2023)</f>
        <v>18629</v>
      </c>
      <c r="P2023" s="5" t="str">
        <f t="shared" si="103"/>
        <v>No</v>
      </c>
      <c r="R2023" s="406">
        <v>18629</v>
      </c>
    </row>
    <row r="2024" spans="1:18" hidden="1" x14ac:dyDescent="0.2">
      <c r="A2024" s="31" t="s">
        <v>127</v>
      </c>
      <c r="B2024" s="1064" t="s">
        <v>1923</v>
      </c>
      <c r="C2024" s="368" t="s">
        <v>1530</v>
      </c>
      <c r="D2024" s="31" t="s">
        <v>216</v>
      </c>
      <c r="E2024" s="31"/>
      <c r="F2024" s="31" t="s">
        <v>148</v>
      </c>
      <c r="G2024" s="31" t="s">
        <v>1446</v>
      </c>
      <c r="H2024" s="31"/>
      <c r="I2024" s="31">
        <v>0.6</v>
      </c>
      <c r="J2024" s="31">
        <v>20</v>
      </c>
      <c r="K2024" s="31"/>
      <c r="L2024" s="31">
        <v>0.6</v>
      </c>
      <c r="M2024" s="31">
        <v>20</v>
      </c>
      <c r="N2024" s="31"/>
      <c r="O2024" s="360">
        <f>IF(P2024="Yes",'MD Rates'!$H$1,R2024)</f>
        <v>18629</v>
      </c>
      <c r="P2024" s="5" t="str">
        <f t="shared" si="103"/>
        <v>No</v>
      </c>
      <c r="R2024" s="406">
        <v>18629</v>
      </c>
    </row>
    <row r="2025" spans="1:18" hidden="1" x14ac:dyDescent="0.2">
      <c r="A2025" s="31" t="s">
        <v>127</v>
      </c>
      <c r="B2025" s="1064" t="s">
        <v>1923</v>
      </c>
      <c r="C2025" s="368" t="s">
        <v>1530</v>
      </c>
      <c r="D2025" s="31" t="s">
        <v>216</v>
      </c>
      <c r="E2025" s="31"/>
      <c r="F2025" s="31" t="s">
        <v>149</v>
      </c>
      <c r="G2025" s="31" t="s">
        <v>1447</v>
      </c>
      <c r="H2025" s="31"/>
      <c r="I2025" s="31">
        <v>0.6</v>
      </c>
      <c r="J2025" s="31">
        <v>50</v>
      </c>
      <c r="K2025" s="31"/>
      <c r="L2025" s="31">
        <v>0.6</v>
      </c>
      <c r="M2025" s="31">
        <v>50</v>
      </c>
      <c r="N2025" s="31"/>
      <c r="O2025" s="360">
        <f>IF(P2025="Yes",'MD Rates'!$H$1,R2025)</f>
        <v>18629</v>
      </c>
      <c r="P2025" s="5" t="str">
        <f t="shared" si="103"/>
        <v>No</v>
      </c>
      <c r="R2025" s="406">
        <v>18629</v>
      </c>
    </row>
    <row r="2026" spans="1:18" hidden="1" x14ac:dyDescent="0.2">
      <c r="A2026" s="31" t="s">
        <v>127</v>
      </c>
      <c r="B2026" s="1064" t="s">
        <v>1923</v>
      </c>
      <c r="C2026" s="368" t="s">
        <v>1530</v>
      </c>
      <c r="D2026" s="31" t="s">
        <v>216</v>
      </c>
      <c r="E2026" s="31"/>
      <c r="F2026" s="31" t="s">
        <v>149</v>
      </c>
      <c r="G2026" s="31" t="s">
        <v>1448</v>
      </c>
      <c r="H2026" s="31"/>
      <c r="I2026" s="31">
        <v>0.6</v>
      </c>
      <c r="J2026" s="31">
        <v>40</v>
      </c>
      <c r="K2026" s="31"/>
      <c r="L2026" s="31">
        <v>0.6</v>
      </c>
      <c r="M2026" s="31">
        <v>40</v>
      </c>
      <c r="N2026" s="31"/>
      <c r="O2026" s="360">
        <f>IF(P2026="Yes",'MD Rates'!$H$1,R2026)</f>
        <v>18629</v>
      </c>
      <c r="P2026" s="5" t="str">
        <f t="shared" si="103"/>
        <v>No</v>
      </c>
      <c r="R2026" s="406">
        <v>18629</v>
      </c>
    </row>
    <row r="2027" spans="1:18" hidden="1" x14ac:dyDescent="0.2">
      <c r="A2027" s="31" t="s">
        <v>127</v>
      </c>
      <c r="B2027" s="1064" t="s">
        <v>1923</v>
      </c>
      <c r="C2027" s="368" t="s">
        <v>1530</v>
      </c>
      <c r="D2027" s="31" t="s">
        <v>216</v>
      </c>
      <c r="E2027" s="31"/>
      <c r="F2027" s="31" t="s">
        <v>149</v>
      </c>
      <c r="G2027" s="31" t="s">
        <v>1449</v>
      </c>
      <c r="H2027" s="31"/>
      <c r="I2027" s="31">
        <v>0.6</v>
      </c>
      <c r="J2027" s="31">
        <v>20</v>
      </c>
      <c r="K2027" s="31"/>
      <c r="L2027" s="31">
        <v>0.6</v>
      </c>
      <c r="M2027" s="31">
        <v>20</v>
      </c>
      <c r="N2027" s="31"/>
      <c r="O2027" s="360">
        <f>IF(P2027="Yes",'MD Rates'!$H$1,R2027)</f>
        <v>18629</v>
      </c>
      <c r="P2027" s="5" t="str">
        <f t="shared" si="103"/>
        <v>No</v>
      </c>
      <c r="R2027" s="406">
        <v>18629</v>
      </c>
    </row>
    <row r="2028" spans="1:18" hidden="1" x14ac:dyDescent="0.2">
      <c r="A2028" s="31" t="s">
        <v>127</v>
      </c>
      <c r="B2028" s="1064" t="s">
        <v>1923</v>
      </c>
      <c r="C2028" s="368" t="s">
        <v>1530</v>
      </c>
      <c r="D2028" s="31" t="s">
        <v>216</v>
      </c>
      <c r="E2028" s="31"/>
      <c r="F2028" s="31" t="s">
        <v>150</v>
      </c>
      <c r="G2028" s="31" t="s">
        <v>1444</v>
      </c>
      <c r="H2028" s="31"/>
      <c r="I2028" s="31">
        <v>0.7</v>
      </c>
      <c r="J2028" s="31">
        <v>50</v>
      </c>
      <c r="K2028" s="31"/>
      <c r="L2028" s="31">
        <v>0.7</v>
      </c>
      <c r="M2028" s="31">
        <v>50</v>
      </c>
      <c r="N2028" s="31"/>
      <c r="O2028" s="360">
        <f>IF(P2028="Yes",'MD Rates'!$H$1,R2028)</f>
        <v>18629</v>
      </c>
      <c r="P2028" s="5" t="str">
        <f t="shared" si="103"/>
        <v>No</v>
      </c>
      <c r="R2028" s="406">
        <v>18629</v>
      </c>
    </row>
    <row r="2029" spans="1:18" hidden="1" x14ac:dyDescent="0.2">
      <c r="A2029" s="31" t="s">
        <v>127</v>
      </c>
      <c r="B2029" s="1064" t="s">
        <v>1923</v>
      </c>
      <c r="C2029" s="368" t="s">
        <v>1530</v>
      </c>
      <c r="D2029" s="31" t="s">
        <v>216</v>
      </c>
      <c r="E2029" s="31"/>
      <c r="F2029" s="31" t="s">
        <v>150</v>
      </c>
      <c r="G2029" s="31" t="s">
        <v>1445</v>
      </c>
      <c r="H2029" s="31"/>
      <c r="I2029" s="31">
        <v>0.7</v>
      </c>
      <c r="J2029" s="31">
        <v>40</v>
      </c>
      <c r="K2029" s="31"/>
      <c r="L2029" s="31">
        <v>0.7</v>
      </c>
      <c r="M2029" s="31">
        <v>40</v>
      </c>
      <c r="N2029" s="31"/>
      <c r="O2029" s="360">
        <f>IF(P2029="Yes",'MD Rates'!$H$1,R2029)</f>
        <v>18629</v>
      </c>
      <c r="P2029" s="5" t="str">
        <f t="shared" si="103"/>
        <v>No</v>
      </c>
      <c r="R2029" s="406">
        <v>18629</v>
      </c>
    </row>
    <row r="2030" spans="1:18" hidden="1" x14ac:dyDescent="0.2">
      <c r="A2030" s="31" t="s">
        <v>127</v>
      </c>
      <c r="B2030" s="1064" t="s">
        <v>1923</v>
      </c>
      <c r="C2030" s="368" t="s">
        <v>1530</v>
      </c>
      <c r="D2030" s="31" t="s">
        <v>216</v>
      </c>
      <c r="E2030" s="31"/>
      <c r="F2030" s="31" t="s">
        <v>150</v>
      </c>
      <c r="G2030" s="31" t="s">
        <v>1446</v>
      </c>
      <c r="H2030" s="31"/>
      <c r="I2030" s="31">
        <v>0.7</v>
      </c>
      <c r="J2030" s="31">
        <v>20</v>
      </c>
      <c r="K2030" s="31"/>
      <c r="L2030" s="31">
        <v>0.7</v>
      </c>
      <c r="M2030" s="31">
        <v>20</v>
      </c>
      <c r="N2030" s="31"/>
      <c r="O2030" s="360">
        <f>IF(P2030="Yes",'MD Rates'!$H$1,R2030)</f>
        <v>18629</v>
      </c>
      <c r="P2030" s="5" t="str">
        <f t="shared" si="103"/>
        <v>No</v>
      </c>
      <c r="R2030" s="406">
        <v>18629</v>
      </c>
    </row>
    <row r="2031" spans="1:18" hidden="1" x14ac:dyDescent="0.2">
      <c r="A2031" s="31" t="s">
        <v>127</v>
      </c>
      <c r="B2031" s="1064" t="s">
        <v>1923</v>
      </c>
      <c r="C2031" s="368" t="s">
        <v>1530</v>
      </c>
      <c r="D2031" s="31" t="s">
        <v>216</v>
      </c>
      <c r="E2031" s="31"/>
      <c r="F2031" s="31" t="s">
        <v>151</v>
      </c>
      <c r="G2031" s="31" t="s">
        <v>1447</v>
      </c>
      <c r="H2031" s="31"/>
      <c r="I2031" s="31">
        <v>0.7</v>
      </c>
      <c r="J2031" s="31">
        <v>50</v>
      </c>
      <c r="K2031" s="31"/>
      <c r="L2031" s="31">
        <v>0.7</v>
      </c>
      <c r="M2031" s="31">
        <v>50</v>
      </c>
      <c r="N2031" s="31"/>
      <c r="O2031" s="360">
        <f>IF(P2031="Yes",'MD Rates'!$H$1,R2031)</f>
        <v>18629</v>
      </c>
      <c r="P2031" s="5" t="str">
        <f t="shared" si="103"/>
        <v>No</v>
      </c>
      <c r="R2031" s="406">
        <v>18629</v>
      </c>
    </row>
    <row r="2032" spans="1:18" hidden="1" x14ac:dyDescent="0.2">
      <c r="A2032" s="31" t="s">
        <v>127</v>
      </c>
      <c r="B2032" s="1064" t="s">
        <v>1923</v>
      </c>
      <c r="C2032" s="368" t="s">
        <v>1530</v>
      </c>
      <c r="D2032" s="31" t="s">
        <v>216</v>
      </c>
      <c r="E2032" s="31"/>
      <c r="F2032" s="31" t="s">
        <v>151</v>
      </c>
      <c r="G2032" s="31" t="s">
        <v>1448</v>
      </c>
      <c r="H2032" s="31"/>
      <c r="I2032" s="31">
        <v>0.7</v>
      </c>
      <c r="J2032" s="31">
        <v>40</v>
      </c>
      <c r="K2032" s="31"/>
      <c r="L2032" s="31">
        <v>0.7</v>
      </c>
      <c r="M2032" s="31">
        <v>40</v>
      </c>
      <c r="N2032" s="31"/>
      <c r="O2032" s="360">
        <f>IF(P2032="Yes",'MD Rates'!$H$1,R2032)</f>
        <v>18629</v>
      </c>
      <c r="P2032" s="5" t="str">
        <f t="shared" si="103"/>
        <v>No</v>
      </c>
      <c r="R2032" s="406">
        <v>18629</v>
      </c>
    </row>
    <row r="2033" spans="1:18" hidden="1" x14ac:dyDescent="0.2">
      <c r="A2033" s="31" t="s">
        <v>127</v>
      </c>
      <c r="B2033" s="1064" t="s">
        <v>1923</v>
      </c>
      <c r="C2033" s="368" t="s">
        <v>1530</v>
      </c>
      <c r="D2033" s="31" t="s">
        <v>216</v>
      </c>
      <c r="E2033" s="31"/>
      <c r="F2033" s="31" t="s">
        <v>151</v>
      </c>
      <c r="G2033" s="31" t="s">
        <v>1449</v>
      </c>
      <c r="H2033" s="31"/>
      <c r="I2033" s="31">
        <v>0.7</v>
      </c>
      <c r="J2033" s="31">
        <v>20</v>
      </c>
      <c r="K2033" s="31"/>
      <c r="L2033" s="31">
        <v>0.7</v>
      </c>
      <c r="M2033" s="31">
        <v>20</v>
      </c>
      <c r="N2033" s="31"/>
      <c r="O2033" s="360">
        <f>IF(P2033="Yes",'MD Rates'!$H$1,R2033)</f>
        <v>18629</v>
      </c>
      <c r="P2033" s="5" t="str">
        <f t="shared" si="103"/>
        <v>No</v>
      </c>
      <c r="R2033" s="406">
        <v>18629</v>
      </c>
    </row>
    <row r="2034" spans="1:18" hidden="1" x14ac:dyDescent="0.2">
      <c r="A2034" s="31" t="s">
        <v>127</v>
      </c>
      <c r="B2034" s="1064" t="s">
        <v>1923</v>
      </c>
      <c r="C2034" s="368" t="s">
        <v>1530</v>
      </c>
      <c r="D2034" s="31" t="s">
        <v>216</v>
      </c>
      <c r="E2034" s="31"/>
      <c r="F2034" s="31" t="s">
        <v>152</v>
      </c>
      <c r="G2034" s="31" t="s">
        <v>1444</v>
      </c>
      <c r="H2034" s="31"/>
      <c r="I2034" s="31">
        <v>0.8</v>
      </c>
      <c r="J2034" s="31">
        <v>50</v>
      </c>
      <c r="K2034" s="31"/>
      <c r="L2034" s="31">
        <v>0.8</v>
      </c>
      <c r="M2034" s="31">
        <v>50</v>
      </c>
      <c r="N2034" s="31"/>
      <c r="O2034" s="360">
        <f>IF(P2034="Yes",'MD Rates'!$H$1,R2034)</f>
        <v>18629</v>
      </c>
      <c r="P2034" s="5" t="str">
        <f t="shared" si="103"/>
        <v>No</v>
      </c>
      <c r="R2034" s="406">
        <v>18629</v>
      </c>
    </row>
    <row r="2035" spans="1:18" hidden="1" x14ac:dyDescent="0.2">
      <c r="A2035" s="31" t="s">
        <v>127</v>
      </c>
      <c r="B2035" s="1064" t="s">
        <v>1923</v>
      </c>
      <c r="C2035" s="368" t="s">
        <v>1530</v>
      </c>
      <c r="D2035" s="31" t="s">
        <v>216</v>
      </c>
      <c r="E2035" s="31"/>
      <c r="F2035" s="31" t="s">
        <v>152</v>
      </c>
      <c r="G2035" s="31" t="s">
        <v>1445</v>
      </c>
      <c r="H2035" s="31"/>
      <c r="I2035" s="31">
        <v>0.8</v>
      </c>
      <c r="J2035" s="31">
        <v>40</v>
      </c>
      <c r="K2035" s="31"/>
      <c r="L2035" s="31">
        <v>0.8</v>
      </c>
      <c r="M2035" s="31">
        <v>40</v>
      </c>
      <c r="N2035" s="31"/>
      <c r="O2035" s="360">
        <f>IF(P2035="Yes",'MD Rates'!$H$1,R2035)</f>
        <v>18629</v>
      </c>
      <c r="P2035" s="5" t="str">
        <f t="shared" si="103"/>
        <v>No</v>
      </c>
      <c r="R2035" s="406">
        <v>18629</v>
      </c>
    </row>
    <row r="2036" spans="1:18" hidden="1" x14ac:dyDescent="0.2">
      <c r="A2036" s="31" t="s">
        <v>127</v>
      </c>
      <c r="B2036" s="1064" t="s">
        <v>1923</v>
      </c>
      <c r="C2036" s="368" t="s">
        <v>1530</v>
      </c>
      <c r="D2036" s="31" t="s">
        <v>216</v>
      </c>
      <c r="E2036" s="31"/>
      <c r="F2036" s="31" t="s">
        <v>152</v>
      </c>
      <c r="G2036" s="31" t="s">
        <v>1446</v>
      </c>
      <c r="H2036" s="31"/>
      <c r="I2036" s="31">
        <v>0.8</v>
      </c>
      <c r="J2036" s="31">
        <v>20</v>
      </c>
      <c r="K2036" s="31"/>
      <c r="L2036" s="31">
        <v>0.8</v>
      </c>
      <c r="M2036" s="31">
        <v>20</v>
      </c>
      <c r="N2036" s="31"/>
      <c r="O2036" s="360">
        <f>IF(P2036="Yes",'MD Rates'!$H$1,R2036)</f>
        <v>18629</v>
      </c>
      <c r="P2036" s="5" t="str">
        <f t="shared" si="103"/>
        <v>No</v>
      </c>
      <c r="R2036" s="406">
        <v>18629</v>
      </c>
    </row>
    <row r="2037" spans="1:18" hidden="1" x14ac:dyDescent="0.2">
      <c r="A2037" s="31" t="s">
        <v>127</v>
      </c>
      <c r="B2037" s="1064" t="s">
        <v>1923</v>
      </c>
      <c r="C2037" s="368" t="s">
        <v>1530</v>
      </c>
      <c r="D2037" s="31" t="s">
        <v>216</v>
      </c>
      <c r="E2037" s="31"/>
      <c r="F2037" s="31" t="s">
        <v>209</v>
      </c>
      <c r="G2037" s="31" t="s">
        <v>1447</v>
      </c>
      <c r="H2037" s="31"/>
      <c r="I2037" s="31">
        <v>0.8</v>
      </c>
      <c r="J2037" s="31">
        <v>50</v>
      </c>
      <c r="K2037" s="31"/>
      <c r="L2037" s="31">
        <v>0.8</v>
      </c>
      <c r="M2037" s="31">
        <v>50</v>
      </c>
      <c r="N2037" s="31"/>
      <c r="O2037" s="360">
        <f>IF(P2037="Yes",'MD Rates'!$H$1,R2037)</f>
        <v>18629</v>
      </c>
      <c r="P2037" s="5" t="str">
        <f t="shared" si="103"/>
        <v>No</v>
      </c>
      <c r="R2037" s="406">
        <v>18629</v>
      </c>
    </row>
    <row r="2038" spans="1:18" hidden="1" x14ac:dyDescent="0.2">
      <c r="A2038" s="31" t="s">
        <v>127</v>
      </c>
      <c r="B2038" s="1064" t="s">
        <v>1923</v>
      </c>
      <c r="C2038" s="368" t="s">
        <v>1530</v>
      </c>
      <c r="D2038" s="31" t="s">
        <v>216</v>
      </c>
      <c r="E2038" s="31"/>
      <c r="F2038" s="31" t="s">
        <v>209</v>
      </c>
      <c r="G2038" s="31" t="s">
        <v>1448</v>
      </c>
      <c r="H2038" s="31"/>
      <c r="I2038" s="31">
        <v>0.8</v>
      </c>
      <c r="J2038" s="31">
        <v>40</v>
      </c>
      <c r="K2038" s="31"/>
      <c r="L2038" s="31">
        <v>0.8</v>
      </c>
      <c r="M2038" s="31">
        <v>40</v>
      </c>
      <c r="N2038" s="31"/>
      <c r="O2038" s="360">
        <f>IF(P2038="Yes",'MD Rates'!$H$1,R2038)</f>
        <v>18629</v>
      </c>
      <c r="P2038" s="5" t="str">
        <f t="shared" si="103"/>
        <v>No</v>
      </c>
      <c r="R2038" s="406">
        <v>18629</v>
      </c>
    </row>
    <row r="2039" spans="1:18" hidden="1" x14ac:dyDescent="0.2">
      <c r="A2039" s="31" t="s">
        <v>127</v>
      </c>
      <c r="B2039" s="1064" t="s">
        <v>1923</v>
      </c>
      <c r="C2039" s="368" t="s">
        <v>1530</v>
      </c>
      <c r="D2039" s="31" t="s">
        <v>216</v>
      </c>
      <c r="E2039" s="31"/>
      <c r="F2039" s="31" t="s">
        <v>209</v>
      </c>
      <c r="G2039" s="31" t="s">
        <v>1449</v>
      </c>
      <c r="H2039" s="31"/>
      <c r="I2039" s="31">
        <v>0.8</v>
      </c>
      <c r="J2039" s="31">
        <v>20</v>
      </c>
      <c r="K2039" s="31"/>
      <c r="L2039" s="31">
        <v>0.8</v>
      </c>
      <c r="M2039" s="31">
        <v>20</v>
      </c>
      <c r="N2039" s="31"/>
      <c r="O2039" s="360">
        <f>IF(P2039="Yes",'MD Rates'!$H$1,R2039)</f>
        <v>18629</v>
      </c>
      <c r="P2039" s="5" t="str">
        <f t="shared" si="103"/>
        <v>No</v>
      </c>
      <c r="R2039" s="406">
        <v>18629</v>
      </c>
    </row>
    <row r="2040" spans="1:18" hidden="1" x14ac:dyDescent="0.2">
      <c r="A2040" s="31" t="s">
        <v>127</v>
      </c>
      <c r="B2040" s="1064" t="s">
        <v>1923</v>
      </c>
      <c r="C2040" s="368" t="s">
        <v>1530</v>
      </c>
      <c r="D2040" s="31" t="s">
        <v>216</v>
      </c>
      <c r="E2040" s="31"/>
      <c r="F2040" s="31" t="s">
        <v>210</v>
      </c>
      <c r="G2040" s="31" t="s">
        <v>1444</v>
      </c>
      <c r="H2040" s="31"/>
      <c r="I2040" s="31">
        <v>0.9</v>
      </c>
      <c r="J2040" s="31">
        <v>50</v>
      </c>
      <c r="K2040" s="31"/>
      <c r="L2040" s="31">
        <v>0.9</v>
      </c>
      <c r="M2040" s="31">
        <v>50</v>
      </c>
      <c r="N2040" s="31"/>
      <c r="O2040" s="360">
        <f>IF(P2040="Yes",'MD Rates'!$H$1,R2040)</f>
        <v>18629</v>
      </c>
      <c r="P2040" s="5" t="str">
        <f t="shared" si="103"/>
        <v>No</v>
      </c>
      <c r="R2040" s="406">
        <v>18629</v>
      </c>
    </row>
    <row r="2041" spans="1:18" hidden="1" x14ac:dyDescent="0.2">
      <c r="A2041" s="31" t="s">
        <v>127</v>
      </c>
      <c r="B2041" s="1064" t="s">
        <v>1923</v>
      </c>
      <c r="C2041" s="368" t="s">
        <v>1530</v>
      </c>
      <c r="D2041" s="31" t="s">
        <v>216</v>
      </c>
      <c r="E2041" s="31"/>
      <c r="F2041" s="31" t="s">
        <v>210</v>
      </c>
      <c r="G2041" s="31" t="s">
        <v>1445</v>
      </c>
      <c r="H2041" s="31"/>
      <c r="I2041" s="31">
        <v>0.9</v>
      </c>
      <c r="J2041" s="31">
        <v>40</v>
      </c>
      <c r="K2041" s="31"/>
      <c r="L2041" s="31">
        <v>0.9</v>
      </c>
      <c r="M2041" s="31">
        <v>40</v>
      </c>
      <c r="N2041" s="31"/>
      <c r="O2041" s="360">
        <f>IF(P2041="Yes",'MD Rates'!$H$1,R2041)</f>
        <v>18629</v>
      </c>
      <c r="P2041" s="5" t="str">
        <f t="shared" si="103"/>
        <v>No</v>
      </c>
      <c r="R2041" s="406">
        <v>18629</v>
      </c>
    </row>
    <row r="2042" spans="1:18" hidden="1" x14ac:dyDescent="0.2">
      <c r="A2042" s="31" t="s">
        <v>127</v>
      </c>
      <c r="B2042" s="1064" t="s">
        <v>1923</v>
      </c>
      <c r="C2042" s="368" t="s">
        <v>1530</v>
      </c>
      <c r="D2042" s="31" t="s">
        <v>216</v>
      </c>
      <c r="E2042" s="31"/>
      <c r="F2042" s="31" t="s">
        <v>210</v>
      </c>
      <c r="G2042" s="31" t="s">
        <v>1446</v>
      </c>
      <c r="H2042" s="31"/>
      <c r="I2042" s="31">
        <v>0.9</v>
      </c>
      <c r="J2042" s="31">
        <v>20</v>
      </c>
      <c r="K2042" s="31"/>
      <c r="L2042" s="31">
        <v>0.9</v>
      </c>
      <c r="M2042" s="31">
        <v>20</v>
      </c>
      <c r="N2042" s="31"/>
      <c r="O2042" s="360">
        <f>IF(P2042="Yes",'MD Rates'!$H$1,R2042)</f>
        <v>18629</v>
      </c>
      <c r="P2042" s="5" t="str">
        <f t="shared" si="103"/>
        <v>No</v>
      </c>
      <c r="R2042" s="406">
        <v>18629</v>
      </c>
    </row>
    <row r="2043" spans="1:18" hidden="1" x14ac:dyDescent="0.2">
      <c r="A2043" s="31" t="s">
        <v>127</v>
      </c>
      <c r="B2043" s="1064" t="s">
        <v>1923</v>
      </c>
      <c r="C2043" s="368" t="s">
        <v>1530</v>
      </c>
      <c r="D2043" s="31" t="s">
        <v>216</v>
      </c>
      <c r="E2043" s="31"/>
      <c r="F2043" s="31" t="s">
        <v>211</v>
      </c>
      <c r="G2043" s="31" t="s">
        <v>1447</v>
      </c>
      <c r="H2043" s="31"/>
      <c r="I2043" s="31">
        <v>0.9</v>
      </c>
      <c r="J2043" s="31">
        <v>50</v>
      </c>
      <c r="K2043" s="31"/>
      <c r="L2043" s="31">
        <v>0.9</v>
      </c>
      <c r="M2043" s="31">
        <v>50</v>
      </c>
      <c r="N2043" s="31"/>
      <c r="O2043" s="360">
        <f>IF(P2043="Yes",'MD Rates'!$H$1,R2043)</f>
        <v>18629</v>
      </c>
      <c r="P2043" s="5" t="str">
        <f t="shared" si="103"/>
        <v>No</v>
      </c>
      <c r="R2043" s="406">
        <v>18629</v>
      </c>
    </row>
    <row r="2044" spans="1:18" hidden="1" x14ac:dyDescent="0.2">
      <c r="A2044" s="31" t="s">
        <v>127</v>
      </c>
      <c r="B2044" s="1064" t="s">
        <v>1923</v>
      </c>
      <c r="C2044" s="368" t="s">
        <v>1530</v>
      </c>
      <c r="D2044" s="31" t="s">
        <v>216</v>
      </c>
      <c r="E2044" s="31"/>
      <c r="F2044" s="31" t="s">
        <v>211</v>
      </c>
      <c r="G2044" s="31" t="s">
        <v>1448</v>
      </c>
      <c r="H2044" s="31"/>
      <c r="I2044" s="31">
        <v>0.9</v>
      </c>
      <c r="J2044" s="31">
        <v>40</v>
      </c>
      <c r="K2044" s="31"/>
      <c r="L2044" s="31">
        <v>0.9</v>
      </c>
      <c r="M2044" s="31">
        <v>40</v>
      </c>
      <c r="N2044" s="31"/>
      <c r="O2044" s="360">
        <f>IF(P2044="Yes",'MD Rates'!$H$1,R2044)</f>
        <v>18629</v>
      </c>
      <c r="P2044" s="5" t="str">
        <f t="shared" si="103"/>
        <v>No</v>
      </c>
      <c r="R2044" s="406">
        <v>18629</v>
      </c>
    </row>
    <row r="2045" spans="1:18" hidden="1" x14ac:dyDescent="0.2">
      <c r="A2045" s="31" t="s">
        <v>127</v>
      </c>
      <c r="B2045" s="1064" t="s">
        <v>1923</v>
      </c>
      <c r="C2045" s="368" t="s">
        <v>1530</v>
      </c>
      <c r="D2045" s="31" t="s">
        <v>216</v>
      </c>
      <c r="E2045" s="31"/>
      <c r="F2045" s="31" t="s">
        <v>211</v>
      </c>
      <c r="G2045" s="31" t="s">
        <v>1449</v>
      </c>
      <c r="H2045" s="31"/>
      <c r="I2045" s="31">
        <v>0.9</v>
      </c>
      <c r="J2045" s="31">
        <v>20</v>
      </c>
      <c r="K2045" s="31"/>
      <c r="L2045" s="31">
        <v>0.9</v>
      </c>
      <c r="M2045" s="31">
        <v>20</v>
      </c>
      <c r="N2045" s="31"/>
      <c r="O2045" s="360">
        <f>IF(P2045="Yes",'MD Rates'!$H$1,R2045)</f>
        <v>18629</v>
      </c>
      <c r="P2045" s="5" t="str">
        <f t="shared" si="103"/>
        <v>No</v>
      </c>
      <c r="R2045" s="406">
        <v>18629</v>
      </c>
    </row>
    <row r="2046" spans="1:18" hidden="1" x14ac:dyDescent="0.2">
      <c r="A2046" s="31" t="s">
        <v>127</v>
      </c>
      <c r="B2046" s="1064" t="s">
        <v>1923</v>
      </c>
      <c r="C2046" s="368" t="s">
        <v>1530</v>
      </c>
      <c r="D2046" s="31" t="s">
        <v>217</v>
      </c>
      <c r="E2046" s="31"/>
      <c r="F2046" s="31" t="s">
        <v>146</v>
      </c>
      <c r="G2046" s="31" t="s">
        <v>1444</v>
      </c>
      <c r="H2046" s="31"/>
      <c r="I2046" s="31">
        <v>0.5</v>
      </c>
      <c r="J2046" s="31">
        <v>50</v>
      </c>
      <c r="K2046" s="31"/>
      <c r="L2046" s="31">
        <v>0.5</v>
      </c>
      <c r="M2046" s="31">
        <v>50</v>
      </c>
      <c r="N2046" s="31"/>
      <c r="O2046" s="360">
        <f>IF(P2046="Yes",'MD Rates'!$H$1,R2046)</f>
        <v>18629</v>
      </c>
      <c r="P2046" s="5" t="str">
        <f t="shared" si="103"/>
        <v>No</v>
      </c>
      <c r="R2046" s="406">
        <v>18629</v>
      </c>
    </row>
    <row r="2047" spans="1:18" hidden="1" x14ac:dyDescent="0.2">
      <c r="A2047" s="31" t="s">
        <v>127</v>
      </c>
      <c r="B2047" s="1064" t="s">
        <v>1923</v>
      </c>
      <c r="C2047" s="368" t="s">
        <v>1530</v>
      </c>
      <c r="D2047" s="31" t="s">
        <v>217</v>
      </c>
      <c r="E2047" s="31"/>
      <c r="F2047" s="31" t="s">
        <v>146</v>
      </c>
      <c r="G2047" s="31" t="s">
        <v>1445</v>
      </c>
      <c r="H2047" s="31"/>
      <c r="I2047" s="31">
        <v>0.5</v>
      </c>
      <c r="J2047" s="31">
        <v>40</v>
      </c>
      <c r="K2047" s="31"/>
      <c r="L2047" s="31">
        <v>0.5</v>
      </c>
      <c r="M2047" s="31">
        <v>40</v>
      </c>
      <c r="N2047" s="31"/>
      <c r="O2047" s="360">
        <f>IF(P2047="Yes",'MD Rates'!$H$1,R2047)</f>
        <v>18629</v>
      </c>
      <c r="P2047" s="5" t="str">
        <f t="shared" si="103"/>
        <v>No</v>
      </c>
      <c r="R2047" s="406">
        <v>18629</v>
      </c>
    </row>
    <row r="2048" spans="1:18" hidden="1" x14ac:dyDescent="0.2">
      <c r="A2048" s="31" t="s">
        <v>127</v>
      </c>
      <c r="B2048" s="1064" t="s">
        <v>1923</v>
      </c>
      <c r="C2048" s="368" t="s">
        <v>1530</v>
      </c>
      <c r="D2048" s="31" t="s">
        <v>217</v>
      </c>
      <c r="E2048" s="31"/>
      <c r="F2048" s="31" t="s">
        <v>146</v>
      </c>
      <c r="G2048" s="31" t="s">
        <v>1446</v>
      </c>
      <c r="H2048" s="31"/>
      <c r="I2048" s="31">
        <v>0.5</v>
      </c>
      <c r="J2048" s="31">
        <v>20</v>
      </c>
      <c r="K2048" s="31"/>
      <c r="L2048" s="31">
        <v>0.5</v>
      </c>
      <c r="M2048" s="31">
        <v>20</v>
      </c>
      <c r="N2048" s="31"/>
      <c r="O2048" s="360">
        <f>IF(P2048="Yes",'MD Rates'!$H$1,R2048)</f>
        <v>18629</v>
      </c>
      <c r="P2048" s="5" t="str">
        <f t="shared" si="103"/>
        <v>No</v>
      </c>
      <c r="R2048" s="406">
        <v>18629</v>
      </c>
    </row>
    <row r="2049" spans="1:18" hidden="1" x14ac:dyDescent="0.2">
      <c r="A2049" s="31" t="s">
        <v>127</v>
      </c>
      <c r="B2049" s="1064" t="s">
        <v>1923</v>
      </c>
      <c r="C2049" s="368" t="s">
        <v>1530</v>
      </c>
      <c r="D2049" s="31" t="s">
        <v>217</v>
      </c>
      <c r="E2049" s="31"/>
      <c r="F2049" s="31" t="s">
        <v>147</v>
      </c>
      <c r="G2049" s="31" t="s">
        <v>1447</v>
      </c>
      <c r="H2049" s="31"/>
      <c r="I2049" s="31">
        <v>0.5</v>
      </c>
      <c r="J2049" s="31">
        <v>50</v>
      </c>
      <c r="K2049" s="31"/>
      <c r="L2049" s="31">
        <v>0.5</v>
      </c>
      <c r="M2049" s="31">
        <v>50</v>
      </c>
      <c r="N2049" s="31"/>
      <c r="O2049" s="360">
        <f>IF(P2049="Yes",'MD Rates'!$H$1,R2049)</f>
        <v>18629</v>
      </c>
      <c r="P2049" s="5" t="str">
        <f t="shared" si="103"/>
        <v>No</v>
      </c>
      <c r="R2049" s="406">
        <v>18629</v>
      </c>
    </row>
    <row r="2050" spans="1:18" hidden="1" x14ac:dyDescent="0.2">
      <c r="A2050" s="31" t="s">
        <v>127</v>
      </c>
      <c r="B2050" s="1064" t="s">
        <v>1923</v>
      </c>
      <c r="C2050" s="368" t="s">
        <v>1530</v>
      </c>
      <c r="D2050" s="31" t="s">
        <v>217</v>
      </c>
      <c r="E2050" s="31"/>
      <c r="F2050" s="31" t="s">
        <v>147</v>
      </c>
      <c r="G2050" s="31" t="s">
        <v>1448</v>
      </c>
      <c r="H2050" s="31"/>
      <c r="I2050" s="31">
        <v>0.5</v>
      </c>
      <c r="J2050" s="31">
        <v>40</v>
      </c>
      <c r="K2050" s="31"/>
      <c r="L2050" s="31">
        <v>0.5</v>
      </c>
      <c r="M2050" s="31">
        <v>40</v>
      </c>
      <c r="N2050" s="31"/>
      <c r="O2050" s="360">
        <f>IF(P2050="Yes",'MD Rates'!$H$1,R2050)</f>
        <v>18629</v>
      </c>
      <c r="P2050" s="5" t="str">
        <f t="shared" si="103"/>
        <v>No</v>
      </c>
      <c r="R2050" s="406">
        <v>18629</v>
      </c>
    </row>
    <row r="2051" spans="1:18" hidden="1" x14ac:dyDescent="0.2">
      <c r="A2051" s="31" t="s">
        <v>127</v>
      </c>
      <c r="B2051" s="1064" t="s">
        <v>1923</v>
      </c>
      <c r="C2051" s="368" t="s">
        <v>1530</v>
      </c>
      <c r="D2051" s="31" t="s">
        <v>217</v>
      </c>
      <c r="E2051" s="31"/>
      <c r="F2051" s="31" t="s">
        <v>147</v>
      </c>
      <c r="G2051" s="31" t="s">
        <v>1449</v>
      </c>
      <c r="H2051" s="31"/>
      <c r="I2051" s="31">
        <v>0.5</v>
      </c>
      <c r="J2051" s="31">
        <v>20</v>
      </c>
      <c r="K2051" s="31"/>
      <c r="L2051" s="31">
        <v>0.5</v>
      </c>
      <c r="M2051" s="31">
        <v>20</v>
      </c>
      <c r="N2051" s="31"/>
      <c r="O2051" s="360">
        <f>IF(P2051="Yes",'MD Rates'!$H$1,R2051)</f>
        <v>18629</v>
      </c>
      <c r="P2051" s="5" t="str">
        <f t="shared" si="103"/>
        <v>No</v>
      </c>
      <c r="R2051" s="406">
        <v>18629</v>
      </c>
    </row>
    <row r="2052" spans="1:18" hidden="1" x14ac:dyDescent="0.2">
      <c r="A2052" s="31" t="s">
        <v>127</v>
      </c>
      <c r="B2052" s="1064" t="s">
        <v>1923</v>
      </c>
      <c r="C2052" s="368" t="s">
        <v>1530</v>
      </c>
      <c r="D2052" s="31" t="s">
        <v>217</v>
      </c>
      <c r="E2052" s="31"/>
      <c r="F2052" s="31" t="s">
        <v>148</v>
      </c>
      <c r="G2052" s="31" t="s">
        <v>1444</v>
      </c>
      <c r="H2052" s="31"/>
      <c r="I2052" s="31">
        <v>0.6</v>
      </c>
      <c r="J2052" s="31">
        <v>50</v>
      </c>
      <c r="K2052" s="31"/>
      <c r="L2052" s="31">
        <v>0.6</v>
      </c>
      <c r="M2052" s="31">
        <v>50</v>
      </c>
      <c r="N2052" s="31"/>
      <c r="O2052" s="360">
        <f>IF(P2052="Yes",'MD Rates'!$H$1,R2052)</f>
        <v>18629</v>
      </c>
      <c r="P2052" s="5" t="str">
        <f t="shared" si="103"/>
        <v>No</v>
      </c>
      <c r="R2052" s="406">
        <v>18629</v>
      </c>
    </row>
    <row r="2053" spans="1:18" hidden="1" x14ac:dyDescent="0.2">
      <c r="A2053" s="31" t="s">
        <v>127</v>
      </c>
      <c r="B2053" s="1064" t="s">
        <v>1923</v>
      </c>
      <c r="C2053" s="368" t="s">
        <v>1530</v>
      </c>
      <c r="D2053" s="31" t="s">
        <v>217</v>
      </c>
      <c r="E2053" s="31"/>
      <c r="F2053" s="31" t="s">
        <v>148</v>
      </c>
      <c r="G2053" s="31" t="s">
        <v>1445</v>
      </c>
      <c r="H2053" s="31"/>
      <c r="I2053" s="31">
        <v>0.6</v>
      </c>
      <c r="J2053" s="31">
        <v>40</v>
      </c>
      <c r="K2053" s="31"/>
      <c r="L2053" s="31">
        <v>0.6</v>
      </c>
      <c r="M2053" s="31">
        <v>40</v>
      </c>
      <c r="N2053" s="31"/>
      <c r="O2053" s="360">
        <f>IF(P2053="Yes",'MD Rates'!$H$1,R2053)</f>
        <v>18629</v>
      </c>
      <c r="P2053" s="5" t="str">
        <f t="shared" si="103"/>
        <v>No</v>
      </c>
      <c r="R2053" s="406">
        <v>18629</v>
      </c>
    </row>
    <row r="2054" spans="1:18" hidden="1" x14ac:dyDescent="0.2">
      <c r="A2054" s="31" t="s">
        <v>127</v>
      </c>
      <c r="B2054" s="1064" t="s">
        <v>1923</v>
      </c>
      <c r="C2054" s="368" t="s">
        <v>1530</v>
      </c>
      <c r="D2054" s="31" t="s">
        <v>217</v>
      </c>
      <c r="E2054" s="31"/>
      <c r="F2054" s="31" t="s">
        <v>148</v>
      </c>
      <c r="G2054" s="31" t="s">
        <v>1446</v>
      </c>
      <c r="H2054" s="31"/>
      <c r="I2054" s="31">
        <v>0.6</v>
      </c>
      <c r="J2054" s="31">
        <v>20</v>
      </c>
      <c r="K2054" s="31"/>
      <c r="L2054" s="31">
        <v>0.6</v>
      </c>
      <c r="M2054" s="31">
        <v>20</v>
      </c>
      <c r="N2054" s="31"/>
      <c r="O2054" s="360">
        <f>IF(P2054="Yes",'MD Rates'!$H$1,R2054)</f>
        <v>18629</v>
      </c>
      <c r="P2054" s="5" t="str">
        <f t="shared" ref="P2054:P2117" si="104">IF(I2054&lt;&gt;L2054,"Yes","No")</f>
        <v>No</v>
      </c>
      <c r="R2054" s="406">
        <v>18629</v>
      </c>
    </row>
    <row r="2055" spans="1:18" hidden="1" x14ac:dyDescent="0.2">
      <c r="A2055" s="31" t="s">
        <v>127</v>
      </c>
      <c r="B2055" s="1064" t="s">
        <v>1923</v>
      </c>
      <c r="C2055" s="368" t="s">
        <v>1530</v>
      </c>
      <c r="D2055" s="31" t="s">
        <v>217</v>
      </c>
      <c r="E2055" s="31"/>
      <c r="F2055" s="31" t="s">
        <v>149</v>
      </c>
      <c r="G2055" s="31" t="s">
        <v>1447</v>
      </c>
      <c r="H2055" s="31"/>
      <c r="I2055" s="31">
        <v>0.6</v>
      </c>
      <c r="J2055" s="31">
        <v>50</v>
      </c>
      <c r="K2055" s="31"/>
      <c r="L2055" s="31">
        <v>0.6</v>
      </c>
      <c r="M2055" s="31">
        <v>50</v>
      </c>
      <c r="N2055" s="31"/>
      <c r="O2055" s="360">
        <f>IF(P2055="Yes",'MD Rates'!$H$1,R2055)</f>
        <v>18629</v>
      </c>
      <c r="P2055" s="5" t="str">
        <f t="shared" si="104"/>
        <v>No</v>
      </c>
      <c r="R2055" s="406">
        <v>18629</v>
      </c>
    </row>
    <row r="2056" spans="1:18" hidden="1" x14ac:dyDescent="0.2">
      <c r="A2056" s="31" t="s">
        <v>127</v>
      </c>
      <c r="B2056" s="1064" t="s">
        <v>1923</v>
      </c>
      <c r="C2056" s="368" t="s">
        <v>1530</v>
      </c>
      <c r="D2056" s="31" t="s">
        <v>217</v>
      </c>
      <c r="E2056" s="31"/>
      <c r="F2056" s="31" t="s">
        <v>149</v>
      </c>
      <c r="G2056" s="31" t="s">
        <v>1448</v>
      </c>
      <c r="H2056" s="31"/>
      <c r="I2056" s="31">
        <v>0.6</v>
      </c>
      <c r="J2056" s="31">
        <v>40</v>
      </c>
      <c r="K2056" s="31"/>
      <c r="L2056" s="31">
        <v>0.6</v>
      </c>
      <c r="M2056" s="31">
        <v>40</v>
      </c>
      <c r="N2056" s="31"/>
      <c r="O2056" s="360">
        <f>IF(P2056="Yes",'MD Rates'!$H$1,R2056)</f>
        <v>18629</v>
      </c>
      <c r="P2056" s="5" t="str">
        <f t="shared" si="104"/>
        <v>No</v>
      </c>
      <c r="R2056" s="406">
        <v>18629</v>
      </c>
    </row>
    <row r="2057" spans="1:18" hidden="1" x14ac:dyDescent="0.2">
      <c r="A2057" s="31" t="s">
        <v>127</v>
      </c>
      <c r="B2057" s="1064" t="s">
        <v>1923</v>
      </c>
      <c r="C2057" s="368" t="s">
        <v>1530</v>
      </c>
      <c r="D2057" s="31" t="s">
        <v>217</v>
      </c>
      <c r="E2057" s="31"/>
      <c r="F2057" s="31" t="s">
        <v>149</v>
      </c>
      <c r="G2057" s="31" t="s">
        <v>1449</v>
      </c>
      <c r="H2057" s="31"/>
      <c r="I2057" s="31">
        <v>0.6</v>
      </c>
      <c r="J2057" s="31">
        <v>20</v>
      </c>
      <c r="K2057" s="31"/>
      <c r="L2057" s="31">
        <v>0.6</v>
      </c>
      <c r="M2057" s="31">
        <v>20</v>
      </c>
      <c r="N2057" s="31"/>
      <c r="O2057" s="360">
        <f>IF(P2057="Yes",'MD Rates'!$H$1,R2057)</f>
        <v>18629</v>
      </c>
      <c r="P2057" s="5" t="str">
        <f t="shared" si="104"/>
        <v>No</v>
      </c>
      <c r="R2057" s="406">
        <v>18629</v>
      </c>
    </row>
    <row r="2058" spans="1:18" hidden="1" x14ac:dyDescent="0.2">
      <c r="A2058" s="31" t="s">
        <v>127</v>
      </c>
      <c r="B2058" s="1064" t="s">
        <v>1923</v>
      </c>
      <c r="C2058" s="368" t="s">
        <v>1530</v>
      </c>
      <c r="D2058" s="31" t="s">
        <v>217</v>
      </c>
      <c r="E2058" s="31"/>
      <c r="F2058" s="31" t="s">
        <v>150</v>
      </c>
      <c r="G2058" s="31" t="s">
        <v>1444</v>
      </c>
      <c r="H2058" s="31"/>
      <c r="I2058" s="31">
        <v>0.7</v>
      </c>
      <c r="J2058" s="31">
        <v>50</v>
      </c>
      <c r="K2058" s="31"/>
      <c r="L2058" s="31">
        <v>0.7</v>
      </c>
      <c r="M2058" s="31">
        <v>50</v>
      </c>
      <c r="N2058" s="31"/>
      <c r="O2058" s="360">
        <f>IF(P2058="Yes",'MD Rates'!$H$1,R2058)</f>
        <v>18629</v>
      </c>
      <c r="P2058" s="5" t="str">
        <f t="shared" si="104"/>
        <v>No</v>
      </c>
      <c r="R2058" s="406">
        <v>18629</v>
      </c>
    </row>
    <row r="2059" spans="1:18" hidden="1" x14ac:dyDescent="0.2">
      <c r="A2059" s="31" t="s">
        <v>127</v>
      </c>
      <c r="B2059" s="1064" t="s">
        <v>1923</v>
      </c>
      <c r="C2059" s="368" t="s">
        <v>1530</v>
      </c>
      <c r="D2059" s="31" t="s">
        <v>217</v>
      </c>
      <c r="E2059" s="31"/>
      <c r="F2059" s="31" t="s">
        <v>150</v>
      </c>
      <c r="G2059" s="31" t="s">
        <v>1445</v>
      </c>
      <c r="H2059" s="31"/>
      <c r="I2059" s="31">
        <v>0.7</v>
      </c>
      <c r="J2059" s="31">
        <v>40</v>
      </c>
      <c r="K2059" s="31"/>
      <c r="L2059" s="31">
        <v>0.7</v>
      </c>
      <c r="M2059" s="31">
        <v>40</v>
      </c>
      <c r="N2059" s="31"/>
      <c r="O2059" s="360">
        <f>IF(P2059="Yes",'MD Rates'!$H$1,R2059)</f>
        <v>18629</v>
      </c>
      <c r="P2059" s="5" t="str">
        <f t="shared" si="104"/>
        <v>No</v>
      </c>
      <c r="R2059" s="406">
        <v>18629</v>
      </c>
    </row>
    <row r="2060" spans="1:18" hidden="1" x14ac:dyDescent="0.2">
      <c r="A2060" s="31" t="s">
        <v>127</v>
      </c>
      <c r="B2060" s="1064" t="s">
        <v>1923</v>
      </c>
      <c r="C2060" s="368" t="s">
        <v>1530</v>
      </c>
      <c r="D2060" s="31" t="s">
        <v>217</v>
      </c>
      <c r="E2060" s="31"/>
      <c r="F2060" s="31" t="s">
        <v>150</v>
      </c>
      <c r="G2060" s="31" t="s">
        <v>1446</v>
      </c>
      <c r="H2060" s="31"/>
      <c r="I2060" s="31">
        <v>0.7</v>
      </c>
      <c r="J2060" s="31">
        <v>20</v>
      </c>
      <c r="K2060" s="31"/>
      <c r="L2060" s="31">
        <v>0.7</v>
      </c>
      <c r="M2060" s="31">
        <v>20</v>
      </c>
      <c r="N2060" s="31"/>
      <c r="O2060" s="360">
        <f>IF(P2060="Yes",'MD Rates'!$H$1,R2060)</f>
        <v>18629</v>
      </c>
      <c r="P2060" s="5" t="str">
        <f t="shared" si="104"/>
        <v>No</v>
      </c>
      <c r="R2060" s="406">
        <v>18629</v>
      </c>
    </row>
    <row r="2061" spans="1:18" hidden="1" x14ac:dyDescent="0.2">
      <c r="A2061" s="31" t="s">
        <v>127</v>
      </c>
      <c r="B2061" s="1064" t="s">
        <v>1923</v>
      </c>
      <c r="C2061" s="368" t="s">
        <v>1530</v>
      </c>
      <c r="D2061" s="31" t="s">
        <v>217</v>
      </c>
      <c r="E2061" s="31"/>
      <c r="F2061" s="31" t="s">
        <v>151</v>
      </c>
      <c r="G2061" s="31" t="s">
        <v>1447</v>
      </c>
      <c r="H2061" s="31"/>
      <c r="I2061" s="31">
        <v>0.7</v>
      </c>
      <c r="J2061" s="31">
        <v>50</v>
      </c>
      <c r="K2061" s="31"/>
      <c r="L2061" s="31">
        <v>0.7</v>
      </c>
      <c r="M2061" s="31">
        <v>50</v>
      </c>
      <c r="N2061" s="31"/>
      <c r="O2061" s="360">
        <f>IF(P2061="Yes",'MD Rates'!$H$1,R2061)</f>
        <v>18629</v>
      </c>
      <c r="P2061" s="5" t="str">
        <f t="shared" si="104"/>
        <v>No</v>
      </c>
      <c r="R2061" s="406">
        <v>18629</v>
      </c>
    </row>
    <row r="2062" spans="1:18" hidden="1" x14ac:dyDescent="0.2">
      <c r="A2062" s="31" t="s">
        <v>127</v>
      </c>
      <c r="B2062" s="1064" t="s">
        <v>1923</v>
      </c>
      <c r="C2062" s="368" t="s">
        <v>1530</v>
      </c>
      <c r="D2062" s="31" t="s">
        <v>217</v>
      </c>
      <c r="E2062" s="31"/>
      <c r="F2062" s="31" t="s">
        <v>151</v>
      </c>
      <c r="G2062" s="31" t="s">
        <v>1448</v>
      </c>
      <c r="H2062" s="31"/>
      <c r="I2062" s="31">
        <v>0.7</v>
      </c>
      <c r="J2062" s="31">
        <v>40</v>
      </c>
      <c r="K2062" s="31"/>
      <c r="L2062" s="31">
        <v>0.7</v>
      </c>
      <c r="M2062" s="31">
        <v>40</v>
      </c>
      <c r="N2062" s="31"/>
      <c r="O2062" s="360">
        <f>IF(P2062="Yes",'MD Rates'!$H$1,R2062)</f>
        <v>18629</v>
      </c>
      <c r="P2062" s="5" t="str">
        <f t="shared" si="104"/>
        <v>No</v>
      </c>
      <c r="R2062" s="406">
        <v>18629</v>
      </c>
    </row>
    <row r="2063" spans="1:18" hidden="1" x14ac:dyDescent="0.2">
      <c r="A2063" s="31" t="s">
        <v>127</v>
      </c>
      <c r="B2063" s="1064" t="s">
        <v>1923</v>
      </c>
      <c r="C2063" s="368" t="s">
        <v>1530</v>
      </c>
      <c r="D2063" s="31" t="s">
        <v>217</v>
      </c>
      <c r="E2063" s="31"/>
      <c r="F2063" s="31" t="s">
        <v>151</v>
      </c>
      <c r="G2063" s="31" t="s">
        <v>1449</v>
      </c>
      <c r="H2063" s="31"/>
      <c r="I2063" s="31">
        <v>0.7</v>
      </c>
      <c r="J2063" s="31">
        <v>20</v>
      </c>
      <c r="K2063" s="31"/>
      <c r="L2063" s="31">
        <v>0.7</v>
      </c>
      <c r="M2063" s="31">
        <v>20</v>
      </c>
      <c r="N2063" s="31"/>
      <c r="O2063" s="360">
        <f>IF(P2063="Yes",'MD Rates'!$H$1,R2063)</f>
        <v>18629</v>
      </c>
      <c r="P2063" s="5" t="str">
        <f t="shared" si="104"/>
        <v>No</v>
      </c>
      <c r="R2063" s="406">
        <v>18629</v>
      </c>
    </row>
    <row r="2064" spans="1:18" hidden="1" x14ac:dyDescent="0.2">
      <c r="A2064" s="31" t="s">
        <v>127</v>
      </c>
      <c r="B2064" s="1064" t="s">
        <v>1923</v>
      </c>
      <c r="C2064" s="368" t="s">
        <v>1530</v>
      </c>
      <c r="D2064" s="31" t="s">
        <v>217</v>
      </c>
      <c r="E2064" s="31"/>
      <c r="F2064" s="31" t="s">
        <v>152</v>
      </c>
      <c r="G2064" s="31" t="s">
        <v>1444</v>
      </c>
      <c r="H2064" s="31"/>
      <c r="I2064" s="31">
        <v>0.8</v>
      </c>
      <c r="J2064" s="31">
        <v>50</v>
      </c>
      <c r="K2064" s="31"/>
      <c r="L2064" s="31">
        <v>0.8</v>
      </c>
      <c r="M2064" s="31">
        <v>50</v>
      </c>
      <c r="N2064" s="31"/>
      <c r="O2064" s="360">
        <f>IF(P2064="Yes",'MD Rates'!$H$1,R2064)</f>
        <v>18629</v>
      </c>
      <c r="P2064" s="5" t="str">
        <f t="shared" si="104"/>
        <v>No</v>
      </c>
      <c r="R2064" s="406">
        <v>18629</v>
      </c>
    </row>
    <row r="2065" spans="1:18" hidden="1" x14ac:dyDescent="0.2">
      <c r="A2065" s="31" t="s">
        <v>127</v>
      </c>
      <c r="B2065" s="1064" t="s">
        <v>1923</v>
      </c>
      <c r="C2065" s="368" t="s">
        <v>1530</v>
      </c>
      <c r="D2065" s="31" t="s">
        <v>217</v>
      </c>
      <c r="E2065" s="31"/>
      <c r="F2065" s="31" t="s">
        <v>152</v>
      </c>
      <c r="G2065" s="31" t="s">
        <v>1445</v>
      </c>
      <c r="H2065" s="31"/>
      <c r="I2065" s="31">
        <v>0.8</v>
      </c>
      <c r="J2065" s="31">
        <v>40</v>
      </c>
      <c r="K2065" s="31"/>
      <c r="L2065" s="31">
        <v>0.8</v>
      </c>
      <c r="M2065" s="31">
        <v>40</v>
      </c>
      <c r="N2065" s="31"/>
      <c r="O2065" s="360">
        <f>IF(P2065="Yes",'MD Rates'!$H$1,R2065)</f>
        <v>18629</v>
      </c>
      <c r="P2065" s="5" t="str">
        <f t="shared" si="104"/>
        <v>No</v>
      </c>
      <c r="R2065" s="406">
        <v>18629</v>
      </c>
    </row>
    <row r="2066" spans="1:18" hidden="1" x14ac:dyDescent="0.2">
      <c r="A2066" s="31" t="s">
        <v>127</v>
      </c>
      <c r="B2066" s="1064" t="s">
        <v>1923</v>
      </c>
      <c r="C2066" s="368" t="s">
        <v>1530</v>
      </c>
      <c r="D2066" s="31" t="s">
        <v>217</v>
      </c>
      <c r="E2066" s="31"/>
      <c r="F2066" s="31" t="s">
        <v>152</v>
      </c>
      <c r="G2066" s="31" t="s">
        <v>1446</v>
      </c>
      <c r="H2066" s="31"/>
      <c r="I2066" s="31">
        <v>0.8</v>
      </c>
      <c r="J2066" s="31">
        <v>20</v>
      </c>
      <c r="K2066" s="31"/>
      <c r="L2066" s="31">
        <v>0.8</v>
      </c>
      <c r="M2066" s="31">
        <v>20</v>
      </c>
      <c r="N2066" s="31"/>
      <c r="O2066" s="360">
        <f>IF(P2066="Yes",'MD Rates'!$H$1,R2066)</f>
        <v>18629</v>
      </c>
      <c r="P2066" s="5" t="str">
        <f t="shared" si="104"/>
        <v>No</v>
      </c>
      <c r="R2066" s="406">
        <v>18629</v>
      </c>
    </row>
    <row r="2067" spans="1:18" hidden="1" x14ac:dyDescent="0.2">
      <c r="A2067" s="31" t="s">
        <v>127</v>
      </c>
      <c r="B2067" s="1064" t="s">
        <v>1923</v>
      </c>
      <c r="C2067" s="368" t="s">
        <v>1530</v>
      </c>
      <c r="D2067" s="31" t="s">
        <v>217</v>
      </c>
      <c r="E2067" s="31"/>
      <c r="F2067" s="31" t="s">
        <v>209</v>
      </c>
      <c r="G2067" s="31" t="s">
        <v>1447</v>
      </c>
      <c r="H2067" s="31"/>
      <c r="I2067" s="31">
        <v>0.8</v>
      </c>
      <c r="J2067" s="31">
        <v>50</v>
      </c>
      <c r="K2067" s="31"/>
      <c r="L2067" s="31">
        <v>0.8</v>
      </c>
      <c r="M2067" s="31">
        <v>50</v>
      </c>
      <c r="N2067" s="31"/>
      <c r="O2067" s="360">
        <f>IF(P2067="Yes",'MD Rates'!$H$1,R2067)</f>
        <v>18629</v>
      </c>
      <c r="P2067" s="5" t="str">
        <f t="shared" si="104"/>
        <v>No</v>
      </c>
      <c r="R2067" s="406">
        <v>18629</v>
      </c>
    </row>
    <row r="2068" spans="1:18" hidden="1" x14ac:dyDescent="0.2">
      <c r="A2068" s="31" t="s">
        <v>127</v>
      </c>
      <c r="B2068" s="1064" t="s">
        <v>1923</v>
      </c>
      <c r="C2068" s="368" t="s">
        <v>1530</v>
      </c>
      <c r="D2068" s="31" t="s">
        <v>217</v>
      </c>
      <c r="E2068" s="31"/>
      <c r="F2068" s="31" t="s">
        <v>209</v>
      </c>
      <c r="G2068" s="31" t="s">
        <v>1448</v>
      </c>
      <c r="H2068" s="31"/>
      <c r="I2068" s="31">
        <v>0.8</v>
      </c>
      <c r="J2068" s="31">
        <v>40</v>
      </c>
      <c r="K2068" s="31"/>
      <c r="L2068" s="31">
        <v>0.8</v>
      </c>
      <c r="M2068" s="31">
        <v>40</v>
      </c>
      <c r="N2068" s="31"/>
      <c r="O2068" s="360">
        <f>IF(P2068="Yes",'MD Rates'!$H$1,R2068)</f>
        <v>18629</v>
      </c>
      <c r="P2068" s="5" t="str">
        <f t="shared" si="104"/>
        <v>No</v>
      </c>
      <c r="R2068" s="406">
        <v>18629</v>
      </c>
    </row>
    <row r="2069" spans="1:18" hidden="1" x14ac:dyDescent="0.2">
      <c r="A2069" s="31" t="s">
        <v>127</v>
      </c>
      <c r="B2069" s="1064" t="s">
        <v>1923</v>
      </c>
      <c r="C2069" s="368" t="s">
        <v>1530</v>
      </c>
      <c r="D2069" s="31" t="s">
        <v>217</v>
      </c>
      <c r="E2069" s="31"/>
      <c r="F2069" s="31" t="s">
        <v>209</v>
      </c>
      <c r="G2069" s="31" t="s">
        <v>1449</v>
      </c>
      <c r="H2069" s="31"/>
      <c r="I2069" s="31">
        <v>0.8</v>
      </c>
      <c r="J2069" s="31">
        <v>20</v>
      </c>
      <c r="K2069" s="31"/>
      <c r="L2069" s="31">
        <v>0.8</v>
      </c>
      <c r="M2069" s="31">
        <v>20</v>
      </c>
      <c r="N2069" s="31"/>
      <c r="O2069" s="360">
        <f>IF(P2069="Yes",'MD Rates'!$H$1,R2069)</f>
        <v>18629</v>
      </c>
      <c r="P2069" s="5" t="str">
        <f t="shared" si="104"/>
        <v>No</v>
      </c>
      <c r="R2069" s="406">
        <v>18629</v>
      </c>
    </row>
    <row r="2070" spans="1:18" hidden="1" x14ac:dyDescent="0.2">
      <c r="A2070" s="31" t="s">
        <v>127</v>
      </c>
      <c r="B2070" s="1064" t="s">
        <v>1923</v>
      </c>
      <c r="C2070" s="368" t="s">
        <v>1530</v>
      </c>
      <c r="D2070" s="31" t="s">
        <v>217</v>
      </c>
      <c r="E2070" s="31"/>
      <c r="F2070" s="31" t="s">
        <v>210</v>
      </c>
      <c r="G2070" s="31" t="s">
        <v>1444</v>
      </c>
      <c r="H2070" s="31"/>
      <c r="I2070" s="31">
        <v>0.9</v>
      </c>
      <c r="J2070" s="31">
        <v>50</v>
      </c>
      <c r="K2070" s="31"/>
      <c r="L2070" s="31">
        <v>0.9</v>
      </c>
      <c r="M2070" s="31">
        <v>50</v>
      </c>
      <c r="N2070" s="31"/>
      <c r="O2070" s="360">
        <f>IF(P2070="Yes",'MD Rates'!$H$1,R2070)</f>
        <v>18629</v>
      </c>
      <c r="P2070" s="5" t="str">
        <f t="shared" si="104"/>
        <v>No</v>
      </c>
      <c r="R2070" s="406">
        <v>18629</v>
      </c>
    </row>
    <row r="2071" spans="1:18" hidden="1" x14ac:dyDescent="0.2">
      <c r="A2071" s="31" t="s">
        <v>127</v>
      </c>
      <c r="B2071" s="1064" t="s">
        <v>1923</v>
      </c>
      <c r="C2071" s="368" t="s">
        <v>1530</v>
      </c>
      <c r="D2071" s="31" t="s">
        <v>217</v>
      </c>
      <c r="E2071" s="31"/>
      <c r="F2071" s="31" t="s">
        <v>210</v>
      </c>
      <c r="G2071" s="31" t="s">
        <v>1445</v>
      </c>
      <c r="H2071" s="31"/>
      <c r="I2071" s="31">
        <v>0.9</v>
      </c>
      <c r="J2071" s="31">
        <v>40</v>
      </c>
      <c r="K2071" s="31"/>
      <c r="L2071" s="31">
        <v>0.9</v>
      </c>
      <c r="M2071" s="31">
        <v>40</v>
      </c>
      <c r="N2071" s="31"/>
      <c r="O2071" s="360">
        <f>IF(P2071="Yes",'MD Rates'!$H$1,R2071)</f>
        <v>18629</v>
      </c>
      <c r="P2071" s="5" t="str">
        <f t="shared" si="104"/>
        <v>No</v>
      </c>
      <c r="R2071" s="406">
        <v>18629</v>
      </c>
    </row>
    <row r="2072" spans="1:18" hidden="1" x14ac:dyDescent="0.2">
      <c r="A2072" s="31" t="s">
        <v>127</v>
      </c>
      <c r="B2072" s="1064" t="s">
        <v>1923</v>
      </c>
      <c r="C2072" s="368" t="s">
        <v>1530</v>
      </c>
      <c r="D2072" s="31" t="s">
        <v>217</v>
      </c>
      <c r="E2072" s="31"/>
      <c r="F2072" s="31" t="s">
        <v>210</v>
      </c>
      <c r="G2072" s="31" t="s">
        <v>1446</v>
      </c>
      <c r="H2072" s="31"/>
      <c r="I2072" s="31">
        <v>0.9</v>
      </c>
      <c r="J2072" s="31">
        <v>20</v>
      </c>
      <c r="K2072" s="31"/>
      <c r="L2072" s="31">
        <v>0.9</v>
      </c>
      <c r="M2072" s="31">
        <v>20</v>
      </c>
      <c r="N2072" s="31"/>
      <c r="O2072" s="360">
        <f>IF(P2072="Yes",'MD Rates'!$H$1,R2072)</f>
        <v>18629</v>
      </c>
      <c r="P2072" s="5" t="str">
        <f t="shared" si="104"/>
        <v>No</v>
      </c>
      <c r="R2072" s="406">
        <v>18629</v>
      </c>
    </row>
    <row r="2073" spans="1:18" hidden="1" x14ac:dyDescent="0.2">
      <c r="A2073" s="31" t="s">
        <v>127</v>
      </c>
      <c r="B2073" s="1064" t="s">
        <v>1923</v>
      </c>
      <c r="C2073" s="368" t="s">
        <v>1530</v>
      </c>
      <c r="D2073" s="31" t="s">
        <v>217</v>
      </c>
      <c r="E2073" s="31"/>
      <c r="F2073" s="31" t="s">
        <v>211</v>
      </c>
      <c r="G2073" s="31" t="s">
        <v>1447</v>
      </c>
      <c r="H2073" s="31"/>
      <c r="I2073" s="31">
        <v>0.9</v>
      </c>
      <c r="J2073" s="31">
        <v>50</v>
      </c>
      <c r="K2073" s="31"/>
      <c r="L2073" s="31">
        <v>0.9</v>
      </c>
      <c r="M2073" s="31">
        <v>50</v>
      </c>
      <c r="N2073" s="31"/>
      <c r="O2073" s="360">
        <f>IF(P2073="Yes",'MD Rates'!$H$1,R2073)</f>
        <v>18629</v>
      </c>
      <c r="P2073" s="5" t="str">
        <f t="shared" si="104"/>
        <v>No</v>
      </c>
      <c r="R2073" s="406">
        <v>18629</v>
      </c>
    </row>
    <row r="2074" spans="1:18" hidden="1" x14ac:dyDescent="0.2">
      <c r="A2074" s="31" t="s">
        <v>127</v>
      </c>
      <c r="B2074" s="1064" t="s">
        <v>1923</v>
      </c>
      <c r="C2074" s="368" t="s">
        <v>1530</v>
      </c>
      <c r="D2074" s="31" t="s">
        <v>217</v>
      </c>
      <c r="E2074" s="31"/>
      <c r="F2074" s="31" t="s">
        <v>211</v>
      </c>
      <c r="G2074" s="31" t="s">
        <v>1448</v>
      </c>
      <c r="H2074" s="31"/>
      <c r="I2074" s="31">
        <v>0.9</v>
      </c>
      <c r="J2074" s="31">
        <v>40</v>
      </c>
      <c r="K2074" s="31"/>
      <c r="L2074" s="31">
        <v>0.9</v>
      </c>
      <c r="M2074" s="31">
        <v>40</v>
      </c>
      <c r="N2074" s="31"/>
      <c r="O2074" s="360">
        <f>IF(P2074="Yes",'MD Rates'!$H$1,R2074)</f>
        <v>18629</v>
      </c>
      <c r="P2074" s="5" t="str">
        <f t="shared" si="104"/>
        <v>No</v>
      </c>
      <c r="R2074" s="406">
        <v>18629</v>
      </c>
    </row>
    <row r="2075" spans="1:18" hidden="1" x14ac:dyDescent="0.2">
      <c r="A2075" s="31" t="s">
        <v>127</v>
      </c>
      <c r="B2075" s="1064" t="s">
        <v>1923</v>
      </c>
      <c r="C2075" s="368" t="s">
        <v>1530</v>
      </c>
      <c r="D2075" s="31" t="s">
        <v>217</v>
      </c>
      <c r="E2075" s="31"/>
      <c r="F2075" s="31" t="s">
        <v>211</v>
      </c>
      <c r="G2075" s="31" t="s">
        <v>1449</v>
      </c>
      <c r="H2075" s="31"/>
      <c r="I2075" s="31">
        <v>0.9</v>
      </c>
      <c r="J2075" s="31">
        <v>20</v>
      </c>
      <c r="K2075" s="31"/>
      <c r="L2075" s="31">
        <v>0.9</v>
      </c>
      <c r="M2075" s="31">
        <v>20</v>
      </c>
      <c r="N2075" s="31"/>
      <c r="O2075" s="360">
        <f>IF(P2075="Yes",'MD Rates'!$H$1,R2075)</f>
        <v>18629</v>
      </c>
      <c r="P2075" s="5" t="str">
        <f t="shared" si="104"/>
        <v>No</v>
      </c>
      <c r="R2075" s="406">
        <v>18629</v>
      </c>
    </row>
    <row r="2076" spans="1:18" hidden="1" x14ac:dyDescent="0.2">
      <c r="A2076" s="31" t="s">
        <v>127</v>
      </c>
      <c r="B2076" s="1064" t="s">
        <v>1923</v>
      </c>
      <c r="C2076" s="368" t="s">
        <v>1530</v>
      </c>
      <c r="D2076" s="31" t="s">
        <v>218</v>
      </c>
      <c r="E2076" s="31"/>
      <c r="F2076" s="31" t="s">
        <v>146</v>
      </c>
      <c r="G2076" s="31" t="s">
        <v>1444</v>
      </c>
      <c r="H2076" s="31"/>
      <c r="I2076" s="31">
        <v>0.5</v>
      </c>
      <c r="J2076" s="31">
        <v>50</v>
      </c>
      <c r="K2076" s="31"/>
      <c r="L2076" s="31">
        <v>0.5</v>
      </c>
      <c r="M2076" s="31">
        <v>50</v>
      </c>
      <c r="N2076" s="31"/>
      <c r="O2076" s="360">
        <f>IF(P2076="Yes",'MD Rates'!$H$1,R2076)</f>
        <v>18629</v>
      </c>
      <c r="P2076" s="5" t="str">
        <f t="shared" si="104"/>
        <v>No</v>
      </c>
      <c r="R2076" s="406">
        <v>18629</v>
      </c>
    </row>
    <row r="2077" spans="1:18" hidden="1" x14ac:dyDescent="0.2">
      <c r="A2077" s="31" t="s">
        <v>127</v>
      </c>
      <c r="B2077" s="1064" t="s">
        <v>1923</v>
      </c>
      <c r="C2077" s="368" t="s">
        <v>1530</v>
      </c>
      <c r="D2077" s="31" t="s">
        <v>218</v>
      </c>
      <c r="E2077" s="31"/>
      <c r="F2077" s="31" t="s">
        <v>146</v>
      </c>
      <c r="G2077" s="31" t="s">
        <v>1445</v>
      </c>
      <c r="H2077" s="31"/>
      <c r="I2077" s="31">
        <v>0.5</v>
      </c>
      <c r="J2077" s="31">
        <v>40</v>
      </c>
      <c r="K2077" s="31"/>
      <c r="L2077" s="31">
        <v>0.5</v>
      </c>
      <c r="M2077" s="31">
        <v>40</v>
      </c>
      <c r="N2077" s="31"/>
      <c r="O2077" s="360">
        <f>IF(P2077="Yes",'MD Rates'!$H$1,R2077)</f>
        <v>18629</v>
      </c>
      <c r="P2077" s="5" t="str">
        <f t="shared" si="104"/>
        <v>No</v>
      </c>
      <c r="R2077" s="406">
        <v>18629</v>
      </c>
    </row>
    <row r="2078" spans="1:18" hidden="1" x14ac:dyDescent="0.2">
      <c r="A2078" s="31" t="s">
        <v>127</v>
      </c>
      <c r="B2078" s="1064" t="s">
        <v>1923</v>
      </c>
      <c r="C2078" s="368" t="s">
        <v>1530</v>
      </c>
      <c r="D2078" s="31" t="s">
        <v>218</v>
      </c>
      <c r="E2078" s="31"/>
      <c r="F2078" s="31" t="s">
        <v>146</v>
      </c>
      <c r="G2078" s="31" t="s">
        <v>1446</v>
      </c>
      <c r="H2078" s="31"/>
      <c r="I2078" s="31">
        <v>0.5</v>
      </c>
      <c r="J2078" s="31">
        <v>20</v>
      </c>
      <c r="K2078" s="31"/>
      <c r="L2078" s="31">
        <v>0.5</v>
      </c>
      <c r="M2078" s="31">
        <v>20</v>
      </c>
      <c r="N2078" s="31"/>
      <c r="O2078" s="360">
        <f>IF(P2078="Yes",'MD Rates'!$H$1,R2078)</f>
        <v>18629</v>
      </c>
      <c r="P2078" s="5" t="str">
        <f t="shared" si="104"/>
        <v>No</v>
      </c>
      <c r="R2078" s="406">
        <v>18629</v>
      </c>
    </row>
    <row r="2079" spans="1:18" hidden="1" x14ac:dyDescent="0.2">
      <c r="A2079" s="31" t="s">
        <v>127</v>
      </c>
      <c r="B2079" s="1064" t="s">
        <v>1923</v>
      </c>
      <c r="C2079" s="368" t="s">
        <v>1530</v>
      </c>
      <c r="D2079" s="31" t="s">
        <v>218</v>
      </c>
      <c r="E2079" s="31"/>
      <c r="F2079" s="31" t="s">
        <v>147</v>
      </c>
      <c r="G2079" s="31" t="s">
        <v>1447</v>
      </c>
      <c r="H2079" s="31"/>
      <c r="I2079" s="31">
        <v>0.5</v>
      </c>
      <c r="J2079" s="31">
        <v>50</v>
      </c>
      <c r="K2079" s="31"/>
      <c r="L2079" s="31">
        <v>0.5</v>
      </c>
      <c r="M2079" s="31">
        <v>50</v>
      </c>
      <c r="N2079" s="31"/>
      <c r="O2079" s="360">
        <f>IF(P2079="Yes",'MD Rates'!$H$1,R2079)</f>
        <v>18629</v>
      </c>
      <c r="P2079" s="5" t="str">
        <f t="shared" si="104"/>
        <v>No</v>
      </c>
      <c r="R2079" s="406">
        <v>18629</v>
      </c>
    </row>
    <row r="2080" spans="1:18" hidden="1" x14ac:dyDescent="0.2">
      <c r="A2080" s="31" t="s">
        <v>127</v>
      </c>
      <c r="B2080" s="1064" t="s">
        <v>1923</v>
      </c>
      <c r="C2080" s="368" t="s">
        <v>1530</v>
      </c>
      <c r="D2080" s="31" t="s">
        <v>218</v>
      </c>
      <c r="E2080" s="31"/>
      <c r="F2080" s="31" t="s">
        <v>147</v>
      </c>
      <c r="G2080" s="31" t="s">
        <v>1448</v>
      </c>
      <c r="H2080" s="31"/>
      <c r="I2080" s="31">
        <v>0.5</v>
      </c>
      <c r="J2080" s="31">
        <v>40</v>
      </c>
      <c r="K2080" s="31"/>
      <c r="L2080" s="31">
        <v>0.5</v>
      </c>
      <c r="M2080" s="31">
        <v>40</v>
      </c>
      <c r="N2080" s="31"/>
      <c r="O2080" s="360">
        <f>IF(P2080="Yes",'MD Rates'!$H$1,R2080)</f>
        <v>18629</v>
      </c>
      <c r="P2080" s="5" t="str">
        <f t="shared" si="104"/>
        <v>No</v>
      </c>
      <c r="R2080" s="406">
        <v>18629</v>
      </c>
    </row>
    <row r="2081" spans="1:18" hidden="1" x14ac:dyDescent="0.2">
      <c r="A2081" s="31" t="s">
        <v>127</v>
      </c>
      <c r="B2081" s="1064" t="s">
        <v>1923</v>
      </c>
      <c r="C2081" s="368" t="s">
        <v>1530</v>
      </c>
      <c r="D2081" s="31" t="s">
        <v>218</v>
      </c>
      <c r="E2081" s="31"/>
      <c r="F2081" s="31" t="s">
        <v>147</v>
      </c>
      <c r="G2081" s="31" t="s">
        <v>1449</v>
      </c>
      <c r="H2081" s="31"/>
      <c r="I2081" s="31">
        <v>0.5</v>
      </c>
      <c r="J2081" s="31">
        <v>20</v>
      </c>
      <c r="K2081" s="31"/>
      <c r="L2081" s="31">
        <v>0.5</v>
      </c>
      <c r="M2081" s="31">
        <v>20</v>
      </c>
      <c r="N2081" s="31"/>
      <c r="O2081" s="360">
        <f>IF(P2081="Yes",'MD Rates'!$H$1,R2081)</f>
        <v>18629</v>
      </c>
      <c r="P2081" s="5" t="str">
        <f t="shared" si="104"/>
        <v>No</v>
      </c>
      <c r="R2081" s="406">
        <v>18629</v>
      </c>
    </row>
    <row r="2082" spans="1:18" hidden="1" x14ac:dyDescent="0.2">
      <c r="A2082" s="31" t="s">
        <v>127</v>
      </c>
      <c r="B2082" s="1064" t="s">
        <v>1923</v>
      </c>
      <c r="C2082" s="368" t="s">
        <v>1530</v>
      </c>
      <c r="D2082" s="31" t="s">
        <v>218</v>
      </c>
      <c r="E2082" s="31"/>
      <c r="F2082" s="31" t="s">
        <v>148</v>
      </c>
      <c r="G2082" s="31" t="s">
        <v>1444</v>
      </c>
      <c r="H2082" s="31"/>
      <c r="I2082" s="31">
        <v>0.6</v>
      </c>
      <c r="J2082" s="31">
        <v>50</v>
      </c>
      <c r="K2082" s="31"/>
      <c r="L2082" s="31">
        <v>0.6</v>
      </c>
      <c r="M2082" s="31">
        <v>50</v>
      </c>
      <c r="N2082" s="31"/>
      <c r="O2082" s="360">
        <f>IF(P2082="Yes",'MD Rates'!$H$1,R2082)</f>
        <v>18629</v>
      </c>
      <c r="P2082" s="5" t="str">
        <f t="shared" si="104"/>
        <v>No</v>
      </c>
      <c r="R2082" s="406">
        <v>18629</v>
      </c>
    </row>
    <row r="2083" spans="1:18" hidden="1" x14ac:dyDescent="0.2">
      <c r="A2083" s="31" t="s">
        <v>127</v>
      </c>
      <c r="B2083" s="1064" t="s">
        <v>1923</v>
      </c>
      <c r="C2083" s="368" t="s">
        <v>1530</v>
      </c>
      <c r="D2083" s="31" t="s">
        <v>218</v>
      </c>
      <c r="E2083" s="31"/>
      <c r="F2083" s="31" t="s">
        <v>148</v>
      </c>
      <c r="G2083" s="31" t="s">
        <v>1445</v>
      </c>
      <c r="H2083" s="31"/>
      <c r="I2083" s="31">
        <v>0.6</v>
      </c>
      <c r="J2083" s="31">
        <v>40</v>
      </c>
      <c r="K2083" s="31"/>
      <c r="L2083" s="31">
        <v>0.6</v>
      </c>
      <c r="M2083" s="31">
        <v>40</v>
      </c>
      <c r="N2083" s="31"/>
      <c r="O2083" s="360">
        <f>IF(P2083="Yes",'MD Rates'!$H$1,R2083)</f>
        <v>18629</v>
      </c>
      <c r="P2083" s="5" t="str">
        <f t="shared" si="104"/>
        <v>No</v>
      </c>
      <c r="R2083" s="406">
        <v>18629</v>
      </c>
    </row>
    <row r="2084" spans="1:18" hidden="1" x14ac:dyDescent="0.2">
      <c r="A2084" s="31" t="s">
        <v>127</v>
      </c>
      <c r="B2084" s="1064" t="s">
        <v>1923</v>
      </c>
      <c r="C2084" s="368" t="s">
        <v>1530</v>
      </c>
      <c r="D2084" s="31" t="s">
        <v>218</v>
      </c>
      <c r="E2084" s="31"/>
      <c r="F2084" s="31" t="s">
        <v>148</v>
      </c>
      <c r="G2084" s="31" t="s">
        <v>1446</v>
      </c>
      <c r="H2084" s="31"/>
      <c r="I2084" s="31">
        <v>0.6</v>
      </c>
      <c r="J2084" s="31">
        <v>20</v>
      </c>
      <c r="K2084" s="31"/>
      <c r="L2084" s="31">
        <v>0.6</v>
      </c>
      <c r="M2084" s="31">
        <v>20</v>
      </c>
      <c r="N2084" s="31"/>
      <c r="O2084" s="360">
        <f>IF(P2084="Yes",'MD Rates'!$H$1,R2084)</f>
        <v>18629</v>
      </c>
      <c r="P2084" s="5" t="str">
        <f t="shared" si="104"/>
        <v>No</v>
      </c>
      <c r="R2084" s="406">
        <v>18629</v>
      </c>
    </row>
    <row r="2085" spans="1:18" hidden="1" x14ac:dyDescent="0.2">
      <c r="A2085" s="31" t="s">
        <v>127</v>
      </c>
      <c r="B2085" s="1064" t="s">
        <v>1923</v>
      </c>
      <c r="C2085" s="368" t="s">
        <v>1530</v>
      </c>
      <c r="D2085" s="31" t="s">
        <v>218</v>
      </c>
      <c r="E2085" s="31"/>
      <c r="F2085" s="31" t="s">
        <v>149</v>
      </c>
      <c r="G2085" s="31" t="s">
        <v>1447</v>
      </c>
      <c r="H2085" s="31"/>
      <c r="I2085" s="31">
        <v>0.6</v>
      </c>
      <c r="J2085" s="31">
        <v>50</v>
      </c>
      <c r="K2085" s="31"/>
      <c r="L2085" s="31">
        <v>0.6</v>
      </c>
      <c r="M2085" s="31">
        <v>50</v>
      </c>
      <c r="N2085" s="31"/>
      <c r="O2085" s="360">
        <f>IF(P2085="Yes",'MD Rates'!$H$1,R2085)</f>
        <v>18629</v>
      </c>
      <c r="P2085" s="5" t="str">
        <f t="shared" si="104"/>
        <v>No</v>
      </c>
      <c r="R2085" s="406">
        <v>18629</v>
      </c>
    </row>
    <row r="2086" spans="1:18" hidden="1" x14ac:dyDescent="0.2">
      <c r="A2086" s="31" t="s">
        <v>127</v>
      </c>
      <c r="B2086" s="1064" t="s">
        <v>1923</v>
      </c>
      <c r="C2086" s="368" t="s">
        <v>1530</v>
      </c>
      <c r="D2086" s="31" t="s">
        <v>218</v>
      </c>
      <c r="E2086" s="31"/>
      <c r="F2086" s="31" t="s">
        <v>149</v>
      </c>
      <c r="G2086" s="31" t="s">
        <v>1448</v>
      </c>
      <c r="H2086" s="31"/>
      <c r="I2086" s="31">
        <v>0.6</v>
      </c>
      <c r="J2086" s="31">
        <v>40</v>
      </c>
      <c r="K2086" s="31"/>
      <c r="L2086" s="31">
        <v>0.6</v>
      </c>
      <c r="M2086" s="31">
        <v>40</v>
      </c>
      <c r="N2086" s="31"/>
      <c r="O2086" s="360">
        <f>IF(P2086="Yes",'MD Rates'!$H$1,R2086)</f>
        <v>18629</v>
      </c>
      <c r="P2086" s="5" t="str">
        <f t="shared" si="104"/>
        <v>No</v>
      </c>
      <c r="R2086" s="406">
        <v>18629</v>
      </c>
    </row>
    <row r="2087" spans="1:18" hidden="1" x14ac:dyDescent="0.2">
      <c r="A2087" s="31" t="s">
        <v>127</v>
      </c>
      <c r="B2087" s="1064" t="s">
        <v>1923</v>
      </c>
      <c r="C2087" s="368" t="s">
        <v>1530</v>
      </c>
      <c r="D2087" s="31" t="s">
        <v>218</v>
      </c>
      <c r="E2087" s="31"/>
      <c r="F2087" s="31" t="s">
        <v>149</v>
      </c>
      <c r="G2087" s="31" t="s">
        <v>1449</v>
      </c>
      <c r="H2087" s="31"/>
      <c r="I2087" s="31">
        <v>0.6</v>
      </c>
      <c r="J2087" s="31">
        <v>20</v>
      </c>
      <c r="K2087" s="31"/>
      <c r="L2087" s="31">
        <v>0.6</v>
      </c>
      <c r="M2087" s="31">
        <v>20</v>
      </c>
      <c r="N2087" s="31"/>
      <c r="O2087" s="360">
        <f>IF(P2087="Yes",'MD Rates'!$H$1,R2087)</f>
        <v>18629</v>
      </c>
      <c r="P2087" s="5" t="str">
        <f t="shared" si="104"/>
        <v>No</v>
      </c>
      <c r="R2087" s="406">
        <v>18629</v>
      </c>
    </row>
    <row r="2088" spans="1:18" hidden="1" x14ac:dyDescent="0.2">
      <c r="A2088" s="31" t="s">
        <v>127</v>
      </c>
      <c r="B2088" s="1064" t="s">
        <v>1923</v>
      </c>
      <c r="C2088" s="368" t="s">
        <v>1530</v>
      </c>
      <c r="D2088" s="31" t="s">
        <v>218</v>
      </c>
      <c r="E2088" s="31"/>
      <c r="F2088" s="31" t="s">
        <v>150</v>
      </c>
      <c r="G2088" s="31" t="s">
        <v>1444</v>
      </c>
      <c r="H2088" s="31"/>
      <c r="I2088" s="31">
        <v>0.7</v>
      </c>
      <c r="J2088" s="31">
        <v>50</v>
      </c>
      <c r="K2088" s="31"/>
      <c r="L2088" s="31">
        <v>0.7</v>
      </c>
      <c r="M2088" s="31">
        <v>50</v>
      </c>
      <c r="N2088" s="31"/>
      <c r="O2088" s="360">
        <f>IF(P2088="Yes",'MD Rates'!$H$1,R2088)</f>
        <v>18629</v>
      </c>
      <c r="P2088" s="5" t="str">
        <f t="shared" si="104"/>
        <v>No</v>
      </c>
      <c r="R2088" s="406">
        <v>18629</v>
      </c>
    </row>
    <row r="2089" spans="1:18" hidden="1" x14ac:dyDescent="0.2">
      <c r="A2089" s="31" t="s">
        <v>127</v>
      </c>
      <c r="B2089" s="1064" t="s">
        <v>1923</v>
      </c>
      <c r="C2089" s="368" t="s">
        <v>1530</v>
      </c>
      <c r="D2089" s="31" t="s">
        <v>218</v>
      </c>
      <c r="E2089" s="31"/>
      <c r="F2089" s="31" t="s">
        <v>150</v>
      </c>
      <c r="G2089" s="31" t="s">
        <v>1445</v>
      </c>
      <c r="H2089" s="31"/>
      <c r="I2089" s="31">
        <v>0.7</v>
      </c>
      <c r="J2089" s="31">
        <v>40</v>
      </c>
      <c r="K2089" s="31"/>
      <c r="L2089" s="31">
        <v>0.7</v>
      </c>
      <c r="M2089" s="31">
        <v>40</v>
      </c>
      <c r="N2089" s="31"/>
      <c r="O2089" s="360">
        <f>IF(P2089="Yes",'MD Rates'!$H$1,R2089)</f>
        <v>18629</v>
      </c>
      <c r="P2089" s="5" t="str">
        <f t="shared" si="104"/>
        <v>No</v>
      </c>
      <c r="R2089" s="406">
        <v>18629</v>
      </c>
    </row>
    <row r="2090" spans="1:18" hidden="1" x14ac:dyDescent="0.2">
      <c r="A2090" s="31" t="s">
        <v>127</v>
      </c>
      <c r="B2090" s="1064" t="s">
        <v>1923</v>
      </c>
      <c r="C2090" s="368" t="s">
        <v>1530</v>
      </c>
      <c r="D2090" s="31" t="s">
        <v>218</v>
      </c>
      <c r="E2090" s="31"/>
      <c r="F2090" s="31" t="s">
        <v>150</v>
      </c>
      <c r="G2090" s="31" t="s">
        <v>1446</v>
      </c>
      <c r="H2090" s="31"/>
      <c r="I2090" s="31">
        <v>0.7</v>
      </c>
      <c r="J2090" s="31">
        <v>20</v>
      </c>
      <c r="K2090" s="31"/>
      <c r="L2090" s="31">
        <v>0.7</v>
      </c>
      <c r="M2090" s="31">
        <v>20</v>
      </c>
      <c r="N2090" s="31"/>
      <c r="O2090" s="360">
        <f>IF(P2090="Yes",'MD Rates'!$H$1,R2090)</f>
        <v>18629</v>
      </c>
      <c r="P2090" s="5" t="str">
        <f t="shared" si="104"/>
        <v>No</v>
      </c>
      <c r="R2090" s="406">
        <v>18629</v>
      </c>
    </row>
    <row r="2091" spans="1:18" hidden="1" x14ac:dyDescent="0.2">
      <c r="A2091" s="31" t="s">
        <v>127</v>
      </c>
      <c r="B2091" s="1064" t="s">
        <v>1923</v>
      </c>
      <c r="C2091" s="368" t="s">
        <v>1530</v>
      </c>
      <c r="D2091" s="31" t="s">
        <v>218</v>
      </c>
      <c r="E2091" s="31"/>
      <c r="F2091" s="31" t="s">
        <v>151</v>
      </c>
      <c r="G2091" s="31" t="s">
        <v>1447</v>
      </c>
      <c r="H2091" s="31"/>
      <c r="I2091" s="31">
        <v>0.7</v>
      </c>
      <c r="J2091" s="31">
        <v>50</v>
      </c>
      <c r="K2091" s="31"/>
      <c r="L2091" s="31">
        <v>0.7</v>
      </c>
      <c r="M2091" s="31">
        <v>50</v>
      </c>
      <c r="N2091" s="31"/>
      <c r="O2091" s="360">
        <f>IF(P2091="Yes",'MD Rates'!$H$1,R2091)</f>
        <v>18629</v>
      </c>
      <c r="P2091" s="5" t="str">
        <f t="shared" si="104"/>
        <v>No</v>
      </c>
      <c r="R2091" s="406">
        <v>18629</v>
      </c>
    </row>
    <row r="2092" spans="1:18" hidden="1" x14ac:dyDescent="0.2">
      <c r="A2092" s="31" t="s">
        <v>127</v>
      </c>
      <c r="B2092" s="1064" t="s">
        <v>1923</v>
      </c>
      <c r="C2092" s="368" t="s">
        <v>1530</v>
      </c>
      <c r="D2092" s="31" t="s">
        <v>218</v>
      </c>
      <c r="E2092" s="31"/>
      <c r="F2092" s="31" t="s">
        <v>151</v>
      </c>
      <c r="G2092" s="31" t="s">
        <v>1448</v>
      </c>
      <c r="H2092" s="31"/>
      <c r="I2092" s="31">
        <v>0.7</v>
      </c>
      <c r="J2092" s="31">
        <v>40</v>
      </c>
      <c r="K2092" s="31"/>
      <c r="L2092" s="31">
        <v>0.7</v>
      </c>
      <c r="M2092" s="31">
        <v>40</v>
      </c>
      <c r="N2092" s="31"/>
      <c r="O2092" s="360">
        <f>IF(P2092="Yes",'MD Rates'!$H$1,R2092)</f>
        <v>18629</v>
      </c>
      <c r="P2092" s="5" t="str">
        <f t="shared" si="104"/>
        <v>No</v>
      </c>
      <c r="R2092" s="406">
        <v>18629</v>
      </c>
    </row>
    <row r="2093" spans="1:18" hidden="1" x14ac:dyDescent="0.2">
      <c r="A2093" s="31" t="s">
        <v>127</v>
      </c>
      <c r="B2093" s="1064" t="s">
        <v>1923</v>
      </c>
      <c r="C2093" s="368" t="s">
        <v>1530</v>
      </c>
      <c r="D2093" s="31" t="s">
        <v>218</v>
      </c>
      <c r="E2093" s="31"/>
      <c r="F2093" s="31" t="s">
        <v>151</v>
      </c>
      <c r="G2093" s="31" t="s">
        <v>1449</v>
      </c>
      <c r="H2093" s="31"/>
      <c r="I2093" s="31">
        <v>0.7</v>
      </c>
      <c r="J2093" s="31">
        <v>20</v>
      </c>
      <c r="K2093" s="31"/>
      <c r="L2093" s="31">
        <v>0.7</v>
      </c>
      <c r="M2093" s="31">
        <v>20</v>
      </c>
      <c r="N2093" s="31"/>
      <c r="O2093" s="360">
        <f>IF(P2093="Yes",'MD Rates'!$H$1,R2093)</f>
        <v>18629</v>
      </c>
      <c r="P2093" s="5" t="str">
        <f t="shared" si="104"/>
        <v>No</v>
      </c>
      <c r="R2093" s="406">
        <v>18629</v>
      </c>
    </row>
    <row r="2094" spans="1:18" hidden="1" x14ac:dyDescent="0.2">
      <c r="A2094" s="31" t="s">
        <v>127</v>
      </c>
      <c r="B2094" s="1064" t="s">
        <v>1923</v>
      </c>
      <c r="C2094" s="368" t="s">
        <v>1530</v>
      </c>
      <c r="D2094" s="31" t="s">
        <v>218</v>
      </c>
      <c r="E2094" s="31"/>
      <c r="F2094" s="31" t="s">
        <v>152</v>
      </c>
      <c r="G2094" s="31" t="s">
        <v>1444</v>
      </c>
      <c r="H2094" s="31"/>
      <c r="I2094" s="31">
        <v>0.8</v>
      </c>
      <c r="J2094" s="31">
        <v>50</v>
      </c>
      <c r="K2094" s="31"/>
      <c r="L2094" s="31">
        <v>0.8</v>
      </c>
      <c r="M2094" s="31">
        <v>50</v>
      </c>
      <c r="N2094" s="31"/>
      <c r="O2094" s="360">
        <f>IF(P2094="Yes",'MD Rates'!$H$1,R2094)</f>
        <v>18629</v>
      </c>
      <c r="P2094" s="5" t="str">
        <f t="shared" si="104"/>
        <v>No</v>
      </c>
      <c r="R2094" s="406">
        <v>18629</v>
      </c>
    </row>
    <row r="2095" spans="1:18" hidden="1" x14ac:dyDescent="0.2">
      <c r="A2095" s="31" t="s">
        <v>127</v>
      </c>
      <c r="B2095" s="1064" t="s">
        <v>1923</v>
      </c>
      <c r="C2095" s="368" t="s">
        <v>1530</v>
      </c>
      <c r="D2095" s="31" t="s">
        <v>218</v>
      </c>
      <c r="E2095" s="31"/>
      <c r="F2095" s="31" t="s">
        <v>152</v>
      </c>
      <c r="G2095" s="31" t="s">
        <v>1445</v>
      </c>
      <c r="H2095" s="31"/>
      <c r="I2095" s="31">
        <v>0.8</v>
      </c>
      <c r="J2095" s="31">
        <v>40</v>
      </c>
      <c r="K2095" s="31"/>
      <c r="L2095" s="31">
        <v>0.8</v>
      </c>
      <c r="M2095" s="31">
        <v>40</v>
      </c>
      <c r="N2095" s="31"/>
      <c r="O2095" s="360">
        <f>IF(P2095="Yes",'MD Rates'!$H$1,R2095)</f>
        <v>18629</v>
      </c>
      <c r="P2095" s="5" t="str">
        <f t="shared" si="104"/>
        <v>No</v>
      </c>
      <c r="R2095" s="406">
        <v>18629</v>
      </c>
    </row>
    <row r="2096" spans="1:18" hidden="1" x14ac:dyDescent="0.2">
      <c r="A2096" s="31" t="s">
        <v>127</v>
      </c>
      <c r="B2096" s="1064" t="s">
        <v>1923</v>
      </c>
      <c r="C2096" s="368" t="s">
        <v>1530</v>
      </c>
      <c r="D2096" s="31" t="s">
        <v>218</v>
      </c>
      <c r="E2096" s="31"/>
      <c r="F2096" s="31" t="s">
        <v>152</v>
      </c>
      <c r="G2096" s="31" t="s">
        <v>1446</v>
      </c>
      <c r="H2096" s="31"/>
      <c r="I2096" s="31">
        <v>0.8</v>
      </c>
      <c r="J2096" s="31">
        <v>20</v>
      </c>
      <c r="K2096" s="31"/>
      <c r="L2096" s="31">
        <v>0.8</v>
      </c>
      <c r="M2096" s="31">
        <v>20</v>
      </c>
      <c r="N2096" s="31"/>
      <c r="O2096" s="360">
        <f>IF(P2096="Yes",'MD Rates'!$H$1,R2096)</f>
        <v>18629</v>
      </c>
      <c r="P2096" s="5" t="str">
        <f t="shared" si="104"/>
        <v>No</v>
      </c>
      <c r="R2096" s="406">
        <v>18629</v>
      </c>
    </row>
    <row r="2097" spans="1:18" hidden="1" x14ac:dyDescent="0.2">
      <c r="A2097" s="31" t="s">
        <v>127</v>
      </c>
      <c r="B2097" s="1064" t="s">
        <v>1923</v>
      </c>
      <c r="C2097" s="368" t="s">
        <v>1530</v>
      </c>
      <c r="D2097" s="31" t="s">
        <v>218</v>
      </c>
      <c r="E2097" s="31"/>
      <c r="F2097" s="31" t="s">
        <v>209</v>
      </c>
      <c r="G2097" s="31" t="s">
        <v>1447</v>
      </c>
      <c r="H2097" s="31"/>
      <c r="I2097" s="31">
        <v>0.8</v>
      </c>
      <c r="J2097" s="31">
        <v>50</v>
      </c>
      <c r="K2097" s="31"/>
      <c r="L2097" s="31">
        <v>0.8</v>
      </c>
      <c r="M2097" s="31">
        <v>50</v>
      </c>
      <c r="N2097" s="31"/>
      <c r="O2097" s="360">
        <f>IF(P2097="Yes",'MD Rates'!$H$1,R2097)</f>
        <v>18629</v>
      </c>
      <c r="P2097" s="5" t="str">
        <f t="shared" si="104"/>
        <v>No</v>
      </c>
      <c r="R2097" s="406">
        <v>18629</v>
      </c>
    </row>
    <row r="2098" spans="1:18" hidden="1" x14ac:dyDescent="0.2">
      <c r="A2098" s="31" t="s">
        <v>127</v>
      </c>
      <c r="B2098" s="1064" t="s">
        <v>1923</v>
      </c>
      <c r="C2098" s="368" t="s">
        <v>1530</v>
      </c>
      <c r="D2098" s="31" t="s">
        <v>218</v>
      </c>
      <c r="E2098" s="31"/>
      <c r="F2098" s="31" t="s">
        <v>209</v>
      </c>
      <c r="G2098" s="31" t="s">
        <v>1448</v>
      </c>
      <c r="H2098" s="31"/>
      <c r="I2098" s="31">
        <v>0.8</v>
      </c>
      <c r="J2098" s="31">
        <v>40</v>
      </c>
      <c r="K2098" s="31"/>
      <c r="L2098" s="31">
        <v>0.8</v>
      </c>
      <c r="M2098" s="31">
        <v>40</v>
      </c>
      <c r="N2098" s="31"/>
      <c r="O2098" s="360">
        <f>IF(P2098="Yes",'MD Rates'!$H$1,R2098)</f>
        <v>18629</v>
      </c>
      <c r="P2098" s="5" t="str">
        <f t="shared" si="104"/>
        <v>No</v>
      </c>
      <c r="R2098" s="406">
        <v>18629</v>
      </c>
    </row>
    <row r="2099" spans="1:18" hidden="1" x14ac:dyDescent="0.2">
      <c r="A2099" s="31" t="s">
        <v>127</v>
      </c>
      <c r="B2099" s="1064" t="s">
        <v>1923</v>
      </c>
      <c r="C2099" s="368" t="s">
        <v>1530</v>
      </c>
      <c r="D2099" s="31" t="s">
        <v>218</v>
      </c>
      <c r="E2099" s="31"/>
      <c r="F2099" s="31" t="s">
        <v>209</v>
      </c>
      <c r="G2099" s="31" t="s">
        <v>1449</v>
      </c>
      <c r="H2099" s="31"/>
      <c r="I2099" s="31">
        <v>0.8</v>
      </c>
      <c r="J2099" s="31">
        <v>20</v>
      </c>
      <c r="K2099" s="31"/>
      <c r="L2099" s="31">
        <v>0.8</v>
      </c>
      <c r="M2099" s="31">
        <v>20</v>
      </c>
      <c r="N2099" s="31"/>
      <c r="O2099" s="360">
        <f>IF(P2099="Yes",'MD Rates'!$H$1,R2099)</f>
        <v>18629</v>
      </c>
      <c r="P2099" s="5" t="str">
        <f t="shared" si="104"/>
        <v>No</v>
      </c>
      <c r="R2099" s="406">
        <v>18629</v>
      </c>
    </row>
    <row r="2100" spans="1:18" hidden="1" x14ac:dyDescent="0.2">
      <c r="A2100" s="31" t="s">
        <v>127</v>
      </c>
      <c r="B2100" s="1064" t="s">
        <v>1923</v>
      </c>
      <c r="C2100" s="368" t="s">
        <v>1530</v>
      </c>
      <c r="D2100" s="31" t="s">
        <v>218</v>
      </c>
      <c r="E2100" s="31"/>
      <c r="F2100" s="31" t="s">
        <v>210</v>
      </c>
      <c r="G2100" s="31" t="s">
        <v>1444</v>
      </c>
      <c r="H2100" s="31"/>
      <c r="I2100" s="31">
        <v>0.9</v>
      </c>
      <c r="J2100" s="31">
        <v>50</v>
      </c>
      <c r="K2100" s="31"/>
      <c r="L2100" s="31">
        <v>0.9</v>
      </c>
      <c r="M2100" s="31">
        <v>50</v>
      </c>
      <c r="N2100" s="31"/>
      <c r="O2100" s="360">
        <f>IF(P2100="Yes",'MD Rates'!$H$1,R2100)</f>
        <v>18629</v>
      </c>
      <c r="P2100" s="5" t="str">
        <f t="shared" si="104"/>
        <v>No</v>
      </c>
      <c r="R2100" s="406">
        <v>18629</v>
      </c>
    </row>
    <row r="2101" spans="1:18" hidden="1" x14ac:dyDescent="0.2">
      <c r="A2101" s="31" t="s">
        <v>127</v>
      </c>
      <c r="B2101" s="1064" t="s">
        <v>1923</v>
      </c>
      <c r="C2101" s="368" t="s">
        <v>1530</v>
      </c>
      <c r="D2101" s="31" t="s">
        <v>218</v>
      </c>
      <c r="E2101" s="31"/>
      <c r="F2101" s="31" t="s">
        <v>210</v>
      </c>
      <c r="G2101" s="31" t="s">
        <v>1445</v>
      </c>
      <c r="H2101" s="31"/>
      <c r="I2101" s="31">
        <v>0.9</v>
      </c>
      <c r="J2101" s="31">
        <v>40</v>
      </c>
      <c r="K2101" s="31"/>
      <c r="L2101" s="31">
        <v>0.9</v>
      </c>
      <c r="M2101" s="31">
        <v>40</v>
      </c>
      <c r="N2101" s="31"/>
      <c r="O2101" s="360">
        <f>IF(P2101="Yes",'MD Rates'!$H$1,R2101)</f>
        <v>18629</v>
      </c>
      <c r="P2101" s="5" t="str">
        <f t="shared" si="104"/>
        <v>No</v>
      </c>
      <c r="R2101" s="406">
        <v>18629</v>
      </c>
    </row>
    <row r="2102" spans="1:18" hidden="1" x14ac:dyDescent="0.2">
      <c r="A2102" s="31" t="s">
        <v>127</v>
      </c>
      <c r="B2102" s="1064" t="s">
        <v>1923</v>
      </c>
      <c r="C2102" s="368" t="s">
        <v>1530</v>
      </c>
      <c r="D2102" s="31" t="s">
        <v>218</v>
      </c>
      <c r="E2102" s="31"/>
      <c r="F2102" s="31" t="s">
        <v>210</v>
      </c>
      <c r="G2102" s="31" t="s">
        <v>1446</v>
      </c>
      <c r="H2102" s="31"/>
      <c r="I2102" s="31">
        <v>0.9</v>
      </c>
      <c r="J2102" s="31">
        <v>20</v>
      </c>
      <c r="K2102" s="31"/>
      <c r="L2102" s="31">
        <v>0.9</v>
      </c>
      <c r="M2102" s="31">
        <v>20</v>
      </c>
      <c r="N2102" s="31"/>
      <c r="O2102" s="360">
        <f>IF(P2102="Yes",'MD Rates'!$H$1,R2102)</f>
        <v>18629</v>
      </c>
      <c r="P2102" s="5" t="str">
        <f t="shared" si="104"/>
        <v>No</v>
      </c>
      <c r="R2102" s="406">
        <v>18629</v>
      </c>
    </row>
    <row r="2103" spans="1:18" hidden="1" x14ac:dyDescent="0.2">
      <c r="A2103" s="31" t="s">
        <v>127</v>
      </c>
      <c r="B2103" s="1064" t="s">
        <v>1923</v>
      </c>
      <c r="C2103" s="368" t="s">
        <v>1530</v>
      </c>
      <c r="D2103" s="31" t="s">
        <v>218</v>
      </c>
      <c r="E2103" s="31"/>
      <c r="F2103" s="31" t="s">
        <v>211</v>
      </c>
      <c r="G2103" s="31" t="s">
        <v>1447</v>
      </c>
      <c r="H2103" s="31"/>
      <c r="I2103" s="31">
        <v>0.9</v>
      </c>
      <c r="J2103" s="31">
        <v>50</v>
      </c>
      <c r="K2103" s="31"/>
      <c r="L2103" s="31">
        <v>0.9</v>
      </c>
      <c r="M2103" s="31">
        <v>50</v>
      </c>
      <c r="N2103" s="31"/>
      <c r="O2103" s="360">
        <f>IF(P2103="Yes",'MD Rates'!$H$1,R2103)</f>
        <v>18629</v>
      </c>
      <c r="P2103" s="5" t="str">
        <f t="shared" si="104"/>
        <v>No</v>
      </c>
      <c r="R2103" s="406">
        <v>18629</v>
      </c>
    </row>
    <row r="2104" spans="1:18" hidden="1" x14ac:dyDescent="0.2">
      <c r="A2104" s="31" t="s">
        <v>127</v>
      </c>
      <c r="B2104" s="1064" t="s">
        <v>1923</v>
      </c>
      <c r="C2104" s="368" t="s">
        <v>1530</v>
      </c>
      <c r="D2104" s="31" t="s">
        <v>218</v>
      </c>
      <c r="E2104" s="31"/>
      <c r="F2104" s="31" t="s">
        <v>211</v>
      </c>
      <c r="G2104" s="31" t="s">
        <v>1448</v>
      </c>
      <c r="H2104" s="31"/>
      <c r="I2104" s="31">
        <v>0.9</v>
      </c>
      <c r="J2104" s="31">
        <v>40</v>
      </c>
      <c r="K2104" s="31"/>
      <c r="L2104" s="31">
        <v>0.9</v>
      </c>
      <c r="M2104" s="31">
        <v>40</v>
      </c>
      <c r="N2104" s="31"/>
      <c r="O2104" s="360">
        <f>IF(P2104="Yes",'MD Rates'!$H$1,R2104)</f>
        <v>18629</v>
      </c>
      <c r="P2104" s="5" t="str">
        <f t="shared" si="104"/>
        <v>No</v>
      </c>
      <c r="R2104" s="406">
        <v>18629</v>
      </c>
    </row>
    <row r="2105" spans="1:18" hidden="1" x14ac:dyDescent="0.2">
      <c r="A2105" s="31" t="s">
        <v>127</v>
      </c>
      <c r="B2105" s="1064" t="s">
        <v>1923</v>
      </c>
      <c r="C2105" s="368" t="s">
        <v>1530</v>
      </c>
      <c r="D2105" s="31" t="s">
        <v>218</v>
      </c>
      <c r="E2105" s="31"/>
      <c r="F2105" s="31" t="s">
        <v>211</v>
      </c>
      <c r="G2105" s="31" t="s">
        <v>1449</v>
      </c>
      <c r="H2105" s="31"/>
      <c r="I2105" s="31">
        <v>0.9</v>
      </c>
      <c r="J2105" s="31">
        <v>20</v>
      </c>
      <c r="K2105" s="31"/>
      <c r="L2105" s="31">
        <v>0.9</v>
      </c>
      <c r="M2105" s="31">
        <v>20</v>
      </c>
      <c r="N2105" s="31"/>
      <c r="O2105" s="360">
        <f>IF(P2105="Yes",'MD Rates'!$H$1,R2105)</f>
        <v>18629</v>
      </c>
      <c r="P2105" s="5" t="str">
        <f t="shared" si="104"/>
        <v>No</v>
      </c>
      <c r="R2105" s="406">
        <v>18629</v>
      </c>
    </row>
    <row r="2106" spans="1:18" hidden="1" x14ac:dyDescent="0.2">
      <c r="A2106" s="31" t="s">
        <v>127</v>
      </c>
      <c r="B2106" s="1064" t="s">
        <v>1923</v>
      </c>
      <c r="C2106" s="368" t="s">
        <v>1530</v>
      </c>
      <c r="D2106" s="31" t="s">
        <v>220</v>
      </c>
      <c r="E2106" s="31"/>
      <c r="F2106" s="31" t="s">
        <v>146</v>
      </c>
      <c r="G2106" s="31" t="s">
        <v>1444</v>
      </c>
      <c r="H2106" s="31"/>
      <c r="I2106" s="31">
        <v>0.5</v>
      </c>
      <c r="J2106" s="31">
        <v>50</v>
      </c>
      <c r="K2106" s="31"/>
      <c r="L2106" s="31">
        <v>0.5</v>
      </c>
      <c r="M2106" s="31">
        <v>50</v>
      </c>
      <c r="N2106" s="31"/>
      <c r="O2106" s="360">
        <f>IF(P2106="Yes",'MD Rates'!$H$1,R2106)</f>
        <v>18629</v>
      </c>
      <c r="P2106" s="5" t="str">
        <f t="shared" si="104"/>
        <v>No</v>
      </c>
      <c r="R2106" s="406">
        <v>18629</v>
      </c>
    </row>
    <row r="2107" spans="1:18" hidden="1" x14ac:dyDescent="0.2">
      <c r="A2107" s="31" t="s">
        <v>127</v>
      </c>
      <c r="B2107" s="1064" t="s">
        <v>1923</v>
      </c>
      <c r="C2107" s="368" t="s">
        <v>1530</v>
      </c>
      <c r="D2107" s="31" t="s">
        <v>220</v>
      </c>
      <c r="E2107" s="31"/>
      <c r="F2107" s="31" t="s">
        <v>146</v>
      </c>
      <c r="G2107" s="31" t="s">
        <v>1445</v>
      </c>
      <c r="H2107" s="31"/>
      <c r="I2107" s="31">
        <v>0.5</v>
      </c>
      <c r="J2107" s="31">
        <v>40</v>
      </c>
      <c r="K2107" s="31"/>
      <c r="L2107" s="31">
        <v>0.5</v>
      </c>
      <c r="M2107" s="31">
        <v>40</v>
      </c>
      <c r="N2107" s="31"/>
      <c r="O2107" s="360">
        <f>IF(P2107="Yes",'MD Rates'!$H$1,R2107)</f>
        <v>18629</v>
      </c>
      <c r="P2107" s="5" t="str">
        <f t="shared" si="104"/>
        <v>No</v>
      </c>
      <c r="R2107" s="406">
        <v>18629</v>
      </c>
    </row>
    <row r="2108" spans="1:18" hidden="1" x14ac:dyDescent="0.2">
      <c r="A2108" s="31" t="s">
        <v>127</v>
      </c>
      <c r="B2108" s="1064" t="s">
        <v>1923</v>
      </c>
      <c r="C2108" s="368" t="s">
        <v>1530</v>
      </c>
      <c r="D2108" s="31" t="s">
        <v>220</v>
      </c>
      <c r="E2108" s="31"/>
      <c r="F2108" s="31" t="s">
        <v>146</v>
      </c>
      <c r="G2108" s="31" t="s">
        <v>1446</v>
      </c>
      <c r="H2108" s="31"/>
      <c r="I2108" s="31">
        <v>0.5</v>
      </c>
      <c r="J2108" s="31">
        <v>20</v>
      </c>
      <c r="K2108" s="31"/>
      <c r="L2108" s="31">
        <v>0.5</v>
      </c>
      <c r="M2108" s="31">
        <v>20</v>
      </c>
      <c r="N2108" s="31"/>
      <c r="O2108" s="360">
        <f>IF(P2108="Yes",'MD Rates'!$H$1,R2108)</f>
        <v>18629</v>
      </c>
      <c r="P2108" s="5" t="str">
        <f t="shared" si="104"/>
        <v>No</v>
      </c>
      <c r="R2108" s="406">
        <v>18629</v>
      </c>
    </row>
    <row r="2109" spans="1:18" hidden="1" x14ac:dyDescent="0.2">
      <c r="A2109" s="31" t="s">
        <v>127</v>
      </c>
      <c r="B2109" s="1064" t="s">
        <v>1923</v>
      </c>
      <c r="C2109" s="368" t="s">
        <v>1530</v>
      </c>
      <c r="D2109" s="31" t="s">
        <v>220</v>
      </c>
      <c r="E2109" s="31"/>
      <c r="F2109" s="31" t="s">
        <v>147</v>
      </c>
      <c r="G2109" s="31" t="s">
        <v>1447</v>
      </c>
      <c r="H2109" s="31"/>
      <c r="I2109" s="31">
        <v>0.5</v>
      </c>
      <c r="J2109" s="31">
        <v>50</v>
      </c>
      <c r="K2109" s="31"/>
      <c r="L2109" s="31">
        <v>0.5</v>
      </c>
      <c r="M2109" s="31">
        <v>50</v>
      </c>
      <c r="N2109" s="31"/>
      <c r="O2109" s="360">
        <f>IF(P2109="Yes",'MD Rates'!$H$1,R2109)</f>
        <v>18629</v>
      </c>
      <c r="P2109" s="5" t="str">
        <f t="shared" si="104"/>
        <v>No</v>
      </c>
      <c r="R2109" s="406">
        <v>18629</v>
      </c>
    </row>
    <row r="2110" spans="1:18" hidden="1" x14ac:dyDescent="0.2">
      <c r="A2110" s="31" t="s">
        <v>127</v>
      </c>
      <c r="B2110" s="1064" t="s">
        <v>1923</v>
      </c>
      <c r="C2110" s="368" t="s">
        <v>1530</v>
      </c>
      <c r="D2110" s="31" t="s">
        <v>220</v>
      </c>
      <c r="E2110" s="31"/>
      <c r="F2110" s="31" t="s">
        <v>147</v>
      </c>
      <c r="G2110" s="31" t="s">
        <v>1448</v>
      </c>
      <c r="H2110" s="31"/>
      <c r="I2110" s="31">
        <v>0.5</v>
      </c>
      <c r="J2110" s="31">
        <v>40</v>
      </c>
      <c r="K2110" s="31"/>
      <c r="L2110" s="31">
        <v>0.5</v>
      </c>
      <c r="M2110" s="31">
        <v>40</v>
      </c>
      <c r="N2110" s="31"/>
      <c r="O2110" s="360">
        <f>IF(P2110="Yes",'MD Rates'!$H$1,R2110)</f>
        <v>18629</v>
      </c>
      <c r="P2110" s="5" t="str">
        <f t="shared" si="104"/>
        <v>No</v>
      </c>
      <c r="R2110" s="406">
        <v>18629</v>
      </c>
    </row>
    <row r="2111" spans="1:18" hidden="1" x14ac:dyDescent="0.2">
      <c r="A2111" s="31" t="s">
        <v>127</v>
      </c>
      <c r="B2111" s="1064" t="s">
        <v>1923</v>
      </c>
      <c r="C2111" s="368" t="s">
        <v>1530</v>
      </c>
      <c r="D2111" s="31" t="s">
        <v>220</v>
      </c>
      <c r="E2111" s="31"/>
      <c r="F2111" s="31" t="s">
        <v>147</v>
      </c>
      <c r="G2111" s="31" t="s">
        <v>1449</v>
      </c>
      <c r="H2111" s="31"/>
      <c r="I2111" s="31">
        <v>0.5</v>
      </c>
      <c r="J2111" s="31">
        <v>20</v>
      </c>
      <c r="K2111" s="31"/>
      <c r="L2111" s="31">
        <v>0.5</v>
      </c>
      <c r="M2111" s="31">
        <v>20</v>
      </c>
      <c r="N2111" s="31"/>
      <c r="O2111" s="360">
        <f>IF(P2111="Yes",'MD Rates'!$H$1,R2111)</f>
        <v>18629</v>
      </c>
      <c r="P2111" s="5" t="str">
        <f t="shared" si="104"/>
        <v>No</v>
      </c>
      <c r="R2111" s="406">
        <v>18629</v>
      </c>
    </row>
    <row r="2112" spans="1:18" hidden="1" x14ac:dyDescent="0.2">
      <c r="A2112" s="31" t="s">
        <v>127</v>
      </c>
      <c r="B2112" s="1064" t="s">
        <v>1923</v>
      </c>
      <c r="C2112" s="368" t="s">
        <v>1530</v>
      </c>
      <c r="D2112" s="31" t="s">
        <v>220</v>
      </c>
      <c r="E2112" s="31"/>
      <c r="F2112" s="31" t="s">
        <v>148</v>
      </c>
      <c r="G2112" s="31" t="s">
        <v>1444</v>
      </c>
      <c r="H2112" s="31"/>
      <c r="I2112" s="31">
        <v>0.6</v>
      </c>
      <c r="J2112" s="31">
        <v>50</v>
      </c>
      <c r="K2112" s="31"/>
      <c r="L2112" s="31">
        <v>0.6</v>
      </c>
      <c r="M2112" s="31">
        <v>50</v>
      </c>
      <c r="N2112" s="31"/>
      <c r="O2112" s="360">
        <f>IF(P2112="Yes",'MD Rates'!$H$1,R2112)</f>
        <v>18629</v>
      </c>
      <c r="P2112" s="5" t="str">
        <f t="shared" si="104"/>
        <v>No</v>
      </c>
      <c r="R2112" s="406">
        <v>18629</v>
      </c>
    </row>
    <row r="2113" spans="1:18" hidden="1" x14ac:dyDescent="0.2">
      <c r="A2113" s="31" t="s">
        <v>127</v>
      </c>
      <c r="B2113" s="1064" t="s">
        <v>1923</v>
      </c>
      <c r="C2113" s="368" t="s">
        <v>1530</v>
      </c>
      <c r="D2113" s="31" t="s">
        <v>220</v>
      </c>
      <c r="E2113" s="31"/>
      <c r="F2113" s="31" t="s">
        <v>148</v>
      </c>
      <c r="G2113" s="31" t="s">
        <v>1445</v>
      </c>
      <c r="H2113" s="31"/>
      <c r="I2113" s="31">
        <v>0.6</v>
      </c>
      <c r="J2113" s="31">
        <v>40</v>
      </c>
      <c r="K2113" s="31"/>
      <c r="L2113" s="31">
        <v>0.6</v>
      </c>
      <c r="M2113" s="31">
        <v>40</v>
      </c>
      <c r="N2113" s="31"/>
      <c r="O2113" s="360">
        <f>IF(P2113="Yes",'MD Rates'!$H$1,R2113)</f>
        <v>18629</v>
      </c>
      <c r="P2113" s="5" t="str">
        <f t="shared" si="104"/>
        <v>No</v>
      </c>
      <c r="R2113" s="406">
        <v>18629</v>
      </c>
    </row>
    <row r="2114" spans="1:18" hidden="1" x14ac:dyDescent="0.2">
      <c r="A2114" s="31" t="s">
        <v>127</v>
      </c>
      <c r="B2114" s="1064" t="s">
        <v>1923</v>
      </c>
      <c r="C2114" s="368" t="s">
        <v>1530</v>
      </c>
      <c r="D2114" s="31" t="s">
        <v>220</v>
      </c>
      <c r="E2114" s="31"/>
      <c r="F2114" s="31" t="s">
        <v>148</v>
      </c>
      <c r="G2114" s="31" t="s">
        <v>1446</v>
      </c>
      <c r="H2114" s="31"/>
      <c r="I2114" s="31">
        <v>0.6</v>
      </c>
      <c r="J2114" s="31">
        <v>20</v>
      </c>
      <c r="K2114" s="31"/>
      <c r="L2114" s="31">
        <v>0.6</v>
      </c>
      <c r="M2114" s="31">
        <v>20</v>
      </c>
      <c r="N2114" s="31"/>
      <c r="O2114" s="360">
        <f>IF(P2114="Yes",'MD Rates'!$H$1,R2114)</f>
        <v>18629</v>
      </c>
      <c r="P2114" s="5" t="str">
        <f t="shared" si="104"/>
        <v>No</v>
      </c>
      <c r="R2114" s="406">
        <v>18629</v>
      </c>
    </row>
    <row r="2115" spans="1:18" hidden="1" x14ac:dyDescent="0.2">
      <c r="A2115" s="31" t="s">
        <v>127</v>
      </c>
      <c r="B2115" s="1064" t="s">
        <v>1923</v>
      </c>
      <c r="C2115" s="368" t="s">
        <v>1530</v>
      </c>
      <c r="D2115" s="31" t="s">
        <v>220</v>
      </c>
      <c r="E2115" s="31"/>
      <c r="F2115" s="31" t="s">
        <v>149</v>
      </c>
      <c r="G2115" s="31" t="s">
        <v>1447</v>
      </c>
      <c r="H2115" s="31"/>
      <c r="I2115" s="31">
        <v>0.6</v>
      </c>
      <c r="J2115" s="31">
        <v>50</v>
      </c>
      <c r="K2115" s="31"/>
      <c r="L2115" s="31">
        <v>0.6</v>
      </c>
      <c r="M2115" s="31">
        <v>50</v>
      </c>
      <c r="N2115" s="31"/>
      <c r="O2115" s="360">
        <f>IF(P2115="Yes",'MD Rates'!$H$1,R2115)</f>
        <v>18629</v>
      </c>
      <c r="P2115" s="5" t="str">
        <f t="shared" si="104"/>
        <v>No</v>
      </c>
      <c r="R2115" s="406">
        <v>18629</v>
      </c>
    </row>
    <row r="2116" spans="1:18" hidden="1" x14ac:dyDescent="0.2">
      <c r="A2116" s="31" t="s">
        <v>127</v>
      </c>
      <c r="B2116" s="1064" t="s">
        <v>1923</v>
      </c>
      <c r="C2116" s="368" t="s">
        <v>1530</v>
      </c>
      <c r="D2116" s="31" t="s">
        <v>220</v>
      </c>
      <c r="E2116" s="31"/>
      <c r="F2116" s="31" t="s">
        <v>149</v>
      </c>
      <c r="G2116" s="31" t="s">
        <v>1448</v>
      </c>
      <c r="H2116" s="31"/>
      <c r="I2116" s="31">
        <v>0.6</v>
      </c>
      <c r="J2116" s="31">
        <v>40</v>
      </c>
      <c r="K2116" s="31"/>
      <c r="L2116" s="31">
        <v>0.6</v>
      </c>
      <c r="M2116" s="31">
        <v>40</v>
      </c>
      <c r="N2116" s="31"/>
      <c r="O2116" s="360">
        <f>IF(P2116="Yes",'MD Rates'!$H$1,R2116)</f>
        <v>18629</v>
      </c>
      <c r="P2116" s="5" t="str">
        <f t="shared" si="104"/>
        <v>No</v>
      </c>
      <c r="R2116" s="406">
        <v>18629</v>
      </c>
    </row>
    <row r="2117" spans="1:18" hidden="1" x14ac:dyDescent="0.2">
      <c r="A2117" s="31" t="s">
        <v>127</v>
      </c>
      <c r="B2117" s="1064" t="s">
        <v>1923</v>
      </c>
      <c r="C2117" s="368" t="s">
        <v>1530</v>
      </c>
      <c r="D2117" s="31" t="s">
        <v>220</v>
      </c>
      <c r="E2117" s="31"/>
      <c r="F2117" s="31" t="s">
        <v>149</v>
      </c>
      <c r="G2117" s="31" t="s">
        <v>1449</v>
      </c>
      <c r="H2117" s="31"/>
      <c r="I2117" s="31">
        <v>0.6</v>
      </c>
      <c r="J2117" s="31">
        <v>20</v>
      </c>
      <c r="K2117" s="31"/>
      <c r="L2117" s="31">
        <v>0.6</v>
      </c>
      <c r="M2117" s="31">
        <v>20</v>
      </c>
      <c r="N2117" s="31"/>
      <c r="O2117" s="360">
        <f>IF(P2117="Yes",'MD Rates'!$H$1,R2117)</f>
        <v>18629</v>
      </c>
      <c r="P2117" s="5" t="str">
        <f t="shared" si="104"/>
        <v>No</v>
      </c>
      <c r="R2117" s="406">
        <v>18629</v>
      </c>
    </row>
    <row r="2118" spans="1:18" hidden="1" x14ac:dyDescent="0.2">
      <c r="A2118" s="31" t="s">
        <v>127</v>
      </c>
      <c r="B2118" s="1064" t="s">
        <v>1923</v>
      </c>
      <c r="C2118" s="368" t="s">
        <v>1530</v>
      </c>
      <c r="D2118" s="31" t="s">
        <v>220</v>
      </c>
      <c r="E2118" s="31"/>
      <c r="F2118" s="31" t="s">
        <v>150</v>
      </c>
      <c r="G2118" s="31" t="s">
        <v>1444</v>
      </c>
      <c r="H2118" s="31"/>
      <c r="I2118" s="31">
        <v>0.7</v>
      </c>
      <c r="J2118" s="31">
        <v>50</v>
      </c>
      <c r="K2118" s="31"/>
      <c r="L2118" s="31">
        <v>0.7</v>
      </c>
      <c r="M2118" s="31">
        <v>50</v>
      </c>
      <c r="N2118" s="31"/>
      <c r="O2118" s="360">
        <f>IF(P2118="Yes",'MD Rates'!$H$1,R2118)</f>
        <v>18629</v>
      </c>
      <c r="P2118" s="5" t="str">
        <f t="shared" ref="P2118:P2183" si="105">IF(I2118&lt;&gt;L2118,"Yes","No")</f>
        <v>No</v>
      </c>
      <c r="R2118" s="406">
        <v>18629</v>
      </c>
    </row>
    <row r="2119" spans="1:18" hidden="1" x14ac:dyDescent="0.2">
      <c r="A2119" s="31" t="s">
        <v>127</v>
      </c>
      <c r="B2119" s="1064" t="s">
        <v>1923</v>
      </c>
      <c r="C2119" s="368" t="s">
        <v>1530</v>
      </c>
      <c r="D2119" s="31" t="s">
        <v>220</v>
      </c>
      <c r="E2119" s="31"/>
      <c r="F2119" s="31" t="s">
        <v>150</v>
      </c>
      <c r="G2119" s="31" t="s">
        <v>1445</v>
      </c>
      <c r="H2119" s="31"/>
      <c r="I2119" s="31">
        <v>0.7</v>
      </c>
      <c r="J2119" s="31">
        <v>40</v>
      </c>
      <c r="K2119" s="31"/>
      <c r="L2119" s="31">
        <v>0.7</v>
      </c>
      <c r="M2119" s="31">
        <v>40</v>
      </c>
      <c r="N2119" s="31"/>
      <c r="O2119" s="360">
        <f>IF(P2119="Yes",'MD Rates'!$H$1,R2119)</f>
        <v>18629</v>
      </c>
      <c r="P2119" s="5" t="str">
        <f t="shared" si="105"/>
        <v>No</v>
      </c>
      <c r="R2119" s="406">
        <v>18629</v>
      </c>
    </row>
    <row r="2120" spans="1:18" hidden="1" x14ac:dyDescent="0.2">
      <c r="A2120" s="31" t="s">
        <v>127</v>
      </c>
      <c r="B2120" s="1064" t="s">
        <v>1923</v>
      </c>
      <c r="C2120" s="368" t="s">
        <v>1530</v>
      </c>
      <c r="D2120" s="31" t="s">
        <v>220</v>
      </c>
      <c r="E2120" s="31"/>
      <c r="F2120" s="31" t="s">
        <v>150</v>
      </c>
      <c r="G2120" s="31" t="s">
        <v>1446</v>
      </c>
      <c r="H2120" s="31"/>
      <c r="I2120" s="31">
        <v>0.7</v>
      </c>
      <c r="J2120" s="31">
        <v>20</v>
      </c>
      <c r="K2120" s="31"/>
      <c r="L2120" s="31">
        <v>0.7</v>
      </c>
      <c r="M2120" s="31">
        <v>20</v>
      </c>
      <c r="N2120" s="31"/>
      <c r="O2120" s="360">
        <f>IF(P2120="Yes",'MD Rates'!$H$1,R2120)</f>
        <v>18629</v>
      </c>
      <c r="P2120" s="5" t="str">
        <f t="shared" si="105"/>
        <v>No</v>
      </c>
      <c r="R2120" s="406">
        <v>18629</v>
      </c>
    </row>
    <row r="2121" spans="1:18" hidden="1" x14ac:dyDescent="0.2">
      <c r="A2121" s="31" t="s">
        <v>127</v>
      </c>
      <c r="B2121" s="1064" t="s">
        <v>1923</v>
      </c>
      <c r="C2121" s="368" t="s">
        <v>1530</v>
      </c>
      <c r="D2121" s="31" t="s">
        <v>220</v>
      </c>
      <c r="E2121" s="31"/>
      <c r="F2121" s="31" t="s">
        <v>151</v>
      </c>
      <c r="G2121" s="31" t="s">
        <v>1447</v>
      </c>
      <c r="H2121" s="31"/>
      <c r="I2121" s="31">
        <v>0.7</v>
      </c>
      <c r="J2121" s="31">
        <v>50</v>
      </c>
      <c r="K2121" s="31"/>
      <c r="L2121" s="31">
        <v>0.7</v>
      </c>
      <c r="M2121" s="31">
        <v>50</v>
      </c>
      <c r="N2121" s="31"/>
      <c r="O2121" s="360">
        <f>IF(P2121="Yes",'MD Rates'!$H$1,R2121)</f>
        <v>18629</v>
      </c>
      <c r="P2121" s="5" t="str">
        <f t="shared" si="105"/>
        <v>No</v>
      </c>
      <c r="R2121" s="406">
        <v>18629</v>
      </c>
    </row>
    <row r="2122" spans="1:18" hidden="1" x14ac:dyDescent="0.2">
      <c r="A2122" s="31" t="s">
        <v>127</v>
      </c>
      <c r="B2122" s="1064" t="s">
        <v>1923</v>
      </c>
      <c r="C2122" s="368" t="s">
        <v>1530</v>
      </c>
      <c r="D2122" s="31" t="s">
        <v>220</v>
      </c>
      <c r="E2122" s="31"/>
      <c r="F2122" s="31" t="s">
        <v>151</v>
      </c>
      <c r="G2122" s="31" t="s">
        <v>1448</v>
      </c>
      <c r="H2122" s="31"/>
      <c r="I2122" s="31">
        <v>0.7</v>
      </c>
      <c r="J2122" s="31">
        <v>40</v>
      </c>
      <c r="K2122" s="31"/>
      <c r="L2122" s="31">
        <v>0.7</v>
      </c>
      <c r="M2122" s="31">
        <v>40</v>
      </c>
      <c r="N2122" s="31"/>
      <c r="O2122" s="360">
        <f>IF(P2122="Yes",'MD Rates'!$H$1,R2122)</f>
        <v>18629</v>
      </c>
      <c r="P2122" s="5" t="str">
        <f t="shared" si="105"/>
        <v>No</v>
      </c>
      <c r="R2122" s="406">
        <v>18629</v>
      </c>
    </row>
    <row r="2123" spans="1:18" hidden="1" x14ac:dyDescent="0.2">
      <c r="A2123" s="31" t="s">
        <v>127</v>
      </c>
      <c r="B2123" s="1064" t="s">
        <v>1923</v>
      </c>
      <c r="C2123" s="368" t="s">
        <v>1530</v>
      </c>
      <c r="D2123" s="31" t="s">
        <v>220</v>
      </c>
      <c r="E2123" s="31"/>
      <c r="F2123" s="31" t="s">
        <v>151</v>
      </c>
      <c r="G2123" s="31" t="s">
        <v>1449</v>
      </c>
      <c r="H2123" s="31"/>
      <c r="I2123" s="31">
        <v>0.7</v>
      </c>
      <c r="J2123" s="31">
        <v>20</v>
      </c>
      <c r="K2123" s="31"/>
      <c r="L2123" s="31">
        <v>0.7</v>
      </c>
      <c r="M2123" s="31">
        <v>20</v>
      </c>
      <c r="N2123" s="31"/>
      <c r="O2123" s="360">
        <f>IF(P2123="Yes",'MD Rates'!$H$1,R2123)</f>
        <v>18629</v>
      </c>
      <c r="P2123" s="5" t="str">
        <f t="shared" si="105"/>
        <v>No</v>
      </c>
      <c r="R2123" s="406">
        <v>18629</v>
      </c>
    </row>
    <row r="2124" spans="1:18" hidden="1" x14ac:dyDescent="0.2">
      <c r="A2124" s="31" t="s">
        <v>127</v>
      </c>
      <c r="B2124" s="1064" t="s">
        <v>1923</v>
      </c>
      <c r="C2124" s="368" t="s">
        <v>1530</v>
      </c>
      <c r="D2124" s="31" t="s">
        <v>220</v>
      </c>
      <c r="E2124" s="31"/>
      <c r="F2124" s="31" t="s">
        <v>152</v>
      </c>
      <c r="G2124" s="31" t="s">
        <v>1444</v>
      </c>
      <c r="H2124" s="31"/>
      <c r="I2124" s="31">
        <v>0.8</v>
      </c>
      <c r="J2124" s="31">
        <v>50</v>
      </c>
      <c r="K2124" s="31"/>
      <c r="L2124" s="31">
        <v>0.8</v>
      </c>
      <c r="M2124" s="31">
        <v>50</v>
      </c>
      <c r="N2124" s="31"/>
      <c r="O2124" s="360">
        <f>IF(P2124="Yes",'MD Rates'!$H$1,R2124)</f>
        <v>18629</v>
      </c>
      <c r="P2124" s="5" t="str">
        <f t="shared" si="105"/>
        <v>No</v>
      </c>
      <c r="R2124" s="406">
        <v>18629</v>
      </c>
    </row>
    <row r="2125" spans="1:18" hidden="1" x14ac:dyDescent="0.2">
      <c r="A2125" s="31" t="s">
        <v>127</v>
      </c>
      <c r="B2125" s="1064" t="s">
        <v>1923</v>
      </c>
      <c r="C2125" s="368" t="s">
        <v>1530</v>
      </c>
      <c r="D2125" s="31" t="s">
        <v>220</v>
      </c>
      <c r="E2125" s="31"/>
      <c r="F2125" s="31" t="s">
        <v>152</v>
      </c>
      <c r="G2125" s="31" t="s">
        <v>1445</v>
      </c>
      <c r="H2125" s="31"/>
      <c r="I2125" s="31">
        <v>0.8</v>
      </c>
      <c r="J2125" s="31">
        <v>40</v>
      </c>
      <c r="K2125" s="31"/>
      <c r="L2125" s="31">
        <v>0.8</v>
      </c>
      <c r="M2125" s="31">
        <v>40</v>
      </c>
      <c r="N2125" s="31"/>
      <c r="O2125" s="360">
        <f>IF(P2125="Yes",'MD Rates'!$H$1,R2125)</f>
        <v>18629</v>
      </c>
      <c r="P2125" s="5" t="str">
        <f t="shared" si="105"/>
        <v>No</v>
      </c>
      <c r="R2125" s="406">
        <v>18629</v>
      </c>
    </row>
    <row r="2126" spans="1:18" hidden="1" x14ac:dyDescent="0.2">
      <c r="A2126" s="31" t="s">
        <v>127</v>
      </c>
      <c r="B2126" s="1064" t="s">
        <v>1923</v>
      </c>
      <c r="C2126" s="368" t="s">
        <v>1530</v>
      </c>
      <c r="D2126" s="31" t="s">
        <v>220</v>
      </c>
      <c r="E2126" s="31"/>
      <c r="F2126" s="31" t="s">
        <v>152</v>
      </c>
      <c r="G2126" s="31" t="s">
        <v>1446</v>
      </c>
      <c r="H2126" s="31"/>
      <c r="I2126" s="31">
        <v>0.8</v>
      </c>
      <c r="J2126" s="31">
        <v>20</v>
      </c>
      <c r="K2126" s="31"/>
      <c r="L2126" s="31">
        <v>0.8</v>
      </c>
      <c r="M2126" s="31">
        <v>20</v>
      </c>
      <c r="N2126" s="31"/>
      <c r="O2126" s="360">
        <f>IF(P2126="Yes",'MD Rates'!$H$1,R2126)</f>
        <v>18629</v>
      </c>
      <c r="P2126" s="5" t="str">
        <f t="shared" si="105"/>
        <v>No</v>
      </c>
      <c r="R2126" s="406">
        <v>18629</v>
      </c>
    </row>
    <row r="2127" spans="1:18" hidden="1" x14ac:dyDescent="0.2">
      <c r="A2127" s="31" t="s">
        <v>127</v>
      </c>
      <c r="B2127" s="1064" t="s">
        <v>1923</v>
      </c>
      <c r="C2127" s="368" t="s">
        <v>1530</v>
      </c>
      <c r="D2127" s="31" t="s">
        <v>220</v>
      </c>
      <c r="E2127" s="31"/>
      <c r="F2127" s="31" t="s">
        <v>209</v>
      </c>
      <c r="G2127" s="31" t="s">
        <v>1447</v>
      </c>
      <c r="H2127" s="31"/>
      <c r="I2127" s="31">
        <v>0.8</v>
      </c>
      <c r="J2127" s="31">
        <v>50</v>
      </c>
      <c r="K2127" s="31"/>
      <c r="L2127" s="31">
        <v>0.8</v>
      </c>
      <c r="M2127" s="31">
        <v>50</v>
      </c>
      <c r="N2127" s="31"/>
      <c r="O2127" s="360">
        <f>IF(P2127="Yes",'MD Rates'!$H$1,R2127)</f>
        <v>18629</v>
      </c>
      <c r="P2127" s="5" t="str">
        <f t="shared" si="105"/>
        <v>No</v>
      </c>
      <c r="R2127" s="406">
        <v>18629</v>
      </c>
    </row>
    <row r="2128" spans="1:18" hidden="1" x14ac:dyDescent="0.2">
      <c r="A2128" s="31" t="s">
        <v>127</v>
      </c>
      <c r="B2128" s="1064" t="s">
        <v>1923</v>
      </c>
      <c r="C2128" s="368" t="s">
        <v>1530</v>
      </c>
      <c r="D2128" s="31" t="s">
        <v>220</v>
      </c>
      <c r="E2128" s="31"/>
      <c r="F2128" s="31" t="s">
        <v>209</v>
      </c>
      <c r="G2128" s="31" t="s">
        <v>1448</v>
      </c>
      <c r="H2128" s="31"/>
      <c r="I2128" s="31">
        <v>0.8</v>
      </c>
      <c r="J2128" s="31">
        <v>40</v>
      </c>
      <c r="K2128" s="31"/>
      <c r="L2128" s="31">
        <v>0.8</v>
      </c>
      <c r="M2128" s="31">
        <v>40</v>
      </c>
      <c r="N2128" s="31"/>
      <c r="O2128" s="360">
        <f>IF(P2128="Yes",'MD Rates'!$H$1,R2128)</f>
        <v>18629</v>
      </c>
      <c r="P2128" s="5" t="str">
        <f t="shared" si="105"/>
        <v>No</v>
      </c>
      <c r="R2128" s="406">
        <v>18629</v>
      </c>
    </row>
    <row r="2129" spans="1:18" hidden="1" x14ac:dyDescent="0.2">
      <c r="A2129" s="31" t="s">
        <v>127</v>
      </c>
      <c r="B2129" s="1064" t="s">
        <v>1923</v>
      </c>
      <c r="C2129" s="368" t="s">
        <v>1530</v>
      </c>
      <c r="D2129" s="31" t="s">
        <v>220</v>
      </c>
      <c r="E2129" s="31"/>
      <c r="F2129" s="31" t="s">
        <v>209</v>
      </c>
      <c r="G2129" s="31" t="s">
        <v>1449</v>
      </c>
      <c r="H2129" s="31"/>
      <c r="I2129" s="31">
        <v>0.8</v>
      </c>
      <c r="J2129" s="31">
        <v>20</v>
      </c>
      <c r="K2129" s="31"/>
      <c r="L2129" s="31">
        <v>0.8</v>
      </c>
      <c r="M2129" s="31">
        <v>20</v>
      </c>
      <c r="N2129" s="31"/>
      <c r="O2129" s="360">
        <f>IF(P2129="Yes",'MD Rates'!$H$1,R2129)</f>
        <v>18629</v>
      </c>
      <c r="P2129" s="5" t="str">
        <f t="shared" si="105"/>
        <v>No</v>
      </c>
      <c r="R2129" s="406">
        <v>18629</v>
      </c>
    </row>
    <row r="2130" spans="1:18" hidden="1" x14ac:dyDescent="0.2">
      <c r="A2130" s="31" t="s">
        <v>127</v>
      </c>
      <c r="B2130" s="1064" t="s">
        <v>1923</v>
      </c>
      <c r="C2130" s="368" t="s">
        <v>1530</v>
      </c>
      <c r="D2130" s="31" t="s">
        <v>220</v>
      </c>
      <c r="E2130" s="31"/>
      <c r="F2130" s="31" t="s">
        <v>210</v>
      </c>
      <c r="G2130" s="31" t="s">
        <v>1444</v>
      </c>
      <c r="H2130" s="31"/>
      <c r="I2130" s="31">
        <v>0.9</v>
      </c>
      <c r="J2130" s="31">
        <v>50</v>
      </c>
      <c r="K2130" s="31"/>
      <c r="L2130" s="31">
        <v>0.9</v>
      </c>
      <c r="M2130" s="31">
        <v>50</v>
      </c>
      <c r="N2130" s="31"/>
      <c r="O2130" s="360">
        <f>IF(P2130="Yes",'MD Rates'!$H$1,R2130)</f>
        <v>18629</v>
      </c>
      <c r="P2130" s="5" t="str">
        <f t="shared" si="105"/>
        <v>No</v>
      </c>
      <c r="R2130" s="406">
        <v>18629</v>
      </c>
    </row>
    <row r="2131" spans="1:18" hidden="1" x14ac:dyDescent="0.2">
      <c r="A2131" s="31" t="s">
        <v>127</v>
      </c>
      <c r="B2131" s="1064" t="s">
        <v>1923</v>
      </c>
      <c r="C2131" s="368" t="s">
        <v>1530</v>
      </c>
      <c r="D2131" s="31" t="s">
        <v>220</v>
      </c>
      <c r="E2131" s="31"/>
      <c r="F2131" s="31" t="s">
        <v>210</v>
      </c>
      <c r="G2131" s="31" t="s">
        <v>1445</v>
      </c>
      <c r="H2131" s="31"/>
      <c r="I2131" s="31">
        <v>0.9</v>
      </c>
      <c r="J2131" s="31">
        <v>40</v>
      </c>
      <c r="K2131" s="31"/>
      <c r="L2131" s="31">
        <v>0.9</v>
      </c>
      <c r="M2131" s="31">
        <v>40</v>
      </c>
      <c r="N2131" s="31"/>
      <c r="O2131" s="360">
        <f>IF(P2131="Yes",'MD Rates'!$H$1,R2131)</f>
        <v>18629</v>
      </c>
      <c r="P2131" s="5" t="str">
        <f t="shared" si="105"/>
        <v>No</v>
      </c>
      <c r="R2131" s="406">
        <v>18629</v>
      </c>
    </row>
    <row r="2132" spans="1:18" hidden="1" x14ac:dyDescent="0.2">
      <c r="A2132" s="31" t="s">
        <v>127</v>
      </c>
      <c r="B2132" s="1064" t="s">
        <v>1923</v>
      </c>
      <c r="C2132" s="368" t="s">
        <v>1530</v>
      </c>
      <c r="D2132" s="31" t="s">
        <v>220</v>
      </c>
      <c r="E2132" s="31"/>
      <c r="F2132" s="31" t="s">
        <v>210</v>
      </c>
      <c r="G2132" s="31" t="s">
        <v>1446</v>
      </c>
      <c r="H2132" s="31"/>
      <c r="I2132" s="31">
        <v>0.9</v>
      </c>
      <c r="J2132" s="31">
        <v>20</v>
      </c>
      <c r="K2132" s="31"/>
      <c r="L2132" s="31">
        <v>0.9</v>
      </c>
      <c r="M2132" s="31">
        <v>20</v>
      </c>
      <c r="N2132" s="31"/>
      <c r="O2132" s="360">
        <f>IF(P2132="Yes",'MD Rates'!$H$1,R2132)</f>
        <v>18629</v>
      </c>
      <c r="P2132" s="5" t="str">
        <f t="shared" si="105"/>
        <v>No</v>
      </c>
      <c r="R2132" s="406">
        <v>18629</v>
      </c>
    </row>
    <row r="2133" spans="1:18" hidden="1" x14ac:dyDescent="0.2">
      <c r="A2133" s="31" t="s">
        <v>127</v>
      </c>
      <c r="B2133" s="1064" t="s">
        <v>1923</v>
      </c>
      <c r="C2133" s="368" t="s">
        <v>1530</v>
      </c>
      <c r="D2133" s="31" t="s">
        <v>220</v>
      </c>
      <c r="E2133" s="31"/>
      <c r="F2133" s="31" t="s">
        <v>211</v>
      </c>
      <c r="G2133" s="31" t="s">
        <v>1447</v>
      </c>
      <c r="H2133" s="31"/>
      <c r="I2133" s="31">
        <v>0.9</v>
      </c>
      <c r="J2133" s="31">
        <v>50</v>
      </c>
      <c r="K2133" s="31"/>
      <c r="L2133" s="31">
        <v>0.9</v>
      </c>
      <c r="M2133" s="31">
        <v>50</v>
      </c>
      <c r="N2133" s="31"/>
      <c r="O2133" s="360">
        <f>IF(P2133="Yes",'MD Rates'!$H$1,R2133)</f>
        <v>18629</v>
      </c>
      <c r="P2133" s="5" t="str">
        <f t="shared" si="105"/>
        <v>No</v>
      </c>
      <c r="R2133" s="406">
        <v>18629</v>
      </c>
    </row>
    <row r="2134" spans="1:18" hidden="1" x14ac:dyDescent="0.2">
      <c r="A2134" s="31" t="s">
        <v>127</v>
      </c>
      <c r="B2134" s="1064" t="s">
        <v>1923</v>
      </c>
      <c r="C2134" s="368" t="s">
        <v>1530</v>
      </c>
      <c r="D2134" s="31" t="s">
        <v>220</v>
      </c>
      <c r="E2134" s="31"/>
      <c r="F2134" s="31" t="s">
        <v>211</v>
      </c>
      <c r="G2134" s="31" t="s">
        <v>1448</v>
      </c>
      <c r="H2134" s="31"/>
      <c r="I2134" s="31">
        <v>0.9</v>
      </c>
      <c r="J2134" s="31">
        <v>40</v>
      </c>
      <c r="K2134" s="31"/>
      <c r="L2134" s="31">
        <v>0.9</v>
      </c>
      <c r="M2134" s="31">
        <v>40</v>
      </c>
      <c r="N2134" s="31"/>
      <c r="O2134" s="360">
        <f>IF(P2134="Yes",'MD Rates'!$H$1,R2134)</f>
        <v>18629</v>
      </c>
      <c r="P2134" s="5" t="str">
        <f t="shared" si="105"/>
        <v>No</v>
      </c>
      <c r="R2134" s="406">
        <v>18629</v>
      </c>
    </row>
    <row r="2135" spans="1:18" hidden="1" x14ac:dyDescent="0.2">
      <c r="A2135" s="31" t="s">
        <v>127</v>
      </c>
      <c r="B2135" s="1064" t="s">
        <v>1923</v>
      </c>
      <c r="C2135" s="368" t="s">
        <v>1530</v>
      </c>
      <c r="D2135" s="31" t="s">
        <v>220</v>
      </c>
      <c r="E2135" s="31"/>
      <c r="F2135" s="31" t="s">
        <v>211</v>
      </c>
      <c r="G2135" s="31" t="s">
        <v>1449</v>
      </c>
      <c r="H2135" s="31"/>
      <c r="I2135" s="31">
        <v>0.9</v>
      </c>
      <c r="J2135" s="31">
        <v>20</v>
      </c>
      <c r="K2135" s="31"/>
      <c r="L2135" s="31">
        <v>0.9</v>
      </c>
      <c r="M2135" s="31">
        <v>20</v>
      </c>
      <c r="N2135" s="31"/>
      <c r="O2135" s="360">
        <f>IF(P2135="Yes",'MD Rates'!$H$1,R2135)</f>
        <v>18629</v>
      </c>
      <c r="P2135" s="5" t="str">
        <f t="shared" si="105"/>
        <v>No</v>
      </c>
      <c r="R2135" s="406">
        <v>18629</v>
      </c>
    </row>
    <row r="2136" spans="1:18" hidden="1" x14ac:dyDescent="0.2">
      <c r="A2136" s="31" t="s">
        <v>127</v>
      </c>
      <c r="B2136" s="1064" t="s">
        <v>1923</v>
      </c>
      <c r="C2136" s="368" t="s">
        <v>1530</v>
      </c>
      <c r="D2136" s="31" t="s">
        <v>221</v>
      </c>
      <c r="E2136" s="31"/>
      <c r="F2136" s="31" t="s">
        <v>146</v>
      </c>
      <c r="G2136" s="31" t="s">
        <v>1444</v>
      </c>
      <c r="H2136" s="31"/>
      <c r="I2136" s="31">
        <v>0.5</v>
      </c>
      <c r="J2136" s="31">
        <v>50</v>
      </c>
      <c r="K2136" s="31"/>
      <c r="L2136" s="31">
        <v>0.5</v>
      </c>
      <c r="M2136" s="31">
        <v>50</v>
      </c>
      <c r="N2136" s="31"/>
      <c r="O2136" s="360">
        <f>IF(P2136="Yes",'MD Rates'!$H$1,R2136)</f>
        <v>18629</v>
      </c>
      <c r="P2136" s="5" t="str">
        <f t="shared" si="105"/>
        <v>No</v>
      </c>
      <c r="R2136" s="406">
        <v>18629</v>
      </c>
    </row>
    <row r="2137" spans="1:18" hidden="1" x14ac:dyDescent="0.2">
      <c r="A2137" s="31" t="s">
        <v>127</v>
      </c>
      <c r="B2137" s="1064" t="s">
        <v>1923</v>
      </c>
      <c r="C2137" s="368" t="s">
        <v>1530</v>
      </c>
      <c r="D2137" s="31" t="s">
        <v>221</v>
      </c>
      <c r="E2137" s="31"/>
      <c r="F2137" s="31" t="s">
        <v>146</v>
      </c>
      <c r="G2137" s="31" t="s">
        <v>1445</v>
      </c>
      <c r="H2137" s="31"/>
      <c r="I2137" s="31">
        <v>0.5</v>
      </c>
      <c r="J2137" s="31">
        <v>40</v>
      </c>
      <c r="K2137" s="31"/>
      <c r="L2137" s="31">
        <v>0.5</v>
      </c>
      <c r="M2137" s="31">
        <v>40</v>
      </c>
      <c r="N2137" s="31"/>
      <c r="O2137" s="360">
        <f>IF(P2137="Yes",'MD Rates'!$H$1,R2137)</f>
        <v>18629</v>
      </c>
      <c r="P2137" s="5" t="str">
        <f t="shared" si="105"/>
        <v>No</v>
      </c>
      <c r="R2137" s="406">
        <v>18629</v>
      </c>
    </row>
    <row r="2138" spans="1:18" hidden="1" x14ac:dyDescent="0.2">
      <c r="A2138" s="31" t="s">
        <v>127</v>
      </c>
      <c r="B2138" s="1064" t="s">
        <v>1923</v>
      </c>
      <c r="C2138" s="368" t="s">
        <v>1530</v>
      </c>
      <c r="D2138" s="31" t="s">
        <v>221</v>
      </c>
      <c r="E2138" s="31"/>
      <c r="F2138" s="31" t="s">
        <v>146</v>
      </c>
      <c r="G2138" s="31" t="s">
        <v>1446</v>
      </c>
      <c r="H2138" s="31"/>
      <c r="I2138" s="31">
        <v>0.5</v>
      </c>
      <c r="J2138" s="31">
        <v>20</v>
      </c>
      <c r="K2138" s="31"/>
      <c r="L2138" s="31">
        <v>0.5</v>
      </c>
      <c r="M2138" s="31">
        <v>20</v>
      </c>
      <c r="N2138" s="31"/>
      <c r="O2138" s="360">
        <f>IF(P2138="Yes",'MD Rates'!$H$1,R2138)</f>
        <v>18629</v>
      </c>
      <c r="P2138" s="5" t="str">
        <f t="shared" si="105"/>
        <v>No</v>
      </c>
      <c r="R2138" s="406">
        <v>18629</v>
      </c>
    </row>
    <row r="2139" spans="1:18" hidden="1" x14ac:dyDescent="0.2">
      <c r="A2139" s="31" t="s">
        <v>127</v>
      </c>
      <c r="B2139" s="1064" t="s">
        <v>1923</v>
      </c>
      <c r="C2139" s="368" t="s">
        <v>1530</v>
      </c>
      <c r="D2139" s="31" t="s">
        <v>221</v>
      </c>
      <c r="E2139" s="31"/>
      <c r="F2139" s="31" t="s">
        <v>147</v>
      </c>
      <c r="G2139" s="31" t="s">
        <v>1447</v>
      </c>
      <c r="H2139" s="31"/>
      <c r="I2139" s="31">
        <v>0.5</v>
      </c>
      <c r="J2139" s="31">
        <v>50</v>
      </c>
      <c r="K2139" s="31"/>
      <c r="L2139" s="31">
        <v>0.5</v>
      </c>
      <c r="M2139" s="31">
        <v>50</v>
      </c>
      <c r="N2139" s="31"/>
      <c r="O2139" s="360">
        <f>IF(P2139="Yes",'MD Rates'!$H$1,R2139)</f>
        <v>18629</v>
      </c>
      <c r="P2139" s="5" t="str">
        <f t="shared" si="105"/>
        <v>No</v>
      </c>
      <c r="R2139" s="406">
        <v>18629</v>
      </c>
    </row>
    <row r="2140" spans="1:18" hidden="1" x14ac:dyDescent="0.2">
      <c r="A2140" s="31" t="s">
        <v>127</v>
      </c>
      <c r="B2140" s="1064" t="s">
        <v>1923</v>
      </c>
      <c r="C2140" s="368" t="s">
        <v>1530</v>
      </c>
      <c r="D2140" s="31" t="s">
        <v>221</v>
      </c>
      <c r="E2140" s="31"/>
      <c r="F2140" s="31" t="s">
        <v>147</v>
      </c>
      <c r="G2140" s="31" t="s">
        <v>1448</v>
      </c>
      <c r="H2140" s="31"/>
      <c r="I2140" s="31">
        <v>0.5</v>
      </c>
      <c r="J2140" s="31">
        <v>40</v>
      </c>
      <c r="K2140" s="31"/>
      <c r="L2140" s="31">
        <v>0.5</v>
      </c>
      <c r="M2140" s="31">
        <v>40</v>
      </c>
      <c r="N2140" s="31"/>
      <c r="O2140" s="360">
        <f>IF(P2140="Yes",'MD Rates'!$H$1,R2140)</f>
        <v>18629</v>
      </c>
      <c r="P2140" s="5" t="str">
        <f t="shared" si="105"/>
        <v>No</v>
      </c>
      <c r="R2140" s="406">
        <v>18629</v>
      </c>
    </row>
    <row r="2141" spans="1:18" hidden="1" x14ac:dyDescent="0.2">
      <c r="A2141" s="31" t="s">
        <v>127</v>
      </c>
      <c r="B2141" s="1064" t="s">
        <v>1923</v>
      </c>
      <c r="C2141" s="368" t="s">
        <v>1530</v>
      </c>
      <c r="D2141" s="31" t="s">
        <v>221</v>
      </c>
      <c r="E2141" s="31"/>
      <c r="F2141" s="31" t="s">
        <v>147</v>
      </c>
      <c r="G2141" s="31" t="s">
        <v>1449</v>
      </c>
      <c r="H2141" s="31"/>
      <c r="I2141" s="31">
        <v>0.5</v>
      </c>
      <c r="J2141" s="31">
        <v>20</v>
      </c>
      <c r="K2141" s="31"/>
      <c r="L2141" s="31">
        <v>0.5</v>
      </c>
      <c r="M2141" s="31">
        <v>20</v>
      </c>
      <c r="N2141" s="31"/>
      <c r="O2141" s="360">
        <f>IF(P2141="Yes",'MD Rates'!$H$1,R2141)</f>
        <v>18629</v>
      </c>
      <c r="P2141" s="5" t="str">
        <f t="shared" si="105"/>
        <v>No</v>
      </c>
      <c r="R2141" s="406">
        <v>18629</v>
      </c>
    </row>
    <row r="2142" spans="1:18" hidden="1" x14ac:dyDescent="0.2">
      <c r="A2142" s="31" t="s">
        <v>127</v>
      </c>
      <c r="B2142" s="1064" t="s">
        <v>1923</v>
      </c>
      <c r="C2142" s="368" t="s">
        <v>1530</v>
      </c>
      <c r="D2142" s="31" t="s">
        <v>221</v>
      </c>
      <c r="E2142" s="31"/>
      <c r="F2142" s="31" t="s">
        <v>148</v>
      </c>
      <c r="G2142" s="31" t="s">
        <v>1444</v>
      </c>
      <c r="H2142" s="31"/>
      <c r="I2142" s="31">
        <v>0.6</v>
      </c>
      <c r="J2142" s="31">
        <v>50</v>
      </c>
      <c r="K2142" s="31"/>
      <c r="L2142" s="31">
        <v>0.6</v>
      </c>
      <c r="M2142" s="31">
        <v>50</v>
      </c>
      <c r="N2142" s="31"/>
      <c r="O2142" s="360">
        <f>IF(P2142="Yes",'MD Rates'!$H$1,R2142)</f>
        <v>18629</v>
      </c>
      <c r="P2142" s="5" t="str">
        <f t="shared" si="105"/>
        <v>No</v>
      </c>
      <c r="R2142" s="406">
        <v>18629</v>
      </c>
    </row>
    <row r="2143" spans="1:18" hidden="1" x14ac:dyDescent="0.2">
      <c r="A2143" s="31" t="s">
        <v>127</v>
      </c>
      <c r="B2143" s="1064" t="s">
        <v>1923</v>
      </c>
      <c r="C2143" s="368" t="s">
        <v>1530</v>
      </c>
      <c r="D2143" s="31" t="s">
        <v>221</v>
      </c>
      <c r="E2143" s="31"/>
      <c r="F2143" s="31" t="s">
        <v>148</v>
      </c>
      <c r="G2143" s="31" t="s">
        <v>1445</v>
      </c>
      <c r="H2143" s="31"/>
      <c r="I2143" s="31">
        <v>0.6</v>
      </c>
      <c r="J2143" s="31">
        <v>40</v>
      </c>
      <c r="K2143" s="31"/>
      <c r="L2143" s="31">
        <v>0.6</v>
      </c>
      <c r="M2143" s="31">
        <v>40</v>
      </c>
      <c r="N2143" s="31"/>
      <c r="O2143" s="360">
        <f>IF(P2143="Yes",'MD Rates'!$H$1,R2143)</f>
        <v>18629</v>
      </c>
      <c r="P2143" s="5" t="str">
        <f t="shared" si="105"/>
        <v>No</v>
      </c>
      <c r="R2143" s="406">
        <v>18629</v>
      </c>
    </row>
    <row r="2144" spans="1:18" hidden="1" x14ac:dyDescent="0.2">
      <c r="A2144" s="31" t="s">
        <v>127</v>
      </c>
      <c r="B2144" s="1064" t="s">
        <v>1923</v>
      </c>
      <c r="C2144" s="368" t="s">
        <v>1530</v>
      </c>
      <c r="D2144" s="31" t="s">
        <v>221</v>
      </c>
      <c r="E2144" s="31"/>
      <c r="F2144" s="31" t="s">
        <v>148</v>
      </c>
      <c r="G2144" s="31" t="s">
        <v>1446</v>
      </c>
      <c r="H2144" s="31"/>
      <c r="I2144" s="31">
        <v>0.6</v>
      </c>
      <c r="J2144" s="31">
        <v>20</v>
      </c>
      <c r="K2144" s="31"/>
      <c r="L2144" s="31">
        <v>0.6</v>
      </c>
      <c r="M2144" s="31">
        <v>20</v>
      </c>
      <c r="N2144" s="31"/>
      <c r="O2144" s="360">
        <f>IF(P2144="Yes",'MD Rates'!$H$1,R2144)</f>
        <v>18629</v>
      </c>
      <c r="P2144" s="5" t="str">
        <f t="shared" si="105"/>
        <v>No</v>
      </c>
      <c r="R2144" s="406">
        <v>18629</v>
      </c>
    </row>
    <row r="2145" spans="1:18" hidden="1" x14ac:dyDescent="0.2">
      <c r="A2145" s="31" t="s">
        <v>127</v>
      </c>
      <c r="B2145" s="1064" t="s">
        <v>1923</v>
      </c>
      <c r="C2145" s="368" t="s">
        <v>1530</v>
      </c>
      <c r="D2145" s="31" t="s">
        <v>221</v>
      </c>
      <c r="E2145" s="31"/>
      <c r="F2145" s="31" t="s">
        <v>149</v>
      </c>
      <c r="G2145" s="31" t="s">
        <v>1447</v>
      </c>
      <c r="H2145" s="31"/>
      <c r="I2145" s="31">
        <v>0.6</v>
      </c>
      <c r="J2145" s="31">
        <v>50</v>
      </c>
      <c r="K2145" s="31"/>
      <c r="L2145" s="31">
        <v>0.6</v>
      </c>
      <c r="M2145" s="31">
        <v>50</v>
      </c>
      <c r="N2145" s="31"/>
      <c r="O2145" s="360">
        <f>IF(P2145="Yes",'MD Rates'!$H$1,R2145)</f>
        <v>18629</v>
      </c>
      <c r="P2145" s="5" t="str">
        <f t="shared" si="105"/>
        <v>No</v>
      </c>
      <c r="R2145" s="406">
        <v>18629</v>
      </c>
    </row>
    <row r="2146" spans="1:18" hidden="1" x14ac:dyDescent="0.2">
      <c r="A2146" s="31" t="s">
        <v>127</v>
      </c>
      <c r="B2146" s="1064" t="s">
        <v>1923</v>
      </c>
      <c r="C2146" s="368" t="s">
        <v>1530</v>
      </c>
      <c r="D2146" s="31" t="s">
        <v>221</v>
      </c>
      <c r="E2146" s="31"/>
      <c r="F2146" s="31" t="s">
        <v>149</v>
      </c>
      <c r="G2146" s="31" t="s">
        <v>1448</v>
      </c>
      <c r="H2146" s="31"/>
      <c r="I2146" s="31">
        <v>0.6</v>
      </c>
      <c r="J2146" s="31">
        <v>40</v>
      </c>
      <c r="K2146" s="31"/>
      <c r="L2146" s="31">
        <v>0.6</v>
      </c>
      <c r="M2146" s="31">
        <v>40</v>
      </c>
      <c r="N2146" s="31"/>
      <c r="O2146" s="360">
        <f>IF(P2146="Yes",'MD Rates'!$H$1,R2146)</f>
        <v>18629</v>
      </c>
      <c r="P2146" s="5" t="str">
        <f t="shared" si="105"/>
        <v>No</v>
      </c>
      <c r="R2146" s="406">
        <v>18629</v>
      </c>
    </row>
    <row r="2147" spans="1:18" hidden="1" x14ac:dyDescent="0.2">
      <c r="A2147" s="31" t="s">
        <v>127</v>
      </c>
      <c r="B2147" s="1064" t="s">
        <v>1923</v>
      </c>
      <c r="C2147" s="368" t="s">
        <v>1530</v>
      </c>
      <c r="D2147" s="31" t="s">
        <v>221</v>
      </c>
      <c r="E2147" s="31"/>
      <c r="F2147" s="31" t="s">
        <v>149</v>
      </c>
      <c r="G2147" s="31" t="s">
        <v>1449</v>
      </c>
      <c r="H2147" s="31"/>
      <c r="I2147" s="31">
        <v>0.6</v>
      </c>
      <c r="J2147" s="31">
        <v>20</v>
      </c>
      <c r="K2147" s="31"/>
      <c r="L2147" s="31">
        <v>0.6</v>
      </c>
      <c r="M2147" s="31">
        <v>20</v>
      </c>
      <c r="N2147" s="31"/>
      <c r="O2147" s="360">
        <f>IF(P2147="Yes",'MD Rates'!$H$1,R2147)</f>
        <v>18629</v>
      </c>
      <c r="P2147" s="5" t="str">
        <f t="shared" si="105"/>
        <v>No</v>
      </c>
      <c r="R2147" s="406">
        <v>18629</v>
      </c>
    </row>
    <row r="2148" spans="1:18" hidden="1" x14ac:dyDescent="0.2">
      <c r="A2148" s="31" t="s">
        <v>127</v>
      </c>
      <c r="B2148" s="1064" t="s">
        <v>1923</v>
      </c>
      <c r="C2148" s="368" t="s">
        <v>1530</v>
      </c>
      <c r="D2148" s="31" t="s">
        <v>221</v>
      </c>
      <c r="E2148" s="31"/>
      <c r="F2148" s="31" t="s">
        <v>150</v>
      </c>
      <c r="G2148" s="31" t="s">
        <v>1444</v>
      </c>
      <c r="H2148" s="31"/>
      <c r="I2148" s="31">
        <v>0.7</v>
      </c>
      <c r="J2148" s="31">
        <v>50</v>
      </c>
      <c r="K2148" s="31"/>
      <c r="L2148" s="31">
        <v>0.7</v>
      </c>
      <c r="M2148" s="31">
        <v>50</v>
      </c>
      <c r="N2148" s="31"/>
      <c r="O2148" s="360">
        <f>IF(P2148="Yes",'MD Rates'!$H$1,R2148)</f>
        <v>18629</v>
      </c>
      <c r="P2148" s="5" t="str">
        <f t="shared" si="105"/>
        <v>No</v>
      </c>
      <c r="R2148" s="406">
        <v>18629</v>
      </c>
    </row>
    <row r="2149" spans="1:18" hidden="1" x14ac:dyDescent="0.2">
      <c r="A2149" s="31" t="s">
        <v>127</v>
      </c>
      <c r="B2149" s="1064" t="s">
        <v>1923</v>
      </c>
      <c r="C2149" s="368" t="s">
        <v>1530</v>
      </c>
      <c r="D2149" s="31" t="s">
        <v>221</v>
      </c>
      <c r="E2149" s="31"/>
      <c r="F2149" s="31" t="s">
        <v>150</v>
      </c>
      <c r="G2149" s="31" t="s">
        <v>1445</v>
      </c>
      <c r="H2149" s="31"/>
      <c r="I2149" s="31">
        <v>0.7</v>
      </c>
      <c r="J2149" s="31">
        <v>40</v>
      </c>
      <c r="K2149" s="31"/>
      <c r="L2149" s="31">
        <v>0.7</v>
      </c>
      <c r="M2149" s="31">
        <v>40</v>
      </c>
      <c r="N2149" s="31"/>
      <c r="O2149" s="360">
        <f>IF(P2149="Yes",'MD Rates'!$H$1,R2149)</f>
        <v>18629</v>
      </c>
      <c r="P2149" s="5" t="str">
        <f t="shared" si="105"/>
        <v>No</v>
      </c>
      <c r="R2149" s="406">
        <v>18629</v>
      </c>
    </row>
    <row r="2150" spans="1:18" hidden="1" x14ac:dyDescent="0.2">
      <c r="A2150" s="31" t="s">
        <v>127</v>
      </c>
      <c r="B2150" s="1064" t="s">
        <v>1923</v>
      </c>
      <c r="C2150" s="368" t="s">
        <v>1530</v>
      </c>
      <c r="D2150" s="31" t="s">
        <v>221</v>
      </c>
      <c r="E2150" s="31"/>
      <c r="F2150" s="31" t="s">
        <v>150</v>
      </c>
      <c r="G2150" s="31" t="s">
        <v>1446</v>
      </c>
      <c r="H2150" s="31"/>
      <c r="I2150" s="31">
        <v>0.7</v>
      </c>
      <c r="J2150" s="31">
        <v>20</v>
      </c>
      <c r="K2150" s="31"/>
      <c r="L2150" s="31">
        <v>0.7</v>
      </c>
      <c r="M2150" s="31">
        <v>20</v>
      </c>
      <c r="N2150" s="31"/>
      <c r="O2150" s="360">
        <f>IF(P2150="Yes",'MD Rates'!$H$1,R2150)</f>
        <v>18629</v>
      </c>
      <c r="P2150" s="5" t="str">
        <f t="shared" si="105"/>
        <v>No</v>
      </c>
      <c r="R2150" s="406">
        <v>18629</v>
      </c>
    </row>
    <row r="2151" spans="1:18" hidden="1" x14ac:dyDescent="0.2">
      <c r="A2151" s="31" t="s">
        <v>127</v>
      </c>
      <c r="B2151" s="1064" t="s">
        <v>1923</v>
      </c>
      <c r="C2151" s="368" t="s">
        <v>1530</v>
      </c>
      <c r="D2151" s="31" t="s">
        <v>221</v>
      </c>
      <c r="E2151" s="31"/>
      <c r="F2151" s="31" t="s">
        <v>151</v>
      </c>
      <c r="G2151" s="31" t="s">
        <v>1447</v>
      </c>
      <c r="H2151" s="31"/>
      <c r="I2151" s="31">
        <v>0.7</v>
      </c>
      <c r="J2151" s="31">
        <v>50</v>
      </c>
      <c r="K2151" s="31"/>
      <c r="L2151" s="31">
        <v>0.7</v>
      </c>
      <c r="M2151" s="31">
        <v>50</v>
      </c>
      <c r="N2151" s="31"/>
      <c r="O2151" s="360">
        <f>IF(P2151="Yes",'MD Rates'!$H$1,R2151)</f>
        <v>18629</v>
      </c>
      <c r="P2151" s="5" t="str">
        <f t="shared" si="105"/>
        <v>No</v>
      </c>
      <c r="R2151" s="406">
        <v>18629</v>
      </c>
    </row>
    <row r="2152" spans="1:18" hidden="1" x14ac:dyDescent="0.2">
      <c r="A2152" s="31" t="s">
        <v>127</v>
      </c>
      <c r="B2152" s="1064" t="s">
        <v>1923</v>
      </c>
      <c r="C2152" s="368" t="s">
        <v>1530</v>
      </c>
      <c r="D2152" s="31" t="s">
        <v>221</v>
      </c>
      <c r="E2152" s="31"/>
      <c r="F2152" s="31" t="s">
        <v>151</v>
      </c>
      <c r="G2152" s="31" t="s">
        <v>1448</v>
      </c>
      <c r="H2152" s="31"/>
      <c r="I2152" s="31">
        <v>0.7</v>
      </c>
      <c r="J2152" s="31">
        <v>40</v>
      </c>
      <c r="K2152" s="31"/>
      <c r="L2152" s="31">
        <v>0.7</v>
      </c>
      <c r="M2152" s="31">
        <v>40</v>
      </c>
      <c r="N2152" s="31"/>
      <c r="O2152" s="360">
        <f>IF(P2152="Yes",'MD Rates'!$H$1,R2152)</f>
        <v>18629</v>
      </c>
      <c r="P2152" s="5" t="str">
        <f t="shared" si="105"/>
        <v>No</v>
      </c>
      <c r="R2152" s="406">
        <v>18629</v>
      </c>
    </row>
    <row r="2153" spans="1:18" hidden="1" x14ac:dyDescent="0.2">
      <c r="A2153" s="31" t="s">
        <v>127</v>
      </c>
      <c r="B2153" s="1064" t="s">
        <v>1923</v>
      </c>
      <c r="C2153" s="368" t="s">
        <v>1530</v>
      </c>
      <c r="D2153" s="31" t="s">
        <v>221</v>
      </c>
      <c r="E2153" s="31"/>
      <c r="F2153" s="31" t="s">
        <v>151</v>
      </c>
      <c r="G2153" s="31" t="s">
        <v>1449</v>
      </c>
      <c r="H2153" s="31"/>
      <c r="I2153" s="31">
        <v>0.7</v>
      </c>
      <c r="J2153" s="31">
        <v>20</v>
      </c>
      <c r="K2153" s="31"/>
      <c r="L2153" s="31">
        <v>0.7</v>
      </c>
      <c r="M2153" s="31">
        <v>20</v>
      </c>
      <c r="N2153" s="31"/>
      <c r="O2153" s="360">
        <f>IF(P2153="Yes",'MD Rates'!$H$1,R2153)</f>
        <v>18629</v>
      </c>
      <c r="P2153" s="5" t="str">
        <f t="shared" si="105"/>
        <v>No</v>
      </c>
      <c r="R2153" s="406">
        <v>18629</v>
      </c>
    </row>
    <row r="2154" spans="1:18" hidden="1" x14ac:dyDescent="0.2">
      <c r="A2154" s="31" t="s">
        <v>127</v>
      </c>
      <c r="B2154" s="1064" t="s">
        <v>1923</v>
      </c>
      <c r="C2154" s="368" t="s">
        <v>1530</v>
      </c>
      <c r="D2154" s="31" t="s">
        <v>221</v>
      </c>
      <c r="E2154" s="31"/>
      <c r="F2154" s="31" t="s">
        <v>152</v>
      </c>
      <c r="G2154" s="31" t="s">
        <v>1444</v>
      </c>
      <c r="H2154" s="31"/>
      <c r="I2154" s="31">
        <v>0.8</v>
      </c>
      <c r="J2154" s="31">
        <v>50</v>
      </c>
      <c r="K2154" s="31"/>
      <c r="L2154" s="31">
        <v>0.8</v>
      </c>
      <c r="M2154" s="31">
        <v>50</v>
      </c>
      <c r="N2154" s="31"/>
      <c r="O2154" s="360">
        <f>IF(P2154="Yes",'MD Rates'!$H$1,R2154)</f>
        <v>18629</v>
      </c>
      <c r="P2154" s="5" t="str">
        <f t="shared" si="105"/>
        <v>No</v>
      </c>
      <c r="R2154" s="406">
        <v>18629</v>
      </c>
    </row>
    <row r="2155" spans="1:18" hidden="1" x14ac:dyDescent="0.2">
      <c r="A2155" s="31" t="s">
        <v>127</v>
      </c>
      <c r="B2155" s="1064" t="s">
        <v>1923</v>
      </c>
      <c r="C2155" s="368" t="s">
        <v>1530</v>
      </c>
      <c r="D2155" s="31" t="s">
        <v>221</v>
      </c>
      <c r="E2155" s="31"/>
      <c r="F2155" s="31" t="s">
        <v>152</v>
      </c>
      <c r="G2155" s="31" t="s">
        <v>1445</v>
      </c>
      <c r="H2155" s="31"/>
      <c r="I2155" s="31">
        <v>0.8</v>
      </c>
      <c r="J2155" s="31">
        <v>40</v>
      </c>
      <c r="K2155" s="31"/>
      <c r="L2155" s="31">
        <v>0.8</v>
      </c>
      <c r="M2155" s="31">
        <v>40</v>
      </c>
      <c r="N2155" s="31"/>
      <c r="O2155" s="360">
        <f>IF(P2155="Yes",'MD Rates'!$H$1,R2155)</f>
        <v>18629</v>
      </c>
      <c r="P2155" s="5" t="str">
        <f t="shared" si="105"/>
        <v>No</v>
      </c>
      <c r="R2155" s="406">
        <v>18629</v>
      </c>
    </row>
    <row r="2156" spans="1:18" hidden="1" x14ac:dyDescent="0.2">
      <c r="A2156" s="31" t="s">
        <v>127</v>
      </c>
      <c r="B2156" s="1064" t="s">
        <v>1923</v>
      </c>
      <c r="C2156" s="368" t="s">
        <v>1530</v>
      </c>
      <c r="D2156" s="31" t="s">
        <v>221</v>
      </c>
      <c r="E2156" s="31"/>
      <c r="F2156" s="31" t="s">
        <v>152</v>
      </c>
      <c r="G2156" s="31" t="s">
        <v>1446</v>
      </c>
      <c r="H2156" s="31"/>
      <c r="I2156" s="31">
        <v>0.8</v>
      </c>
      <c r="J2156" s="31">
        <v>20</v>
      </c>
      <c r="K2156" s="31"/>
      <c r="L2156" s="31">
        <v>0.8</v>
      </c>
      <c r="M2156" s="31">
        <v>20</v>
      </c>
      <c r="N2156" s="31"/>
      <c r="O2156" s="360">
        <f>IF(P2156="Yes",'MD Rates'!$H$1,R2156)</f>
        <v>18629</v>
      </c>
      <c r="P2156" s="5" t="str">
        <f t="shared" si="105"/>
        <v>No</v>
      </c>
      <c r="R2156" s="406">
        <v>18629</v>
      </c>
    </row>
    <row r="2157" spans="1:18" hidden="1" x14ac:dyDescent="0.2">
      <c r="A2157" s="31" t="s">
        <v>127</v>
      </c>
      <c r="B2157" s="1064" t="s">
        <v>1923</v>
      </c>
      <c r="C2157" s="368" t="s">
        <v>1530</v>
      </c>
      <c r="D2157" s="31" t="s">
        <v>221</v>
      </c>
      <c r="E2157" s="31"/>
      <c r="F2157" s="31" t="s">
        <v>209</v>
      </c>
      <c r="G2157" s="31" t="s">
        <v>1447</v>
      </c>
      <c r="H2157" s="31"/>
      <c r="I2157" s="31">
        <v>0.8</v>
      </c>
      <c r="J2157" s="31">
        <v>50</v>
      </c>
      <c r="K2157" s="31"/>
      <c r="L2157" s="31">
        <v>0.8</v>
      </c>
      <c r="M2157" s="31">
        <v>50</v>
      </c>
      <c r="N2157" s="31"/>
      <c r="O2157" s="360">
        <f>IF(P2157="Yes",'MD Rates'!$H$1,R2157)</f>
        <v>18629</v>
      </c>
      <c r="P2157" s="5" t="str">
        <f t="shared" si="105"/>
        <v>No</v>
      </c>
      <c r="R2157" s="406">
        <v>18629</v>
      </c>
    </row>
    <row r="2158" spans="1:18" hidden="1" x14ac:dyDescent="0.2">
      <c r="A2158" s="31" t="s">
        <v>127</v>
      </c>
      <c r="B2158" s="1064" t="s">
        <v>1923</v>
      </c>
      <c r="C2158" s="368" t="s">
        <v>1530</v>
      </c>
      <c r="D2158" s="31" t="s">
        <v>221</v>
      </c>
      <c r="E2158" s="31"/>
      <c r="F2158" s="31" t="s">
        <v>209</v>
      </c>
      <c r="G2158" s="31" t="s">
        <v>1448</v>
      </c>
      <c r="H2158" s="31"/>
      <c r="I2158" s="31">
        <v>0.8</v>
      </c>
      <c r="J2158" s="31">
        <v>40</v>
      </c>
      <c r="K2158" s="31"/>
      <c r="L2158" s="31">
        <v>0.8</v>
      </c>
      <c r="M2158" s="31">
        <v>40</v>
      </c>
      <c r="N2158" s="31"/>
      <c r="O2158" s="360">
        <f>IF(P2158="Yes",'MD Rates'!$H$1,R2158)</f>
        <v>18629</v>
      </c>
      <c r="P2158" s="5" t="str">
        <f t="shared" si="105"/>
        <v>No</v>
      </c>
      <c r="R2158" s="406">
        <v>18629</v>
      </c>
    </row>
    <row r="2159" spans="1:18" hidden="1" x14ac:dyDescent="0.2">
      <c r="A2159" s="31" t="s">
        <v>127</v>
      </c>
      <c r="B2159" s="1064" t="s">
        <v>1923</v>
      </c>
      <c r="C2159" s="368" t="s">
        <v>1530</v>
      </c>
      <c r="D2159" s="31" t="s">
        <v>221</v>
      </c>
      <c r="E2159" s="31"/>
      <c r="F2159" s="31" t="s">
        <v>209</v>
      </c>
      <c r="G2159" s="31" t="s">
        <v>1449</v>
      </c>
      <c r="H2159" s="31"/>
      <c r="I2159" s="31">
        <v>0.8</v>
      </c>
      <c r="J2159" s="31">
        <v>20</v>
      </c>
      <c r="K2159" s="31"/>
      <c r="L2159" s="31">
        <v>0.8</v>
      </c>
      <c r="M2159" s="31">
        <v>20</v>
      </c>
      <c r="N2159" s="31"/>
      <c r="O2159" s="360">
        <f>IF(P2159="Yes",'MD Rates'!$H$1,R2159)</f>
        <v>18629</v>
      </c>
      <c r="P2159" s="5" t="str">
        <f t="shared" si="105"/>
        <v>No</v>
      </c>
      <c r="R2159" s="406">
        <v>18629</v>
      </c>
    </row>
    <row r="2160" spans="1:18" hidden="1" x14ac:dyDescent="0.2">
      <c r="A2160" s="31" t="s">
        <v>127</v>
      </c>
      <c r="B2160" s="1064" t="s">
        <v>1923</v>
      </c>
      <c r="C2160" s="368" t="s">
        <v>1530</v>
      </c>
      <c r="D2160" s="31" t="s">
        <v>221</v>
      </c>
      <c r="E2160" s="31"/>
      <c r="F2160" s="31" t="s">
        <v>210</v>
      </c>
      <c r="G2160" s="31" t="s">
        <v>1444</v>
      </c>
      <c r="H2160" s="31"/>
      <c r="I2160" s="31">
        <v>0.9</v>
      </c>
      <c r="J2160" s="31">
        <v>50</v>
      </c>
      <c r="K2160" s="31"/>
      <c r="L2160" s="31">
        <v>0.9</v>
      </c>
      <c r="M2160" s="31">
        <v>50</v>
      </c>
      <c r="N2160" s="31"/>
      <c r="O2160" s="360">
        <f>IF(P2160="Yes",'MD Rates'!$H$1,R2160)</f>
        <v>18629</v>
      </c>
      <c r="P2160" s="5" t="str">
        <f t="shared" si="105"/>
        <v>No</v>
      </c>
      <c r="R2160" s="406">
        <v>18629</v>
      </c>
    </row>
    <row r="2161" spans="1:18" hidden="1" x14ac:dyDescent="0.2">
      <c r="A2161" s="31" t="s">
        <v>127</v>
      </c>
      <c r="B2161" s="1064" t="s">
        <v>1923</v>
      </c>
      <c r="C2161" s="368" t="s">
        <v>1530</v>
      </c>
      <c r="D2161" s="31" t="s">
        <v>221</v>
      </c>
      <c r="E2161" s="31"/>
      <c r="F2161" s="31" t="s">
        <v>210</v>
      </c>
      <c r="G2161" s="31" t="s">
        <v>1445</v>
      </c>
      <c r="H2161" s="31"/>
      <c r="I2161" s="31">
        <v>0.9</v>
      </c>
      <c r="J2161" s="31">
        <v>40</v>
      </c>
      <c r="K2161" s="31"/>
      <c r="L2161" s="31">
        <v>0.9</v>
      </c>
      <c r="M2161" s="31">
        <v>40</v>
      </c>
      <c r="N2161" s="31"/>
      <c r="O2161" s="360">
        <f>IF(P2161="Yes",'MD Rates'!$H$1,R2161)</f>
        <v>18629</v>
      </c>
      <c r="P2161" s="5" t="str">
        <f t="shared" si="105"/>
        <v>No</v>
      </c>
      <c r="R2161" s="406">
        <v>18629</v>
      </c>
    </row>
    <row r="2162" spans="1:18" hidden="1" x14ac:dyDescent="0.2">
      <c r="A2162" s="31" t="s">
        <v>127</v>
      </c>
      <c r="B2162" s="1064" t="s">
        <v>1923</v>
      </c>
      <c r="C2162" s="368" t="s">
        <v>1530</v>
      </c>
      <c r="D2162" s="31" t="s">
        <v>221</v>
      </c>
      <c r="E2162" s="31"/>
      <c r="F2162" s="31" t="s">
        <v>210</v>
      </c>
      <c r="G2162" s="31" t="s">
        <v>1446</v>
      </c>
      <c r="H2162" s="31"/>
      <c r="I2162" s="31">
        <v>0.9</v>
      </c>
      <c r="J2162" s="31">
        <v>20</v>
      </c>
      <c r="K2162" s="31"/>
      <c r="L2162" s="31">
        <v>0.9</v>
      </c>
      <c r="M2162" s="31">
        <v>20</v>
      </c>
      <c r="N2162" s="31"/>
      <c r="O2162" s="360">
        <f>IF(P2162="Yes",'MD Rates'!$H$1,R2162)</f>
        <v>18629</v>
      </c>
      <c r="P2162" s="5" t="str">
        <f t="shared" si="105"/>
        <v>No</v>
      </c>
      <c r="R2162" s="406">
        <v>18629</v>
      </c>
    </row>
    <row r="2163" spans="1:18" hidden="1" x14ac:dyDescent="0.2">
      <c r="A2163" s="31" t="s">
        <v>127</v>
      </c>
      <c r="B2163" s="1064" t="s">
        <v>1923</v>
      </c>
      <c r="C2163" s="368" t="s">
        <v>1530</v>
      </c>
      <c r="D2163" s="31" t="s">
        <v>221</v>
      </c>
      <c r="E2163" s="31"/>
      <c r="F2163" s="31" t="s">
        <v>211</v>
      </c>
      <c r="G2163" s="31" t="s">
        <v>1447</v>
      </c>
      <c r="H2163" s="31"/>
      <c r="I2163" s="31">
        <v>0.9</v>
      </c>
      <c r="J2163" s="31">
        <v>50</v>
      </c>
      <c r="K2163" s="31"/>
      <c r="L2163" s="31">
        <v>0.9</v>
      </c>
      <c r="M2163" s="31">
        <v>50</v>
      </c>
      <c r="N2163" s="31"/>
      <c r="O2163" s="360">
        <f>IF(P2163="Yes",'MD Rates'!$H$1,R2163)</f>
        <v>18629</v>
      </c>
      <c r="P2163" s="5" t="str">
        <f t="shared" si="105"/>
        <v>No</v>
      </c>
      <c r="R2163" s="406">
        <v>18629</v>
      </c>
    </row>
    <row r="2164" spans="1:18" hidden="1" x14ac:dyDescent="0.2">
      <c r="A2164" s="31" t="s">
        <v>127</v>
      </c>
      <c r="B2164" s="1064" t="s">
        <v>1923</v>
      </c>
      <c r="C2164" s="368" t="s">
        <v>1530</v>
      </c>
      <c r="D2164" s="31" t="s">
        <v>221</v>
      </c>
      <c r="E2164" s="31"/>
      <c r="F2164" s="31" t="s">
        <v>211</v>
      </c>
      <c r="G2164" s="31" t="s">
        <v>1448</v>
      </c>
      <c r="H2164" s="31"/>
      <c r="I2164" s="31">
        <v>0.9</v>
      </c>
      <c r="J2164" s="31">
        <v>40</v>
      </c>
      <c r="K2164" s="31"/>
      <c r="L2164" s="31">
        <v>0.9</v>
      </c>
      <c r="M2164" s="31">
        <v>40</v>
      </c>
      <c r="N2164" s="31"/>
      <c r="O2164" s="360">
        <f>IF(P2164="Yes",'MD Rates'!$H$1,R2164)</f>
        <v>18629</v>
      </c>
      <c r="P2164" s="5" t="str">
        <f t="shared" si="105"/>
        <v>No</v>
      </c>
      <c r="R2164" s="406">
        <v>18629</v>
      </c>
    </row>
    <row r="2165" spans="1:18" hidden="1" x14ac:dyDescent="0.2">
      <c r="A2165" s="31" t="s">
        <v>127</v>
      </c>
      <c r="B2165" s="1064" t="s">
        <v>1923</v>
      </c>
      <c r="C2165" s="368" t="s">
        <v>1530</v>
      </c>
      <c r="D2165" s="31" t="s">
        <v>221</v>
      </c>
      <c r="E2165" s="31"/>
      <c r="F2165" s="31" t="s">
        <v>211</v>
      </c>
      <c r="G2165" s="31" t="s">
        <v>1449</v>
      </c>
      <c r="H2165" s="31"/>
      <c r="I2165" s="31">
        <v>0.9</v>
      </c>
      <c r="J2165" s="31">
        <v>20</v>
      </c>
      <c r="K2165" s="31"/>
      <c r="L2165" s="31">
        <v>0.9</v>
      </c>
      <c r="M2165" s="31">
        <v>20</v>
      </c>
      <c r="N2165" s="31"/>
      <c r="O2165" s="360">
        <f>IF(P2165="Yes",'MD Rates'!$H$1,R2165)</f>
        <v>18629</v>
      </c>
      <c r="P2165" s="5" t="str">
        <f t="shared" si="105"/>
        <v>No</v>
      </c>
      <c r="R2165" s="406">
        <v>18629</v>
      </c>
    </row>
    <row r="2166" spans="1:18" hidden="1" x14ac:dyDescent="0.2">
      <c r="A2166" s="31" t="s">
        <v>127</v>
      </c>
      <c r="B2166" s="1064" t="s">
        <v>1923</v>
      </c>
      <c r="C2166" s="368" t="s">
        <v>1530</v>
      </c>
      <c r="D2166" s="31" t="s">
        <v>222</v>
      </c>
      <c r="E2166" s="31"/>
      <c r="F2166" s="31" t="s">
        <v>146</v>
      </c>
      <c r="G2166" s="31" t="s">
        <v>1444</v>
      </c>
      <c r="H2166" s="31"/>
      <c r="I2166" s="31">
        <v>0.5</v>
      </c>
      <c r="J2166" s="31">
        <v>50</v>
      </c>
      <c r="K2166" s="31"/>
      <c r="L2166" s="31">
        <v>0.5</v>
      </c>
      <c r="M2166" s="31">
        <v>50</v>
      </c>
      <c r="N2166" s="31"/>
      <c r="O2166" s="360">
        <f>IF(P2166="Yes",'MD Rates'!$H$1,R2166)</f>
        <v>18629</v>
      </c>
      <c r="P2166" s="5" t="str">
        <f t="shared" si="105"/>
        <v>No</v>
      </c>
      <c r="R2166" s="406">
        <v>18629</v>
      </c>
    </row>
    <row r="2167" spans="1:18" hidden="1" x14ac:dyDescent="0.2">
      <c r="A2167" s="31" t="s">
        <v>127</v>
      </c>
      <c r="B2167" s="1064" t="s">
        <v>1923</v>
      </c>
      <c r="C2167" s="368" t="s">
        <v>1530</v>
      </c>
      <c r="D2167" s="31" t="s">
        <v>222</v>
      </c>
      <c r="E2167" s="31"/>
      <c r="F2167" s="31" t="s">
        <v>146</v>
      </c>
      <c r="G2167" s="31" t="s">
        <v>1445</v>
      </c>
      <c r="H2167" s="31"/>
      <c r="I2167" s="31">
        <v>0.5</v>
      </c>
      <c r="J2167" s="31">
        <v>40</v>
      </c>
      <c r="K2167" s="31"/>
      <c r="L2167" s="31">
        <v>0.5</v>
      </c>
      <c r="M2167" s="31">
        <v>40</v>
      </c>
      <c r="N2167" s="31"/>
      <c r="O2167" s="360">
        <f>IF(P2167="Yes",'MD Rates'!$H$1,R2167)</f>
        <v>18629</v>
      </c>
      <c r="P2167" s="5" t="str">
        <f t="shared" si="105"/>
        <v>No</v>
      </c>
      <c r="R2167" s="406">
        <v>18629</v>
      </c>
    </row>
    <row r="2168" spans="1:18" hidden="1" x14ac:dyDescent="0.2">
      <c r="A2168" s="31" t="s">
        <v>127</v>
      </c>
      <c r="B2168" s="1064" t="s">
        <v>1923</v>
      </c>
      <c r="C2168" s="368" t="s">
        <v>1530</v>
      </c>
      <c r="D2168" s="31" t="s">
        <v>222</v>
      </c>
      <c r="E2168" s="31"/>
      <c r="F2168" s="31" t="s">
        <v>146</v>
      </c>
      <c r="G2168" s="31" t="s">
        <v>1446</v>
      </c>
      <c r="H2168" s="31"/>
      <c r="I2168" s="31">
        <v>0.5</v>
      </c>
      <c r="J2168" s="31">
        <v>20</v>
      </c>
      <c r="K2168" s="31"/>
      <c r="L2168" s="31">
        <v>0.5</v>
      </c>
      <c r="M2168" s="31">
        <v>20</v>
      </c>
      <c r="N2168" s="31"/>
      <c r="O2168" s="360">
        <f>IF(P2168="Yes",'MD Rates'!$H$1,R2168)</f>
        <v>18629</v>
      </c>
      <c r="P2168" s="5" t="str">
        <f t="shared" si="105"/>
        <v>No</v>
      </c>
      <c r="R2168" s="406">
        <v>18629</v>
      </c>
    </row>
    <row r="2169" spans="1:18" hidden="1" x14ac:dyDescent="0.2">
      <c r="A2169" s="31" t="s">
        <v>127</v>
      </c>
      <c r="B2169" s="1064" t="s">
        <v>1923</v>
      </c>
      <c r="C2169" s="368" t="s">
        <v>1530</v>
      </c>
      <c r="D2169" s="31" t="s">
        <v>222</v>
      </c>
      <c r="E2169" s="31"/>
      <c r="F2169" s="31" t="s">
        <v>147</v>
      </c>
      <c r="G2169" s="31" t="s">
        <v>1447</v>
      </c>
      <c r="H2169" s="31"/>
      <c r="I2169" s="31">
        <v>0.5</v>
      </c>
      <c r="J2169" s="31">
        <v>50</v>
      </c>
      <c r="K2169" s="31"/>
      <c r="L2169" s="31">
        <v>0.5</v>
      </c>
      <c r="M2169" s="31">
        <v>50</v>
      </c>
      <c r="N2169" s="31"/>
      <c r="O2169" s="360">
        <f>IF(P2169="Yes",'MD Rates'!$H$1,R2169)</f>
        <v>18629</v>
      </c>
      <c r="P2169" s="5" t="str">
        <f t="shared" si="105"/>
        <v>No</v>
      </c>
      <c r="R2169" s="406">
        <v>18629</v>
      </c>
    </row>
    <row r="2170" spans="1:18" hidden="1" x14ac:dyDescent="0.2">
      <c r="A2170" s="31" t="s">
        <v>127</v>
      </c>
      <c r="B2170" s="1064" t="s">
        <v>1923</v>
      </c>
      <c r="C2170" s="368" t="s">
        <v>1530</v>
      </c>
      <c r="D2170" s="31" t="s">
        <v>222</v>
      </c>
      <c r="E2170" s="31"/>
      <c r="F2170" s="31" t="s">
        <v>147</v>
      </c>
      <c r="G2170" s="31" t="s">
        <v>1448</v>
      </c>
      <c r="H2170" s="31"/>
      <c r="I2170" s="31">
        <v>0.5</v>
      </c>
      <c r="J2170" s="31">
        <v>40</v>
      </c>
      <c r="K2170" s="31"/>
      <c r="L2170" s="31">
        <v>0.5</v>
      </c>
      <c r="M2170" s="31">
        <v>40</v>
      </c>
      <c r="N2170" s="31"/>
      <c r="O2170" s="360">
        <f>IF(P2170="Yes",'MD Rates'!$H$1,R2170)</f>
        <v>18629</v>
      </c>
      <c r="P2170" s="5" t="str">
        <f t="shared" si="105"/>
        <v>No</v>
      </c>
      <c r="R2170" s="406">
        <v>18629</v>
      </c>
    </row>
    <row r="2171" spans="1:18" hidden="1" x14ac:dyDescent="0.2">
      <c r="A2171" s="31" t="s">
        <v>127</v>
      </c>
      <c r="B2171" s="1064" t="s">
        <v>1923</v>
      </c>
      <c r="C2171" s="368" t="s">
        <v>1530</v>
      </c>
      <c r="D2171" s="31" t="s">
        <v>222</v>
      </c>
      <c r="E2171" s="31"/>
      <c r="F2171" s="31" t="s">
        <v>147</v>
      </c>
      <c r="G2171" s="31" t="s">
        <v>1449</v>
      </c>
      <c r="H2171" s="31"/>
      <c r="I2171" s="31">
        <v>0.5</v>
      </c>
      <c r="J2171" s="31">
        <v>20</v>
      </c>
      <c r="K2171" s="31"/>
      <c r="L2171" s="31">
        <v>0.5</v>
      </c>
      <c r="M2171" s="31">
        <v>20</v>
      </c>
      <c r="N2171" s="31"/>
      <c r="O2171" s="360">
        <f>IF(P2171="Yes",'MD Rates'!$H$1,R2171)</f>
        <v>18629</v>
      </c>
      <c r="P2171" s="5" t="str">
        <f t="shared" si="105"/>
        <v>No</v>
      </c>
      <c r="R2171" s="406">
        <v>18629</v>
      </c>
    </row>
    <row r="2172" spans="1:18" s="11" customFormat="1" hidden="1" x14ac:dyDescent="0.2">
      <c r="A2172" s="9" t="s">
        <v>127</v>
      </c>
      <c r="B2172" s="1064" t="s">
        <v>1923</v>
      </c>
      <c r="C2172" s="375" t="s">
        <v>1530</v>
      </c>
      <c r="D2172" s="9" t="s">
        <v>222</v>
      </c>
      <c r="E2172" s="9"/>
      <c r="F2172" s="9" t="s">
        <v>147</v>
      </c>
      <c r="G2172" s="9" t="s">
        <v>660</v>
      </c>
      <c r="H2172" s="9"/>
      <c r="I2172" s="593">
        <v>0.5</v>
      </c>
      <c r="J2172" s="9">
        <v>5</v>
      </c>
      <c r="K2172" s="9"/>
      <c r="L2172" s="506">
        <v>0.5</v>
      </c>
      <c r="M2172" s="506">
        <v>5</v>
      </c>
      <c r="N2172" s="9"/>
      <c r="O2172" s="360">
        <f>IF(P2172="Yes",'MD Rates'!$H$1,R2172)</f>
        <v>18629</v>
      </c>
      <c r="P2172" s="12" t="str">
        <f>IF(I2172&lt;&gt;L2172,"Yes","No")</f>
        <v>No</v>
      </c>
      <c r="R2172" s="360">
        <v>18629</v>
      </c>
    </row>
    <row r="2173" spans="1:18" hidden="1" x14ac:dyDescent="0.2">
      <c r="A2173" s="31" t="s">
        <v>127</v>
      </c>
      <c r="B2173" s="1064" t="s">
        <v>1923</v>
      </c>
      <c r="C2173" s="368" t="s">
        <v>1530</v>
      </c>
      <c r="D2173" s="31" t="s">
        <v>222</v>
      </c>
      <c r="E2173" s="31"/>
      <c r="F2173" s="31" t="s">
        <v>148</v>
      </c>
      <c r="G2173" s="31" t="s">
        <v>1444</v>
      </c>
      <c r="H2173" s="31"/>
      <c r="I2173" s="31">
        <v>0.6</v>
      </c>
      <c r="J2173" s="31">
        <v>50</v>
      </c>
      <c r="K2173" s="31"/>
      <c r="L2173" s="31">
        <v>0.6</v>
      </c>
      <c r="M2173" s="31">
        <v>50</v>
      </c>
      <c r="N2173" s="31"/>
      <c r="O2173" s="360">
        <f>IF(P2173="Yes",'MD Rates'!$H$1,R2173)</f>
        <v>18629</v>
      </c>
      <c r="P2173" s="5" t="str">
        <f t="shared" si="105"/>
        <v>No</v>
      </c>
      <c r="R2173" s="406">
        <v>18629</v>
      </c>
    </row>
    <row r="2174" spans="1:18" hidden="1" x14ac:dyDescent="0.2">
      <c r="A2174" s="31" t="s">
        <v>127</v>
      </c>
      <c r="B2174" s="1064" t="s">
        <v>1923</v>
      </c>
      <c r="C2174" s="368" t="s">
        <v>1530</v>
      </c>
      <c r="D2174" s="31" t="s">
        <v>222</v>
      </c>
      <c r="E2174" s="31"/>
      <c r="F2174" s="31" t="s">
        <v>148</v>
      </c>
      <c r="G2174" s="31" t="s">
        <v>1445</v>
      </c>
      <c r="H2174" s="31"/>
      <c r="I2174" s="31">
        <v>0.6</v>
      </c>
      <c r="J2174" s="31">
        <v>40</v>
      </c>
      <c r="K2174" s="31"/>
      <c r="L2174" s="31">
        <v>0.6</v>
      </c>
      <c r="M2174" s="31">
        <v>40</v>
      </c>
      <c r="N2174" s="31"/>
      <c r="O2174" s="360">
        <f>IF(P2174="Yes",'MD Rates'!$H$1,R2174)</f>
        <v>18629</v>
      </c>
      <c r="P2174" s="5" t="str">
        <f t="shared" si="105"/>
        <v>No</v>
      </c>
      <c r="R2174" s="406">
        <v>18629</v>
      </c>
    </row>
    <row r="2175" spans="1:18" hidden="1" x14ac:dyDescent="0.2">
      <c r="A2175" s="31" t="s">
        <v>127</v>
      </c>
      <c r="B2175" s="1064" t="s">
        <v>1923</v>
      </c>
      <c r="C2175" s="368" t="s">
        <v>1530</v>
      </c>
      <c r="D2175" s="31" t="s">
        <v>222</v>
      </c>
      <c r="E2175" s="31"/>
      <c r="F2175" s="31" t="s">
        <v>148</v>
      </c>
      <c r="G2175" s="31" t="s">
        <v>1446</v>
      </c>
      <c r="H2175" s="31"/>
      <c r="I2175" s="31">
        <v>0.6</v>
      </c>
      <c r="J2175" s="31">
        <v>20</v>
      </c>
      <c r="K2175" s="31"/>
      <c r="L2175" s="31">
        <v>0.6</v>
      </c>
      <c r="M2175" s="31">
        <v>20</v>
      </c>
      <c r="N2175" s="31"/>
      <c r="O2175" s="360">
        <f>IF(P2175="Yes",'MD Rates'!$H$1,R2175)</f>
        <v>18629</v>
      </c>
      <c r="P2175" s="5" t="str">
        <f t="shared" si="105"/>
        <v>No</v>
      </c>
      <c r="R2175" s="406">
        <v>18629</v>
      </c>
    </row>
    <row r="2176" spans="1:18" hidden="1" x14ac:dyDescent="0.2">
      <c r="A2176" s="31" t="s">
        <v>127</v>
      </c>
      <c r="B2176" s="1064" t="s">
        <v>1923</v>
      </c>
      <c r="C2176" s="368" t="s">
        <v>1530</v>
      </c>
      <c r="D2176" s="31" t="s">
        <v>222</v>
      </c>
      <c r="E2176" s="31"/>
      <c r="F2176" s="31" t="s">
        <v>149</v>
      </c>
      <c r="G2176" s="31" t="s">
        <v>1447</v>
      </c>
      <c r="H2176" s="31"/>
      <c r="I2176" s="31">
        <v>0.6</v>
      </c>
      <c r="J2176" s="31">
        <v>50</v>
      </c>
      <c r="K2176" s="31"/>
      <c r="L2176" s="31">
        <v>0.6</v>
      </c>
      <c r="M2176" s="31">
        <v>50</v>
      </c>
      <c r="N2176" s="31"/>
      <c r="O2176" s="360">
        <f>IF(P2176="Yes",'MD Rates'!$H$1,R2176)</f>
        <v>18629</v>
      </c>
      <c r="P2176" s="5" t="str">
        <f t="shared" si="105"/>
        <v>No</v>
      </c>
      <c r="R2176" s="406">
        <v>18629</v>
      </c>
    </row>
    <row r="2177" spans="1:18" hidden="1" x14ac:dyDescent="0.2">
      <c r="A2177" s="31" t="s">
        <v>127</v>
      </c>
      <c r="B2177" s="1064" t="s">
        <v>1923</v>
      </c>
      <c r="C2177" s="368" t="s">
        <v>1530</v>
      </c>
      <c r="D2177" s="31" t="s">
        <v>222</v>
      </c>
      <c r="E2177" s="31"/>
      <c r="F2177" s="31" t="s">
        <v>149</v>
      </c>
      <c r="G2177" s="31" t="s">
        <v>1448</v>
      </c>
      <c r="H2177" s="31"/>
      <c r="I2177" s="31">
        <v>0.6</v>
      </c>
      <c r="J2177" s="31">
        <v>40</v>
      </c>
      <c r="K2177" s="31"/>
      <c r="L2177" s="31">
        <v>0.6</v>
      </c>
      <c r="M2177" s="31">
        <v>40</v>
      </c>
      <c r="N2177" s="31"/>
      <c r="O2177" s="360">
        <f>IF(P2177="Yes",'MD Rates'!$H$1,R2177)</f>
        <v>18629</v>
      </c>
      <c r="P2177" s="5" t="str">
        <f t="shared" si="105"/>
        <v>No</v>
      </c>
      <c r="R2177" s="406">
        <v>18629</v>
      </c>
    </row>
    <row r="2178" spans="1:18" hidden="1" x14ac:dyDescent="0.2">
      <c r="A2178" s="31" t="s">
        <v>127</v>
      </c>
      <c r="B2178" s="1064" t="s">
        <v>1923</v>
      </c>
      <c r="C2178" s="368" t="s">
        <v>1530</v>
      </c>
      <c r="D2178" s="31" t="s">
        <v>222</v>
      </c>
      <c r="E2178" s="31"/>
      <c r="F2178" s="31" t="s">
        <v>149</v>
      </c>
      <c r="G2178" s="31" t="s">
        <v>1449</v>
      </c>
      <c r="H2178" s="31"/>
      <c r="I2178" s="31">
        <v>0.6</v>
      </c>
      <c r="J2178" s="31">
        <v>20</v>
      </c>
      <c r="K2178" s="31"/>
      <c r="L2178" s="31">
        <v>0.6</v>
      </c>
      <c r="M2178" s="31">
        <v>20</v>
      </c>
      <c r="N2178" s="31"/>
      <c r="O2178" s="360">
        <f>IF(P2178="Yes",'MD Rates'!$H$1,R2178)</f>
        <v>18629</v>
      </c>
      <c r="P2178" s="5" t="str">
        <f t="shared" si="105"/>
        <v>No</v>
      </c>
      <c r="R2178" s="406">
        <v>18629</v>
      </c>
    </row>
    <row r="2179" spans="1:18" s="11" customFormat="1" hidden="1" x14ac:dyDescent="0.2">
      <c r="A2179" s="9" t="s">
        <v>127</v>
      </c>
      <c r="B2179" s="1064" t="s">
        <v>1923</v>
      </c>
      <c r="C2179" s="375" t="s">
        <v>1530</v>
      </c>
      <c r="D2179" s="9" t="s">
        <v>222</v>
      </c>
      <c r="E2179" s="9"/>
      <c r="F2179" s="9" t="s">
        <v>149</v>
      </c>
      <c r="G2179" s="9" t="s">
        <v>660</v>
      </c>
      <c r="H2179" s="9"/>
      <c r="I2179" s="593">
        <v>0.6</v>
      </c>
      <c r="J2179" s="9">
        <v>5</v>
      </c>
      <c r="K2179" s="9"/>
      <c r="L2179" s="506">
        <v>0.6</v>
      </c>
      <c r="M2179" s="506">
        <v>5</v>
      </c>
      <c r="N2179" s="9"/>
      <c r="O2179" s="360">
        <f>IF(P2179="Yes",'MD Rates'!$H$1,R2179)</f>
        <v>18629</v>
      </c>
      <c r="P2179" s="12" t="str">
        <f t="shared" si="105"/>
        <v>No</v>
      </c>
      <c r="R2179" s="360">
        <v>18629</v>
      </c>
    </row>
    <row r="2180" spans="1:18" hidden="1" x14ac:dyDescent="0.2">
      <c r="A2180" s="31" t="s">
        <v>127</v>
      </c>
      <c r="B2180" s="1064" t="s">
        <v>1923</v>
      </c>
      <c r="C2180" s="368" t="s">
        <v>1530</v>
      </c>
      <c r="D2180" s="31" t="s">
        <v>222</v>
      </c>
      <c r="E2180" s="31"/>
      <c r="F2180" s="31" t="s">
        <v>150</v>
      </c>
      <c r="G2180" s="31" t="s">
        <v>1444</v>
      </c>
      <c r="H2180" s="31"/>
      <c r="I2180" s="31">
        <v>0.7</v>
      </c>
      <c r="J2180" s="31">
        <v>50</v>
      </c>
      <c r="K2180" s="31"/>
      <c r="L2180" s="31">
        <v>0.7</v>
      </c>
      <c r="M2180" s="31">
        <v>50</v>
      </c>
      <c r="N2180" s="31"/>
      <c r="O2180" s="360">
        <f>IF(P2180="Yes",'MD Rates'!$H$1,R2180)</f>
        <v>18629</v>
      </c>
      <c r="P2180" s="5" t="str">
        <f t="shared" si="105"/>
        <v>No</v>
      </c>
      <c r="R2180" s="406">
        <v>18629</v>
      </c>
    </row>
    <row r="2181" spans="1:18" hidden="1" x14ac:dyDescent="0.2">
      <c r="A2181" s="31" t="s">
        <v>127</v>
      </c>
      <c r="B2181" s="1064" t="s">
        <v>1923</v>
      </c>
      <c r="C2181" s="368" t="s">
        <v>1530</v>
      </c>
      <c r="D2181" s="31" t="s">
        <v>222</v>
      </c>
      <c r="E2181" s="31"/>
      <c r="F2181" s="31" t="s">
        <v>150</v>
      </c>
      <c r="G2181" s="31" t="s">
        <v>1445</v>
      </c>
      <c r="H2181" s="31"/>
      <c r="I2181" s="31">
        <v>0.7</v>
      </c>
      <c r="J2181" s="31">
        <v>40</v>
      </c>
      <c r="K2181" s="31"/>
      <c r="L2181" s="31">
        <v>0.7</v>
      </c>
      <c r="M2181" s="31">
        <v>40</v>
      </c>
      <c r="N2181" s="31"/>
      <c r="O2181" s="360">
        <f>IF(P2181="Yes",'MD Rates'!$H$1,R2181)</f>
        <v>18629</v>
      </c>
      <c r="P2181" s="5" t="str">
        <f t="shared" si="105"/>
        <v>No</v>
      </c>
      <c r="R2181" s="406">
        <v>18629</v>
      </c>
    </row>
    <row r="2182" spans="1:18" hidden="1" x14ac:dyDescent="0.2">
      <c r="A2182" s="31" t="s">
        <v>127</v>
      </c>
      <c r="B2182" s="1064" t="s">
        <v>1923</v>
      </c>
      <c r="C2182" s="368" t="s">
        <v>1530</v>
      </c>
      <c r="D2182" s="31" t="s">
        <v>222</v>
      </c>
      <c r="E2182" s="31"/>
      <c r="F2182" s="31" t="s">
        <v>150</v>
      </c>
      <c r="G2182" s="31" t="s">
        <v>1446</v>
      </c>
      <c r="H2182" s="31"/>
      <c r="I2182" s="31">
        <v>0.7</v>
      </c>
      <c r="J2182" s="31">
        <v>20</v>
      </c>
      <c r="K2182" s="31"/>
      <c r="L2182" s="31">
        <v>0.7</v>
      </c>
      <c r="M2182" s="31">
        <v>20</v>
      </c>
      <c r="N2182" s="31"/>
      <c r="O2182" s="360">
        <f>IF(P2182="Yes",'MD Rates'!$H$1,R2182)</f>
        <v>18629</v>
      </c>
      <c r="P2182" s="5" t="str">
        <f t="shared" si="105"/>
        <v>No</v>
      </c>
      <c r="R2182" s="406">
        <v>18629</v>
      </c>
    </row>
    <row r="2183" spans="1:18" hidden="1" x14ac:dyDescent="0.2">
      <c r="A2183" s="31" t="s">
        <v>127</v>
      </c>
      <c r="B2183" s="1064" t="s">
        <v>1923</v>
      </c>
      <c r="C2183" s="368" t="s">
        <v>1530</v>
      </c>
      <c r="D2183" s="31" t="s">
        <v>222</v>
      </c>
      <c r="E2183" s="31"/>
      <c r="F2183" s="31" t="s">
        <v>151</v>
      </c>
      <c r="G2183" s="31" t="s">
        <v>1447</v>
      </c>
      <c r="H2183" s="31"/>
      <c r="I2183" s="31">
        <v>0.7</v>
      </c>
      <c r="J2183" s="31">
        <v>50</v>
      </c>
      <c r="K2183" s="31"/>
      <c r="L2183" s="31">
        <v>0.7</v>
      </c>
      <c r="M2183" s="31">
        <v>50</v>
      </c>
      <c r="N2183" s="31"/>
      <c r="O2183" s="360">
        <f>IF(P2183="Yes",'MD Rates'!$H$1,R2183)</f>
        <v>18629</v>
      </c>
      <c r="P2183" s="5" t="str">
        <f t="shared" si="105"/>
        <v>No</v>
      </c>
      <c r="R2183" s="406">
        <v>18629</v>
      </c>
    </row>
    <row r="2184" spans="1:18" hidden="1" x14ac:dyDescent="0.2">
      <c r="A2184" s="31" t="s">
        <v>127</v>
      </c>
      <c r="B2184" s="1064" t="s">
        <v>1923</v>
      </c>
      <c r="C2184" s="368" t="s">
        <v>1530</v>
      </c>
      <c r="D2184" s="31" t="s">
        <v>222</v>
      </c>
      <c r="E2184" s="31"/>
      <c r="F2184" s="31" t="s">
        <v>151</v>
      </c>
      <c r="G2184" s="31" t="s">
        <v>1448</v>
      </c>
      <c r="H2184" s="31"/>
      <c r="I2184" s="31">
        <v>0.7</v>
      </c>
      <c r="J2184" s="31">
        <v>40</v>
      </c>
      <c r="K2184" s="31"/>
      <c r="L2184" s="31">
        <v>0.7</v>
      </c>
      <c r="M2184" s="31">
        <v>40</v>
      </c>
      <c r="N2184" s="31"/>
      <c r="O2184" s="360">
        <f>IF(P2184="Yes",'MD Rates'!$H$1,R2184)</f>
        <v>18629</v>
      </c>
      <c r="P2184" s="5" t="str">
        <f t="shared" ref="P2184:P2250" si="106">IF(I2184&lt;&gt;L2184,"Yes","No")</f>
        <v>No</v>
      </c>
      <c r="R2184" s="406">
        <v>18629</v>
      </c>
    </row>
    <row r="2185" spans="1:18" hidden="1" x14ac:dyDescent="0.2">
      <c r="A2185" s="31" t="s">
        <v>127</v>
      </c>
      <c r="B2185" s="1064" t="s">
        <v>1923</v>
      </c>
      <c r="C2185" s="368" t="s">
        <v>1530</v>
      </c>
      <c r="D2185" s="31" t="s">
        <v>222</v>
      </c>
      <c r="E2185" s="31"/>
      <c r="F2185" s="31" t="s">
        <v>151</v>
      </c>
      <c r="G2185" s="31" t="s">
        <v>1449</v>
      </c>
      <c r="H2185" s="31"/>
      <c r="I2185" s="31">
        <v>0.7</v>
      </c>
      <c r="J2185" s="31">
        <v>20</v>
      </c>
      <c r="K2185" s="31"/>
      <c r="L2185" s="31">
        <v>0.7</v>
      </c>
      <c r="M2185" s="31">
        <v>20</v>
      </c>
      <c r="N2185" s="31"/>
      <c r="O2185" s="360">
        <f>IF(P2185="Yes",'MD Rates'!$H$1,R2185)</f>
        <v>18629</v>
      </c>
      <c r="P2185" s="5" t="str">
        <f t="shared" si="106"/>
        <v>No</v>
      </c>
      <c r="R2185" s="406">
        <v>18629</v>
      </c>
    </row>
    <row r="2186" spans="1:18" s="11" customFormat="1" hidden="1" x14ac:dyDescent="0.2">
      <c r="A2186" s="9" t="s">
        <v>127</v>
      </c>
      <c r="B2186" s="1064" t="s">
        <v>1923</v>
      </c>
      <c r="C2186" s="375" t="s">
        <v>1530</v>
      </c>
      <c r="D2186" s="9" t="s">
        <v>222</v>
      </c>
      <c r="E2186" s="9"/>
      <c r="F2186" s="9" t="s">
        <v>151</v>
      </c>
      <c r="G2186" s="9" t="s">
        <v>660</v>
      </c>
      <c r="H2186" s="9"/>
      <c r="I2186" s="593">
        <v>0.7</v>
      </c>
      <c r="J2186" s="9">
        <v>5</v>
      </c>
      <c r="K2186" s="9"/>
      <c r="L2186" s="506">
        <v>0.7</v>
      </c>
      <c r="M2186" s="506">
        <v>5</v>
      </c>
      <c r="N2186" s="9"/>
      <c r="O2186" s="360">
        <f>IF(P2186="Yes",'MD Rates'!$H$1,R2186)</f>
        <v>18629</v>
      </c>
      <c r="P2186" s="12" t="str">
        <f t="shared" si="106"/>
        <v>No</v>
      </c>
      <c r="R2186" s="360">
        <v>18629</v>
      </c>
    </row>
    <row r="2187" spans="1:18" hidden="1" x14ac:dyDescent="0.2">
      <c r="A2187" s="31" t="s">
        <v>127</v>
      </c>
      <c r="B2187" s="1064" t="s">
        <v>1923</v>
      </c>
      <c r="C2187" s="368" t="s">
        <v>1530</v>
      </c>
      <c r="D2187" s="31" t="s">
        <v>222</v>
      </c>
      <c r="E2187" s="31"/>
      <c r="F2187" s="31" t="s">
        <v>152</v>
      </c>
      <c r="G2187" s="31" t="s">
        <v>1444</v>
      </c>
      <c r="H2187" s="31"/>
      <c r="I2187" s="31">
        <v>0.8</v>
      </c>
      <c r="J2187" s="31">
        <v>50</v>
      </c>
      <c r="K2187" s="31"/>
      <c r="L2187" s="31">
        <v>0.8</v>
      </c>
      <c r="M2187" s="31">
        <v>50</v>
      </c>
      <c r="N2187" s="31"/>
      <c r="O2187" s="360">
        <f>IF(P2187="Yes",'MD Rates'!$H$1,R2187)</f>
        <v>18629</v>
      </c>
      <c r="P2187" s="5" t="str">
        <f t="shared" si="106"/>
        <v>No</v>
      </c>
      <c r="R2187" s="406">
        <v>18629</v>
      </c>
    </row>
    <row r="2188" spans="1:18" hidden="1" x14ac:dyDescent="0.2">
      <c r="A2188" s="31" t="s">
        <v>127</v>
      </c>
      <c r="B2188" s="1064" t="s">
        <v>1923</v>
      </c>
      <c r="C2188" s="368" t="s">
        <v>1530</v>
      </c>
      <c r="D2188" s="31" t="s">
        <v>222</v>
      </c>
      <c r="E2188" s="31"/>
      <c r="F2188" s="31" t="s">
        <v>152</v>
      </c>
      <c r="G2188" s="31" t="s">
        <v>1445</v>
      </c>
      <c r="H2188" s="31"/>
      <c r="I2188" s="31">
        <v>0.8</v>
      </c>
      <c r="J2188" s="31">
        <v>40</v>
      </c>
      <c r="K2188" s="31"/>
      <c r="L2188" s="31">
        <v>0.8</v>
      </c>
      <c r="M2188" s="31">
        <v>40</v>
      </c>
      <c r="N2188" s="31"/>
      <c r="O2188" s="360">
        <f>IF(P2188="Yes",'MD Rates'!$H$1,R2188)</f>
        <v>18629</v>
      </c>
      <c r="P2188" s="5" t="str">
        <f t="shared" si="106"/>
        <v>No</v>
      </c>
      <c r="R2188" s="406">
        <v>18629</v>
      </c>
    </row>
    <row r="2189" spans="1:18" hidden="1" x14ac:dyDescent="0.2">
      <c r="A2189" s="31" t="s">
        <v>127</v>
      </c>
      <c r="B2189" s="1064" t="s">
        <v>1923</v>
      </c>
      <c r="C2189" s="368" t="s">
        <v>1530</v>
      </c>
      <c r="D2189" s="31" t="s">
        <v>222</v>
      </c>
      <c r="E2189" s="31"/>
      <c r="F2189" s="31" t="s">
        <v>152</v>
      </c>
      <c r="G2189" s="31" t="s">
        <v>1446</v>
      </c>
      <c r="H2189" s="31"/>
      <c r="I2189" s="31">
        <v>0.8</v>
      </c>
      <c r="J2189" s="31">
        <v>20</v>
      </c>
      <c r="K2189" s="31"/>
      <c r="L2189" s="31">
        <v>0.8</v>
      </c>
      <c r="M2189" s="31">
        <v>20</v>
      </c>
      <c r="N2189" s="31"/>
      <c r="O2189" s="360">
        <f>IF(P2189="Yes",'MD Rates'!$H$1,R2189)</f>
        <v>18629</v>
      </c>
      <c r="P2189" s="5" t="str">
        <f t="shared" si="106"/>
        <v>No</v>
      </c>
      <c r="R2189" s="406">
        <v>18629</v>
      </c>
    </row>
    <row r="2190" spans="1:18" hidden="1" x14ac:dyDescent="0.2">
      <c r="A2190" s="31" t="s">
        <v>127</v>
      </c>
      <c r="B2190" s="1064" t="s">
        <v>1923</v>
      </c>
      <c r="C2190" s="368" t="s">
        <v>1530</v>
      </c>
      <c r="D2190" s="31" t="s">
        <v>222</v>
      </c>
      <c r="E2190" s="31"/>
      <c r="F2190" s="31" t="s">
        <v>209</v>
      </c>
      <c r="G2190" s="31" t="s">
        <v>1447</v>
      </c>
      <c r="H2190" s="31"/>
      <c r="I2190" s="31">
        <v>0.8</v>
      </c>
      <c r="J2190" s="31">
        <v>50</v>
      </c>
      <c r="K2190" s="31"/>
      <c r="L2190" s="31">
        <v>0.8</v>
      </c>
      <c r="M2190" s="31">
        <v>50</v>
      </c>
      <c r="N2190" s="31"/>
      <c r="O2190" s="360">
        <f>IF(P2190="Yes",'MD Rates'!$H$1,R2190)</f>
        <v>18629</v>
      </c>
      <c r="P2190" s="5" t="str">
        <f t="shared" si="106"/>
        <v>No</v>
      </c>
      <c r="R2190" s="406">
        <v>18629</v>
      </c>
    </row>
    <row r="2191" spans="1:18" hidden="1" x14ac:dyDescent="0.2">
      <c r="A2191" s="31" t="s">
        <v>127</v>
      </c>
      <c r="B2191" s="1064" t="s">
        <v>1923</v>
      </c>
      <c r="C2191" s="368" t="s">
        <v>1530</v>
      </c>
      <c r="D2191" s="31" t="s">
        <v>222</v>
      </c>
      <c r="E2191" s="31"/>
      <c r="F2191" s="31" t="s">
        <v>209</v>
      </c>
      <c r="G2191" s="31" t="s">
        <v>1448</v>
      </c>
      <c r="H2191" s="31"/>
      <c r="I2191" s="31">
        <v>0.8</v>
      </c>
      <c r="J2191" s="31">
        <v>40</v>
      </c>
      <c r="K2191" s="31"/>
      <c r="L2191" s="31">
        <v>0.8</v>
      </c>
      <c r="M2191" s="31">
        <v>40</v>
      </c>
      <c r="N2191" s="31"/>
      <c r="O2191" s="360">
        <f>IF(P2191="Yes",'MD Rates'!$H$1,R2191)</f>
        <v>18629</v>
      </c>
      <c r="P2191" s="5" t="str">
        <f t="shared" si="106"/>
        <v>No</v>
      </c>
      <c r="R2191" s="406">
        <v>18629</v>
      </c>
    </row>
    <row r="2192" spans="1:18" hidden="1" x14ac:dyDescent="0.2">
      <c r="A2192" s="31" t="s">
        <v>127</v>
      </c>
      <c r="B2192" s="1064" t="s">
        <v>1923</v>
      </c>
      <c r="C2192" s="368" t="s">
        <v>1530</v>
      </c>
      <c r="D2192" s="31" t="s">
        <v>222</v>
      </c>
      <c r="E2192" s="31"/>
      <c r="F2192" s="31" t="s">
        <v>209</v>
      </c>
      <c r="G2192" s="31" t="s">
        <v>1449</v>
      </c>
      <c r="H2192" s="31"/>
      <c r="I2192" s="31">
        <v>0.8</v>
      </c>
      <c r="J2192" s="31">
        <v>20</v>
      </c>
      <c r="K2192" s="31"/>
      <c r="L2192" s="31">
        <v>0.8</v>
      </c>
      <c r="M2192" s="31">
        <v>20</v>
      </c>
      <c r="N2192" s="31"/>
      <c r="O2192" s="360">
        <f>IF(P2192="Yes",'MD Rates'!$H$1,R2192)</f>
        <v>18629</v>
      </c>
      <c r="P2192" s="5" t="str">
        <f t="shared" si="106"/>
        <v>No</v>
      </c>
      <c r="R2192" s="406">
        <v>18629</v>
      </c>
    </row>
    <row r="2193" spans="1:18" s="11" customFormat="1" hidden="1" x14ac:dyDescent="0.2">
      <c r="A2193" s="9" t="s">
        <v>127</v>
      </c>
      <c r="B2193" s="1064" t="s">
        <v>1923</v>
      </c>
      <c r="C2193" s="375" t="s">
        <v>1530</v>
      </c>
      <c r="D2193" s="9" t="s">
        <v>222</v>
      </c>
      <c r="E2193" s="9"/>
      <c r="F2193" s="9" t="s">
        <v>209</v>
      </c>
      <c r="G2193" s="9" t="s">
        <v>660</v>
      </c>
      <c r="H2193" s="9"/>
      <c r="I2193" s="593">
        <v>0.8</v>
      </c>
      <c r="J2193" s="9">
        <v>5</v>
      </c>
      <c r="K2193" s="9"/>
      <c r="L2193" s="506">
        <v>0.8</v>
      </c>
      <c r="M2193" s="506">
        <v>5</v>
      </c>
      <c r="N2193" s="9"/>
      <c r="O2193" s="360">
        <f>IF(P2193="Yes",'MD Rates'!$H$1,R2193)</f>
        <v>18629</v>
      </c>
      <c r="P2193" s="12" t="str">
        <f>IF(I2193&lt;&gt;L2193,"Yes","No")</f>
        <v>No</v>
      </c>
      <c r="R2193" s="360">
        <v>18629</v>
      </c>
    </row>
    <row r="2194" spans="1:18" hidden="1" x14ac:dyDescent="0.2">
      <c r="A2194" s="31" t="s">
        <v>127</v>
      </c>
      <c r="B2194" s="1064" t="s">
        <v>1923</v>
      </c>
      <c r="C2194" s="368" t="s">
        <v>1530</v>
      </c>
      <c r="D2194" s="31" t="s">
        <v>222</v>
      </c>
      <c r="E2194" s="31"/>
      <c r="F2194" s="31" t="s">
        <v>210</v>
      </c>
      <c r="G2194" s="31" t="s">
        <v>1444</v>
      </c>
      <c r="H2194" s="31"/>
      <c r="I2194" s="31">
        <v>0.9</v>
      </c>
      <c r="J2194" s="31">
        <v>50</v>
      </c>
      <c r="K2194" s="31"/>
      <c r="L2194" s="31">
        <v>0.9</v>
      </c>
      <c r="M2194" s="31">
        <v>50</v>
      </c>
      <c r="N2194" s="31"/>
      <c r="O2194" s="360">
        <f>IF(P2194="Yes",'MD Rates'!$H$1,R2194)</f>
        <v>18629</v>
      </c>
      <c r="P2194" s="5" t="str">
        <f t="shared" si="106"/>
        <v>No</v>
      </c>
      <c r="R2194" s="406">
        <v>18629</v>
      </c>
    </row>
    <row r="2195" spans="1:18" hidden="1" x14ac:dyDescent="0.2">
      <c r="A2195" s="31" t="s">
        <v>127</v>
      </c>
      <c r="B2195" s="1064" t="s">
        <v>1923</v>
      </c>
      <c r="C2195" s="368" t="s">
        <v>1530</v>
      </c>
      <c r="D2195" s="31" t="s">
        <v>222</v>
      </c>
      <c r="E2195" s="31"/>
      <c r="F2195" s="31" t="s">
        <v>210</v>
      </c>
      <c r="G2195" s="31" t="s">
        <v>1445</v>
      </c>
      <c r="H2195" s="31"/>
      <c r="I2195" s="31">
        <v>0.9</v>
      </c>
      <c r="J2195" s="31">
        <v>40</v>
      </c>
      <c r="K2195" s="31"/>
      <c r="L2195" s="31">
        <v>0.9</v>
      </c>
      <c r="M2195" s="31">
        <v>40</v>
      </c>
      <c r="N2195" s="31"/>
      <c r="O2195" s="360">
        <f>IF(P2195="Yes",'MD Rates'!$H$1,R2195)</f>
        <v>18629</v>
      </c>
      <c r="P2195" s="5" t="str">
        <f t="shared" si="106"/>
        <v>No</v>
      </c>
      <c r="R2195" s="406">
        <v>18629</v>
      </c>
    </row>
    <row r="2196" spans="1:18" hidden="1" x14ac:dyDescent="0.2">
      <c r="A2196" s="31" t="s">
        <v>127</v>
      </c>
      <c r="B2196" s="1064" t="s">
        <v>1923</v>
      </c>
      <c r="C2196" s="368" t="s">
        <v>1530</v>
      </c>
      <c r="D2196" s="31" t="s">
        <v>222</v>
      </c>
      <c r="E2196" s="31"/>
      <c r="F2196" s="31" t="s">
        <v>210</v>
      </c>
      <c r="G2196" s="31" t="s">
        <v>1446</v>
      </c>
      <c r="H2196" s="31"/>
      <c r="I2196" s="31">
        <v>0.9</v>
      </c>
      <c r="J2196" s="31">
        <v>20</v>
      </c>
      <c r="K2196" s="31"/>
      <c r="L2196" s="31">
        <v>0.9</v>
      </c>
      <c r="M2196" s="31">
        <v>20</v>
      </c>
      <c r="N2196" s="31"/>
      <c r="O2196" s="360">
        <f>IF(P2196="Yes",'MD Rates'!$H$1,R2196)</f>
        <v>18629</v>
      </c>
      <c r="P2196" s="5" t="str">
        <f t="shared" si="106"/>
        <v>No</v>
      </c>
      <c r="R2196" s="406">
        <v>18629</v>
      </c>
    </row>
    <row r="2197" spans="1:18" hidden="1" x14ac:dyDescent="0.2">
      <c r="A2197" s="31" t="s">
        <v>127</v>
      </c>
      <c r="B2197" s="1064" t="s">
        <v>1923</v>
      </c>
      <c r="C2197" s="368" t="s">
        <v>1530</v>
      </c>
      <c r="D2197" s="31" t="s">
        <v>222</v>
      </c>
      <c r="E2197" s="31"/>
      <c r="F2197" s="31" t="s">
        <v>211</v>
      </c>
      <c r="G2197" s="31" t="s">
        <v>1447</v>
      </c>
      <c r="H2197" s="31"/>
      <c r="I2197" s="31">
        <v>0.9</v>
      </c>
      <c r="J2197" s="31">
        <v>50</v>
      </c>
      <c r="K2197" s="31"/>
      <c r="L2197" s="31">
        <v>0.9</v>
      </c>
      <c r="M2197" s="31">
        <v>50</v>
      </c>
      <c r="N2197" s="31"/>
      <c r="O2197" s="360">
        <f>IF(P2197="Yes",'MD Rates'!$H$1,R2197)</f>
        <v>18629</v>
      </c>
      <c r="P2197" s="5" t="str">
        <f t="shared" si="106"/>
        <v>No</v>
      </c>
      <c r="R2197" s="406">
        <v>18629</v>
      </c>
    </row>
    <row r="2198" spans="1:18" hidden="1" x14ac:dyDescent="0.2">
      <c r="A2198" s="31" t="s">
        <v>127</v>
      </c>
      <c r="B2198" s="1064" t="s">
        <v>1923</v>
      </c>
      <c r="C2198" s="368" t="s">
        <v>1530</v>
      </c>
      <c r="D2198" s="31" t="s">
        <v>222</v>
      </c>
      <c r="E2198" s="31"/>
      <c r="F2198" s="31" t="s">
        <v>211</v>
      </c>
      <c r="G2198" s="31" t="s">
        <v>1448</v>
      </c>
      <c r="H2198" s="31"/>
      <c r="I2198" s="31">
        <v>0.9</v>
      </c>
      <c r="J2198" s="31">
        <v>40</v>
      </c>
      <c r="K2198" s="31"/>
      <c r="L2198" s="31">
        <v>0.9</v>
      </c>
      <c r="M2198" s="31">
        <v>40</v>
      </c>
      <c r="N2198" s="31"/>
      <c r="O2198" s="360">
        <f>IF(P2198="Yes",'MD Rates'!$H$1,R2198)</f>
        <v>18629</v>
      </c>
      <c r="P2198" s="5" t="str">
        <f t="shared" si="106"/>
        <v>No</v>
      </c>
      <c r="R2198" s="406">
        <v>18629</v>
      </c>
    </row>
    <row r="2199" spans="1:18" hidden="1" x14ac:dyDescent="0.2">
      <c r="A2199" s="31" t="s">
        <v>127</v>
      </c>
      <c r="B2199" s="1064" t="s">
        <v>1923</v>
      </c>
      <c r="C2199" s="368" t="s">
        <v>1530</v>
      </c>
      <c r="D2199" s="31" t="s">
        <v>222</v>
      </c>
      <c r="E2199" s="31"/>
      <c r="F2199" s="31" t="s">
        <v>211</v>
      </c>
      <c r="G2199" s="31" t="s">
        <v>1449</v>
      </c>
      <c r="H2199" s="31"/>
      <c r="I2199" s="31">
        <v>0.9</v>
      </c>
      <c r="J2199" s="31">
        <v>20</v>
      </c>
      <c r="K2199" s="31"/>
      <c r="L2199" s="31">
        <v>0.9</v>
      </c>
      <c r="M2199" s="31">
        <v>20</v>
      </c>
      <c r="N2199" s="31"/>
      <c r="O2199" s="360">
        <f>IF(P2199="Yes",'MD Rates'!$H$1,R2199)</f>
        <v>18629</v>
      </c>
      <c r="P2199" s="5" t="str">
        <f t="shared" si="106"/>
        <v>No</v>
      </c>
      <c r="R2199" s="406">
        <v>18629</v>
      </c>
    </row>
    <row r="2200" spans="1:18" s="11" customFormat="1" hidden="1" x14ac:dyDescent="0.2">
      <c r="A2200" s="9" t="s">
        <v>127</v>
      </c>
      <c r="B2200" s="1064" t="s">
        <v>1923</v>
      </c>
      <c r="C2200" s="375" t="s">
        <v>1530</v>
      </c>
      <c r="D2200" s="9" t="s">
        <v>222</v>
      </c>
      <c r="E2200" s="9"/>
      <c r="F2200" s="9" t="s">
        <v>211</v>
      </c>
      <c r="G2200" s="9" t="s">
        <v>660</v>
      </c>
      <c r="H2200" s="9"/>
      <c r="I2200" s="593">
        <v>0.9</v>
      </c>
      <c r="J2200" s="9">
        <v>5</v>
      </c>
      <c r="K2200" s="9"/>
      <c r="L2200" s="506">
        <v>0.9</v>
      </c>
      <c r="M2200" s="506">
        <v>5</v>
      </c>
      <c r="N2200" s="9"/>
      <c r="O2200" s="360">
        <f>IF(P2200="Yes",'MD Rates'!$H$1,R2200)</f>
        <v>18629</v>
      </c>
      <c r="P2200" s="12" t="str">
        <f t="shared" si="106"/>
        <v>No</v>
      </c>
      <c r="R2200" s="360">
        <v>18629</v>
      </c>
    </row>
    <row r="2201" spans="1:18" hidden="1" x14ac:dyDescent="0.2">
      <c r="A2201" s="31" t="s">
        <v>127</v>
      </c>
      <c r="B2201" s="1064" t="s">
        <v>1923</v>
      </c>
      <c r="C2201" s="368" t="s">
        <v>1530</v>
      </c>
      <c r="D2201" s="31" t="s">
        <v>223</v>
      </c>
      <c r="E2201" s="31"/>
      <c r="F2201" s="31" t="s">
        <v>146</v>
      </c>
      <c r="G2201" s="31" t="s">
        <v>1444</v>
      </c>
      <c r="H2201" s="31"/>
      <c r="I2201" s="31">
        <v>0.5</v>
      </c>
      <c r="J2201" s="31">
        <v>50</v>
      </c>
      <c r="K2201" s="31"/>
      <c r="L2201" s="31">
        <v>0.5</v>
      </c>
      <c r="M2201" s="31">
        <v>50</v>
      </c>
      <c r="N2201" s="31"/>
      <c r="O2201" s="360">
        <f>IF(P2201="Yes",'MD Rates'!$H$1,R2201)</f>
        <v>18629</v>
      </c>
      <c r="P2201" s="5" t="str">
        <f t="shared" si="106"/>
        <v>No</v>
      </c>
      <c r="R2201" s="406">
        <v>18629</v>
      </c>
    </row>
    <row r="2202" spans="1:18" hidden="1" x14ac:dyDescent="0.2">
      <c r="A2202" s="31" t="s">
        <v>127</v>
      </c>
      <c r="B2202" s="1064" t="s">
        <v>1923</v>
      </c>
      <c r="C2202" s="368" t="s">
        <v>1530</v>
      </c>
      <c r="D2202" s="31" t="s">
        <v>223</v>
      </c>
      <c r="E2202" s="31"/>
      <c r="F2202" s="31" t="s">
        <v>146</v>
      </c>
      <c r="G2202" s="31" t="s">
        <v>1445</v>
      </c>
      <c r="H2202" s="31"/>
      <c r="I2202" s="31">
        <v>0.5</v>
      </c>
      <c r="J2202" s="31">
        <v>40</v>
      </c>
      <c r="K2202" s="31"/>
      <c r="L2202" s="31">
        <v>0.5</v>
      </c>
      <c r="M2202" s="31">
        <v>40</v>
      </c>
      <c r="N2202" s="31"/>
      <c r="O2202" s="360">
        <f>IF(P2202="Yes",'MD Rates'!$H$1,R2202)</f>
        <v>18629</v>
      </c>
      <c r="P2202" s="5" t="str">
        <f t="shared" si="106"/>
        <v>No</v>
      </c>
      <c r="R2202" s="406">
        <v>18629</v>
      </c>
    </row>
    <row r="2203" spans="1:18" hidden="1" x14ac:dyDescent="0.2">
      <c r="A2203" s="31" t="s">
        <v>127</v>
      </c>
      <c r="B2203" s="1064" t="s">
        <v>1923</v>
      </c>
      <c r="C2203" s="368" t="s">
        <v>1530</v>
      </c>
      <c r="D2203" s="31" t="s">
        <v>223</v>
      </c>
      <c r="E2203" s="31"/>
      <c r="F2203" s="31" t="s">
        <v>146</v>
      </c>
      <c r="G2203" s="31" t="s">
        <v>1446</v>
      </c>
      <c r="H2203" s="31"/>
      <c r="I2203" s="31">
        <v>0.5</v>
      </c>
      <c r="J2203" s="31">
        <v>20</v>
      </c>
      <c r="K2203" s="31"/>
      <c r="L2203" s="31">
        <v>0.5</v>
      </c>
      <c r="M2203" s="31">
        <v>20</v>
      </c>
      <c r="N2203" s="31"/>
      <c r="O2203" s="360">
        <f>IF(P2203="Yes",'MD Rates'!$H$1,R2203)</f>
        <v>18629</v>
      </c>
      <c r="P2203" s="5" t="str">
        <f t="shared" si="106"/>
        <v>No</v>
      </c>
      <c r="R2203" s="406">
        <v>18629</v>
      </c>
    </row>
    <row r="2204" spans="1:18" hidden="1" x14ac:dyDescent="0.2">
      <c r="A2204" s="31" t="s">
        <v>127</v>
      </c>
      <c r="B2204" s="1064" t="s">
        <v>1923</v>
      </c>
      <c r="C2204" s="368" t="s">
        <v>1530</v>
      </c>
      <c r="D2204" s="31" t="s">
        <v>223</v>
      </c>
      <c r="E2204" s="31"/>
      <c r="F2204" s="31" t="s">
        <v>147</v>
      </c>
      <c r="G2204" s="31" t="s">
        <v>1447</v>
      </c>
      <c r="H2204" s="31"/>
      <c r="I2204" s="31">
        <v>0.5</v>
      </c>
      <c r="J2204" s="31">
        <v>50</v>
      </c>
      <c r="K2204" s="31"/>
      <c r="L2204" s="31">
        <v>0.5</v>
      </c>
      <c r="M2204" s="31">
        <v>50</v>
      </c>
      <c r="N2204" s="31"/>
      <c r="O2204" s="360">
        <f>IF(P2204="Yes",'MD Rates'!$H$1,R2204)</f>
        <v>18629</v>
      </c>
      <c r="P2204" s="5" t="str">
        <f t="shared" si="106"/>
        <v>No</v>
      </c>
      <c r="R2204" s="406">
        <v>18629</v>
      </c>
    </row>
    <row r="2205" spans="1:18" hidden="1" x14ac:dyDescent="0.2">
      <c r="A2205" s="31" t="s">
        <v>127</v>
      </c>
      <c r="B2205" s="1064" t="s">
        <v>1923</v>
      </c>
      <c r="C2205" s="368" t="s">
        <v>1530</v>
      </c>
      <c r="D2205" s="31" t="s">
        <v>223</v>
      </c>
      <c r="E2205" s="31"/>
      <c r="F2205" s="31" t="s">
        <v>147</v>
      </c>
      <c r="G2205" s="31" t="s">
        <v>1448</v>
      </c>
      <c r="H2205" s="31"/>
      <c r="I2205" s="31">
        <v>0.5</v>
      </c>
      <c r="J2205" s="31">
        <v>40</v>
      </c>
      <c r="K2205" s="31"/>
      <c r="L2205" s="31">
        <v>0.5</v>
      </c>
      <c r="M2205" s="31">
        <v>40</v>
      </c>
      <c r="N2205" s="31"/>
      <c r="O2205" s="360">
        <f>IF(P2205="Yes",'MD Rates'!$H$1,R2205)</f>
        <v>18629</v>
      </c>
      <c r="P2205" s="5" t="str">
        <f t="shared" si="106"/>
        <v>No</v>
      </c>
      <c r="R2205" s="406">
        <v>18629</v>
      </c>
    </row>
    <row r="2206" spans="1:18" hidden="1" x14ac:dyDescent="0.2">
      <c r="A2206" s="31" t="s">
        <v>127</v>
      </c>
      <c r="B2206" s="1064" t="s">
        <v>1923</v>
      </c>
      <c r="C2206" s="368" t="s">
        <v>1530</v>
      </c>
      <c r="D2206" s="31" t="s">
        <v>223</v>
      </c>
      <c r="E2206" s="31"/>
      <c r="F2206" s="31" t="s">
        <v>147</v>
      </c>
      <c r="G2206" s="31" t="s">
        <v>1449</v>
      </c>
      <c r="H2206" s="31"/>
      <c r="I2206" s="31">
        <v>0.5</v>
      </c>
      <c r="J2206" s="31">
        <v>20</v>
      </c>
      <c r="K2206" s="31"/>
      <c r="L2206" s="31">
        <v>0.5</v>
      </c>
      <c r="M2206" s="31">
        <v>20</v>
      </c>
      <c r="N2206" s="31"/>
      <c r="O2206" s="360">
        <f>IF(P2206="Yes",'MD Rates'!$H$1,R2206)</f>
        <v>18629</v>
      </c>
      <c r="P2206" s="5" t="str">
        <f t="shared" si="106"/>
        <v>No</v>
      </c>
      <c r="R2206" s="406">
        <v>18629</v>
      </c>
    </row>
    <row r="2207" spans="1:18" hidden="1" x14ac:dyDescent="0.2">
      <c r="A2207" s="31" t="s">
        <v>127</v>
      </c>
      <c r="B2207" s="1064" t="s">
        <v>1923</v>
      </c>
      <c r="C2207" s="368" t="s">
        <v>1530</v>
      </c>
      <c r="D2207" s="31" t="s">
        <v>223</v>
      </c>
      <c r="E2207" s="31"/>
      <c r="F2207" s="31" t="s">
        <v>148</v>
      </c>
      <c r="G2207" s="31" t="s">
        <v>1444</v>
      </c>
      <c r="H2207" s="31"/>
      <c r="I2207" s="31">
        <v>0.6</v>
      </c>
      <c r="J2207" s="31">
        <v>50</v>
      </c>
      <c r="K2207" s="31"/>
      <c r="L2207" s="31">
        <v>0.6</v>
      </c>
      <c r="M2207" s="31">
        <v>50</v>
      </c>
      <c r="N2207" s="31"/>
      <c r="O2207" s="360">
        <f>IF(P2207="Yes",'MD Rates'!$H$1,R2207)</f>
        <v>18629</v>
      </c>
      <c r="P2207" s="5" t="str">
        <f t="shared" si="106"/>
        <v>No</v>
      </c>
      <c r="R2207" s="406">
        <v>18629</v>
      </c>
    </row>
    <row r="2208" spans="1:18" hidden="1" x14ac:dyDescent="0.2">
      <c r="A2208" s="31" t="s">
        <v>127</v>
      </c>
      <c r="B2208" s="1064" t="s">
        <v>1923</v>
      </c>
      <c r="C2208" s="368" t="s">
        <v>1530</v>
      </c>
      <c r="D2208" s="31" t="s">
        <v>223</v>
      </c>
      <c r="E2208" s="31"/>
      <c r="F2208" s="31" t="s">
        <v>148</v>
      </c>
      <c r="G2208" s="31" t="s">
        <v>1445</v>
      </c>
      <c r="H2208" s="31"/>
      <c r="I2208" s="31">
        <v>0.6</v>
      </c>
      <c r="J2208" s="31">
        <v>40</v>
      </c>
      <c r="K2208" s="31"/>
      <c r="L2208" s="31">
        <v>0.6</v>
      </c>
      <c r="M2208" s="31">
        <v>40</v>
      </c>
      <c r="N2208" s="31"/>
      <c r="O2208" s="360">
        <f>IF(P2208="Yes",'MD Rates'!$H$1,R2208)</f>
        <v>18629</v>
      </c>
      <c r="P2208" s="5" t="str">
        <f t="shared" si="106"/>
        <v>No</v>
      </c>
      <c r="R2208" s="406">
        <v>18629</v>
      </c>
    </row>
    <row r="2209" spans="1:18" hidden="1" x14ac:dyDescent="0.2">
      <c r="A2209" s="31" t="s">
        <v>127</v>
      </c>
      <c r="B2209" s="1064" t="s">
        <v>1923</v>
      </c>
      <c r="C2209" s="368" t="s">
        <v>1530</v>
      </c>
      <c r="D2209" s="31" t="s">
        <v>223</v>
      </c>
      <c r="E2209" s="31"/>
      <c r="F2209" s="31" t="s">
        <v>148</v>
      </c>
      <c r="G2209" s="31" t="s">
        <v>1446</v>
      </c>
      <c r="H2209" s="31"/>
      <c r="I2209" s="31">
        <v>0.6</v>
      </c>
      <c r="J2209" s="31">
        <v>20</v>
      </c>
      <c r="K2209" s="31"/>
      <c r="L2209" s="31">
        <v>0.6</v>
      </c>
      <c r="M2209" s="31">
        <v>20</v>
      </c>
      <c r="N2209" s="31"/>
      <c r="O2209" s="360">
        <f>IF(P2209="Yes",'MD Rates'!$H$1,R2209)</f>
        <v>18629</v>
      </c>
      <c r="P2209" s="5" t="str">
        <f t="shared" si="106"/>
        <v>No</v>
      </c>
      <c r="R2209" s="406">
        <v>18629</v>
      </c>
    </row>
    <row r="2210" spans="1:18" hidden="1" x14ac:dyDescent="0.2">
      <c r="A2210" s="31" t="s">
        <v>127</v>
      </c>
      <c r="B2210" s="1064" t="s">
        <v>1923</v>
      </c>
      <c r="C2210" s="368" t="s">
        <v>1530</v>
      </c>
      <c r="D2210" s="31" t="s">
        <v>223</v>
      </c>
      <c r="E2210" s="31"/>
      <c r="F2210" s="31" t="s">
        <v>149</v>
      </c>
      <c r="G2210" s="31" t="s">
        <v>1447</v>
      </c>
      <c r="H2210" s="31"/>
      <c r="I2210" s="31">
        <v>0.6</v>
      </c>
      <c r="J2210" s="31">
        <v>50</v>
      </c>
      <c r="K2210" s="31"/>
      <c r="L2210" s="31">
        <v>0.6</v>
      </c>
      <c r="M2210" s="31">
        <v>50</v>
      </c>
      <c r="N2210" s="31"/>
      <c r="O2210" s="360">
        <f>IF(P2210="Yes",'MD Rates'!$H$1,R2210)</f>
        <v>18629</v>
      </c>
      <c r="P2210" s="5" t="str">
        <f t="shared" si="106"/>
        <v>No</v>
      </c>
      <c r="R2210" s="406">
        <v>18629</v>
      </c>
    </row>
    <row r="2211" spans="1:18" hidden="1" x14ac:dyDescent="0.2">
      <c r="A2211" s="31" t="s">
        <v>127</v>
      </c>
      <c r="B2211" s="1064" t="s">
        <v>1923</v>
      </c>
      <c r="C2211" s="368" t="s">
        <v>1530</v>
      </c>
      <c r="D2211" s="31" t="s">
        <v>223</v>
      </c>
      <c r="E2211" s="31"/>
      <c r="F2211" s="31" t="s">
        <v>149</v>
      </c>
      <c r="G2211" s="31" t="s">
        <v>1448</v>
      </c>
      <c r="H2211" s="31"/>
      <c r="I2211" s="31">
        <v>0.6</v>
      </c>
      <c r="J2211" s="31">
        <v>40</v>
      </c>
      <c r="K2211" s="31"/>
      <c r="L2211" s="31">
        <v>0.6</v>
      </c>
      <c r="M2211" s="31">
        <v>40</v>
      </c>
      <c r="N2211" s="31"/>
      <c r="O2211" s="360">
        <f>IF(P2211="Yes",'MD Rates'!$H$1,R2211)</f>
        <v>18629</v>
      </c>
      <c r="P2211" s="5" t="str">
        <f t="shared" si="106"/>
        <v>No</v>
      </c>
      <c r="R2211" s="406">
        <v>18629</v>
      </c>
    </row>
    <row r="2212" spans="1:18" hidden="1" x14ac:dyDescent="0.2">
      <c r="A2212" s="31" t="s">
        <v>127</v>
      </c>
      <c r="B2212" s="1064" t="s">
        <v>1923</v>
      </c>
      <c r="C2212" s="368" t="s">
        <v>1530</v>
      </c>
      <c r="D2212" s="31" t="s">
        <v>223</v>
      </c>
      <c r="E2212" s="31"/>
      <c r="F2212" s="31" t="s">
        <v>149</v>
      </c>
      <c r="G2212" s="31" t="s">
        <v>1449</v>
      </c>
      <c r="H2212" s="31"/>
      <c r="I2212" s="31">
        <v>0.6</v>
      </c>
      <c r="J2212" s="31">
        <v>20</v>
      </c>
      <c r="K2212" s="31"/>
      <c r="L2212" s="31">
        <v>0.6</v>
      </c>
      <c r="M2212" s="31">
        <v>20</v>
      </c>
      <c r="N2212" s="31"/>
      <c r="O2212" s="360">
        <f>IF(P2212="Yes",'MD Rates'!$H$1,R2212)</f>
        <v>18629</v>
      </c>
      <c r="P2212" s="5" t="str">
        <f t="shared" si="106"/>
        <v>No</v>
      </c>
      <c r="R2212" s="406">
        <v>18629</v>
      </c>
    </row>
    <row r="2213" spans="1:18" hidden="1" x14ac:dyDescent="0.2">
      <c r="A2213" s="31" t="s">
        <v>127</v>
      </c>
      <c r="B2213" s="1064" t="s">
        <v>1923</v>
      </c>
      <c r="C2213" s="368" t="s">
        <v>1530</v>
      </c>
      <c r="D2213" s="31" t="s">
        <v>223</v>
      </c>
      <c r="E2213" s="31"/>
      <c r="F2213" s="31" t="s">
        <v>150</v>
      </c>
      <c r="G2213" s="31" t="s">
        <v>1444</v>
      </c>
      <c r="H2213" s="31"/>
      <c r="I2213" s="31">
        <v>0.7</v>
      </c>
      <c r="J2213" s="31">
        <v>50</v>
      </c>
      <c r="K2213" s="31"/>
      <c r="L2213" s="31">
        <v>0.7</v>
      </c>
      <c r="M2213" s="31">
        <v>50</v>
      </c>
      <c r="N2213" s="31"/>
      <c r="O2213" s="360">
        <f>IF(P2213="Yes",'MD Rates'!$H$1,R2213)</f>
        <v>18629</v>
      </c>
      <c r="P2213" s="5" t="str">
        <f t="shared" si="106"/>
        <v>No</v>
      </c>
      <c r="R2213" s="406">
        <v>18629</v>
      </c>
    </row>
    <row r="2214" spans="1:18" hidden="1" x14ac:dyDescent="0.2">
      <c r="A2214" s="31" t="s">
        <v>127</v>
      </c>
      <c r="B2214" s="1064" t="s">
        <v>1923</v>
      </c>
      <c r="C2214" s="368" t="s">
        <v>1530</v>
      </c>
      <c r="D2214" s="31" t="s">
        <v>223</v>
      </c>
      <c r="E2214" s="31"/>
      <c r="F2214" s="31" t="s">
        <v>150</v>
      </c>
      <c r="G2214" s="31" t="s">
        <v>1445</v>
      </c>
      <c r="H2214" s="31"/>
      <c r="I2214" s="31">
        <v>0.7</v>
      </c>
      <c r="J2214" s="31">
        <v>40</v>
      </c>
      <c r="K2214" s="31"/>
      <c r="L2214" s="31">
        <v>0.7</v>
      </c>
      <c r="M2214" s="31">
        <v>40</v>
      </c>
      <c r="N2214" s="31"/>
      <c r="O2214" s="360">
        <f>IF(P2214="Yes",'MD Rates'!$H$1,R2214)</f>
        <v>18629</v>
      </c>
      <c r="P2214" s="5" t="str">
        <f t="shared" si="106"/>
        <v>No</v>
      </c>
      <c r="R2214" s="406">
        <v>18629</v>
      </c>
    </row>
    <row r="2215" spans="1:18" hidden="1" x14ac:dyDescent="0.2">
      <c r="A2215" s="31" t="s">
        <v>127</v>
      </c>
      <c r="B2215" s="1064" t="s">
        <v>1923</v>
      </c>
      <c r="C2215" s="368" t="s">
        <v>1530</v>
      </c>
      <c r="D2215" s="31" t="s">
        <v>223</v>
      </c>
      <c r="E2215" s="31"/>
      <c r="F2215" s="31" t="s">
        <v>150</v>
      </c>
      <c r="G2215" s="31" t="s">
        <v>1446</v>
      </c>
      <c r="H2215" s="31"/>
      <c r="I2215" s="31">
        <v>0.7</v>
      </c>
      <c r="J2215" s="31">
        <v>20</v>
      </c>
      <c r="K2215" s="31"/>
      <c r="L2215" s="31">
        <v>0.7</v>
      </c>
      <c r="M2215" s="31">
        <v>20</v>
      </c>
      <c r="N2215" s="31"/>
      <c r="O2215" s="360">
        <f>IF(P2215="Yes",'MD Rates'!$H$1,R2215)</f>
        <v>18629</v>
      </c>
      <c r="P2215" s="5" t="str">
        <f t="shared" si="106"/>
        <v>No</v>
      </c>
      <c r="R2215" s="406">
        <v>18629</v>
      </c>
    </row>
    <row r="2216" spans="1:18" hidden="1" x14ac:dyDescent="0.2">
      <c r="A2216" s="31" t="s">
        <v>127</v>
      </c>
      <c r="B2216" s="1064" t="s">
        <v>1923</v>
      </c>
      <c r="C2216" s="368" t="s">
        <v>1530</v>
      </c>
      <c r="D2216" s="31" t="s">
        <v>223</v>
      </c>
      <c r="E2216" s="31"/>
      <c r="F2216" s="31" t="s">
        <v>151</v>
      </c>
      <c r="G2216" s="31" t="s">
        <v>1447</v>
      </c>
      <c r="H2216" s="31"/>
      <c r="I2216" s="31">
        <v>0.7</v>
      </c>
      <c r="J2216" s="31">
        <v>50</v>
      </c>
      <c r="K2216" s="31"/>
      <c r="L2216" s="31">
        <v>0.7</v>
      </c>
      <c r="M2216" s="31">
        <v>50</v>
      </c>
      <c r="N2216" s="31"/>
      <c r="O2216" s="360">
        <f>IF(P2216="Yes",'MD Rates'!$H$1,R2216)</f>
        <v>18629</v>
      </c>
      <c r="P2216" s="5" t="str">
        <f t="shared" si="106"/>
        <v>No</v>
      </c>
      <c r="R2216" s="406">
        <v>18629</v>
      </c>
    </row>
    <row r="2217" spans="1:18" hidden="1" x14ac:dyDescent="0.2">
      <c r="A2217" s="31" t="s">
        <v>127</v>
      </c>
      <c r="B2217" s="1064" t="s">
        <v>1923</v>
      </c>
      <c r="C2217" s="368" t="s">
        <v>1530</v>
      </c>
      <c r="D2217" s="31" t="s">
        <v>223</v>
      </c>
      <c r="E2217" s="31"/>
      <c r="F2217" s="31" t="s">
        <v>151</v>
      </c>
      <c r="G2217" s="31" t="s">
        <v>1448</v>
      </c>
      <c r="H2217" s="31"/>
      <c r="I2217" s="31">
        <v>0.7</v>
      </c>
      <c r="J2217" s="31">
        <v>40</v>
      </c>
      <c r="K2217" s="31"/>
      <c r="L2217" s="31">
        <v>0.7</v>
      </c>
      <c r="M2217" s="31">
        <v>40</v>
      </c>
      <c r="N2217" s="31"/>
      <c r="O2217" s="360">
        <f>IF(P2217="Yes",'MD Rates'!$H$1,R2217)</f>
        <v>18629</v>
      </c>
      <c r="P2217" s="5" t="str">
        <f t="shared" si="106"/>
        <v>No</v>
      </c>
      <c r="R2217" s="406">
        <v>18629</v>
      </c>
    </row>
    <row r="2218" spans="1:18" hidden="1" x14ac:dyDescent="0.2">
      <c r="A2218" s="31" t="s">
        <v>127</v>
      </c>
      <c r="B2218" s="1064" t="s">
        <v>1923</v>
      </c>
      <c r="C2218" s="368" t="s">
        <v>1530</v>
      </c>
      <c r="D2218" s="31" t="s">
        <v>223</v>
      </c>
      <c r="E2218" s="31"/>
      <c r="F2218" s="31" t="s">
        <v>151</v>
      </c>
      <c r="G2218" s="31" t="s">
        <v>1449</v>
      </c>
      <c r="H2218" s="31"/>
      <c r="I2218" s="31">
        <v>0.7</v>
      </c>
      <c r="J2218" s="31">
        <v>20</v>
      </c>
      <c r="K2218" s="31"/>
      <c r="L2218" s="31">
        <v>0.7</v>
      </c>
      <c r="M2218" s="31">
        <v>20</v>
      </c>
      <c r="N2218" s="31"/>
      <c r="O2218" s="360">
        <f>IF(P2218="Yes",'MD Rates'!$H$1,R2218)</f>
        <v>18629</v>
      </c>
      <c r="P2218" s="5" t="str">
        <f t="shared" si="106"/>
        <v>No</v>
      </c>
      <c r="R2218" s="406">
        <v>18629</v>
      </c>
    </row>
    <row r="2219" spans="1:18" hidden="1" x14ac:dyDescent="0.2">
      <c r="A2219" s="31" t="s">
        <v>127</v>
      </c>
      <c r="B2219" s="1064" t="s">
        <v>1923</v>
      </c>
      <c r="C2219" s="368" t="s">
        <v>1530</v>
      </c>
      <c r="D2219" s="31" t="s">
        <v>223</v>
      </c>
      <c r="E2219" s="31"/>
      <c r="F2219" s="31" t="s">
        <v>152</v>
      </c>
      <c r="G2219" s="31" t="s">
        <v>1444</v>
      </c>
      <c r="H2219" s="31"/>
      <c r="I2219" s="31">
        <v>0.8</v>
      </c>
      <c r="J2219" s="31">
        <v>50</v>
      </c>
      <c r="K2219" s="31"/>
      <c r="L2219" s="31">
        <v>0.8</v>
      </c>
      <c r="M2219" s="31">
        <v>50</v>
      </c>
      <c r="N2219" s="31"/>
      <c r="O2219" s="360">
        <f>IF(P2219="Yes",'MD Rates'!$H$1,R2219)</f>
        <v>18629</v>
      </c>
      <c r="P2219" s="5" t="str">
        <f t="shared" si="106"/>
        <v>No</v>
      </c>
      <c r="R2219" s="406">
        <v>18629</v>
      </c>
    </row>
    <row r="2220" spans="1:18" hidden="1" x14ac:dyDescent="0.2">
      <c r="A2220" s="31" t="s">
        <v>127</v>
      </c>
      <c r="B2220" s="1064" t="s">
        <v>1923</v>
      </c>
      <c r="C2220" s="368" t="s">
        <v>1530</v>
      </c>
      <c r="D2220" s="31" t="s">
        <v>223</v>
      </c>
      <c r="E2220" s="31"/>
      <c r="F2220" s="31" t="s">
        <v>152</v>
      </c>
      <c r="G2220" s="31" t="s">
        <v>1445</v>
      </c>
      <c r="H2220" s="31"/>
      <c r="I2220" s="31">
        <v>0.8</v>
      </c>
      <c r="J2220" s="31">
        <v>40</v>
      </c>
      <c r="K2220" s="31"/>
      <c r="L2220" s="31">
        <v>0.8</v>
      </c>
      <c r="M2220" s="31">
        <v>40</v>
      </c>
      <c r="N2220" s="31"/>
      <c r="O2220" s="360">
        <f>IF(P2220="Yes",'MD Rates'!$H$1,R2220)</f>
        <v>18629</v>
      </c>
      <c r="P2220" s="5" t="str">
        <f t="shared" si="106"/>
        <v>No</v>
      </c>
      <c r="R2220" s="406">
        <v>18629</v>
      </c>
    </row>
    <row r="2221" spans="1:18" hidden="1" x14ac:dyDescent="0.2">
      <c r="A2221" s="31" t="s">
        <v>127</v>
      </c>
      <c r="B2221" s="1064" t="s">
        <v>1923</v>
      </c>
      <c r="C2221" s="368" t="s">
        <v>1530</v>
      </c>
      <c r="D2221" s="31" t="s">
        <v>223</v>
      </c>
      <c r="E2221" s="31"/>
      <c r="F2221" s="31" t="s">
        <v>152</v>
      </c>
      <c r="G2221" s="31" t="s">
        <v>1446</v>
      </c>
      <c r="H2221" s="31"/>
      <c r="I2221" s="31">
        <v>0.8</v>
      </c>
      <c r="J2221" s="31">
        <v>20</v>
      </c>
      <c r="K2221" s="31"/>
      <c r="L2221" s="31">
        <v>0.8</v>
      </c>
      <c r="M2221" s="31">
        <v>20</v>
      </c>
      <c r="N2221" s="31"/>
      <c r="O2221" s="360">
        <f>IF(P2221="Yes",'MD Rates'!$H$1,R2221)</f>
        <v>18629</v>
      </c>
      <c r="P2221" s="5" t="str">
        <f t="shared" si="106"/>
        <v>No</v>
      </c>
      <c r="R2221" s="406">
        <v>18629</v>
      </c>
    </row>
    <row r="2222" spans="1:18" hidden="1" x14ac:dyDescent="0.2">
      <c r="A2222" s="31" t="s">
        <v>127</v>
      </c>
      <c r="B2222" s="1064" t="s">
        <v>1923</v>
      </c>
      <c r="C2222" s="368" t="s">
        <v>1530</v>
      </c>
      <c r="D2222" s="31" t="s">
        <v>223</v>
      </c>
      <c r="E2222" s="31"/>
      <c r="F2222" s="31" t="s">
        <v>209</v>
      </c>
      <c r="G2222" s="31" t="s">
        <v>1447</v>
      </c>
      <c r="H2222" s="31"/>
      <c r="I2222" s="31">
        <v>0.8</v>
      </c>
      <c r="J2222" s="31">
        <v>50</v>
      </c>
      <c r="K2222" s="31"/>
      <c r="L2222" s="31">
        <v>0.8</v>
      </c>
      <c r="M2222" s="31">
        <v>50</v>
      </c>
      <c r="N2222" s="31"/>
      <c r="O2222" s="360">
        <f>IF(P2222="Yes",'MD Rates'!$H$1,R2222)</f>
        <v>18629</v>
      </c>
      <c r="P2222" s="5" t="str">
        <f t="shared" si="106"/>
        <v>No</v>
      </c>
      <c r="R2222" s="406">
        <v>18629</v>
      </c>
    </row>
    <row r="2223" spans="1:18" hidden="1" x14ac:dyDescent="0.2">
      <c r="A2223" s="31" t="s">
        <v>127</v>
      </c>
      <c r="B2223" s="1064" t="s">
        <v>1923</v>
      </c>
      <c r="C2223" s="368" t="s">
        <v>1530</v>
      </c>
      <c r="D2223" s="31" t="s">
        <v>223</v>
      </c>
      <c r="E2223" s="31"/>
      <c r="F2223" s="31" t="s">
        <v>209</v>
      </c>
      <c r="G2223" s="31" t="s">
        <v>1448</v>
      </c>
      <c r="H2223" s="31"/>
      <c r="I2223" s="31">
        <v>0.8</v>
      </c>
      <c r="J2223" s="31">
        <v>40</v>
      </c>
      <c r="K2223" s="31"/>
      <c r="L2223" s="31">
        <v>0.8</v>
      </c>
      <c r="M2223" s="31">
        <v>40</v>
      </c>
      <c r="N2223" s="31"/>
      <c r="O2223" s="360">
        <f>IF(P2223="Yes",'MD Rates'!$H$1,R2223)</f>
        <v>18629</v>
      </c>
      <c r="P2223" s="5" t="str">
        <f t="shared" si="106"/>
        <v>No</v>
      </c>
      <c r="R2223" s="406">
        <v>18629</v>
      </c>
    </row>
    <row r="2224" spans="1:18" hidden="1" x14ac:dyDescent="0.2">
      <c r="A2224" s="31" t="s">
        <v>127</v>
      </c>
      <c r="B2224" s="1064" t="s">
        <v>1923</v>
      </c>
      <c r="C2224" s="368" t="s">
        <v>1530</v>
      </c>
      <c r="D2224" s="31" t="s">
        <v>223</v>
      </c>
      <c r="E2224" s="31"/>
      <c r="F2224" s="31" t="s">
        <v>209</v>
      </c>
      <c r="G2224" s="31" t="s">
        <v>1449</v>
      </c>
      <c r="H2224" s="31"/>
      <c r="I2224" s="31">
        <v>0.8</v>
      </c>
      <c r="J2224" s="31">
        <v>20</v>
      </c>
      <c r="K2224" s="31"/>
      <c r="L2224" s="31">
        <v>0.8</v>
      </c>
      <c r="M2224" s="31">
        <v>20</v>
      </c>
      <c r="N2224" s="31"/>
      <c r="O2224" s="360">
        <f>IF(P2224="Yes",'MD Rates'!$H$1,R2224)</f>
        <v>18629</v>
      </c>
      <c r="P2224" s="5" t="str">
        <f t="shared" si="106"/>
        <v>No</v>
      </c>
      <c r="R2224" s="406">
        <v>18629</v>
      </c>
    </row>
    <row r="2225" spans="1:18" hidden="1" x14ac:dyDescent="0.2">
      <c r="A2225" s="31" t="s">
        <v>127</v>
      </c>
      <c r="B2225" s="1064" t="s">
        <v>1923</v>
      </c>
      <c r="C2225" s="368" t="s">
        <v>1530</v>
      </c>
      <c r="D2225" s="31" t="s">
        <v>223</v>
      </c>
      <c r="E2225" s="31"/>
      <c r="F2225" s="31" t="s">
        <v>210</v>
      </c>
      <c r="G2225" s="31" t="s">
        <v>1444</v>
      </c>
      <c r="H2225" s="31"/>
      <c r="I2225" s="31">
        <v>0.9</v>
      </c>
      <c r="J2225" s="31">
        <v>50</v>
      </c>
      <c r="K2225" s="31"/>
      <c r="L2225" s="31">
        <v>0.9</v>
      </c>
      <c r="M2225" s="31">
        <v>50</v>
      </c>
      <c r="N2225" s="31"/>
      <c r="O2225" s="360">
        <f>IF(P2225="Yes",'MD Rates'!$H$1,R2225)</f>
        <v>18629</v>
      </c>
      <c r="P2225" s="5" t="str">
        <f t="shared" si="106"/>
        <v>No</v>
      </c>
      <c r="R2225" s="406">
        <v>18629</v>
      </c>
    </row>
    <row r="2226" spans="1:18" hidden="1" x14ac:dyDescent="0.2">
      <c r="A2226" s="31" t="s">
        <v>127</v>
      </c>
      <c r="B2226" s="1064" t="s">
        <v>1923</v>
      </c>
      <c r="C2226" s="368" t="s">
        <v>1530</v>
      </c>
      <c r="D2226" s="31" t="s">
        <v>223</v>
      </c>
      <c r="E2226" s="31"/>
      <c r="F2226" s="31" t="s">
        <v>210</v>
      </c>
      <c r="G2226" s="31" t="s">
        <v>1445</v>
      </c>
      <c r="H2226" s="31"/>
      <c r="I2226" s="31">
        <v>0.9</v>
      </c>
      <c r="J2226" s="31">
        <v>40</v>
      </c>
      <c r="K2226" s="31"/>
      <c r="L2226" s="31">
        <v>0.9</v>
      </c>
      <c r="M2226" s="31">
        <v>40</v>
      </c>
      <c r="N2226" s="31"/>
      <c r="O2226" s="360">
        <f>IF(P2226="Yes",'MD Rates'!$H$1,R2226)</f>
        <v>18629</v>
      </c>
      <c r="P2226" s="5" t="str">
        <f t="shared" si="106"/>
        <v>No</v>
      </c>
      <c r="R2226" s="406">
        <v>18629</v>
      </c>
    </row>
    <row r="2227" spans="1:18" hidden="1" x14ac:dyDescent="0.2">
      <c r="A2227" s="31" t="s">
        <v>127</v>
      </c>
      <c r="B2227" s="1064" t="s">
        <v>1923</v>
      </c>
      <c r="C2227" s="368" t="s">
        <v>1530</v>
      </c>
      <c r="D2227" s="31" t="s">
        <v>223</v>
      </c>
      <c r="E2227" s="31"/>
      <c r="F2227" s="31" t="s">
        <v>210</v>
      </c>
      <c r="G2227" s="31" t="s">
        <v>1446</v>
      </c>
      <c r="H2227" s="31"/>
      <c r="I2227" s="31">
        <v>0.9</v>
      </c>
      <c r="J2227" s="31">
        <v>20</v>
      </c>
      <c r="K2227" s="31"/>
      <c r="L2227" s="31">
        <v>0.9</v>
      </c>
      <c r="M2227" s="31">
        <v>20</v>
      </c>
      <c r="N2227" s="31"/>
      <c r="O2227" s="360">
        <f>IF(P2227="Yes",'MD Rates'!$H$1,R2227)</f>
        <v>18629</v>
      </c>
      <c r="P2227" s="5" t="str">
        <f t="shared" si="106"/>
        <v>No</v>
      </c>
      <c r="R2227" s="406">
        <v>18629</v>
      </c>
    </row>
    <row r="2228" spans="1:18" hidden="1" x14ac:dyDescent="0.2">
      <c r="A2228" s="31" t="s">
        <v>127</v>
      </c>
      <c r="B2228" s="1064" t="s">
        <v>1923</v>
      </c>
      <c r="C2228" s="368" t="s">
        <v>1530</v>
      </c>
      <c r="D2228" s="31" t="s">
        <v>223</v>
      </c>
      <c r="E2228" s="31"/>
      <c r="F2228" s="31" t="s">
        <v>211</v>
      </c>
      <c r="G2228" s="31" t="s">
        <v>1447</v>
      </c>
      <c r="H2228" s="31"/>
      <c r="I2228" s="31">
        <v>0.9</v>
      </c>
      <c r="J2228" s="31">
        <v>50</v>
      </c>
      <c r="K2228" s="31"/>
      <c r="L2228" s="31">
        <v>0.9</v>
      </c>
      <c r="M2228" s="31">
        <v>50</v>
      </c>
      <c r="N2228" s="31"/>
      <c r="O2228" s="360">
        <f>IF(P2228="Yes",'MD Rates'!$H$1,R2228)</f>
        <v>18629</v>
      </c>
      <c r="P2228" s="5" t="str">
        <f t="shared" si="106"/>
        <v>No</v>
      </c>
      <c r="R2228" s="406">
        <v>18629</v>
      </c>
    </row>
    <row r="2229" spans="1:18" hidden="1" x14ac:dyDescent="0.2">
      <c r="A2229" s="31" t="s">
        <v>127</v>
      </c>
      <c r="B2229" s="1064" t="s">
        <v>1923</v>
      </c>
      <c r="C2229" s="368" t="s">
        <v>1530</v>
      </c>
      <c r="D2229" s="31" t="s">
        <v>223</v>
      </c>
      <c r="E2229" s="31"/>
      <c r="F2229" s="31" t="s">
        <v>211</v>
      </c>
      <c r="G2229" s="31" t="s">
        <v>1448</v>
      </c>
      <c r="H2229" s="31"/>
      <c r="I2229" s="31">
        <v>0.9</v>
      </c>
      <c r="J2229" s="31">
        <v>40</v>
      </c>
      <c r="K2229" s="31"/>
      <c r="L2229" s="31">
        <v>0.9</v>
      </c>
      <c r="M2229" s="31">
        <v>40</v>
      </c>
      <c r="N2229" s="31"/>
      <c r="O2229" s="360">
        <f>IF(P2229="Yes",'MD Rates'!$H$1,R2229)</f>
        <v>18629</v>
      </c>
      <c r="P2229" s="5" t="str">
        <f t="shared" si="106"/>
        <v>No</v>
      </c>
      <c r="R2229" s="406">
        <v>18629</v>
      </c>
    </row>
    <row r="2230" spans="1:18" hidden="1" x14ac:dyDescent="0.2">
      <c r="A2230" s="31" t="s">
        <v>127</v>
      </c>
      <c r="B2230" s="1064" t="s">
        <v>1923</v>
      </c>
      <c r="C2230" s="368" t="s">
        <v>1530</v>
      </c>
      <c r="D2230" s="31" t="s">
        <v>223</v>
      </c>
      <c r="E2230" s="31"/>
      <c r="F2230" s="31" t="s">
        <v>211</v>
      </c>
      <c r="G2230" s="31" t="s">
        <v>1449</v>
      </c>
      <c r="H2230" s="31"/>
      <c r="I2230" s="31">
        <v>0.9</v>
      </c>
      <c r="J2230" s="31">
        <v>20</v>
      </c>
      <c r="K2230" s="31"/>
      <c r="L2230" s="31">
        <v>0.9</v>
      </c>
      <c r="M2230" s="31">
        <v>20</v>
      </c>
      <c r="N2230" s="31"/>
      <c r="O2230" s="360">
        <f>IF(P2230="Yes",'MD Rates'!$H$1,R2230)</f>
        <v>18629</v>
      </c>
      <c r="P2230" s="5" t="str">
        <f t="shared" si="106"/>
        <v>No</v>
      </c>
      <c r="R2230" s="406">
        <v>18629</v>
      </c>
    </row>
    <row r="2231" spans="1:18" hidden="1" x14ac:dyDescent="0.2">
      <c r="A2231" s="31" t="s">
        <v>127</v>
      </c>
      <c r="B2231" s="1064" t="s">
        <v>1923</v>
      </c>
      <c r="C2231" s="368" t="s">
        <v>1530</v>
      </c>
      <c r="D2231" s="31" t="s">
        <v>224</v>
      </c>
      <c r="E2231" s="31"/>
      <c r="F2231" s="31" t="s">
        <v>146</v>
      </c>
      <c r="G2231" s="31" t="s">
        <v>1444</v>
      </c>
      <c r="H2231" s="31"/>
      <c r="I2231" s="31">
        <v>0.5</v>
      </c>
      <c r="J2231" s="31">
        <v>50</v>
      </c>
      <c r="K2231" s="31"/>
      <c r="L2231" s="31">
        <v>0.5</v>
      </c>
      <c r="M2231" s="31">
        <v>50</v>
      </c>
      <c r="N2231" s="31"/>
      <c r="O2231" s="360">
        <f>IF(P2231="Yes",'MD Rates'!$H$1,R2231)</f>
        <v>18629</v>
      </c>
      <c r="P2231" s="5" t="str">
        <f t="shared" si="106"/>
        <v>No</v>
      </c>
      <c r="R2231" s="406">
        <v>18629</v>
      </c>
    </row>
    <row r="2232" spans="1:18" hidden="1" x14ac:dyDescent="0.2">
      <c r="A2232" s="31" t="s">
        <v>127</v>
      </c>
      <c r="B2232" s="1064" t="s">
        <v>1923</v>
      </c>
      <c r="C2232" s="368" t="s">
        <v>1530</v>
      </c>
      <c r="D2232" s="31" t="s">
        <v>224</v>
      </c>
      <c r="E2232" s="31"/>
      <c r="F2232" s="31" t="s">
        <v>146</v>
      </c>
      <c r="G2232" s="31" t="s">
        <v>1445</v>
      </c>
      <c r="H2232" s="31"/>
      <c r="I2232" s="31">
        <v>0.5</v>
      </c>
      <c r="J2232" s="31">
        <v>40</v>
      </c>
      <c r="K2232" s="31"/>
      <c r="L2232" s="31">
        <v>0.5</v>
      </c>
      <c r="M2232" s="31">
        <v>40</v>
      </c>
      <c r="N2232" s="31"/>
      <c r="O2232" s="360">
        <f>IF(P2232="Yes",'MD Rates'!$H$1,R2232)</f>
        <v>18629</v>
      </c>
      <c r="P2232" s="5" t="str">
        <f t="shared" si="106"/>
        <v>No</v>
      </c>
      <c r="R2232" s="406">
        <v>18629</v>
      </c>
    </row>
    <row r="2233" spans="1:18" hidden="1" x14ac:dyDescent="0.2">
      <c r="A2233" s="31" t="s">
        <v>127</v>
      </c>
      <c r="B2233" s="1064" t="s">
        <v>1923</v>
      </c>
      <c r="C2233" s="368" t="s">
        <v>1530</v>
      </c>
      <c r="D2233" s="31" t="s">
        <v>224</v>
      </c>
      <c r="E2233" s="31"/>
      <c r="F2233" s="31" t="s">
        <v>146</v>
      </c>
      <c r="G2233" s="31" t="s">
        <v>1446</v>
      </c>
      <c r="H2233" s="31"/>
      <c r="I2233" s="31">
        <v>0.5</v>
      </c>
      <c r="J2233" s="31">
        <v>20</v>
      </c>
      <c r="K2233" s="31"/>
      <c r="L2233" s="31">
        <v>0.5</v>
      </c>
      <c r="M2233" s="31">
        <v>20</v>
      </c>
      <c r="N2233" s="31"/>
      <c r="O2233" s="360">
        <f>IF(P2233="Yes",'MD Rates'!$H$1,R2233)</f>
        <v>18629</v>
      </c>
      <c r="P2233" s="5" t="str">
        <f t="shared" si="106"/>
        <v>No</v>
      </c>
      <c r="R2233" s="406">
        <v>18629</v>
      </c>
    </row>
    <row r="2234" spans="1:18" hidden="1" x14ac:dyDescent="0.2">
      <c r="A2234" s="31" t="s">
        <v>127</v>
      </c>
      <c r="B2234" s="1064" t="s">
        <v>1923</v>
      </c>
      <c r="C2234" s="368" t="s">
        <v>1530</v>
      </c>
      <c r="D2234" s="31" t="s">
        <v>224</v>
      </c>
      <c r="E2234" s="31"/>
      <c r="F2234" s="31" t="s">
        <v>147</v>
      </c>
      <c r="G2234" s="31" t="s">
        <v>1447</v>
      </c>
      <c r="H2234" s="31"/>
      <c r="I2234" s="31">
        <v>0.5</v>
      </c>
      <c r="J2234" s="31">
        <v>50</v>
      </c>
      <c r="K2234" s="31"/>
      <c r="L2234" s="31">
        <v>0.5</v>
      </c>
      <c r="M2234" s="31">
        <v>50</v>
      </c>
      <c r="N2234" s="31"/>
      <c r="O2234" s="360">
        <f>IF(P2234="Yes",'MD Rates'!$H$1,R2234)</f>
        <v>18629</v>
      </c>
      <c r="P2234" s="5" t="str">
        <f t="shared" si="106"/>
        <v>No</v>
      </c>
      <c r="R2234" s="406">
        <v>18629</v>
      </c>
    </row>
    <row r="2235" spans="1:18" hidden="1" x14ac:dyDescent="0.2">
      <c r="A2235" s="31" t="s">
        <v>127</v>
      </c>
      <c r="B2235" s="1064" t="s">
        <v>1923</v>
      </c>
      <c r="C2235" s="368" t="s">
        <v>1530</v>
      </c>
      <c r="D2235" s="31" t="s">
        <v>224</v>
      </c>
      <c r="E2235" s="31"/>
      <c r="F2235" s="31" t="s">
        <v>147</v>
      </c>
      <c r="G2235" s="31" t="s">
        <v>1448</v>
      </c>
      <c r="H2235" s="31"/>
      <c r="I2235" s="31">
        <v>0.5</v>
      </c>
      <c r="J2235" s="31">
        <v>40</v>
      </c>
      <c r="K2235" s="31"/>
      <c r="L2235" s="31">
        <v>0.5</v>
      </c>
      <c r="M2235" s="31">
        <v>40</v>
      </c>
      <c r="N2235" s="31"/>
      <c r="O2235" s="360">
        <f>IF(P2235="Yes",'MD Rates'!$H$1,R2235)</f>
        <v>18629</v>
      </c>
      <c r="P2235" s="5" t="str">
        <f t="shared" si="106"/>
        <v>No</v>
      </c>
      <c r="R2235" s="406">
        <v>18629</v>
      </c>
    </row>
    <row r="2236" spans="1:18" hidden="1" x14ac:dyDescent="0.2">
      <c r="A2236" s="31" t="s">
        <v>127</v>
      </c>
      <c r="B2236" s="1064" t="s">
        <v>1923</v>
      </c>
      <c r="C2236" s="368" t="s">
        <v>1530</v>
      </c>
      <c r="D2236" s="31" t="s">
        <v>224</v>
      </c>
      <c r="E2236" s="31"/>
      <c r="F2236" s="31" t="s">
        <v>147</v>
      </c>
      <c r="G2236" s="31" t="s">
        <v>1449</v>
      </c>
      <c r="H2236" s="31"/>
      <c r="I2236" s="31">
        <v>0.5</v>
      </c>
      <c r="J2236" s="31">
        <v>20</v>
      </c>
      <c r="K2236" s="31"/>
      <c r="L2236" s="31">
        <v>0.5</v>
      </c>
      <c r="M2236" s="31">
        <v>20</v>
      </c>
      <c r="N2236" s="31"/>
      <c r="O2236" s="360">
        <f>IF(P2236="Yes",'MD Rates'!$H$1,R2236)</f>
        <v>18629</v>
      </c>
      <c r="P2236" s="5" t="str">
        <f t="shared" si="106"/>
        <v>No</v>
      </c>
      <c r="R2236" s="406">
        <v>18629</v>
      </c>
    </row>
    <row r="2237" spans="1:18" hidden="1" x14ac:dyDescent="0.2">
      <c r="A2237" s="31" t="s">
        <v>127</v>
      </c>
      <c r="B2237" s="1064" t="s">
        <v>1923</v>
      </c>
      <c r="C2237" s="368" t="s">
        <v>1530</v>
      </c>
      <c r="D2237" s="31" t="s">
        <v>224</v>
      </c>
      <c r="E2237" s="31"/>
      <c r="F2237" s="31" t="s">
        <v>148</v>
      </c>
      <c r="G2237" s="31" t="s">
        <v>1444</v>
      </c>
      <c r="H2237" s="31"/>
      <c r="I2237" s="31">
        <v>0.6</v>
      </c>
      <c r="J2237" s="31">
        <v>50</v>
      </c>
      <c r="K2237" s="31"/>
      <c r="L2237" s="31">
        <v>0.6</v>
      </c>
      <c r="M2237" s="31">
        <v>50</v>
      </c>
      <c r="N2237" s="31"/>
      <c r="O2237" s="360">
        <f>IF(P2237="Yes",'MD Rates'!$H$1,R2237)</f>
        <v>18629</v>
      </c>
      <c r="P2237" s="5" t="str">
        <f t="shared" si="106"/>
        <v>No</v>
      </c>
      <c r="R2237" s="406">
        <v>18629</v>
      </c>
    </row>
    <row r="2238" spans="1:18" hidden="1" x14ac:dyDescent="0.2">
      <c r="A2238" s="31" t="s">
        <v>127</v>
      </c>
      <c r="B2238" s="1064" t="s">
        <v>1923</v>
      </c>
      <c r="C2238" s="368" t="s">
        <v>1530</v>
      </c>
      <c r="D2238" s="31" t="s">
        <v>224</v>
      </c>
      <c r="E2238" s="31"/>
      <c r="F2238" s="31" t="s">
        <v>148</v>
      </c>
      <c r="G2238" s="31" t="s">
        <v>1445</v>
      </c>
      <c r="H2238" s="31"/>
      <c r="I2238" s="31">
        <v>0.6</v>
      </c>
      <c r="J2238" s="31">
        <v>40</v>
      </c>
      <c r="K2238" s="31"/>
      <c r="L2238" s="31">
        <v>0.6</v>
      </c>
      <c r="M2238" s="31">
        <v>40</v>
      </c>
      <c r="N2238" s="31"/>
      <c r="O2238" s="360">
        <f>IF(P2238="Yes",'MD Rates'!$H$1,R2238)</f>
        <v>18629</v>
      </c>
      <c r="P2238" s="5" t="str">
        <f t="shared" si="106"/>
        <v>No</v>
      </c>
      <c r="R2238" s="406">
        <v>18629</v>
      </c>
    </row>
    <row r="2239" spans="1:18" hidden="1" x14ac:dyDescent="0.2">
      <c r="A2239" s="31" t="s">
        <v>127</v>
      </c>
      <c r="B2239" s="1064" t="s">
        <v>1923</v>
      </c>
      <c r="C2239" s="368" t="s">
        <v>1530</v>
      </c>
      <c r="D2239" s="31" t="s">
        <v>224</v>
      </c>
      <c r="E2239" s="31"/>
      <c r="F2239" s="31" t="s">
        <v>148</v>
      </c>
      <c r="G2239" s="31" t="s">
        <v>1446</v>
      </c>
      <c r="H2239" s="31"/>
      <c r="I2239" s="31">
        <v>0.6</v>
      </c>
      <c r="J2239" s="31">
        <v>20</v>
      </c>
      <c r="K2239" s="31"/>
      <c r="L2239" s="31">
        <v>0.6</v>
      </c>
      <c r="M2239" s="31">
        <v>20</v>
      </c>
      <c r="N2239" s="31"/>
      <c r="O2239" s="360">
        <f>IF(P2239="Yes",'MD Rates'!$H$1,R2239)</f>
        <v>18629</v>
      </c>
      <c r="P2239" s="5" t="str">
        <f t="shared" si="106"/>
        <v>No</v>
      </c>
      <c r="R2239" s="406">
        <v>18629</v>
      </c>
    </row>
    <row r="2240" spans="1:18" hidden="1" x14ac:dyDescent="0.2">
      <c r="A2240" s="31" t="s">
        <v>127</v>
      </c>
      <c r="B2240" s="1064" t="s">
        <v>1923</v>
      </c>
      <c r="C2240" s="368" t="s">
        <v>1530</v>
      </c>
      <c r="D2240" s="31" t="s">
        <v>224</v>
      </c>
      <c r="E2240" s="31"/>
      <c r="F2240" s="31" t="s">
        <v>149</v>
      </c>
      <c r="G2240" s="31" t="s">
        <v>1447</v>
      </c>
      <c r="H2240" s="31"/>
      <c r="I2240" s="31">
        <v>0.6</v>
      </c>
      <c r="J2240" s="31">
        <v>50</v>
      </c>
      <c r="K2240" s="31"/>
      <c r="L2240" s="31">
        <v>0.6</v>
      </c>
      <c r="M2240" s="31">
        <v>50</v>
      </c>
      <c r="N2240" s="31"/>
      <c r="O2240" s="360">
        <f>IF(P2240="Yes",'MD Rates'!$H$1,R2240)</f>
        <v>18629</v>
      </c>
      <c r="P2240" s="5" t="str">
        <f t="shared" si="106"/>
        <v>No</v>
      </c>
      <c r="R2240" s="406">
        <v>18629</v>
      </c>
    </row>
    <row r="2241" spans="1:18" hidden="1" x14ac:dyDescent="0.2">
      <c r="A2241" s="31" t="s">
        <v>127</v>
      </c>
      <c r="B2241" s="1064" t="s">
        <v>1923</v>
      </c>
      <c r="C2241" s="368" t="s">
        <v>1530</v>
      </c>
      <c r="D2241" s="31" t="s">
        <v>224</v>
      </c>
      <c r="E2241" s="31"/>
      <c r="F2241" s="31" t="s">
        <v>149</v>
      </c>
      <c r="G2241" s="31" t="s">
        <v>1448</v>
      </c>
      <c r="H2241" s="31"/>
      <c r="I2241" s="31">
        <v>0.6</v>
      </c>
      <c r="J2241" s="31">
        <v>40</v>
      </c>
      <c r="K2241" s="31"/>
      <c r="L2241" s="31">
        <v>0.6</v>
      </c>
      <c r="M2241" s="31">
        <v>40</v>
      </c>
      <c r="N2241" s="31"/>
      <c r="O2241" s="360">
        <f>IF(P2241="Yes",'MD Rates'!$H$1,R2241)</f>
        <v>18629</v>
      </c>
      <c r="P2241" s="5" t="str">
        <f t="shared" si="106"/>
        <v>No</v>
      </c>
      <c r="R2241" s="406">
        <v>18629</v>
      </c>
    </row>
    <row r="2242" spans="1:18" hidden="1" x14ac:dyDescent="0.2">
      <c r="A2242" s="31" t="s">
        <v>127</v>
      </c>
      <c r="B2242" s="1064" t="s">
        <v>1923</v>
      </c>
      <c r="C2242" s="368" t="s">
        <v>1530</v>
      </c>
      <c r="D2242" s="31" t="s">
        <v>224</v>
      </c>
      <c r="E2242" s="31"/>
      <c r="F2242" s="31" t="s">
        <v>149</v>
      </c>
      <c r="G2242" s="31" t="s">
        <v>1449</v>
      </c>
      <c r="H2242" s="31"/>
      <c r="I2242" s="31">
        <v>0.6</v>
      </c>
      <c r="J2242" s="31">
        <v>20</v>
      </c>
      <c r="K2242" s="31"/>
      <c r="L2242" s="31">
        <v>0.6</v>
      </c>
      <c r="M2242" s="31">
        <v>20</v>
      </c>
      <c r="N2242" s="31"/>
      <c r="O2242" s="360">
        <f>IF(P2242="Yes",'MD Rates'!$H$1,R2242)</f>
        <v>18629</v>
      </c>
      <c r="P2242" s="5" t="str">
        <f t="shared" si="106"/>
        <v>No</v>
      </c>
      <c r="R2242" s="406">
        <v>18629</v>
      </c>
    </row>
    <row r="2243" spans="1:18" hidden="1" x14ac:dyDescent="0.2">
      <c r="A2243" s="31" t="s">
        <v>127</v>
      </c>
      <c r="B2243" s="1064" t="s">
        <v>1923</v>
      </c>
      <c r="C2243" s="368" t="s">
        <v>1530</v>
      </c>
      <c r="D2243" s="31" t="s">
        <v>224</v>
      </c>
      <c r="E2243" s="31"/>
      <c r="F2243" s="31" t="s">
        <v>150</v>
      </c>
      <c r="G2243" s="31" t="s">
        <v>1444</v>
      </c>
      <c r="H2243" s="31"/>
      <c r="I2243" s="31">
        <v>0.7</v>
      </c>
      <c r="J2243" s="31">
        <v>50</v>
      </c>
      <c r="K2243" s="31"/>
      <c r="L2243" s="31">
        <v>0.7</v>
      </c>
      <c r="M2243" s="31">
        <v>50</v>
      </c>
      <c r="N2243" s="31"/>
      <c r="O2243" s="360">
        <f>IF(P2243="Yes",'MD Rates'!$H$1,R2243)</f>
        <v>18629</v>
      </c>
      <c r="P2243" s="5" t="str">
        <f t="shared" si="106"/>
        <v>No</v>
      </c>
      <c r="R2243" s="406">
        <v>18629</v>
      </c>
    </row>
    <row r="2244" spans="1:18" hidden="1" x14ac:dyDescent="0.2">
      <c r="A2244" s="31" t="s">
        <v>127</v>
      </c>
      <c r="B2244" s="1064" t="s">
        <v>1923</v>
      </c>
      <c r="C2244" s="368" t="s">
        <v>1530</v>
      </c>
      <c r="D2244" s="31" t="s">
        <v>224</v>
      </c>
      <c r="E2244" s="31"/>
      <c r="F2244" s="31" t="s">
        <v>150</v>
      </c>
      <c r="G2244" s="31" t="s">
        <v>1445</v>
      </c>
      <c r="H2244" s="31"/>
      <c r="I2244" s="31">
        <v>0.7</v>
      </c>
      <c r="J2244" s="31">
        <v>40</v>
      </c>
      <c r="K2244" s="31"/>
      <c r="L2244" s="31">
        <v>0.7</v>
      </c>
      <c r="M2244" s="31">
        <v>40</v>
      </c>
      <c r="N2244" s="31"/>
      <c r="O2244" s="360">
        <f>IF(P2244="Yes",'MD Rates'!$H$1,R2244)</f>
        <v>18629</v>
      </c>
      <c r="P2244" s="5" t="str">
        <f t="shared" si="106"/>
        <v>No</v>
      </c>
      <c r="R2244" s="406">
        <v>18629</v>
      </c>
    </row>
    <row r="2245" spans="1:18" hidden="1" x14ac:dyDescent="0.2">
      <c r="A2245" s="31" t="s">
        <v>127</v>
      </c>
      <c r="B2245" s="1064" t="s">
        <v>1923</v>
      </c>
      <c r="C2245" s="368" t="s">
        <v>1530</v>
      </c>
      <c r="D2245" s="31" t="s">
        <v>224</v>
      </c>
      <c r="E2245" s="31"/>
      <c r="F2245" s="31" t="s">
        <v>150</v>
      </c>
      <c r="G2245" s="31" t="s">
        <v>1446</v>
      </c>
      <c r="H2245" s="31"/>
      <c r="I2245" s="31">
        <v>0.7</v>
      </c>
      <c r="J2245" s="31">
        <v>20</v>
      </c>
      <c r="K2245" s="31"/>
      <c r="L2245" s="31">
        <v>0.7</v>
      </c>
      <c r="M2245" s="31">
        <v>20</v>
      </c>
      <c r="N2245" s="31"/>
      <c r="O2245" s="360">
        <f>IF(P2245="Yes",'MD Rates'!$H$1,R2245)</f>
        <v>18629</v>
      </c>
      <c r="P2245" s="5" t="str">
        <f t="shared" si="106"/>
        <v>No</v>
      </c>
      <c r="R2245" s="406">
        <v>18629</v>
      </c>
    </row>
    <row r="2246" spans="1:18" hidden="1" x14ac:dyDescent="0.2">
      <c r="A2246" s="31" t="s">
        <v>127</v>
      </c>
      <c r="B2246" s="1064" t="s">
        <v>1923</v>
      </c>
      <c r="C2246" s="368" t="s">
        <v>1530</v>
      </c>
      <c r="D2246" s="31" t="s">
        <v>224</v>
      </c>
      <c r="E2246" s="31"/>
      <c r="F2246" s="31" t="s">
        <v>151</v>
      </c>
      <c r="G2246" s="31" t="s">
        <v>1447</v>
      </c>
      <c r="H2246" s="31"/>
      <c r="I2246" s="31">
        <v>0.7</v>
      </c>
      <c r="J2246" s="31">
        <v>50</v>
      </c>
      <c r="K2246" s="31"/>
      <c r="L2246" s="31">
        <v>0.7</v>
      </c>
      <c r="M2246" s="31">
        <v>50</v>
      </c>
      <c r="N2246" s="31"/>
      <c r="O2246" s="360">
        <f>IF(P2246="Yes",'MD Rates'!$H$1,R2246)</f>
        <v>18629</v>
      </c>
      <c r="P2246" s="5" t="str">
        <f t="shared" si="106"/>
        <v>No</v>
      </c>
      <c r="R2246" s="406">
        <v>18629</v>
      </c>
    </row>
    <row r="2247" spans="1:18" hidden="1" x14ac:dyDescent="0.2">
      <c r="A2247" s="31" t="s">
        <v>127</v>
      </c>
      <c r="B2247" s="1064" t="s">
        <v>1923</v>
      </c>
      <c r="C2247" s="368" t="s">
        <v>1530</v>
      </c>
      <c r="D2247" s="31" t="s">
        <v>224</v>
      </c>
      <c r="E2247" s="31"/>
      <c r="F2247" s="31" t="s">
        <v>151</v>
      </c>
      <c r="G2247" s="31" t="s">
        <v>1448</v>
      </c>
      <c r="H2247" s="31"/>
      <c r="I2247" s="31">
        <v>0.7</v>
      </c>
      <c r="J2247" s="31">
        <v>40</v>
      </c>
      <c r="K2247" s="31"/>
      <c r="L2247" s="31">
        <v>0.7</v>
      </c>
      <c r="M2247" s="31">
        <v>40</v>
      </c>
      <c r="N2247" s="31"/>
      <c r="O2247" s="360">
        <f>IF(P2247="Yes",'MD Rates'!$H$1,R2247)</f>
        <v>18629</v>
      </c>
      <c r="P2247" s="5" t="str">
        <f t="shared" si="106"/>
        <v>No</v>
      </c>
      <c r="R2247" s="406">
        <v>18629</v>
      </c>
    </row>
    <row r="2248" spans="1:18" hidden="1" x14ac:dyDescent="0.2">
      <c r="A2248" s="31" t="s">
        <v>127</v>
      </c>
      <c r="B2248" s="1064" t="s">
        <v>1923</v>
      </c>
      <c r="C2248" s="368" t="s">
        <v>1530</v>
      </c>
      <c r="D2248" s="31" t="s">
        <v>224</v>
      </c>
      <c r="E2248" s="31"/>
      <c r="F2248" s="31" t="s">
        <v>151</v>
      </c>
      <c r="G2248" s="31" t="s">
        <v>1449</v>
      </c>
      <c r="H2248" s="31"/>
      <c r="I2248" s="31">
        <v>0.7</v>
      </c>
      <c r="J2248" s="31">
        <v>20</v>
      </c>
      <c r="K2248" s="31"/>
      <c r="L2248" s="31">
        <v>0.7</v>
      </c>
      <c r="M2248" s="31">
        <v>20</v>
      </c>
      <c r="N2248" s="31"/>
      <c r="O2248" s="360">
        <f>IF(P2248="Yes",'MD Rates'!$H$1,R2248)</f>
        <v>18629</v>
      </c>
      <c r="P2248" s="5" t="str">
        <f t="shared" si="106"/>
        <v>No</v>
      </c>
      <c r="R2248" s="406">
        <v>18629</v>
      </c>
    </row>
    <row r="2249" spans="1:18" hidden="1" x14ac:dyDescent="0.2">
      <c r="A2249" s="31" t="s">
        <v>127</v>
      </c>
      <c r="B2249" s="1064" t="s">
        <v>1923</v>
      </c>
      <c r="C2249" s="368" t="s">
        <v>1530</v>
      </c>
      <c r="D2249" s="31" t="s">
        <v>224</v>
      </c>
      <c r="E2249" s="31"/>
      <c r="F2249" s="31" t="s">
        <v>152</v>
      </c>
      <c r="G2249" s="31" t="s">
        <v>1444</v>
      </c>
      <c r="H2249" s="31"/>
      <c r="I2249" s="31">
        <v>0.8</v>
      </c>
      <c r="J2249" s="31">
        <v>50</v>
      </c>
      <c r="K2249" s="31"/>
      <c r="L2249" s="31">
        <v>0.8</v>
      </c>
      <c r="M2249" s="31">
        <v>50</v>
      </c>
      <c r="N2249" s="31"/>
      <c r="O2249" s="360">
        <f>IF(P2249="Yes",'MD Rates'!$H$1,R2249)</f>
        <v>18629</v>
      </c>
      <c r="P2249" s="5" t="str">
        <f t="shared" si="106"/>
        <v>No</v>
      </c>
      <c r="R2249" s="406">
        <v>18629</v>
      </c>
    </row>
    <row r="2250" spans="1:18" hidden="1" x14ac:dyDescent="0.2">
      <c r="A2250" s="31" t="s">
        <v>127</v>
      </c>
      <c r="B2250" s="1064" t="s">
        <v>1923</v>
      </c>
      <c r="C2250" s="368" t="s">
        <v>1530</v>
      </c>
      <c r="D2250" s="31" t="s">
        <v>224</v>
      </c>
      <c r="E2250" s="31"/>
      <c r="F2250" s="31" t="s">
        <v>152</v>
      </c>
      <c r="G2250" s="31" t="s">
        <v>1445</v>
      </c>
      <c r="H2250" s="31"/>
      <c r="I2250" s="31">
        <v>0.8</v>
      </c>
      <c r="J2250" s="31">
        <v>40</v>
      </c>
      <c r="K2250" s="31"/>
      <c r="L2250" s="31">
        <v>0.8</v>
      </c>
      <c r="M2250" s="31">
        <v>40</v>
      </c>
      <c r="N2250" s="31"/>
      <c r="O2250" s="360">
        <f>IF(P2250="Yes",'MD Rates'!$H$1,R2250)</f>
        <v>18629</v>
      </c>
      <c r="P2250" s="5" t="str">
        <f t="shared" si="106"/>
        <v>No</v>
      </c>
      <c r="R2250" s="406">
        <v>18629</v>
      </c>
    </row>
    <row r="2251" spans="1:18" hidden="1" x14ac:dyDescent="0.2">
      <c r="A2251" s="31" t="s">
        <v>127</v>
      </c>
      <c r="B2251" s="1064" t="s">
        <v>1923</v>
      </c>
      <c r="C2251" s="368" t="s">
        <v>1530</v>
      </c>
      <c r="D2251" s="31" t="s">
        <v>224</v>
      </c>
      <c r="E2251" s="31"/>
      <c r="F2251" s="31" t="s">
        <v>152</v>
      </c>
      <c r="G2251" s="31" t="s">
        <v>1446</v>
      </c>
      <c r="H2251" s="31"/>
      <c r="I2251" s="31">
        <v>0.8</v>
      </c>
      <c r="J2251" s="31">
        <v>20</v>
      </c>
      <c r="K2251" s="31"/>
      <c r="L2251" s="31">
        <v>0.8</v>
      </c>
      <c r="M2251" s="31">
        <v>20</v>
      </c>
      <c r="N2251" s="31"/>
      <c r="O2251" s="360">
        <f>IF(P2251="Yes",'MD Rates'!$H$1,R2251)</f>
        <v>18629</v>
      </c>
      <c r="P2251" s="5" t="str">
        <f t="shared" ref="P2251:P2314" si="107">IF(I2251&lt;&gt;L2251,"Yes","No")</f>
        <v>No</v>
      </c>
      <c r="R2251" s="406">
        <v>18629</v>
      </c>
    </row>
    <row r="2252" spans="1:18" hidden="1" x14ac:dyDescent="0.2">
      <c r="A2252" s="31" t="s">
        <v>127</v>
      </c>
      <c r="B2252" s="1064" t="s">
        <v>1923</v>
      </c>
      <c r="C2252" s="368" t="s">
        <v>1530</v>
      </c>
      <c r="D2252" s="31" t="s">
        <v>224</v>
      </c>
      <c r="E2252" s="31"/>
      <c r="F2252" s="31" t="s">
        <v>209</v>
      </c>
      <c r="G2252" s="31" t="s">
        <v>1447</v>
      </c>
      <c r="H2252" s="31"/>
      <c r="I2252" s="31">
        <v>0.8</v>
      </c>
      <c r="J2252" s="31">
        <v>50</v>
      </c>
      <c r="K2252" s="31"/>
      <c r="L2252" s="31">
        <v>0.8</v>
      </c>
      <c r="M2252" s="31">
        <v>50</v>
      </c>
      <c r="N2252" s="31"/>
      <c r="O2252" s="360">
        <f>IF(P2252="Yes",'MD Rates'!$H$1,R2252)</f>
        <v>18629</v>
      </c>
      <c r="P2252" s="5" t="str">
        <f t="shared" si="107"/>
        <v>No</v>
      </c>
      <c r="R2252" s="406">
        <v>18629</v>
      </c>
    </row>
    <row r="2253" spans="1:18" hidden="1" x14ac:dyDescent="0.2">
      <c r="A2253" s="31" t="s">
        <v>127</v>
      </c>
      <c r="B2253" s="1064" t="s">
        <v>1923</v>
      </c>
      <c r="C2253" s="368" t="s">
        <v>1530</v>
      </c>
      <c r="D2253" s="31" t="s">
        <v>224</v>
      </c>
      <c r="E2253" s="31"/>
      <c r="F2253" s="31" t="s">
        <v>209</v>
      </c>
      <c r="G2253" s="31" t="s">
        <v>1448</v>
      </c>
      <c r="H2253" s="31"/>
      <c r="I2253" s="31">
        <v>0.8</v>
      </c>
      <c r="J2253" s="31">
        <v>40</v>
      </c>
      <c r="K2253" s="31"/>
      <c r="L2253" s="31">
        <v>0.8</v>
      </c>
      <c r="M2253" s="31">
        <v>40</v>
      </c>
      <c r="N2253" s="31"/>
      <c r="O2253" s="360">
        <f>IF(P2253="Yes",'MD Rates'!$H$1,R2253)</f>
        <v>18629</v>
      </c>
      <c r="P2253" s="5" t="str">
        <f t="shared" si="107"/>
        <v>No</v>
      </c>
      <c r="R2253" s="406">
        <v>18629</v>
      </c>
    </row>
    <row r="2254" spans="1:18" hidden="1" x14ac:dyDescent="0.2">
      <c r="A2254" s="31" t="s">
        <v>127</v>
      </c>
      <c r="B2254" s="1064" t="s">
        <v>1923</v>
      </c>
      <c r="C2254" s="368" t="s">
        <v>1530</v>
      </c>
      <c r="D2254" s="31" t="s">
        <v>224</v>
      </c>
      <c r="E2254" s="31"/>
      <c r="F2254" s="31" t="s">
        <v>209</v>
      </c>
      <c r="G2254" s="31" t="s">
        <v>1449</v>
      </c>
      <c r="H2254" s="31"/>
      <c r="I2254" s="31">
        <v>0.8</v>
      </c>
      <c r="J2254" s="31">
        <v>20</v>
      </c>
      <c r="K2254" s="31"/>
      <c r="L2254" s="31">
        <v>0.8</v>
      </c>
      <c r="M2254" s="31">
        <v>20</v>
      </c>
      <c r="N2254" s="31"/>
      <c r="O2254" s="360">
        <f>IF(P2254="Yes",'MD Rates'!$H$1,R2254)</f>
        <v>18629</v>
      </c>
      <c r="P2254" s="5" t="str">
        <f t="shared" si="107"/>
        <v>No</v>
      </c>
      <c r="R2254" s="406">
        <v>18629</v>
      </c>
    </row>
    <row r="2255" spans="1:18" hidden="1" x14ac:dyDescent="0.2">
      <c r="A2255" s="31" t="s">
        <v>127</v>
      </c>
      <c r="B2255" s="1064" t="s">
        <v>1923</v>
      </c>
      <c r="C2255" s="368" t="s">
        <v>1530</v>
      </c>
      <c r="D2255" s="31" t="s">
        <v>224</v>
      </c>
      <c r="E2255" s="31"/>
      <c r="F2255" s="31" t="s">
        <v>210</v>
      </c>
      <c r="G2255" s="31" t="s">
        <v>1444</v>
      </c>
      <c r="H2255" s="31"/>
      <c r="I2255" s="31">
        <v>0.9</v>
      </c>
      <c r="J2255" s="31">
        <v>50</v>
      </c>
      <c r="K2255" s="31"/>
      <c r="L2255" s="31">
        <v>0.9</v>
      </c>
      <c r="M2255" s="31">
        <v>50</v>
      </c>
      <c r="N2255" s="31"/>
      <c r="O2255" s="360">
        <f>IF(P2255="Yes",'MD Rates'!$H$1,R2255)</f>
        <v>18629</v>
      </c>
      <c r="P2255" s="5" t="str">
        <f t="shared" si="107"/>
        <v>No</v>
      </c>
      <c r="R2255" s="406">
        <v>18629</v>
      </c>
    </row>
    <row r="2256" spans="1:18" hidden="1" x14ac:dyDescent="0.2">
      <c r="A2256" s="31" t="s">
        <v>127</v>
      </c>
      <c r="B2256" s="1064" t="s">
        <v>1923</v>
      </c>
      <c r="C2256" s="368" t="s">
        <v>1530</v>
      </c>
      <c r="D2256" s="31" t="s">
        <v>224</v>
      </c>
      <c r="E2256" s="31"/>
      <c r="F2256" s="31" t="s">
        <v>210</v>
      </c>
      <c r="G2256" s="31" t="s">
        <v>1445</v>
      </c>
      <c r="H2256" s="31"/>
      <c r="I2256" s="31">
        <v>0.9</v>
      </c>
      <c r="J2256" s="31">
        <v>40</v>
      </c>
      <c r="K2256" s="31"/>
      <c r="L2256" s="31">
        <v>0.9</v>
      </c>
      <c r="M2256" s="31">
        <v>40</v>
      </c>
      <c r="N2256" s="31"/>
      <c r="O2256" s="360">
        <f>IF(P2256="Yes",'MD Rates'!$H$1,R2256)</f>
        <v>18629</v>
      </c>
      <c r="P2256" s="5" t="str">
        <f t="shared" si="107"/>
        <v>No</v>
      </c>
      <c r="R2256" s="406">
        <v>18629</v>
      </c>
    </row>
    <row r="2257" spans="1:18" hidden="1" x14ac:dyDescent="0.2">
      <c r="A2257" s="31" t="s">
        <v>127</v>
      </c>
      <c r="B2257" s="1064" t="s">
        <v>1923</v>
      </c>
      <c r="C2257" s="368" t="s">
        <v>1530</v>
      </c>
      <c r="D2257" s="31" t="s">
        <v>224</v>
      </c>
      <c r="E2257" s="31"/>
      <c r="F2257" s="31" t="s">
        <v>210</v>
      </c>
      <c r="G2257" s="31" t="s">
        <v>1446</v>
      </c>
      <c r="H2257" s="31"/>
      <c r="I2257" s="31">
        <v>0.9</v>
      </c>
      <c r="J2257" s="31">
        <v>20</v>
      </c>
      <c r="K2257" s="31"/>
      <c r="L2257" s="31">
        <v>0.9</v>
      </c>
      <c r="M2257" s="31">
        <v>20</v>
      </c>
      <c r="N2257" s="31"/>
      <c r="O2257" s="360">
        <f>IF(P2257="Yes",'MD Rates'!$H$1,R2257)</f>
        <v>18629</v>
      </c>
      <c r="P2257" s="5" t="str">
        <f t="shared" si="107"/>
        <v>No</v>
      </c>
      <c r="R2257" s="406">
        <v>18629</v>
      </c>
    </row>
    <row r="2258" spans="1:18" hidden="1" x14ac:dyDescent="0.2">
      <c r="A2258" s="31" t="s">
        <v>127</v>
      </c>
      <c r="B2258" s="1064" t="s">
        <v>1923</v>
      </c>
      <c r="C2258" s="368" t="s">
        <v>1530</v>
      </c>
      <c r="D2258" s="31" t="s">
        <v>224</v>
      </c>
      <c r="E2258" s="31"/>
      <c r="F2258" s="31" t="s">
        <v>211</v>
      </c>
      <c r="G2258" s="31" t="s">
        <v>1447</v>
      </c>
      <c r="H2258" s="31"/>
      <c r="I2258" s="31">
        <v>0.9</v>
      </c>
      <c r="J2258" s="31">
        <v>50</v>
      </c>
      <c r="K2258" s="31"/>
      <c r="L2258" s="31">
        <v>0.9</v>
      </c>
      <c r="M2258" s="31">
        <v>50</v>
      </c>
      <c r="N2258" s="31"/>
      <c r="O2258" s="360">
        <f>IF(P2258="Yes",'MD Rates'!$H$1,R2258)</f>
        <v>18629</v>
      </c>
      <c r="P2258" s="5" t="str">
        <f t="shared" si="107"/>
        <v>No</v>
      </c>
      <c r="R2258" s="406">
        <v>18629</v>
      </c>
    </row>
    <row r="2259" spans="1:18" hidden="1" x14ac:dyDescent="0.2">
      <c r="A2259" s="31" t="s">
        <v>127</v>
      </c>
      <c r="B2259" s="1064" t="s">
        <v>1923</v>
      </c>
      <c r="C2259" s="368" t="s">
        <v>1530</v>
      </c>
      <c r="D2259" s="31" t="s">
        <v>224</v>
      </c>
      <c r="E2259" s="31"/>
      <c r="F2259" s="31" t="s">
        <v>211</v>
      </c>
      <c r="G2259" s="31" t="s">
        <v>1448</v>
      </c>
      <c r="H2259" s="31"/>
      <c r="I2259" s="31">
        <v>0.9</v>
      </c>
      <c r="J2259" s="31">
        <v>40</v>
      </c>
      <c r="K2259" s="31"/>
      <c r="L2259" s="31">
        <v>0.9</v>
      </c>
      <c r="M2259" s="31">
        <v>40</v>
      </c>
      <c r="N2259" s="31"/>
      <c r="O2259" s="360">
        <f>IF(P2259="Yes",'MD Rates'!$H$1,R2259)</f>
        <v>18629</v>
      </c>
      <c r="P2259" s="5" t="str">
        <f t="shared" si="107"/>
        <v>No</v>
      </c>
      <c r="R2259" s="406">
        <v>18629</v>
      </c>
    </row>
    <row r="2260" spans="1:18" hidden="1" x14ac:dyDescent="0.2">
      <c r="A2260" s="31" t="s">
        <v>127</v>
      </c>
      <c r="B2260" s="1064" t="s">
        <v>1923</v>
      </c>
      <c r="C2260" s="368" t="s">
        <v>1530</v>
      </c>
      <c r="D2260" s="31" t="s">
        <v>224</v>
      </c>
      <c r="E2260" s="31"/>
      <c r="F2260" s="31" t="s">
        <v>211</v>
      </c>
      <c r="G2260" s="31" t="s">
        <v>1449</v>
      </c>
      <c r="H2260" s="31"/>
      <c r="I2260" s="31">
        <v>0.9</v>
      </c>
      <c r="J2260" s="31">
        <v>20</v>
      </c>
      <c r="K2260" s="31"/>
      <c r="L2260" s="31">
        <v>0.9</v>
      </c>
      <c r="M2260" s="31">
        <v>20</v>
      </c>
      <c r="N2260" s="31"/>
      <c r="O2260" s="360">
        <f>IF(P2260="Yes",'MD Rates'!$H$1,R2260)</f>
        <v>18629</v>
      </c>
      <c r="P2260" s="5" t="str">
        <f t="shared" si="107"/>
        <v>No</v>
      </c>
      <c r="R2260" s="406">
        <v>18629</v>
      </c>
    </row>
    <row r="2261" spans="1:18" hidden="1" x14ac:dyDescent="0.2">
      <c r="A2261" s="31" t="s">
        <v>127</v>
      </c>
      <c r="B2261" s="1064" t="s">
        <v>1923</v>
      </c>
      <c r="C2261" s="368" t="s">
        <v>1530</v>
      </c>
      <c r="D2261" s="9" t="s">
        <v>673</v>
      </c>
      <c r="E2261" s="31"/>
      <c r="F2261" s="31" t="s">
        <v>146</v>
      </c>
      <c r="G2261" s="31" t="s">
        <v>1444</v>
      </c>
      <c r="H2261" s="31"/>
      <c r="I2261" s="31">
        <v>0.5</v>
      </c>
      <c r="J2261" s="31">
        <v>50</v>
      </c>
      <c r="K2261" s="31"/>
      <c r="L2261" s="31">
        <v>0.5</v>
      </c>
      <c r="M2261" s="31">
        <v>50</v>
      </c>
      <c r="N2261" s="31"/>
      <c r="O2261" s="360">
        <f>IF(P2261="Yes",'MD Rates'!$H$1,R2261)</f>
        <v>39173</v>
      </c>
      <c r="P2261" s="5" t="str">
        <f t="shared" si="107"/>
        <v>No</v>
      </c>
      <c r="R2261" s="406">
        <v>39173</v>
      </c>
    </row>
    <row r="2262" spans="1:18" hidden="1" x14ac:dyDescent="0.2">
      <c r="A2262" s="31" t="s">
        <v>127</v>
      </c>
      <c r="B2262" s="1064" t="s">
        <v>1923</v>
      </c>
      <c r="C2262" s="368" t="s">
        <v>1530</v>
      </c>
      <c r="D2262" s="9" t="s">
        <v>673</v>
      </c>
      <c r="E2262" s="31"/>
      <c r="F2262" s="31" t="s">
        <v>146</v>
      </c>
      <c r="G2262" s="31" t="s">
        <v>1445</v>
      </c>
      <c r="H2262" s="31"/>
      <c r="I2262" s="31">
        <v>0.5</v>
      </c>
      <c r="J2262" s="31">
        <v>40</v>
      </c>
      <c r="K2262" s="31"/>
      <c r="L2262" s="31">
        <v>0.5</v>
      </c>
      <c r="M2262" s="31">
        <v>40</v>
      </c>
      <c r="N2262" s="31"/>
      <c r="O2262" s="360">
        <f>IF(P2262="Yes",'MD Rates'!$H$1,R2262)</f>
        <v>39173</v>
      </c>
      <c r="P2262" s="5" t="str">
        <f t="shared" si="107"/>
        <v>No</v>
      </c>
      <c r="R2262" s="406">
        <v>39173</v>
      </c>
    </row>
    <row r="2263" spans="1:18" hidden="1" x14ac:dyDescent="0.2">
      <c r="A2263" s="31" t="s">
        <v>127</v>
      </c>
      <c r="B2263" s="1064" t="s">
        <v>1923</v>
      </c>
      <c r="C2263" s="368" t="s">
        <v>1530</v>
      </c>
      <c r="D2263" s="9" t="s">
        <v>673</v>
      </c>
      <c r="E2263" s="31"/>
      <c r="F2263" s="31" t="s">
        <v>146</v>
      </c>
      <c r="G2263" s="31" t="s">
        <v>1446</v>
      </c>
      <c r="H2263" s="31"/>
      <c r="I2263" s="31">
        <v>0.5</v>
      </c>
      <c r="J2263" s="31">
        <v>20</v>
      </c>
      <c r="K2263" s="31"/>
      <c r="L2263" s="31">
        <v>0.5</v>
      </c>
      <c r="M2263" s="31">
        <v>20</v>
      </c>
      <c r="N2263" s="31"/>
      <c r="O2263" s="360">
        <f>IF(P2263="Yes",'MD Rates'!$H$1,R2263)</f>
        <v>39173</v>
      </c>
      <c r="P2263" s="5" t="str">
        <f t="shared" si="107"/>
        <v>No</v>
      </c>
      <c r="R2263" s="406">
        <v>39173</v>
      </c>
    </row>
    <row r="2264" spans="1:18" hidden="1" x14ac:dyDescent="0.2">
      <c r="A2264" s="31" t="s">
        <v>127</v>
      </c>
      <c r="B2264" s="1064" t="s">
        <v>1923</v>
      </c>
      <c r="C2264" s="368" t="s">
        <v>1530</v>
      </c>
      <c r="D2264" s="9" t="s">
        <v>673</v>
      </c>
      <c r="E2264" s="31"/>
      <c r="F2264" s="31" t="s">
        <v>147</v>
      </c>
      <c r="G2264" s="31" t="s">
        <v>1447</v>
      </c>
      <c r="H2264" s="31"/>
      <c r="I2264" s="31">
        <v>0.5</v>
      </c>
      <c r="J2264" s="31">
        <v>50</v>
      </c>
      <c r="K2264" s="31"/>
      <c r="L2264" s="31">
        <v>0.5</v>
      </c>
      <c r="M2264" s="31">
        <v>50</v>
      </c>
      <c r="N2264" s="31"/>
      <c r="O2264" s="360">
        <f>IF(P2264="Yes",'MD Rates'!$H$1,R2264)</f>
        <v>39173</v>
      </c>
      <c r="P2264" s="5" t="str">
        <f t="shared" si="107"/>
        <v>No</v>
      </c>
      <c r="R2264" s="406">
        <v>39173</v>
      </c>
    </row>
    <row r="2265" spans="1:18" hidden="1" x14ac:dyDescent="0.2">
      <c r="A2265" s="31" t="s">
        <v>127</v>
      </c>
      <c r="B2265" s="1064" t="s">
        <v>1923</v>
      </c>
      <c r="C2265" s="368" t="s">
        <v>1530</v>
      </c>
      <c r="D2265" s="9" t="s">
        <v>673</v>
      </c>
      <c r="E2265" s="31"/>
      <c r="F2265" s="31" t="s">
        <v>147</v>
      </c>
      <c r="G2265" s="31" t="s">
        <v>1448</v>
      </c>
      <c r="H2265" s="31"/>
      <c r="I2265" s="31">
        <v>0.5</v>
      </c>
      <c r="J2265" s="31">
        <v>40</v>
      </c>
      <c r="K2265" s="31"/>
      <c r="L2265" s="31">
        <v>0.5</v>
      </c>
      <c r="M2265" s="31">
        <v>40</v>
      </c>
      <c r="N2265" s="31"/>
      <c r="O2265" s="360">
        <f>IF(P2265="Yes",'MD Rates'!$H$1,R2265)</f>
        <v>39173</v>
      </c>
      <c r="P2265" s="5" t="str">
        <f t="shared" si="107"/>
        <v>No</v>
      </c>
      <c r="R2265" s="406">
        <v>39173</v>
      </c>
    </row>
    <row r="2266" spans="1:18" hidden="1" x14ac:dyDescent="0.2">
      <c r="A2266" s="31" t="s">
        <v>127</v>
      </c>
      <c r="B2266" s="1064" t="s">
        <v>1923</v>
      </c>
      <c r="C2266" s="368" t="s">
        <v>1530</v>
      </c>
      <c r="D2266" s="9" t="s">
        <v>673</v>
      </c>
      <c r="E2266" s="31"/>
      <c r="F2266" s="31" t="s">
        <v>147</v>
      </c>
      <c r="G2266" s="31" t="s">
        <v>1449</v>
      </c>
      <c r="H2266" s="31"/>
      <c r="I2266" s="31">
        <v>0.5</v>
      </c>
      <c r="J2266" s="31">
        <v>20</v>
      </c>
      <c r="K2266" s="31"/>
      <c r="L2266" s="31">
        <v>0.5</v>
      </c>
      <c r="M2266" s="31">
        <v>20</v>
      </c>
      <c r="N2266" s="31"/>
      <c r="O2266" s="360">
        <f>IF(P2266="Yes",'MD Rates'!$H$1,R2266)</f>
        <v>39173</v>
      </c>
      <c r="P2266" s="5" t="str">
        <f t="shared" si="107"/>
        <v>No</v>
      </c>
      <c r="R2266" s="406">
        <v>39173</v>
      </c>
    </row>
    <row r="2267" spans="1:18" hidden="1" x14ac:dyDescent="0.2">
      <c r="A2267" s="31" t="s">
        <v>127</v>
      </c>
      <c r="B2267" s="1064" t="s">
        <v>1923</v>
      </c>
      <c r="C2267" s="368" t="s">
        <v>1530</v>
      </c>
      <c r="D2267" s="9" t="s">
        <v>673</v>
      </c>
      <c r="E2267" s="31"/>
      <c r="F2267" s="31" t="s">
        <v>148</v>
      </c>
      <c r="G2267" s="31" t="s">
        <v>1444</v>
      </c>
      <c r="H2267" s="31"/>
      <c r="I2267" s="31">
        <v>0.6</v>
      </c>
      <c r="J2267" s="31">
        <v>50</v>
      </c>
      <c r="K2267" s="31"/>
      <c r="L2267" s="31">
        <v>0.6</v>
      </c>
      <c r="M2267" s="31">
        <v>50</v>
      </c>
      <c r="N2267" s="31"/>
      <c r="O2267" s="360">
        <f>IF(P2267="Yes",'MD Rates'!$H$1,R2267)</f>
        <v>39173</v>
      </c>
      <c r="P2267" s="5" t="str">
        <f t="shared" si="107"/>
        <v>No</v>
      </c>
      <c r="R2267" s="406">
        <v>39173</v>
      </c>
    </row>
    <row r="2268" spans="1:18" hidden="1" x14ac:dyDescent="0.2">
      <c r="A2268" s="31" t="s">
        <v>127</v>
      </c>
      <c r="B2268" s="1064" t="s">
        <v>1923</v>
      </c>
      <c r="C2268" s="368" t="s">
        <v>1530</v>
      </c>
      <c r="D2268" s="9" t="s">
        <v>673</v>
      </c>
      <c r="E2268" s="31"/>
      <c r="F2268" s="31" t="s">
        <v>148</v>
      </c>
      <c r="G2268" s="31" t="s">
        <v>1445</v>
      </c>
      <c r="H2268" s="31"/>
      <c r="I2268" s="31">
        <v>0.6</v>
      </c>
      <c r="J2268" s="31">
        <v>40</v>
      </c>
      <c r="K2268" s="31"/>
      <c r="L2268" s="31">
        <v>0.6</v>
      </c>
      <c r="M2268" s="31">
        <v>40</v>
      </c>
      <c r="N2268" s="31"/>
      <c r="O2268" s="360">
        <f>IF(P2268="Yes",'MD Rates'!$H$1,R2268)</f>
        <v>39173</v>
      </c>
      <c r="P2268" s="5" t="str">
        <f t="shared" si="107"/>
        <v>No</v>
      </c>
      <c r="R2268" s="406">
        <v>39173</v>
      </c>
    </row>
    <row r="2269" spans="1:18" hidden="1" x14ac:dyDescent="0.2">
      <c r="A2269" s="31" t="s">
        <v>127</v>
      </c>
      <c r="B2269" s="1064" t="s">
        <v>1923</v>
      </c>
      <c r="C2269" s="368" t="s">
        <v>1530</v>
      </c>
      <c r="D2269" s="9" t="s">
        <v>673</v>
      </c>
      <c r="E2269" s="31"/>
      <c r="F2269" s="31" t="s">
        <v>148</v>
      </c>
      <c r="G2269" s="31" t="s">
        <v>1446</v>
      </c>
      <c r="H2269" s="31"/>
      <c r="I2269" s="31">
        <v>0.6</v>
      </c>
      <c r="J2269" s="31">
        <v>20</v>
      </c>
      <c r="K2269" s="31"/>
      <c r="L2269" s="31">
        <v>0.6</v>
      </c>
      <c r="M2269" s="31">
        <v>20</v>
      </c>
      <c r="N2269" s="31"/>
      <c r="O2269" s="360">
        <f>IF(P2269="Yes",'MD Rates'!$H$1,R2269)</f>
        <v>39173</v>
      </c>
      <c r="P2269" s="5" t="str">
        <f t="shared" si="107"/>
        <v>No</v>
      </c>
      <c r="R2269" s="406">
        <v>39173</v>
      </c>
    </row>
    <row r="2270" spans="1:18" hidden="1" x14ac:dyDescent="0.2">
      <c r="A2270" s="31" t="s">
        <v>127</v>
      </c>
      <c r="B2270" s="1064" t="s">
        <v>1923</v>
      </c>
      <c r="C2270" s="368" t="s">
        <v>1530</v>
      </c>
      <c r="D2270" s="9" t="s">
        <v>673</v>
      </c>
      <c r="E2270" s="31"/>
      <c r="F2270" s="31" t="s">
        <v>149</v>
      </c>
      <c r="G2270" s="31" t="s">
        <v>1447</v>
      </c>
      <c r="H2270" s="31"/>
      <c r="I2270" s="31">
        <v>0.6</v>
      </c>
      <c r="J2270" s="31">
        <v>50</v>
      </c>
      <c r="K2270" s="31"/>
      <c r="L2270" s="31">
        <v>0.6</v>
      </c>
      <c r="M2270" s="31">
        <v>50</v>
      </c>
      <c r="N2270" s="31"/>
      <c r="O2270" s="360">
        <f>IF(P2270="Yes",'MD Rates'!$H$1,R2270)</f>
        <v>39173</v>
      </c>
      <c r="P2270" s="5" t="str">
        <f t="shared" si="107"/>
        <v>No</v>
      </c>
      <c r="R2270" s="406">
        <v>39173</v>
      </c>
    </row>
    <row r="2271" spans="1:18" hidden="1" x14ac:dyDescent="0.2">
      <c r="A2271" s="31" t="s">
        <v>127</v>
      </c>
      <c r="B2271" s="1064" t="s">
        <v>1923</v>
      </c>
      <c r="C2271" s="368" t="s">
        <v>1530</v>
      </c>
      <c r="D2271" s="9" t="s">
        <v>673</v>
      </c>
      <c r="E2271" s="31"/>
      <c r="F2271" s="31" t="s">
        <v>149</v>
      </c>
      <c r="G2271" s="31" t="s">
        <v>1448</v>
      </c>
      <c r="H2271" s="31"/>
      <c r="I2271" s="31">
        <v>0.6</v>
      </c>
      <c r="J2271" s="31">
        <v>40</v>
      </c>
      <c r="K2271" s="31"/>
      <c r="L2271" s="31">
        <v>0.6</v>
      </c>
      <c r="M2271" s="31">
        <v>40</v>
      </c>
      <c r="N2271" s="31"/>
      <c r="O2271" s="360">
        <f>IF(P2271="Yes",'MD Rates'!$H$1,R2271)</f>
        <v>39173</v>
      </c>
      <c r="P2271" s="5" t="str">
        <f t="shared" si="107"/>
        <v>No</v>
      </c>
      <c r="R2271" s="406">
        <v>39173</v>
      </c>
    </row>
    <row r="2272" spans="1:18" hidden="1" x14ac:dyDescent="0.2">
      <c r="A2272" s="31" t="s">
        <v>127</v>
      </c>
      <c r="B2272" s="1064" t="s">
        <v>1923</v>
      </c>
      <c r="C2272" s="368" t="s">
        <v>1530</v>
      </c>
      <c r="D2272" s="9" t="s">
        <v>673</v>
      </c>
      <c r="E2272" s="31"/>
      <c r="F2272" s="31" t="s">
        <v>149</v>
      </c>
      <c r="G2272" s="31" t="s">
        <v>1449</v>
      </c>
      <c r="H2272" s="31"/>
      <c r="I2272" s="31">
        <v>0.6</v>
      </c>
      <c r="J2272" s="31">
        <v>20</v>
      </c>
      <c r="K2272" s="31"/>
      <c r="L2272" s="31">
        <v>0.6</v>
      </c>
      <c r="M2272" s="31">
        <v>20</v>
      </c>
      <c r="N2272" s="31"/>
      <c r="O2272" s="360">
        <f>IF(P2272="Yes",'MD Rates'!$H$1,R2272)</f>
        <v>39173</v>
      </c>
      <c r="P2272" s="5" t="str">
        <f t="shared" si="107"/>
        <v>No</v>
      </c>
      <c r="R2272" s="406">
        <v>39173</v>
      </c>
    </row>
    <row r="2273" spans="1:18" hidden="1" x14ac:dyDescent="0.2">
      <c r="A2273" s="31" t="s">
        <v>127</v>
      </c>
      <c r="B2273" s="1064" t="s">
        <v>1923</v>
      </c>
      <c r="C2273" s="368" t="s">
        <v>1530</v>
      </c>
      <c r="D2273" s="9" t="s">
        <v>673</v>
      </c>
      <c r="E2273" s="31"/>
      <c r="F2273" s="31" t="s">
        <v>150</v>
      </c>
      <c r="G2273" s="31" t="s">
        <v>1444</v>
      </c>
      <c r="H2273" s="31"/>
      <c r="I2273" s="31">
        <v>0.7</v>
      </c>
      <c r="J2273" s="31">
        <v>50</v>
      </c>
      <c r="K2273" s="31"/>
      <c r="L2273" s="31">
        <v>0.7</v>
      </c>
      <c r="M2273" s="31">
        <v>50</v>
      </c>
      <c r="N2273" s="31"/>
      <c r="O2273" s="360">
        <f>IF(P2273="Yes",'MD Rates'!$H$1,R2273)</f>
        <v>39173</v>
      </c>
      <c r="P2273" s="5" t="str">
        <f t="shared" si="107"/>
        <v>No</v>
      </c>
      <c r="R2273" s="406">
        <v>39173</v>
      </c>
    </row>
    <row r="2274" spans="1:18" hidden="1" x14ac:dyDescent="0.2">
      <c r="A2274" s="31" t="s">
        <v>127</v>
      </c>
      <c r="B2274" s="1064" t="s">
        <v>1923</v>
      </c>
      <c r="C2274" s="368" t="s">
        <v>1530</v>
      </c>
      <c r="D2274" s="9" t="s">
        <v>673</v>
      </c>
      <c r="E2274" s="31"/>
      <c r="F2274" s="31" t="s">
        <v>150</v>
      </c>
      <c r="G2274" s="31" t="s">
        <v>1445</v>
      </c>
      <c r="H2274" s="31"/>
      <c r="I2274" s="31">
        <v>0.7</v>
      </c>
      <c r="J2274" s="31">
        <v>40</v>
      </c>
      <c r="K2274" s="31"/>
      <c r="L2274" s="31">
        <v>0.7</v>
      </c>
      <c r="M2274" s="31">
        <v>40</v>
      </c>
      <c r="N2274" s="31"/>
      <c r="O2274" s="360">
        <f>IF(P2274="Yes",'MD Rates'!$H$1,R2274)</f>
        <v>39173</v>
      </c>
      <c r="P2274" s="5" t="str">
        <f t="shared" si="107"/>
        <v>No</v>
      </c>
      <c r="R2274" s="406">
        <v>39173</v>
      </c>
    </row>
    <row r="2275" spans="1:18" hidden="1" x14ac:dyDescent="0.2">
      <c r="A2275" s="31" t="s">
        <v>127</v>
      </c>
      <c r="B2275" s="1064" t="s">
        <v>1923</v>
      </c>
      <c r="C2275" s="368" t="s">
        <v>1530</v>
      </c>
      <c r="D2275" s="9" t="s">
        <v>673</v>
      </c>
      <c r="E2275" s="31"/>
      <c r="F2275" s="31" t="s">
        <v>150</v>
      </c>
      <c r="G2275" s="31" t="s">
        <v>1446</v>
      </c>
      <c r="H2275" s="31"/>
      <c r="I2275" s="31">
        <v>0.7</v>
      </c>
      <c r="J2275" s="31">
        <v>20</v>
      </c>
      <c r="K2275" s="31"/>
      <c r="L2275" s="31">
        <v>0.7</v>
      </c>
      <c r="M2275" s="31">
        <v>20</v>
      </c>
      <c r="N2275" s="31"/>
      <c r="O2275" s="360">
        <f>IF(P2275="Yes",'MD Rates'!$H$1,R2275)</f>
        <v>39173</v>
      </c>
      <c r="P2275" s="5" t="str">
        <f t="shared" si="107"/>
        <v>No</v>
      </c>
      <c r="R2275" s="406">
        <v>39173</v>
      </c>
    </row>
    <row r="2276" spans="1:18" hidden="1" x14ac:dyDescent="0.2">
      <c r="A2276" s="31" t="s">
        <v>127</v>
      </c>
      <c r="B2276" s="1064" t="s">
        <v>1923</v>
      </c>
      <c r="C2276" s="368" t="s">
        <v>1530</v>
      </c>
      <c r="D2276" s="9" t="s">
        <v>673</v>
      </c>
      <c r="E2276" s="31"/>
      <c r="F2276" s="31" t="s">
        <v>151</v>
      </c>
      <c r="G2276" s="31" t="s">
        <v>1447</v>
      </c>
      <c r="H2276" s="31"/>
      <c r="I2276" s="31">
        <v>0.7</v>
      </c>
      <c r="J2276" s="31">
        <v>50</v>
      </c>
      <c r="K2276" s="31"/>
      <c r="L2276" s="31">
        <v>0.7</v>
      </c>
      <c r="M2276" s="31">
        <v>50</v>
      </c>
      <c r="N2276" s="31"/>
      <c r="O2276" s="360">
        <f>IF(P2276="Yes",'MD Rates'!$H$1,R2276)</f>
        <v>39173</v>
      </c>
      <c r="P2276" s="5" t="str">
        <f t="shared" si="107"/>
        <v>No</v>
      </c>
      <c r="R2276" s="406">
        <v>39173</v>
      </c>
    </row>
    <row r="2277" spans="1:18" hidden="1" x14ac:dyDescent="0.2">
      <c r="A2277" s="31" t="s">
        <v>127</v>
      </c>
      <c r="B2277" s="1064" t="s">
        <v>1923</v>
      </c>
      <c r="C2277" s="368" t="s">
        <v>1530</v>
      </c>
      <c r="D2277" s="9" t="s">
        <v>673</v>
      </c>
      <c r="E2277" s="31"/>
      <c r="F2277" s="31" t="s">
        <v>151</v>
      </c>
      <c r="G2277" s="31" t="s">
        <v>1448</v>
      </c>
      <c r="H2277" s="31"/>
      <c r="I2277" s="31">
        <v>0.7</v>
      </c>
      <c r="J2277" s="31">
        <v>40</v>
      </c>
      <c r="K2277" s="31"/>
      <c r="L2277" s="31">
        <v>0.7</v>
      </c>
      <c r="M2277" s="31">
        <v>40</v>
      </c>
      <c r="N2277" s="31"/>
      <c r="O2277" s="360">
        <f>IF(P2277="Yes",'MD Rates'!$H$1,R2277)</f>
        <v>39173</v>
      </c>
      <c r="P2277" s="5" t="str">
        <f t="shared" si="107"/>
        <v>No</v>
      </c>
      <c r="R2277" s="406">
        <v>39173</v>
      </c>
    </row>
    <row r="2278" spans="1:18" hidden="1" x14ac:dyDescent="0.2">
      <c r="A2278" s="31" t="s">
        <v>127</v>
      </c>
      <c r="B2278" s="1064" t="s">
        <v>1923</v>
      </c>
      <c r="C2278" s="368" t="s">
        <v>1530</v>
      </c>
      <c r="D2278" s="9" t="s">
        <v>673</v>
      </c>
      <c r="E2278" s="31"/>
      <c r="F2278" s="31" t="s">
        <v>151</v>
      </c>
      <c r="G2278" s="31" t="s">
        <v>1449</v>
      </c>
      <c r="H2278" s="31"/>
      <c r="I2278" s="31">
        <v>0.7</v>
      </c>
      <c r="J2278" s="31">
        <v>20</v>
      </c>
      <c r="K2278" s="31"/>
      <c r="L2278" s="31">
        <v>0.7</v>
      </c>
      <c r="M2278" s="31">
        <v>20</v>
      </c>
      <c r="N2278" s="31"/>
      <c r="O2278" s="360">
        <f>IF(P2278="Yes",'MD Rates'!$H$1,R2278)</f>
        <v>39173</v>
      </c>
      <c r="P2278" s="5" t="str">
        <f t="shared" si="107"/>
        <v>No</v>
      </c>
      <c r="R2278" s="406">
        <v>39173</v>
      </c>
    </row>
    <row r="2279" spans="1:18" hidden="1" x14ac:dyDescent="0.2">
      <c r="A2279" s="31" t="s">
        <v>127</v>
      </c>
      <c r="B2279" s="1064" t="s">
        <v>1923</v>
      </c>
      <c r="C2279" s="368" t="s">
        <v>1530</v>
      </c>
      <c r="D2279" s="9" t="s">
        <v>673</v>
      </c>
      <c r="E2279" s="31"/>
      <c r="F2279" s="31" t="s">
        <v>152</v>
      </c>
      <c r="G2279" s="31" t="s">
        <v>1444</v>
      </c>
      <c r="H2279" s="31"/>
      <c r="I2279" s="31">
        <v>0.8</v>
      </c>
      <c r="J2279" s="31">
        <v>50</v>
      </c>
      <c r="K2279" s="31"/>
      <c r="L2279" s="31">
        <v>0.8</v>
      </c>
      <c r="M2279" s="31">
        <v>50</v>
      </c>
      <c r="N2279" s="31"/>
      <c r="O2279" s="360">
        <f>IF(P2279="Yes",'MD Rates'!$H$1,R2279)</f>
        <v>39173</v>
      </c>
      <c r="P2279" s="5" t="str">
        <f t="shared" si="107"/>
        <v>No</v>
      </c>
      <c r="R2279" s="406">
        <v>39173</v>
      </c>
    </row>
    <row r="2280" spans="1:18" hidden="1" x14ac:dyDescent="0.2">
      <c r="A2280" s="31" t="s">
        <v>127</v>
      </c>
      <c r="B2280" s="1064" t="s">
        <v>1923</v>
      </c>
      <c r="C2280" s="368" t="s">
        <v>1530</v>
      </c>
      <c r="D2280" s="9" t="s">
        <v>673</v>
      </c>
      <c r="E2280" s="31"/>
      <c r="F2280" s="31" t="s">
        <v>152</v>
      </c>
      <c r="G2280" s="31" t="s">
        <v>1445</v>
      </c>
      <c r="H2280" s="31"/>
      <c r="I2280" s="31">
        <v>0.8</v>
      </c>
      <c r="J2280" s="31">
        <v>40</v>
      </c>
      <c r="K2280" s="31"/>
      <c r="L2280" s="31">
        <v>0.8</v>
      </c>
      <c r="M2280" s="31">
        <v>40</v>
      </c>
      <c r="N2280" s="31"/>
      <c r="O2280" s="360">
        <f>IF(P2280="Yes",'MD Rates'!$H$1,R2280)</f>
        <v>39173</v>
      </c>
      <c r="P2280" s="5" t="str">
        <f t="shared" si="107"/>
        <v>No</v>
      </c>
      <c r="R2280" s="406">
        <v>39173</v>
      </c>
    </row>
    <row r="2281" spans="1:18" hidden="1" x14ac:dyDescent="0.2">
      <c r="A2281" s="31" t="s">
        <v>127</v>
      </c>
      <c r="B2281" s="1064" t="s">
        <v>1923</v>
      </c>
      <c r="C2281" s="368" t="s">
        <v>1530</v>
      </c>
      <c r="D2281" s="9" t="s">
        <v>673</v>
      </c>
      <c r="E2281" s="31"/>
      <c r="F2281" s="31" t="s">
        <v>152</v>
      </c>
      <c r="G2281" s="31" t="s">
        <v>1446</v>
      </c>
      <c r="H2281" s="31"/>
      <c r="I2281" s="31">
        <v>0.8</v>
      </c>
      <c r="J2281" s="31">
        <v>20</v>
      </c>
      <c r="K2281" s="31"/>
      <c r="L2281" s="31">
        <v>0.8</v>
      </c>
      <c r="M2281" s="31">
        <v>20</v>
      </c>
      <c r="N2281" s="31"/>
      <c r="O2281" s="360">
        <f>IF(P2281="Yes",'MD Rates'!$H$1,R2281)</f>
        <v>39173</v>
      </c>
      <c r="P2281" s="5" t="str">
        <f t="shared" si="107"/>
        <v>No</v>
      </c>
      <c r="R2281" s="406">
        <v>39173</v>
      </c>
    </row>
    <row r="2282" spans="1:18" hidden="1" x14ac:dyDescent="0.2">
      <c r="A2282" s="31" t="s">
        <v>127</v>
      </c>
      <c r="B2282" s="1064" t="s">
        <v>1923</v>
      </c>
      <c r="C2282" s="368" t="s">
        <v>1530</v>
      </c>
      <c r="D2282" s="9" t="s">
        <v>673</v>
      </c>
      <c r="E2282" s="31"/>
      <c r="F2282" s="31" t="s">
        <v>209</v>
      </c>
      <c r="G2282" s="31" t="s">
        <v>1447</v>
      </c>
      <c r="H2282" s="31"/>
      <c r="I2282" s="31">
        <v>0.8</v>
      </c>
      <c r="J2282" s="31">
        <v>50</v>
      </c>
      <c r="K2282" s="31"/>
      <c r="L2282" s="31">
        <v>0.8</v>
      </c>
      <c r="M2282" s="31">
        <v>50</v>
      </c>
      <c r="N2282" s="31"/>
      <c r="O2282" s="360">
        <f>IF(P2282="Yes",'MD Rates'!$H$1,R2282)</f>
        <v>39173</v>
      </c>
      <c r="P2282" s="5" t="str">
        <f t="shared" si="107"/>
        <v>No</v>
      </c>
      <c r="R2282" s="406">
        <v>39173</v>
      </c>
    </row>
    <row r="2283" spans="1:18" hidden="1" x14ac:dyDescent="0.2">
      <c r="A2283" s="31" t="s">
        <v>127</v>
      </c>
      <c r="B2283" s="1064" t="s">
        <v>1923</v>
      </c>
      <c r="C2283" s="368" t="s">
        <v>1530</v>
      </c>
      <c r="D2283" s="9" t="s">
        <v>673</v>
      </c>
      <c r="E2283" s="31"/>
      <c r="F2283" s="31" t="s">
        <v>209</v>
      </c>
      <c r="G2283" s="31" t="s">
        <v>1448</v>
      </c>
      <c r="H2283" s="31"/>
      <c r="I2283" s="31">
        <v>0.8</v>
      </c>
      <c r="J2283" s="31">
        <v>40</v>
      </c>
      <c r="K2283" s="31"/>
      <c r="L2283" s="31">
        <v>0.8</v>
      </c>
      <c r="M2283" s="31">
        <v>40</v>
      </c>
      <c r="N2283" s="31"/>
      <c r="O2283" s="360">
        <f>IF(P2283="Yes",'MD Rates'!$H$1,R2283)</f>
        <v>39173</v>
      </c>
      <c r="P2283" s="5" t="str">
        <f t="shared" si="107"/>
        <v>No</v>
      </c>
      <c r="R2283" s="406">
        <v>39173</v>
      </c>
    </row>
    <row r="2284" spans="1:18" hidden="1" x14ac:dyDescent="0.2">
      <c r="A2284" s="31" t="s">
        <v>127</v>
      </c>
      <c r="B2284" s="1064" t="s">
        <v>1923</v>
      </c>
      <c r="C2284" s="368" t="s">
        <v>1530</v>
      </c>
      <c r="D2284" s="9" t="s">
        <v>673</v>
      </c>
      <c r="E2284" s="31"/>
      <c r="F2284" s="31" t="s">
        <v>209</v>
      </c>
      <c r="G2284" s="31" t="s">
        <v>1449</v>
      </c>
      <c r="H2284" s="31"/>
      <c r="I2284" s="31">
        <v>0.8</v>
      </c>
      <c r="J2284" s="31">
        <v>20</v>
      </c>
      <c r="K2284" s="31"/>
      <c r="L2284" s="31">
        <v>0.8</v>
      </c>
      <c r="M2284" s="31">
        <v>20</v>
      </c>
      <c r="N2284" s="31"/>
      <c r="O2284" s="360">
        <f>IF(P2284="Yes",'MD Rates'!$H$1,R2284)</f>
        <v>39173</v>
      </c>
      <c r="P2284" s="5" t="str">
        <f t="shared" si="107"/>
        <v>No</v>
      </c>
      <c r="R2284" s="406">
        <v>39173</v>
      </c>
    </row>
    <row r="2285" spans="1:18" hidden="1" x14ac:dyDescent="0.2">
      <c r="A2285" s="31" t="s">
        <v>127</v>
      </c>
      <c r="B2285" s="1064" t="s">
        <v>1923</v>
      </c>
      <c r="C2285" s="368" t="s">
        <v>1530</v>
      </c>
      <c r="D2285" s="9" t="s">
        <v>673</v>
      </c>
      <c r="E2285" s="31"/>
      <c r="F2285" s="31" t="s">
        <v>210</v>
      </c>
      <c r="G2285" s="31" t="s">
        <v>1444</v>
      </c>
      <c r="H2285" s="31"/>
      <c r="I2285" s="31">
        <v>0.9</v>
      </c>
      <c r="J2285" s="31">
        <v>50</v>
      </c>
      <c r="K2285" s="31"/>
      <c r="L2285" s="31">
        <v>0.9</v>
      </c>
      <c r="M2285" s="31">
        <v>50</v>
      </c>
      <c r="N2285" s="31"/>
      <c r="O2285" s="360">
        <f>IF(P2285="Yes",'MD Rates'!$H$1,R2285)</f>
        <v>39173</v>
      </c>
      <c r="P2285" s="5" t="str">
        <f t="shared" si="107"/>
        <v>No</v>
      </c>
      <c r="R2285" s="406">
        <v>39173</v>
      </c>
    </row>
    <row r="2286" spans="1:18" hidden="1" x14ac:dyDescent="0.2">
      <c r="A2286" s="31" t="s">
        <v>127</v>
      </c>
      <c r="B2286" s="1064" t="s">
        <v>1923</v>
      </c>
      <c r="C2286" s="368" t="s">
        <v>1530</v>
      </c>
      <c r="D2286" s="9" t="s">
        <v>673</v>
      </c>
      <c r="E2286" s="31"/>
      <c r="F2286" s="31" t="s">
        <v>210</v>
      </c>
      <c r="G2286" s="31" t="s">
        <v>1445</v>
      </c>
      <c r="H2286" s="31"/>
      <c r="I2286" s="31">
        <v>0.9</v>
      </c>
      <c r="J2286" s="31">
        <v>40</v>
      </c>
      <c r="K2286" s="31"/>
      <c r="L2286" s="31">
        <v>0.9</v>
      </c>
      <c r="M2286" s="31">
        <v>40</v>
      </c>
      <c r="N2286" s="31"/>
      <c r="O2286" s="360">
        <f>IF(P2286="Yes",'MD Rates'!$H$1,R2286)</f>
        <v>39173</v>
      </c>
      <c r="P2286" s="5" t="str">
        <f t="shared" si="107"/>
        <v>No</v>
      </c>
      <c r="R2286" s="406">
        <v>39173</v>
      </c>
    </row>
    <row r="2287" spans="1:18" hidden="1" x14ac:dyDescent="0.2">
      <c r="A2287" s="31" t="s">
        <v>127</v>
      </c>
      <c r="B2287" s="1064" t="s">
        <v>1923</v>
      </c>
      <c r="C2287" s="368" t="s">
        <v>1530</v>
      </c>
      <c r="D2287" s="9" t="s">
        <v>673</v>
      </c>
      <c r="E2287" s="31"/>
      <c r="F2287" s="31" t="s">
        <v>210</v>
      </c>
      <c r="G2287" s="31" t="s">
        <v>1446</v>
      </c>
      <c r="H2287" s="31"/>
      <c r="I2287" s="31">
        <v>0.9</v>
      </c>
      <c r="J2287" s="31">
        <v>20</v>
      </c>
      <c r="K2287" s="31"/>
      <c r="L2287" s="31">
        <v>0.9</v>
      </c>
      <c r="M2287" s="31">
        <v>20</v>
      </c>
      <c r="N2287" s="31"/>
      <c r="O2287" s="360">
        <f>IF(P2287="Yes",'MD Rates'!$H$1,R2287)</f>
        <v>39173</v>
      </c>
      <c r="P2287" s="5" t="str">
        <f t="shared" si="107"/>
        <v>No</v>
      </c>
      <c r="R2287" s="406">
        <v>39173</v>
      </c>
    </row>
    <row r="2288" spans="1:18" hidden="1" x14ac:dyDescent="0.2">
      <c r="A2288" s="31" t="s">
        <v>127</v>
      </c>
      <c r="B2288" s="1064" t="s">
        <v>1923</v>
      </c>
      <c r="C2288" s="368" t="s">
        <v>1530</v>
      </c>
      <c r="D2288" s="9" t="s">
        <v>673</v>
      </c>
      <c r="E2288" s="31"/>
      <c r="F2288" s="31" t="s">
        <v>211</v>
      </c>
      <c r="G2288" s="31" t="s">
        <v>1447</v>
      </c>
      <c r="H2288" s="31"/>
      <c r="I2288" s="31">
        <v>0.9</v>
      </c>
      <c r="J2288" s="31">
        <v>50</v>
      </c>
      <c r="K2288" s="31"/>
      <c r="L2288" s="31">
        <v>0.9</v>
      </c>
      <c r="M2288" s="31">
        <v>50</v>
      </c>
      <c r="N2288" s="31"/>
      <c r="O2288" s="360">
        <f>IF(P2288="Yes",'MD Rates'!$H$1,R2288)</f>
        <v>39173</v>
      </c>
      <c r="P2288" s="5" t="str">
        <f t="shared" si="107"/>
        <v>No</v>
      </c>
      <c r="R2288" s="406">
        <v>39173</v>
      </c>
    </row>
    <row r="2289" spans="1:18" hidden="1" x14ac:dyDescent="0.2">
      <c r="A2289" s="31" t="s">
        <v>127</v>
      </c>
      <c r="B2289" s="1064" t="s">
        <v>1923</v>
      </c>
      <c r="C2289" s="368" t="s">
        <v>1530</v>
      </c>
      <c r="D2289" s="9" t="s">
        <v>673</v>
      </c>
      <c r="E2289" s="31"/>
      <c r="F2289" s="31" t="s">
        <v>211</v>
      </c>
      <c r="G2289" s="31" t="s">
        <v>1448</v>
      </c>
      <c r="H2289" s="31"/>
      <c r="I2289" s="31">
        <v>0.9</v>
      </c>
      <c r="J2289" s="31">
        <v>40</v>
      </c>
      <c r="K2289" s="31"/>
      <c r="L2289" s="31">
        <v>0.9</v>
      </c>
      <c r="M2289" s="31">
        <v>40</v>
      </c>
      <c r="N2289" s="31"/>
      <c r="O2289" s="360">
        <f>IF(P2289="Yes",'MD Rates'!$H$1,R2289)</f>
        <v>39173</v>
      </c>
      <c r="P2289" s="5" t="str">
        <f t="shared" si="107"/>
        <v>No</v>
      </c>
      <c r="R2289" s="406">
        <v>39173</v>
      </c>
    </row>
    <row r="2290" spans="1:18" hidden="1" x14ac:dyDescent="0.2">
      <c r="A2290" s="31" t="s">
        <v>127</v>
      </c>
      <c r="B2290" s="1064" t="s">
        <v>1923</v>
      </c>
      <c r="C2290" s="368" t="s">
        <v>1530</v>
      </c>
      <c r="D2290" s="9" t="s">
        <v>673</v>
      </c>
      <c r="E2290" s="31"/>
      <c r="F2290" s="31" t="s">
        <v>211</v>
      </c>
      <c r="G2290" s="31" t="s">
        <v>1449</v>
      </c>
      <c r="H2290" s="31"/>
      <c r="I2290" s="31">
        <v>0.9</v>
      </c>
      <c r="J2290" s="31">
        <v>20</v>
      </c>
      <c r="K2290" s="31"/>
      <c r="L2290" s="31">
        <v>0.9</v>
      </c>
      <c r="M2290" s="31">
        <v>20</v>
      </c>
      <c r="N2290" s="31"/>
      <c r="O2290" s="360">
        <f>IF(P2290="Yes",'MD Rates'!$H$1,R2290)</f>
        <v>39173</v>
      </c>
      <c r="P2290" s="5" t="str">
        <f t="shared" si="107"/>
        <v>No</v>
      </c>
      <c r="R2290" s="406">
        <v>39173</v>
      </c>
    </row>
    <row r="2291" spans="1:18" hidden="1" x14ac:dyDescent="0.2">
      <c r="A2291" s="31" t="s">
        <v>128</v>
      </c>
      <c r="B2291" s="1064" t="s">
        <v>1923</v>
      </c>
      <c r="C2291" s="368" t="s">
        <v>1526</v>
      </c>
      <c r="D2291" s="31" t="s">
        <v>145</v>
      </c>
      <c r="E2291" s="31"/>
      <c r="F2291" s="31" t="s">
        <v>146</v>
      </c>
      <c r="G2291" s="31" t="s">
        <v>1444</v>
      </c>
      <c r="H2291" s="31"/>
      <c r="I2291" s="31">
        <v>0.5</v>
      </c>
      <c r="J2291" s="31">
        <v>50</v>
      </c>
      <c r="K2291" s="31"/>
      <c r="L2291" s="31">
        <v>0.5</v>
      </c>
      <c r="M2291" s="31">
        <v>50</v>
      </c>
      <c r="N2291" s="31"/>
      <c r="O2291" s="360">
        <f>IF(P2291="Yes",'MD Rates'!$H$1,R2291)</f>
        <v>18629</v>
      </c>
      <c r="P2291" s="5" t="str">
        <f t="shared" si="107"/>
        <v>No</v>
      </c>
      <c r="R2291" s="406">
        <v>18629</v>
      </c>
    </row>
    <row r="2292" spans="1:18" hidden="1" x14ac:dyDescent="0.2">
      <c r="A2292" s="31" t="s">
        <v>128</v>
      </c>
      <c r="B2292" s="1064" t="s">
        <v>1923</v>
      </c>
      <c r="C2292" s="368" t="s">
        <v>1526</v>
      </c>
      <c r="D2292" s="31" t="s">
        <v>145</v>
      </c>
      <c r="E2292" s="31"/>
      <c r="F2292" s="31" t="s">
        <v>146</v>
      </c>
      <c r="G2292" s="31" t="s">
        <v>1445</v>
      </c>
      <c r="H2292" s="31"/>
      <c r="I2292" s="31">
        <v>0.5</v>
      </c>
      <c r="J2292" s="31">
        <v>40</v>
      </c>
      <c r="K2292" s="31"/>
      <c r="L2292" s="31">
        <v>0.5</v>
      </c>
      <c r="M2292" s="31">
        <v>40</v>
      </c>
      <c r="N2292" s="31"/>
      <c r="O2292" s="360">
        <f>IF(P2292="Yes",'MD Rates'!$H$1,R2292)</f>
        <v>18629</v>
      </c>
      <c r="P2292" s="5" t="str">
        <f t="shared" si="107"/>
        <v>No</v>
      </c>
      <c r="R2292" s="406">
        <v>18629</v>
      </c>
    </row>
    <row r="2293" spans="1:18" hidden="1" x14ac:dyDescent="0.2">
      <c r="A2293" s="31" t="s">
        <v>128</v>
      </c>
      <c r="B2293" s="1064" t="s">
        <v>1923</v>
      </c>
      <c r="C2293" s="368" t="s">
        <v>1526</v>
      </c>
      <c r="D2293" s="31" t="s">
        <v>145</v>
      </c>
      <c r="E2293" s="31"/>
      <c r="F2293" s="31" t="s">
        <v>146</v>
      </c>
      <c r="G2293" s="31" t="s">
        <v>1446</v>
      </c>
      <c r="H2293" s="31"/>
      <c r="I2293" s="31">
        <v>0.5</v>
      </c>
      <c r="J2293" s="31">
        <v>20</v>
      </c>
      <c r="K2293" s="31"/>
      <c r="L2293" s="31">
        <v>0.5</v>
      </c>
      <c r="M2293" s="31">
        <v>20</v>
      </c>
      <c r="N2293" s="31"/>
      <c r="O2293" s="360">
        <f>IF(P2293="Yes",'MD Rates'!$H$1,R2293)</f>
        <v>18629</v>
      </c>
      <c r="P2293" s="5" t="str">
        <f t="shared" si="107"/>
        <v>No</v>
      </c>
      <c r="R2293" s="406">
        <v>18629</v>
      </c>
    </row>
    <row r="2294" spans="1:18" hidden="1" x14ac:dyDescent="0.2">
      <c r="A2294" s="31" t="s">
        <v>128</v>
      </c>
      <c r="B2294" s="1064" t="s">
        <v>1923</v>
      </c>
      <c r="C2294" s="368" t="s">
        <v>1526</v>
      </c>
      <c r="D2294" s="31" t="s">
        <v>145</v>
      </c>
      <c r="E2294" s="31"/>
      <c r="F2294" s="31" t="s">
        <v>147</v>
      </c>
      <c r="G2294" s="31" t="s">
        <v>1447</v>
      </c>
      <c r="H2294" s="31"/>
      <c r="I2294" s="31">
        <v>0.5</v>
      </c>
      <c r="J2294" s="31">
        <v>50</v>
      </c>
      <c r="K2294" s="31"/>
      <c r="L2294" s="31">
        <v>0.5</v>
      </c>
      <c r="M2294" s="31">
        <v>50</v>
      </c>
      <c r="N2294" s="31"/>
      <c r="O2294" s="360">
        <f>IF(P2294="Yes",'MD Rates'!$H$1,R2294)</f>
        <v>18629</v>
      </c>
      <c r="P2294" s="5" t="str">
        <f t="shared" si="107"/>
        <v>No</v>
      </c>
      <c r="R2294" s="406">
        <v>18629</v>
      </c>
    </row>
    <row r="2295" spans="1:18" hidden="1" x14ac:dyDescent="0.2">
      <c r="A2295" s="31" t="s">
        <v>128</v>
      </c>
      <c r="B2295" s="1064" t="s">
        <v>1923</v>
      </c>
      <c r="C2295" s="368" t="s">
        <v>1526</v>
      </c>
      <c r="D2295" s="31" t="s">
        <v>145</v>
      </c>
      <c r="E2295" s="31"/>
      <c r="F2295" s="31" t="s">
        <v>147</v>
      </c>
      <c r="G2295" s="31" t="s">
        <v>1448</v>
      </c>
      <c r="H2295" s="31"/>
      <c r="I2295" s="31">
        <v>0.5</v>
      </c>
      <c r="J2295" s="31">
        <v>40</v>
      </c>
      <c r="K2295" s="31"/>
      <c r="L2295" s="31">
        <v>0.5</v>
      </c>
      <c r="M2295" s="31">
        <v>40</v>
      </c>
      <c r="N2295" s="31"/>
      <c r="O2295" s="360">
        <f>IF(P2295="Yes",'MD Rates'!$H$1,R2295)</f>
        <v>18629</v>
      </c>
      <c r="P2295" s="5" t="str">
        <f t="shared" si="107"/>
        <v>No</v>
      </c>
      <c r="R2295" s="406">
        <v>18629</v>
      </c>
    </row>
    <row r="2296" spans="1:18" hidden="1" x14ac:dyDescent="0.2">
      <c r="A2296" s="31" t="s">
        <v>128</v>
      </c>
      <c r="B2296" s="1064" t="s">
        <v>1923</v>
      </c>
      <c r="C2296" s="368" t="s">
        <v>1526</v>
      </c>
      <c r="D2296" s="31" t="s">
        <v>145</v>
      </c>
      <c r="E2296" s="31"/>
      <c r="F2296" s="31" t="s">
        <v>147</v>
      </c>
      <c r="G2296" s="31" t="s">
        <v>1449</v>
      </c>
      <c r="H2296" s="31"/>
      <c r="I2296" s="31">
        <v>0.5</v>
      </c>
      <c r="J2296" s="31">
        <v>20</v>
      </c>
      <c r="K2296" s="31"/>
      <c r="L2296" s="31">
        <v>0.5</v>
      </c>
      <c r="M2296" s="31">
        <v>20</v>
      </c>
      <c r="N2296" s="31"/>
      <c r="O2296" s="360">
        <f>IF(P2296="Yes",'MD Rates'!$H$1,R2296)</f>
        <v>18629</v>
      </c>
      <c r="P2296" s="5" t="str">
        <f t="shared" si="107"/>
        <v>No</v>
      </c>
      <c r="R2296" s="406">
        <v>18629</v>
      </c>
    </row>
    <row r="2297" spans="1:18" hidden="1" x14ac:dyDescent="0.2">
      <c r="A2297" s="31" t="s">
        <v>128</v>
      </c>
      <c r="B2297" s="1064" t="s">
        <v>1923</v>
      </c>
      <c r="C2297" s="368" t="s">
        <v>1526</v>
      </c>
      <c r="D2297" s="31" t="s">
        <v>145</v>
      </c>
      <c r="E2297" s="31"/>
      <c r="F2297" s="31" t="s">
        <v>148</v>
      </c>
      <c r="G2297" s="31" t="s">
        <v>1444</v>
      </c>
      <c r="H2297" s="31"/>
      <c r="I2297" s="31">
        <v>0.6</v>
      </c>
      <c r="J2297" s="31">
        <v>50</v>
      </c>
      <c r="K2297" s="31"/>
      <c r="L2297" s="31">
        <v>0.6</v>
      </c>
      <c r="M2297" s="31">
        <v>50</v>
      </c>
      <c r="N2297" s="31"/>
      <c r="O2297" s="360">
        <f>IF(P2297="Yes",'MD Rates'!$H$1,R2297)</f>
        <v>18629</v>
      </c>
      <c r="P2297" s="5" t="str">
        <f t="shared" si="107"/>
        <v>No</v>
      </c>
      <c r="R2297" s="406">
        <v>18629</v>
      </c>
    </row>
    <row r="2298" spans="1:18" hidden="1" x14ac:dyDescent="0.2">
      <c r="A2298" s="31" t="s">
        <v>128</v>
      </c>
      <c r="B2298" s="1064" t="s">
        <v>1923</v>
      </c>
      <c r="C2298" s="368" t="s">
        <v>1526</v>
      </c>
      <c r="D2298" s="31" t="s">
        <v>145</v>
      </c>
      <c r="E2298" s="31"/>
      <c r="F2298" s="31" t="s">
        <v>148</v>
      </c>
      <c r="G2298" s="31" t="s">
        <v>1445</v>
      </c>
      <c r="H2298" s="31"/>
      <c r="I2298" s="31">
        <v>0.6</v>
      </c>
      <c r="J2298" s="31">
        <v>40</v>
      </c>
      <c r="K2298" s="31"/>
      <c r="L2298" s="31">
        <v>0.6</v>
      </c>
      <c r="M2298" s="31">
        <v>40</v>
      </c>
      <c r="N2298" s="31"/>
      <c r="O2298" s="360">
        <f>IF(P2298="Yes",'MD Rates'!$H$1,R2298)</f>
        <v>18629</v>
      </c>
      <c r="P2298" s="5" t="str">
        <f t="shared" si="107"/>
        <v>No</v>
      </c>
      <c r="R2298" s="406">
        <v>18629</v>
      </c>
    </row>
    <row r="2299" spans="1:18" hidden="1" x14ac:dyDescent="0.2">
      <c r="A2299" s="31" t="s">
        <v>128</v>
      </c>
      <c r="B2299" s="1064" t="s">
        <v>1923</v>
      </c>
      <c r="C2299" s="368" t="s">
        <v>1526</v>
      </c>
      <c r="D2299" s="31" t="s">
        <v>145</v>
      </c>
      <c r="E2299" s="31"/>
      <c r="F2299" s="31" t="s">
        <v>148</v>
      </c>
      <c r="G2299" s="31" t="s">
        <v>1446</v>
      </c>
      <c r="H2299" s="31"/>
      <c r="I2299" s="31">
        <v>0.6</v>
      </c>
      <c r="J2299" s="31">
        <v>20</v>
      </c>
      <c r="K2299" s="31"/>
      <c r="L2299" s="31">
        <v>0.6</v>
      </c>
      <c r="M2299" s="31">
        <v>20</v>
      </c>
      <c r="N2299" s="31"/>
      <c r="O2299" s="360">
        <f>IF(P2299="Yes",'MD Rates'!$H$1,R2299)</f>
        <v>18629</v>
      </c>
      <c r="P2299" s="5" t="str">
        <f t="shared" si="107"/>
        <v>No</v>
      </c>
      <c r="R2299" s="406">
        <v>18629</v>
      </c>
    </row>
    <row r="2300" spans="1:18" hidden="1" x14ac:dyDescent="0.2">
      <c r="A2300" s="31" t="s">
        <v>128</v>
      </c>
      <c r="B2300" s="1064" t="s">
        <v>1923</v>
      </c>
      <c r="C2300" s="368" t="s">
        <v>1526</v>
      </c>
      <c r="D2300" s="31" t="s">
        <v>145</v>
      </c>
      <c r="E2300" s="31"/>
      <c r="F2300" s="31" t="s">
        <v>149</v>
      </c>
      <c r="G2300" s="31" t="s">
        <v>1447</v>
      </c>
      <c r="H2300" s="31"/>
      <c r="I2300" s="31">
        <v>0.6</v>
      </c>
      <c r="J2300" s="31">
        <v>50</v>
      </c>
      <c r="K2300" s="31"/>
      <c r="L2300" s="31">
        <v>0.6</v>
      </c>
      <c r="M2300" s="31">
        <v>50</v>
      </c>
      <c r="N2300" s="31"/>
      <c r="O2300" s="360">
        <f>IF(P2300="Yes",'MD Rates'!$H$1,R2300)</f>
        <v>18629</v>
      </c>
      <c r="P2300" s="5" t="str">
        <f t="shared" si="107"/>
        <v>No</v>
      </c>
      <c r="R2300" s="406">
        <v>18629</v>
      </c>
    </row>
    <row r="2301" spans="1:18" hidden="1" x14ac:dyDescent="0.2">
      <c r="A2301" s="31" t="s">
        <v>128</v>
      </c>
      <c r="B2301" s="1064" t="s">
        <v>1923</v>
      </c>
      <c r="C2301" s="368" t="s">
        <v>1526</v>
      </c>
      <c r="D2301" s="31" t="s">
        <v>145</v>
      </c>
      <c r="E2301" s="31"/>
      <c r="F2301" s="31" t="s">
        <v>149</v>
      </c>
      <c r="G2301" s="31" t="s">
        <v>1448</v>
      </c>
      <c r="H2301" s="31"/>
      <c r="I2301" s="31">
        <v>0.6</v>
      </c>
      <c r="J2301" s="31">
        <v>40</v>
      </c>
      <c r="K2301" s="31"/>
      <c r="L2301" s="31">
        <v>0.6</v>
      </c>
      <c r="M2301" s="31">
        <v>40</v>
      </c>
      <c r="N2301" s="31"/>
      <c r="O2301" s="360">
        <f>IF(P2301="Yes",'MD Rates'!$H$1,R2301)</f>
        <v>18629</v>
      </c>
      <c r="P2301" s="5" t="str">
        <f t="shared" si="107"/>
        <v>No</v>
      </c>
      <c r="R2301" s="406">
        <v>18629</v>
      </c>
    </row>
    <row r="2302" spans="1:18" hidden="1" x14ac:dyDescent="0.2">
      <c r="A2302" s="31" t="s">
        <v>128</v>
      </c>
      <c r="B2302" s="1064" t="s">
        <v>1923</v>
      </c>
      <c r="C2302" s="368" t="s">
        <v>1526</v>
      </c>
      <c r="D2302" s="31" t="s">
        <v>145</v>
      </c>
      <c r="E2302" s="31"/>
      <c r="F2302" s="31" t="s">
        <v>149</v>
      </c>
      <c r="G2302" s="31" t="s">
        <v>1449</v>
      </c>
      <c r="H2302" s="31"/>
      <c r="I2302" s="31">
        <v>0.6</v>
      </c>
      <c r="J2302" s="31">
        <v>20</v>
      </c>
      <c r="K2302" s="31"/>
      <c r="L2302" s="31">
        <v>0.6</v>
      </c>
      <c r="M2302" s="31">
        <v>20</v>
      </c>
      <c r="N2302" s="31"/>
      <c r="O2302" s="360">
        <f>IF(P2302="Yes",'MD Rates'!$H$1,R2302)</f>
        <v>18629</v>
      </c>
      <c r="P2302" s="5" t="str">
        <f t="shared" si="107"/>
        <v>No</v>
      </c>
      <c r="R2302" s="406">
        <v>18629</v>
      </c>
    </row>
    <row r="2303" spans="1:18" hidden="1" x14ac:dyDescent="0.2">
      <c r="A2303" s="31" t="s">
        <v>128</v>
      </c>
      <c r="B2303" s="1064" t="s">
        <v>1923</v>
      </c>
      <c r="C2303" s="368" t="s">
        <v>1526</v>
      </c>
      <c r="D2303" s="31" t="s">
        <v>145</v>
      </c>
      <c r="E2303" s="31"/>
      <c r="F2303" s="31" t="s">
        <v>150</v>
      </c>
      <c r="G2303" s="31" t="s">
        <v>1444</v>
      </c>
      <c r="H2303" s="31"/>
      <c r="I2303" s="31">
        <v>0.7</v>
      </c>
      <c r="J2303" s="31">
        <v>50</v>
      </c>
      <c r="K2303" s="31"/>
      <c r="L2303" s="31">
        <v>0.7</v>
      </c>
      <c r="M2303" s="31">
        <v>50</v>
      </c>
      <c r="N2303" s="31"/>
      <c r="O2303" s="360">
        <f>IF(P2303="Yes",'MD Rates'!$H$1,R2303)</f>
        <v>18629</v>
      </c>
      <c r="P2303" s="5" t="str">
        <f t="shared" si="107"/>
        <v>No</v>
      </c>
      <c r="R2303" s="406">
        <v>18629</v>
      </c>
    </row>
    <row r="2304" spans="1:18" hidden="1" x14ac:dyDescent="0.2">
      <c r="A2304" s="31" t="s">
        <v>128</v>
      </c>
      <c r="B2304" s="1064" t="s">
        <v>1923</v>
      </c>
      <c r="C2304" s="368" t="s">
        <v>1526</v>
      </c>
      <c r="D2304" s="31" t="s">
        <v>145</v>
      </c>
      <c r="E2304" s="31"/>
      <c r="F2304" s="31" t="s">
        <v>150</v>
      </c>
      <c r="G2304" s="31" t="s">
        <v>1445</v>
      </c>
      <c r="H2304" s="31"/>
      <c r="I2304" s="31">
        <v>0.7</v>
      </c>
      <c r="J2304" s="31">
        <v>40</v>
      </c>
      <c r="K2304" s="31"/>
      <c r="L2304" s="31">
        <v>0.7</v>
      </c>
      <c r="M2304" s="31">
        <v>40</v>
      </c>
      <c r="N2304" s="31"/>
      <c r="O2304" s="360">
        <f>IF(P2304="Yes",'MD Rates'!$H$1,R2304)</f>
        <v>18629</v>
      </c>
      <c r="P2304" s="5" t="str">
        <f t="shared" si="107"/>
        <v>No</v>
      </c>
      <c r="R2304" s="406">
        <v>18629</v>
      </c>
    </row>
    <row r="2305" spans="1:18" hidden="1" x14ac:dyDescent="0.2">
      <c r="A2305" s="31" t="s">
        <v>128</v>
      </c>
      <c r="B2305" s="1064" t="s">
        <v>1923</v>
      </c>
      <c r="C2305" s="368" t="s">
        <v>1526</v>
      </c>
      <c r="D2305" s="31" t="s">
        <v>145</v>
      </c>
      <c r="E2305" s="31"/>
      <c r="F2305" s="31" t="s">
        <v>150</v>
      </c>
      <c r="G2305" s="31" t="s">
        <v>1446</v>
      </c>
      <c r="H2305" s="31"/>
      <c r="I2305" s="31">
        <v>0.7</v>
      </c>
      <c r="J2305" s="31">
        <v>20</v>
      </c>
      <c r="K2305" s="31"/>
      <c r="L2305" s="31">
        <v>0.7</v>
      </c>
      <c r="M2305" s="31">
        <v>20</v>
      </c>
      <c r="N2305" s="31"/>
      <c r="O2305" s="360">
        <f>IF(P2305="Yes",'MD Rates'!$H$1,R2305)</f>
        <v>18629</v>
      </c>
      <c r="P2305" s="5" t="str">
        <f t="shared" si="107"/>
        <v>No</v>
      </c>
      <c r="R2305" s="406">
        <v>18629</v>
      </c>
    </row>
    <row r="2306" spans="1:18" hidden="1" x14ac:dyDescent="0.2">
      <c r="A2306" s="31" t="s">
        <v>128</v>
      </c>
      <c r="B2306" s="1064" t="s">
        <v>1923</v>
      </c>
      <c r="C2306" s="368" t="s">
        <v>1526</v>
      </c>
      <c r="D2306" s="31" t="s">
        <v>145</v>
      </c>
      <c r="E2306" s="31"/>
      <c r="F2306" s="31" t="s">
        <v>151</v>
      </c>
      <c r="G2306" s="31" t="s">
        <v>1447</v>
      </c>
      <c r="H2306" s="31"/>
      <c r="I2306" s="31">
        <v>0.7</v>
      </c>
      <c r="J2306" s="31">
        <v>50</v>
      </c>
      <c r="K2306" s="31"/>
      <c r="L2306" s="31">
        <v>0.7</v>
      </c>
      <c r="M2306" s="31">
        <v>50</v>
      </c>
      <c r="N2306" s="31"/>
      <c r="O2306" s="360">
        <f>IF(P2306="Yes",'MD Rates'!$H$1,R2306)</f>
        <v>18629</v>
      </c>
      <c r="P2306" s="5" t="str">
        <f t="shared" si="107"/>
        <v>No</v>
      </c>
      <c r="R2306" s="406">
        <v>18629</v>
      </c>
    </row>
    <row r="2307" spans="1:18" hidden="1" x14ac:dyDescent="0.2">
      <c r="A2307" s="31" t="s">
        <v>128</v>
      </c>
      <c r="B2307" s="1064" t="s">
        <v>1923</v>
      </c>
      <c r="C2307" s="368" t="s">
        <v>1526</v>
      </c>
      <c r="D2307" s="31" t="s">
        <v>145</v>
      </c>
      <c r="E2307" s="31"/>
      <c r="F2307" s="31" t="s">
        <v>151</v>
      </c>
      <c r="G2307" s="31" t="s">
        <v>1448</v>
      </c>
      <c r="H2307" s="31"/>
      <c r="I2307" s="31">
        <v>0.7</v>
      </c>
      <c r="J2307" s="31">
        <v>40</v>
      </c>
      <c r="K2307" s="31"/>
      <c r="L2307" s="31">
        <v>0.7</v>
      </c>
      <c r="M2307" s="31">
        <v>40</v>
      </c>
      <c r="N2307" s="31"/>
      <c r="O2307" s="360">
        <f>IF(P2307="Yes",'MD Rates'!$H$1,R2307)</f>
        <v>18629</v>
      </c>
      <c r="P2307" s="5" t="str">
        <f t="shared" si="107"/>
        <v>No</v>
      </c>
      <c r="R2307" s="406">
        <v>18629</v>
      </c>
    </row>
    <row r="2308" spans="1:18" hidden="1" x14ac:dyDescent="0.2">
      <c r="A2308" s="31" t="s">
        <v>128</v>
      </c>
      <c r="B2308" s="1064" t="s">
        <v>1923</v>
      </c>
      <c r="C2308" s="368" t="s">
        <v>1526</v>
      </c>
      <c r="D2308" s="31" t="s">
        <v>145</v>
      </c>
      <c r="E2308" s="31"/>
      <c r="F2308" s="31" t="s">
        <v>151</v>
      </c>
      <c r="G2308" s="31" t="s">
        <v>1449</v>
      </c>
      <c r="H2308" s="31"/>
      <c r="I2308" s="31">
        <v>0.7</v>
      </c>
      <c r="J2308" s="31">
        <v>20</v>
      </c>
      <c r="K2308" s="31"/>
      <c r="L2308" s="31">
        <v>0.7</v>
      </c>
      <c r="M2308" s="31">
        <v>20</v>
      </c>
      <c r="N2308" s="31"/>
      <c r="O2308" s="360">
        <f>IF(P2308="Yes",'MD Rates'!$H$1,R2308)</f>
        <v>18629</v>
      </c>
      <c r="P2308" s="5" t="str">
        <f t="shared" si="107"/>
        <v>No</v>
      </c>
      <c r="R2308" s="406">
        <v>18629</v>
      </c>
    </row>
    <row r="2309" spans="1:18" hidden="1" x14ac:dyDescent="0.2">
      <c r="A2309" s="31" t="s">
        <v>128</v>
      </c>
      <c r="B2309" s="1064" t="s">
        <v>1923</v>
      </c>
      <c r="C2309" s="368" t="s">
        <v>1526</v>
      </c>
      <c r="D2309" s="31" t="s">
        <v>145</v>
      </c>
      <c r="E2309" s="31"/>
      <c r="F2309" s="31" t="s">
        <v>152</v>
      </c>
      <c r="G2309" s="31" t="s">
        <v>1444</v>
      </c>
      <c r="H2309" s="31"/>
      <c r="I2309" s="31">
        <v>0.8</v>
      </c>
      <c r="J2309" s="31">
        <v>50</v>
      </c>
      <c r="K2309" s="31"/>
      <c r="L2309" s="31">
        <v>0.8</v>
      </c>
      <c r="M2309" s="31">
        <v>50</v>
      </c>
      <c r="N2309" s="31"/>
      <c r="O2309" s="360">
        <f>IF(P2309="Yes",'MD Rates'!$H$1,R2309)</f>
        <v>18629</v>
      </c>
      <c r="P2309" s="5" t="str">
        <f t="shared" si="107"/>
        <v>No</v>
      </c>
      <c r="R2309" s="406">
        <v>18629</v>
      </c>
    </row>
    <row r="2310" spans="1:18" hidden="1" x14ac:dyDescent="0.2">
      <c r="A2310" s="31" t="s">
        <v>128</v>
      </c>
      <c r="B2310" s="1064" t="s">
        <v>1923</v>
      </c>
      <c r="C2310" s="368" t="s">
        <v>1526</v>
      </c>
      <c r="D2310" s="31" t="s">
        <v>145</v>
      </c>
      <c r="E2310" s="31"/>
      <c r="F2310" s="31" t="s">
        <v>152</v>
      </c>
      <c r="G2310" s="31" t="s">
        <v>1445</v>
      </c>
      <c r="H2310" s="31"/>
      <c r="I2310" s="31">
        <v>0.8</v>
      </c>
      <c r="J2310" s="31">
        <v>40</v>
      </c>
      <c r="K2310" s="31"/>
      <c r="L2310" s="31">
        <v>0.8</v>
      </c>
      <c r="M2310" s="31">
        <v>40</v>
      </c>
      <c r="N2310" s="31"/>
      <c r="O2310" s="360">
        <f>IF(P2310="Yes",'MD Rates'!$H$1,R2310)</f>
        <v>18629</v>
      </c>
      <c r="P2310" s="5" t="str">
        <f t="shared" si="107"/>
        <v>No</v>
      </c>
      <c r="R2310" s="406">
        <v>18629</v>
      </c>
    </row>
    <row r="2311" spans="1:18" hidden="1" x14ac:dyDescent="0.2">
      <c r="A2311" s="31" t="s">
        <v>128</v>
      </c>
      <c r="B2311" s="1064" t="s">
        <v>1923</v>
      </c>
      <c r="C2311" s="368" t="s">
        <v>1526</v>
      </c>
      <c r="D2311" s="31" t="s">
        <v>145</v>
      </c>
      <c r="E2311" s="31"/>
      <c r="F2311" s="31" t="s">
        <v>152</v>
      </c>
      <c r="G2311" s="31" t="s">
        <v>1446</v>
      </c>
      <c r="H2311" s="31"/>
      <c r="I2311" s="31">
        <v>0.8</v>
      </c>
      <c r="J2311" s="31">
        <v>20</v>
      </c>
      <c r="K2311" s="31"/>
      <c r="L2311" s="31">
        <v>0.8</v>
      </c>
      <c r="M2311" s="31">
        <v>20</v>
      </c>
      <c r="N2311" s="31"/>
      <c r="O2311" s="360">
        <f>IF(P2311="Yes",'MD Rates'!$H$1,R2311)</f>
        <v>18629</v>
      </c>
      <c r="P2311" s="5" t="str">
        <f t="shared" si="107"/>
        <v>No</v>
      </c>
      <c r="R2311" s="406">
        <v>18629</v>
      </c>
    </row>
    <row r="2312" spans="1:18" hidden="1" x14ac:dyDescent="0.2">
      <c r="A2312" s="31" t="s">
        <v>128</v>
      </c>
      <c r="B2312" s="1064" t="s">
        <v>1923</v>
      </c>
      <c r="C2312" s="368" t="s">
        <v>1526</v>
      </c>
      <c r="D2312" s="31" t="s">
        <v>145</v>
      </c>
      <c r="E2312" s="31"/>
      <c r="F2312" s="31" t="s">
        <v>209</v>
      </c>
      <c r="G2312" s="31" t="s">
        <v>1447</v>
      </c>
      <c r="H2312" s="31"/>
      <c r="I2312" s="31">
        <v>0.8</v>
      </c>
      <c r="J2312" s="31">
        <v>50</v>
      </c>
      <c r="K2312" s="31"/>
      <c r="L2312" s="31">
        <v>0.8</v>
      </c>
      <c r="M2312" s="31">
        <v>50</v>
      </c>
      <c r="N2312" s="31"/>
      <c r="O2312" s="360">
        <f>IF(P2312="Yes",'MD Rates'!$H$1,R2312)</f>
        <v>18629</v>
      </c>
      <c r="P2312" s="5" t="str">
        <f t="shared" si="107"/>
        <v>No</v>
      </c>
      <c r="R2312" s="406">
        <v>18629</v>
      </c>
    </row>
    <row r="2313" spans="1:18" hidden="1" x14ac:dyDescent="0.2">
      <c r="A2313" s="31" t="s">
        <v>128</v>
      </c>
      <c r="B2313" s="1064" t="s">
        <v>1923</v>
      </c>
      <c r="C2313" s="368" t="s">
        <v>1526</v>
      </c>
      <c r="D2313" s="31" t="s">
        <v>145</v>
      </c>
      <c r="E2313" s="31"/>
      <c r="F2313" s="31" t="s">
        <v>209</v>
      </c>
      <c r="G2313" s="31" t="s">
        <v>1448</v>
      </c>
      <c r="H2313" s="31"/>
      <c r="I2313" s="31">
        <v>0.8</v>
      </c>
      <c r="J2313" s="31">
        <v>40</v>
      </c>
      <c r="K2313" s="31"/>
      <c r="L2313" s="31">
        <v>0.8</v>
      </c>
      <c r="M2313" s="31">
        <v>40</v>
      </c>
      <c r="N2313" s="31"/>
      <c r="O2313" s="360">
        <f>IF(P2313="Yes",'MD Rates'!$H$1,R2313)</f>
        <v>18629</v>
      </c>
      <c r="P2313" s="5" t="str">
        <f t="shared" si="107"/>
        <v>No</v>
      </c>
      <c r="R2313" s="406">
        <v>18629</v>
      </c>
    </row>
    <row r="2314" spans="1:18" hidden="1" x14ac:dyDescent="0.2">
      <c r="A2314" s="31" t="s">
        <v>128</v>
      </c>
      <c r="B2314" s="1064" t="s">
        <v>1923</v>
      </c>
      <c r="C2314" s="368" t="s">
        <v>1526</v>
      </c>
      <c r="D2314" s="31" t="s">
        <v>145</v>
      </c>
      <c r="E2314" s="31"/>
      <c r="F2314" s="31" t="s">
        <v>209</v>
      </c>
      <c r="G2314" s="31" t="s">
        <v>1449</v>
      </c>
      <c r="H2314" s="31"/>
      <c r="I2314" s="31">
        <v>0.8</v>
      </c>
      <c r="J2314" s="31">
        <v>20</v>
      </c>
      <c r="K2314" s="31"/>
      <c r="L2314" s="31">
        <v>0.8</v>
      </c>
      <c r="M2314" s="31">
        <v>20</v>
      </c>
      <c r="N2314" s="31"/>
      <c r="O2314" s="360">
        <f>IF(P2314="Yes",'MD Rates'!$H$1,R2314)</f>
        <v>18629</v>
      </c>
      <c r="P2314" s="5" t="str">
        <f t="shared" si="107"/>
        <v>No</v>
      </c>
      <c r="R2314" s="406">
        <v>18629</v>
      </c>
    </row>
    <row r="2315" spans="1:18" hidden="1" x14ac:dyDescent="0.2">
      <c r="A2315" s="31" t="s">
        <v>128</v>
      </c>
      <c r="B2315" s="1064" t="s">
        <v>1923</v>
      </c>
      <c r="C2315" s="368" t="s">
        <v>1526</v>
      </c>
      <c r="D2315" s="31" t="s">
        <v>145</v>
      </c>
      <c r="E2315" s="31"/>
      <c r="F2315" s="31" t="s">
        <v>210</v>
      </c>
      <c r="G2315" s="31" t="s">
        <v>1444</v>
      </c>
      <c r="H2315" s="31"/>
      <c r="I2315" s="31">
        <v>0.9</v>
      </c>
      <c r="J2315" s="31">
        <v>50</v>
      </c>
      <c r="K2315" s="31"/>
      <c r="L2315" s="31">
        <v>0.9</v>
      </c>
      <c r="M2315" s="31">
        <v>50</v>
      </c>
      <c r="N2315" s="31"/>
      <c r="O2315" s="360">
        <f>IF(P2315="Yes",'MD Rates'!$H$1,R2315)</f>
        <v>18629</v>
      </c>
      <c r="P2315" s="5" t="str">
        <f t="shared" ref="P2315:P2378" si="108">IF(I2315&lt;&gt;L2315,"Yes","No")</f>
        <v>No</v>
      </c>
      <c r="R2315" s="406">
        <v>18629</v>
      </c>
    </row>
    <row r="2316" spans="1:18" hidden="1" x14ac:dyDescent="0.2">
      <c r="A2316" s="31" t="s">
        <v>128</v>
      </c>
      <c r="B2316" s="1064" t="s">
        <v>1923</v>
      </c>
      <c r="C2316" s="368" t="s">
        <v>1526</v>
      </c>
      <c r="D2316" s="31" t="s">
        <v>145</v>
      </c>
      <c r="E2316" s="31"/>
      <c r="F2316" s="31" t="s">
        <v>210</v>
      </c>
      <c r="G2316" s="31" t="s">
        <v>1445</v>
      </c>
      <c r="H2316" s="31"/>
      <c r="I2316" s="31">
        <v>0.9</v>
      </c>
      <c r="J2316" s="31">
        <v>40</v>
      </c>
      <c r="K2316" s="31"/>
      <c r="L2316" s="31">
        <v>0.9</v>
      </c>
      <c r="M2316" s="31">
        <v>40</v>
      </c>
      <c r="N2316" s="31"/>
      <c r="O2316" s="360">
        <f>IF(P2316="Yes",'MD Rates'!$H$1,R2316)</f>
        <v>18629</v>
      </c>
      <c r="P2316" s="5" t="str">
        <f t="shared" si="108"/>
        <v>No</v>
      </c>
      <c r="R2316" s="406">
        <v>18629</v>
      </c>
    </row>
    <row r="2317" spans="1:18" hidden="1" x14ac:dyDescent="0.2">
      <c r="A2317" s="31" t="s">
        <v>128</v>
      </c>
      <c r="B2317" s="1064" t="s">
        <v>1923</v>
      </c>
      <c r="C2317" s="368" t="s">
        <v>1526</v>
      </c>
      <c r="D2317" s="31" t="s">
        <v>145</v>
      </c>
      <c r="E2317" s="31"/>
      <c r="F2317" s="31" t="s">
        <v>210</v>
      </c>
      <c r="G2317" s="31" t="s">
        <v>1446</v>
      </c>
      <c r="H2317" s="31"/>
      <c r="I2317" s="31">
        <v>0.9</v>
      </c>
      <c r="J2317" s="31">
        <v>20</v>
      </c>
      <c r="K2317" s="31"/>
      <c r="L2317" s="31">
        <v>0.9</v>
      </c>
      <c r="M2317" s="31">
        <v>20</v>
      </c>
      <c r="N2317" s="31"/>
      <c r="O2317" s="360">
        <f>IF(P2317="Yes",'MD Rates'!$H$1,R2317)</f>
        <v>18629</v>
      </c>
      <c r="P2317" s="5" t="str">
        <f t="shared" si="108"/>
        <v>No</v>
      </c>
      <c r="R2317" s="406">
        <v>18629</v>
      </c>
    </row>
    <row r="2318" spans="1:18" hidden="1" x14ac:dyDescent="0.2">
      <c r="A2318" s="31" t="s">
        <v>128</v>
      </c>
      <c r="B2318" s="1064" t="s">
        <v>1923</v>
      </c>
      <c r="C2318" s="368" t="s">
        <v>1526</v>
      </c>
      <c r="D2318" s="31" t="s">
        <v>145</v>
      </c>
      <c r="E2318" s="31"/>
      <c r="F2318" s="31" t="s">
        <v>211</v>
      </c>
      <c r="G2318" s="31" t="s">
        <v>1447</v>
      </c>
      <c r="H2318" s="31"/>
      <c r="I2318" s="31">
        <v>0.9</v>
      </c>
      <c r="J2318" s="31">
        <v>50</v>
      </c>
      <c r="K2318" s="31"/>
      <c r="L2318" s="31">
        <v>0.9</v>
      </c>
      <c r="M2318" s="31">
        <v>50</v>
      </c>
      <c r="N2318" s="31"/>
      <c r="O2318" s="360">
        <f>IF(P2318="Yes",'MD Rates'!$H$1,R2318)</f>
        <v>18629</v>
      </c>
      <c r="P2318" s="5" t="str">
        <f t="shared" si="108"/>
        <v>No</v>
      </c>
      <c r="R2318" s="406">
        <v>18629</v>
      </c>
    </row>
    <row r="2319" spans="1:18" hidden="1" x14ac:dyDescent="0.2">
      <c r="A2319" s="31" t="s">
        <v>128</v>
      </c>
      <c r="B2319" s="1064" t="s">
        <v>1923</v>
      </c>
      <c r="C2319" s="368" t="s">
        <v>1526</v>
      </c>
      <c r="D2319" s="31" t="s">
        <v>145</v>
      </c>
      <c r="E2319" s="31"/>
      <c r="F2319" s="31" t="s">
        <v>211</v>
      </c>
      <c r="G2319" s="31" t="s">
        <v>1448</v>
      </c>
      <c r="H2319" s="31"/>
      <c r="I2319" s="31">
        <v>0.9</v>
      </c>
      <c r="J2319" s="31">
        <v>40</v>
      </c>
      <c r="K2319" s="31"/>
      <c r="L2319" s="31">
        <v>0.9</v>
      </c>
      <c r="M2319" s="31">
        <v>40</v>
      </c>
      <c r="N2319" s="31"/>
      <c r="O2319" s="360">
        <f>IF(P2319="Yes",'MD Rates'!$H$1,R2319)</f>
        <v>18629</v>
      </c>
      <c r="P2319" s="5" t="str">
        <f t="shared" si="108"/>
        <v>No</v>
      </c>
      <c r="R2319" s="406">
        <v>18629</v>
      </c>
    </row>
    <row r="2320" spans="1:18" hidden="1" x14ac:dyDescent="0.2">
      <c r="A2320" s="31" t="s">
        <v>128</v>
      </c>
      <c r="B2320" s="1064" t="s">
        <v>1923</v>
      </c>
      <c r="C2320" s="368" t="s">
        <v>1526</v>
      </c>
      <c r="D2320" s="31" t="s">
        <v>145</v>
      </c>
      <c r="E2320" s="31"/>
      <c r="F2320" s="31" t="s">
        <v>211</v>
      </c>
      <c r="G2320" s="31" t="s">
        <v>1449</v>
      </c>
      <c r="H2320" s="31"/>
      <c r="I2320" s="31">
        <v>0.9</v>
      </c>
      <c r="J2320" s="31">
        <v>20</v>
      </c>
      <c r="K2320" s="31"/>
      <c r="L2320" s="31">
        <v>0.9</v>
      </c>
      <c r="M2320" s="31">
        <v>20</v>
      </c>
      <c r="N2320" s="31"/>
      <c r="O2320" s="360">
        <f>IF(P2320="Yes",'MD Rates'!$H$1,R2320)</f>
        <v>18629</v>
      </c>
      <c r="P2320" s="5" t="str">
        <f t="shared" si="108"/>
        <v>No</v>
      </c>
      <c r="R2320" s="406">
        <v>18629</v>
      </c>
    </row>
    <row r="2321" spans="1:18" hidden="1" x14ac:dyDescent="0.2">
      <c r="A2321" s="31" t="s">
        <v>128</v>
      </c>
      <c r="B2321" s="1064" t="s">
        <v>1923</v>
      </c>
      <c r="C2321" s="368" t="s">
        <v>1526</v>
      </c>
      <c r="D2321" s="31" t="s">
        <v>212</v>
      </c>
      <c r="E2321" s="31"/>
      <c r="F2321" s="31" t="s">
        <v>146</v>
      </c>
      <c r="G2321" s="31" t="s">
        <v>1444</v>
      </c>
      <c r="H2321" s="31"/>
      <c r="I2321" s="31">
        <v>0.5</v>
      </c>
      <c r="J2321" s="31">
        <v>50</v>
      </c>
      <c r="K2321" s="31"/>
      <c r="L2321" s="31">
        <v>0.5</v>
      </c>
      <c r="M2321" s="31">
        <v>50</v>
      </c>
      <c r="N2321" s="31"/>
      <c r="O2321" s="360">
        <f>IF(P2321="Yes",'MD Rates'!$H$1,R2321)</f>
        <v>18629</v>
      </c>
      <c r="P2321" s="5" t="str">
        <f t="shared" si="108"/>
        <v>No</v>
      </c>
      <c r="R2321" s="406">
        <v>18629</v>
      </c>
    </row>
    <row r="2322" spans="1:18" hidden="1" x14ac:dyDescent="0.2">
      <c r="A2322" s="31" t="s">
        <v>128</v>
      </c>
      <c r="B2322" s="1064" t="s">
        <v>1923</v>
      </c>
      <c r="C2322" s="368" t="s">
        <v>1526</v>
      </c>
      <c r="D2322" s="31" t="s">
        <v>212</v>
      </c>
      <c r="E2322" s="31"/>
      <c r="F2322" s="31" t="s">
        <v>146</v>
      </c>
      <c r="G2322" s="31" t="s">
        <v>1445</v>
      </c>
      <c r="H2322" s="31"/>
      <c r="I2322" s="31">
        <v>0.5</v>
      </c>
      <c r="J2322" s="31">
        <v>40</v>
      </c>
      <c r="K2322" s="31"/>
      <c r="L2322" s="31">
        <v>0.5</v>
      </c>
      <c r="M2322" s="31">
        <v>40</v>
      </c>
      <c r="N2322" s="31"/>
      <c r="O2322" s="360">
        <f>IF(P2322="Yes",'MD Rates'!$H$1,R2322)</f>
        <v>18629</v>
      </c>
      <c r="P2322" s="5" t="str">
        <f t="shared" si="108"/>
        <v>No</v>
      </c>
      <c r="R2322" s="406">
        <v>18629</v>
      </c>
    </row>
    <row r="2323" spans="1:18" hidden="1" x14ac:dyDescent="0.2">
      <c r="A2323" s="31" t="s">
        <v>128</v>
      </c>
      <c r="B2323" s="1064" t="s">
        <v>1923</v>
      </c>
      <c r="C2323" s="368" t="s">
        <v>1526</v>
      </c>
      <c r="D2323" s="31" t="s">
        <v>212</v>
      </c>
      <c r="E2323" s="31"/>
      <c r="F2323" s="31" t="s">
        <v>146</v>
      </c>
      <c r="G2323" s="31" t="s">
        <v>1446</v>
      </c>
      <c r="H2323" s="31"/>
      <c r="I2323" s="31">
        <v>0.5</v>
      </c>
      <c r="J2323" s="31">
        <v>20</v>
      </c>
      <c r="K2323" s="31"/>
      <c r="L2323" s="31">
        <v>0.5</v>
      </c>
      <c r="M2323" s="31">
        <v>20</v>
      </c>
      <c r="N2323" s="31"/>
      <c r="O2323" s="360">
        <f>IF(P2323="Yes",'MD Rates'!$H$1,R2323)</f>
        <v>18629</v>
      </c>
      <c r="P2323" s="5" t="str">
        <f t="shared" si="108"/>
        <v>No</v>
      </c>
      <c r="R2323" s="406">
        <v>18629</v>
      </c>
    </row>
    <row r="2324" spans="1:18" hidden="1" x14ac:dyDescent="0.2">
      <c r="A2324" s="31" t="s">
        <v>128</v>
      </c>
      <c r="B2324" s="1064" t="s">
        <v>1923</v>
      </c>
      <c r="C2324" s="368" t="s">
        <v>1526</v>
      </c>
      <c r="D2324" s="31" t="s">
        <v>212</v>
      </c>
      <c r="E2324" s="31"/>
      <c r="F2324" s="31" t="s">
        <v>147</v>
      </c>
      <c r="G2324" s="31" t="s">
        <v>1447</v>
      </c>
      <c r="H2324" s="31"/>
      <c r="I2324" s="31">
        <v>0.5</v>
      </c>
      <c r="J2324" s="31">
        <v>50</v>
      </c>
      <c r="K2324" s="31"/>
      <c r="L2324" s="31">
        <v>0.5</v>
      </c>
      <c r="M2324" s="31">
        <v>50</v>
      </c>
      <c r="N2324" s="31"/>
      <c r="O2324" s="360">
        <f>IF(P2324="Yes",'MD Rates'!$H$1,R2324)</f>
        <v>18629</v>
      </c>
      <c r="P2324" s="5" t="str">
        <f t="shared" si="108"/>
        <v>No</v>
      </c>
      <c r="R2324" s="406">
        <v>18629</v>
      </c>
    </row>
    <row r="2325" spans="1:18" hidden="1" x14ac:dyDescent="0.2">
      <c r="A2325" s="31" t="s">
        <v>128</v>
      </c>
      <c r="B2325" s="1064" t="s">
        <v>1923</v>
      </c>
      <c r="C2325" s="368" t="s">
        <v>1526</v>
      </c>
      <c r="D2325" s="31" t="s">
        <v>212</v>
      </c>
      <c r="E2325" s="31"/>
      <c r="F2325" s="31" t="s">
        <v>147</v>
      </c>
      <c r="G2325" s="31" t="s">
        <v>1448</v>
      </c>
      <c r="H2325" s="31"/>
      <c r="I2325" s="31">
        <v>0.5</v>
      </c>
      <c r="J2325" s="31">
        <v>40</v>
      </c>
      <c r="K2325" s="31"/>
      <c r="L2325" s="31">
        <v>0.5</v>
      </c>
      <c r="M2325" s="31">
        <v>40</v>
      </c>
      <c r="N2325" s="31"/>
      <c r="O2325" s="360">
        <f>IF(P2325="Yes",'MD Rates'!$H$1,R2325)</f>
        <v>18629</v>
      </c>
      <c r="P2325" s="5" t="str">
        <f t="shared" si="108"/>
        <v>No</v>
      </c>
      <c r="R2325" s="406">
        <v>18629</v>
      </c>
    </row>
    <row r="2326" spans="1:18" hidden="1" x14ac:dyDescent="0.2">
      <c r="A2326" s="31" t="s">
        <v>128</v>
      </c>
      <c r="B2326" s="1064" t="s">
        <v>1923</v>
      </c>
      <c r="C2326" s="368" t="s">
        <v>1526</v>
      </c>
      <c r="D2326" s="31" t="s">
        <v>212</v>
      </c>
      <c r="E2326" s="31"/>
      <c r="F2326" s="31" t="s">
        <v>147</v>
      </c>
      <c r="G2326" s="31" t="s">
        <v>1449</v>
      </c>
      <c r="H2326" s="31"/>
      <c r="I2326" s="31">
        <v>0.5</v>
      </c>
      <c r="J2326" s="31">
        <v>20</v>
      </c>
      <c r="K2326" s="31"/>
      <c r="L2326" s="31">
        <v>0.5</v>
      </c>
      <c r="M2326" s="31">
        <v>20</v>
      </c>
      <c r="N2326" s="31"/>
      <c r="O2326" s="360">
        <f>IF(P2326="Yes",'MD Rates'!$H$1,R2326)</f>
        <v>18629</v>
      </c>
      <c r="P2326" s="5" t="str">
        <f t="shared" si="108"/>
        <v>No</v>
      </c>
      <c r="R2326" s="406">
        <v>18629</v>
      </c>
    </row>
    <row r="2327" spans="1:18" hidden="1" x14ac:dyDescent="0.2">
      <c r="A2327" s="31" t="s">
        <v>128</v>
      </c>
      <c r="B2327" s="1064" t="s">
        <v>1923</v>
      </c>
      <c r="C2327" s="368" t="s">
        <v>1526</v>
      </c>
      <c r="D2327" s="31" t="s">
        <v>212</v>
      </c>
      <c r="E2327" s="31"/>
      <c r="F2327" s="31" t="s">
        <v>148</v>
      </c>
      <c r="G2327" s="31" t="s">
        <v>1444</v>
      </c>
      <c r="H2327" s="31"/>
      <c r="I2327" s="31">
        <v>0.6</v>
      </c>
      <c r="J2327" s="31">
        <v>50</v>
      </c>
      <c r="K2327" s="31"/>
      <c r="L2327" s="31">
        <v>0.6</v>
      </c>
      <c r="M2327" s="31">
        <v>50</v>
      </c>
      <c r="N2327" s="31"/>
      <c r="O2327" s="360">
        <f>IF(P2327="Yes",'MD Rates'!$H$1,R2327)</f>
        <v>18629</v>
      </c>
      <c r="P2327" s="5" t="str">
        <f t="shared" si="108"/>
        <v>No</v>
      </c>
      <c r="R2327" s="406">
        <v>18629</v>
      </c>
    </row>
    <row r="2328" spans="1:18" hidden="1" x14ac:dyDescent="0.2">
      <c r="A2328" s="31" t="s">
        <v>128</v>
      </c>
      <c r="B2328" s="1064" t="s">
        <v>1923</v>
      </c>
      <c r="C2328" s="368" t="s">
        <v>1526</v>
      </c>
      <c r="D2328" s="31" t="s">
        <v>212</v>
      </c>
      <c r="E2328" s="31"/>
      <c r="F2328" s="31" t="s">
        <v>148</v>
      </c>
      <c r="G2328" s="31" t="s">
        <v>1445</v>
      </c>
      <c r="H2328" s="31"/>
      <c r="I2328" s="31">
        <v>0.6</v>
      </c>
      <c r="J2328" s="31">
        <v>40</v>
      </c>
      <c r="K2328" s="31"/>
      <c r="L2328" s="31">
        <v>0.6</v>
      </c>
      <c r="M2328" s="31">
        <v>40</v>
      </c>
      <c r="N2328" s="31"/>
      <c r="O2328" s="360">
        <f>IF(P2328="Yes",'MD Rates'!$H$1,R2328)</f>
        <v>18629</v>
      </c>
      <c r="P2328" s="5" t="str">
        <f t="shared" si="108"/>
        <v>No</v>
      </c>
      <c r="R2328" s="406">
        <v>18629</v>
      </c>
    </row>
    <row r="2329" spans="1:18" hidden="1" x14ac:dyDescent="0.2">
      <c r="A2329" s="31" t="s">
        <v>128</v>
      </c>
      <c r="B2329" s="1064" t="s">
        <v>1923</v>
      </c>
      <c r="C2329" s="368" t="s">
        <v>1526</v>
      </c>
      <c r="D2329" s="31" t="s">
        <v>212</v>
      </c>
      <c r="E2329" s="31"/>
      <c r="F2329" s="31" t="s">
        <v>148</v>
      </c>
      <c r="G2329" s="31" t="s">
        <v>1446</v>
      </c>
      <c r="H2329" s="31"/>
      <c r="I2329" s="31">
        <v>0.6</v>
      </c>
      <c r="J2329" s="31">
        <v>20</v>
      </c>
      <c r="K2329" s="31"/>
      <c r="L2329" s="31">
        <v>0.6</v>
      </c>
      <c r="M2329" s="31">
        <v>20</v>
      </c>
      <c r="N2329" s="31"/>
      <c r="O2329" s="360">
        <f>IF(P2329="Yes",'MD Rates'!$H$1,R2329)</f>
        <v>18629</v>
      </c>
      <c r="P2329" s="5" t="str">
        <f t="shared" si="108"/>
        <v>No</v>
      </c>
      <c r="R2329" s="406">
        <v>18629</v>
      </c>
    </row>
    <row r="2330" spans="1:18" hidden="1" x14ac:dyDescent="0.2">
      <c r="A2330" s="31" t="s">
        <v>128</v>
      </c>
      <c r="B2330" s="1064" t="s">
        <v>1923</v>
      </c>
      <c r="C2330" s="368" t="s">
        <v>1526</v>
      </c>
      <c r="D2330" s="31" t="s">
        <v>212</v>
      </c>
      <c r="E2330" s="31"/>
      <c r="F2330" s="31" t="s">
        <v>149</v>
      </c>
      <c r="G2330" s="31" t="s">
        <v>1447</v>
      </c>
      <c r="H2330" s="31"/>
      <c r="I2330" s="31">
        <v>0.6</v>
      </c>
      <c r="J2330" s="31">
        <v>50</v>
      </c>
      <c r="K2330" s="31"/>
      <c r="L2330" s="31">
        <v>0.6</v>
      </c>
      <c r="M2330" s="31">
        <v>50</v>
      </c>
      <c r="N2330" s="31"/>
      <c r="O2330" s="360">
        <f>IF(P2330="Yes",'MD Rates'!$H$1,R2330)</f>
        <v>18629</v>
      </c>
      <c r="P2330" s="5" t="str">
        <f t="shared" si="108"/>
        <v>No</v>
      </c>
      <c r="R2330" s="406">
        <v>18629</v>
      </c>
    </row>
    <row r="2331" spans="1:18" hidden="1" x14ac:dyDescent="0.2">
      <c r="A2331" s="31" t="s">
        <v>128</v>
      </c>
      <c r="B2331" s="1064" t="s">
        <v>1923</v>
      </c>
      <c r="C2331" s="368" t="s">
        <v>1526</v>
      </c>
      <c r="D2331" s="31" t="s">
        <v>212</v>
      </c>
      <c r="E2331" s="31"/>
      <c r="F2331" s="31" t="s">
        <v>149</v>
      </c>
      <c r="G2331" s="31" t="s">
        <v>1448</v>
      </c>
      <c r="H2331" s="31"/>
      <c r="I2331" s="31">
        <v>0.6</v>
      </c>
      <c r="J2331" s="31">
        <v>40</v>
      </c>
      <c r="K2331" s="31"/>
      <c r="L2331" s="31">
        <v>0.6</v>
      </c>
      <c r="M2331" s="31">
        <v>40</v>
      </c>
      <c r="N2331" s="31"/>
      <c r="O2331" s="360">
        <f>IF(P2331="Yes",'MD Rates'!$H$1,R2331)</f>
        <v>18629</v>
      </c>
      <c r="P2331" s="5" t="str">
        <f t="shared" si="108"/>
        <v>No</v>
      </c>
      <c r="R2331" s="406">
        <v>18629</v>
      </c>
    </row>
    <row r="2332" spans="1:18" hidden="1" x14ac:dyDescent="0.2">
      <c r="A2332" s="31" t="s">
        <v>128</v>
      </c>
      <c r="B2332" s="1064" t="s">
        <v>1923</v>
      </c>
      <c r="C2332" s="368" t="s">
        <v>1526</v>
      </c>
      <c r="D2332" s="31" t="s">
        <v>212</v>
      </c>
      <c r="E2332" s="31"/>
      <c r="F2332" s="31" t="s">
        <v>149</v>
      </c>
      <c r="G2332" s="31" t="s">
        <v>1449</v>
      </c>
      <c r="H2332" s="31"/>
      <c r="I2332" s="31">
        <v>0.6</v>
      </c>
      <c r="J2332" s="31">
        <v>20</v>
      </c>
      <c r="K2332" s="31"/>
      <c r="L2332" s="31">
        <v>0.6</v>
      </c>
      <c r="M2332" s="31">
        <v>20</v>
      </c>
      <c r="N2332" s="31"/>
      <c r="O2332" s="360">
        <f>IF(P2332="Yes",'MD Rates'!$H$1,R2332)</f>
        <v>18629</v>
      </c>
      <c r="P2332" s="5" t="str">
        <f t="shared" si="108"/>
        <v>No</v>
      </c>
      <c r="R2332" s="406">
        <v>18629</v>
      </c>
    </row>
    <row r="2333" spans="1:18" hidden="1" x14ac:dyDescent="0.2">
      <c r="A2333" s="31" t="s">
        <v>128</v>
      </c>
      <c r="B2333" s="1064" t="s">
        <v>1923</v>
      </c>
      <c r="C2333" s="368" t="s">
        <v>1526</v>
      </c>
      <c r="D2333" s="31" t="s">
        <v>212</v>
      </c>
      <c r="E2333" s="31"/>
      <c r="F2333" s="31" t="s">
        <v>150</v>
      </c>
      <c r="G2333" s="31" t="s">
        <v>1444</v>
      </c>
      <c r="H2333" s="31"/>
      <c r="I2333" s="31">
        <v>0.7</v>
      </c>
      <c r="J2333" s="31">
        <v>50</v>
      </c>
      <c r="K2333" s="31"/>
      <c r="L2333" s="31">
        <v>0.7</v>
      </c>
      <c r="M2333" s="31">
        <v>50</v>
      </c>
      <c r="N2333" s="31"/>
      <c r="O2333" s="360">
        <f>IF(P2333="Yes",'MD Rates'!$H$1,R2333)</f>
        <v>18629</v>
      </c>
      <c r="P2333" s="5" t="str">
        <f t="shared" si="108"/>
        <v>No</v>
      </c>
      <c r="R2333" s="406">
        <v>18629</v>
      </c>
    </row>
    <row r="2334" spans="1:18" hidden="1" x14ac:dyDescent="0.2">
      <c r="A2334" s="31" t="s">
        <v>128</v>
      </c>
      <c r="B2334" s="1064" t="s">
        <v>1923</v>
      </c>
      <c r="C2334" s="368" t="s">
        <v>1526</v>
      </c>
      <c r="D2334" s="31" t="s">
        <v>212</v>
      </c>
      <c r="E2334" s="31"/>
      <c r="F2334" s="31" t="s">
        <v>150</v>
      </c>
      <c r="G2334" s="31" t="s">
        <v>1445</v>
      </c>
      <c r="H2334" s="31"/>
      <c r="I2334" s="31">
        <v>0.7</v>
      </c>
      <c r="J2334" s="31">
        <v>40</v>
      </c>
      <c r="K2334" s="31"/>
      <c r="L2334" s="31">
        <v>0.7</v>
      </c>
      <c r="M2334" s="31">
        <v>40</v>
      </c>
      <c r="N2334" s="31"/>
      <c r="O2334" s="360">
        <f>IF(P2334="Yes",'MD Rates'!$H$1,R2334)</f>
        <v>18629</v>
      </c>
      <c r="P2334" s="5" t="str">
        <f t="shared" si="108"/>
        <v>No</v>
      </c>
      <c r="R2334" s="406">
        <v>18629</v>
      </c>
    </row>
    <row r="2335" spans="1:18" hidden="1" x14ac:dyDescent="0.2">
      <c r="A2335" s="31" t="s">
        <v>128</v>
      </c>
      <c r="B2335" s="1064" t="s">
        <v>1923</v>
      </c>
      <c r="C2335" s="368" t="s">
        <v>1526</v>
      </c>
      <c r="D2335" s="31" t="s">
        <v>212</v>
      </c>
      <c r="E2335" s="31"/>
      <c r="F2335" s="31" t="s">
        <v>150</v>
      </c>
      <c r="G2335" s="31" t="s">
        <v>1446</v>
      </c>
      <c r="H2335" s="31"/>
      <c r="I2335" s="31">
        <v>0.7</v>
      </c>
      <c r="J2335" s="31">
        <v>20</v>
      </c>
      <c r="K2335" s="31"/>
      <c r="L2335" s="31">
        <v>0.7</v>
      </c>
      <c r="M2335" s="31">
        <v>20</v>
      </c>
      <c r="N2335" s="31"/>
      <c r="O2335" s="360">
        <f>IF(P2335="Yes",'MD Rates'!$H$1,R2335)</f>
        <v>18629</v>
      </c>
      <c r="P2335" s="5" t="str">
        <f t="shared" si="108"/>
        <v>No</v>
      </c>
      <c r="R2335" s="406">
        <v>18629</v>
      </c>
    </row>
    <row r="2336" spans="1:18" hidden="1" x14ac:dyDescent="0.2">
      <c r="A2336" s="31" t="s">
        <v>128</v>
      </c>
      <c r="B2336" s="1064" t="s">
        <v>1923</v>
      </c>
      <c r="C2336" s="368" t="s">
        <v>1526</v>
      </c>
      <c r="D2336" s="31" t="s">
        <v>212</v>
      </c>
      <c r="E2336" s="31"/>
      <c r="F2336" s="31" t="s">
        <v>151</v>
      </c>
      <c r="G2336" s="31" t="s">
        <v>1447</v>
      </c>
      <c r="H2336" s="31"/>
      <c r="I2336" s="31">
        <v>0.7</v>
      </c>
      <c r="J2336" s="31">
        <v>50</v>
      </c>
      <c r="K2336" s="31"/>
      <c r="L2336" s="31">
        <v>0.7</v>
      </c>
      <c r="M2336" s="31">
        <v>50</v>
      </c>
      <c r="N2336" s="31"/>
      <c r="O2336" s="360">
        <f>IF(P2336="Yes",'MD Rates'!$H$1,R2336)</f>
        <v>18629</v>
      </c>
      <c r="P2336" s="5" t="str">
        <f t="shared" si="108"/>
        <v>No</v>
      </c>
      <c r="R2336" s="406">
        <v>18629</v>
      </c>
    </row>
    <row r="2337" spans="1:18" hidden="1" x14ac:dyDescent="0.2">
      <c r="A2337" s="31" t="s">
        <v>128</v>
      </c>
      <c r="B2337" s="1064" t="s">
        <v>1923</v>
      </c>
      <c r="C2337" s="368" t="s">
        <v>1526</v>
      </c>
      <c r="D2337" s="31" t="s">
        <v>212</v>
      </c>
      <c r="E2337" s="31"/>
      <c r="F2337" s="31" t="s">
        <v>151</v>
      </c>
      <c r="G2337" s="31" t="s">
        <v>1448</v>
      </c>
      <c r="H2337" s="31"/>
      <c r="I2337" s="31">
        <v>0.7</v>
      </c>
      <c r="J2337" s="31">
        <v>40</v>
      </c>
      <c r="K2337" s="31"/>
      <c r="L2337" s="31">
        <v>0.7</v>
      </c>
      <c r="M2337" s="31">
        <v>40</v>
      </c>
      <c r="N2337" s="31"/>
      <c r="O2337" s="360">
        <f>IF(P2337="Yes",'MD Rates'!$H$1,R2337)</f>
        <v>18629</v>
      </c>
      <c r="P2337" s="5" t="str">
        <f t="shared" si="108"/>
        <v>No</v>
      </c>
      <c r="R2337" s="406">
        <v>18629</v>
      </c>
    </row>
    <row r="2338" spans="1:18" hidden="1" x14ac:dyDescent="0.2">
      <c r="A2338" s="31" t="s">
        <v>128</v>
      </c>
      <c r="B2338" s="1064" t="s">
        <v>1923</v>
      </c>
      <c r="C2338" s="368" t="s">
        <v>1526</v>
      </c>
      <c r="D2338" s="31" t="s">
        <v>212</v>
      </c>
      <c r="E2338" s="31"/>
      <c r="F2338" s="31" t="s">
        <v>151</v>
      </c>
      <c r="G2338" s="31" t="s">
        <v>1449</v>
      </c>
      <c r="H2338" s="31"/>
      <c r="I2338" s="31">
        <v>0.7</v>
      </c>
      <c r="J2338" s="31">
        <v>20</v>
      </c>
      <c r="K2338" s="31"/>
      <c r="L2338" s="31">
        <v>0.7</v>
      </c>
      <c r="M2338" s="31">
        <v>20</v>
      </c>
      <c r="N2338" s="31"/>
      <c r="O2338" s="360">
        <f>IF(P2338="Yes",'MD Rates'!$H$1,R2338)</f>
        <v>18629</v>
      </c>
      <c r="P2338" s="5" t="str">
        <f t="shared" si="108"/>
        <v>No</v>
      </c>
      <c r="R2338" s="406">
        <v>18629</v>
      </c>
    </row>
    <row r="2339" spans="1:18" hidden="1" x14ac:dyDescent="0.2">
      <c r="A2339" s="31" t="s">
        <v>128</v>
      </c>
      <c r="B2339" s="1064" t="s">
        <v>1923</v>
      </c>
      <c r="C2339" s="368" t="s">
        <v>1526</v>
      </c>
      <c r="D2339" s="31" t="s">
        <v>212</v>
      </c>
      <c r="E2339" s="31"/>
      <c r="F2339" s="31" t="s">
        <v>152</v>
      </c>
      <c r="G2339" s="31" t="s">
        <v>1444</v>
      </c>
      <c r="H2339" s="31"/>
      <c r="I2339" s="31">
        <v>0.8</v>
      </c>
      <c r="J2339" s="31">
        <v>50</v>
      </c>
      <c r="K2339" s="31"/>
      <c r="L2339" s="31">
        <v>0.8</v>
      </c>
      <c r="M2339" s="31">
        <v>50</v>
      </c>
      <c r="N2339" s="31"/>
      <c r="O2339" s="360">
        <f>IF(P2339="Yes",'MD Rates'!$H$1,R2339)</f>
        <v>18629</v>
      </c>
      <c r="P2339" s="5" t="str">
        <f t="shared" si="108"/>
        <v>No</v>
      </c>
      <c r="R2339" s="406">
        <v>18629</v>
      </c>
    </row>
    <row r="2340" spans="1:18" hidden="1" x14ac:dyDescent="0.2">
      <c r="A2340" s="31" t="s">
        <v>128</v>
      </c>
      <c r="B2340" s="1064" t="s">
        <v>1923</v>
      </c>
      <c r="C2340" s="368" t="s">
        <v>1526</v>
      </c>
      <c r="D2340" s="31" t="s">
        <v>212</v>
      </c>
      <c r="E2340" s="31"/>
      <c r="F2340" s="31" t="s">
        <v>152</v>
      </c>
      <c r="G2340" s="31" t="s">
        <v>1445</v>
      </c>
      <c r="H2340" s="31"/>
      <c r="I2340" s="31">
        <v>0.8</v>
      </c>
      <c r="J2340" s="31">
        <v>40</v>
      </c>
      <c r="K2340" s="31"/>
      <c r="L2340" s="31">
        <v>0.8</v>
      </c>
      <c r="M2340" s="31">
        <v>40</v>
      </c>
      <c r="N2340" s="31"/>
      <c r="O2340" s="360">
        <f>IF(P2340="Yes",'MD Rates'!$H$1,R2340)</f>
        <v>18629</v>
      </c>
      <c r="P2340" s="5" t="str">
        <f t="shared" si="108"/>
        <v>No</v>
      </c>
      <c r="R2340" s="406">
        <v>18629</v>
      </c>
    </row>
    <row r="2341" spans="1:18" hidden="1" x14ac:dyDescent="0.2">
      <c r="A2341" s="31" t="s">
        <v>128</v>
      </c>
      <c r="B2341" s="1064" t="s">
        <v>1923</v>
      </c>
      <c r="C2341" s="368" t="s">
        <v>1526</v>
      </c>
      <c r="D2341" s="31" t="s">
        <v>212</v>
      </c>
      <c r="E2341" s="31"/>
      <c r="F2341" s="31" t="s">
        <v>152</v>
      </c>
      <c r="G2341" s="31" t="s">
        <v>1446</v>
      </c>
      <c r="H2341" s="31"/>
      <c r="I2341" s="31">
        <v>0.8</v>
      </c>
      <c r="J2341" s="31">
        <v>20</v>
      </c>
      <c r="K2341" s="31"/>
      <c r="L2341" s="31">
        <v>0.8</v>
      </c>
      <c r="M2341" s="31">
        <v>20</v>
      </c>
      <c r="N2341" s="31"/>
      <c r="O2341" s="360">
        <f>IF(P2341="Yes",'MD Rates'!$H$1,R2341)</f>
        <v>18629</v>
      </c>
      <c r="P2341" s="5" t="str">
        <f t="shared" si="108"/>
        <v>No</v>
      </c>
      <c r="R2341" s="406">
        <v>18629</v>
      </c>
    </row>
    <row r="2342" spans="1:18" hidden="1" x14ac:dyDescent="0.2">
      <c r="A2342" s="31" t="s">
        <v>128</v>
      </c>
      <c r="B2342" s="1064" t="s">
        <v>1923</v>
      </c>
      <c r="C2342" s="368" t="s">
        <v>1526</v>
      </c>
      <c r="D2342" s="31" t="s">
        <v>212</v>
      </c>
      <c r="E2342" s="31"/>
      <c r="F2342" s="31" t="s">
        <v>209</v>
      </c>
      <c r="G2342" s="31" t="s">
        <v>1447</v>
      </c>
      <c r="H2342" s="31"/>
      <c r="I2342" s="31">
        <v>0.8</v>
      </c>
      <c r="J2342" s="31">
        <v>50</v>
      </c>
      <c r="K2342" s="31"/>
      <c r="L2342" s="31">
        <v>0.8</v>
      </c>
      <c r="M2342" s="31">
        <v>50</v>
      </c>
      <c r="N2342" s="31"/>
      <c r="O2342" s="360">
        <f>IF(P2342="Yes",'MD Rates'!$H$1,R2342)</f>
        <v>18629</v>
      </c>
      <c r="P2342" s="5" t="str">
        <f t="shared" si="108"/>
        <v>No</v>
      </c>
      <c r="R2342" s="406">
        <v>18629</v>
      </c>
    </row>
    <row r="2343" spans="1:18" hidden="1" x14ac:dyDescent="0.2">
      <c r="A2343" s="31" t="s">
        <v>128</v>
      </c>
      <c r="B2343" s="1064" t="s">
        <v>1923</v>
      </c>
      <c r="C2343" s="368" t="s">
        <v>1526</v>
      </c>
      <c r="D2343" s="31" t="s">
        <v>212</v>
      </c>
      <c r="E2343" s="31"/>
      <c r="F2343" s="31" t="s">
        <v>209</v>
      </c>
      <c r="G2343" s="31" t="s">
        <v>1448</v>
      </c>
      <c r="H2343" s="31"/>
      <c r="I2343" s="31">
        <v>0.8</v>
      </c>
      <c r="J2343" s="31">
        <v>40</v>
      </c>
      <c r="K2343" s="31"/>
      <c r="L2343" s="31">
        <v>0.8</v>
      </c>
      <c r="M2343" s="31">
        <v>40</v>
      </c>
      <c r="N2343" s="31"/>
      <c r="O2343" s="360">
        <f>IF(P2343="Yes",'MD Rates'!$H$1,R2343)</f>
        <v>18629</v>
      </c>
      <c r="P2343" s="5" t="str">
        <f t="shared" si="108"/>
        <v>No</v>
      </c>
      <c r="R2343" s="406">
        <v>18629</v>
      </c>
    </row>
    <row r="2344" spans="1:18" hidden="1" x14ac:dyDescent="0.2">
      <c r="A2344" s="31" t="s">
        <v>128</v>
      </c>
      <c r="B2344" s="1064" t="s">
        <v>1923</v>
      </c>
      <c r="C2344" s="368" t="s">
        <v>1526</v>
      </c>
      <c r="D2344" s="31" t="s">
        <v>212</v>
      </c>
      <c r="E2344" s="31"/>
      <c r="F2344" s="31" t="s">
        <v>209</v>
      </c>
      <c r="G2344" s="31" t="s">
        <v>1449</v>
      </c>
      <c r="H2344" s="31"/>
      <c r="I2344" s="31">
        <v>0.8</v>
      </c>
      <c r="J2344" s="31">
        <v>20</v>
      </c>
      <c r="K2344" s="31"/>
      <c r="L2344" s="31">
        <v>0.8</v>
      </c>
      <c r="M2344" s="31">
        <v>20</v>
      </c>
      <c r="N2344" s="31"/>
      <c r="O2344" s="360">
        <f>IF(P2344="Yes",'MD Rates'!$H$1,R2344)</f>
        <v>18629</v>
      </c>
      <c r="P2344" s="5" t="str">
        <f t="shared" si="108"/>
        <v>No</v>
      </c>
      <c r="R2344" s="406">
        <v>18629</v>
      </c>
    </row>
    <row r="2345" spans="1:18" hidden="1" x14ac:dyDescent="0.2">
      <c r="A2345" s="31" t="s">
        <v>128</v>
      </c>
      <c r="B2345" s="1064" t="s">
        <v>1923</v>
      </c>
      <c r="C2345" s="368" t="s">
        <v>1526</v>
      </c>
      <c r="D2345" s="31" t="s">
        <v>212</v>
      </c>
      <c r="E2345" s="31"/>
      <c r="F2345" s="31" t="s">
        <v>210</v>
      </c>
      <c r="G2345" s="31" t="s">
        <v>1444</v>
      </c>
      <c r="H2345" s="31"/>
      <c r="I2345" s="31">
        <v>0.9</v>
      </c>
      <c r="J2345" s="31">
        <v>50</v>
      </c>
      <c r="K2345" s="31"/>
      <c r="L2345" s="31">
        <v>0.9</v>
      </c>
      <c r="M2345" s="31">
        <v>50</v>
      </c>
      <c r="N2345" s="31"/>
      <c r="O2345" s="360">
        <f>IF(P2345="Yes",'MD Rates'!$H$1,R2345)</f>
        <v>18629</v>
      </c>
      <c r="P2345" s="5" t="str">
        <f t="shared" si="108"/>
        <v>No</v>
      </c>
      <c r="R2345" s="406">
        <v>18629</v>
      </c>
    </row>
    <row r="2346" spans="1:18" hidden="1" x14ac:dyDescent="0.2">
      <c r="A2346" s="31" t="s">
        <v>128</v>
      </c>
      <c r="B2346" s="1064" t="s">
        <v>1923</v>
      </c>
      <c r="C2346" s="368" t="s">
        <v>1526</v>
      </c>
      <c r="D2346" s="31" t="s">
        <v>212</v>
      </c>
      <c r="E2346" s="31"/>
      <c r="F2346" s="31" t="s">
        <v>210</v>
      </c>
      <c r="G2346" s="31" t="s">
        <v>1445</v>
      </c>
      <c r="H2346" s="31"/>
      <c r="I2346" s="31">
        <v>0.9</v>
      </c>
      <c r="J2346" s="31">
        <v>40</v>
      </c>
      <c r="K2346" s="31"/>
      <c r="L2346" s="31">
        <v>0.9</v>
      </c>
      <c r="M2346" s="31">
        <v>40</v>
      </c>
      <c r="N2346" s="31"/>
      <c r="O2346" s="360">
        <f>IF(P2346="Yes",'MD Rates'!$H$1,R2346)</f>
        <v>18629</v>
      </c>
      <c r="P2346" s="5" t="str">
        <f t="shared" si="108"/>
        <v>No</v>
      </c>
      <c r="R2346" s="406">
        <v>18629</v>
      </c>
    </row>
    <row r="2347" spans="1:18" hidden="1" x14ac:dyDescent="0.2">
      <c r="A2347" s="31" t="s">
        <v>128</v>
      </c>
      <c r="B2347" s="1064" t="s">
        <v>1923</v>
      </c>
      <c r="C2347" s="368" t="s">
        <v>1526</v>
      </c>
      <c r="D2347" s="31" t="s">
        <v>212</v>
      </c>
      <c r="E2347" s="31"/>
      <c r="F2347" s="31" t="s">
        <v>210</v>
      </c>
      <c r="G2347" s="31" t="s">
        <v>1446</v>
      </c>
      <c r="H2347" s="31"/>
      <c r="I2347" s="31">
        <v>0.9</v>
      </c>
      <c r="J2347" s="31">
        <v>20</v>
      </c>
      <c r="K2347" s="31"/>
      <c r="L2347" s="31">
        <v>0.9</v>
      </c>
      <c r="M2347" s="31">
        <v>20</v>
      </c>
      <c r="N2347" s="31"/>
      <c r="O2347" s="360">
        <f>IF(P2347="Yes",'MD Rates'!$H$1,R2347)</f>
        <v>18629</v>
      </c>
      <c r="P2347" s="5" t="str">
        <f t="shared" si="108"/>
        <v>No</v>
      </c>
      <c r="R2347" s="406">
        <v>18629</v>
      </c>
    </row>
    <row r="2348" spans="1:18" hidden="1" x14ac:dyDescent="0.2">
      <c r="A2348" s="31" t="s">
        <v>128</v>
      </c>
      <c r="B2348" s="1064" t="s">
        <v>1923</v>
      </c>
      <c r="C2348" s="368" t="s">
        <v>1526</v>
      </c>
      <c r="D2348" s="31" t="s">
        <v>212</v>
      </c>
      <c r="E2348" s="31"/>
      <c r="F2348" s="31" t="s">
        <v>211</v>
      </c>
      <c r="G2348" s="31" t="s">
        <v>1447</v>
      </c>
      <c r="H2348" s="31"/>
      <c r="I2348" s="31">
        <v>0.9</v>
      </c>
      <c r="J2348" s="31">
        <v>50</v>
      </c>
      <c r="K2348" s="31"/>
      <c r="L2348" s="31">
        <v>0.9</v>
      </c>
      <c r="M2348" s="31">
        <v>50</v>
      </c>
      <c r="N2348" s="31"/>
      <c r="O2348" s="360">
        <f>IF(P2348="Yes",'MD Rates'!$H$1,R2348)</f>
        <v>18629</v>
      </c>
      <c r="P2348" s="5" t="str">
        <f t="shared" si="108"/>
        <v>No</v>
      </c>
      <c r="R2348" s="406">
        <v>18629</v>
      </c>
    </row>
    <row r="2349" spans="1:18" hidden="1" x14ac:dyDescent="0.2">
      <c r="A2349" s="31" t="s">
        <v>128</v>
      </c>
      <c r="B2349" s="1064" t="s">
        <v>1923</v>
      </c>
      <c r="C2349" s="368" t="s">
        <v>1526</v>
      </c>
      <c r="D2349" s="31" t="s">
        <v>212</v>
      </c>
      <c r="E2349" s="31"/>
      <c r="F2349" s="31" t="s">
        <v>211</v>
      </c>
      <c r="G2349" s="31" t="s">
        <v>1448</v>
      </c>
      <c r="H2349" s="31"/>
      <c r="I2349" s="31">
        <v>0.9</v>
      </c>
      <c r="J2349" s="31">
        <v>40</v>
      </c>
      <c r="K2349" s="31"/>
      <c r="L2349" s="31">
        <v>0.9</v>
      </c>
      <c r="M2349" s="31">
        <v>40</v>
      </c>
      <c r="N2349" s="31"/>
      <c r="O2349" s="360">
        <f>IF(P2349="Yes",'MD Rates'!$H$1,R2349)</f>
        <v>18629</v>
      </c>
      <c r="P2349" s="5" t="str">
        <f t="shared" si="108"/>
        <v>No</v>
      </c>
      <c r="R2349" s="406">
        <v>18629</v>
      </c>
    </row>
    <row r="2350" spans="1:18" hidden="1" x14ac:dyDescent="0.2">
      <c r="A2350" s="31" t="s">
        <v>128</v>
      </c>
      <c r="B2350" s="1064" t="s">
        <v>1923</v>
      </c>
      <c r="C2350" s="368" t="s">
        <v>1526</v>
      </c>
      <c r="D2350" s="31" t="s">
        <v>212</v>
      </c>
      <c r="E2350" s="31"/>
      <c r="F2350" s="31" t="s">
        <v>211</v>
      </c>
      <c r="G2350" s="31" t="s">
        <v>1449</v>
      </c>
      <c r="H2350" s="31"/>
      <c r="I2350" s="31">
        <v>0.9</v>
      </c>
      <c r="J2350" s="31">
        <v>20</v>
      </c>
      <c r="K2350" s="31"/>
      <c r="L2350" s="31">
        <v>0.9</v>
      </c>
      <c r="M2350" s="31">
        <v>20</v>
      </c>
      <c r="N2350" s="31"/>
      <c r="O2350" s="360">
        <f>IF(P2350="Yes",'MD Rates'!$H$1,R2350)</f>
        <v>18629</v>
      </c>
      <c r="P2350" s="5" t="str">
        <f t="shared" si="108"/>
        <v>No</v>
      </c>
      <c r="R2350" s="406">
        <v>18629</v>
      </c>
    </row>
    <row r="2351" spans="1:18" hidden="1" x14ac:dyDescent="0.2">
      <c r="A2351" s="31" t="s">
        <v>128</v>
      </c>
      <c r="B2351" s="1064" t="s">
        <v>1923</v>
      </c>
      <c r="C2351" s="368" t="s">
        <v>1526</v>
      </c>
      <c r="D2351" s="31" t="s">
        <v>213</v>
      </c>
      <c r="E2351" s="31"/>
      <c r="F2351" s="31" t="s">
        <v>146</v>
      </c>
      <c r="G2351" s="31" t="s">
        <v>1444</v>
      </c>
      <c r="H2351" s="31"/>
      <c r="I2351" s="31">
        <v>0.5</v>
      </c>
      <c r="J2351" s="31">
        <v>50</v>
      </c>
      <c r="K2351" s="31"/>
      <c r="L2351" s="31">
        <v>0.5</v>
      </c>
      <c r="M2351" s="31">
        <v>50</v>
      </c>
      <c r="N2351" s="31"/>
      <c r="O2351" s="360">
        <f>IF(P2351="Yes",'MD Rates'!$H$1,R2351)</f>
        <v>18629</v>
      </c>
      <c r="P2351" s="5" t="str">
        <f t="shared" si="108"/>
        <v>No</v>
      </c>
      <c r="R2351" s="406">
        <v>18629</v>
      </c>
    </row>
    <row r="2352" spans="1:18" hidden="1" x14ac:dyDescent="0.2">
      <c r="A2352" s="31" t="s">
        <v>128</v>
      </c>
      <c r="B2352" s="1064" t="s">
        <v>1923</v>
      </c>
      <c r="C2352" s="368" t="s">
        <v>1526</v>
      </c>
      <c r="D2352" s="31" t="s">
        <v>213</v>
      </c>
      <c r="E2352" s="31"/>
      <c r="F2352" s="31" t="s">
        <v>146</v>
      </c>
      <c r="G2352" s="31" t="s">
        <v>1445</v>
      </c>
      <c r="H2352" s="31"/>
      <c r="I2352" s="31">
        <v>0.5</v>
      </c>
      <c r="J2352" s="31">
        <v>40</v>
      </c>
      <c r="K2352" s="31"/>
      <c r="L2352" s="31">
        <v>0.5</v>
      </c>
      <c r="M2352" s="31">
        <v>40</v>
      </c>
      <c r="N2352" s="31"/>
      <c r="O2352" s="360">
        <f>IF(P2352="Yes",'MD Rates'!$H$1,R2352)</f>
        <v>18629</v>
      </c>
      <c r="P2352" s="5" t="str">
        <f t="shared" si="108"/>
        <v>No</v>
      </c>
      <c r="R2352" s="406">
        <v>18629</v>
      </c>
    </row>
    <row r="2353" spans="1:18" hidden="1" x14ac:dyDescent="0.2">
      <c r="A2353" s="31" t="s">
        <v>128</v>
      </c>
      <c r="B2353" s="1064" t="s">
        <v>1923</v>
      </c>
      <c r="C2353" s="368" t="s">
        <v>1526</v>
      </c>
      <c r="D2353" s="31" t="s">
        <v>213</v>
      </c>
      <c r="E2353" s="31"/>
      <c r="F2353" s="31" t="s">
        <v>146</v>
      </c>
      <c r="G2353" s="31" t="s">
        <v>1446</v>
      </c>
      <c r="H2353" s="31"/>
      <c r="I2353" s="31">
        <v>0.5</v>
      </c>
      <c r="J2353" s="31">
        <v>20</v>
      </c>
      <c r="K2353" s="31"/>
      <c r="L2353" s="31">
        <v>0.5</v>
      </c>
      <c r="M2353" s="31">
        <v>20</v>
      </c>
      <c r="N2353" s="31"/>
      <c r="O2353" s="360">
        <f>IF(P2353="Yes",'MD Rates'!$H$1,R2353)</f>
        <v>18629</v>
      </c>
      <c r="P2353" s="5" t="str">
        <f t="shared" si="108"/>
        <v>No</v>
      </c>
      <c r="R2353" s="406">
        <v>18629</v>
      </c>
    </row>
    <row r="2354" spans="1:18" hidden="1" x14ac:dyDescent="0.2">
      <c r="A2354" s="31" t="s">
        <v>128</v>
      </c>
      <c r="B2354" s="1064" t="s">
        <v>1923</v>
      </c>
      <c r="C2354" s="368" t="s">
        <v>1526</v>
      </c>
      <c r="D2354" s="31" t="s">
        <v>213</v>
      </c>
      <c r="E2354" s="31"/>
      <c r="F2354" s="31" t="s">
        <v>147</v>
      </c>
      <c r="G2354" s="31" t="s">
        <v>1447</v>
      </c>
      <c r="H2354" s="31"/>
      <c r="I2354" s="31">
        <v>0.5</v>
      </c>
      <c r="J2354" s="31">
        <v>50</v>
      </c>
      <c r="K2354" s="31"/>
      <c r="L2354" s="31">
        <v>0.5</v>
      </c>
      <c r="M2354" s="31">
        <v>50</v>
      </c>
      <c r="N2354" s="31"/>
      <c r="O2354" s="360">
        <f>IF(P2354="Yes",'MD Rates'!$H$1,R2354)</f>
        <v>18629</v>
      </c>
      <c r="P2354" s="5" t="str">
        <f t="shared" si="108"/>
        <v>No</v>
      </c>
      <c r="R2354" s="406">
        <v>18629</v>
      </c>
    </row>
    <row r="2355" spans="1:18" hidden="1" x14ac:dyDescent="0.2">
      <c r="A2355" s="31" t="s">
        <v>128</v>
      </c>
      <c r="B2355" s="1064" t="s">
        <v>1923</v>
      </c>
      <c r="C2355" s="368" t="s">
        <v>1526</v>
      </c>
      <c r="D2355" s="31" t="s">
        <v>213</v>
      </c>
      <c r="E2355" s="31"/>
      <c r="F2355" s="31" t="s">
        <v>147</v>
      </c>
      <c r="G2355" s="31" t="s">
        <v>1448</v>
      </c>
      <c r="H2355" s="31"/>
      <c r="I2355" s="31">
        <v>0.5</v>
      </c>
      <c r="J2355" s="31">
        <v>40</v>
      </c>
      <c r="K2355" s="31"/>
      <c r="L2355" s="31">
        <v>0.5</v>
      </c>
      <c r="M2355" s="31">
        <v>40</v>
      </c>
      <c r="N2355" s="31"/>
      <c r="O2355" s="360">
        <f>IF(P2355="Yes",'MD Rates'!$H$1,R2355)</f>
        <v>18629</v>
      </c>
      <c r="P2355" s="5" t="str">
        <f t="shared" si="108"/>
        <v>No</v>
      </c>
      <c r="R2355" s="406">
        <v>18629</v>
      </c>
    </row>
    <row r="2356" spans="1:18" hidden="1" x14ac:dyDescent="0.2">
      <c r="A2356" s="31" t="s">
        <v>128</v>
      </c>
      <c r="B2356" s="1064" t="s">
        <v>1923</v>
      </c>
      <c r="C2356" s="368" t="s">
        <v>1526</v>
      </c>
      <c r="D2356" s="31" t="s">
        <v>213</v>
      </c>
      <c r="E2356" s="31"/>
      <c r="F2356" s="31" t="s">
        <v>147</v>
      </c>
      <c r="G2356" s="31" t="s">
        <v>1449</v>
      </c>
      <c r="H2356" s="31"/>
      <c r="I2356" s="31">
        <v>0.5</v>
      </c>
      <c r="J2356" s="31">
        <v>20</v>
      </c>
      <c r="K2356" s="31"/>
      <c r="L2356" s="31">
        <v>0.5</v>
      </c>
      <c r="M2356" s="31">
        <v>20</v>
      </c>
      <c r="N2356" s="31"/>
      <c r="O2356" s="360">
        <f>IF(P2356="Yes",'MD Rates'!$H$1,R2356)</f>
        <v>18629</v>
      </c>
      <c r="P2356" s="5" t="str">
        <f t="shared" si="108"/>
        <v>No</v>
      </c>
      <c r="R2356" s="406">
        <v>18629</v>
      </c>
    </row>
    <row r="2357" spans="1:18" hidden="1" x14ac:dyDescent="0.2">
      <c r="A2357" s="31" t="s">
        <v>128</v>
      </c>
      <c r="B2357" s="1064" t="s">
        <v>1923</v>
      </c>
      <c r="C2357" s="368" t="s">
        <v>1526</v>
      </c>
      <c r="D2357" s="31" t="s">
        <v>213</v>
      </c>
      <c r="E2357" s="31"/>
      <c r="F2357" s="31" t="s">
        <v>148</v>
      </c>
      <c r="G2357" s="31" t="s">
        <v>1444</v>
      </c>
      <c r="H2357" s="31"/>
      <c r="I2357" s="31">
        <v>0.6</v>
      </c>
      <c r="J2357" s="31">
        <v>50</v>
      </c>
      <c r="K2357" s="31"/>
      <c r="L2357" s="31">
        <v>0.6</v>
      </c>
      <c r="M2357" s="31">
        <v>50</v>
      </c>
      <c r="N2357" s="31"/>
      <c r="O2357" s="360">
        <f>IF(P2357="Yes",'MD Rates'!$H$1,R2357)</f>
        <v>18629</v>
      </c>
      <c r="P2357" s="5" t="str">
        <f t="shared" si="108"/>
        <v>No</v>
      </c>
      <c r="R2357" s="406">
        <v>18629</v>
      </c>
    </row>
    <row r="2358" spans="1:18" hidden="1" x14ac:dyDescent="0.2">
      <c r="A2358" s="31" t="s">
        <v>128</v>
      </c>
      <c r="B2358" s="1064" t="s">
        <v>1923</v>
      </c>
      <c r="C2358" s="368" t="s">
        <v>1526</v>
      </c>
      <c r="D2358" s="31" t="s">
        <v>213</v>
      </c>
      <c r="E2358" s="31"/>
      <c r="F2358" s="31" t="s">
        <v>148</v>
      </c>
      <c r="G2358" s="31" t="s">
        <v>1445</v>
      </c>
      <c r="H2358" s="31"/>
      <c r="I2358" s="31">
        <v>0.6</v>
      </c>
      <c r="J2358" s="31">
        <v>40</v>
      </c>
      <c r="K2358" s="31"/>
      <c r="L2358" s="31">
        <v>0.6</v>
      </c>
      <c r="M2358" s="31">
        <v>40</v>
      </c>
      <c r="N2358" s="31"/>
      <c r="O2358" s="360">
        <f>IF(P2358="Yes",'MD Rates'!$H$1,R2358)</f>
        <v>18629</v>
      </c>
      <c r="P2358" s="5" t="str">
        <f t="shared" si="108"/>
        <v>No</v>
      </c>
      <c r="R2358" s="406">
        <v>18629</v>
      </c>
    </row>
    <row r="2359" spans="1:18" hidden="1" x14ac:dyDescent="0.2">
      <c r="A2359" s="31" t="s">
        <v>128</v>
      </c>
      <c r="B2359" s="1064" t="s">
        <v>1923</v>
      </c>
      <c r="C2359" s="368" t="s">
        <v>1526</v>
      </c>
      <c r="D2359" s="31" t="s">
        <v>213</v>
      </c>
      <c r="E2359" s="31"/>
      <c r="F2359" s="31" t="s">
        <v>148</v>
      </c>
      <c r="G2359" s="31" t="s">
        <v>1446</v>
      </c>
      <c r="H2359" s="31"/>
      <c r="I2359" s="31">
        <v>0.6</v>
      </c>
      <c r="J2359" s="31">
        <v>20</v>
      </c>
      <c r="K2359" s="31"/>
      <c r="L2359" s="31">
        <v>0.6</v>
      </c>
      <c r="M2359" s="31">
        <v>20</v>
      </c>
      <c r="N2359" s="31"/>
      <c r="O2359" s="360">
        <f>IF(P2359="Yes",'MD Rates'!$H$1,R2359)</f>
        <v>18629</v>
      </c>
      <c r="P2359" s="5" t="str">
        <f t="shared" si="108"/>
        <v>No</v>
      </c>
      <c r="R2359" s="406">
        <v>18629</v>
      </c>
    </row>
    <row r="2360" spans="1:18" hidden="1" x14ac:dyDescent="0.2">
      <c r="A2360" s="31" t="s">
        <v>128</v>
      </c>
      <c r="B2360" s="1064" t="s">
        <v>1923</v>
      </c>
      <c r="C2360" s="368" t="s">
        <v>1526</v>
      </c>
      <c r="D2360" s="31" t="s">
        <v>213</v>
      </c>
      <c r="E2360" s="31"/>
      <c r="F2360" s="31" t="s">
        <v>149</v>
      </c>
      <c r="G2360" s="31" t="s">
        <v>1447</v>
      </c>
      <c r="H2360" s="31"/>
      <c r="I2360" s="31">
        <v>0.6</v>
      </c>
      <c r="J2360" s="31">
        <v>50</v>
      </c>
      <c r="K2360" s="31"/>
      <c r="L2360" s="31">
        <v>0.6</v>
      </c>
      <c r="M2360" s="31">
        <v>50</v>
      </c>
      <c r="N2360" s="31"/>
      <c r="O2360" s="360">
        <f>IF(P2360="Yes",'MD Rates'!$H$1,R2360)</f>
        <v>18629</v>
      </c>
      <c r="P2360" s="5" t="str">
        <f t="shared" si="108"/>
        <v>No</v>
      </c>
      <c r="R2360" s="406">
        <v>18629</v>
      </c>
    </row>
    <row r="2361" spans="1:18" hidden="1" x14ac:dyDescent="0.2">
      <c r="A2361" s="31" t="s">
        <v>128</v>
      </c>
      <c r="B2361" s="1064" t="s">
        <v>1923</v>
      </c>
      <c r="C2361" s="368" t="s">
        <v>1526</v>
      </c>
      <c r="D2361" s="31" t="s">
        <v>213</v>
      </c>
      <c r="E2361" s="31"/>
      <c r="F2361" s="31" t="s">
        <v>149</v>
      </c>
      <c r="G2361" s="31" t="s">
        <v>1448</v>
      </c>
      <c r="H2361" s="31"/>
      <c r="I2361" s="31">
        <v>0.6</v>
      </c>
      <c r="J2361" s="31">
        <v>40</v>
      </c>
      <c r="K2361" s="31"/>
      <c r="L2361" s="31">
        <v>0.6</v>
      </c>
      <c r="M2361" s="31">
        <v>40</v>
      </c>
      <c r="N2361" s="31"/>
      <c r="O2361" s="360">
        <f>IF(P2361="Yes",'MD Rates'!$H$1,R2361)</f>
        <v>18629</v>
      </c>
      <c r="P2361" s="5" t="str">
        <f t="shared" si="108"/>
        <v>No</v>
      </c>
      <c r="R2361" s="406">
        <v>18629</v>
      </c>
    </row>
    <row r="2362" spans="1:18" hidden="1" x14ac:dyDescent="0.2">
      <c r="A2362" s="31" t="s">
        <v>128</v>
      </c>
      <c r="B2362" s="1064" t="s">
        <v>1923</v>
      </c>
      <c r="C2362" s="368" t="s">
        <v>1526</v>
      </c>
      <c r="D2362" s="31" t="s">
        <v>213</v>
      </c>
      <c r="E2362" s="31"/>
      <c r="F2362" s="31" t="s">
        <v>149</v>
      </c>
      <c r="G2362" s="31" t="s">
        <v>1449</v>
      </c>
      <c r="H2362" s="31"/>
      <c r="I2362" s="31">
        <v>0.6</v>
      </c>
      <c r="J2362" s="31">
        <v>20</v>
      </c>
      <c r="K2362" s="31"/>
      <c r="L2362" s="31">
        <v>0.6</v>
      </c>
      <c r="M2362" s="31">
        <v>20</v>
      </c>
      <c r="N2362" s="31"/>
      <c r="O2362" s="360">
        <f>IF(P2362="Yes",'MD Rates'!$H$1,R2362)</f>
        <v>18629</v>
      </c>
      <c r="P2362" s="5" t="str">
        <f t="shared" si="108"/>
        <v>No</v>
      </c>
      <c r="R2362" s="406">
        <v>18629</v>
      </c>
    </row>
    <row r="2363" spans="1:18" hidden="1" x14ac:dyDescent="0.2">
      <c r="A2363" s="31" t="s">
        <v>128</v>
      </c>
      <c r="B2363" s="1064" t="s">
        <v>1923</v>
      </c>
      <c r="C2363" s="368" t="s">
        <v>1526</v>
      </c>
      <c r="D2363" s="31" t="s">
        <v>213</v>
      </c>
      <c r="E2363" s="31"/>
      <c r="F2363" s="31" t="s">
        <v>150</v>
      </c>
      <c r="G2363" s="31" t="s">
        <v>1444</v>
      </c>
      <c r="H2363" s="31"/>
      <c r="I2363" s="31">
        <v>0.7</v>
      </c>
      <c r="J2363" s="31">
        <v>50</v>
      </c>
      <c r="K2363" s="31"/>
      <c r="L2363" s="31">
        <v>0.7</v>
      </c>
      <c r="M2363" s="31">
        <v>50</v>
      </c>
      <c r="N2363" s="31"/>
      <c r="O2363" s="360">
        <f>IF(P2363="Yes",'MD Rates'!$H$1,R2363)</f>
        <v>18629</v>
      </c>
      <c r="P2363" s="5" t="str">
        <f t="shared" si="108"/>
        <v>No</v>
      </c>
      <c r="R2363" s="406">
        <v>18629</v>
      </c>
    </row>
    <row r="2364" spans="1:18" hidden="1" x14ac:dyDescent="0.2">
      <c r="A2364" s="31" t="s">
        <v>128</v>
      </c>
      <c r="B2364" s="1064" t="s">
        <v>1923</v>
      </c>
      <c r="C2364" s="368" t="s">
        <v>1526</v>
      </c>
      <c r="D2364" s="31" t="s">
        <v>213</v>
      </c>
      <c r="E2364" s="31"/>
      <c r="F2364" s="31" t="s">
        <v>150</v>
      </c>
      <c r="G2364" s="31" t="s">
        <v>1445</v>
      </c>
      <c r="H2364" s="31"/>
      <c r="I2364" s="31">
        <v>0.7</v>
      </c>
      <c r="J2364" s="31">
        <v>40</v>
      </c>
      <c r="K2364" s="31"/>
      <c r="L2364" s="31">
        <v>0.7</v>
      </c>
      <c r="M2364" s="31">
        <v>40</v>
      </c>
      <c r="N2364" s="31"/>
      <c r="O2364" s="360">
        <f>IF(P2364="Yes",'MD Rates'!$H$1,R2364)</f>
        <v>18629</v>
      </c>
      <c r="P2364" s="5" t="str">
        <f t="shared" si="108"/>
        <v>No</v>
      </c>
      <c r="R2364" s="406">
        <v>18629</v>
      </c>
    </row>
    <row r="2365" spans="1:18" hidden="1" x14ac:dyDescent="0.2">
      <c r="A2365" s="31" t="s">
        <v>128</v>
      </c>
      <c r="B2365" s="1064" t="s">
        <v>1923</v>
      </c>
      <c r="C2365" s="368" t="s">
        <v>1526</v>
      </c>
      <c r="D2365" s="31" t="s">
        <v>213</v>
      </c>
      <c r="E2365" s="31"/>
      <c r="F2365" s="31" t="s">
        <v>150</v>
      </c>
      <c r="G2365" s="31" t="s">
        <v>1446</v>
      </c>
      <c r="H2365" s="31"/>
      <c r="I2365" s="31">
        <v>0.7</v>
      </c>
      <c r="J2365" s="31">
        <v>20</v>
      </c>
      <c r="K2365" s="31"/>
      <c r="L2365" s="31">
        <v>0.7</v>
      </c>
      <c r="M2365" s="31">
        <v>20</v>
      </c>
      <c r="N2365" s="31"/>
      <c r="O2365" s="360">
        <f>IF(P2365="Yes",'MD Rates'!$H$1,R2365)</f>
        <v>18629</v>
      </c>
      <c r="P2365" s="5" t="str">
        <f t="shared" si="108"/>
        <v>No</v>
      </c>
      <c r="R2365" s="406">
        <v>18629</v>
      </c>
    </row>
    <row r="2366" spans="1:18" hidden="1" x14ac:dyDescent="0.2">
      <c r="A2366" s="31" t="s">
        <v>128</v>
      </c>
      <c r="B2366" s="1064" t="s">
        <v>1923</v>
      </c>
      <c r="C2366" s="368" t="s">
        <v>1526</v>
      </c>
      <c r="D2366" s="31" t="s">
        <v>213</v>
      </c>
      <c r="E2366" s="31"/>
      <c r="F2366" s="31" t="s">
        <v>151</v>
      </c>
      <c r="G2366" s="31" t="s">
        <v>1447</v>
      </c>
      <c r="H2366" s="31"/>
      <c r="I2366" s="31">
        <v>0.7</v>
      </c>
      <c r="J2366" s="31">
        <v>50</v>
      </c>
      <c r="K2366" s="31"/>
      <c r="L2366" s="31">
        <v>0.7</v>
      </c>
      <c r="M2366" s="31">
        <v>50</v>
      </c>
      <c r="N2366" s="31"/>
      <c r="O2366" s="360">
        <f>IF(P2366="Yes",'MD Rates'!$H$1,R2366)</f>
        <v>18629</v>
      </c>
      <c r="P2366" s="5" t="str">
        <f t="shared" si="108"/>
        <v>No</v>
      </c>
      <c r="R2366" s="406">
        <v>18629</v>
      </c>
    </row>
    <row r="2367" spans="1:18" hidden="1" x14ac:dyDescent="0.2">
      <c r="A2367" s="31" t="s">
        <v>128</v>
      </c>
      <c r="B2367" s="1064" t="s">
        <v>1923</v>
      </c>
      <c r="C2367" s="368" t="s">
        <v>1526</v>
      </c>
      <c r="D2367" s="31" t="s">
        <v>213</v>
      </c>
      <c r="E2367" s="31"/>
      <c r="F2367" s="31" t="s">
        <v>151</v>
      </c>
      <c r="G2367" s="31" t="s">
        <v>1448</v>
      </c>
      <c r="H2367" s="31"/>
      <c r="I2367" s="31">
        <v>0.7</v>
      </c>
      <c r="J2367" s="31">
        <v>40</v>
      </c>
      <c r="K2367" s="31"/>
      <c r="L2367" s="31">
        <v>0.7</v>
      </c>
      <c r="M2367" s="31">
        <v>40</v>
      </c>
      <c r="N2367" s="31"/>
      <c r="O2367" s="360">
        <f>IF(P2367="Yes",'MD Rates'!$H$1,R2367)</f>
        <v>18629</v>
      </c>
      <c r="P2367" s="5" t="str">
        <f t="shared" si="108"/>
        <v>No</v>
      </c>
      <c r="R2367" s="406">
        <v>18629</v>
      </c>
    </row>
    <row r="2368" spans="1:18" hidden="1" x14ac:dyDescent="0.2">
      <c r="A2368" s="31" t="s">
        <v>128</v>
      </c>
      <c r="B2368" s="1064" t="s">
        <v>1923</v>
      </c>
      <c r="C2368" s="368" t="s">
        <v>1526</v>
      </c>
      <c r="D2368" s="31" t="s">
        <v>213</v>
      </c>
      <c r="E2368" s="31"/>
      <c r="F2368" s="31" t="s">
        <v>151</v>
      </c>
      <c r="G2368" s="31" t="s">
        <v>1449</v>
      </c>
      <c r="H2368" s="31"/>
      <c r="I2368" s="31">
        <v>0.7</v>
      </c>
      <c r="J2368" s="31">
        <v>20</v>
      </c>
      <c r="K2368" s="31"/>
      <c r="L2368" s="31">
        <v>0.7</v>
      </c>
      <c r="M2368" s="31">
        <v>20</v>
      </c>
      <c r="N2368" s="31"/>
      <c r="O2368" s="360">
        <f>IF(P2368="Yes",'MD Rates'!$H$1,R2368)</f>
        <v>18629</v>
      </c>
      <c r="P2368" s="5" t="str">
        <f t="shared" si="108"/>
        <v>No</v>
      </c>
      <c r="R2368" s="406">
        <v>18629</v>
      </c>
    </row>
    <row r="2369" spans="1:18" hidden="1" x14ac:dyDescent="0.2">
      <c r="A2369" s="31" t="s">
        <v>128</v>
      </c>
      <c r="B2369" s="1064" t="s">
        <v>1923</v>
      </c>
      <c r="C2369" s="368" t="s">
        <v>1526</v>
      </c>
      <c r="D2369" s="31" t="s">
        <v>213</v>
      </c>
      <c r="E2369" s="31"/>
      <c r="F2369" s="31" t="s">
        <v>152</v>
      </c>
      <c r="G2369" s="31" t="s">
        <v>1444</v>
      </c>
      <c r="H2369" s="31"/>
      <c r="I2369" s="31">
        <v>0.8</v>
      </c>
      <c r="J2369" s="31">
        <v>50</v>
      </c>
      <c r="K2369" s="31"/>
      <c r="L2369" s="31">
        <v>0.8</v>
      </c>
      <c r="M2369" s="31">
        <v>50</v>
      </c>
      <c r="N2369" s="31"/>
      <c r="O2369" s="360">
        <f>IF(P2369="Yes",'MD Rates'!$H$1,R2369)</f>
        <v>18629</v>
      </c>
      <c r="P2369" s="5" t="str">
        <f t="shared" si="108"/>
        <v>No</v>
      </c>
      <c r="R2369" s="406">
        <v>18629</v>
      </c>
    </row>
    <row r="2370" spans="1:18" hidden="1" x14ac:dyDescent="0.2">
      <c r="A2370" s="31" t="s">
        <v>128</v>
      </c>
      <c r="B2370" s="1064" t="s">
        <v>1923</v>
      </c>
      <c r="C2370" s="368" t="s">
        <v>1526</v>
      </c>
      <c r="D2370" s="31" t="s">
        <v>213</v>
      </c>
      <c r="E2370" s="31"/>
      <c r="F2370" s="31" t="s">
        <v>152</v>
      </c>
      <c r="G2370" s="31" t="s">
        <v>1445</v>
      </c>
      <c r="H2370" s="31"/>
      <c r="I2370" s="31">
        <v>0.8</v>
      </c>
      <c r="J2370" s="31">
        <v>40</v>
      </c>
      <c r="K2370" s="31"/>
      <c r="L2370" s="31">
        <v>0.8</v>
      </c>
      <c r="M2370" s="31">
        <v>40</v>
      </c>
      <c r="N2370" s="31"/>
      <c r="O2370" s="360">
        <f>IF(P2370="Yes",'MD Rates'!$H$1,R2370)</f>
        <v>18629</v>
      </c>
      <c r="P2370" s="5" t="str">
        <f t="shared" si="108"/>
        <v>No</v>
      </c>
      <c r="R2370" s="406">
        <v>18629</v>
      </c>
    </row>
    <row r="2371" spans="1:18" hidden="1" x14ac:dyDescent="0.2">
      <c r="A2371" s="31" t="s">
        <v>128</v>
      </c>
      <c r="B2371" s="1064" t="s">
        <v>1923</v>
      </c>
      <c r="C2371" s="368" t="s">
        <v>1526</v>
      </c>
      <c r="D2371" s="31" t="s">
        <v>213</v>
      </c>
      <c r="E2371" s="31"/>
      <c r="F2371" s="31" t="s">
        <v>152</v>
      </c>
      <c r="G2371" s="31" t="s">
        <v>1446</v>
      </c>
      <c r="H2371" s="31"/>
      <c r="I2371" s="31">
        <v>0.8</v>
      </c>
      <c r="J2371" s="31">
        <v>20</v>
      </c>
      <c r="K2371" s="31"/>
      <c r="L2371" s="31">
        <v>0.8</v>
      </c>
      <c r="M2371" s="31">
        <v>20</v>
      </c>
      <c r="N2371" s="31"/>
      <c r="O2371" s="360">
        <f>IF(P2371="Yes",'MD Rates'!$H$1,R2371)</f>
        <v>18629</v>
      </c>
      <c r="P2371" s="5" t="str">
        <f t="shared" si="108"/>
        <v>No</v>
      </c>
      <c r="R2371" s="406">
        <v>18629</v>
      </c>
    </row>
    <row r="2372" spans="1:18" hidden="1" x14ac:dyDescent="0.2">
      <c r="A2372" s="31" t="s">
        <v>128</v>
      </c>
      <c r="B2372" s="1064" t="s">
        <v>1923</v>
      </c>
      <c r="C2372" s="368" t="s">
        <v>1526</v>
      </c>
      <c r="D2372" s="31" t="s">
        <v>213</v>
      </c>
      <c r="E2372" s="31"/>
      <c r="F2372" s="31" t="s">
        <v>209</v>
      </c>
      <c r="G2372" s="31" t="s">
        <v>1447</v>
      </c>
      <c r="H2372" s="31"/>
      <c r="I2372" s="31">
        <v>0.8</v>
      </c>
      <c r="J2372" s="31">
        <v>50</v>
      </c>
      <c r="K2372" s="31"/>
      <c r="L2372" s="31">
        <v>0.8</v>
      </c>
      <c r="M2372" s="31">
        <v>50</v>
      </c>
      <c r="N2372" s="31"/>
      <c r="O2372" s="360">
        <f>IF(P2372="Yes",'MD Rates'!$H$1,R2372)</f>
        <v>18629</v>
      </c>
      <c r="P2372" s="5" t="str">
        <f t="shared" si="108"/>
        <v>No</v>
      </c>
      <c r="R2372" s="406">
        <v>18629</v>
      </c>
    </row>
    <row r="2373" spans="1:18" hidden="1" x14ac:dyDescent="0.2">
      <c r="A2373" s="31" t="s">
        <v>128</v>
      </c>
      <c r="B2373" s="1064" t="s">
        <v>1923</v>
      </c>
      <c r="C2373" s="368" t="s">
        <v>1526</v>
      </c>
      <c r="D2373" s="31" t="s">
        <v>213</v>
      </c>
      <c r="E2373" s="31"/>
      <c r="F2373" s="31" t="s">
        <v>209</v>
      </c>
      <c r="G2373" s="31" t="s">
        <v>1448</v>
      </c>
      <c r="H2373" s="31"/>
      <c r="I2373" s="31">
        <v>0.8</v>
      </c>
      <c r="J2373" s="31">
        <v>40</v>
      </c>
      <c r="K2373" s="31"/>
      <c r="L2373" s="31">
        <v>0.8</v>
      </c>
      <c r="M2373" s="31">
        <v>40</v>
      </c>
      <c r="N2373" s="31"/>
      <c r="O2373" s="360">
        <f>IF(P2373="Yes",'MD Rates'!$H$1,R2373)</f>
        <v>18629</v>
      </c>
      <c r="P2373" s="5" t="str">
        <f t="shared" si="108"/>
        <v>No</v>
      </c>
      <c r="R2373" s="406">
        <v>18629</v>
      </c>
    </row>
    <row r="2374" spans="1:18" hidden="1" x14ac:dyDescent="0.2">
      <c r="A2374" s="31" t="s">
        <v>128</v>
      </c>
      <c r="B2374" s="1064" t="s">
        <v>1923</v>
      </c>
      <c r="C2374" s="368" t="s">
        <v>1526</v>
      </c>
      <c r="D2374" s="31" t="s">
        <v>213</v>
      </c>
      <c r="E2374" s="31"/>
      <c r="F2374" s="31" t="s">
        <v>209</v>
      </c>
      <c r="G2374" s="31" t="s">
        <v>1449</v>
      </c>
      <c r="H2374" s="31"/>
      <c r="I2374" s="31">
        <v>0.8</v>
      </c>
      <c r="J2374" s="31">
        <v>20</v>
      </c>
      <c r="K2374" s="31"/>
      <c r="L2374" s="31">
        <v>0.8</v>
      </c>
      <c r="M2374" s="31">
        <v>20</v>
      </c>
      <c r="N2374" s="31"/>
      <c r="O2374" s="360">
        <f>IF(P2374="Yes",'MD Rates'!$H$1,R2374)</f>
        <v>18629</v>
      </c>
      <c r="P2374" s="5" t="str">
        <f t="shared" si="108"/>
        <v>No</v>
      </c>
      <c r="R2374" s="406">
        <v>18629</v>
      </c>
    </row>
    <row r="2375" spans="1:18" hidden="1" x14ac:dyDescent="0.2">
      <c r="A2375" s="31" t="s">
        <v>128</v>
      </c>
      <c r="B2375" s="1064" t="s">
        <v>1923</v>
      </c>
      <c r="C2375" s="368" t="s">
        <v>1526</v>
      </c>
      <c r="D2375" s="31" t="s">
        <v>213</v>
      </c>
      <c r="E2375" s="31"/>
      <c r="F2375" s="31" t="s">
        <v>210</v>
      </c>
      <c r="G2375" s="31" t="s">
        <v>1444</v>
      </c>
      <c r="H2375" s="31"/>
      <c r="I2375" s="31">
        <v>0.9</v>
      </c>
      <c r="J2375" s="31">
        <v>50</v>
      </c>
      <c r="K2375" s="31"/>
      <c r="L2375" s="31">
        <v>0.9</v>
      </c>
      <c r="M2375" s="31">
        <v>50</v>
      </c>
      <c r="N2375" s="31"/>
      <c r="O2375" s="360">
        <f>IF(P2375="Yes",'MD Rates'!$H$1,R2375)</f>
        <v>18629</v>
      </c>
      <c r="P2375" s="5" t="str">
        <f t="shared" si="108"/>
        <v>No</v>
      </c>
      <c r="R2375" s="406">
        <v>18629</v>
      </c>
    </row>
    <row r="2376" spans="1:18" hidden="1" x14ac:dyDescent="0.2">
      <c r="A2376" s="31" t="s">
        <v>128</v>
      </c>
      <c r="B2376" s="1064" t="s">
        <v>1923</v>
      </c>
      <c r="C2376" s="368" t="s">
        <v>1526</v>
      </c>
      <c r="D2376" s="31" t="s">
        <v>213</v>
      </c>
      <c r="E2376" s="31"/>
      <c r="F2376" s="31" t="s">
        <v>210</v>
      </c>
      <c r="G2376" s="31" t="s">
        <v>1445</v>
      </c>
      <c r="H2376" s="31"/>
      <c r="I2376" s="31">
        <v>0.9</v>
      </c>
      <c r="J2376" s="31">
        <v>40</v>
      </c>
      <c r="K2376" s="31"/>
      <c r="L2376" s="31">
        <v>0.9</v>
      </c>
      <c r="M2376" s="31">
        <v>40</v>
      </c>
      <c r="N2376" s="31"/>
      <c r="O2376" s="360">
        <f>IF(P2376="Yes",'MD Rates'!$H$1,R2376)</f>
        <v>18629</v>
      </c>
      <c r="P2376" s="5" t="str">
        <f t="shared" si="108"/>
        <v>No</v>
      </c>
      <c r="R2376" s="406">
        <v>18629</v>
      </c>
    </row>
    <row r="2377" spans="1:18" hidden="1" x14ac:dyDescent="0.2">
      <c r="A2377" s="31" t="s">
        <v>128</v>
      </c>
      <c r="B2377" s="1064" t="s">
        <v>1923</v>
      </c>
      <c r="C2377" s="368" t="s">
        <v>1526</v>
      </c>
      <c r="D2377" s="31" t="s">
        <v>213</v>
      </c>
      <c r="E2377" s="31"/>
      <c r="F2377" s="31" t="s">
        <v>210</v>
      </c>
      <c r="G2377" s="31" t="s">
        <v>1446</v>
      </c>
      <c r="H2377" s="31"/>
      <c r="I2377" s="31">
        <v>0.9</v>
      </c>
      <c r="J2377" s="31">
        <v>20</v>
      </c>
      <c r="K2377" s="31"/>
      <c r="L2377" s="31">
        <v>0.9</v>
      </c>
      <c r="M2377" s="31">
        <v>20</v>
      </c>
      <c r="N2377" s="31"/>
      <c r="O2377" s="360">
        <f>IF(P2377="Yes",'MD Rates'!$H$1,R2377)</f>
        <v>18629</v>
      </c>
      <c r="P2377" s="5" t="str">
        <f t="shared" si="108"/>
        <v>No</v>
      </c>
      <c r="R2377" s="406">
        <v>18629</v>
      </c>
    </row>
    <row r="2378" spans="1:18" hidden="1" x14ac:dyDescent="0.2">
      <c r="A2378" s="31" t="s">
        <v>128</v>
      </c>
      <c r="B2378" s="1064" t="s">
        <v>1923</v>
      </c>
      <c r="C2378" s="368" t="s">
        <v>1526</v>
      </c>
      <c r="D2378" s="31" t="s">
        <v>213</v>
      </c>
      <c r="E2378" s="31"/>
      <c r="F2378" s="31" t="s">
        <v>211</v>
      </c>
      <c r="G2378" s="31" t="s">
        <v>1447</v>
      </c>
      <c r="H2378" s="31"/>
      <c r="I2378" s="31">
        <v>0.9</v>
      </c>
      <c r="J2378" s="31">
        <v>50</v>
      </c>
      <c r="K2378" s="31"/>
      <c r="L2378" s="31">
        <v>0.9</v>
      </c>
      <c r="M2378" s="31">
        <v>50</v>
      </c>
      <c r="N2378" s="31"/>
      <c r="O2378" s="360">
        <f>IF(P2378="Yes",'MD Rates'!$H$1,R2378)</f>
        <v>18629</v>
      </c>
      <c r="P2378" s="5" t="str">
        <f t="shared" si="108"/>
        <v>No</v>
      </c>
      <c r="R2378" s="406">
        <v>18629</v>
      </c>
    </row>
    <row r="2379" spans="1:18" hidden="1" x14ac:dyDescent="0.2">
      <c r="A2379" s="31" t="s">
        <v>128</v>
      </c>
      <c r="B2379" s="1064" t="s">
        <v>1923</v>
      </c>
      <c r="C2379" s="368" t="s">
        <v>1526</v>
      </c>
      <c r="D2379" s="31" t="s">
        <v>213</v>
      </c>
      <c r="E2379" s="31"/>
      <c r="F2379" s="31" t="s">
        <v>211</v>
      </c>
      <c r="G2379" s="31" t="s">
        <v>1448</v>
      </c>
      <c r="H2379" s="31"/>
      <c r="I2379" s="31">
        <v>0.9</v>
      </c>
      <c r="J2379" s="31">
        <v>40</v>
      </c>
      <c r="K2379" s="31"/>
      <c r="L2379" s="31">
        <v>0.9</v>
      </c>
      <c r="M2379" s="31">
        <v>40</v>
      </c>
      <c r="N2379" s="31"/>
      <c r="O2379" s="360">
        <f>IF(P2379="Yes",'MD Rates'!$H$1,R2379)</f>
        <v>18629</v>
      </c>
      <c r="P2379" s="5" t="str">
        <f t="shared" ref="P2379:P2442" si="109">IF(I2379&lt;&gt;L2379,"Yes","No")</f>
        <v>No</v>
      </c>
      <c r="R2379" s="406">
        <v>18629</v>
      </c>
    </row>
    <row r="2380" spans="1:18" hidden="1" x14ac:dyDescent="0.2">
      <c r="A2380" s="31" t="s">
        <v>128</v>
      </c>
      <c r="B2380" s="1064" t="s">
        <v>1923</v>
      </c>
      <c r="C2380" s="368" t="s">
        <v>1526</v>
      </c>
      <c r="D2380" s="31" t="s">
        <v>213</v>
      </c>
      <c r="E2380" s="31"/>
      <c r="F2380" s="31" t="s">
        <v>211</v>
      </c>
      <c r="G2380" s="31" t="s">
        <v>1449</v>
      </c>
      <c r="H2380" s="31"/>
      <c r="I2380" s="31">
        <v>0.9</v>
      </c>
      <c r="J2380" s="31">
        <v>20</v>
      </c>
      <c r="K2380" s="31"/>
      <c r="L2380" s="31">
        <v>0.9</v>
      </c>
      <c r="M2380" s="31">
        <v>20</v>
      </c>
      <c r="N2380" s="31"/>
      <c r="O2380" s="360">
        <f>IF(P2380="Yes",'MD Rates'!$H$1,R2380)</f>
        <v>18629</v>
      </c>
      <c r="P2380" s="5" t="str">
        <f t="shared" si="109"/>
        <v>No</v>
      </c>
      <c r="R2380" s="406">
        <v>18629</v>
      </c>
    </row>
    <row r="2381" spans="1:18" hidden="1" x14ac:dyDescent="0.2">
      <c r="A2381" s="31" t="s">
        <v>128</v>
      </c>
      <c r="B2381" s="1064" t="s">
        <v>1923</v>
      </c>
      <c r="C2381" s="368" t="s">
        <v>1526</v>
      </c>
      <c r="D2381" s="31" t="s">
        <v>214</v>
      </c>
      <c r="E2381" s="31"/>
      <c r="F2381" s="31" t="s">
        <v>146</v>
      </c>
      <c r="G2381" s="31" t="s">
        <v>1444</v>
      </c>
      <c r="H2381" s="31"/>
      <c r="I2381" s="31">
        <v>0.5</v>
      </c>
      <c r="J2381" s="31">
        <v>50</v>
      </c>
      <c r="K2381" s="31"/>
      <c r="L2381" s="31">
        <v>0.5</v>
      </c>
      <c r="M2381" s="31">
        <v>50</v>
      </c>
      <c r="N2381" s="31"/>
      <c r="O2381" s="360">
        <f>IF(P2381="Yes",'MD Rates'!$H$1,R2381)</f>
        <v>18629</v>
      </c>
      <c r="P2381" s="5" t="str">
        <f t="shared" si="109"/>
        <v>No</v>
      </c>
      <c r="R2381" s="406">
        <v>18629</v>
      </c>
    </row>
    <row r="2382" spans="1:18" hidden="1" x14ac:dyDescent="0.2">
      <c r="A2382" s="31" t="s">
        <v>128</v>
      </c>
      <c r="B2382" s="1064" t="s">
        <v>1923</v>
      </c>
      <c r="C2382" s="368" t="s">
        <v>1526</v>
      </c>
      <c r="D2382" s="31" t="s">
        <v>214</v>
      </c>
      <c r="E2382" s="31"/>
      <c r="F2382" s="31" t="s">
        <v>146</v>
      </c>
      <c r="G2382" s="31" t="s">
        <v>1445</v>
      </c>
      <c r="H2382" s="31"/>
      <c r="I2382" s="31">
        <v>0.5</v>
      </c>
      <c r="J2382" s="31">
        <v>40</v>
      </c>
      <c r="K2382" s="31"/>
      <c r="L2382" s="31">
        <v>0.5</v>
      </c>
      <c r="M2382" s="31">
        <v>40</v>
      </c>
      <c r="N2382" s="31"/>
      <c r="O2382" s="360">
        <f>IF(P2382="Yes",'MD Rates'!$H$1,R2382)</f>
        <v>18629</v>
      </c>
      <c r="P2382" s="5" t="str">
        <f t="shared" si="109"/>
        <v>No</v>
      </c>
      <c r="R2382" s="406">
        <v>18629</v>
      </c>
    </row>
    <row r="2383" spans="1:18" hidden="1" x14ac:dyDescent="0.2">
      <c r="A2383" s="31" t="s">
        <v>128</v>
      </c>
      <c r="B2383" s="1064" t="s">
        <v>1923</v>
      </c>
      <c r="C2383" s="368" t="s">
        <v>1526</v>
      </c>
      <c r="D2383" s="31" t="s">
        <v>214</v>
      </c>
      <c r="E2383" s="31"/>
      <c r="F2383" s="31" t="s">
        <v>146</v>
      </c>
      <c r="G2383" s="31" t="s">
        <v>1446</v>
      </c>
      <c r="H2383" s="31"/>
      <c r="I2383" s="31">
        <v>0.5</v>
      </c>
      <c r="J2383" s="31">
        <v>20</v>
      </c>
      <c r="K2383" s="31"/>
      <c r="L2383" s="31">
        <v>0.5</v>
      </c>
      <c r="M2383" s="31">
        <v>20</v>
      </c>
      <c r="N2383" s="31"/>
      <c r="O2383" s="360">
        <f>IF(P2383="Yes",'MD Rates'!$H$1,R2383)</f>
        <v>18629</v>
      </c>
      <c r="P2383" s="5" t="str">
        <f t="shared" si="109"/>
        <v>No</v>
      </c>
      <c r="R2383" s="406">
        <v>18629</v>
      </c>
    </row>
    <row r="2384" spans="1:18" hidden="1" x14ac:dyDescent="0.2">
      <c r="A2384" s="31" t="s">
        <v>128</v>
      </c>
      <c r="B2384" s="1064" t="s">
        <v>1923</v>
      </c>
      <c r="C2384" s="368" t="s">
        <v>1526</v>
      </c>
      <c r="D2384" s="31" t="s">
        <v>214</v>
      </c>
      <c r="E2384" s="31"/>
      <c r="F2384" s="31" t="s">
        <v>147</v>
      </c>
      <c r="G2384" s="31" t="s">
        <v>1447</v>
      </c>
      <c r="H2384" s="31"/>
      <c r="I2384" s="31">
        <v>0.5</v>
      </c>
      <c r="J2384" s="31">
        <v>50</v>
      </c>
      <c r="K2384" s="31"/>
      <c r="L2384" s="31">
        <v>0.5</v>
      </c>
      <c r="M2384" s="31">
        <v>50</v>
      </c>
      <c r="N2384" s="31"/>
      <c r="O2384" s="360">
        <f>IF(P2384="Yes",'MD Rates'!$H$1,R2384)</f>
        <v>18629</v>
      </c>
      <c r="P2384" s="5" t="str">
        <f t="shared" si="109"/>
        <v>No</v>
      </c>
      <c r="R2384" s="406">
        <v>18629</v>
      </c>
    </row>
    <row r="2385" spans="1:18" hidden="1" x14ac:dyDescent="0.2">
      <c r="A2385" s="31" t="s">
        <v>128</v>
      </c>
      <c r="B2385" s="1064" t="s">
        <v>1923</v>
      </c>
      <c r="C2385" s="368" t="s">
        <v>1526</v>
      </c>
      <c r="D2385" s="31" t="s">
        <v>214</v>
      </c>
      <c r="E2385" s="31"/>
      <c r="F2385" s="31" t="s">
        <v>147</v>
      </c>
      <c r="G2385" s="31" t="s">
        <v>1448</v>
      </c>
      <c r="H2385" s="31"/>
      <c r="I2385" s="31">
        <v>0.5</v>
      </c>
      <c r="J2385" s="31">
        <v>40</v>
      </c>
      <c r="K2385" s="31"/>
      <c r="L2385" s="31">
        <v>0.5</v>
      </c>
      <c r="M2385" s="31">
        <v>40</v>
      </c>
      <c r="N2385" s="31"/>
      <c r="O2385" s="360">
        <f>IF(P2385="Yes",'MD Rates'!$H$1,R2385)</f>
        <v>18629</v>
      </c>
      <c r="P2385" s="5" t="str">
        <f t="shared" si="109"/>
        <v>No</v>
      </c>
      <c r="R2385" s="406">
        <v>18629</v>
      </c>
    </row>
    <row r="2386" spans="1:18" hidden="1" x14ac:dyDescent="0.2">
      <c r="A2386" s="31" t="s">
        <v>128</v>
      </c>
      <c r="B2386" s="1064" t="s">
        <v>1923</v>
      </c>
      <c r="C2386" s="368" t="s">
        <v>1526</v>
      </c>
      <c r="D2386" s="31" t="s">
        <v>214</v>
      </c>
      <c r="E2386" s="31"/>
      <c r="F2386" s="31" t="s">
        <v>147</v>
      </c>
      <c r="G2386" s="31" t="s">
        <v>1449</v>
      </c>
      <c r="H2386" s="31"/>
      <c r="I2386" s="31">
        <v>0.5</v>
      </c>
      <c r="J2386" s="31">
        <v>20</v>
      </c>
      <c r="K2386" s="31"/>
      <c r="L2386" s="31">
        <v>0.5</v>
      </c>
      <c r="M2386" s="31">
        <v>20</v>
      </c>
      <c r="N2386" s="31"/>
      <c r="O2386" s="360">
        <f>IF(P2386="Yes",'MD Rates'!$H$1,R2386)</f>
        <v>18629</v>
      </c>
      <c r="P2386" s="5" t="str">
        <f t="shared" si="109"/>
        <v>No</v>
      </c>
      <c r="R2386" s="406">
        <v>18629</v>
      </c>
    </row>
    <row r="2387" spans="1:18" hidden="1" x14ac:dyDescent="0.2">
      <c r="A2387" s="31" t="s">
        <v>128</v>
      </c>
      <c r="B2387" s="1064" t="s">
        <v>1923</v>
      </c>
      <c r="C2387" s="368" t="s">
        <v>1526</v>
      </c>
      <c r="D2387" s="31" t="s">
        <v>214</v>
      </c>
      <c r="E2387" s="31"/>
      <c r="F2387" s="31" t="s">
        <v>148</v>
      </c>
      <c r="G2387" s="31" t="s">
        <v>1444</v>
      </c>
      <c r="H2387" s="31"/>
      <c r="I2387" s="31">
        <v>0.6</v>
      </c>
      <c r="J2387" s="31">
        <v>50</v>
      </c>
      <c r="K2387" s="31"/>
      <c r="L2387" s="31">
        <v>0.6</v>
      </c>
      <c r="M2387" s="31">
        <v>50</v>
      </c>
      <c r="N2387" s="31"/>
      <c r="O2387" s="360">
        <f>IF(P2387="Yes",'MD Rates'!$H$1,R2387)</f>
        <v>18629</v>
      </c>
      <c r="P2387" s="5" t="str">
        <f t="shared" si="109"/>
        <v>No</v>
      </c>
      <c r="R2387" s="406">
        <v>18629</v>
      </c>
    </row>
    <row r="2388" spans="1:18" hidden="1" x14ac:dyDescent="0.2">
      <c r="A2388" s="31" t="s">
        <v>128</v>
      </c>
      <c r="B2388" s="1064" t="s">
        <v>1923</v>
      </c>
      <c r="C2388" s="368" t="s">
        <v>1526</v>
      </c>
      <c r="D2388" s="31" t="s">
        <v>214</v>
      </c>
      <c r="E2388" s="31"/>
      <c r="F2388" s="31" t="s">
        <v>148</v>
      </c>
      <c r="G2388" s="31" t="s">
        <v>1445</v>
      </c>
      <c r="H2388" s="31"/>
      <c r="I2388" s="31">
        <v>0.6</v>
      </c>
      <c r="J2388" s="31">
        <v>40</v>
      </c>
      <c r="K2388" s="31"/>
      <c r="L2388" s="31">
        <v>0.6</v>
      </c>
      <c r="M2388" s="31">
        <v>40</v>
      </c>
      <c r="N2388" s="31"/>
      <c r="O2388" s="360">
        <f>IF(P2388="Yes",'MD Rates'!$H$1,R2388)</f>
        <v>18629</v>
      </c>
      <c r="P2388" s="5" t="str">
        <f t="shared" si="109"/>
        <v>No</v>
      </c>
      <c r="R2388" s="406">
        <v>18629</v>
      </c>
    </row>
    <row r="2389" spans="1:18" hidden="1" x14ac:dyDescent="0.2">
      <c r="A2389" s="31" t="s">
        <v>128</v>
      </c>
      <c r="B2389" s="1064" t="s">
        <v>1923</v>
      </c>
      <c r="C2389" s="368" t="s">
        <v>1526</v>
      </c>
      <c r="D2389" s="31" t="s">
        <v>214</v>
      </c>
      <c r="E2389" s="31"/>
      <c r="F2389" s="31" t="s">
        <v>148</v>
      </c>
      <c r="G2389" s="31" t="s">
        <v>1446</v>
      </c>
      <c r="H2389" s="31"/>
      <c r="I2389" s="31">
        <v>0.6</v>
      </c>
      <c r="J2389" s="31">
        <v>20</v>
      </c>
      <c r="K2389" s="31"/>
      <c r="L2389" s="31">
        <v>0.6</v>
      </c>
      <c r="M2389" s="31">
        <v>20</v>
      </c>
      <c r="N2389" s="31"/>
      <c r="O2389" s="360">
        <f>IF(P2389="Yes",'MD Rates'!$H$1,R2389)</f>
        <v>18629</v>
      </c>
      <c r="P2389" s="5" t="str">
        <f t="shared" si="109"/>
        <v>No</v>
      </c>
      <c r="R2389" s="406">
        <v>18629</v>
      </c>
    </row>
    <row r="2390" spans="1:18" hidden="1" x14ac:dyDescent="0.2">
      <c r="A2390" s="31" t="s">
        <v>128</v>
      </c>
      <c r="B2390" s="1064" t="s">
        <v>1923</v>
      </c>
      <c r="C2390" s="368" t="s">
        <v>1526</v>
      </c>
      <c r="D2390" s="31" t="s">
        <v>214</v>
      </c>
      <c r="E2390" s="31"/>
      <c r="F2390" s="31" t="s">
        <v>149</v>
      </c>
      <c r="G2390" s="31" t="s">
        <v>1447</v>
      </c>
      <c r="H2390" s="31"/>
      <c r="I2390" s="31">
        <v>0.6</v>
      </c>
      <c r="J2390" s="31">
        <v>50</v>
      </c>
      <c r="K2390" s="31"/>
      <c r="L2390" s="31">
        <v>0.6</v>
      </c>
      <c r="M2390" s="31">
        <v>50</v>
      </c>
      <c r="N2390" s="31"/>
      <c r="O2390" s="360">
        <f>IF(P2390="Yes",'MD Rates'!$H$1,R2390)</f>
        <v>18629</v>
      </c>
      <c r="P2390" s="5" t="str">
        <f t="shared" si="109"/>
        <v>No</v>
      </c>
      <c r="R2390" s="406">
        <v>18629</v>
      </c>
    </row>
    <row r="2391" spans="1:18" hidden="1" x14ac:dyDescent="0.2">
      <c r="A2391" s="31" t="s">
        <v>128</v>
      </c>
      <c r="B2391" s="1064" t="s">
        <v>1923</v>
      </c>
      <c r="C2391" s="368" t="s">
        <v>1526</v>
      </c>
      <c r="D2391" s="31" t="s">
        <v>214</v>
      </c>
      <c r="E2391" s="31"/>
      <c r="F2391" s="31" t="s">
        <v>149</v>
      </c>
      <c r="G2391" s="31" t="s">
        <v>1448</v>
      </c>
      <c r="H2391" s="31"/>
      <c r="I2391" s="31">
        <v>0.6</v>
      </c>
      <c r="J2391" s="31">
        <v>40</v>
      </c>
      <c r="K2391" s="31"/>
      <c r="L2391" s="31">
        <v>0.6</v>
      </c>
      <c r="M2391" s="31">
        <v>40</v>
      </c>
      <c r="N2391" s="31"/>
      <c r="O2391" s="360">
        <f>IF(P2391="Yes",'MD Rates'!$H$1,R2391)</f>
        <v>18629</v>
      </c>
      <c r="P2391" s="5" t="str">
        <f t="shared" si="109"/>
        <v>No</v>
      </c>
      <c r="R2391" s="406">
        <v>18629</v>
      </c>
    </row>
    <row r="2392" spans="1:18" hidden="1" x14ac:dyDescent="0.2">
      <c r="A2392" s="31" t="s">
        <v>128</v>
      </c>
      <c r="B2392" s="1064" t="s">
        <v>1923</v>
      </c>
      <c r="C2392" s="368" t="s">
        <v>1526</v>
      </c>
      <c r="D2392" s="31" t="s">
        <v>214</v>
      </c>
      <c r="E2392" s="31"/>
      <c r="F2392" s="31" t="s">
        <v>149</v>
      </c>
      <c r="G2392" s="31" t="s">
        <v>1449</v>
      </c>
      <c r="H2392" s="31"/>
      <c r="I2392" s="31">
        <v>0.6</v>
      </c>
      <c r="J2392" s="31">
        <v>20</v>
      </c>
      <c r="K2392" s="31"/>
      <c r="L2392" s="31">
        <v>0.6</v>
      </c>
      <c r="M2392" s="31">
        <v>20</v>
      </c>
      <c r="N2392" s="31"/>
      <c r="O2392" s="360">
        <f>IF(P2392="Yes",'MD Rates'!$H$1,R2392)</f>
        <v>18629</v>
      </c>
      <c r="P2392" s="5" t="str">
        <f t="shared" si="109"/>
        <v>No</v>
      </c>
      <c r="R2392" s="406">
        <v>18629</v>
      </c>
    </row>
    <row r="2393" spans="1:18" hidden="1" x14ac:dyDescent="0.2">
      <c r="A2393" s="31" t="s">
        <v>128</v>
      </c>
      <c r="B2393" s="1064" t="s">
        <v>1923</v>
      </c>
      <c r="C2393" s="368" t="s">
        <v>1526</v>
      </c>
      <c r="D2393" s="31" t="s">
        <v>214</v>
      </c>
      <c r="E2393" s="31"/>
      <c r="F2393" s="31" t="s">
        <v>150</v>
      </c>
      <c r="G2393" s="31" t="s">
        <v>1444</v>
      </c>
      <c r="H2393" s="31"/>
      <c r="I2393" s="31">
        <v>0.7</v>
      </c>
      <c r="J2393" s="31">
        <v>50</v>
      </c>
      <c r="K2393" s="31"/>
      <c r="L2393" s="31">
        <v>0.7</v>
      </c>
      <c r="M2393" s="31">
        <v>50</v>
      </c>
      <c r="N2393" s="31"/>
      <c r="O2393" s="360">
        <f>IF(P2393="Yes",'MD Rates'!$H$1,R2393)</f>
        <v>18629</v>
      </c>
      <c r="P2393" s="5" t="str">
        <f t="shared" si="109"/>
        <v>No</v>
      </c>
      <c r="R2393" s="406">
        <v>18629</v>
      </c>
    </row>
    <row r="2394" spans="1:18" hidden="1" x14ac:dyDescent="0.2">
      <c r="A2394" s="31" t="s">
        <v>128</v>
      </c>
      <c r="B2394" s="1064" t="s">
        <v>1923</v>
      </c>
      <c r="C2394" s="368" t="s">
        <v>1526</v>
      </c>
      <c r="D2394" s="31" t="s">
        <v>214</v>
      </c>
      <c r="E2394" s="31"/>
      <c r="F2394" s="31" t="s">
        <v>150</v>
      </c>
      <c r="G2394" s="31" t="s">
        <v>1445</v>
      </c>
      <c r="H2394" s="31"/>
      <c r="I2394" s="31">
        <v>0.7</v>
      </c>
      <c r="J2394" s="31">
        <v>40</v>
      </c>
      <c r="K2394" s="31"/>
      <c r="L2394" s="31">
        <v>0.7</v>
      </c>
      <c r="M2394" s="31">
        <v>40</v>
      </c>
      <c r="N2394" s="31"/>
      <c r="O2394" s="360">
        <f>IF(P2394="Yes",'MD Rates'!$H$1,R2394)</f>
        <v>18629</v>
      </c>
      <c r="P2394" s="5" t="str">
        <f t="shared" si="109"/>
        <v>No</v>
      </c>
      <c r="R2394" s="406">
        <v>18629</v>
      </c>
    </row>
    <row r="2395" spans="1:18" hidden="1" x14ac:dyDescent="0.2">
      <c r="A2395" s="31" t="s">
        <v>128</v>
      </c>
      <c r="B2395" s="1064" t="s">
        <v>1923</v>
      </c>
      <c r="C2395" s="368" t="s">
        <v>1526</v>
      </c>
      <c r="D2395" s="31" t="s">
        <v>214</v>
      </c>
      <c r="E2395" s="31"/>
      <c r="F2395" s="31" t="s">
        <v>150</v>
      </c>
      <c r="G2395" s="31" t="s">
        <v>1446</v>
      </c>
      <c r="H2395" s="31"/>
      <c r="I2395" s="31">
        <v>0.7</v>
      </c>
      <c r="J2395" s="31">
        <v>20</v>
      </c>
      <c r="K2395" s="31"/>
      <c r="L2395" s="31">
        <v>0.7</v>
      </c>
      <c r="M2395" s="31">
        <v>20</v>
      </c>
      <c r="N2395" s="31"/>
      <c r="O2395" s="360">
        <f>IF(P2395="Yes",'MD Rates'!$H$1,R2395)</f>
        <v>18629</v>
      </c>
      <c r="P2395" s="5" t="str">
        <f t="shared" si="109"/>
        <v>No</v>
      </c>
      <c r="R2395" s="406">
        <v>18629</v>
      </c>
    </row>
    <row r="2396" spans="1:18" hidden="1" x14ac:dyDescent="0.2">
      <c r="A2396" s="31" t="s">
        <v>128</v>
      </c>
      <c r="B2396" s="1064" t="s">
        <v>1923</v>
      </c>
      <c r="C2396" s="368" t="s">
        <v>1526</v>
      </c>
      <c r="D2396" s="31" t="s">
        <v>214</v>
      </c>
      <c r="E2396" s="31"/>
      <c r="F2396" s="31" t="s">
        <v>151</v>
      </c>
      <c r="G2396" s="31" t="s">
        <v>1447</v>
      </c>
      <c r="H2396" s="31"/>
      <c r="I2396" s="31">
        <v>0.7</v>
      </c>
      <c r="J2396" s="31">
        <v>50</v>
      </c>
      <c r="K2396" s="31"/>
      <c r="L2396" s="31">
        <v>0.7</v>
      </c>
      <c r="M2396" s="31">
        <v>50</v>
      </c>
      <c r="N2396" s="31"/>
      <c r="O2396" s="360">
        <f>IF(P2396="Yes",'MD Rates'!$H$1,R2396)</f>
        <v>18629</v>
      </c>
      <c r="P2396" s="5" t="str">
        <f t="shared" si="109"/>
        <v>No</v>
      </c>
      <c r="R2396" s="406">
        <v>18629</v>
      </c>
    </row>
    <row r="2397" spans="1:18" hidden="1" x14ac:dyDescent="0.2">
      <c r="A2397" s="31" t="s">
        <v>128</v>
      </c>
      <c r="B2397" s="1064" t="s">
        <v>1923</v>
      </c>
      <c r="C2397" s="368" t="s">
        <v>1526</v>
      </c>
      <c r="D2397" s="31" t="s">
        <v>214</v>
      </c>
      <c r="E2397" s="31"/>
      <c r="F2397" s="31" t="s">
        <v>151</v>
      </c>
      <c r="G2397" s="31" t="s">
        <v>1448</v>
      </c>
      <c r="H2397" s="31"/>
      <c r="I2397" s="31">
        <v>0.7</v>
      </c>
      <c r="J2397" s="31">
        <v>40</v>
      </c>
      <c r="K2397" s="31"/>
      <c r="L2397" s="31">
        <v>0.7</v>
      </c>
      <c r="M2397" s="31">
        <v>40</v>
      </c>
      <c r="N2397" s="31"/>
      <c r="O2397" s="360">
        <f>IF(P2397="Yes",'MD Rates'!$H$1,R2397)</f>
        <v>18629</v>
      </c>
      <c r="P2397" s="5" t="str">
        <f t="shared" si="109"/>
        <v>No</v>
      </c>
      <c r="R2397" s="406">
        <v>18629</v>
      </c>
    </row>
    <row r="2398" spans="1:18" hidden="1" x14ac:dyDescent="0.2">
      <c r="A2398" s="31" t="s">
        <v>128</v>
      </c>
      <c r="B2398" s="1064" t="s">
        <v>1923</v>
      </c>
      <c r="C2398" s="368" t="s">
        <v>1526</v>
      </c>
      <c r="D2398" s="31" t="s">
        <v>214</v>
      </c>
      <c r="E2398" s="31"/>
      <c r="F2398" s="31" t="s">
        <v>151</v>
      </c>
      <c r="G2398" s="31" t="s">
        <v>1449</v>
      </c>
      <c r="H2398" s="31"/>
      <c r="I2398" s="31">
        <v>0.7</v>
      </c>
      <c r="J2398" s="31">
        <v>20</v>
      </c>
      <c r="K2398" s="31"/>
      <c r="L2398" s="31">
        <v>0.7</v>
      </c>
      <c r="M2398" s="31">
        <v>20</v>
      </c>
      <c r="N2398" s="31"/>
      <c r="O2398" s="360">
        <f>IF(P2398="Yes",'MD Rates'!$H$1,R2398)</f>
        <v>18629</v>
      </c>
      <c r="P2398" s="5" t="str">
        <f t="shared" si="109"/>
        <v>No</v>
      </c>
      <c r="R2398" s="406">
        <v>18629</v>
      </c>
    </row>
    <row r="2399" spans="1:18" hidden="1" x14ac:dyDescent="0.2">
      <c r="A2399" s="31" t="s">
        <v>128</v>
      </c>
      <c r="B2399" s="1064" t="s">
        <v>1923</v>
      </c>
      <c r="C2399" s="368" t="s">
        <v>1526</v>
      </c>
      <c r="D2399" s="31" t="s">
        <v>214</v>
      </c>
      <c r="E2399" s="31"/>
      <c r="F2399" s="31" t="s">
        <v>152</v>
      </c>
      <c r="G2399" s="31" t="s">
        <v>1444</v>
      </c>
      <c r="H2399" s="31"/>
      <c r="I2399" s="31">
        <v>0.8</v>
      </c>
      <c r="J2399" s="31">
        <v>50</v>
      </c>
      <c r="K2399" s="31"/>
      <c r="L2399" s="31">
        <v>0.8</v>
      </c>
      <c r="M2399" s="31">
        <v>50</v>
      </c>
      <c r="N2399" s="31"/>
      <c r="O2399" s="360">
        <f>IF(P2399="Yes",'MD Rates'!$H$1,R2399)</f>
        <v>18629</v>
      </c>
      <c r="P2399" s="5" t="str">
        <f t="shared" si="109"/>
        <v>No</v>
      </c>
      <c r="R2399" s="406">
        <v>18629</v>
      </c>
    </row>
    <row r="2400" spans="1:18" hidden="1" x14ac:dyDescent="0.2">
      <c r="A2400" s="31" t="s">
        <v>128</v>
      </c>
      <c r="B2400" s="1064" t="s">
        <v>1923</v>
      </c>
      <c r="C2400" s="368" t="s">
        <v>1526</v>
      </c>
      <c r="D2400" s="31" t="s">
        <v>214</v>
      </c>
      <c r="E2400" s="31"/>
      <c r="F2400" s="31" t="s">
        <v>152</v>
      </c>
      <c r="G2400" s="31" t="s">
        <v>1445</v>
      </c>
      <c r="H2400" s="31"/>
      <c r="I2400" s="31">
        <v>0.8</v>
      </c>
      <c r="J2400" s="31">
        <v>40</v>
      </c>
      <c r="K2400" s="31"/>
      <c r="L2400" s="31">
        <v>0.8</v>
      </c>
      <c r="M2400" s="31">
        <v>40</v>
      </c>
      <c r="N2400" s="31"/>
      <c r="O2400" s="360">
        <f>IF(P2400="Yes",'MD Rates'!$H$1,R2400)</f>
        <v>18629</v>
      </c>
      <c r="P2400" s="5" t="str">
        <f t="shared" si="109"/>
        <v>No</v>
      </c>
      <c r="R2400" s="406">
        <v>18629</v>
      </c>
    </row>
    <row r="2401" spans="1:18" hidden="1" x14ac:dyDescent="0.2">
      <c r="A2401" s="31" t="s">
        <v>128</v>
      </c>
      <c r="B2401" s="1064" t="s">
        <v>1923</v>
      </c>
      <c r="C2401" s="368" t="s">
        <v>1526</v>
      </c>
      <c r="D2401" s="31" t="s">
        <v>214</v>
      </c>
      <c r="E2401" s="31"/>
      <c r="F2401" s="31" t="s">
        <v>152</v>
      </c>
      <c r="G2401" s="31" t="s">
        <v>1446</v>
      </c>
      <c r="H2401" s="31"/>
      <c r="I2401" s="31">
        <v>0.8</v>
      </c>
      <c r="J2401" s="31">
        <v>20</v>
      </c>
      <c r="K2401" s="31"/>
      <c r="L2401" s="31">
        <v>0.8</v>
      </c>
      <c r="M2401" s="31">
        <v>20</v>
      </c>
      <c r="N2401" s="31"/>
      <c r="O2401" s="360">
        <f>IF(P2401="Yes",'MD Rates'!$H$1,R2401)</f>
        <v>18629</v>
      </c>
      <c r="P2401" s="5" t="str">
        <f t="shared" si="109"/>
        <v>No</v>
      </c>
      <c r="R2401" s="406">
        <v>18629</v>
      </c>
    </row>
    <row r="2402" spans="1:18" hidden="1" x14ac:dyDescent="0.2">
      <c r="A2402" s="31" t="s">
        <v>128</v>
      </c>
      <c r="B2402" s="1064" t="s">
        <v>1923</v>
      </c>
      <c r="C2402" s="368" t="s">
        <v>1526</v>
      </c>
      <c r="D2402" s="31" t="s">
        <v>214</v>
      </c>
      <c r="E2402" s="31"/>
      <c r="F2402" s="31" t="s">
        <v>209</v>
      </c>
      <c r="G2402" s="31" t="s">
        <v>1447</v>
      </c>
      <c r="H2402" s="31"/>
      <c r="I2402" s="31">
        <v>0.8</v>
      </c>
      <c r="J2402" s="31">
        <v>50</v>
      </c>
      <c r="K2402" s="31"/>
      <c r="L2402" s="31">
        <v>0.8</v>
      </c>
      <c r="M2402" s="31">
        <v>50</v>
      </c>
      <c r="N2402" s="31"/>
      <c r="O2402" s="360">
        <f>IF(P2402="Yes",'MD Rates'!$H$1,R2402)</f>
        <v>18629</v>
      </c>
      <c r="P2402" s="5" t="str">
        <f t="shared" si="109"/>
        <v>No</v>
      </c>
      <c r="R2402" s="406">
        <v>18629</v>
      </c>
    </row>
    <row r="2403" spans="1:18" hidden="1" x14ac:dyDescent="0.2">
      <c r="A2403" s="31" t="s">
        <v>128</v>
      </c>
      <c r="B2403" s="1064" t="s">
        <v>1923</v>
      </c>
      <c r="C2403" s="368" t="s">
        <v>1526</v>
      </c>
      <c r="D2403" s="31" t="s">
        <v>214</v>
      </c>
      <c r="E2403" s="31"/>
      <c r="F2403" s="31" t="s">
        <v>209</v>
      </c>
      <c r="G2403" s="31" t="s">
        <v>1448</v>
      </c>
      <c r="H2403" s="31"/>
      <c r="I2403" s="31">
        <v>0.8</v>
      </c>
      <c r="J2403" s="31">
        <v>40</v>
      </c>
      <c r="K2403" s="31"/>
      <c r="L2403" s="31">
        <v>0.8</v>
      </c>
      <c r="M2403" s="31">
        <v>40</v>
      </c>
      <c r="N2403" s="31"/>
      <c r="O2403" s="360">
        <f>IF(P2403="Yes",'MD Rates'!$H$1,R2403)</f>
        <v>18629</v>
      </c>
      <c r="P2403" s="5" t="str">
        <f t="shared" si="109"/>
        <v>No</v>
      </c>
      <c r="R2403" s="406">
        <v>18629</v>
      </c>
    </row>
    <row r="2404" spans="1:18" hidden="1" x14ac:dyDescent="0.2">
      <c r="A2404" s="31" t="s">
        <v>128</v>
      </c>
      <c r="B2404" s="1064" t="s">
        <v>1923</v>
      </c>
      <c r="C2404" s="368" t="s">
        <v>1526</v>
      </c>
      <c r="D2404" s="31" t="s">
        <v>214</v>
      </c>
      <c r="E2404" s="31"/>
      <c r="F2404" s="31" t="s">
        <v>209</v>
      </c>
      <c r="G2404" s="31" t="s">
        <v>1449</v>
      </c>
      <c r="H2404" s="31"/>
      <c r="I2404" s="31">
        <v>0.8</v>
      </c>
      <c r="J2404" s="31">
        <v>20</v>
      </c>
      <c r="K2404" s="31"/>
      <c r="L2404" s="31">
        <v>0.8</v>
      </c>
      <c r="M2404" s="31">
        <v>20</v>
      </c>
      <c r="N2404" s="31"/>
      <c r="O2404" s="360">
        <f>IF(P2404="Yes",'MD Rates'!$H$1,R2404)</f>
        <v>18629</v>
      </c>
      <c r="P2404" s="5" t="str">
        <f t="shared" si="109"/>
        <v>No</v>
      </c>
      <c r="R2404" s="406">
        <v>18629</v>
      </c>
    </row>
    <row r="2405" spans="1:18" hidden="1" x14ac:dyDescent="0.2">
      <c r="A2405" s="31" t="s">
        <v>128</v>
      </c>
      <c r="B2405" s="1064" t="s">
        <v>1923</v>
      </c>
      <c r="C2405" s="368" t="s">
        <v>1526</v>
      </c>
      <c r="D2405" s="31" t="s">
        <v>214</v>
      </c>
      <c r="E2405" s="31"/>
      <c r="F2405" s="31" t="s">
        <v>210</v>
      </c>
      <c r="G2405" s="31" t="s">
        <v>1444</v>
      </c>
      <c r="H2405" s="31"/>
      <c r="I2405" s="31">
        <v>0.9</v>
      </c>
      <c r="J2405" s="31">
        <v>50</v>
      </c>
      <c r="K2405" s="31"/>
      <c r="L2405" s="31">
        <v>0.9</v>
      </c>
      <c r="M2405" s="31">
        <v>50</v>
      </c>
      <c r="N2405" s="31"/>
      <c r="O2405" s="360">
        <f>IF(P2405="Yes",'MD Rates'!$H$1,R2405)</f>
        <v>18629</v>
      </c>
      <c r="P2405" s="5" t="str">
        <f t="shared" si="109"/>
        <v>No</v>
      </c>
      <c r="R2405" s="406">
        <v>18629</v>
      </c>
    </row>
    <row r="2406" spans="1:18" hidden="1" x14ac:dyDescent="0.2">
      <c r="A2406" s="31" t="s">
        <v>128</v>
      </c>
      <c r="B2406" s="1064" t="s">
        <v>1923</v>
      </c>
      <c r="C2406" s="368" t="s">
        <v>1526</v>
      </c>
      <c r="D2406" s="31" t="s">
        <v>214</v>
      </c>
      <c r="E2406" s="31"/>
      <c r="F2406" s="31" t="s">
        <v>210</v>
      </c>
      <c r="G2406" s="31" t="s">
        <v>1445</v>
      </c>
      <c r="H2406" s="31"/>
      <c r="I2406" s="31">
        <v>0.9</v>
      </c>
      <c r="J2406" s="31">
        <v>40</v>
      </c>
      <c r="K2406" s="31"/>
      <c r="L2406" s="31">
        <v>0.9</v>
      </c>
      <c r="M2406" s="31">
        <v>40</v>
      </c>
      <c r="N2406" s="31"/>
      <c r="O2406" s="360">
        <f>IF(P2406="Yes",'MD Rates'!$H$1,R2406)</f>
        <v>18629</v>
      </c>
      <c r="P2406" s="5" t="str">
        <f t="shared" si="109"/>
        <v>No</v>
      </c>
      <c r="R2406" s="406">
        <v>18629</v>
      </c>
    </row>
    <row r="2407" spans="1:18" hidden="1" x14ac:dyDescent="0.2">
      <c r="A2407" s="31" t="s">
        <v>128</v>
      </c>
      <c r="B2407" s="1064" t="s">
        <v>1923</v>
      </c>
      <c r="C2407" s="368" t="s">
        <v>1526</v>
      </c>
      <c r="D2407" s="31" t="s">
        <v>214</v>
      </c>
      <c r="E2407" s="31"/>
      <c r="F2407" s="31" t="s">
        <v>210</v>
      </c>
      <c r="G2407" s="31" t="s">
        <v>1446</v>
      </c>
      <c r="H2407" s="31"/>
      <c r="I2407" s="31">
        <v>0.9</v>
      </c>
      <c r="J2407" s="31">
        <v>20</v>
      </c>
      <c r="K2407" s="31"/>
      <c r="L2407" s="31">
        <v>0.9</v>
      </c>
      <c r="M2407" s="31">
        <v>20</v>
      </c>
      <c r="N2407" s="31"/>
      <c r="O2407" s="360">
        <f>IF(P2407="Yes",'MD Rates'!$H$1,R2407)</f>
        <v>18629</v>
      </c>
      <c r="P2407" s="5" t="str">
        <f t="shared" si="109"/>
        <v>No</v>
      </c>
      <c r="R2407" s="406">
        <v>18629</v>
      </c>
    </row>
    <row r="2408" spans="1:18" hidden="1" x14ac:dyDescent="0.2">
      <c r="A2408" s="31" t="s">
        <v>128</v>
      </c>
      <c r="B2408" s="1064" t="s">
        <v>1923</v>
      </c>
      <c r="C2408" s="368" t="s">
        <v>1526</v>
      </c>
      <c r="D2408" s="31" t="s">
        <v>214</v>
      </c>
      <c r="E2408" s="31"/>
      <c r="F2408" s="31" t="s">
        <v>211</v>
      </c>
      <c r="G2408" s="31" t="s">
        <v>1447</v>
      </c>
      <c r="H2408" s="31"/>
      <c r="I2408" s="31">
        <v>0.9</v>
      </c>
      <c r="J2408" s="31">
        <v>50</v>
      </c>
      <c r="K2408" s="31"/>
      <c r="L2408" s="31">
        <v>0.9</v>
      </c>
      <c r="M2408" s="31">
        <v>50</v>
      </c>
      <c r="N2408" s="31"/>
      <c r="O2408" s="360">
        <f>IF(P2408="Yes",'MD Rates'!$H$1,R2408)</f>
        <v>18629</v>
      </c>
      <c r="P2408" s="5" t="str">
        <f t="shared" si="109"/>
        <v>No</v>
      </c>
      <c r="R2408" s="406">
        <v>18629</v>
      </c>
    </row>
    <row r="2409" spans="1:18" hidden="1" x14ac:dyDescent="0.2">
      <c r="A2409" s="31" t="s">
        <v>128</v>
      </c>
      <c r="B2409" s="1064" t="s">
        <v>1923</v>
      </c>
      <c r="C2409" s="368" t="s">
        <v>1526</v>
      </c>
      <c r="D2409" s="31" t="s">
        <v>214</v>
      </c>
      <c r="E2409" s="31"/>
      <c r="F2409" s="31" t="s">
        <v>211</v>
      </c>
      <c r="G2409" s="31" t="s">
        <v>1448</v>
      </c>
      <c r="H2409" s="31"/>
      <c r="I2409" s="31">
        <v>0.9</v>
      </c>
      <c r="J2409" s="31">
        <v>40</v>
      </c>
      <c r="K2409" s="31"/>
      <c r="L2409" s="31">
        <v>0.9</v>
      </c>
      <c r="M2409" s="31">
        <v>40</v>
      </c>
      <c r="N2409" s="31"/>
      <c r="O2409" s="360">
        <f>IF(P2409="Yes",'MD Rates'!$H$1,R2409)</f>
        <v>18629</v>
      </c>
      <c r="P2409" s="5" t="str">
        <f t="shared" si="109"/>
        <v>No</v>
      </c>
      <c r="R2409" s="406">
        <v>18629</v>
      </c>
    </row>
    <row r="2410" spans="1:18" hidden="1" x14ac:dyDescent="0.2">
      <c r="A2410" s="31" t="s">
        <v>128</v>
      </c>
      <c r="B2410" s="1064" t="s">
        <v>1923</v>
      </c>
      <c r="C2410" s="368" t="s">
        <v>1526</v>
      </c>
      <c r="D2410" s="31" t="s">
        <v>214</v>
      </c>
      <c r="E2410" s="31"/>
      <c r="F2410" s="31" t="s">
        <v>211</v>
      </c>
      <c r="G2410" s="31" t="s">
        <v>1449</v>
      </c>
      <c r="H2410" s="31"/>
      <c r="I2410" s="31">
        <v>0.9</v>
      </c>
      <c r="J2410" s="31">
        <v>20</v>
      </c>
      <c r="K2410" s="31"/>
      <c r="L2410" s="31">
        <v>0.9</v>
      </c>
      <c r="M2410" s="31">
        <v>20</v>
      </c>
      <c r="N2410" s="31"/>
      <c r="O2410" s="360">
        <f>IF(P2410="Yes",'MD Rates'!$H$1,R2410)</f>
        <v>18629</v>
      </c>
      <c r="P2410" s="5" t="str">
        <f t="shared" si="109"/>
        <v>No</v>
      </c>
      <c r="R2410" s="406">
        <v>18629</v>
      </c>
    </row>
    <row r="2411" spans="1:18" hidden="1" x14ac:dyDescent="0.2">
      <c r="A2411" s="31" t="s">
        <v>128</v>
      </c>
      <c r="B2411" s="1064" t="s">
        <v>1923</v>
      </c>
      <c r="C2411" s="368" t="s">
        <v>1530</v>
      </c>
      <c r="D2411" s="31" t="s">
        <v>215</v>
      </c>
      <c r="E2411" s="31"/>
      <c r="F2411" s="31" t="s">
        <v>146</v>
      </c>
      <c r="G2411" s="31" t="s">
        <v>1444</v>
      </c>
      <c r="H2411" s="31"/>
      <c r="I2411" s="31">
        <v>0.5</v>
      </c>
      <c r="J2411" s="31">
        <v>50</v>
      </c>
      <c r="K2411" s="31"/>
      <c r="L2411" s="31">
        <v>0.5</v>
      </c>
      <c r="M2411" s="31">
        <v>50</v>
      </c>
      <c r="N2411" s="31"/>
      <c r="O2411" s="360">
        <f>IF(P2411="Yes",'MD Rates'!$H$1,R2411)</f>
        <v>18629</v>
      </c>
      <c r="P2411" s="5" t="str">
        <f t="shared" si="109"/>
        <v>No</v>
      </c>
      <c r="R2411" s="406">
        <v>18629</v>
      </c>
    </row>
    <row r="2412" spans="1:18" hidden="1" x14ac:dyDescent="0.2">
      <c r="A2412" s="31" t="s">
        <v>128</v>
      </c>
      <c r="B2412" s="1064" t="s">
        <v>1923</v>
      </c>
      <c r="C2412" s="368" t="s">
        <v>1530</v>
      </c>
      <c r="D2412" s="31" t="s">
        <v>215</v>
      </c>
      <c r="E2412" s="31"/>
      <c r="F2412" s="31" t="s">
        <v>146</v>
      </c>
      <c r="G2412" s="31" t="s">
        <v>1445</v>
      </c>
      <c r="H2412" s="31"/>
      <c r="I2412" s="31">
        <v>0.5</v>
      </c>
      <c r="J2412" s="31">
        <v>40</v>
      </c>
      <c r="K2412" s="31"/>
      <c r="L2412" s="31">
        <v>0.5</v>
      </c>
      <c r="M2412" s="31">
        <v>40</v>
      </c>
      <c r="N2412" s="31"/>
      <c r="O2412" s="360">
        <f>IF(P2412="Yes",'MD Rates'!$H$1,R2412)</f>
        <v>18629</v>
      </c>
      <c r="P2412" s="5" t="str">
        <f t="shared" si="109"/>
        <v>No</v>
      </c>
      <c r="R2412" s="406">
        <v>18629</v>
      </c>
    </row>
    <row r="2413" spans="1:18" hidden="1" x14ac:dyDescent="0.2">
      <c r="A2413" s="31" t="s">
        <v>128</v>
      </c>
      <c r="B2413" s="1064" t="s">
        <v>1923</v>
      </c>
      <c r="C2413" s="368" t="s">
        <v>1530</v>
      </c>
      <c r="D2413" s="31" t="s">
        <v>215</v>
      </c>
      <c r="E2413" s="31"/>
      <c r="F2413" s="31" t="s">
        <v>146</v>
      </c>
      <c r="G2413" s="31" t="s">
        <v>1446</v>
      </c>
      <c r="H2413" s="31"/>
      <c r="I2413" s="31">
        <v>0.5</v>
      </c>
      <c r="J2413" s="31">
        <v>20</v>
      </c>
      <c r="K2413" s="31"/>
      <c r="L2413" s="31">
        <v>0.5</v>
      </c>
      <c r="M2413" s="31">
        <v>20</v>
      </c>
      <c r="N2413" s="31"/>
      <c r="O2413" s="360">
        <f>IF(P2413="Yes",'MD Rates'!$H$1,R2413)</f>
        <v>18629</v>
      </c>
      <c r="P2413" s="5" t="str">
        <f t="shared" si="109"/>
        <v>No</v>
      </c>
      <c r="R2413" s="406">
        <v>18629</v>
      </c>
    </row>
    <row r="2414" spans="1:18" hidden="1" x14ac:dyDescent="0.2">
      <c r="A2414" s="31" t="s">
        <v>128</v>
      </c>
      <c r="B2414" s="1064" t="s">
        <v>1923</v>
      </c>
      <c r="C2414" s="368" t="s">
        <v>1530</v>
      </c>
      <c r="D2414" s="31" t="s">
        <v>215</v>
      </c>
      <c r="E2414" s="31"/>
      <c r="F2414" s="31" t="s">
        <v>147</v>
      </c>
      <c r="G2414" s="31" t="s">
        <v>1447</v>
      </c>
      <c r="H2414" s="31"/>
      <c r="I2414" s="31">
        <v>0.5</v>
      </c>
      <c r="J2414" s="31">
        <v>50</v>
      </c>
      <c r="K2414" s="31"/>
      <c r="L2414" s="31">
        <v>0.5</v>
      </c>
      <c r="M2414" s="31">
        <v>50</v>
      </c>
      <c r="N2414" s="31"/>
      <c r="O2414" s="360">
        <f>IF(P2414="Yes",'MD Rates'!$H$1,R2414)</f>
        <v>18629</v>
      </c>
      <c r="P2414" s="5" t="str">
        <f t="shared" si="109"/>
        <v>No</v>
      </c>
      <c r="R2414" s="406">
        <v>18629</v>
      </c>
    </row>
    <row r="2415" spans="1:18" hidden="1" x14ac:dyDescent="0.2">
      <c r="A2415" s="31" t="s">
        <v>128</v>
      </c>
      <c r="B2415" s="1064" t="s">
        <v>1923</v>
      </c>
      <c r="C2415" s="368" t="s">
        <v>1530</v>
      </c>
      <c r="D2415" s="31" t="s">
        <v>215</v>
      </c>
      <c r="E2415" s="31"/>
      <c r="F2415" s="31" t="s">
        <v>147</v>
      </c>
      <c r="G2415" s="31" t="s">
        <v>1448</v>
      </c>
      <c r="H2415" s="31"/>
      <c r="I2415" s="31">
        <v>0.5</v>
      </c>
      <c r="J2415" s="31">
        <v>40</v>
      </c>
      <c r="K2415" s="31"/>
      <c r="L2415" s="31">
        <v>0.5</v>
      </c>
      <c r="M2415" s="31">
        <v>40</v>
      </c>
      <c r="N2415" s="31"/>
      <c r="O2415" s="360">
        <f>IF(P2415="Yes",'MD Rates'!$H$1,R2415)</f>
        <v>18629</v>
      </c>
      <c r="P2415" s="5" t="str">
        <f t="shared" si="109"/>
        <v>No</v>
      </c>
      <c r="R2415" s="406">
        <v>18629</v>
      </c>
    </row>
    <row r="2416" spans="1:18" hidden="1" x14ac:dyDescent="0.2">
      <c r="A2416" s="31" t="s">
        <v>128</v>
      </c>
      <c r="B2416" s="1064" t="s">
        <v>1923</v>
      </c>
      <c r="C2416" s="368" t="s">
        <v>1530</v>
      </c>
      <c r="D2416" s="31" t="s">
        <v>215</v>
      </c>
      <c r="E2416" s="31"/>
      <c r="F2416" s="31" t="s">
        <v>147</v>
      </c>
      <c r="G2416" s="31" t="s">
        <v>1449</v>
      </c>
      <c r="H2416" s="31"/>
      <c r="I2416" s="31">
        <v>0.5</v>
      </c>
      <c r="J2416" s="31">
        <v>20</v>
      </c>
      <c r="K2416" s="31"/>
      <c r="L2416" s="31">
        <v>0.5</v>
      </c>
      <c r="M2416" s="31">
        <v>20</v>
      </c>
      <c r="N2416" s="31"/>
      <c r="O2416" s="360">
        <f>IF(P2416="Yes",'MD Rates'!$H$1,R2416)</f>
        <v>18629</v>
      </c>
      <c r="P2416" s="5" t="str">
        <f t="shared" si="109"/>
        <v>No</v>
      </c>
      <c r="R2416" s="406">
        <v>18629</v>
      </c>
    </row>
    <row r="2417" spans="1:18" hidden="1" x14ac:dyDescent="0.2">
      <c r="A2417" s="31" t="s">
        <v>128</v>
      </c>
      <c r="B2417" s="1064" t="s">
        <v>1923</v>
      </c>
      <c r="C2417" s="368" t="s">
        <v>1530</v>
      </c>
      <c r="D2417" s="31" t="s">
        <v>215</v>
      </c>
      <c r="E2417" s="31"/>
      <c r="F2417" s="31" t="s">
        <v>148</v>
      </c>
      <c r="G2417" s="31" t="s">
        <v>1444</v>
      </c>
      <c r="H2417" s="31"/>
      <c r="I2417" s="31">
        <v>0.6</v>
      </c>
      <c r="J2417" s="31">
        <v>50</v>
      </c>
      <c r="K2417" s="31"/>
      <c r="L2417" s="31">
        <v>0.6</v>
      </c>
      <c r="M2417" s="31">
        <v>50</v>
      </c>
      <c r="N2417" s="31"/>
      <c r="O2417" s="360">
        <f>IF(P2417="Yes",'MD Rates'!$H$1,R2417)</f>
        <v>18629</v>
      </c>
      <c r="P2417" s="5" t="str">
        <f t="shared" si="109"/>
        <v>No</v>
      </c>
      <c r="R2417" s="406">
        <v>18629</v>
      </c>
    </row>
    <row r="2418" spans="1:18" hidden="1" x14ac:dyDescent="0.2">
      <c r="A2418" s="31" t="s">
        <v>128</v>
      </c>
      <c r="B2418" s="1064" t="s">
        <v>1923</v>
      </c>
      <c r="C2418" s="368" t="s">
        <v>1530</v>
      </c>
      <c r="D2418" s="31" t="s">
        <v>215</v>
      </c>
      <c r="E2418" s="31"/>
      <c r="F2418" s="31" t="s">
        <v>148</v>
      </c>
      <c r="G2418" s="31" t="s">
        <v>1445</v>
      </c>
      <c r="H2418" s="31"/>
      <c r="I2418" s="31">
        <v>0.6</v>
      </c>
      <c r="J2418" s="31">
        <v>40</v>
      </c>
      <c r="K2418" s="31"/>
      <c r="L2418" s="31">
        <v>0.6</v>
      </c>
      <c r="M2418" s="31">
        <v>40</v>
      </c>
      <c r="N2418" s="31"/>
      <c r="O2418" s="360">
        <f>IF(P2418="Yes",'MD Rates'!$H$1,R2418)</f>
        <v>18629</v>
      </c>
      <c r="P2418" s="5" t="str">
        <f t="shared" si="109"/>
        <v>No</v>
      </c>
      <c r="R2418" s="406">
        <v>18629</v>
      </c>
    </row>
    <row r="2419" spans="1:18" hidden="1" x14ac:dyDescent="0.2">
      <c r="A2419" s="31" t="s">
        <v>128</v>
      </c>
      <c r="B2419" s="1064" t="s">
        <v>1923</v>
      </c>
      <c r="C2419" s="368" t="s">
        <v>1530</v>
      </c>
      <c r="D2419" s="31" t="s">
        <v>215</v>
      </c>
      <c r="E2419" s="31"/>
      <c r="F2419" s="31" t="s">
        <v>148</v>
      </c>
      <c r="G2419" s="31" t="s">
        <v>1446</v>
      </c>
      <c r="H2419" s="31"/>
      <c r="I2419" s="31">
        <v>0.6</v>
      </c>
      <c r="J2419" s="31">
        <v>20</v>
      </c>
      <c r="K2419" s="31"/>
      <c r="L2419" s="31">
        <v>0.6</v>
      </c>
      <c r="M2419" s="31">
        <v>20</v>
      </c>
      <c r="N2419" s="31"/>
      <c r="O2419" s="360">
        <f>IF(P2419="Yes",'MD Rates'!$H$1,R2419)</f>
        <v>18629</v>
      </c>
      <c r="P2419" s="5" t="str">
        <f t="shared" si="109"/>
        <v>No</v>
      </c>
      <c r="R2419" s="406">
        <v>18629</v>
      </c>
    </row>
    <row r="2420" spans="1:18" hidden="1" x14ac:dyDescent="0.2">
      <c r="A2420" s="31" t="s">
        <v>128</v>
      </c>
      <c r="B2420" s="1064" t="s">
        <v>1923</v>
      </c>
      <c r="C2420" s="368" t="s">
        <v>1530</v>
      </c>
      <c r="D2420" s="31" t="s">
        <v>215</v>
      </c>
      <c r="E2420" s="31"/>
      <c r="F2420" s="31" t="s">
        <v>149</v>
      </c>
      <c r="G2420" s="31" t="s">
        <v>1447</v>
      </c>
      <c r="H2420" s="31"/>
      <c r="I2420" s="31">
        <v>0.6</v>
      </c>
      <c r="J2420" s="31">
        <v>50</v>
      </c>
      <c r="K2420" s="31"/>
      <c r="L2420" s="31">
        <v>0.6</v>
      </c>
      <c r="M2420" s="31">
        <v>50</v>
      </c>
      <c r="N2420" s="31"/>
      <c r="O2420" s="360">
        <f>IF(P2420="Yes",'MD Rates'!$H$1,R2420)</f>
        <v>18629</v>
      </c>
      <c r="P2420" s="5" t="str">
        <f t="shared" si="109"/>
        <v>No</v>
      </c>
      <c r="R2420" s="406">
        <v>18629</v>
      </c>
    </row>
    <row r="2421" spans="1:18" hidden="1" x14ac:dyDescent="0.2">
      <c r="A2421" s="31" t="s">
        <v>128</v>
      </c>
      <c r="B2421" s="1064" t="s">
        <v>1923</v>
      </c>
      <c r="C2421" s="368" t="s">
        <v>1530</v>
      </c>
      <c r="D2421" s="31" t="s">
        <v>215</v>
      </c>
      <c r="E2421" s="31"/>
      <c r="F2421" s="31" t="s">
        <v>149</v>
      </c>
      <c r="G2421" s="31" t="s">
        <v>1448</v>
      </c>
      <c r="H2421" s="31"/>
      <c r="I2421" s="31">
        <v>0.6</v>
      </c>
      <c r="J2421" s="31">
        <v>40</v>
      </c>
      <c r="K2421" s="31"/>
      <c r="L2421" s="31">
        <v>0.6</v>
      </c>
      <c r="M2421" s="31">
        <v>40</v>
      </c>
      <c r="N2421" s="31"/>
      <c r="O2421" s="360">
        <f>IF(P2421="Yes",'MD Rates'!$H$1,R2421)</f>
        <v>18629</v>
      </c>
      <c r="P2421" s="5" t="str">
        <f t="shared" si="109"/>
        <v>No</v>
      </c>
      <c r="R2421" s="406">
        <v>18629</v>
      </c>
    </row>
    <row r="2422" spans="1:18" hidden="1" x14ac:dyDescent="0.2">
      <c r="A2422" s="31" t="s">
        <v>128</v>
      </c>
      <c r="B2422" s="1064" t="s">
        <v>1923</v>
      </c>
      <c r="C2422" s="368" t="s">
        <v>1530</v>
      </c>
      <c r="D2422" s="31" t="s">
        <v>215</v>
      </c>
      <c r="E2422" s="31"/>
      <c r="F2422" s="31" t="s">
        <v>149</v>
      </c>
      <c r="G2422" s="31" t="s">
        <v>1449</v>
      </c>
      <c r="H2422" s="31"/>
      <c r="I2422" s="31">
        <v>0.6</v>
      </c>
      <c r="J2422" s="31">
        <v>20</v>
      </c>
      <c r="K2422" s="31"/>
      <c r="L2422" s="31">
        <v>0.6</v>
      </c>
      <c r="M2422" s="31">
        <v>20</v>
      </c>
      <c r="N2422" s="31"/>
      <c r="O2422" s="360">
        <f>IF(P2422="Yes",'MD Rates'!$H$1,R2422)</f>
        <v>18629</v>
      </c>
      <c r="P2422" s="5" t="str">
        <f t="shared" si="109"/>
        <v>No</v>
      </c>
      <c r="R2422" s="406">
        <v>18629</v>
      </c>
    </row>
    <row r="2423" spans="1:18" hidden="1" x14ac:dyDescent="0.2">
      <c r="A2423" s="31" t="s">
        <v>128</v>
      </c>
      <c r="B2423" s="1064" t="s">
        <v>1923</v>
      </c>
      <c r="C2423" s="368" t="s">
        <v>1530</v>
      </c>
      <c r="D2423" s="31" t="s">
        <v>215</v>
      </c>
      <c r="E2423" s="31"/>
      <c r="F2423" s="31" t="s">
        <v>150</v>
      </c>
      <c r="G2423" s="31" t="s">
        <v>1444</v>
      </c>
      <c r="H2423" s="31"/>
      <c r="I2423" s="31">
        <v>0.7</v>
      </c>
      <c r="J2423" s="31">
        <v>50</v>
      </c>
      <c r="K2423" s="31"/>
      <c r="L2423" s="31">
        <v>0.7</v>
      </c>
      <c r="M2423" s="31">
        <v>50</v>
      </c>
      <c r="N2423" s="31"/>
      <c r="O2423" s="360">
        <f>IF(P2423="Yes",'MD Rates'!$H$1,R2423)</f>
        <v>18629</v>
      </c>
      <c r="P2423" s="5" t="str">
        <f t="shared" si="109"/>
        <v>No</v>
      </c>
      <c r="R2423" s="406">
        <v>18629</v>
      </c>
    </row>
    <row r="2424" spans="1:18" hidden="1" x14ac:dyDescent="0.2">
      <c r="A2424" s="31" t="s">
        <v>128</v>
      </c>
      <c r="B2424" s="1064" t="s">
        <v>1923</v>
      </c>
      <c r="C2424" s="368" t="s">
        <v>1530</v>
      </c>
      <c r="D2424" s="31" t="s">
        <v>215</v>
      </c>
      <c r="E2424" s="31"/>
      <c r="F2424" s="31" t="s">
        <v>150</v>
      </c>
      <c r="G2424" s="31" t="s">
        <v>1445</v>
      </c>
      <c r="H2424" s="31"/>
      <c r="I2424" s="31">
        <v>0.7</v>
      </c>
      <c r="J2424" s="31">
        <v>40</v>
      </c>
      <c r="K2424" s="31"/>
      <c r="L2424" s="31">
        <v>0.7</v>
      </c>
      <c r="M2424" s="31">
        <v>40</v>
      </c>
      <c r="N2424" s="31"/>
      <c r="O2424" s="360">
        <f>IF(P2424="Yes",'MD Rates'!$H$1,R2424)</f>
        <v>18629</v>
      </c>
      <c r="P2424" s="5" t="str">
        <f t="shared" si="109"/>
        <v>No</v>
      </c>
      <c r="R2424" s="406">
        <v>18629</v>
      </c>
    </row>
    <row r="2425" spans="1:18" hidden="1" x14ac:dyDescent="0.2">
      <c r="A2425" s="31" t="s">
        <v>128</v>
      </c>
      <c r="B2425" s="1064" t="s">
        <v>1923</v>
      </c>
      <c r="C2425" s="368" t="s">
        <v>1530</v>
      </c>
      <c r="D2425" s="31" t="s">
        <v>215</v>
      </c>
      <c r="E2425" s="31"/>
      <c r="F2425" s="31" t="s">
        <v>150</v>
      </c>
      <c r="G2425" s="31" t="s">
        <v>1446</v>
      </c>
      <c r="H2425" s="31"/>
      <c r="I2425" s="31">
        <v>0.7</v>
      </c>
      <c r="J2425" s="31">
        <v>20</v>
      </c>
      <c r="K2425" s="31"/>
      <c r="L2425" s="31">
        <v>0.7</v>
      </c>
      <c r="M2425" s="31">
        <v>20</v>
      </c>
      <c r="N2425" s="31"/>
      <c r="O2425" s="360">
        <f>IF(P2425="Yes",'MD Rates'!$H$1,R2425)</f>
        <v>18629</v>
      </c>
      <c r="P2425" s="5" t="str">
        <f t="shared" si="109"/>
        <v>No</v>
      </c>
      <c r="R2425" s="406">
        <v>18629</v>
      </c>
    </row>
    <row r="2426" spans="1:18" hidden="1" x14ac:dyDescent="0.2">
      <c r="A2426" s="31" t="s">
        <v>128</v>
      </c>
      <c r="B2426" s="1064" t="s">
        <v>1923</v>
      </c>
      <c r="C2426" s="368" t="s">
        <v>1530</v>
      </c>
      <c r="D2426" s="31" t="s">
        <v>215</v>
      </c>
      <c r="E2426" s="31"/>
      <c r="F2426" s="31" t="s">
        <v>151</v>
      </c>
      <c r="G2426" s="31" t="s">
        <v>1447</v>
      </c>
      <c r="H2426" s="31"/>
      <c r="I2426" s="31">
        <v>0.7</v>
      </c>
      <c r="J2426" s="31">
        <v>50</v>
      </c>
      <c r="K2426" s="31"/>
      <c r="L2426" s="31">
        <v>0.7</v>
      </c>
      <c r="M2426" s="31">
        <v>50</v>
      </c>
      <c r="N2426" s="31"/>
      <c r="O2426" s="360">
        <f>IF(P2426="Yes",'MD Rates'!$H$1,R2426)</f>
        <v>18629</v>
      </c>
      <c r="P2426" s="5" t="str">
        <f t="shared" si="109"/>
        <v>No</v>
      </c>
      <c r="R2426" s="406">
        <v>18629</v>
      </c>
    </row>
    <row r="2427" spans="1:18" hidden="1" x14ac:dyDescent="0.2">
      <c r="A2427" s="31" t="s">
        <v>128</v>
      </c>
      <c r="B2427" s="1064" t="s">
        <v>1923</v>
      </c>
      <c r="C2427" s="368" t="s">
        <v>1530</v>
      </c>
      <c r="D2427" s="31" t="s">
        <v>215</v>
      </c>
      <c r="E2427" s="31"/>
      <c r="F2427" s="31" t="s">
        <v>151</v>
      </c>
      <c r="G2427" s="31" t="s">
        <v>1448</v>
      </c>
      <c r="H2427" s="31"/>
      <c r="I2427" s="31">
        <v>0.7</v>
      </c>
      <c r="J2427" s="31">
        <v>40</v>
      </c>
      <c r="K2427" s="31"/>
      <c r="L2427" s="31">
        <v>0.7</v>
      </c>
      <c r="M2427" s="31">
        <v>40</v>
      </c>
      <c r="N2427" s="31"/>
      <c r="O2427" s="360">
        <f>IF(P2427="Yes",'MD Rates'!$H$1,R2427)</f>
        <v>18629</v>
      </c>
      <c r="P2427" s="5" t="str">
        <f t="shared" si="109"/>
        <v>No</v>
      </c>
      <c r="R2427" s="406">
        <v>18629</v>
      </c>
    </row>
    <row r="2428" spans="1:18" hidden="1" x14ac:dyDescent="0.2">
      <c r="A2428" s="31" t="s">
        <v>128</v>
      </c>
      <c r="B2428" s="1064" t="s">
        <v>1923</v>
      </c>
      <c r="C2428" s="368" t="s">
        <v>1530</v>
      </c>
      <c r="D2428" s="31" t="s">
        <v>215</v>
      </c>
      <c r="E2428" s="31"/>
      <c r="F2428" s="31" t="s">
        <v>151</v>
      </c>
      <c r="G2428" s="31" t="s">
        <v>1449</v>
      </c>
      <c r="H2428" s="31"/>
      <c r="I2428" s="31">
        <v>0.7</v>
      </c>
      <c r="J2428" s="31">
        <v>20</v>
      </c>
      <c r="K2428" s="31"/>
      <c r="L2428" s="31">
        <v>0.7</v>
      </c>
      <c r="M2428" s="31">
        <v>20</v>
      </c>
      <c r="N2428" s="31"/>
      <c r="O2428" s="360">
        <f>IF(P2428="Yes",'MD Rates'!$H$1,R2428)</f>
        <v>18629</v>
      </c>
      <c r="P2428" s="5" t="str">
        <f t="shared" si="109"/>
        <v>No</v>
      </c>
      <c r="R2428" s="406">
        <v>18629</v>
      </c>
    </row>
    <row r="2429" spans="1:18" hidden="1" x14ac:dyDescent="0.2">
      <c r="A2429" s="31" t="s">
        <v>128</v>
      </c>
      <c r="B2429" s="1064" t="s">
        <v>1923</v>
      </c>
      <c r="C2429" s="368" t="s">
        <v>1530</v>
      </c>
      <c r="D2429" s="31" t="s">
        <v>215</v>
      </c>
      <c r="E2429" s="31"/>
      <c r="F2429" s="31" t="s">
        <v>152</v>
      </c>
      <c r="G2429" s="31" t="s">
        <v>1444</v>
      </c>
      <c r="H2429" s="31"/>
      <c r="I2429" s="31">
        <v>0.8</v>
      </c>
      <c r="J2429" s="31">
        <v>50</v>
      </c>
      <c r="K2429" s="31"/>
      <c r="L2429" s="31">
        <v>0.8</v>
      </c>
      <c r="M2429" s="31">
        <v>50</v>
      </c>
      <c r="N2429" s="31"/>
      <c r="O2429" s="360">
        <f>IF(P2429="Yes",'MD Rates'!$H$1,R2429)</f>
        <v>18629</v>
      </c>
      <c r="P2429" s="5" t="str">
        <f t="shared" si="109"/>
        <v>No</v>
      </c>
      <c r="R2429" s="406">
        <v>18629</v>
      </c>
    </row>
    <row r="2430" spans="1:18" hidden="1" x14ac:dyDescent="0.2">
      <c r="A2430" s="31" t="s">
        <v>128</v>
      </c>
      <c r="B2430" s="1064" t="s">
        <v>1923</v>
      </c>
      <c r="C2430" s="368" t="s">
        <v>1530</v>
      </c>
      <c r="D2430" s="31" t="s">
        <v>215</v>
      </c>
      <c r="E2430" s="31"/>
      <c r="F2430" s="31" t="s">
        <v>152</v>
      </c>
      <c r="G2430" s="31" t="s">
        <v>1445</v>
      </c>
      <c r="H2430" s="31"/>
      <c r="I2430" s="31">
        <v>0.8</v>
      </c>
      <c r="J2430" s="31">
        <v>40</v>
      </c>
      <c r="K2430" s="31"/>
      <c r="L2430" s="31">
        <v>0.8</v>
      </c>
      <c r="M2430" s="31">
        <v>40</v>
      </c>
      <c r="N2430" s="31"/>
      <c r="O2430" s="360">
        <f>IF(P2430="Yes",'MD Rates'!$H$1,R2430)</f>
        <v>18629</v>
      </c>
      <c r="P2430" s="5" t="str">
        <f t="shared" si="109"/>
        <v>No</v>
      </c>
      <c r="R2430" s="406">
        <v>18629</v>
      </c>
    </row>
    <row r="2431" spans="1:18" hidden="1" x14ac:dyDescent="0.2">
      <c r="A2431" s="31" t="s">
        <v>128</v>
      </c>
      <c r="B2431" s="1064" t="s">
        <v>1923</v>
      </c>
      <c r="C2431" s="368" t="s">
        <v>1530</v>
      </c>
      <c r="D2431" s="31" t="s">
        <v>215</v>
      </c>
      <c r="E2431" s="31"/>
      <c r="F2431" s="31" t="s">
        <v>152</v>
      </c>
      <c r="G2431" s="31" t="s">
        <v>1446</v>
      </c>
      <c r="H2431" s="31"/>
      <c r="I2431" s="31">
        <v>0.8</v>
      </c>
      <c r="J2431" s="31">
        <v>20</v>
      </c>
      <c r="K2431" s="31"/>
      <c r="L2431" s="31">
        <v>0.8</v>
      </c>
      <c r="M2431" s="31">
        <v>20</v>
      </c>
      <c r="N2431" s="31"/>
      <c r="O2431" s="360">
        <f>IF(P2431="Yes",'MD Rates'!$H$1,R2431)</f>
        <v>18629</v>
      </c>
      <c r="P2431" s="5" t="str">
        <f t="shared" si="109"/>
        <v>No</v>
      </c>
      <c r="R2431" s="406">
        <v>18629</v>
      </c>
    </row>
    <row r="2432" spans="1:18" hidden="1" x14ac:dyDescent="0.2">
      <c r="A2432" s="31" t="s">
        <v>128</v>
      </c>
      <c r="B2432" s="1064" t="s">
        <v>1923</v>
      </c>
      <c r="C2432" s="368" t="s">
        <v>1530</v>
      </c>
      <c r="D2432" s="31" t="s">
        <v>215</v>
      </c>
      <c r="E2432" s="31"/>
      <c r="F2432" s="31" t="s">
        <v>209</v>
      </c>
      <c r="G2432" s="31" t="s">
        <v>1447</v>
      </c>
      <c r="H2432" s="31"/>
      <c r="I2432" s="31">
        <v>0.8</v>
      </c>
      <c r="J2432" s="31">
        <v>50</v>
      </c>
      <c r="K2432" s="31"/>
      <c r="L2432" s="31">
        <v>0.8</v>
      </c>
      <c r="M2432" s="31">
        <v>50</v>
      </c>
      <c r="N2432" s="31"/>
      <c r="O2432" s="360">
        <f>IF(P2432="Yes",'MD Rates'!$H$1,R2432)</f>
        <v>18629</v>
      </c>
      <c r="P2432" s="5" t="str">
        <f t="shared" si="109"/>
        <v>No</v>
      </c>
      <c r="R2432" s="406">
        <v>18629</v>
      </c>
    </row>
    <row r="2433" spans="1:18" hidden="1" x14ac:dyDescent="0.2">
      <c r="A2433" s="31" t="s">
        <v>128</v>
      </c>
      <c r="B2433" s="1064" t="s">
        <v>1923</v>
      </c>
      <c r="C2433" s="368" t="s">
        <v>1530</v>
      </c>
      <c r="D2433" s="31" t="s">
        <v>215</v>
      </c>
      <c r="E2433" s="31"/>
      <c r="F2433" s="31" t="s">
        <v>209</v>
      </c>
      <c r="G2433" s="31" t="s">
        <v>1448</v>
      </c>
      <c r="H2433" s="31"/>
      <c r="I2433" s="31">
        <v>0.8</v>
      </c>
      <c r="J2433" s="31">
        <v>40</v>
      </c>
      <c r="K2433" s="31"/>
      <c r="L2433" s="31">
        <v>0.8</v>
      </c>
      <c r="M2433" s="31">
        <v>40</v>
      </c>
      <c r="N2433" s="31"/>
      <c r="O2433" s="360">
        <f>IF(P2433="Yes",'MD Rates'!$H$1,R2433)</f>
        <v>18629</v>
      </c>
      <c r="P2433" s="5" t="str">
        <f t="shared" si="109"/>
        <v>No</v>
      </c>
      <c r="R2433" s="406">
        <v>18629</v>
      </c>
    </row>
    <row r="2434" spans="1:18" hidden="1" x14ac:dyDescent="0.2">
      <c r="A2434" s="31" t="s">
        <v>128</v>
      </c>
      <c r="B2434" s="1064" t="s">
        <v>1923</v>
      </c>
      <c r="C2434" s="368" t="s">
        <v>1530</v>
      </c>
      <c r="D2434" s="31" t="s">
        <v>215</v>
      </c>
      <c r="E2434" s="31"/>
      <c r="F2434" s="31" t="s">
        <v>209</v>
      </c>
      <c r="G2434" s="31" t="s">
        <v>1449</v>
      </c>
      <c r="H2434" s="31"/>
      <c r="I2434" s="31">
        <v>0.8</v>
      </c>
      <c r="J2434" s="31">
        <v>20</v>
      </c>
      <c r="K2434" s="31"/>
      <c r="L2434" s="31">
        <v>0.8</v>
      </c>
      <c r="M2434" s="31">
        <v>20</v>
      </c>
      <c r="N2434" s="31"/>
      <c r="O2434" s="360">
        <f>IF(P2434="Yes",'MD Rates'!$H$1,R2434)</f>
        <v>18629</v>
      </c>
      <c r="P2434" s="5" t="str">
        <f t="shared" si="109"/>
        <v>No</v>
      </c>
      <c r="R2434" s="406">
        <v>18629</v>
      </c>
    </row>
    <row r="2435" spans="1:18" hidden="1" x14ac:dyDescent="0.2">
      <c r="A2435" s="31" t="s">
        <v>128</v>
      </c>
      <c r="B2435" s="1064" t="s">
        <v>1923</v>
      </c>
      <c r="C2435" s="368" t="s">
        <v>1530</v>
      </c>
      <c r="D2435" s="31" t="s">
        <v>215</v>
      </c>
      <c r="E2435" s="31"/>
      <c r="F2435" s="31" t="s">
        <v>210</v>
      </c>
      <c r="G2435" s="31" t="s">
        <v>1444</v>
      </c>
      <c r="H2435" s="31"/>
      <c r="I2435" s="31">
        <v>0.9</v>
      </c>
      <c r="J2435" s="31">
        <v>50</v>
      </c>
      <c r="K2435" s="31"/>
      <c r="L2435" s="31">
        <v>0.9</v>
      </c>
      <c r="M2435" s="31">
        <v>50</v>
      </c>
      <c r="N2435" s="31"/>
      <c r="O2435" s="360">
        <f>IF(P2435="Yes",'MD Rates'!$H$1,R2435)</f>
        <v>18629</v>
      </c>
      <c r="P2435" s="5" t="str">
        <f t="shared" si="109"/>
        <v>No</v>
      </c>
      <c r="R2435" s="406">
        <v>18629</v>
      </c>
    </row>
    <row r="2436" spans="1:18" hidden="1" x14ac:dyDescent="0.2">
      <c r="A2436" s="31" t="s">
        <v>128</v>
      </c>
      <c r="B2436" s="1064" t="s">
        <v>1923</v>
      </c>
      <c r="C2436" s="368" t="s">
        <v>1530</v>
      </c>
      <c r="D2436" s="31" t="s">
        <v>215</v>
      </c>
      <c r="E2436" s="31"/>
      <c r="F2436" s="31" t="s">
        <v>210</v>
      </c>
      <c r="G2436" s="31" t="s">
        <v>1445</v>
      </c>
      <c r="H2436" s="31"/>
      <c r="I2436" s="31">
        <v>0.9</v>
      </c>
      <c r="J2436" s="31">
        <v>40</v>
      </c>
      <c r="K2436" s="31"/>
      <c r="L2436" s="31">
        <v>0.9</v>
      </c>
      <c r="M2436" s="31">
        <v>40</v>
      </c>
      <c r="N2436" s="31"/>
      <c r="O2436" s="360">
        <f>IF(P2436="Yes",'MD Rates'!$H$1,R2436)</f>
        <v>18629</v>
      </c>
      <c r="P2436" s="5" t="str">
        <f t="shared" si="109"/>
        <v>No</v>
      </c>
      <c r="R2436" s="406">
        <v>18629</v>
      </c>
    </row>
    <row r="2437" spans="1:18" hidden="1" x14ac:dyDescent="0.2">
      <c r="A2437" s="31" t="s">
        <v>128</v>
      </c>
      <c r="B2437" s="1064" t="s">
        <v>1923</v>
      </c>
      <c r="C2437" s="368" t="s">
        <v>1530</v>
      </c>
      <c r="D2437" s="31" t="s">
        <v>215</v>
      </c>
      <c r="E2437" s="31"/>
      <c r="F2437" s="31" t="s">
        <v>210</v>
      </c>
      <c r="G2437" s="31" t="s">
        <v>1446</v>
      </c>
      <c r="H2437" s="31"/>
      <c r="I2437" s="31">
        <v>0.9</v>
      </c>
      <c r="J2437" s="31">
        <v>20</v>
      </c>
      <c r="K2437" s="31"/>
      <c r="L2437" s="31">
        <v>0.9</v>
      </c>
      <c r="M2437" s="31">
        <v>20</v>
      </c>
      <c r="N2437" s="31"/>
      <c r="O2437" s="360">
        <f>IF(P2437="Yes",'MD Rates'!$H$1,R2437)</f>
        <v>18629</v>
      </c>
      <c r="P2437" s="5" t="str">
        <f t="shared" si="109"/>
        <v>No</v>
      </c>
      <c r="R2437" s="406">
        <v>18629</v>
      </c>
    </row>
    <row r="2438" spans="1:18" hidden="1" x14ac:dyDescent="0.2">
      <c r="A2438" s="31" t="s">
        <v>128</v>
      </c>
      <c r="B2438" s="1064" t="s">
        <v>1923</v>
      </c>
      <c r="C2438" s="368" t="s">
        <v>1530</v>
      </c>
      <c r="D2438" s="31" t="s">
        <v>215</v>
      </c>
      <c r="E2438" s="31"/>
      <c r="F2438" s="31" t="s">
        <v>211</v>
      </c>
      <c r="G2438" s="31" t="s">
        <v>1447</v>
      </c>
      <c r="H2438" s="31"/>
      <c r="I2438" s="31">
        <v>0.9</v>
      </c>
      <c r="J2438" s="31">
        <v>50</v>
      </c>
      <c r="K2438" s="31"/>
      <c r="L2438" s="31">
        <v>0.9</v>
      </c>
      <c r="M2438" s="31">
        <v>50</v>
      </c>
      <c r="N2438" s="31"/>
      <c r="O2438" s="360">
        <f>IF(P2438="Yes",'MD Rates'!$H$1,R2438)</f>
        <v>18629</v>
      </c>
      <c r="P2438" s="5" t="str">
        <f t="shared" si="109"/>
        <v>No</v>
      </c>
      <c r="R2438" s="406">
        <v>18629</v>
      </c>
    </row>
    <row r="2439" spans="1:18" hidden="1" x14ac:dyDescent="0.2">
      <c r="A2439" s="31" t="s">
        <v>128</v>
      </c>
      <c r="B2439" s="1064" t="s">
        <v>1923</v>
      </c>
      <c r="C2439" s="368" t="s">
        <v>1530</v>
      </c>
      <c r="D2439" s="31" t="s">
        <v>215</v>
      </c>
      <c r="E2439" s="31"/>
      <c r="F2439" s="31" t="s">
        <v>211</v>
      </c>
      <c r="G2439" s="31" t="s">
        <v>1448</v>
      </c>
      <c r="H2439" s="31"/>
      <c r="I2439" s="31">
        <v>0.9</v>
      </c>
      <c r="J2439" s="31">
        <v>40</v>
      </c>
      <c r="K2439" s="31"/>
      <c r="L2439" s="31">
        <v>0.9</v>
      </c>
      <c r="M2439" s="31">
        <v>40</v>
      </c>
      <c r="N2439" s="31"/>
      <c r="O2439" s="360">
        <f>IF(P2439="Yes",'MD Rates'!$H$1,R2439)</f>
        <v>18629</v>
      </c>
      <c r="P2439" s="5" t="str">
        <f t="shared" si="109"/>
        <v>No</v>
      </c>
      <c r="R2439" s="406">
        <v>18629</v>
      </c>
    </row>
    <row r="2440" spans="1:18" hidden="1" x14ac:dyDescent="0.2">
      <c r="A2440" s="31" t="s">
        <v>128</v>
      </c>
      <c r="B2440" s="1064" t="s">
        <v>1923</v>
      </c>
      <c r="C2440" s="368" t="s">
        <v>1530</v>
      </c>
      <c r="D2440" s="31" t="s">
        <v>215</v>
      </c>
      <c r="E2440" s="31"/>
      <c r="F2440" s="31" t="s">
        <v>211</v>
      </c>
      <c r="G2440" s="31" t="s">
        <v>1449</v>
      </c>
      <c r="H2440" s="31"/>
      <c r="I2440" s="31">
        <v>0.9</v>
      </c>
      <c r="J2440" s="31">
        <v>20</v>
      </c>
      <c r="K2440" s="31"/>
      <c r="L2440" s="31">
        <v>0.9</v>
      </c>
      <c r="M2440" s="31">
        <v>20</v>
      </c>
      <c r="N2440" s="31"/>
      <c r="O2440" s="360">
        <f>IF(P2440="Yes",'MD Rates'!$H$1,R2440)</f>
        <v>18629</v>
      </c>
      <c r="P2440" s="5" t="str">
        <f t="shared" si="109"/>
        <v>No</v>
      </c>
      <c r="R2440" s="406">
        <v>18629</v>
      </c>
    </row>
    <row r="2441" spans="1:18" hidden="1" x14ac:dyDescent="0.2">
      <c r="A2441" s="31" t="s">
        <v>128</v>
      </c>
      <c r="B2441" s="1064" t="s">
        <v>1923</v>
      </c>
      <c r="C2441" s="368" t="s">
        <v>1530</v>
      </c>
      <c r="D2441" s="31" t="s">
        <v>216</v>
      </c>
      <c r="E2441" s="31"/>
      <c r="F2441" s="31" t="s">
        <v>146</v>
      </c>
      <c r="G2441" s="31" t="s">
        <v>1444</v>
      </c>
      <c r="H2441" s="31"/>
      <c r="I2441" s="31">
        <v>0.5</v>
      </c>
      <c r="J2441" s="31">
        <v>50</v>
      </c>
      <c r="K2441" s="31"/>
      <c r="L2441" s="31">
        <v>0.5</v>
      </c>
      <c r="M2441" s="31">
        <v>50</v>
      </c>
      <c r="N2441" s="31"/>
      <c r="O2441" s="360">
        <f>IF(P2441="Yes",'MD Rates'!$H$1,R2441)</f>
        <v>18629</v>
      </c>
      <c r="P2441" s="5" t="str">
        <f t="shared" si="109"/>
        <v>No</v>
      </c>
      <c r="R2441" s="406">
        <v>18629</v>
      </c>
    </row>
    <row r="2442" spans="1:18" hidden="1" x14ac:dyDescent="0.2">
      <c r="A2442" s="31" t="s">
        <v>128</v>
      </c>
      <c r="B2442" s="1064" t="s">
        <v>1923</v>
      </c>
      <c r="C2442" s="368" t="s">
        <v>1530</v>
      </c>
      <c r="D2442" s="31" t="s">
        <v>216</v>
      </c>
      <c r="E2442" s="31"/>
      <c r="F2442" s="31" t="s">
        <v>146</v>
      </c>
      <c r="G2442" s="31" t="s">
        <v>1445</v>
      </c>
      <c r="H2442" s="31"/>
      <c r="I2442" s="31">
        <v>0.5</v>
      </c>
      <c r="J2442" s="31">
        <v>40</v>
      </c>
      <c r="K2442" s="31"/>
      <c r="L2442" s="31">
        <v>0.5</v>
      </c>
      <c r="M2442" s="31">
        <v>40</v>
      </c>
      <c r="N2442" s="31"/>
      <c r="O2442" s="360">
        <f>IF(P2442="Yes",'MD Rates'!$H$1,R2442)</f>
        <v>18629</v>
      </c>
      <c r="P2442" s="5" t="str">
        <f t="shared" si="109"/>
        <v>No</v>
      </c>
      <c r="R2442" s="406">
        <v>18629</v>
      </c>
    </row>
    <row r="2443" spans="1:18" hidden="1" x14ac:dyDescent="0.2">
      <c r="A2443" s="31" t="s">
        <v>128</v>
      </c>
      <c r="B2443" s="1064" t="s">
        <v>1923</v>
      </c>
      <c r="C2443" s="368" t="s">
        <v>1530</v>
      </c>
      <c r="D2443" s="31" t="s">
        <v>216</v>
      </c>
      <c r="E2443" s="31"/>
      <c r="F2443" s="31" t="s">
        <v>146</v>
      </c>
      <c r="G2443" s="31" t="s">
        <v>1446</v>
      </c>
      <c r="H2443" s="31"/>
      <c r="I2443" s="31">
        <v>0.5</v>
      </c>
      <c r="J2443" s="31">
        <v>20</v>
      </c>
      <c r="K2443" s="31"/>
      <c r="L2443" s="31">
        <v>0.5</v>
      </c>
      <c r="M2443" s="31">
        <v>20</v>
      </c>
      <c r="N2443" s="31"/>
      <c r="O2443" s="360">
        <f>IF(P2443="Yes",'MD Rates'!$H$1,R2443)</f>
        <v>18629</v>
      </c>
      <c r="P2443" s="5" t="str">
        <f t="shared" ref="P2443:P2506" si="110">IF(I2443&lt;&gt;L2443,"Yes","No")</f>
        <v>No</v>
      </c>
      <c r="R2443" s="406">
        <v>18629</v>
      </c>
    </row>
    <row r="2444" spans="1:18" hidden="1" x14ac:dyDescent="0.2">
      <c r="A2444" s="31" t="s">
        <v>128</v>
      </c>
      <c r="B2444" s="1064" t="s">
        <v>1923</v>
      </c>
      <c r="C2444" s="368" t="s">
        <v>1530</v>
      </c>
      <c r="D2444" s="31" t="s">
        <v>216</v>
      </c>
      <c r="E2444" s="31"/>
      <c r="F2444" s="31" t="s">
        <v>147</v>
      </c>
      <c r="G2444" s="31" t="s">
        <v>1447</v>
      </c>
      <c r="H2444" s="31"/>
      <c r="I2444" s="31">
        <v>0.5</v>
      </c>
      <c r="J2444" s="31">
        <v>50</v>
      </c>
      <c r="K2444" s="31"/>
      <c r="L2444" s="31">
        <v>0.5</v>
      </c>
      <c r="M2444" s="31">
        <v>50</v>
      </c>
      <c r="N2444" s="31"/>
      <c r="O2444" s="360">
        <f>IF(P2444="Yes",'MD Rates'!$H$1,R2444)</f>
        <v>18629</v>
      </c>
      <c r="P2444" s="5" t="str">
        <f t="shared" si="110"/>
        <v>No</v>
      </c>
      <c r="R2444" s="406">
        <v>18629</v>
      </c>
    </row>
    <row r="2445" spans="1:18" hidden="1" x14ac:dyDescent="0.2">
      <c r="A2445" s="31" t="s">
        <v>128</v>
      </c>
      <c r="B2445" s="1064" t="s">
        <v>1923</v>
      </c>
      <c r="C2445" s="368" t="s">
        <v>1530</v>
      </c>
      <c r="D2445" s="31" t="s">
        <v>216</v>
      </c>
      <c r="E2445" s="31"/>
      <c r="F2445" s="31" t="s">
        <v>147</v>
      </c>
      <c r="G2445" s="31" t="s">
        <v>1448</v>
      </c>
      <c r="H2445" s="31"/>
      <c r="I2445" s="31">
        <v>0.5</v>
      </c>
      <c r="J2445" s="31">
        <v>40</v>
      </c>
      <c r="K2445" s="31"/>
      <c r="L2445" s="31">
        <v>0.5</v>
      </c>
      <c r="M2445" s="31">
        <v>40</v>
      </c>
      <c r="N2445" s="31"/>
      <c r="O2445" s="360">
        <f>IF(P2445="Yes",'MD Rates'!$H$1,R2445)</f>
        <v>18629</v>
      </c>
      <c r="P2445" s="5" t="str">
        <f t="shared" si="110"/>
        <v>No</v>
      </c>
      <c r="R2445" s="406">
        <v>18629</v>
      </c>
    </row>
    <row r="2446" spans="1:18" hidden="1" x14ac:dyDescent="0.2">
      <c r="A2446" s="31" t="s">
        <v>128</v>
      </c>
      <c r="B2446" s="1064" t="s">
        <v>1923</v>
      </c>
      <c r="C2446" s="368" t="s">
        <v>1530</v>
      </c>
      <c r="D2446" s="31" t="s">
        <v>216</v>
      </c>
      <c r="E2446" s="31"/>
      <c r="F2446" s="31" t="s">
        <v>147</v>
      </c>
      <c r="G2446" s="31" t="s">
        <v>1449</v>
      </c>
      <c r="H2446" s="31"/>
      <c r="I2446" s="31">
        <v>0.5</v>
      </c>
      <c r="J2446" s="31">
        <v>20</v>
      </c>
      <c r="K2446" s="31"/>
      <c r="L2446" s="31">
        <v>0.5</v>
      </c>
      <c r="M2446" s="31">
        <v>20</v>
      </c>
      <c r="N2446" s="31"/>
      <c r="O2446" s="360">
        <f>IF(P2446="Yes",'MD Rates'!$H$1,R2446)</f>
        <v>18629</v>
      </c>
      <c r="P2446" s="5" t="str">
        <f t="shared" si="110"/>
        <v>No</v>
      </c>
      <c r="R2446" s="406">
        <v>18629</v>
      </c>
    </row>
    <row r="2447" spans="1:18" hidden="1" x14ac:dyDescent="0.2">
      <c r="A2447" s="31" t="s">
        <v>128</v>
      </c>
      <c r="B2447" s="1064" t="s">
        <v>1923</v>
      </c>
      <c r="C2447" s="368" t="s">
        <v>1530</v>
      </c>
      <c r="D2447" s="31" t="s">
        <v>216</v>
      </c>
      <c r="E2447" s="31"/>
      <c r="F2447" s="31" t="s">
        <v>148</v>
      </c>
      <c r="G2447" s="31" t="s">
        <v>1444</v>
      </c>
      <c r="H2447" s="31"/>
      <c r="I2447" s="31">
        <v>0.6</v>
      </c>
      <c r="J2447" s="31">
        <v>50</v>
      </c>
      <c r="K2447" s="31"/>
      <c r="L2447" s="31">
        <v>0.6</v>
      </c>
      <c r="M2447" s="31">
        <v>50</v>
      </c>
      <c r="N2447" s="31"/>
      <c r="O2447" s="360">
        <f>IF(P2447="Yes",'MD Rates'!$H$1,R2447)</f>
        <v>18629</v>
      </c>
      <c r="P2447" s="5" t="str">
        <f t="shared" si="110"/>
        <v>No</v>
      </c>
      <c r="R2447" s="406">
        <v>18629</v>
      </c>
    </row>
    <row r="2448" spans="1:18" hidden="1" x14ac:dyDescent="0.2">
      <c r="A2448" s="31" t="s">
        <v>128</v>
      </c>
      <c r="B2448" s="1064" t="s">
        <v>1923</v>
      </c>
      <c r="C2448" s="368" t="s">
        <v>1530</v>
      </c>
      <c r="D2448" s="31" t="s">
        <v>216</v>
      </c>
      <c r="E2448" s="31"/>
      <c r="F2448" s="31" t="s">
        <v>148</v>
      </c>
      <c r="G2448" s="31" t="s">
        <v>1445</v>
      </c>
      <c r="H2448" s="31"/>
      <c r="I2448" s="31">
        <v>0.6</v>
      </c>
      <c r="J2448" s="31">
        <v>40</v>
      </c>
      <c r="K2448" s="31"/>
      <c r="L2448" s="31">
        <v>0.6</v>
      </c>
      <c r="M2448" s="31">
        <v>40</v>
      </c>
      <c r="N2448" s="31"/>
      <c r="O2448" s="360">
        <f>IF(P2448="Yes",'MD Rates'!$H$1,R2448)</f>
        <v>18629</v>
      </c>
      <c r="P2448" s="5" t="str">
        <f t="shared" si="110"/>
        <v>No</v>
      </c>
      <c r="R2448" s="406">
        <v>18629</v>
      </c>
    </row>
    <row r="2449" spans="1:18" hidden="1" x14ac:dyDescent="0.2">
      <c r="A2449" s="31" t="s">
        <v>128</v>
      </c>
      <c r="B2449" s="1064" t="s">
        <v>1923</v>
      </c>
      <c r="C2449" s="368" t="s">
        <v>1530</v>
      </c>
      <c r="D2449" s="31" t="s">
        <v>216</v>
      </c>
      <c r="E2449" s="31"/>
      <c r="F2449" s="31" t="s">
        <v>148</v>
      </c>
      <c r="G2449" s="31" t="s">
        <v>1446</v>
      </c>
      <c r="H2449" s="31"/>
      <c r="I2449" s="31">
        <v>0.6</v>
      </c>
      <c r="J2449" s="31">
        <v>20</v>
      </c>
      <c r="K2449" s="31"/>
      <c r="L2449" s="31">
        <v>0.6</v>
      </c>
      <c r="M2449" s="31">
        <v>20</v>
      </c>
      <c r="N2449" s="31"/>
      <c r="O2449" s="360">
        <f>IF(P2449="Yes",'MD Rates'!$H$1,R2449)</f>
        <v>18629</v>
      </c>
      <c r="P2449" s="5" t="str">
        <f t="shared" si="110"/>
        <v>No</v>
      </c>
      <c r="R2449" s="406">
        <v>18629</v>
      </c>
    </row>
    <row r="2450" spans="1:18" hidden="1" x14ac:dyDescent="0.2">
      <c r="A2450" s="31" t="s">
        <v>128</v>
      </c>
      <c r="B2450" s="1064" t="s">
        <v>1923</v>
      </c>
      <c r="C2450" s="368" t="s">
        <v>1530</v>
      </c>
      <c r="D2450" s="31" t="s">
        <v>216</v>
      </c>
      <c r="E2450" s="31"/>
      <c r="F2450" s="31" t="s">
        <v>149</v>
      </c>
      <c r="G2450" s="31" t="s">
        <v>1447</v>
      </c>
      <c r="H2450" s="31"/>
      <c r="I2450" s="31">
        <v>0.6</v>
      </c>
      <c r="J2450" s="31">
        <v>50</v>
      </c>
      <c r="K2450" s="31"/>
      <c r="L2450" s="31">
        <v>0.6</v>
      </c>
      <c r="M2450" s="31">
        <v>50</v>
      </c>
      <c r="N2450" s="31"/>
      <c r="O2450" s="360">
        <f>IF(P2450="Yes",'MD Rates'!$H$1,R2450)</f>
        <v>18629</v>
      </c>
      <c r="P2450" s="5" t="str">
        <f t="shared" si="110"/>
        <v>No</v>
      </c>
      <c r="R2450" s="406">
        <v>18629</v>
      </c>
    </row>
    <row r="2451" spans="1:18" hidden="1" x14ac:dyDescent="0.2">
      <c r="A2451" s="31" t="s">
        <v>128</v>
      </c>
      <c r="B2451" s="1064" t="s">
        <v>1923</v>
      </c>
      <c r="C2451" s="368" t="s">
        <v>1530</v>
      </c>
      <c r="D2451" s="31" t="s">
        <v>216</v>
      </c>
      <c r="E2451" s="31"/>
      <c r="F2451" s="31" t="s">
        <v>149</v>
      </c>
      <c r="G2451" s="31" t="s">
        <v>1448</v>
      </c>
      <c r="H2451" s="31"/>
      <c r="I2451" s="31">
        <v>0.6</v>
      </c>
      <c r="J2451" s="31">
        <v>40</v>
      </c>
      <c r="K2451" s="31"/>
      <c r="L2451" s="31">
        <v>0.6</v>
      </c>
      <c r="M2451" s="31">
        <v>40</v>
      </c>
      <c r="N2451" s="31"/>
      <c r="O2451" s="360">
        <f>IF(P2451="Yes",'MD Rates'!$H$1,R2451)</f>
        <v>18629</v>
      </c>
      <c r="P2451" s="5" t="str">
        <f t="shared" si="110"/>
        <v>No</v>
      </c>
      <c r="R2451" s="406">
        <v>18629</v>
      </c>
    </row>
    <row r="2452" spans="1:18" hidden="1" x14ac:dyDescent="0.2">
      <c r="A2452" s="31" t="s">
        <v>128</v>
      </c>
      <c r="B2452" s="1064" t="s">
        <v>1923</v>
      </c>
      <c r="C2452" s="368" t="s">
        <v>1530</v>
      </c>
      <c r="D2452" s="31" t="s">
        <v>216</v>
      </c>
      <c r="E2452" s="31"/>
      <c r="F2452" s="31" t="s">
        <v>149</v>
      </c>
      <c r="G2452" s="31" t="s">
        <v>1449</v>
      </c>
      <c r="H2452" s="31"/>
      <c r="I2452" s="31">
        <v>0.6</v>
      </c>
      <c r="J2452" s="31">
        <v>20</v>
      </c>
      <c r="K2452" s="31"/>
      <c r="L2452" s="31">
        <v>0.6</v>
      </c>
      <c r="M2452" s="31">
        <v>20</v>
      </c>
      <c r="N2452" s="31"/>
      <c r="O2452" s="360">
        <f>IF(P2452="Yes",'MD Rates'!$H$1,R2452)</f>
        <v>18629</v>
      </c>
      <c r="P2452" s="5" t="str">
        <f t="shared" si="110"/>
        <v>No</v>
      </c>
      <c r="R2452" s="406">
        <v>18629</v>
      </c>
    </row>
    <row r="2453" spans="1:18" hidden="1" x14ac:dyDescent="0.2">
      <c r="A2453" s="31" t="s">
        <v>128</v>
      </c>
      <c r="B2453" s="1064" t="s">
        <v>1923</v>
      </c>
      <c r="C2453" s="368" t="s">
        <v>1530</v>
      </c>
      <c r="D2453" s="31" t="s">
        <v>216</v>
      </c>
      <c r="E2453" s="31"/>
      <c r="F2453" s="31" t="s">
        <v>150</v>
      </c>
      <c r="G2453" s="31" t="s">
        <v>1444</v>
      </c>
      <c r="H2453" s="31"/>
      <c r="I2453" s="31">
        <v>0.7</v>
      </c>
      <c r="J2453" s="31">
        <v>50</v>
      </c>
      <c r="K2453" s="31"/>
      <c r="L2453" s="31">
        <v>0.7</v>
      </c>
      <c r="M2453" s="31">
        <v>50</v>
      </c>
      <c r="N2453" s="31"/>
      <c r="O2453" s="360">
        <f>IF(P2453="Yes",'MD Rates'!$H$1,R2453)</f>
        <v>18629</v>
      </c>
      <c r="P2453" s="5" t="str">
        <f t="shared" si="110"/>
        <v>No</v>
      </c>
      <c r="R2453" s="406">
        <v>18629</v>
      </c>
    </row>
    <row r="2454" spans="1:18" hidden="1" x14ac:dyDescent="0.2">
      <c r="A2454" s="31" t="s">
        <v>128</v>
      </c>
      <c r="B2454" s="1064" t="s">
        <v>1923</v>
      </c>
      <c r="C2454" s="368" t="s">
        <v>1530</v>
      </c>
      <c r="D2454" s="31" t="s">
        <v>216</v>
      </c>
      <c r="E2454" s="31"/>
      <c r="F2454" s="31" t="s">
        <v>150</v>
      </c>
      <c r="G2454" s="31" t="s">
        <v>1445</v>
      </c>
      <c r="H2454" s="31"/>
      <c r="I2454" s="31">
        <v>0.7</v>
      </c>
      <c r="J2454" s="31">
        <v>40</v>
      </c>
      <c r="K2454" s="31"/>
      <c r="L2454" s="31">
        <v>0.7</v>
      </c>
      <c r="M2454" s="31">
        <v>40</v>
      </c>
      <c r="N2454" s="31"/>
      <c r="O2454" s="360">
        <f>IF(P2454="Yes",'MD Rates'!$H$1,R2454)</f>
        <v>18629</v>
      </c>
      <c r="P2454" s="5" t="str">
        <f t="shared" si="110"/>
        <v>No</v>
      </c>
      <c r="R2454" s="406">
        <v>18629</v>
      </c>
    </row>
    <row r="2455" spans="1:18" hidden="1" x14ac:dyDescent="0.2">
      <c r="A2455" s="31" t="s">
        <v>128</v>
      </c>
      <c r="B2455" s="1064" t="s">
        <v>1923</v>
      </c>
      <c r="C2455" s="368" t="s">
        <v>1530</v>
      </c>
      <c r="D2455" s="31" t="s">
        <v>216</v>
      </c>
      <c r="E2455" s="31"/>
      <c r="F2455" s="31" t="s">
        <v>150</v>
      </c>
      <c r="G2455" s="31" t="s">
        <v>1446</v>
      </c>
      <c r="H2455" s="31"/>
      <c r="I2455" s="31">
        <v>0.7</v>
      </c>
      <c r="J2455" s="31">
        <v>20</v>
      </c>
      <c r="K2455" s="31"/>
      <c r="L2455" s="31">
        <v>0.7</v>
      </c>
      <c r="M2455" s="31">
        <v>20</v>
      </c>
      <c r="N2455" s="31"/>
      <c r="O2455" s="360">
        <f>IF(P2455="Yes",'MD Rates'!$H$1,R2455)</f>
        <v>18629</v>
      </c>
      <c r="P2455" s="5" t="str">
        <f t="shared" si="110"/>
        <v>No</v>
      </c>
      <c r="R2455" s="406">
        <v>18629</v>
      </c>
    </row>
    <row r="2456" spans="1:18" hidden="1" x14ac:dyDescent="0.2">
      <c r="A2456" s="31" t="s">
        <v>128</v>
      </c>
      <c r="B2456" s="1064" t="s">
        <v>1923</v>
      </c>
      <c r="C2456" s="368" t="s">
        <v>1530</v>
      </c>
      <c r="D2456" s="31" t="s">
        <v>216</v>
      </c>
      <c r="E2456" s="31"/>
      <c r="F2456" s="31" t="s">
        <v>151</v>
      </c>
      <c r="G2456" s="31" t="s">
        <v>1447</v>
      </c>
      <c r="H2456" s="31"/>
      <c r="I2456" s="31">
        <v>0.7</v>
      </c>
      <c r="J2456" s="31">
        <v>50</v>
      </c>
      <c r="K2456" s="31"/>
      <c r="L2456" s="31">
        <v>0.7</v>
      </c>
      <c r="M2456" s="31">
        <v>50</v>
      </c>
      <c r="N2456" s="31"/>
      <c r="O2456" s="360">
        <f>IF(P2456="Yes",'MD Rates'!$H$1,R2456)</f>
        <v>18629</v>
      </c>
      <c r="P2456" s="5" t="str">
        <f t="shared" si="110"/>
        <v>No</v>
      </c>
      <c r="R2456" s="406">
        <v>18629</v>
      </c>
    </row>
    <row r="2457" spans="1:18" hidden="1" x14ac:dyDescent="0.2">
      <c r="A2457" s="31" t="s">
        <v>128</v>
      </c>
      <c r="B2457" s="1064" t="s">
        <v>1923</v>
      </c>
      <c r="C2457" s="368" t="s">
        <v>1530</v>
      </c>
      <c r="D2457" s="31" t="s">
        <v>216</v>
      </c>
      <c r="E2457" s="31"/>
      <c r="F2457" s="31" t="s">
        <v>151</v>
      </c>
      <c r="G2457" s="31" t="s">
        <v>1448</v>
      </c>
      <c r="H2457" s="31"/>
      <c r="I2457" s="31">
        <v>0.7</v>
      </c>
      <c r="J2457" s="31">
        <v>40</v>
      </c>
      <c r="K2457" s="31"/>
      <c r="L2457" s="31">
        <v>0.7</v>
      </c>
      <c r="M2457" s="31">
        <v>40</v>
      </c>
      <c r="N2457" s="31"/>
      <c r="O2457" s="360">
        <f>IF(P2457="Yes",'MD Rates'!$H$1,R2457)</f>
        <v>18629</v>
      </c>
      <c r="P2457" s="5" t="str">
        <f t="shared" si="110"/>
        <v>No</v>
      </c>
      <c r="R2457" s="406">
        <v>18629</v>
      </c>
    </row>
    <row r="2458" spans="1:18" hidden="1" x14ac:dyDescent="0.2">
      <c r="A2458" s="31" t="s">
        <v>128</v>
      </c>
      <c r="B2458" s="1064" t="s">
        <v>1923</v>
      </c>
      <c r="C2458" s="368" t="s">
        <v>1530</v>
      </c>
      <c r="D2458" s="31" t="s">
        <v>216</v>
      </c>
      <c r="E2458" s="31"/>
      <c r="F2458" s="31" t="s">
        <v>151</v>
      </c>
      <c r="G2458" s="31" t="s">
        <v>1449</v>
      </c>
      <c r="H2458" s="31"/>
      <c r="I2458" s="31">
        <v>0.7</v>
      </c>
      <c r="J2458" s="31">
        <v>20</v>
      </c>
      <c r="K2458" s="31"/>
      <c r="L2458" s="31">
        <v>0.7</v>
      </c>
      <c r="M2458" s="31">
        <v>20</v>
      </c>
      <c r="N2458" s="31"/>
      <c r="O2458" s="360">
        <f>IF(P2458="Yes",'MD Rates'!$H$1,R2458)</f>
        <v>18629</v>
      </c>
      <c r="P2458" s="5" t="str">
        <f t="shared" si="110"/>
        <v>No</v>
      </c>
      <c r="R2458" s="406">
        <v>18629</v>
      </c>
    </row>
    <row r="2459" spans="1:18" hidden="1" x14ac:dyDescent="0.2">
      <c r="A2459" s="31" t="s">
        <v>128</v>
      </c>
      <c r="B2459" s="1064" t="s">
        <v>1923</v>
      </c>
      <c r="C2459" s="368" t="s">
        <v>1530</v>
      </c>
      <c r="D2459" s="31" t="s">
        <v>216</v>
      </c>
      <c r="E2459" s="31"/>
      <c r="F2459" s="31" t="s">
        <v>152</v>
      </c>
      <c r="G2459" s="31" t="s">
        <v>1444</v>
      </c>
      <c r="H2459" s="31"/>
      <c r="I2459" s="31">
        <v>0.8</v>
      </c>
      <c r="J2459" s="31">
        <v>50</v>
      </c>
      <c r="K2459" s="31"/>
      <c r="L2459" s="31">
        <v>0.8</v>
      </c>
      <c r="M2459" s="31">
        <v>50</v>
      </c>
      <c r="N2459" s="31"/>
      <c r="O2459" s="360">
        <f>IF(P2459="Yes",'MD Rates'!$H$1,R2459)</f>
        <v>18629</v>
      </c>
      <c r="P2459" s="5" t="str">
        <f t="shared" si="110"/>
        <v>No</v>
      </c>
      <c r="R2459" s="406">
        <v>18629</v>
      </c>
    </row>
    <row r="2460" spans="1:18" hidden="1" x14ac:dyDescent="0.2">
      <c r="A2460" s="31" t="s">
        <v>128</v>
      </c>
      <c r="B2460" s="1064" t="s">
        <v>1923</v>
      </c>
      <c r="C2460" s="368" t="s">
        <v>1530</v>
      </c>
      <c r="D2460" s="31" t="s">
        <v>216</v>
      </c>
      <c r="E2460" s="31"/>
      <c r="F2460" s="31" t="s">
        <v>152</v>
      </c>
      <c r="G2460" s="31" t="s">
        <v>1445</v>
      </c>
      <c r="H2460" s="31"/>
      <c r="I2460" s="31">
        <v>0.8</v>
      </c>
      <c r="J2460" s="31">
        <v>40</v>
      </c>
      <c r="K2460" s="31"/>
      <c r="L2460" s="31">
        <v>0.8</v>
      </c>
      <c r="M2460" s="31">
        <v>40</v>
      </c>
      <c r="N2460" s="31"/>
      <c r="O2460" s="360">
        <f>IF(P2460="Yes",'MD Rates'!$H$1,R2460)</f>
        <v>18629</v>
      </c>
      <c r="P2460" s="5" t="str">
        <f t="shared" si="110"/>
        <v>No</v>
      </c>
      <c r="R2460" s="406">
        <v>18629</v>
      </c>
    </row>
    <row r="2461" spans="1:18" hidden="1" x14ac:dyDescent="0.2">
      <c r="A2461" s="31" t="s">
        <v>128</v>
      </c>
      <c r="B2461" s="1064" t="s">
        <v>1923</v>
      </c>
      <c r="C2461" s="368" t="s">
        <v>1530</v>
      </c>
      <c r="D2461" s="31" t="s">
        <v>216</v>
      </c>
      <c r="E2461" s="31"/>
      <c r="F2461" s="31" t="s">
        <v>152</v>
      </c>
      <c r="G2461" s="31" t="s">
        <v>1446</v>
      </c>
      <c r="H2461" s="31"/>
      <c r="I2461" s="31">
        <v>0.8</v>
      </c>
      <c r="J2461" s="31">
        <v>20</v>
      </c>
      <c r="K2461" s="31"/>
      <c r="L2461" s="31">
        <v>0.8</v>
      </c>
      <c r="M2461" s="31">
        <v>20</v>
      </c>
      <c r="N2461" s="31"/>
      <c r="O2461" s="360">
        <f>IF(P2461="Yes",'MD Rates'!$H$1,R2461)</f>
        <v>18629</v>
      </c>
      <c r="P2461" s="5" t="str">
        <f t="shared" si="110"/>
        <v>No</v>
      </c>
      <c r="R2461" s="406">
        <v>18629</v>
      </c>
    </row>
    <row r="2462" spans="1:18" hidden="1" x14ac:dyDescent="0.2">
      <c r="A2462" s="31" t="s">
        <v>128</v>
      </c>
      <c r="B2462" s="1064" t="s">
        <v>1923</v>
      </c>
      <c r="C2462" s="368" t="s">
        <v>1530</v>
      </c>
      <c r="D2462" s="31" t="s">
        <v>216</v>
      </c>
      <c r="E2462" s="31"/>
      <c r="F2462" s="31" t="s">
        <v>209</v>
      </c>
      <c r="G2462" s="31" t="s">
        <v>1447</v>
      </c>
      <c r="H2462" s="31"/>
      <c r="I2462" s="31">
        <v>0.8</v>
      </c>
      <c r="J2462" s="31">
        <v>50</v>
      </c>
      <c r="K2462" s="31"/>
      <c r="L2462" s="31">
        <v>0.8</v>
      </c>
      <c r="M2462" s="31">
        <v>50</v>
      </c>
      <c r="N2462" s="31"/>
      <c r="O2462" s="360">
        <f>IF(P2462="Yes",'MD Rates'!$H$1,R2462)</f>
        <v>18629</v>
      </c>
      <c r="P2462" s="5" t="str">
        <f t="shared" si="110"/>
        <v>No</v>
      </c>
      <c r="R2462" s="406">
        <v>18629</v>
      </c>
    </row>
    <row r="2463" spans="1:18" hidden="1" x14ac:dyDescent="0.2">
      <c r="A2463" s="31" t="s">
        <v>128</v>
      </c>
      <c r="B2463" s="1064" t="s">
        <v>1923</v>
      </c>
      <c r="C2463" s="368" t="s">
        <v>1530</v>
      </c>
      <c r="D2463" s="31" t="s">
        <v>216</v>
      </c>
      <c r="E2463" s="31"/>
      <c r="F2463" s="31" t="s">
        <v>209</v>
      </c>
      <c r="G2463" s="31" t="s">
        <v>1448</v>
      </c>
      <c r="H2463" s="31"/>
      <c r="I2463" s="31">
        <v>0.8</v>
      </c>
      <c r="J2463" s="31">
        <v>40</v>
      </c>
      <c r="K2463" s="31"/>
      <c r="L2463" s="31">
        <v>0.8</v>
      </c>
      <c r="M2463" s="31">
        <v>40</v>
      </c>
      <c r="N2463" s="31"/>
      <c r="O2463" s="360">
        <f>IF(P2463="Yes",'MD Rates'!$H$1,R2463)</f>
        <v>18629</v>
      </c>
      <c r="P2463" s="5" t="str">
        <f t="shared" si="110"/>
        <v>No</v>
      </c>
      <c r="R2463" s="406">
        <v>18629</v>
      </c>
    </row>
    <row r="2464" spans="1:18" hidden="1" x14ac:dyDescent="0.2">
      <c r="A2464" s="31" t="s">
        <v>128</v>
      </c>
      <c r="B2464" s="1064" t="s">
        <v>1923</v>
      </c>
      <c r="C2464" s="368" t="s">
        <v>1530</v>
      </c>
      <c r="D2464" s="31" t="s">
        <v>216</v>
      </c>
      <c r="E2464" s="31"/>
      <c r="F2464" s="31" t="s">
        <v>209</v>
      </c>
      <c r="G2464" s="31" t="s">
        <v>1449</v>
      </c>
      <c r="H2464" s="31"/>
      <c r="I2464" s="31">
        <v>0.8</v>
      </c>
      <c r="J2464" s="31">
        <v>20</v>
      </c>
      <c r="K2464" s="31"/>
      <c r="L2464" s="31">
        <v>0.8</v>
      </c>
      <c r="M2464" s="31">
        <v>20</v>
      </c>
      <c r="N2464" s="31"/>
      <c r="O2464" s="360">
        <f>IF(P2464="Yes",'MD Rates'!$H$1,R2464)</f>
        <v>18629</v>
      </c>
      <c r="P2464" s="5" t="str">
        <f t="shared" si="110"/>
        <v>No</v>
      </c>
      <c r="R2464" s="406">
        <v>18629</v>
      </c>
    </row>
    <row r="2465" spans="1:18" hidden="1" x14ac:dyDescent="0.2">
      <c r="A2465" s="31" t="s">
        <v>128</v>
      </c>
      <c r="B2465" s="1064" t="s">
        <v>1923</v>
      </c>
      <c r="C2465" s="368" t="s">
        <v>1530</v>
      </c>
      <c r="D2465" s="31" t="s">
        <v>216</v>
      </c>
      <c r="E2465" s="31"/>
      <c r="F2465" s="31" t="s">
        <v>210</v>
      </c>
      <c r="G2465" s="31" t="s">
        <v>1444</v>
      </c>
      <c r="H2465" s="31"/>
      <c r="I2465" s="31">
        <v>0.9</v>
      </c>
      <c r="J2465" s="31">
        <v>50</v>
      </c>
      <c r="K2465" s="31"/>
      <c r="L2465" s="31">
        <v>0.9</v>
      </c>
      <c r="M2465" s="31">
        <v>50</v>
      </c>
      <c r="N2465" s="31"/>
      <c r="O2465" s="360">
        <f>IF(P2465="Yes",'MD Rates'!$H$1,R2465)</f>
        <v>18629</v>
      </c>
      <c r="P2465" s="5" t="str">
        <f t="shared" si="110"/>
        <v>No</v>
      </c>
      <c r="R2465" s="406">
        <v>18629</v>
      </c>
    </row>
    <row r="2466" spans="1:18" hidden="1" x14ac:dyDescent="0.2">
      <c r="A2466" s="31" t="s">
        <v>128</v>
      </c>
      <c r="B2466" s="1064" t="s">
        <v>1923</v>
      </c>
      <c r="C2466" s="368" t="s">
        <v>1530</v>
      </c>
      <c r="D2466" s="31" t="s">
        <v>216</v>
      </c>
      <c r="E2466" s="31"/>
      <c r="F2466" s="31" t="s">
        <v>210</v>
      </c>
      <c r="G2466" s="31" t="s">
        <v>1445</v>
      </c>
      <c r="H2466" s="31"/>
      <c r="I2466" s="31">
        <v>0.9</v>
      </c>
      <c r="J2466" s="31">
        <v>40</v>
      </c>
      <c r="K2466" s="31"/>
      <c r="L2466" s="31">
        <v>0.9</v>
      </c>
      <c r="M2466" s="31">
        <v>40</v>
      </c>
      <c r="N2466" s="31"/>
      <c r="O2466" s="360">
        <f>IF(P2466="Yes",'MD Rates'!$H$1,R2466)</f>
        <v>18629</v>
      </c>
      <c r="P2466" s="5" t="str">
        <f t="shared" si="110"/>
        <v>No</v>
      </c>
      <c r="R2466" s="406">
        <v>18629</v>
      </c>
    </row>
    <row r="2467" spans="1:18" hidden="1" x14ac:dyDescent="0.2">
      <c r="A2467" s="31" t="s">
        <v>128</v>
      </c>
      <c r="B2467" s="1064" t="s">
        <v>1923</v>
      </c>
      <c r="C2467" s="368" t="s">
        <v>1530</v>
      </c>
      <c r="D2467" s="31" t="s">
        <v>216</v>
      </c>
      <c r="E2467" s="31"/>
      <c r="F2467" s="31" t="s">
        <v>210</v>
      </c>
      <c r="G2467" s="31" t="s">
        <v>1446</v>
      </c>
      <c r="H2467" s="31"/>
      <c r="I2467" s="31">
        <v>0.9</v>
      </c>
      <c r="J2467" s="31">
        <v>20</v>
      </c>
      <c r="K2467" s="31"/>
      <c r="L2467" s="31">
        <v>0.9</v>
      </c>
      <c r="M2467" s="31">
        <v>20</v>
      </c>
      <c r="N2467" s="31"/>
      <c r="O2467" s="360">
        <f>IF(P2467="Yes",'MD Rates'!$H$1,R2467)</f>
        <v>18629</v>
      </c>
      <c r="P2467" s="5" t="str">
        <f t="shared" si="110"/>
        <v>No</v>
      </c>
      <c r="R2467" s="406">
        <v>18629</v>
      </c>
    </row>
    <row r="2468" spans="1:18" hidden="1" x14ac:dyDescent="0.2">
      <c r="A2468" s="31" t="s">
        <v>128</v>
      </c>
      <c r="B2468" s="1064" t="s">
        <v>1923</v>
      </c>
      <c r="C2468" s="368" t="s">
        <v>1530</v>
      </c>
      <c r="D2468" s="31" t="s">
        <v>216</v>
      </c>
      <c r="E2468" s="31"/>
      <c r="F2468" s="31" t="s">
        <v>211</v>
      </c>
      <c r="G2468" s="31" t="s">
        <v>1447</v>
      </c>
      <c r="H2468" s="31"/>
      <c r="I2468" s="31">
        <v>0.9</v>
      </c>
      <c r="J2468" s="31">
        <v>50</v>
      </c>
      <c r="K2468" s="31"/>
      <c r="L2468" s="31">
        <v>0.9</v>
      </c>
      <c r="M2468" s="31">
        <v>50</v>
      </c>
      <c r="N2468" s="31"/>
      <c r="O2468" s="360">
        <f>IF(P2468="Yes",'MD Rates'!$H$1,R2468)</f>
        <v>18629</v>
      </c>
      <c r="P2468" s="5" t="str">
        <f t="shared" si="110"/>
        <v>No</v>
      </c>
      <c r="R2468" s="406">
        <v>18629</v>
      </c>
    </row>
    <row r="2469" spans="1:18" hidden="1" x14ac:dyDescent="0.2">
      <c r="A2469" s="31" t="s">
        <v>128</v>
      </c>
      <c r="B2469" s="1064" t="s">
        <v>1923</v>
      </c>
      <c r="C2469" s="368" t="s">
        <v>1530</v>
      </c>
      <c r="D2469" s="31" t="s">
        <v>216</v>
      </c>
      <c r="E2469" s="31"/>
      <c r="F2469" s="31" t="s">
        <v>211</v>
      </c>
      <c r="G2469" s="31" t="s">
        <v>1448</v>
      </c>
      <c r="H2469" s="31"/>
      <c r="I2469" s="31">
        <v>0.9</v>
      </c>
      <c r="J2469" s="31">
        <v>40</v>
      </c>
      <c r="K2469" s="31"/>
      <c r="L2469" s="31">
        <v>0.9</v>
      </c>
      <c r="M2469" s="31">
        <v>40</v>
      </c>
      <c r="N2469" s="31"/>
      <c r="O2469" s="360">
        <f>IF(P2469="Yes",'MD Rates'!$H$1,R2469)</f>
        <v>18629</v>
      </c>
      <c r="P2469" s="5" t="str">
        <f t="shared" si="110"/>
        <v>No</v>
      </c>
      <c r="R2469" s="406">
        <v>18629</v>
      </c>
    </row>
    <row r="2470" spans="1:18" hidden="1" x14ac:dyDescent="0.2">
      <c r="A2470" s="31" t="s">
        <v>128</v>
      </c>
      <c r="B2470" s="1064" t="s">
        <v>1923</v>
      </c>
      <c r="C2470" s="368" t="s">
        <v>1530</v>
      </c>
      <c r="D2470" s="31" t="s">
        <v>216</v>
      </c>
      <c r="E2470" s="31"/>
      <c r="F2470" s="31" t="s">
        <v>211</v>
      </c>
      <c r="G2470" s="31" t="s">
        <v>1449</v>
      </c>
      <c r="H2470" s="31"/>
      <c r="I2470" s="31">
        <v>0.9</v>
      </c>
      <c r="J2470" s="31">
        <v>20</v>
      </c>
      <c r="K2470" s="31"/>
      <c r="L2470" s="31">
        <v>0.9</v>
      </c>
      <c r="M2470" s="31">
        <v>20</v>
      </c>
      <c r="N2470" s="31"/>
      <c r="O2470" s="360">
        <f>IF(P2470="Yes",'MD Rates'!$H$1,R2470)</f>
        <v>18629</v>
      </c>
      <c r="P2470" s="5" t="str">
        <f t="shared" si="110"/>
        <v>No</v>
      </c>
      <c r="R2470" s="406">
        <v>18629</v>
      </c>
    </row>
    <row r="2471" spans="1:18" hidden="1" x14ac:dyDescent="0.2">
      <c r="A2471" s="31" t="s">
        <v>128</v>
      </c>
      <c r="B2471" s="1064" t="s">
        <v>1923</v>
      </c>
      <c r="C2471" s="368" t="s">
        <v>1530</v>
      </c>
      <c r="D2471" s="31" t="s">
        <v>217</v>
      </c>
      <c r="E2471" s="31"/>
      <c r="F2471" s="31" t="s">
        <v>146</v>
      </c>
      <c r="G2471" s="31" t="s">
        <v>1444</v>
      </c>
      <c r="H2471" s="31"/>
      <c r="I2471" s="31">
        <v>0.5</v>
      </c>
      <c r="J2471" s="31">
        <v>50</v>
      </c>
      <c r="K2471" s="31"/>
      <c r="L2471" s="31">
        <v>0.5</v>
      </c>
      <c r="M2471" s="31">
        <v>50</v>
      </c>
      <c r="N2471" s="31"/>
      <c r="O2471" s="360">
        <f>IF(P2471="Yes",'MD Rates'!$H$1,R2471)</f>
        <v>18629</v>
      </c>
      <c r="P2471" s="5" t="str">
        <f t="shared" si="110"/>
        <v>No</v>
      </c>
      <c r="R2471" s="406">
        <v>18629</v>
      </c>
    </row>
    <row r="2472" spans="1:18" hidden="1" x14ac:dyDescent="0.2">
      <c r="A2472" s="31" t="s">
        <v>128</v>
      </c>
      <c r="B2472" s="1064" t="s">
        <v>1923</v>
      </c>
      <c r="C2472" s="368" t="s">
        <v>1530</v>
      </c>
      <c r="D2472" s="31" t="s">
        <v>217</v>
      </c>
      <c r="E2472" s="31"/>
      <c r="F2472" s="31" t="s">
        <v>146</v>
      </c>
      <c r="G2472" s="31" t="s">
        <v>1445</v>
      </c>
      <c r="H2472" s="31"/>
      <c r="I2472" s="31">
        <v>0.5</v>
      </c>
      <c r="J2472" s="31">
        <v>40</v>
      </c>
      <c r="K2472" s="31"/>
      <c r="L2472" s="31">
        <v>0.5</v>
      </c>
      <c r="M2472" s="31">
        <v>40</v>
      </c>
      <c r="N2472" s="31"/>
      <c r="O2472" s="360">
        <f>IF(P2472="Yes",'MD Rates'!$H$1,R2472)</f>
        <v>18629</v>
      </c>
      <c r="P2472" s="5" t="str">
        <f t="shared" si="110"/>
        <v>No</v>
      </c>
      <c r="R2472" s="406">
        <v>18629</v>
      </c>
    </row>
    <row r="2473" spans="1:18" hidden="1" x14ac:dyDescent="0.2">
      <c r="A2473" s="31" t="s">
        <v>128</v>
      </c>
      <c r="B2473" s="1064" t="s">
        <v>1923</v>
      </c>
      <c r="C2473" s="368" t="s">
        <v>1530</v>
      </c>
      <c r="D2473" s="31" t="s">
        <v>217</v>
      </c>
      <c r="E2473" s="31"/>
      <c r="F2473" s="31" t="s">
        <v>146</v>
      </c>
      <c r="G2473" s="31" t="s">
        <v>1446</v>
      </c>
      <c r="H2473" s="31"/>
      <c r="I2473" s="31">
        <v>0.5</v>
      </c>
      <c r="J2473" s="31">
        <v>20</v>
      </c>
      <c r="K2473" s="31"/>
      <c r="L2473" s="31">
        <v>0.5</v>
      </c>
      <c r="M2473" s="31">
        <v>20</v>
      </c>
      <c r="N2473" s="31"/>
      <c r="O2473" s="360">
        <f>IF(P2473="Yes",'MD Rates'!$H$1,R2473)</f>
        <v>18629</v>
      </c>
      <c r="P2473" s="5" t="str">
        <f t="shared" si="110"/>
        <v>No</v>
      </c>
      <c r="R2473" s="406">
        <v>18629</v>
      </c>
    </row>
    <row r="2474" spans="1:18" hidden="1" x14ac:dyDescent="0.2">
      <c r="A2474" s="31" t="s">
        <v>128</v>
      </c>
      <c r="B2474" s="1064" t="s">
        <v>1923</v>
      </c>
      <c r="C2474" s="368" t="s">
        <v>1530</v>
      </c>
      <c r="D2474" s="31" t="s">
        <v>217</v>
      </c>
      <c r="E2474" s="31"/>
      <c r="F2474" s="31" t="s">
        <v>147</v>
      </c>
      <c r="G2474" s="31" t="s">
        <v>1447</v>
      </c>
      <c r="H2474" s="31"/>
      <c r="I2474" s="31">
        <v>0.5</v>
      </c>
      <c r="J2474" s="31">
        <v>50</v>
      </c>
      <c r="K2474" s="31"/>
      <c r="L2474" s="31">
        <v>0.5</v>
      </c>
      <c r="M2474" s="31">
        <v>50</v>
      </c>
      <c r="N2474" s="31"/>
      <c r="O2474" s="360">
        <f>IF(P2474="Yes",'MD Rates'!$H$1,R2474)</f>
        <v>18629</v>
      </c>
      <c r="P2474" s="5" t="str">
        <f t="shared" si="110"/>
        <v>No</v>
      </c>
      <c r="R2474" s="406">
        <v>18629</v>
      </c>
    </row>
    <row r="2475" spans="1:18" hidden="1" x14ac:dyDescent="0.2">
      <c r="A2475" s="31" t="s">
        <v>128</v>
      </c>
      <c r="B2475" s="1064" t="s">
        <v>1923</v>
      </c>
      <c r="C2475" s="368" t="s">
        <v>1530</v>
      </c>
      <c r="D2475" s="31" t="s">
        <v>217</v>
      </c>
      <c r="E2475" s="31"/>
      <c r="F2475" s="31" t="s">
        <v>147</v>
      </c>
      <c r="G2475" s="31" t="s">
        <v>1448</v>
      </c>
      <c r="H2475" s="31"/>
      <c r="I2475" s="31">
        <v>0.5</v>
      </c>
      <c r="J2475" s="31">
        <v>40</v>
      </c>
      <c r="K2475" s="31"/>
      <c r="L2475" s="31">
        <v>0.5</v>
      </c>
      <c r="M2475" s="31">
        <v>40</v>
      </c>
      <c r="N2475" s="31"/>
      <c r="O2475" s="360">
        <f>IF(P2475="Yes",'MD Rates'!$H$1,R2475)</f>
        <v>18629</v>
      </c>
      <c r="P2475" s="5" t="str">
        <f t="shared" si="110"/>
        <v>No</v>
      </c>
      <c r="R2475" s="406">
        <v>18629</v>
      </c>
    </row>
    <row r="2476" spans="1:18" hidden="1" x14ac:dyDescent="0.2">
      <c r="A2476" s="31" t="s">
        <v>128</v>
      </c>
      <c r="B2476" s="1064" t="s">
        <v>1923</v>
      </c>
      <c r="C2476" s="368" t="s">
        <v>1530</v>
      </c>
      <c r="D2476" s="31" t="s">
        <v>217</v>
      </c>
      <c r="E2476" s="31"/>
      <c r="F2476" s="31" t="s">
        <v>147</v>
      </c>
      <c r="G2476" s="31" t="s">
        <v>1449</v>
      </c>
      <c r="H2476" s="31"/>
      <c r="I2476" s="31">
        <v>0.5</v>
      </c>
      <c r="J2476" s="31">
        <v>20</v>
      </c>
      <c r="K2476" s="31"/>
      <c r="L2476" s="31">
        <v>0.5</v>
      </c>
      <c r="M2476" s="31">
        <v>20</v>
      </c>
      <c r="N2476" s="31"/>
      <c r="O2476" s="360">
        <f>IF(P2476="Yes",'MD Rates'!$H$1,R2476)</f>
        <v>18629</v>
      </c>
      <c r="P2476" s="5" t="str">
        <f t="shared" si="110"/>
        <v>No</v>
      </c>
      <c r="R2476" s="406">
        <v>18629</v>
      </c>
    </row>
    <row r="2477" spans="1:18" hidden="1" x14ac:dyDescent="0.2">
      <c r="A2477" s="31" t="s">
        <v>128</v>
      </c>
      <c r="B2477" s="1064" t="s">
        <v>1923</v>
      </c>
      <c r="C2477" s="368" t="s">
        <v>1530</v>
      </c>
      <c r="D2477" s="31" t="s">
        <v>217</v>
      </c>
      <c r="E2477" s="31"/>
      <c r="F2477" s="31" t="s">
        <v>148</v>
      </c>
      <c r="G2477" s="31" t="s">
        <v>1444</v>
      </c>
      <c r="H2477" s="31"/>
      <c r="I2477" s="31">
        <v>0.6</v>
      </c>
      <c r="J2477" s="31">
        <v>50</v>
      </c>
      <c r="K2477" s="31"/>
      <c r="L2477" s="31">
        <v>0.6</v>
      </c>
      <c r="M2477" s="31">
        <v>50</v>
      </c>
      <c r="N2477" s="31"/>
      <c r="O2477" s="360">
        <f>IF(P2477="Yes",'MD Rates'!$H$1,R2477)</f>
        <v>18629</v>
      </c>
      <c r="P2477" s="5" t="str">
        <f t="shared" si="110"/>
        <v>No</v>
      </c>
      <c r="R2477" s="406">
        <v>18629</v>
      </c>
    </row>
    <row r="2478" spans="1:18" hidden="1" x14ac:dyDescent="0.2">
      <c r="A2478" s="31" t="s">
        <v>128</v>
      </c>
      <c r="B2478" s="1064" t="s">
        <v>1923</v>
      </c>
      <c r="C2478" s="368" t="s">
        <v>1530</v>
      </c>
      <c r="D2478" s="31" t="s">
        <v>217</v>
      </c>
      <c r="E2478" s="31"/>
      <c r="F2478" s="31" t="s">
        <v>148</v>
      </c>
      <c r="G2478" s="31" t="s">
        <v>1445</v>
      </c>
      <c r="H2478" s="31"/>
      <c r="I2478" s="31">
        <v>0.6</v>
      </c>
      <c r="J2478" s="31">
        <v>40</v>
      </c>
      <c r="K2478" s="31"/>
      <c r="L2478" s="31">
        <v>0.6</v>
      </c>
      <c r="M2478" s="31">
        <v>40</v>
      </c>
      <c r="N2478" s="31"/>
      <c r="O2478" s="360">
        <f>IF(P2478="Yes",'MD Rates'!$H$1,R2478)</f>
        <v>18629</v>
      </c>
      <c r="P2478" s="5" t="str">
        <f t="shared" si="110"/>
        <v>No</v>
      </c>
      <c r="R2478" s="406">
        <v>18629</v>
      </c>
    </row>
    <row r="2479" spans="1:18" hidden="1" x14ac:dyDescent="0.2">
      <c r="A2479" s="31" t="s">
        <v>128</v>
      </c>
      <c r="B2479" s="1064" t="s">
        <v>1923</v>
      </c>
      <c r="C2479" s="368" t="s">
        <v>1530</v>
      </c>
      <c r="D2479" s="31" t="s">
        <v>217</v>
      </c>
      <c r="E2479" s="31"/>
      <c r="F2479" s="31" t="s">
        <v>148</v>
      </c>
      <c r="G2479" s="31" t="s">
        <v>1446</v>
      </c>
      <c r="H2479" s="31"/>
      <c r="I2479" s="31">
        <v>0.6</v>
      </c>
      <c r="J2479" s="31">
        <v>20</v>
      </c>
      <c r="K2479" s="31"/>
      <c r="L2479" s="31">
        <v>0.6</v>
      </c>
      <c r="M2479" s="31">
        <v>20</v>
      </c>
      <c r="N2479" s="31"/>
      <c r="O2479" s="360">
        <f>IF(P2479="Yes",'MD Rates'!$H$1,R2479)</f>
        <v>18629</v>
      </c>
      <c r="P2479" s="5" t="str">
        <f t="shared" si="110"/>
        <v>No</v>
      </c>
      <c r="R2479" s="406">
        <v>18629</v>
      </c>
    </row>
    <row r="2480" spans="1:18" hidden="1" x14ac:dyDescent="0.2">
      <c r="A2480" s="31" t="s">
        <v>128</v>
      </c>
      <c r="B2480" s="1064" t="s">
        <v>1923</v>
      </c>
      <c r="C2480" s="368" t="s">
        <v>1530</v>
      </c>
      <c r="D2480" s="31" t="s">
        <v>217</v>
      </c>
      <c r="E2480" s="31"/>
      <c r="F2480" s="31" t="s">
        <v>149</v>
      </c>
      <c r="G2480" s="31" t="s">
        <v>1447</v>
      </c>
      <c r="H2480" s="31"/>
      <c r="I2480" s="31">
        <v>0.6</v>
      </c>
      <c r="J2480" s="31">
        <v>50</v>
      </c>
      <c r="K2480" s="31"/>
      <c r="L2480" s="31">
        <v>0.6</v>
      </c>
      <c r="M2480" s="31">
        <v>50</v>
      </c>
      <c r="N2480" s="31"/>
      <c r="O2480" s="360">
        <f>IF(P2480="Yes",'MD Rates'!$H$1,R2480)</f>
        <v>18629</v>
      </c>
      <c r="P2480" s="5" t="str">
        <f t="shared" si="110"/>
        <v>No</v>
      </c>
      <c r="R2480" s="406">
        <v>18629</v>
      </c>
    </row>
    <row r="2481" spans="1:18" hidden="1" x14ac:dyDescent="0.2">
      <c r="A2481" s="31" t="s">
        <v>128</v>
      </c>
      <c r="B2481" s="1064" t="s">
        <v>1923</v>
      </c>
      <c r="C2481" s="368" t="s">
        <v>1530</v>
      </c>
      <c r="D2481" s="31" t="s">
        <v>217</v>
      </c>
      <c r="E2481" s="31"/>
      <c r="F2481" s="31" t="s">
        <v>149</v>
      </c>
      <c r="G2481" s="31" t="s">
        <v>1448</v>
      </c>
      <c r="H2481" s="31"/>
      <c r="I2481" s="31">
        <v>0.6</v>
      </c>
      <c r="J2481" s="31">
        <v>40</v>
      </c>
      <c r="K2481" s="31"/>
      <c r="L2481" s="31">
        <v>0.6</v>
      </c>
      <c r="M2481" s="31">
        <v>40</v>
      </c>
      <c r="N2481" s="31"/>
      <c r="O2481" s="360">
        <f>IF(P2481="Yes",'MD Rates'!$H$1,R2481)</f>
        <v>18629</v>
      </c>
      <c r="P2481" s="5" t="str">
        <f t="shared" si="110"/>
        <v>No</v>
      </c>
      <c r="R2481" s="406">
        <v>18629</v>
      </c>
    </row>
    <row r="2482" spans="1:18" hidden="1" x14ac:dyDescent="0.2">
      <c r="A2482" s="31" t="s">
        <v>128</v>
      </c>
      <c r="B2482" s="1064" t="s">
        <v>1923</v>
      </c>
      <c r="C2482" s="368" t="s">
        <v>1530</v>
      </c>
      <c r="D2482" s="31" t="s">
        <v>217</v>
      </c>
      <c r="E2482" s="31"/>
      <c r="F2482" s="31" t="s">
        <v>149</v>
      </c>
      <c r="G2482" s="31" t="s">
        <v>1449</v>
      </c>
      <c r="H2482" s="31"/>
      <c r="I2482" s="31">
        <v>0.6</v>
      </c>
      <c r="J2482" s="31">
        <v>20</v>
      </c>
      <c r="K2482" s="31"/>
      <c r="L2482" s="31">
        <v>0.6</v>
      </c>
      <c r="M2482" s="31">
        <v>20</v>
      </c>
      <c r="N2482" s="31"/>
      <c r="O2482" s="360">
        <f>IF(P2482="Yes",'MD Rates'!$H$1,R2482)</f>
        <v>18629</v>
      </c>
      <c r="P2482" s="5" t="str">
        <f t="shared" si="110"/>
        <v>No</v>
      </c>
      <c r="R2482" s="406">
        <v>18629</v>
      </c>
    </row>
    <row r="2483" spans="1:18" hidden="1" x14ac:dyDescent="0.2">
      <c r="A2483" s="31" t="s">
        <v>128</v>
      </c>
      <c r="B2483" s="1064" t="s">
        <v>1923</v>
      </c>
      <c r="C2483" s="368" t="s">
        <v>1530</v>
      </c>
      <c r="D2483" s="31" t="s">
        <v>217</v>
      </c>
      <c r="E2483" s="31"/>
      <c r="F2483" s="31" t="s">
        <v>150</v>
      </c>
      <c r="G2483" s="31" t="s">
        <v>1444</v>
      </c>
      <c r="H2483" s="31"/>
      <c r="I2483" s="31">
        <v>0.7</v>
      </c>
      <c r="J2483" s="31">
        <v>50</v>
      </c>
      <c r="K2483" s="31"/>
      <c r="L2483" s="31">
        <v>0.7</v>
      </c>
      <c r="M2483" s="31">
        <v>50</v>
      </c>
      <c r="N2483" s="31"/>
      <c r="O2483" s="360">
        <f>IF(P2483="Yes",'MD Rates'!$H$1,R2483)</f>
        <v>18629</v>
      </c>
      <c r="P2483" s="5" t="str">
        <f t="shared" si="110"/>
        <v>No</v>
      </c>
      <c r="R2483" s="406">
        <v>18629</v>
      </c>
    </row>
    <row r="2484" spans="1:18" hidden="1" x14ac:dyDescent="0.2">
      <c r="A2484" s="31" t="s">
        <v>128</v>
      </c>
      <c r="B2484" s="1064" t="s">
        <v>1923</v>
      </c>
      <c r="C2484" s="368" t="s">
        <v>1530</v>
      </c>
      <c r="D2484" s="31" t="s">
        <v>217</v>
      </c>
      <c r="E2484" s="31"/>
      <c r="F2484" s="31" t="s">
        <v>150</v>
      </c>
      <c r="G2484" s="31" t="s">
        <v>1445</v>
      </c>
      <c r="H2484" s="31"/>
      <c r="I2484" s="31">
        <v>0.7</v>
      </c>
      <c r="J2484" s="31">
        <v>40</v>
      </c>
      <c r="K2484" s="31"/>
      <c r="L2484" s="31">
        <v>0.7</v>
      </c>
      <c r="M2484" s="31">
        <v>40</v>
      </c>
      <c r="N2484" s="31"/>
      <c r="O2484" s="360">
        <f>IF(P2484="Yes",'MD Rates'!$H$1,R2484)</f>
        <v>18629</v>
      </c>
      <c r="P2484" s="5" t="str">
        <f t="shared" si="110"/>
        <v>No</v>
      </c>
      <c r="R2484" s="406">
        <v>18629</v>
      </c>
    </row>
    <row r="2485" spans="1:18" hidden="1" x14ac:dyDescent="0.2">
      <c r="A2485" s="31" t="s">
        <v>128</v>
      </c>
      <c r="B2485" s="1064" t="s">
        <v>1923</v>
      </c>
      <c r="C2485" s="368" t="s">
        <v>1530</v>
      </c>
      <c r="D2485" s="31" t="s">
        <v>217</v>
      </c>
      <c r="E2485" s="31"/>
      <c r="F2485" s="31" t="s">
        <v>150</v>
      </c>
      <c r="G2485" s="31" t="s">
        <v>1446</v>
      </c>
      <c r="H2485" s="31"/>
      <c r="I2485" s="31">
        <v>0.7</v>
      </c>
      <c r="J2485" s="31">
        <v>20</v>
      </c>
      <c r="K2485" s="31"/>
      <c r="L2485" s="31">
        <v>0.7</v>
      </c>
      <c r="M2485" s="31">
        <v>20</v>
      </c>
      <c r="N2485" s="31"/>
      <c r="O2485" s="360">
        <f>IF(P2485="Yes",'MD Rates'!$H$1,R2485)</f>
        <v>18629</v>
      </c>
      <c r="P2485" s="5" t="str">
        <f t="shared" si="110"/>
        <v>No</v>
      </c>
      <c r="R2485" s="406">
        <v>18629</v>
      </c>
    </row>
    <row r="2486" spans="1:18" hidden="1" x14ac:dyDescent="0.2">
      <c r="A2486" s="31" t="s">
        <v>128</v>
      </c>
      <c r="B2486" s="1064" t="s">
        <v>1923</v>
      </c>
      <c r="C2486" s="368" t="s">
        <v>1530</v>
      </c>
      <c r="D2486" s="31" t="s">
        <v>217</v>
      </c>
      <c r="E2486" s="31"/>
      <c r="F2486" s="31" t="s">
        <v>151</v>
      </c>
      <c r="G2486" s="31" t="s">
        <v>1447</v>
      </c>
      <c r="H2486" s="31"/>
      <c r="I2486" s="31">
        <v>0.7</v>
      </c>
      <c r="J2486" s="31">
        <v>50</v>
      </c>
      <c r="K2486" s="31"/>
      <c r="L2486" s="31">
        <v>0.7</v>
      </c>
      <c r="M2486" s="31">
        <v>50</v>
      </c>
      <c r="N2486" s="31"/>
      <c r="O2486" s="360">
        <f>IF(P2486="Yes",'MD Rates'!$H$1,R2486)</f>
        <v>18629</v>
      </c>
      <c r="P2486" s="5" t="str">
        <f t="shared" si="110"/>
        <v>No</v>
      </c>
      <c r="R2486" s="406">
        <v>18629</v>
      </c>
    </row>
    <row r="2487" spans="1:18" hidden="1" x14ac:dyDescent="0.2">
      <c r="A2487" s="31" t="s">
        <v>128</v>
      </c>
      <c r="B2487" s="1064" t="s">
        <v>1923</v>
      </c>
      <c r="C2487" s="368" t="s">
        <v>1530</v>
      </c>
      <c r="D2487" s="31" t="s">
        <v>217</v>
      </c>
      <c r="E2487" s="31"/>
      <c r="F2487" s="31" t="s">
        <v>151</v>
      </c>
      <c r="G2487" s="31" t="s">
        <v>1448</v>
      </c>
      <c r="H2487" s="31"/>
      <c r="I2487" s="31">
        <v>0.7</v>
      </c>
      <c r="J2487" s="31">
        <v>40</v>
      </c>
      <c r="K2487" s="31"/>
      <c r="L2487" s="31">
        <v>0.7</v>
      </c>
      <c r="M2487" s="31">
        <v>40</v>
      </c>
      <c r="N2487" s="31"/>
      <c r="O2487" s="360">
        <f>IF(P2487="Yes",'MD Rates'!$H$1,R2487)</f>
        <v>18629</v>
      </c>
      <c r="P2487" s="5" t="str">
        <f t="shared" si="110"/>
        <v>No</v>
      </c>
      <c r="R2487" s="406">
        <v>18629</v>
      </c>
    </row>
    <row r="2488" spans="1:18" hidden="1" x14ac:dyDescent="0.2">
      <c r="A2488" s="31" t="s">
        <v>128</v>
      </c>
      <c r="B2488" s="1064" t="s">
        <v>1923</v>
      </c>
      <c r="C2488" s="368" t="s">
        <v>1530</v>
      </c>
      <c r="D2488" s="31" t="s">
        <v>217</v>
      </c>
      <c r="E2488" s="31"/>
      <c r="F2488" s="31" t="s">
        <v>151</v>
      </c>
      <c r="G2488" s="31" t="s">
        <v>1449</v>
      </c>
      <c r="H2488" s="31"/>
      <c r="I2488" s="31">
        <v>0.7</v>
      </c>
      <c r="J2488" s="31">
        <v>20</v>
      </c>
      <c r="K2488" s="31"/>
      <c r="L2488" s="31">
        <v>0.7</v>
      </c>
      <c r="M2488" s="31">
        <v>20</v>
      </c>
      <c r="N2488" s="31"/>
      <c r="O2488" s="360">
        <f>IF(P2488="Yes",'MD Rates'!$H$1,R2488)</f>
        <v>18629</v>
      </c>
      <c r="P2488" s="5" t="str">
        <f t="shared" si="110"/>
        <v>No</v>
      </c>
      <c r="R2488" s="406">
        <v>18629</v>
      </c>
    </row>
    <row r="2489" spans="1:18" hidden="1" x14ac:dyDescent="0.2">
      <c r="A2489" s="31" t="s">
        <v>128</v>
      </c>
      <c r="B2489" s="1064" t="s">
        <v>1923</v>
      </c>
      <c r="C2489" s="368" t="s">
        <v>1530</v>
      </c>
      <c r="D2489" s="31" t="s">
        <v>217</v>
      </c>
      <c r="E2489" s="31"/>
      <c r="F2489" s="31" t="s">
        <v>152</v>
      </c>
      <c r="G2489" s="31" t="s">
        <v>1444</v>
      </c>
      <c r="H2489" s="31"/>
      <c r="I2489" s="31">
        <v>0.8</v>
      </c>
      <c r="J2489" s="31">
        <v>50</v>
      </c>
      <c r="K2489" s="31"/>
      <c r="L2489" s="31">
        <v>0.8</v>
      </c>
      <c r="M2489" s="31">
        <v>50</v>
      </c>
      <c r="N2489" s="31"/>
      <c r="O2489" s="360">
        <f>IF(P2489="Yes",'MD Rates'!$H$1,R2489)</f>
        <v>18629</v>
      </c>
      <c r="P2489" s="5" t="str">
        <f t="shared" si="110"/>
        <v>No</v>
      </c>
      <c r="R2489" s="406">
        <v>18629</v>
      </c>
    </row>
    <row r="2490" spans="1:18" hidden="1" x14ac:dyDescent="0.2">
      <c r="A2490" s="31" t="s">
        <v>128</v>
      </c>
      <c r="B2490" s="1064" t="s">
        <v>1923</v>
      </c>
      <c r="C2490" s="368" t="s">
        <v>1530</v>
      </c>
      <c r="D2490" s="31" t="s">
        <v>217</v>
      </c>
      <c r="E2490" s="31"/>
      <c r="F2490" s="31" t="s">
        <v>152</v>
      </c>
      <c r="G2490" s="31" t="s">
        <v>1445</v>
      </c>
      <c r="H2490" s="31"/>
      <c r="I2490" s="31">
        <v>0.8</v>
      </c>
      <c r="J2490" s="31">
        <v>40</v>
      </c>
      <c r="K2490" s="31"/>
      <c r="L2490" s="31">
        <v>0.8</v>
      </c>
      <c r="M2490" s="31">
        <v>40</v>
      </c>
      <c r="N2490" s="31"/>
      <c r="O2490" s="360">
        <f>IF(P2490="Yes",'MD Rates'!$H$1,R2490)</f>
        <v>18629</v>
      </c>
      <c r="P2490" s="5" t="str">
        <f t="shared" si="110"/>
        <v>No</v>
      </c>
      <c r="R2490" s="406">
        <v>18629</v>
      </c>
    </row>
    <row r="2491" spans="1:18" hidden="1" x14ac:dyDescent="0.2">
      <c r="A2491" s="31" t="s">
        <v>128</v>
      </c>
      <c r="B2491" s="1064" t="s">
        <v>1923</v>
      </c>
      <c r="C2491" s="368" t="s">
        <v>1530</v>
      </c>
      <c r="D2491" s="31" t="s">
        <v>217</v>
      </c>
      <c r="E2491" s="31"/>
      <c r="F2491" s="31" t="s">
        <v>152</v>
      </c>
      <c r="G2491" s="31" t="s">
        <v>1446</v>
      </c>
      <c r="H2491" s="31"/>
      <c r="I2491" s="31">
        <v>0.8</v>
      </c>
      <c r="J2491" s="31">
        <v>20</v>
      </c>
      <c r="K2491" s="31"/>
      <c r="L2491" s="31">
        <v>0.8</v>
      </c>
      <c r="M2491" s="31">
        <v>20</v>
      </c>
      <c r="N2491" s="31"/>
      <c r="O2491" s="360">
        <f>IF(P2491="Yes",'MD Rates'!$H$1,R2491)</f>
        <v>18629</v>
      </c>
      <c r="P2491" s="5" t="str">
        <f t="shared" si="110"/>
        <v>No</v>
      </c>
      <c r="R2491" s="406">
        <v>18629</v>
      </c>
    </row>
    <row r="2492" spans="1:18" hidden="1" x14ac:dyDescent="0.2">
      <c r="A2492" s="31" t="s">
        <v>128</v>
      </c>
      <c r="B2492" s="1064" t="s">
        <v>1923</v>
      </c>
      <c r="C2492" s="368" t="s">
        <v>1530</v>
      </c>
      <c r="D2492" s="31" t="s">
        <v>217</v>
      </c>
      <c r="E2492" s="31"/>
      <c r="F2492" s="31" t="s">
        <v>209</v>
      </c>
      <c r="G2492" s="31" t="s">
        <v>1447</v>
      </c>
      <c r="H2492" s="31"/>
      <c r="I2492" s="31">
        <v>0.8</v>
      </c>
      <c r="J2492" s="31">
        <v>50</v>
      </c>
      <c r="K2492" s="31"/>
      <c r="L2492" s="31">
        <v>0.8</v>
      </c>
      <c r="M2492" s="31">
        <v>50</v>
      </c>
      <c r="N2492" s="31"/>
      <c r="O2492" s="360">
        <f>IF(P2492="Yes",'MD Rates'!$H$1,R2492)</f>
        <v>18629</v>
      </c>
      <c r="P2492" s="5" t="str">
        <f t="shared" si="110"/>
        <v>No</v>
      </c>
      <c r="R2492" s="406">
        <v>18629</v>
      </c>
    </row>
    <row r="2493" spans="1:18" hidden="1" x14ac:dyDescent="0.2">
      <c r="A2493" s="31" t="s">
        <v>128</v>
      </c>
      <c r="B2493" s="1064" t="s">
        <v>1923</v>
      </c>
      <c r="C2493" s="368" t="s">
        <v>1530</v>
      </c>
      <c r="D2493" s="31" t="s">
        <v>217</v>
      </c>
      <c r="E2493" s="31"/>
      <c r="F2493" s="31" t="s">
        <v>209</v>
      </c>
      <c r="G2493" s="31" t="s">
        <v>1448</v>
      </c>
      <c r="H2493" s="31"/>
      <c r="I2493" s="31">
        <v>0.8</v>
      </c>
      <c r="J2493" s="31">
        <v>40</v>
      </c>
      <c r="K2493" s="31"/>
      <c r="L2493" s="31">
        <v>0.8</v>
      </c>
      <c r="M2493" s="31">
        <v>40</v>
      </c>
      <c r="N2493" s="31"/>
      <c r="O2493" s="360">
        <f>IF(P2493="Yes",'MD Rates'!$H$1,R2493)</f>
        <v>18629</v>
      </c>
      <c r="P2493" s="5" t="str">
        <f t="shared" si="110"/>
        <v>No</v>
      </c>
      <c r="R2493" s="406">
        <v>18629</v>
      </c>
    </row>
    <row r="2494" spans="1:18" hidden="1" x14ac:dyDescent="0.2">
      <c r="A2494" s="31" t="s">
        <v>128</v>
      </c>
      <c r="B2494" s="1064" t="s">
        <v>1923</v>
      </c>
      <c r="C2494" s="368" t="s">
        <v>1530</v>
      </c>
      <c r="D2494" s="31" t="s">
        <v>217</v>
      </c>
      <c r="E2494" s="31"/>
      <c r="F2494" s="31" t="s">
        <v>209</v>
      </c>
      <c r="G2494" s="31" t="s">
        <v>1449</v>
      </c>
      <c r="H2494" s="31"/>
      <c r="I2494" s="31">
        <v>0.8</v>
      </c>
      <c r="J2494" s="31">
        <v>20</v>
      </c>
      <c r="K2494" s="31"/>
      <c r="L2494" s="31">
        <v>0.8</v>
      </c>
      <c r="M2494" s="31">
        <v>20</v>
      </c>
      <c r="N2494" s="31"/>
      <c r="O2494" s="360">
        <f>IF(P2494="Yes",'MD Rates'!$H$1,R2494)</f>
        <v>18629</v>
      </c>
      <c r="P2494" s="5" t="str">
        <f t="shared" si="110"/>
        <v>No</v>
      </c>
      <c r="R2494" s="406">
        <v>18629</v>
      </c>
    </row>
    <row r="2495" spans="1:18" hidden="1" x14ac:dyDescent="0.2">
      <c r="A2495" s="31" t="s">
        <v>128</v>
      </c>
      <c r="B2495" s="1064" t="s">
        <v>1923</v>
      </c>
      <c r="C2495" s="368" t="s">
        <v>1530</v>
      </c>
      <c r="D2495" s="31" t="s">
        <v>217</v>
      </c>
      <c r="E2495" s="31"/>
      <c r="F2495" s="31" t="s">
        <v>210</v>
      </c>
      <c r="G2495" s="31" t="s">
        <v>1444</v>
      </c>
      <c r="H2495" s="31"/>
      <c r="I2495" s="31">
        <v>0.9</v>
      </c>
      <c r="J2495" s="31">
        <v>50</v>
      </c>
      <c r="K2495" s="31"/>
      <c r="L2495" s="31">
        <v>0.9</v>
      </c>
      <c r="M2495" s="31">
        <v>50</v>
      </c>
      <c r="N2495" s="31"/>
      <c r="O2495" s="360">
        <f>IF(P2495="Yes",'MD Rates'!$H$1,R2495)</f>
        <v>18629</v>
      </c>
      <c r="P2495" s="5" t="str">
        <f t="shared" si="110"/>
        <v>No</v>
      </c>
      <c r="R2495" s="406">
        <v>18629</v>
      </c>
    </row>
    <row r="2496" spans="1:18" hidden="1" x14ac:dyDescent="0.2">
      <c r="A2496" s="31" t="s">
        <v>128</v>
      </c>
      <c r="B2496" s="1064" t="s">
        <v>1923</v>
      </c>
      <c r="C2496" s="368" t="s">
        <v>1530</v>
      </c>
      <c r="D2496" s="31" t="s">
        <v>217</v>
      </c>
      <c r="E2496" s="31"/>
      <c r="F2496" s="31" t="s">
        <v>210</v>
      </c>
      <c r="G2496" s="31" t="s">
        <v>1445</v>
      </c>
      <c r="H2496" s="31"/>
      <c r="I2496" s="31">
        <v>0.9</v>
      </c>
      <c r="J2496" s="31">
        <v>40</v>
      </c>
      <c r="K2496" s="31"/>
      <c r="L2496" s="31">
        <v>0.9</v>
      </c>
      <c r="M2496" s="31">
        <v>40</v>
      </c>
      <c r="N2496" s="31"/>
      <c r="O2496" s="360">
        <f>IF(P2496="Yes",'MD Rates'!$H$1,R2496)</f>
        <v>18629</v>
      </c>
      <c r="P2496" s="5" t="str">
        <f t="shared" si="110"/>
        <v>No</v>
      </c>
      <c r="R2496" s="406">
        <v>18629</v>
      </c>
    </row>
    <row r="2497" spans="1:18" hidden="1" x14ac:dyDescent="0.2">
      <c r="A2497" s="31" t="s">
        <v>128</v>
      </c>
      <c r="B2497" s="1064" t="s">
        <v>1923</v>
      </c>
      <c r="C2497" s="368" t="s">
        <v>1530</v>
      </c>
      <c r="D2497" s="31" t="s">
        <v>217</v>
      </c>
      <c r="E2497" s="31"/>
      <c r="F2497" s="31" t="s">
        <v>210</v>
      </c>
      <c r="G2497" s="31" t="s">
        <v>1446</v>
      </c>
      <c r="H2497" s="31"/>
      <c r="I2497" s="31">
        <v>0.9</v>
      </c>
      <c r="J2497" s="31">
        <v>20</v>
      </c>
      <c r="K2497" s="31"/>
      <c r="L2497" s="31">
        <v>0.9</v>
      </c>
      <c r="M2497" s="31">
        <v>20</v>
      </c>
      <c r="N2497" s="31"/>
      <c r="O2497" s="360">
        <f>IF(P2497="Yes",'MD Rates'!$H$1,R2497)</f>
        <v>18629</v>
      </c>
      <c r="P2497" s="5" t="str">
        <f t="shared" si="110"/>
        <v>No</v>
      </c>
      <c r="R2497" s="406">
        <v>18629</v>
      </c>
    </row>
    <row r="2498" spans="1:18" hidden="1" x14ac:dyDescent="0.2">
      <c r="A2498" s="31" t="s">
        <v>128</v>
      </c>
      <c r="B2498" s="1064" t="s">
        <v>1923</v>
      </c>
      <c r="C2498" s="368" t="s">
        <v>1530</v>
      </c>
      <c r="D2498" s="31" t="s">
        <v>217</v>
      </c>
      <c r="E2498" s="31"/>
      <c r="F2498" s="31" t="s">
        <v>211</v>
      </c>
      <c r="G2498" s="31" t="s">
        <v>1447</v>
      </c>
      <c r="H2498" s="31"/>
      <c r="I2498" s="31">
        <v>0.9</v>
      </c>
      <c r="J2498" s="31">
        <v>50</v>
      </c>
      <c r="K2498" s="31"/>
      <c r="L2498" s="31">
        <v>0.9</v>
      </c>
      <c r="M2498" s="31">
        <v>50</v>
      </c>
      <c r="N2498" s="31"/>
      <c r="O2498" s="360">
        <f>IF(P2498="Yes",'MD Rates'!$H$1,R2498)</f>
        <v>18629</v>
      </c>
      <c r="P2498" s="5" t="str">
        <f t="shared" si="110"/>
        <v>No</v>
      </c>
      <c r="R2498" s="406">
        <v>18629</v>
      </c>
    </row>
    <row r="2499" spans="1:18" hidden="1" x14ac:dyDescent="0.2">
      <c r="A2499" s="31" t="s">
        <v>128</v>
      </c>
      <c r="B2499" s="1064" t="s">
        <v>1923</v>
      </c>
      <c r="C2499" s="368" t="s">
        <v>1530</v>
      </c>
      <c r="D2499" s="31" t="s">
        <v>217</v>
      </c>
      <c r="E2499" s="31"/>
      <c r="F2499" s="31" t="s">
        <v>211</v>
      </c>
      <c r="G2499" s="31" t="s">
        <v>1448</v>
      </c>
      <c r="H2499" s="31"/>
      <c r="I2499" s="31">
        <v>0.9</v>
      </c>
      <c r="J2499" s="31">
        <v>40</v>
      </c>
      <c r="K2499" s="31"/>
      <c r="L2499" s="31">
        <v>0.9</v>
      </c>
      <c r="M2499" s="31">
        <v>40</v>
      </c>
      <c r="N2499" s="31"/>
      <c r="O2499" s="360">
        <f>IF(P2499="Yes",'MD Rates'!$H$1,R2499)</f>
        <v>18629</v>
      </c>
      <c r="P2499" s="5" t="str">
        <f t="shared" si="110"/>
        <v>No</v>
      </c>
      <c r="R2499" s="406">
        <v>18629</v>
      </c>
    </row>
    <row r="2500" spans="1:18" hidden="1" x14ac:dyDescent="0.2">
      <c r="A2500" s="31" t="s">
        <v>128</v>
      </c>
      <c r="B2500" s="1064" t="s">
        <v>1923</v>
      </c>
      <c r="C2500" s="368" t="s">
        <v>1530</v>
      </c>
      <c r="D2500" s="31" t="s">
        <v>217</v>
      </c>
      <c r="E2500" s="31"/>
      <c r="F2500" s="31" t="s">
        <v>211</v>
      </c>
      <c r="G2500" s="31" t="s">
        <v>1449</v>
      </c>
      <c r="H2500" s="31"/>
      <c r="I2500" s="31">
        <v>0.9</v>
      </c>
      <c r="J2500" s="31">
        <v>20</v>
      </c>
      <c r="K2500" s="31"/>
      <c r="L2500" s="31">
        <v>0.9</v>
      </c>
      <c r="M2500" s="31">
        <v>20</v>
      </c>
      <c r="N2500" s="31"/>
      <c r="O2500" s="360">
        <f>IF(P2500="Yes",'MD Rates'!$H$1,R2500)</f>
        <v>18629</v>
      </c>
      <c r="P2500" s="5" t="str">
        <f t="shared" si="110"/>
        <v>No</v>
      </c>
      <c r="R2500" s="406">
        <v>18629</v>
      </c>
    </row>
    <row r="2501" spans="1:18" hidden="1" x14ac:dyDescent="0.2">
      <c r="A2501" s="31" t="s">
        <v>128</v>
      </c>
      <c r="B2501" s="1064" t="s">
        <v>1923</v>
      </c>
      <c r="C2501" s="368" t="s">
        <v>1530</v>
      </c>
      <c r="D2501" s="31" t="s">
        <v>218</v>
      </c>
      <c r="E2501" s="31"/>
      <c r="F2501" s="31" t="s">
        <v>146</v>
      </c>
      <c r="G2501" s="31" t="s">
        <v>1444</v>
      </c>
      <c r="H2501" s="31"/>
      <c r="I2501" s="31">
        <v>0.5</v>
      </c>
      <c r="J2501" s="31">
        <v>50</v>
      </c>
      <c r="K2501" s="31"/>
      <c r="L2501" s="31">
        <v>0.5</v>
      </c>
      <c r="M2501" s="31">
        <v>50</v>
      </c>
      <c r="N2501" s="31"/>
      <c r="O2501" s="360">
        <f>IF(P2501="Yes",'MD Rates'!$H$1,R2501)</f>
        <v>18629</v>
      </c>
      <c r="P2501" s="5" t="str">
        <f t="shared" si="110"/>
        <v>No</v>
      </c>
      <c r="R2501" s="406">
        <v>18629</v>
      </c>
    </row>
    <row r="2502" spans="1:18" hidden="1" x14ac:dyDescent="0.2">
      <c r="A2502" s="31" t="s">
        <v>128</v>
      </c>
      <c r="B2502" s="1064" t="s">
        <v>1923</v>
      </c>
      <c r="C2502" s="368" t="s">
        <v>1530</v>
      </c>
      <c r="D2502" s="31" t="s">
        <v>218</v>
      </c>
      <c r="E2502" s="31"/>
      <c r="F2502" s="31" t="s">
        <v>146</v>
      </c>
      <c r="G2502" s="31" t="s">
        <v>1445</v>
      </c>
      <c r="H2502" s="31"/>
      <c r="I2502" s="31">
        <v>0.5</v>
      </c>
      <c r="J2502" s="31">
        <v>40</v>
      </c>
      <c r="K2502" s="31"/>
      <c r="L2502" s="31">
        <v>0.5</v>
      </c>
      <c r="M2502" s="31">
        <v>40</v>
      </c>
      <c r="N2502" s="31"/>
      <c r="O2502" s="360">
        <f>IF(P2502="Yes",'MD Rates'!$H$1,R2502)</f>
        <v>18629</v>
      </c>
      <c r="P2502" s="5" t="str">
        <f t="shared" si="110"/>
        <v>No</v>
      </c>
      <c r="R2502" s="406">
        <v>18629</v>
      </c>
    </row>
    <row r="2503" spans="1:18" hidden="1" x14ac:dyDescent="0.2">
      <c r="A2503" s="31" t="s">
        <v>128</v>
      </c>
      <c r="B2503" s="1064" t="s">
        <v>1923</v>
      </c>
      <c r="C2503" s="368" t="s">
        <v>1530</v>
      </c>
      <c r="D2503" s="31" t="s">
        <v>218</v>
      </c>
      <c r="E2503" s="31"/>
      <c r="F2503" s="31" t="s">
        <v>146</v>
      </c>
      <c r="G2503" s="31" t="s">
        <v>1446</v>
      </c>
      <c r="H2503" s="31"/>
      <c r="I2503" s="31">
        <v>0.5</v>
      </c>
      <c r="J2503" s="31">
        <v>20</v>
      </c>
      <c r="K2503" s="31"/>
      <c r="L2503" s="31">
        <v>0.5</v>
      </c>
      <c r="M2503" s="31">
        <v>20</v>
      </c>
      <c r="N2503" s="31"/>
      <c r="O2503" s="360">
        <f>IF(P2503="Yes",'MD Rates'!$H$1,R2503)</f>
        <v>18629</v>
      </c>
      <c r="P2503" s="5" t="str">
        <f t="shared" si="110"/>
        <v>No</v>
      </c>
      <c r="R2503" s="406">
        <v>18629</v>
      </c>
    </row>
    <row r="2504" spans="1:18" hidden="1" x14ac:dyDescent="0.2">
      <c r="A2504" s="31" t="s">
        <v>128</v>
      </c>
      <c r="B2504" s="1064" t="s">
        <v>1923</v>
      </c>
      <c r="C2504" s="368" t="s">
        <v>1530</v>
      </c>
      <c r="D2504" s="31" t="s">
        <v>218</v>
      </c>
      <c r="E2504" s="31"/>
      <c r="F2504" s="31" t="s">
        <v>147</v>
      </c>
      <c r="G2504" s="31" t="s">
        <v>1447</v>
      </c>
      <c r="H2504" s="31"/>
      <c r="I2504" s="31">
        <v>0.5</v>
      </c>
      <c r="J2504" s="31">
        <v>50</v>
      </c>
      <c r="K2504" s="31"/>
      <c r="L2504" s="31">
        <v>0.5</v>
      </c>
      <c r="M2504" s="31">
        <v>50</v>
      </c>
      <c r="N2504" s="31"/>
      <c r="O2504" s="360">
        <f>IF(P2504="Yes",'MD Rates'!$H$1,R2504)</f>
        <v>18629</v>
      </c>
      <c r="P2504" s="5" t="str">
        <f t="shared" si="110"/>
        <v>No</v>
      </c>
      <c r="R2504" s="406">
        <v>18629</v>
      </c>
    </row>
    <row r="2505" spans="1:18" hidden="1" x14ac:dyDescent="0.2">
      <c r="A2505" s="31" t="s">
        <v>128</v>
      </c>
      <c r="B2505" s="1064" t="s">
        <v>1923</v>
      </c>
      <c r="C2505" s="368" t="s">
        <v>1530</v>
      </c>
      <c r="D2505" s="31" t="s">
        <v>218</v>
      </c>
      <c r="E2505" s="31"/>
      <c r="F2505" s="31" t="s">
        <v>147</v>
      </c>
      <c r="G2505" s="31" t="s">
        <v>1448</v>
      </c>
      <c r="H2505" s="31"/>
      <c r="I2505" s="31">
        <v>0.5</v>
      </c>
      <c r="J2505" s="31">
        <v>40</v>
      </c>
      <c r="K2505" s="31"/>
      <c r="L2505" s="31">
        <v>0.5</v>
      </c>
      <c r="M2505" s="31">
        <v>40</v>
      </c>
      <c r="N2505" s="31"/>
      <c r="O2505" s="360">
        <f>IF(P2505="Yes",'MD Rates'!$H$1,R2505)</f>
        <v>18629</v>
      </c>
      <c r="P2505" s="5" t="str">
        <f t="shared" si="110"/>
        <v>No</v>
      </c>
      <c r="R2505" s="406">
        <v>18629</v>
      </c>
    </row>
    <row r="2506" spans="1:18" hidden="1" x14ac:dyDescent="0.2">
      <c r="A2506" s="31" t="s">
        <v>128</v>
      </c>
      <c r="B2506" s="1064" t="s">
        <v>1923</v>
      </c>
      <c r="C2506" s="368" t="s">
        <v>1530</v>
      </c>
      <c r="D2506" s="31" t="s">
        <v>218</v>
      </c>
      <c r="E2506" s="31"/>
      <c r="F2506" s="31" t="s">
        <v>147</v>
      </c>
      <c r="G2506" s="31" t="s">
        <v>1449</v>
      </c>
      <c r="H2506" s="31"/>
      <c r="I2506" s="31">
        <v>0.5</v>
      </c>
      <c r="J2506" s="31">
        <v>20</v>
      </c>
      <c r="K2506" s="31"/>
      <c r="L2506" s="31">
        <v>0.5</v>
      </c>
      <c r="M2506" s="31">
        <v>20</v>
      </c>
      <c r="N2506" s="31"/>
      <c r="O2506" s="360">
        <f>IF(P2506="Yes",'MD Rates'!$H$1,R2506)</f>
        <v>18629</v>
      </c>
      <c r="P2506" s="5" t="str">
        <f t="shared" si="110"/>
        <v>No</v>
      </c>
      <c r="R2506" s="406">
        <v>18629</v>
      </c>
    </row>
    <row r="2507" spans="1:18" hidden="1" x14ac:dyDescent="0.2">
      <c r="A2507" s="31" t="s">
        <v>128</v>
      </c>
      <c r="B2507" s="1064" t="s">
        <v>1923</v>
      </c>
      <c r="C2507" s="368" t="s">
        <v>1530</v>
      </c>
      <c r="D2507" s="31" t="s">
        <v>218</v>
      </c>
      <c r="E2507" s="31"/>
      <c r="F2507" s="31" t="s">
        <v>148</v>
      </c>
      <c r="G2507" s="31" t="s">
        <v>1444</v>
      </c>
      <c r="H2507" s="31"/>
      <c r="I2507" s="31">
        <v>0.6</v>
      </c>
      <c r="J2507" s="31">
        <v>50</v>
      </c>
      <c r="K2507" s="31"/>
      <c r="L2507" s="31">
        <v>0.6</v>
      </c>
      <c r="M2507" s="31">
        <v>50</v>
      </c>
      <c r="N2507" s="31"/>
      <c r="O2507" s="360">
        <f>IF(P2507="Yes",'MD Rates'!$H$1,R2507)</f>
        <v>18629</v>
      </c>
      <c r="P2507" s="5" t="str">
        <f t="shared" ref="P2507:P2570" si="111">IF(I2507&lt;&gt;L2507,"Yes","No")</f>
        <v>No</v>
      </c>
      <c r="R2507" s="406">
        <v>18629</v>
      </c>
    </row>
    <row r="2508" spans="1:18" hidden="1" x14ac:dyDescent="0.2">
      <c r="A2508" s="31" t="s">
        <v>128</v>
      </c>
      <c r="B2508" s="1064" t="s">
        <v>1923</v>
      </c>
      <c r="C2508" s="368" t="s">
        <v>1530</v>
      </c>
      <c r="D2508" s="31" t="s">
        <v>218</v>
      </c>
      <c r="E2508" s="31"/>
      <c r="F2508" s="31" t="s">
        <v>148</v>
      </c>
      <c r="G2508" s="31" t="s">
        <v>1445</v>
      </c>
      <c r="H2508" s="31"/>
      <c r="I2508" s="31">
        <v>0.6</v>
      </c>
      <c r="J2508" s="31">
        <v>40</v>
      </c>
      <c r="K2508" s="31"/>
      <c r="L2508" s="31">
        <v>0.6</v>
      </c>
      <c r="M2508" s="31">
        <v>40</v>
      </c>
      <c r="N2508" s="31"/>
      <c r="O2508" s="360">
        <f>IF(P2508="Yes",'MD Rates'!$H$1,R2508)</f>
        <v>18629</v>
      </c>
      <c r="P2508" s="5" t="str">
        <f t="shared" si="111"/>
        <v>No</v>
      </c>
      <c r="R2508" s="406">
        <v>18629</v>
      </c>
    </row>
    <row r="2509" spans="1:18" hidden="1" x14ac:dyDescent="0.2">
      <c r="A2509" s="31" t="s">
        <v>128</v>
      </c>
      <c r="B2509" s="1064" t="s">
        <v>1923</v>
      </c>
      <c r="C2509" s="368" t="s">
        <v>1530</v>
      </c>
      <c r="D2509" s="31" t="s">
        <v>218</v>
      </c>
      <c r="E2509" s="31"/>
      <c r="F2509" s="31" t="s">
        <v>148</v>
      </c>
      <c r="G2509" s="31" t="s">
        <v>1446</v>
      </c>
      <c r="H2509" s="31"/>
      <c r="I2509" s="31">
        <v>0.6</v>
      </c>
      <c r="J2509" s="31">
        <v>20</v>
      </c>
      <c r="K2509" s="31"/>
      <c r="L2509" s="31">
        <v>0.6</v>
      </c>
      <c r="M2509" s="31">
        <v>20</v>
      </c>
      <c r="N2509" s="31"/>
      <c r="O2509" s="360">
        <f>IF(P2509="Yes",'MD Rates'!$H$1,R2509)</f>
        <v>18629</v>
      </c>
      <c r="P2509" s="5" t="str">
        <f t="shared" si="111"/>
        <v>No</v>
      </c>
      <c r="R2509" s="406">
        <v>18629</v>
      </c>
    </row>
    <row r="2510" spans="1:18" hidden="1" x14ac:dyDescent="0.2">
      <c r="A2510" s="31" t="s">
        <v>128</v>
      </c>
      <c r="B2510" s="1064" t="s">
        <v>1923</v>
      </c>
      <c r="C2510" s="368" t="s">
        <v>1530</v>
      </c>
      <c r="D2510" s="31" t="s">
        <v>218</v>
      </c>
      <c r="E2510" s="31"/>
      <c r="F2510" s="31" t="s">
        <v>149</v>
      </c>
      <c r="G2510" s="31" t="s">
        <v>1447</v>
      </c>
      <c r="H2510" s="31"/>
      <c r="I2510" s="31">
        <v>0.6</v>
      </c>
      <c r="J2510" s="31">
        <v>50</v>
      </c>
      <c r="K2510" s="31"/>
      <c r="L2510" s="31">
        <v>0.6</v>
      </c>
      <c r="M2510" s="31">
        <v>50</v>
      </c>
      <c r="N2510" s="31"/>
      <c r="O2510" s="360">
        <f>IF(P2510="Yes",'MD Rates'!$H$1,R2510)</f>
        <v>18629</v>
      </c>
      <c r="P2510" s="5" t="str">
        <f t="shared" si="111"/>
        <v>No</v>
      </c>
      <c r="R2510" s="406">
        <v>18629</v>
      </c>
    </row>
    <row r="2511" spans="1:18" hidden="1" x14ac:dyDescent="0.2">
      <c r="A2511" s="31" t="s">
        <v>128</v>
      </c>
      <c r="B2511" s="1064" t="s">
        <v>1923</v>
      </c>
      <c r="C2511" s="368" t="s">
        <v>1530</v>
      </c>
      <c r="D2511" s="31" t="s">
        <v>218</v>
      </c>
      <c r="E2511" s="31"/>
      <c r="F2511" s="31" t="s">
        <v>149</v>
      </c>
      <c r="G2511" s="31" t="s">
        <v>1448</v>
      </c>
      <c r="H2511" s="31"/>
      <c r="I2511" s="31">
        <v>0.6</v>
      </c>
      <c r="J2511" s="31">
        <v>40</v>
      </c>
      <c r="K2511" s="31"/>
      <c r="L2511" s="31">
        <v>0.6</v>
      </c>
      <c r="M2511" s="31">
        <v>40</v>
      </c>
      <c r="N2511" s="31"/>
      <c r="O2511" s="360">
        <f>IF(P2511="Yes",'MD Rates'!$H$1,R2511)</f>
        <v>18629</v>
      </c>
      <c r="P2511" s="5" t="str">
        <f t="shared" si="111"/>
        <v>No</v>
      </c>
      <c r="R2511" s="406">
        <v>18629</v>
      </c>
    </row>
    <row r="2512" spans="1:18" hidden="1" x14ac:dyDescent="0.2">
      <c r="A2512" s="31" t="s">
        <v>128</v>
      </c>
      <c r="B2512" s="1064" t="s">
        <v>1923</v>
      </c>
      <c r="C2512" s="368" t="s">
        <v>1530</v>
      </c>
      <c r="D2512" s="31" t="s">
        <v>218</v>
      </c>
      <c r="E2512" s="31"/>
      <c r="F2512" s="31" t="s">
        <v>149</v>
      </c>
      <c r="G2512" s="31" t="s">
        <v>1449</v>
      </c>
      <c r="H2512" s="31"/>
      <c r="I2512" s="31">
        <v>0.6</v>
      </c>
      <c r="J2512" s="31">
        <v>20</v>
      </c>
      <c r="K2512" s="31"/>
      <c r="L2512" s="31">
        <v>0.6</v>
      </c>
      <c r="M2512" s="31">
        <v>20</v>
      </c>
      <c r="N2512" s="31"/>
      <c r="O2512" s="360">
        <f>IF(P2512="Yes",'MD Rates'!$H$1,R2512)</f>
        <v>18629</v>
      </c>
      <c r="P2512" s="5" t="str">
        <f t="shared" si="111"/>
        <v>No</v>
      </c>
      <c r="R2512" s="406">
        <v>18629</v>
      </c>
    </row>
    <row r="2513" spans="1:18" hidden="1" x14ac:dyDescent="0.2">
      <c r="A2513" s="31" t="s">
        <v>128</v>
      </c>
      <c r="B2513" s="1064" t="s">
        <v>1923</v>
      </c>
      <c r="C2513" s="368" t="s">
        <v>1530</v>
      </c>
      <c r="D2513" s="31" t="s">
        <v>218</v>
      </c>
      <c r="E2513" s="31"/>
      <c r="F2513" s="31" t="s">
        <v>150</v>
      </c>
      <c r="G2513" s="31" t="s">
        <v>1444</v>
      </c>
      <c r="H2513" s="31"/>
      <c r="I2513" s="31">
        <v>0.7</v>
      </c>
      <c r="J2513" s="31">
        <v>50</v>
      </c>
      <c r="K2513" s="31"/>
      <c r="L2513" s="31">
        <v>0.7</v>
      </c>
      <c r="M2513" s="31">
        <v>50</v>
      </c>
      <c r="N2513" s="31"/>
      <c r="O2513" s="360">
        <f>IF(P2513="Yes",'MD Rates'!$H$1,R2513)</f>
        <v>18629</v>
      </c>
      <c r="P2513" s="5" t="str">
        <f t="shared" si="111"/>
        <v>No</v>
      </c>
      <c r="R2513" s="406">
        <v>18629</v>
      </c>
    </row>
    <row r="2514" spans="1:18" hidden="1" x14ac:dyDescent="0.2">
      <c r="A2514" s="31" t="s">
        <v>128</v>
      </c>
      <c r="B2514" s="1064" t="s">
        <v>1923</v>
      </c>
      <c r="C2514" s="368" t="s">
        <v>1530</v>
      </c>
      <c r="D2514" s="31" t="s">
        <v>218</v>
      </c>
      <c r="E2514" s="31"/>
      <c r="F2514" s="31" t="s">
        <v>150</v>
      </c>
      <c r="G2514" s="31" t="s">
        <v>1445</v>
      </c>
      <c r="H2514" s="31"/>
      <c r="I2514" s="31">
        <v>0.7</v>
      </c>
      <c r="J2514" s="31">
        <v>40</v>
      </c>
      <c r="K2514" s="31"/>
      <c r="L2514" s="31">
        <v>0.7</v>
      </c>
      <c r="M2514" s="31">
        <v>40</v>
      </c>
      <c r="N2514" s="31"/>
      <c r="O2514" s="360">
        <f>IF(P2514="Yes",'MD Rates'!$H$1,R2514)</f>
        <v>18629</v>
      </c>
      <c r="P2514" s="5" t="str">
        <f t="shared" si="111"/>
        <v>No</v>
      </c>
      <c r="R2514" s="406">
        <v>18629</v>
      </c>
    </row>
    <row r="2515" spans="1:18" hidden="1" x14ac:dyDescent="0.2">
      <c r="A2515" s="31" t="s">
        <v>128</v>
      </c>
      <c r="B2515" s="1064" t="s">
        <v>1923</v>
      </c>
      <c r="C2515" s="368" t="s">
        <v>1530</v>
      </c>
      <c r="D2515" s="31" t="s">
        <v>218</v>
      </c>
      <c r="E2515" s="31"/>
      <c r="F2515" s="31" t="s">
        <v>150</v>
      </c>
      <c r="G2515" s="31" t="s">
        <v>1446</v>
      </c>
      <c r="H2515" s="31"/>
      <c r="I2515" s="31">
        <v>0.7</v>
      </c>
      <c r="J2515" s="31">
        <v>20</v>
      </c>
      <c r="K2515" s="31"/>
      <c r="L2515" s="31">
        <v>0.7</v>
      </c>
      <c r="M2515" s="31">
        <v>20</v>
      </c>
      <c r="N2515" s="31"/>
      <c r="O2515" s="360">
        <f>IF(P2515="Yes",'MD Rates'!$H$1,R2515)</f>
        <v>18629</v>
      </c>
      <c r="P2515" s="5" t="str">
        <f t="shared" si="111"/>
        <v>No</v>
      </c>
      <c r="R2515" s="406">
        <v>18629</v>
      </c>
    </row>
    <row r="2516" spans="1:18" hidden="1" x14ac:dyDescent="0.2">
      <c r="A2516" s="31" t="s">
        <v>128</v>
      </c>
      <c r="B2516" s="1064" t="s">
        <v>1923</v>
      </c>
      <c r="C2516" s="368" t="s">
        <v>1530</v>
      </c>
      <c r="D2516" s="31" t="s">
        <v>218</v>
      </c>
      <c r="E2516" s="31"/>
      <c r="F2516" s="31" t="s">
        <v>151</v>
      </c>
      <c r="G2516" s="31" t="s">
        <v>1447</v>
      </c>
      <c r="H2516" s="31"/>
      <c r="I2516" s="31">
        <v>0.7</v>
      </c>
      <c r="J2516" s="31">
        <v>50</v>
      </c>
      <c r="K2516" s="31"/>
      <c r="L2516" s="31">
        <v>0.7</v>
      </c>
      <c r="M2516" s="31">
        <v>50</v>
      </c>
      <c r="N2516" s="31"/>
      <c r="O2516" s="360">
        <f>IF(P2516="Yes",'MD Rates'!$H$1,R2516)</f>
        <v>18629</v>
      </c>
      <c r="P2516" s="5" t="str">
        <f t="shared" si="111"/>
        <v>No</v>
      </c>
      <c r="R2516" s="406">
        <v>18629</v>
      </c>
    </row>
    <row r="2517" spans="1:18" hidden="1" x14ac:dyDescent="0.2">
      <c r="A2517" s="31" t="s">
        <v>128</v>
      </c>
      <c r="B2517" s="1064" t="s">
        <v>1923</v>
      </c>
      <c r="C2517" s="368" t="s">
        <v>1530</v>
      </c>
      <c r="D2517" s="31" t="s">
        <v>218</v>
      </c>
      <c r="E2517" s="31"/>
      <c r="F2517" s="31" t="s">
        <v>151</v>
      </c>
      <c r="G2517" s="31" t="s">
        <v>1448</v>
      </c>
      <c r="H2517" s="31"/>
      <c r="I2517" s="31">
        <v>0.7</v>
      </c>
      <c r="J2517" s="31">
        <v>40</v>
      </c>
      <c r="K2517" s="31"/>
      <c r="L2517" s="31">
        <v>0.7</v>
      </c>
      <c r="M2517" s="31">
        <v>40</v>
      </c>
      <c r="N2517" s="31"/>
      <c r="O2517" s="360">
        <f>IF(P2517="Yes",'MD Rates'!$H$1,R2517)</f>
        <v>18629</v>
      </c>
      <c r="P2517" s="5" t="str">
        <f t="shared" si="111"/>
        <v>No</v>
      </c>
      <c r="R2517" s="406">
        <v>18629</v>
      </c>
    </row>
    <row r="2518" spans="1:18" hidden="1" x14ac:dyDescent="0.2">
      <c r="A2518" s="31" t="s">
        <v>128</v>
      </c>
      <c r="B2518" s="1064" t="s">
        <v>1923</v>
      </c>
      <c r="C2518" s="368" t="s">
        <v>1530</v>
      </c>
      <c r="D2518" s="31" t="s">
        <v>218</v>
      </c>
      <c r="E2518" s="31"/>
      <c r="F2518" s="31" t="s">
        <v>151</v>
      </c>
      <c r="G2518" s="31" t="s">
        <v>1449</v>
      </c>
      <c r="H2518" s="31"/>
      <c r="I2518" s="31">
        <v>0.7</v>
      </c>
      <c r="J2518" s="31">
        <v>20</v>
      </c>
      <c r="K2518" s="31"/>
      <c r="L2518" s="31">
        <v>0.7</v>
      </c>
      <c r="M2518" s="31">
        <v>20</v>
      </c>
      <c r="N2518" s="31"/>
      <c r="O2518" s="360">
        <f>IF(P2518="Yes",'MD Rates'!$H$1,R2518)</f>
        <v>18629</v>
      </c>
      <c r="P2518" s="5" t="str">
        <f t="shared" si="111"/>
        <v>No</v>
      </c>
      <c r="R2518" s="406">
        <v>18629</v>
      </c>
    </row>
    <row r="2519" spans="1:18" hidden="1" x14ac:dyDescent="0.2">
      <c r="A2519" s="31" t="s">
        <v>128</v>
      </c>
      <c r="B2519" s="1064" t="s">
        <v>1923</v>
      </c>
      <c r="C2519" s="368" t="s">
        <v>1530</v>
      </c>
      <c r="D2519" s="31" t="s">
        <v>218</v>
      </c>
      <c r="E2519" s="31"/>
      <c r="F2519" s="31" t="s">
        <v>152</v>
      </c>
      <c r="G2519" s="31" t="s">
        <v>1444</v>
      </c>
      <c r="H2519" s="31"/>
      <c r="I2519" s="31">
        <v>0.8</v>
      </c>
      <c r="J2519" s="31">
        <v>50</v>
      </c>
      <c r="K2519" s="31"/>
      <c r="L2519" s="31">
        <v>0.8</v>
      </c>
      <c r="M2519" s="31">
        <v>50</v>
      </c>
      <c r="N2519" s="31"/>
      <c r="O2519" s="360">
        <f>IF(P2519="Yes",'MD Rates'!$H$1,R2519)</f>
        <v>18629</v>
      </c>
      <c r="P2519" s="5" t="str">
        <f t="shared" si="111"/>
        <v>No</v>
      </c>
      <c r="R2519" s="406">
        <v>18629</v>
      </c>
    </row>
    <row r="2520" spans="1:18" hidden="1" x14ac:dyDescent="0.2">
      <c r="A2520" s="31" t="s">
        <v>128</v>
      </c>
      <c r="B2520" s="1064" t="s">
        <v>1923</v>
      </c>
      <c r="C2520" s="368" t="s">
        <v>1530</v>
      </c>
      <c r="D2520" s="31" t="s">
        <v>218</v>
      </c>
      <c r="E2520" s="31"/>
      <c r="F2520" s="31" t="s">
        <v>152</v>
      </c>
      <c r="G2520" s="31" t="s">
        <v>1445</v>
      </c>
      <c r="H2520" s="31"/>
      <c r="I2520" s="31">
        <v>0.8</v>
      </c>
      <c r="J2520" s="31">
        <v>40</v>
      </c>
      <c r="K2520" s="31"/>
      <c r="L2520" s="31">
        <v>0.8</v>
      </c>
      <c r="M2520" s="31">
        <v>40</v>
      </c>
      <c r="N2520" s="31"/>
      <c r="O2520" s="360">
        <f>IF(P2520="Yes",'MD Rates'!$H$1,R2520)</f>
        <v>18629</v>
      </c>
      <c r="P2520" s="5" t="str">
        <f t="shared" si="111"/>
        <v>No</v>
      </c>
      <c r="R2520" s="406">
        <v>18629</v>
      </c>
    </row>
    <row r="2521" spans="1:18" hidden="1" x14ac:dyDescent="0.2">
      <c r="A2521" s="31" t="s">
        <v>128</v>
      </c>
      <c r="B2521" s="1064" t="s">
        <v>1923</v>
      </c>
      <c r="C2521" s="368" t="s">
        <v>1530</v>
      </c>
      <c r="D2521" s="31" t="s">
        <v>218</v>
      </c>
      <c r="E2521" s="31"/>
      <c r="F2521" s="31" t="s">
        <v>152</v>
      </c>
      <c r="G2521" s="31" t="s">
        <v>1446</v>
      </c>
      <c r="H2521" s="31"/>
      <c r="I2521" s="31">
        <v>0.8</v>
      </c>
      <c r="J2521" s="31">
        <v>20</v>
      </c>
      <c r="K2521" s="31"/>
      <c r="L2521" s="31">
        <v>0.8</v>
      </c>
      <c r="M2521" s="31">
        <v>20</v>
      </c>
      <c r="N2521" s="31"/>
      <c r="O2521" s="360">
        <f>IF(P2521="Yes",'MD Rates'!$H$1,R2521)</f>
        <v>18629</v>
      </c>
      <c r="P2521" s="5" t="str">
        <f t="shared" si="111"/>
        <v>No</v>
      </c>
      <c r="R2521" s="406">
        <v>18629</v>
      </c>
    </row>
    <row r="2522" spans="1:18" hidden="1" x14ac:dyDescent="0.2">
      <c r="A2522" s="31" t="s">
        <v>128</v>
      </c>
      <c r="B2522" s="1064" t="s">
        <v>1923</v>
      </c>
      <c r="C2522" s="368" t="s">
        <v>1530</v>
      </c>
      <c r="D2522" s="31" t="s">
        <v>218</v>
      </c>
      <c r="E2522" s="31"/>
      <c r="F2522" s="31" t="s">
        <v>209</v>
      </c>
      <c r="G2522" s="31" t="s">
        <v>1447</v>
      </c>
      <c r="H2522" s="31"/>
      <c r="I2522" s="31">
        <v>0.8</v>
      </c>
      <c r="J2522" s="31">
        <v>50</v>
      </c>
      <c r="K2522" s="31"/>
      <c r="L2522" s="31">
        <v>0.8</v>
      </c>
      <c r="M2522" s="31">
        <v>50</v>
      </c>
      <c r="N2522" s="31"/>
      <c r="O2522" s="360">
        <f>IF(P2522="Yes",'MD Rates'!$H$1,R2522)</f>
        <v>18629</v>
      </c>
      <c r="P2522" s="5" t="str">
        <f t="shared" si="111"/>
        <v>No</v>
      </c>
      <c r="R2522" s="406">
        <v>18629</v>
      </c>
    </row>
    <row r="2523" spans="1:18" hidden="1" x14ac:dyDescent="0.2">
      <c r="A2523" s="31" t="s">
        <v>128</v>
      </c>
      <c r="B2523" s="1064" t="s">
        <v>1923</v>
      </c>
      <c r="C2523" s="368" t="s">
        <v>1530</v>
      </c>
      <c r="D2523" s="31" t="s">
        <v>218</v>
      </c>
      <c r="E2523" s="31"/>
      <c r="F2523" s="31" t="s">
        <v>209</v>
      </c>
      <c r="G2523" s="31" t="s">
        <v>1448</v>
      </c>
      <c r="H2523" s="31"/>
      <c r="I2523" s="31">
        <v>0.8</v>
      </c>
      <c r="J2523" s="31">
        <v>40</v>
      </c>
      <c r="K2523" s="31"/>
      <c r="L2523" s="31">
        <v>0.8</v>
      </c>
      <c r="M2523" s="31">
        <v>40</v>
      </c>
      <c r="N2523" s="31"/>
      <c r="O2523" s="360">
        <f>IF(P2523="Yes",'MD Rates'!$H$1,R2523)</f>
        <v>18629</v>
      </c>
      <c r="P2523" s="5" t="str">
        <f t="shared" si="111"/>
        <v>No</v>
      </c>
      <c r="R2523" s="406">
        <v>18629</v>
      </c>
    </row>
    <row r="2524" spans="1:18" hidden="1" x14ac:dyDescent="0.2">
      <c r="A2524" s="31" t="s">
        <v>128</v>
      </c>
      <c r="B2524" s="1064" t="s">
        <v>1923</v>
      </c>
      <c r="C2524" s="368" t="s">
        <v>1530</v>
      </c>
      <c r="D2524" s="31" t="s">
        <v>218</v>
      </c>
      <c r="E2524" s="31"/>
      <c r="F2524" s="31" t="s">
        <v>209</v>
      </c>
      <c r="G2524" s="31" t="s">
        <v>1449</v>
      </c>
      <c r="H2524" s="31"/>
      <c r="I2524" s="31">
        <v>0.8</v>
      </c>
      <c r="J2524" s="31">
        <v>20</v>
      </c>
      <c r="K2524" s="31"/>
      <c r="L2524" s="31">
        <v>0.8</v>
      </c>
      <c r="M2524" s="31">
        <v>20</v>
      </c>
      <c r="N2524" s="31"/>
      <c r="O2524" s="360">
        <f>IF(P2524="Yes",'MD Rates'!$H$1,R2524)</f>
        <v>18629</v>
      </c>
      <c r="P2524" s="5" t="str">
        <f t="shared" si="111"/>
        <v>No</v>
      </c>
      <c r="R2524" s="406">
        <v>18629</v>
      </c>
    </row>
    <row r="2525" spans="1:18" hidden="1" x14ac:dyDescent="0.2">
      <c r="A2525" s="31" t="s">
        <v>128</v>
      </c>
      <c r="B2525" s="1064" t="s">
        <v>1923</v>
      </c>
      <c r="C2525" s="368" t="s">
        <v>1530</v>
      </c>
      <c r="D2525" s="31" t="s">
        <v>218</v>
      </c>
      <c r="E2525" s="31"/>
      <c r="F2525" s="31" t="s">
        <v>210</v>
      </c>
      <c r="G2525" s="31" t="s">
        <v>1444</v>
      </c>
      <c r="H2525" s="31"/>
      <c r="I2525" s="31">
        <v>0.9</v>
      </c>
      <c r="J2525" s="31">
        <v>50</v>
      </c>
      <c r="K2525" s="31"/>
      <c r="L2525" s="31">
        <v>0.9</v>
      </c>
      <c r="M2525" s="31">
        <v>50</v>
      </c>
      <c r="N2525" s="31"/>
      <c r="O2525" s="360">
        <f>IF(P2525="Yes",'MD Rates'!$H$1,R2525)</f>
        <v>18629</v>
      </c>
      <c r="P2525" s="5" t="str">
        <f t="shared" si="111"/>
        <v>No</v>
      </c>
      <c r="R2525" s="406">
        <v>18629</v>
      </c>
    </row>
    <row r="2526" spans="1:18" hidden="1" x14ac:dyDescent="0.2">
      <c r="A2526" s="31" t="s">
        <v>128</v>
      </c>
      <c r="B2526" s="1064" t="s">
        <v>1923</v>
      </c>
      <c r="C2526" s="368" t="s">
        <v>1530</v>
      </c>
      <c r="D2526" s="31" t="s">
        <v>218</v>
      </c>
      <c r="E2526" s="31"/>
      <c r="F2526" s="31" t="s">
        <v>210</v>
      </c>
      <c r="G2526" s="31" t="s">
        <v>1445</v>
      </c>
      <c r="H2526" s="31"/>
      <c r="I2526" s="31">
        <v>0.9</v>
      </c>
      <c r="J2526" s="31">
        <v>40</v>
      </c>
      <c r="K2526" s="31"/>
      <c r="L2526" s="31">
        <v>0.9</v>
      </c>
      <c r="M2526" s="31">
        <v>40</v>
      </c>
      <c r="N2526" s="31"/>
      <c r="O2526" s="360">
        <f>IF(P2526="Yes",'MD Rates'!$H$1,R2526)</f>
        <v>18629</v>
      </c>
      <c r="P2526" s="5" t="str">
        <f t="shared" si="111"/>
        <v>No</v>
      </c>
      <c r="R2526" s="406">
        <v>18629</v>
      </c>
    </row>
    <row r="2527" spans="1:18" hidden="1" x14ac:dyDescent="0.2">
      <c r="A2527" s="31" t="s">
        <v>128</v>
      </c>
      <c r="B2527" s="1064" t="s">
        <v>1923</v>
      </c>
      <c r="C2527" s="368" t="s">
        <v>1530</v>
      </c>
      <c r="D2527" s="31" t="s">
        <v>218</v>
      </c>
      <c r="E2527" s="31"/>
      <c r="F2527" s="31" t="s">
        <v>210</v>
      </c>
      <c r="G2527" s="31" t="s">
        <v>1446</v>
      </c>
      <c r="H2527" s="31"/>
      <c r="I2527" s="31">
        <v>0.9</v>
      </c>
      <c r="J2527" s="31">
        <v>20</v>
      </c>
      <c r="K2527" s="31"/>
      <c r="L2527" s="31">
        <v>0.9</v>
      </c>
      <c r="M2527" s="31">
        <v>20</v>
      </c>
      <c r="N2527" s="31"/>
      <c r="O2527" s="360">
        <f>IF(P2527="Yes",'MD Rates'!$H$1,R2527)</f>
        <v>18629</v>
      </c>
      <c r="P2527" s="5" t="str">
        <f t="shared" si="111"/>
        <v>No</v>
      </c>
      <c r="R2527" s="406">
        <v>18629</v>
      </c>
    </row>
    <row r="2528" spans="1:18" hidden="1" x14ac:dyDescent="0.2">
      <c r="A2528" s="31" t="s">
        <v>128</v>
      </c>
      <c r="B2528" s="1064" t="s">
        <v>1923</v>
      </c>
      <c r="C2528" s="368" t="s">
        <v>1530</v>
      </c>
      <c r="D2528" s="31" t="s">
        <v>218</v>
      </c>
      <c r="E2528" s="31"/>
      <c r="F2528" s="31" t="s">
        <v>211</v>
      </c>
      <c r="G2528" s="31" t="s">
        <v>1447</v>
      </c>
      <c r="H2528" s="31"/>
      <c r="I2528" s="31">
        <v>0.9</v>
      </c>
      <c r="J2528" s="31">
        <v>50</v>
      </c>
      <c r="K2528" s="31"/>
      <c r="L2528" s="31">
        <v>0.9</v>
      </c>
      <c r="M2528" s="31">
        <v>50</v>
      </c>
      <c r="N2528" s="31"/>
      <c r="O2528" s="360">
        <f>IF(P2528="Yes",'MD Rates'!$H$1,R2528)</f>
        <v>18629</v>
      </c>
      <c r="P2528" s="5" t="str">
        <f t="shared" si="111"/>
        <v>No</v>
      </c>
      <c r="R2528" s="406">
        <v>18629</v>
      </c>
    </row>
    <row r="2529" spans="1:18" hidden="1" x14ac:dyDescent="0.2">
      <c r="A2529" s="31" t="s">
        <v>128</v>
      </c>
      <c r="B2529" s="1064" t="s">
        <v>1923</v>
      </c>
      <c r="C2529" s="368" t="s">
        <v>1530</v>
      </c>
      <c r="D2529" s="31" t="s">
        <v>218</v>
      </c>
      <c r="E2529" s="31"/>
      <c r="F2529" s="31" t="s">
        <v>211</v>
      </c>
      <c r="G2529" s="31" t="s">
        <v>1448</v>
      </c>
      <c r="H2529" s="31"/>
      <c r="I2529" s="31">
        <v>0.9</v>
      </c>
      <c r="J2529" s="31">
        <v>40</v>
      </c>
      <c r="K2529" s="31"/>
      <c r="L2529" s="31">
        <v>0.9</v>
      </c>
      <c r="M2529" s="31">
        <v>40</v>
      </c>
      <c r="N2529" s="31"/>
      <c r="O2529" s="360">
        <f>IF(P2529="Yes",'MD Rates'!$H$1,R2529)</f>
        <v>18629</v>
      </c>
      <c r="P2529" s="5" t="str">
        <f t="shared" si="111"/>
        <v>No</v>
      </c>
      <c r="R2529" s="406">
        <v>18629</v>
      </c>
    </row>
    <row r="2530" spans="1:18" hidden="1" x14ac:dyDescent="0.2">
      <c r="A2530" s="31" t="s">
        <v>128</v>
      </c>
      <c r="B2530" s="1064" t="s">
        <v>1923</v>
      </c>
      <c r="C2530" s="368" t="s">
        <v>1530</v>
      </c>
      <c r="D2530" s="31" t="s">
        <v>218</v>
      </c>
      <c r="E2530" s="31"/>
      <c r="F2530" s="31" t="s">
        <v>211</v>
      </c>
      <c r="G2530" s="31" t="s">
        <v>1449</v>
      </c>
      <c r="H2530" s="31"/>
      <c r="I2530" s="31">
        <v>0.9</v>
      </c>
      <c r="J2530" s="31">
        <v>20</v>
      </c>
      <c r="K2530" s="31"/>
      <c r="L2530" s="31">
        <v>0.9</v>
      </c>
      <c r="M2530" s="31">
        <v>20</v>
      </c>
      <c r="N2530" s="31"/>
      <c r="O2530" s="360">
        <f>IF(P2530="Yes",'MD Rates'!$H$1,R2530)</f>
        <v>18629</v>
      </c>
      <c r="P2530" s="5" t="str">
        <f t="shared" si="111"/>
        <v>No</v>
      </c>
      <c r="R2530" s="406">
        <v>18629</v>
      </c>
    </row>
    <row r="2531" spans="1:18" hidden="1" x14ac:dyDescent="0.2">
      <c r="A2531" s="31" t="s">
        <v>128</v>
      </c>
      <c r="B2531" s="1064" t="s">
        <v>1923</v>
      </c>
      <c r="C2531" s="368" t="s">
        <v>1530</v>
      </c>
      <c r="D2531" s="31" t="s">
        <v>220</v>
      </c>
      <c r="E2531" s="31"/>
      <c r="F2531" s="31" t="s">
        <v>146</v>
      </c>
      <c r="G2531" s="31" t="s">
        <v>1444</v>
      </c>
      <c r="H2531" s="31"/>
      <c r="I2531" s="31">
        <v>0.5</v>
      </c>
      <c r="J2531" s="31">
        <v>50</v>
      </c>
      <c r="K2531" s="31"/>
      <c r="L2531" s="31">
        <v>0.5</v>
      </c>
      <c r="M2531" s="31">
        <v>50</v>
      </c>
      <c r="N2531" s="31"/>
      <c r="O2531" s="360">
        <f>IF(P2531="Yes",'MD Rates'!$H$1,R2531)</f>
        <v>18629</v>
      </c>
      <c r="P2531" s="5" t="str">
        <f t="shared" si="111"/>
        <v>No</v>
      </c>
      <c r="R2531" s="406">
        <v>18629</v>
      </c>
    </row>
    <row r="2532" spans="1:18" hidden="1" x14ac:dyDescent="0.2">
      <c r="A2532" s="31" t="s">
        <v>128</v>
      </c>
      <c r="B2532" s="1064" t="s">
        <v>1923</v>
      </c>
      <c r="C2532" s="368" t="s">
        <v>1530</v>
      </c>
      <c r="D2532" s="31" t="s">
        <v>220</v>
      </c>
      <c r="E2532" s="31"/>
      <c r="F2532" s="31" t="s">
        <v>146</v>
      </c>
      <c r="G2532" s="31" t="s">
        <v>1445</v>
      </c>
      <c r="H2532" s="31"/>
      <c r="I2532" s="31">
        <v>0.5</v>
      </c>
      <c r="J2532" s="31">
        <v>40</v>
      </c>
      <c r="K2532" s="31"/>
      <c r="L2532" s="31">
        <v>0.5</v>
      </c>
      <c r="M2532" s="31">
        <v>40</v>
      </c>
      <c r="N2532" s="31"/>
      <c r="O2532" s="360">
        <f>IF(P2532="Yes",'MD Rates'!$H$1,R2532)</f>
        <v>18629</v>
      </c>
      <c r="P2532" s="5" t="str">
        <f t="shared" si="111"/>
        <v>No</v>
      </c>
      <c r="R2532" s="406">
        <v>18629</v>
      </c>
    </row>
    <row r="2533" spans="1:18" hidden="1" x14ac:dyDescent="0.2">
      <c r="A2533" s="31" t="s">
        <v>128</v>
      </c>
      <c r="B2533" s="1064" t="s">
        <v>1923</v>
      </c>
      <c r="C2533" s="368" t="s">
        <v>1530</v>
      </c>
      <c r="D2533" s="31" t="s">
        <v>220</v>
      </c>
      <c r="E2533" s="31"/>
      <c r="F2533" s="31" t="s">
        <v>146</v>
      </c>
      <c r="G2533" s="31" t="s">
        <v>1446</v>
      </c>
      <c r="H2533" s="31"/>
      <c r="I2533" s="31">
        <v>0.5</v>
      </c>
      <c r="J2533" s="31">
        <v>20</v>
      </c>
      <c r="K2533" s="31"/>
      <c r="L2533" s="31">
        <v>0.5</v>
      </c>
      <c r="M2533" s="31">
        <v>20</v>
      </c>
      <c r="N2533" s="31"/>
      <c r="O2533" s="360">
        <f>IF(P2533="Yes",'MD Rates'!$H$1,R2533)</f>
        <v>18629</v>
      </c>
      <c r="P2533" s="5" t="str">
        <f t="shared" si="111"/>
        <v>No</v>
      </c>
      <c r="R2533" s="406">
        <v>18629</v>
      </c>
    </row>
    <row r="2534" spans="1:18" hidden="1" x14ac:dyDescent="0.2">
      <c r="A2534" s="31" t="s">
        <v>128</v>
      </c>
      <c r="B2534" s="1064" t="s">
        <v>1923</v>
      </c>
      <c r="C2534" s="368" t="s">
        <v>1530</v>
      </c>
      <c r="D2534" s="31" t="s">
        <v>220</v>
      </c>
      <c r="E2534" s="31"/>
      <c r="F2534" s="31" t="s">
        <v>147</v>
      </c>
      <c r="G2534" s="31" t="s">
        <v>1447</v>
      </c>
      <c r="H2534" s="31"/>
      <c r="I2534" s="31">
        <v>0.5</v>
      </c>
      <c r="J2534" s="31">
        <v>50</v>
      </c>
      <c r="K2534" s="31"/>
      <c r="L2534" s="31">
        <v>0.5</v>
      </c>
      <c r="M2534" s="31">
        <v>50</v>
      </c>
      <c r="N2534" s="31"/>
      <c r="O2534" s="360">
        <f>IF(P2534="Yes",'MD Rates'!$H$1,R2534)</f>
        <v>18629</v>
      </c>
      <c r="P2534" s="5" t="str">
        <f t="shared" si="111"/>
        <v>No</v>
      </c>
      <c r="R2534" s="406">
        <v>18629</v>
      </c>
    </row>
    <row r="2535" spans="1:18" hidden="1" x14ac:dyDescent="0.2">
      <c r="A2535" s="31" t="s">
        <v>128</v>
      </c>
      <c r="B2535" s="1064" t="s">
        <v>1923</v>
      </c>
      <c r="C2535" s="368" t="s">
        <v>1530</v>
      </c>
      <c r="D2535" s="31" t="s">
        <v>220</v>
      </c>
      <c r="E2535" s="31"/>
      <c r="F2535" s="31" t="s">
        <v>147</v>
      </c>
      <c r="G2535" s="31" t="s">
        <v>1448</v>
      </c>
      <c r="H2535" s="31"/>
      <c r="I2535" s="31">
        <v>0.5</v>
      </c>
      <c r="J2535" s="31">
        <v>40</v>
      </c>
      <c r="K2535" s="31"/>
      <c r="L2535" s="31">
        <v>0.5</v>
      </c>
      <c r="M2535" s="31">
        <v>40</v>
      </c>
      <c r="N2535" s="31"/>
      <c r="O2535" s="360">
        <f>IF(P2535="Yes",'MD Rates'!$H$1,R2535)</f>
        <v>18629</v>
      </c>
      <c r="P2535" s="5" t="str">
        <f t="shared" si="111"/>
        <v>No</v>
      </c>
      <c r="R2535" s="406">
        <v>18629</v>
      </c>
    </row>
    <row r="2536" spans="1:18" hidden="1" x14ac:dyDescent="0.2">
      <c r="A2536" s="31" t="s">
        <v>128</v>
      </c>
      <c r="B2536" s="1064" t="s">
        <v>1923</v>
      </c>
      <c r="C2536" s="368" t="s">
        <v>1530</v>
      </c>
      <c r="D2536" s="31" t="s">
        <v>220</v>
      </c>
      <c r="E2536" s="31"/>
      <c r="F2536" s="31" t="s">
        <v>147</v>
      </c>
      <c r="G2536" s="31" t="s">
        <v>1449</v>
      </c>
      <c r="H2536" s="31"/>
      <c r="I2536" s="31">
        <v>0.5</v>
      </c>
      <c r="J2536" s="31">
        <v>20</v>
      </c>
      <c r="K2536" s="31"/>
      <c r="L2536" s="31">
        <v>0.5</v>
      </c>
      <c r="M2536" s="31">
        <v>20</v>
      </c>
      <c r="N2536" s="31"/>
      <c r="O2536" s="360">
        <f>IF(P2536="Yes",'MD Rates'!$H$1,R2536)</f>
        <v>18629</v>
      </c>
      <c r="P2536" s="5" t="str">
        <f t="shared" si="111"/>
        <v>No</v>
      </c>
      <c r="R2536" s="406">
        <v>18629</v>
      </c>
    </row>
    <row r="2537" spans="1:18" hidden="1" x14ac:dyDescent="0.2">
      <c r="A2537" s="31" t="s">
        <v>128</v>
      </c>
      <c r="B2537" s="1064" t="s">
        <v>1923</v>
      </c>
      <c r="C2537" s="368" t="s">
        <v>1530</v>
      </c>
      <c r="D2537" s="31" t="s">
        <v>220</v>
      </c>
      <c r="E2537" s="31"/>
      <c r="F2537" s="31" t="s">
        <v>148</v>
      </c>
      <c r="G2537" s="31" t="s">
        <v>1444</v>
      </c>
      <c r="H2537" s="31"/>
      <c r="I2537" s="31">
        <v>0.6</v>
      </c>
      <c r="J2537" s="31">
        <v>50</v>
      </c>
      <c r="K2537" s="31"/>
      <c r="L2537" s="31">
        <v>0.6</v>
      </c>
      <c r="M2537" s="31">
        <v>50</v>
      </c>
      <c r="N2537" s="31"/>
      <c r="O2537" s="360">
        <f>IF(P2537="Yes",'MD Rates'!$H$1,R2537)</f>
        <v>18629</v>
      </c>
      <c r="P2537" s="5" t="str">
        <f t="shared" si="111"/>
        <v>No</v>
      </c>
      <c r="R2537" s="406">
        <v>18629</v>
      </c>
    </row>
    <row r="2538" spans="1:18" hidden="1" x14ac:dyDescent="0.2">
      <c r="A2538" s="31" t="s">
        <v>128</v>
      </c>
      <c r="B2538" s="1064" t="s">
        <v>1923</v>
      </c>
      <c r="C2538" s="368" t="s">
        <v>1530</v>
      </c>
      <c r="D2538" s="31" t="s">
        <v>220</v>
      </c>
      <c r="E2538" s="31"/>
      <c r="F2538" s="31" t="s">
        <v>148</v>
      </c>
      <c r="G2538" s="31" t="s">
        <v>1445</v>
      </c>
      <c r="H2538" s="31"/>
      <c r="I2538" s="31">
        <v>0.6</v>
      </c>
      <c r="J2538" s="31">
        <v>40</v>
      </c>
      <c r="K2538" s="31"/>
      <c r="L2538" s="31">
        <v>0.6</v>
      </c>
      <c r="M2538" s="31">
        <v>40</v>
      </c>
      <c r="N2538" s="31"/>
      <c r="O2538" s="360">
        <f>IF(P2538="Yes",'MD Rates'!$H$1,R2538)</f>
        <v>18629</v>
      </c>
      <c r="P2538" s="5" t="str">
        <f t="shared" si="111"/>
        <v>No</v>
      </c>
      <c r="R2538" s="406">
        <v>18629</v>
      </c>
    </row>
    <row r="2539" spans="1:18" hidden="1" x14ac:dyDescent="0.2">
      <c r="A2539" s="31" t="s">
        <v>128</v>
      </c>
      <c r="B2539" s="1064" t="s">
        <v>1923</v>
      </c>
      <c r="C2539" s="368" t="s">
        <v>1530</v>
      </c>
      <c r="D2539" s="31" t="s">
        <v>220</v>
      </c>
      <c r="E2539" s="31"/>
      <c r="F2539" s="31" t="s">
        <v>148</v>
      </c>
      <c r="G2539" s="31" t="s">
        <v>1446</v>
      </c>
      <c r="H2539" s="31"/>
      <c r="I2539" s="31">
        <v>0.6</v>
      </c>
      <c r="J2539" s="31">
        <v>20</v>
      </c>
      <c r="K2539" s="31"/>
      <c r="L2539" s="31">
        <v>0.6</v>
      </c>
      <c r="M2539" s="31">
        <v>20</v>
      </c>
      <c r="N2539" s="31"/>
      <c r="O2539" s="360">
        <f>IF(P2539="Yes",'MD Rates'!$H$1,R2539)</f>
        <v>18629</v>
      </c>
      <c r="P2539" s="5" t="str">
        <f t="shared" si="111"/>
        <v>No</v>
      </c>
      <c r="R2539" s="406">
        <v>18629</v>
      </c>
    </row>
    <row r="2540" spans="1:18" hidden="1" x14ac:dyDescent="0.2">
      <c r="A2540" s="31" t="s">
        <v>128</v>
      </c>
      <c r="B2540" s="1064" t="s">
        <v>1923</v>
      </c>
      <c r="C2540" s="368" t="s">
        <v>1530</v>
      </c>
      <c r="D2540" s="31" t="s">
        <v>220</v>
      </c>
      <c r="E2540" s="31"/>
      <c r="F2540" s="31" t="s">
        <v>149</v>
      </c>
      <c r="G2540" s="31" t="s">
        <v>1447</v>
      </c>
      <c r="H2540" s="31"/>
      <c r="I2540" s="31">
        <v>0.6</v>
      </c>
      <c r="J2540" s="31">
        <v>50</v>
      </c>
      <c r="K2540" s="31"/>
      <c r="L2540" s="31">
        <v>0.6</v>
      </c>
      <c r="M2540" s="31">
        <v>50</v>
      </c>
      <c r="N2540" s="31"/>
      <c r="O2540" s="360">
        <f>IF(P2540="Yes",'MD Rates'!$H$1,R2540)</f>
        <v>18629</v>
      </c>
      <c r="P2540" s="5" t="str">
        <f t="shared" si="111"/>
        <v>No</v>
      </c>
      <c r="R2540" s="406">
        <v>18629</v>
      </c>
    </row>
    <row r="2541" spans="1:18" hidden="1" x14ac:dyDescent="0.2">
      <c r="A2541" s="31" t="s">
        <v>128</v>
      </c>
      <c r="B2541" s="1064" t="s">
        <v>1923</v>
      </c>
      <c r="C2541" s="368" t="s">
        <v>1530</v>
      </c>
      <c r="D2541" s="31" t="s">
        <v>220</v>
      </c>
      <c r="E2541" s="31"/>
      <c r="F2541" s="31" t="s">
        <v>149</v>
      </c>
      <c r="G2541" s="31" t="s">
        <v>1448</v>
      </c>
      <c r="H2541" s="31"/>
      <c r="I2541" s="31">
        <v>0.6</v>
      </c>
      <c r="J2541" s="31">
        <v>40</v>
      </c>
      <c r="K2541" s="31"/>
      <c r="L2541" s="31">
        <v>0.6</v>
      </c>
      <c r="M2541" s="31">
        <v>40</v>
      </c>
      <c r="N2541" s="31"/>
      <c r="O2541" s="360">
        <f>IF(P2541="Yes",'MD Rates'!$H$1,R2541)</f>
        <v>18629</v>
      </c>
      <c r="P2541" s="5" t="str">
        <f t="shared" si="111"/>
        <v>No</v>
      </c>
      <c r="R2541" s="406">
        <v>18629</v>
      </c>
    </row>
    <row r="2542" spans="1:18" hidden="1" x14ac:dyDescent="0.2">
      <c r="A2542" s="31" t="s">
        <v>128</v>
      </c>
      <c r="B2542" s="1064" t="s">
        <v>1923</v>
      </c>
      <c r="C2542" s="368" t="s">
        <v>1530</v>
      </c>
      <c r="D2542" s="31" t="s">
        <v>220</v>
      </c>
      <c r="E2542" s="31"/>
      <c r="F2542" s="31" t="s">
        <v>149</v>
      </c>
      <c r="G2542" s="31" t="s">
        <v>1449</v>
      </c>
      <c r="H2542" s="31"/>
      <c r="I2542" s="31">
        <v>0.6</v>
      </c>
      <c r="J2542" s="31">
        <v>20</v>
      </c>
      <c r="K2542" s="31"/>
      <c r="L2542" s="31">
        <v>0.6</v>
      </c>
      <c r="M2542" s="31">
        <v>20</v>
      </c>
      <c r="N2542" s="31"/>
      <c r="O2542" s="360">
        <f>IF(P2542="Yes",'MD Rates'!$H$1,R2542)</f>
        <v>18629</v>
      </c>
      <c r="P2542" s="5" t="str">
        <f t="shared" si="111"/>
        <v>No</v>
      </c>
      <c r="R2542" s="406">
        <v>18629</v>
      </c>
    </row>
    <row r="2543" spans="1:18" hidden="1" x14ac:dyDescent="0.2">
      <c r="A2543" s="31" t="s">
        <v>128</v>
      </c>
      <c r="B2543" s="1064" t="s">
        <v>1923</v>
      </c>
      <c r="C2543" s="368" t="s">
        <v>1530</v>
      </c>
      <c r="D2543" s="31" t="s">
        <v>220</v>
      </c>
      <c r="E2543" s="31"/>
      <c r="F2543" s="31" t="s">
        <v>150</v>
      </c>
      <c r="G2543" s="31" t="s">
        <v>1444</v>
      </c>
      <c r="H2543" s="31"/>
      <c r="I2543" s="31">
        <v>0.7</v>
      </c>
      <c r="J2543" s="31">
        <v>50</v>
      </c>
      <c r="K2543" s="31"/>
      <c r="L2543" s="31">
        <v>0.7</v>
      </c>
      <c r="M2543" s="31">
        <v>50</v>
      </c>
      <c r="N2543" s="31"/>
      <c r="O2543" s="360">
        <f>IF(P2543="Yes",'MD Rates'!$H$1,R2543)</f>
        <v>18629</v>
      </c>
      <c r="P2543" s="5" t="str">
        <f t="shared" si="111"/>
        <v>No</v>
      </c>
      <c r="R2543" s="406">
        <v>18629</v>
      </c>
    </row>
    <row r="2544" spans="1:18" hidden="1" x14ac:dyDescent="0.2">
      <c r="A2544" s="31" t="s">
        <v>128</v>
      </c>
      <c r="B2544" s="1064" t="s">
        <v>1923</v>
      </c>
      <c r="C2544" s="368" t="s">
        <v>1530</v>
      </c>
      <c r="D2544" s="31" t="s">
        <v>220</v>
      </c>
      <c r="E2544" s="31"/>
      <c r="F2544" s="31" t="s">
        <v>150</v>
      </c>
      <c r="G2544" s="31" t="s">
        <v>1445</v>
      </c>
      <c r="H2544" s="31"/>
      <c r="I2544" s="31">
        <v>0.7</v>
      </c>
      <c r="J2544" s="31">
        <v>40</v>
      </c>
      <c r="K2544" s="31"/>
      <c r="L2544" s="31">
        <v>0.7</v>
      </c>
      <c r="M2544" s="31">
        <v>40</v>
      </c>
      <c r="N2544" s="31"/>
      <c r="O2544" s="360">
        <f>IF(P2544="Yes",'MD Rates'!$H$1,R2544)</f>
        <v>18629</v>
      </c>
      <c r="P2544" s="5" t="str">
        <f t="shared" si="111"/>
        <v>No</v>
      </c>
      <c r="R2544" s="406">
        <v>18629</v>
      </c>
    </row>
    <row r="2545" spans="1:18" hidden="1" x14ac:dyDescent="0.2">
      <c r="A2545" s="31" t="s">
        <v>128</v>
      </c>
      <c r="B2545" s="1064" t="s">
        <v>1923</v>
      </c>
      <c r="C2545" s="368" t="s">
        <v>1530</v>
      </c>
      <c r="D2545" s="31" t="s">
        <v>220</v>
      </c>
      <c r="E2545" s="31"/>
      <c r="F2545" s="31" t="s">
        <v>150</v>
      </c>
      <c r="G2545" s="31" t="s">
        <v>1446</v>
      </c>
      <c r="H2545" s="31"/>
      <c r="I2545" s="31">
        <v>0.7</v>
      </c>
      <c r="J2545" s="31">
        <v>20</v>
      </c>
      <c r="K2545" s="31"/>
      <c r="L2545" s="31">
        <v>0.7</v>
      </c>
      <c r="M2545" s="31">
        <v>20</v>
      </c>
      <c r="N2545" s="31"/>
      <c r="O2545" s="360">
        <f>IF(P2545="Yes",'MD Rates'!$H$1,R2545)</f>
        <v>18629</v>
      </c>
      <c r="P2545" s="5" t="str">
        <f t="shared" si="111"/>
        <v>No</v>
      </c>
      <c r="R2545" s="406">
        <v>18629</v>
      </c>
    </row>
    <row r="2546" spans="1:18" hidden="1" x14ac:dyDescent="0.2">
      <c r="A2546" s="31" t="s">
        <v>128</v>
      </c>
      <c r="B2546" s="1064" t="s">
        <v>1923</v>
      </c>
      <c r="C2546" s="368" t="s">
        <v>1530</v>
      </c>
      <c r="D2546" s="31" t="s">
        <v>220</v>
      </c>
      <c r="E2546" s="31"/>
      <c r="F2546" s="31" t="s">
        <v>151</v>
      </c>
      <c r="G2546" s="31" t="s">
        <v>1447</v>
      </c>
      <c r="H2546" s="31"/>
      <c r="I2546" s="31">
        <v>0.7</v>
      </c>
      <c r="J2546" s="31">
        <v>50</v>
      </c>
      <c r="K2546" s="31"/>
      <c r="L2546" s="31">
        <v>0.7</v>
      </c>
      <c r="M2546" s="31">
        <v>50</v>
      </c>
      <c r="N2546" s="31"/>
      <c r="O2546" s="360">
        <f>IF(P2546="Yes",'MD Rates'!$H$1,R2546)</f>
        <v>18629</v>
      </c>
      <c r="P2546" s="5" t="str">
        <f t="shared" si="111"/>
        <v>No</v>
      </c>
      <c r="R2546" s="406">
        <v>18629</v>
      </c>
    </row>
    <row r="2547" spans="1:18" hidden="1" x14ac:dyDescent="0.2">
      <c r="A2547" s="31" t="s">
        <v>128</v>
      </c>
      <c r="B2547" s="1064" t="s">
        <v>1923</v>
      </c>
      <c r="C2547" s="368" t="s">
        <v>1530</v>
      </c>
      <c r="D2547" s="31" t="s">
        <v>220</v>
      </c>
      <c r="E2547" s="31"/>
      <c r="F2547" s="31" t="s">
        <v>151</v>
      </c>
      <c r="G2547" s="31" t="s">
        <v>1448</v>
      </c>
      <c r="H2547" s="31"/>
      <c r="I2547" s="31">
        <v>0.7</v>
      </c>
      <c r="J2547" s="31">
        <v>40</v>
      </c>
      <c r="K2547" s="31"/>
      <c r="L2547" s="31">
        <v>0.7</v>
      </c>
      <c r="M2547" s="31">
        <v>40</v>
      </c>
      <c r="N2547" s="31"/>
      <c r="O2547" s="360">
        <f>IF(P2547="Yes",'MD Rates'!$H$1,R2547)</f>
        <v>18629</v>
      </c>
      <c r="P2547" s="5" t="str">
        <f t="shared" si="111"/>
        <v>No</v>
      </c>
      <c r="R2547" s="406">
        <v>18629</v>
      </c>
    </row>
    <row r="2548" spans="1:18" hidden="1" x14ac:dyDescent="0.2">
      <c r="A2548" s="31" t="s">
        <v>128</v>
      </c>
      <c r="B2548" s="1064" t="s">
        <v>1923</v>
      </c>
      <c r="C2548" s="368" t="s">
        <v>1530</v>
      </c>
      <c r="D2548" s="31" t="s">
        <v>220</v>
      </c>
      <c r="E2548" s="31"/>
      <c r="F2548" s="31" t="s">
        <v>151</v>
      </c>
      <c r="G2548" s="31" t="s">
        <v>1449</v>
      </c>
      <c r="H2548" s="31"/>
      <c r="I2548" s="31">
        <v>0.7</v>
      </c>
      <c r="J2548" s="31">
        <v>20</v>
      </c>
      <c r="K2548" s="31"/>
      <c r="L2548" s="31">
        <v>0.7</v>
      </c>
      <c r="M2548" s="31">
        <v>20</v>
      </c>
      <c r="N2548" s="31"/>
      <c r="O2548" s="360">
        <f>IF(P2548="Yes",'MD Rates'!$H$1,R2548)</f>
        <v>18629</v>
      </c>
      <c r="P2548" s="5" t="str">
        <f t="shared" si="111"/>
        <v>No</v>
      </c>
      <c r="R2548" s="406">
        <v>18629</v>
      </c>
    </row>
    <row r="2549" spans="1:18" hidden="1" x14ac:dyDescent="0.2">
      <c r="A2549" s="31" t="s">
        <v>128</v>
      </c>
      <c r="B2549" s="1064" t="s">
        <v>1923</v>
      </c>
      <c r="C2549" s="368" t="s">
        <v>1530</v>
      </c>
      <c r="D2549" s="31" t="s">
        <v>220</v>
      </c>
      <c r="E2549" s="31"/>
      <c r="F2549" s="31" t="s">
        <v>152</v>
      </c>
      <c r="G2549" s="31" t="s">
        <v>1444</v>
      </c>
      <c r="H2549" s="31"/>
      <c r="I2549" s="31">
        <v>0.8</v>
      </c>
      <c r="J2549" s="31">
        <v>50</v>
      </c>
      <c r="K2549" s="31"/>
      <c r="L2549" s="31">
        <v>0.8</v>
      </c>
      <c r="M2549" s="31">
        <v>50</v>
      </c>
      <c r="N2549" s="31"/>
      <c r="O2549" s="360">
        <f>IF(P2549="Yes",'MD Rates'!$H$1,R2549)</f>
        <v>18629</v>
      </c>
      <c r="P2549" s="5" t="str">
        <f t="shared" si="111"/>
        <v>No</v>
      </c>
      <c r="R2549" s="406">
        <v>18629</v>
      </c>
    </row>
    <row r="2550" spans="1:18" hidden="1" x14ac:dyDescent="0.2">
      <c r="A2550" s="31" t="s">
        <v>128</v>
      </c>
      <c r="B2550" s="1064" t="s">
        <v>1923</v>
      </c>
      <c r="C2550" s="368" t="s">
        <v>1530</v>
      </c>
      <c r="D2550" s="31" t="s">
        <v>220</v>
      </c>
      <c r="E2550" s="31"/>
      <c r="F2550" s="31" t="s">
        <v>152</v>
      </c>
      <c r="G2550" s="31" t="s">
        <v>1445</v>
      </c>
      <c r="H2550" s="31"/>
      <c r="I2550" s="31">
        <v>0.8</v>
      </c>
      <c r="J2550" s="31">
        <v>40</v>
      </c>
      <c r="K2550" s="31"/>
      <c r="L2550" s="31">
        <v>0.8</v>
      </c>
      <c r="M2550" s="31">
        <v>40</v>
      </c>
      <c r="N2550" s="31"/>
      <c r="O2550" s="360">
        <f>IF(P2550="Yes",'MD Rates'!$H$1,R2550)</f>
        <v>18629</v>
      </c>
      <c r="P2550" s="5" t="str">
        <f t="shared" si="111"/>
        <v>No</v>
      </c>
      <c r="R2550" s="406">
        <v>18629</v>
      </c>
    </row>
    <row r="2551" spans="1:18" hidden="1" x14ac:dyDescent="0.2">
      <c r="A2551" s="31" t="s">
        <v>128</v>
      </c>
      <c r="B2551" s="1064" t="s">
        <v>1923</v>
      </c>
      <c r="C2551" s="368" t="s">
        <v>1530</v>
      </c>
      <c r="D2551" s="31" t="s">
        <v>220</v>
      </c>
      <c r="E2551" s="31"/>
      <c r="F2551" s="31" t="s">
        <v>152</v>
      </c>
      <c r="G2551" s="31" t="s">
        <v>1446</v>
      </c>
      <c r="H2551" s="31"/>
      <c r="I2551" s="31">
        <v>0.8</v>
      </c>
      <c r="J2551" s="31">
        <v>20</v>
      </c>
      <c r="K2551" s="31"/>
      <c r="L2551" s="31">
        <v>0.8</v>
      </c>
      <c r="M2551" s="31">
        <v>20</v>
      </c>
      <c r="N2551" s="31"/>
      <c r="O2551" s="360">
        <f>IF(P2551="Yes",'MD Rates'!$H$1,R2551)</f>
        <v>18629</v>
      </c>
      <c r="P2551" s="5" t="str">
        <f t="shared" si="111"/>
        <v>No</v>
      </c>
      <c r="R2551" s="406">
        <v>18629</v>
      </c>
    </row>
    <row r="2552" spans="1:18" hidden="1" x14ac:dyDescent="0.2">
      <c r="A2552" s="31" t="s">
        <v>128</v>
      </c>
      <c r="B2552" s="1064" t="s">
        <v>1923</v>
      </c>
      <c r="C2552" s="368" t="s">
        <v>1530</v>
      </c>
      <c r="D2552" s="31" t="s">
        <v>220</v>
      </c>
      <c r="E2552" s="31"/>
      <c r="F2552" s="31" t="s">
        <v>209</v>
      </c>
      <c r="G2552" s="31" t="s">
        <v>1447</v>
      </c>
      <c r="H2552" s="31"/>
      <c r="I2552" s="31">
        <v>0.8</v>
      </c>
      <c r="J2552" s="31">
        <v>50</v>
      </c>
      <c r="K2552" s="31"/>
      <c r="L2552" s="31">
        <v>0.8</v>
      </c>
      <c r="M2552" s="31">
        <v>50</v>
      </c>
      <c r="N2552" s="31"/>
      <c r="O2552" s="360">
        <f>IF(P2552="Yes",'MD Rates'!$H$1,R2552)</f>
        <v>18629</v>
      </c>
      <c r="P2552" s="5" t="str">
        <f t="shared" si="111"/>
        <v>No</v>
      </c>
      <c r="R2552" s="406">
        <v>18629</v>
      </c>
    </row>
    <row r="2553" spans="1:18" hidden="1" x14ac:dyDescent="0.2">
      <c r="A2553" s="31" t="s">
        <v>128</v>
      </c>
      <c r="B2553" s="1064" t="s">
        <v>1923</v>
      </c>
      <c r="C2553" s="368" t="s">
        <v>1530</v>
      </c>
      <c r="D2553" s="31" t="s">
        <v>220</v>
      </c>
      <c r="E2553" s="31"/>
      <c r="F2553" s="31" t="s">
        <v>209</v>
      </c>
      <c r="G2553" s="31" t="s">
        <v>1448</v>
      </c>
      <c r="H2553" s="31"/>
      <c r="I2553" s="31">
        <v>0.8</v>
      </c>
      <c r="J2553" s="31">
        <v>40</v>
      </c>
      <c r="K2553" s="31"/>
      <c r="L2553" s="31">
        <v>0.8</v>
      </c>
      <c r="M2553" s="31">
        <v>40</v>
      </c>
      <c r="N2553" s="31"/>
      <c r="O2553" s="360">
        <f>IF(P2553="Yes",'MD Rates'!$H$1,R2553)</f>
        <v>18629</v>
      </c>
      <c r="P2553" s="5" t="str">
        <f t="shared" si="111"/>
        <v>No</v>
      </c>
      <c r="R2553" s="406">
        <v>18629</v>
      </c>
    </row>
    <row r="2554" spans="1:18" hidden="1" x14ac:dyDescent="0.2">
      <c r="A2554" s="31" t="s">
        <v>128</v>
      </c>
      <c r="B2554" s="1064" t="s">
        <v>1923</v>
      </c>
      <c r="C2554" s="368" t="s">
        <v>1530</v>
      </c>
      <c r="D2554" s="31" t="s">
        <v>220</v>
      </c>
      <c r="E2554" s="31"/>
      <c r="F2554" s="31" t="s">
        <v>209</v>
      </c>
      <c r="G2554" s="31" t="s">
        <v>1449</v>
      </c>
      <c r="H2554" s="31"/>
      <c r="I2554" s="31">
        <v>0.8</v>
      </c>
      <c r="J2554" s="31">
        <v>20</v>
      </c>
      <c r="K2554" s="31"/>
      <c r="L2554" s="31">
        <v>0.8</v>
      </c>
      <c r="M2554" s="31">
        <v>20</v>
      </c>
      <c r="N2554" s="31"/>
      <c r="O2554" s="360">
        <f>IF(P2554="Yes",'MD Rates'!$H$1,R2554)</f>
        <v>18629</v>
      </c>
      <c r="P2554" s="5" t="str">
        <f t="shared" si="111"/>
        <v>No</v>
      </c>
      <c r="R2554" s="406">
        <v>18629</v>
      </c>
    </row>
    <row r="2555" spans="1:18" hidden="1" x14ac:dyDescent="0.2">
      <c r="A2555" s="31" t="s">
        <v>128</v>
      </c>
      <c r="B2555" s="1064" t="s">
        <v>1923</v>
      </c>
      <c r="C2555" s="368" t="s">
        <v>1530</v>
      </c>
      <c r="D2555" s="31" t="s">
        <v>220</v>
      </c>
      <c r="E2555" s="31"/>
      <c r="F2555" s="31" t="s">
        <v>210</v>
      </c>
      <c r="G2555" s="31" t="s">
        <v>1444</v>
      </c>
      <c r="H2555" s="31"/>
      <c r="I2555" s="31">
        <v>0.9</v>
      </c>
      <c r="J2555" s="31">
        <v>50</v>
      </c>
      <c r="K2555" s="31"/>
      <c r="L2555" s="31">
        <v>0.9</v>
      </c>
      <c r="M2555" s="31">
        <v>50</v>
      </c>
      <c r="N2555" s="31"/>
      <c r="O2555" s="360">
        <f>IF(P2555="Yes",'MD Rates'!$H$1,R2555)</f>
        <v>18629</v>
      </c>
      <c r="P2555" s="5" t="str">
        <f t="shared" si="111"/>
        <v>No</v>
      </c>
      <c r="R2555" s="406">
        <v>18629</v>
      </c>
    </row>
    <row r="2556" spans="1:18" hidden="1" x14ac:dyDescent="0.2">
      <c r="A2556" s="31" t="s">
        <v>128</v>
      </c>
      <c r="B2556" s="1064" t="s">
        <v>1923</v>
      </c>
      <c r="C2556" s="368" t="s">
        <v>1530</v>
      </c>
      <c r="D2556" s="31" t="s">
        <v>220</v>
      </c>
      <c r="E2556" s="31"/>
      <c r="F2556" s="31" t="s">
        <v>210</v>
      </c>
      <c r="G2556" s="31" t="s">
        <v>1445</v>
      </c>
      <c r="H2556" s="31"/>
      <c r="I2556" s="31">
        <v>0.9</v>
      </c>
      <c r="J2556" s="31">
        <v>40</v>
      </c>
      <c r="K2556" s="31"/>
      <c r="L2556" s="31">
        <v>0.9</v>
      </c>
      <c r="M2556" s="31">
        <v>40</v>
      </c>
      <c r="N2556" s="31"/>
      <c r="O2556" s="360">
        <f>IF(P2556="Yes",'MD Rates'!$H$1,R2556)</f>
        <v>18629</v>
      </c>
      <c r="P2556" s="5" t="str">
        <f t="shared" si="111"/>
        <v>No</v>
      </c>
      <c r="R2556" s="406">
        <v>18629</v>
      </c>
    </row>
    <row r="2557" spans="1:18" hidden="1" x14ac:dyDescent="0.2">
      <c r="A2557" s="31" t="s">
        <v>128</v>
      </c>
      <c r="B2557" s="1064" t="s">
        <v>1923</v>
      </c>
      <c r="C2557" s="368" t="s">
        <v>1530</v>
      </c>
      <c r="D2557" s="31" t="s">
        <v>220</v>
      </c>
      <c r="E2557" s="31"/>
      <c r="F2557" s="31" t="s">
        <v>210</v>
      </c>
      <c r="G2557" s="31" t="s">
        <v>1446</v>
      </c>
      <c r="H2557" s="31"/>
      <c r="I2557" s="31">
        <v>0.9</v>
      </c>
      <c r="J2557" s="31">
        <v>20</v>
      </c>
      <c r="K2557" s="31"/>
      <c r="L2557" s="31">
        <v>0.9</v>
      </c>
      <c r="M2557" s="31">
        <v>20</v>
      </c>
      <c r="N2557" s="31"/>
      <c r="O2557" s="360">
        <f>IF(P2557="Yes",'MD Rates'!$H$1,R2557)</f>
        <v>18629</v>
      </c>
      <c r="P2557" s="5" t="str">
        <f t="shared" si="111"/>
        <v>No</v>
      </c>
      <c r="R2557" s="406">
        <v>18629</v>
      </c>
    </row>
    <row r="2558" spans="1:18" hidden="1" x14ac:dyDescent="0.2">
      <c r="A2558" s="31" t="s">
        <v>128</v>
      </c>
      <c r="B2558" s="1064" t="s">
        <v>1923</v>
      </c>
      <c r="C2558" s="368" t="s">
        <v>1530</v>
      </c>
      <c r="D2558" s="31" t="s">
        <v>220</v>
      </c>
      <c r="E2558" s="31"/>
      <c r="F2558" s="31" t="s">
        <v>211</v>
      </c>
      <c r="G2558" s="31" t="s">
        <v>1447</v>
      </c>
      <c r="H2558" s="31"/>
      <c r="I2558" s="31">
        <v>0.9</v>
      </c>
      <c r="J2558" s="31">
        <v>50</v>
      </c>
      <c r="K2558" s="31"/>
      <c r="L2558" s="31">
        <v>0.9</v>
      </c>
      <c r="M2558" s="31">
        <v>50</v>
      </c>
      <c r="N2558" s="31"/>
      <c r="O2558" s="360">
        <f>IF(P2558="Yes",'MD Rates'!$H$1,R2558)</f>
        <v>18629</v>
      </c>
      <c r="P2558" s="5" t="str">
        <f t="shared" si="111"/>
        <v>No</v>
      </c>
      <c r="R2558" s="406">
        <v>18629</v>
      </c>
    </row>
    <row r="2559" spans="1:18" hidden="1" x14ac:dyDescent="0.2">
      <c r="A2559" s="31" t="s">
        <v>128</v>
      </c>
      <c r="B2559" s="1064" t="s">
        <v>1923</v>
      </c>
      <c r="C2559" s="368" t="s">
        <v>1530</v>
      </c>
      <c r="D2559" s="31" t="s">
        <v>220</v>
      </c>
      <c r="E2559" s="31"/>
      <c r="F2559" s="31" t="s">
        <v>211</v>
      </c>
      <c r="G2559" s="31" t="s">
        <v>1448</v>
      </c>
      <c r="H2559" s="31"/>
      <c r="I2559" s="31">
        <v>0.9</v>
      </c>
      <c r="J2559" s="31">
        <v>40</v>
      </c>
      <c r="K2559" s="31"/>
      <c r="L2559" s="31">
        <v>0.9</v>
      </c>
      <c r="M2559" s="31">
        <v>40</v>
      </c>
      <c r="N2559" s="31"/>
      <c r="O2559" s="360">
        <f>IF(P2559="Yes",'MD Rates'!$H$1,R2559)</f>
        <v>18629</v>
      </c>
      <c r="P2559" s="5" t="str">
        <f t="shared" si="111"/>
        <v>No</v>
      </c>
      <c r="R2559" s="406">
        <v>18629</v>
      </c>
    </row>
    <row r="2560" spans="1:18" hidden="1" x14ac:dyDescent="0.2">
      <c r="A2560" s="31" t="s">
        <v>128</v>
      </c>
      <c r="B2560" s="1064" t="s">
        <v>1923</v>
      </c>
      <c r="C2560" s="368" t="s">
        <v>1530</v>
      </c>
      <c r="D2560" s="31" t="s">
        <v>220</v>
      </c>
      <c r="E2560" s="31"/>
      <c r="F2560" s="31" t="s">
        <v>211</v>
      </c>
      <c r="G2560" s="31" t="s">
        <v>1449</v>
      </c>
      <c r="H2560" s="31"/>
      <c r="I2560" s="31">
        <v>0.9</v>
      </c>
      <c r="J2560" s="31">
        <v>20</v>
      </c>
      <c r="K2560" s="31"/>
      <c r="L2560" s="31">
        <v>0.9</v>
      </c>
      <c r="M2560" s="31">
        <v>20</v>
      </c>
      <c r="N2560" s="31"/>
      <c r="O2560" s="360">
        <f>IF(P2560="Yes",'MD Rates'!$H$1,R2560)</f>
        <v>18629</v>
      </c>
      <c r="P2560" s="5" t="str">
        <f t="shared" si="111"/>
        <v>No</v>
      </c>
      <c r="R2560" s="406">
        <v>18629</v>
      </c>
    </row>
    <row r="2561" spans="1:18" hidden="1" x14ac:dyDescent="0.2">
      <c r="A2561" s="31" t="s">
        <v>128</v>
      </c>
      <c r="B2561" s="1064" t="s">
        <v>1923</v>
      </c>
      <c r="C2561" s="368" t="s">
        <v>1530</v>
      </c>
      <c r="D2561" s="31" t="s">
        <v>221</v>
      </c>
      <c r="E2561" s="31"/>
      <c r="F2561" s="31" t="s">
        <v>146</v>
      </c>
      <c r="G2561" s="31" t="s">
        <v>1444</v>
      </c>
      <c r="H2561" s="31"/>
      <c r="I2561" s="31">
        <v>0.5</v>
      </c>
      <c r="J2561" s="31">
        <v>50</v>
      </c>
      <c r="K2561" s="31"/>
      <c r="L2561" s="31">
        <v>0.5</v>
      </c>
      <c r="M2561" s="31">
        <v>50</v>
      </c>
      <c r="N2561" s="31"/>
      <c r="O2561" s="360">
        <f>IF(P2561="Yes",'MD Rates'!$H$1,R2561)</f>
        <v>18629</v>
      </c>
      <c r="P2561" s="5" t="str">
        <f t="shared" si="111"/>
        <v>No</v>
      </c>
      <c r="R2561" s="406">
        <v>18629</v>
      </c>
    </row>
    <row r="2562" spans="1:18" hidden="1" x14ac:dyDescent="0.2">
      <c r="A2562" s="31" t="s">
        <v>128</v>
      </c>
      <c r="B2562" s="1064" t="s">
        <v>1923</v>
      </c>
      <c r="C2562" s="368" t="s">
        <v>1530</v>
      </c>
      <c r="D2562" s="31" t="s">
        <v>221</v>
      </c>
      <c r="E2562" s="31"/>
      <c r="F2562" s="31" t="s">
        <v>146</v>
      </c>
      <c r="G2562" s="31" t="s">
        <v>1445</v>
      </c>
      <c r="H2562" s="31"/>
      <c r="I2562" s="31">
        <v>0.5</v>
      </c>
      <c r="J2562" s="31">
        <v>40</v>
      </c>
      <c r="K2562" s="31"/>
      <c r="L2562" s="31">
        <v>0.5</v>
      </c>
      <c r="M2562" s="31">
        <v>40</v>
      </c>
      <c r="N2562" s="31"/>
      <c r="O2562" s="360">
        <f>IF(P2562="Yes",'MD Rates'!$H$1,R2562)</f>
        <v>18629</v>
      </c>
      <c r="P2562" s="5" t="str">
        <f t="shared" si="111"/>
        <v>No</v>
      </c>
      <c r="R2562" s="406">
        <v>18629</v>
      </c>
    </row>
    <row r="2563" spans="1:18" hidden="1" x14ac:dyDescent="0.2">
      <c r="A2563" s="31" t="s">
        <v>128</v>
      </c>
      <c r="B2563" s="1064" t="s">
        <v>1923</v>
      </c>
      <c r="C2563" s="368" t="s">
        <v>1530</v>
      </c>
      <c r="D2563" s="31" t="s">
        <v>221</v>
      </c>
      <c r="E2563" s="31"/>
      <c r="F2563" s="31" t="s">
        <v>146</v>
      </c>
      <c r="G2563" s="31" t="s">
        <v>1446</v>
      </c>
      <c r="H2563" s="31"/>
      <c r="I2563" s="31">
        <v>0.5</v>
      </c>
      <c r="J2563" s="31">
        <v>20</v>
      </c>
      <c r="K2563" s="31"/>
      <c r="L2563" s="31">
        <v>0.5</v>
      </c>
      <c r="M2563" s="31">
        <v>20</v>
      </c>
      <c r="N2563" s="31"/>
      <c r="O2563" s="360">
        <f>IF(P2563="Yes",'MD Rates'!$H$1,R2563)</f>
        <v>18629</v>
      </c>
      <c r="P2563" s="5" t="str">
        <f t="shared" si="111"/>
        <v>No</v>
      </c>
      <c r="R2563" s="406">
        <v>18629</v>
      </c>
    </row>
    <row r="2564" spans="1:18" hidden="1" x14ac:dyDescent="0.2">
      <c r="A2564" s="31" t="s">
        <v>128</v>
      </c>
      <c r="B2564" s="1064" t="s">
        <v>1923</v>
      </c>
      <c r="C2564" s="368" t="s">
        <v>1530</v>
      </c>
      <c r="D2564" s="31" t="s">
        <v>221</v>
      </c>
      <c r="E2564" s="31"/>
      <c r="F2564" s="31" t="s">
        <v>147</v>
      </c>
      <c r="G2564" s="31" t="s">
        <v>1447</v>
      </c>
      <c r="H2564" s="31"/>
      <c r="I2564" s="31">
        <v>0.5</v>
      </c>
      <c r="J2564" s="31">
        <v>50</v>
      </c>
      <c r="K2564" s="31"/>
      <c r="L2564" s="31">
        <v>0.5</v>
      </c>
      <c r="M2564" s="31">
        <v>50</v>
      </c>
      <c r="N2564" s="31"/>
      <c r="O2564" s="360">
        <f>IF(P2564="Yes",'MD Rates'!$H$1,R2564)</f>
        <v>18629</v>
      </c>
      <c r="P2564" s="5" t="str">
        <f t="shared" si="111"/>
        <v>No</v>
      </c>
      <c r="R2564" s="406">
        <v>18629</v>
      </c>
    </row>
    <row r="2565" spans="1:18" hidden="1" x14ac:dyDescent="0.2">
      <c r="A2565" s="31" t="s">
        <v>128</v>
      </c>
      <c r="B2565" s="1064" t="s">
        <v>1923</v>
      </c>
      <c r="C2565" s="368" t="s">
        <v>1530</v>
      </c>
      <c r="D2565" s="31" t="s">
        <v>221</v>
      </c>
      <c r="E2565" s="31"/>
      <c r="F2565" s="31" t="s">
        <v>147</v>
      </c>
      <c r="G2565" s="31" t="s">
        <v>1448</v>
      </c>
      <c r="H2565" s="31"/>
      <c r="I2565" s="31">
        <v>0.5</v>
      </c>
      <c r="J2565" s="31">
        <v>40</v>
      </c>
      <c r="K2565" s="31"/>
      <c r="L2565" s="31">
        <v>0.5</v>
      </c>
      <c r="M2565" s="31">
        <v>40</v>
      </c>
      <c r="N2565" s="31"/>
      <c r="O2565" s="360">
        <f>IF(P2565="Yes",'MD Rates'!$H$1,R2565)</f>
        <v>18629</v>
      </c>
      <c r="P2565" s="5" t="str">
        <f t="shared" si="111"/>
        <v>No</v>
      </c>
      <c r="R2565" s="406">
        <v>18629</v>
      </c>
    </row>
    <row r="2566" spans="1:18" hidden="1" x14ac:dyDescent="0.2">
      <c r="A2566" s="31" t="s">
        <v>128</v>
      </c>
      <c r="B2566" s="1064" t="s">
        <v>1923</v>
      </c>
      <c r="C2566" s="368" t="s">
        <v>1530</v>
      </c>
      <c r="D2566" s="31" t="s">
        <v>221</v>
      </c>
      <c r="E2566" s="31"/>
      <c r="F2566" s="31" t="s">
        <v>147</v>
      </c>
      <c r="G2566" s="31" t="s">
        <v>1449</v>
      </c>
      <c r="H2566" s="31"/>
      <c r="I2566" s="31">
        <v>0.5</v>
      </c>
      <c r="J2566" s="31">
        <v>20</v>
      </c>
      <c r="K2566" s="31"/>
      <c r="L2566" s="31">
        <v>0.5</v>
      </c>
      <c r="M2566" s="31">
        <v>20</v>
      </c>
      <c r="N2566" s="31"/>
      <c r="O2566" s="360">
        <f>IF(P2566="Yes",'MD Rates'!$H$1,R2566)</f>
        <v>18629</v>
      </c>
      <c r="P2566" s="5" t="str">
        <f t="shared" si="111"/>
        <v>No</v>
      </c>
      <c r="R2566" s="406">
        <v>18629</v>
      </c>
    </row>
    <row r="2567" spans="1:18" hidden="1" x14ac:dyDescent="0.2">
      <c r="A2567" s="31" t="s">
        <v>128</v>
      </c>
      <c r="B2567" s="1064" t="s">
        <v>1923</v>
      </c>
      <c r="C2567" s="368" t="s">
        <v>1530</v>
      </c>
      <c r="D2567" s="31" t="s">
        <v>221</v>
      </c>
      <c r="E2567" s="31"/>
      <c r="F2567" s="31" t="s">
        <v>148</v>
      </c>
      <c r="G2567" s="31" t="s">
        <v>1444</v>
      </c>
      <c r="H2567" s="31"/>
      <c r="I2567" s="31">
        <v>0.6</v>
      </c>
      <c r="J2567" s="31">
        <v>50</v>
      </c>
      <c r="K2567" s="31"/>
      <c r="L2567" s="31">
        <v>0.6</v>
      </c>
      <c r="M2567" s="31">
        <v>50</v>
      </c>
      <c r="N2567" s="31"/>
      <c r="O2567" s="360">
        <f>IF(P2567="Yes",'MD Rates'!$H$1,R2567)</f>
        <v>18629</v>
      </c>
      <c r="P2567" s="5" t="str">
        <f t="shared" si="111"/>
        <v>No</v>
      </c>
      <c r="R2567" s="406">
        <v>18629</v>
      </c>
    </row>
    <row r="2568" spans="1:18" hidden="1" x14ac:dyDescent="0.2">
      <c r="A2568" s="31" t="s">
        <v>128</v>
      </c>
      <c r="B2568" s="1064" t="s">
        <v>1923</v>
      </c>
      <c r="C2568" s="368" t="s">
        <v>1530</v>
      </c>
      <c r="D2568" s="31" t="s">
        <v>221</v>
      </c>
      <c r="E2568" s="31"/>
      <c r="F2568" s="31" t="s">
        <v>148</v>
      </c>
      <c r="G2568" s="31" t="s">
        <v>1445</v>
      </c>
      <c r="H2568" s="31"/>
      <c r="I2568" s="31">
        <v>0.6</v>
      </c>
      <c r="J2568" s="31">
        <v>40</v>
      </c>
      <c r="K2568" s="31"/>
      <c r="L2568" s="31">
        <v>0.6</v>
      </c>
      <c r="M2568" s="31">
        <v>40</v>
      </c>
      <c r="N2568" s="31"/>
      <c r="O2568" s="360">
        <f>IF(P2568="Yes",'MD Rates'!$H$1,R2568)</f>
        <v>18629</v>
      </c>
      <c r="P2568" s="5" t="str">
        <f t="shared" si="111"/>
        <v>No</v>
      </c>
      <c r="R2568" s="406">
        <v>18629</v>
      </c>
    </row>
    <row r="2569" spans="1:18" hidden="1" x14ac:dyDescent="0.2">
      <c r="A2569" s="31" t="s">
        <v>128</v>
      </c>
      <c r="B2569" s="1064" t="s">
        <v>1923</v>
      </c>
      <c r="C2569" s="368" t="s">
        <v>1530</v>
      </c>
      <c r="D2569" s="31" t="s">
        <v>221</v>
      </c>
      <c r="E2569" s="31"/>
      <c r="F2569" s="31" t="s">
        <v>148</v>
      </c>
      <c r="G2569" s="31" t="s">
        <v>1446</v>
      </c>
      <c r="H2569" s="31"/>
      <c r="I2569" s="31">
        <v>0.6</v>
      </c>
      <c r="J2569" s="31">
        <v>20</v>
      </c>
      <c r="K2569" s="31"/>
      <c r="L2569" s="31">
        <v>0.6</v>
      </c>
      <c r="M2569" s="31">
        <v>20</v>
      </c>
      <c r="N2569" s="31"/>
      <c r="O2569" s="360">
        <f>IF(P2569="Yes",'MD Rates'!$H$1,R2569)</f>
        <v>18629</v>
      </c>
      <c r="P2569" s="5" t="str">
        <f t="shared" si="111"/>
        <v>No</v>
      </c>
      <c r="R2569" s="406">
        <v>18629</v>
      </c>
    </row>
    <row r="2570" spans="1:18" hidden="1" x14ac:dyDescent="0.2">
      <c r="A2570" s="31" t="s">
        <v>128</v>
      </c>
      <c r="B2570" s="1064" t="s">
        <v>1923</v>
      </c>
      <c r="C2570" s="368" t="s">
        <v>1530</v>
      </c>
      <c r="D2570" s="31" t="s">
        <v>221</v>
      </c>
      <c r="E2570" s="31"/>
      <c r="F2570" s="31" t="s">
        <v>149</v>
      </c>
      <c r="G2570" s="31" t="s">
        <v>1447</v>
      </c>
      <c r="H2570" s="31"/>
      <c r="I2570" s="31">
        <v>0.6</v>
      </c>
      <c r="J2570" s="31">
        <v>50</v>
      </c>
      <c r="K2570" s="31"/>
      <c r="L2570" s="31">
        <v>0.6</v>
      </c>
      <c r="M2570" s="31">
        <v>50</v>
      </c>
      <c r="N2570" s="31"/>
      <c r="O2570" s="360">
        <f>IF(P2570="Yes",'MD Rates'!$H$1,R2570)</f>
        <v>18629</v>
      </c>
      <c r="P2570" s="5" t="str">
        <f t="shared" si="111"/>
        <v>No</v>
      </c>
      <c r="R2570" s="406">
        <v>18629</v>
      </c>
    </row>
    <row r="2571" spans="1:18" hidden="1" x14ac:dyDescent="0.2">
      <c r="A2571" s="31" t="s">
        <v>128</v>
      </c>
      <c r="B2571" s="1064" t="s">
        <v>1923</v>
      </c>
      <c r="C2571" s="368" t="s">
        <v>1530</v>
      </c>
      <c r="D2571" s="31" t="s">
        <v>221</v>
      </c>
      <c r="E2571" s="31"/>
      <c r="F2571" s="31" t="s">
        <v>149</v>
      </c>
      <c r="G2571" s="31" t="s">
        <v>1448</v>
      </c>
      <c r="H2571" s="31"/>
      <c r="I2571" s="31">
        <v>0.6</v>
      </c>
      <c r="J2571" s="31">
        <v>40</v>
      </c>
      <c r="K2571" s="31"/>
      <c r="L2571" s="31">
        <v>0.6</v>
      </c>
      <c r="M2571" s="31">
        <v>40</v>
      </c>
      <c r="N2571" s="31"/>
      <c r="O2571" s="360">
        <f>IF(P2571="Yes",'MD Rates'!$H$1,R2571)</f>
        <v>18629</v>
      </c>
      <c r="P2571" s="5" t="str">
        <f t="shared" ref="P2571:P2639" si="112">IF(I2571&lt;&gt;L2571,"Yes","No")</f>
        <v>No</v>
      </c>
      <c r="R2571" s="406">
        <v>18629</v>
      </c>
    </row>
    <row r="2572" spans="1:18" hidden="1" x14ac:dyDescent="0.2">
      <c r="A2572" s="31" t="s">
        <v>128</v>
      </c>
      <c r="B2572" s="1064" t="s">
        <v>1923</v>
      </c>
      <c r="C2572" s="368" t="s">
        <v>1530</v>
      </c>
      <c r="D2572" s="31" t="s">
        <v>221</v>
      </c>
      <c r="E2572" s="31"/>
      <c r="F2572" s="31" t="s">
        <v>149</v>
      </c>
      <c r="G2572" s="31" t="s">
        <v>1449</v>
      </c>
      <c r="H2572" s="31"/>
      <c r="I2572" s="31">
        <v>0.6</v>
      </c>
      <c r="J2572" s="31">
        <v>20</v>
      </c>
      <c r="K2572" s="31"/>
      <c r="L2572" s="31">
        <v>0.6</v>
      </c>
      <c r="M2572" s="31">
        <v>20</v>
      </c>
      <c r="N2572" s="31"/>
      <c r="O2572" s="360">
        <f>IF(P2572="Yes",'MD Rates'!$H$1,R2572)</f>
        <v>18629</v>
      </c>
      <c r="P2572" s="5" t="str">
        <f t="shared" si="112"/>
        <v>No</v>
      </c>
      <c r="R2572" s="406">
        <v>18629</v>
      </c>
    </row>
    <row r="2573" spans="1:18" hidden="1" x14ac:dyDescent="0.2">
      <c r="A2573" s="31" t="s">
        <v>128</v>
      </c>
      <c r="B2573" s="1064" t="s">
        <v>1923</v>
      </c>
      <c r="C2573" s="368" t="s">
        <v>1530</v>
      </c>
      <c r="D2573" s="31" t="s">
        <v>221</v>
      </c>
      <c r="E2573" s="31"/>
      <c r="F2573" s="31" t="s">
        <v>150</v>
      </c>
      <c r="G2573" s="31" t="s">
        <v>1444</v>
      </c>
      <c r="H2573" s="31"/>
      <c r="I2573" s="31">
        <v>0.7</v>
      </c>
      <c r="J2573" s="31">
        <v>50</v>
      </c>
      <c r="K2573" s="31"/>
      <c r="L2573" s="31">
        <v>0.7</v>
      </c>
      <c r="M2573" s="31">
        <v>50</v>
      </c>
      <c r="N2573" s="31"/>
      <c r="O2573" s="360">
        <f>IF(P2573="Yes",'MD Rates'!$H$1,R2573)</f>
        <v>18629</v>
      </c>
      <c r="P2573" s="5" t="str">
        <f t="shared" si="112"/>
        <v>No</v>
      </c>
      <c r="R2573" s="406">
        <v>18629</v>
      </c>
    </row>
    <row r="2574" spans="1:18" hidden="1" x14ac:dyDescent="0.2">
      <c r="A2574" s="31" t="s">
        <v>128</v>
      </c>
      <c r="B2574" s="1064" t="s">
        <v>1923</v>
      </c>
      <c r="C2574" s="368" t="s">
        <v>1530</v>
      </c>
      <c r="D2574" s="31" t="s">
        <v>221</v>
      </c>
      <c r="E2574" s="31"/>
      <c r="F2574" s="31" t="s">
        <v>150</v>
      </c>
      <c r="G2574" s="31" t="s">
        <v>1445</v>
      </c>
      <c r="H2574" s="31"/>
      <c r="I2574" s="31">
        <v>0.7</v>
      </c>
      <c r="J2574" s="31">
        <v>40</v>
      </c>
      <c r="K2574" s="31"/>
      <c r="L2574" s="31">
        <v>0.7</v>
      </c>
      <c r="M2574" s="31">
        <v>40</v>
      </c>
      <c r="N2574" s="31"/>
      <c r="O2574" s="360">
        <f>IF(P2574="Yes",'MD Rates'!$H$1,R2574)</f>
        <v>18629</v>
      </c>
      <c r="P2574" s="5" t="str">
        <f t="shared" si="112"/>
        <v>No</v>
      </c>
      <c r="R2574" s="406">
        <v>18629</v>
      </c>
    </row>
    <row r="2575" spans="1:18" hidden="1" x14ac:dyDescent="0.2">
      <c r="A2575" s="31" t="s">
        <v>128</v>
      </c>
      <c r="B2575" s="1064" t="s">
        <v>1923</v>
      </c>
      <c r="C2575" s="368" t="s">
        <v>1530</v>
      </c>
      <c r="D2575" s="31" t="s">
        <v>221</v>
      </c>
      <c r="E2575" s="31"/>
      <c r="F2575" s="31" t="s">
        <v>150</v>
      </c>
      <c r="G2575" s="31" t="s">
        <v>1446</v>
      </c>
      <c r="H2575" s="31"/>
      <c r="I2575" s="31">
        <v>0.7</v>
      </c>
      <c r="J2575" s="31">
        <v>20</v>
      </c>
      <c r="K2575" s="31"/>
      <c r="L2575" s="31">
        <v>0.7</v>
      </c>
      <c r="M2575" s="31">
        <v>20</v>
      </c>
      <c r="N2575" s="31"/>
      <c r="O2575" s="360">
        <f>IF(P2575="Yes",'MD Rates'!$H$1,R2575)</f>
        <v>18629</v>
      </c>
      <c r="P2575" s="5" t="str">
        <f t="shared" si="112"/>
        <v>No</v>
      </c>
      <c r="R2575" s="406">
        <v>18629</v>
      </c>
    </row>
    <row r="2576" spans="1:18" hidden="1" x14ac:dyDescent="0.2">
      <c r="A2576" s="31" t="s">
        <v>128</v>
      </c>
      <c r="B2576" s="1064" t="s">
        <v>1923</v>
      </c>
      <c r="C2576" s="368" t="s">
        <v>1530</v>
      </c>
      <c r="D2576" s="31" t="s">
        <v>221</v>
      </c>
      <c r="E2576" s="31"/>
      <c r="F2576" s="31" t="s">
        <v>151</v>
      </c>
      <c r="G2576" s="31" t="s">
        <v>1447</v>
      </c>
      <c r="H2576" s="31"/>
      <c r="I2576" s="31">
        <v>0.7</v>
      </c>
      <c r="J2576" s="31">
        <v>50</v>
      </c>
      <c r="K2576" s="31"/>
      <c r="L2576" s="31">
        <v>0.7</v>
      </c>
      <c r="M2576" s="31">
        <v>50</v>
      </c>
      <c r="N2576" s="31"/>
      <c r="O2576" s="360">
        <f>IF(P2576="Yes",'MD Rates'!$H$1,R2576)</f>
        <v>18629</v>
      </c>
      <c r="P2576" s="5" t="str">
        <f t="shared" si="112"/>
        <v>No</v>
      </c>
      <c r="R2576" s="406">
        <v>18629</v>
      </c>
    </row>
    <row r="2577" spans="1:18" hidden="1" x14ac:dyDescent="0.2">
      <c r="A2577" s="31" t="s">
        <v>128</v>
      </c>
      <c r="B2577" s="1064" t="s">
        <v>1923</v>
      </c>
      <c r="C2577" s="368" t="s">
        <v>1530</v>
      </c>
      <c r="D2577" s="31" t="s">
        <v>221</v>
      </c>
      <c r="E2577" s="31"/>
      <c r="F2577" s="31" t="s">
        <v>151</v>
      </c>
      <c r="G2577" s="31" t="s">
        <v>1448</v>
      </c>
      <c r="H2577" s="31"/>
      <c r="I2577" s="31">
        <v>0.7</v>
      </c>
      <c r="J2577" s="31">
        <v>40</v>
      </c>
      <c r="K2577" s="31"/>
      <c r="L2577" s="31">
        <v>0.7</v>
      </c>
      <c r="M2577" s="31">
        <v>40</v>
      </c>
      <c r="N2577" s="31"/>
      <c r="O2577" s="360">
        <f>IF(P2577="Yes",'MD Rates'!$H$1,R2577)</f>
        <v>18629</v>
      </c>
      <c r="P2577" s="5" t="str">
        <f t="shared" si="112"/>
        <v>No</v>
      </c>
      <c r="R2577" s="406">
        <v>18629</v>
      </c>
    </row>
    <row r="2578" spans="1:18" hidden="1" x14ac:dyDescent="0.2">
      <c r="A2578" s="31" t="s">
        <v>128</v>
      </c>
      <c r="B2578" s="1064" t="s">
        <v>1923</v>
      </c>
      <c r="C2578" s="368" t="s">
        <v>1530</v>
      </c>
      <c r="D2578" s="31" t="s">
        <v>221</v>
      </c>
      <c r="E2578" s="31"/>
      <c r="F2578" s="31" t="s">
        <v>151</v>
      </c>
      <c r="G2578" s="31" t="s">
        <v>1449</v>
      </c>
      <c r="H2578" s="31"/>
      <c r="I2578" s="31">
        <v>0.7</v>
      </c>
      <c r="J2578" s="31">
        <v>20</v>
      </c>
      <c r="K2578" s="31"/>
      <c r="L2578" s="31">
        <v>0.7</v>
      </c>
      <c r="M2578" s="31">
        <v>20</v>
      </c>
      <c r="N2578" s="31"/>
      <c r="O2578" s="360">
        <f>IF(P2578="Yes",'MD Rates'!$H$1,R2578)</f>
        <v>18629</v>
      </c>
      <c r="P2578" s="5" t="str">
        <f t="shared" si="112"/>
        <v>No</v>
      </c>
      <c r="R2578" s="406">
        <v>18629</v>
      </c>
    </row>
    <row r="2579" spans="1:18" hidden="1" x14ac:dyDescent="0.2">
      <c r="A2579" s="31" t="s">
        <v>128</v>
      </c>
      <c r="B2579" s="1064" t="s">
        <v>1923</v>
      </c>
      <c r="C2579" s="368" t="s">
        <v>1530</v>
      </c>
      <c r="D2579" s="31" t="s">
        <v>221</v>
      </c>
      <c r="E2579" s="31"/>
      <c r="F2579" s="31" t="s">
        <v>152</v>
      </c>
      <c r="G2579" s="31" t="s">
        <v>1444</v>
      </c>
      <c r="H2579" s="31"/>
      <c r="I2579" s="31">
        <v>0.8</v>
      </c>
      <c r="J2579" s="31">
        <v>50</v>
      </c>
      <c r="K2579" s="31"/>
      <c r="L2579" s="31">
        <v>0.8</v>
      </c>
      <c r="M2579" s="31">
        <v>50</v>
      </c>
      <c r="N2579" s="31"/>
      <c r="O2579" s="360">
        <f>IF(P2579="Yes",'MD Rates'!$H$1,R2579)</f>
        <v>18629</v>
      </c>
      <c r="P2579" s="5" t="str">
        <f t="shared" si="112"/>
        <v>No</v>
      </c>
      <c r="R2579" s="406">
        <v>18629</v>
      </c>
    </row>
    <row r="2580" spans="1:18" hidden="1" x14ac:dyDescent="0.2">
      <c r="A2580" s="31" t="s">
        <v>128</v>
      </c>
      <c r="B2580" s="1064" t="s">
        <v>1923</v>
      </c>
      <c r="C2580" s="368" t="s">
        <v>1530</v>
      </c>
      <c r="D2580" s="31" t="s">
        <v>221</v>
      </c>
      <c r="E2580" s="31"/>
      <c r="F2580" s="31" t="s">
        <v>152</v>
      </c>
      <c r="G2580" s="31" t="s">
        <v>1445</v>
      </c>
      <c r="H2580" s="31"/>
      <c r="I2580" s="31">
        <v>0.8</v>
      </c>
      <c r="J2580" s="31">
        <v>40</v>
      </c>
      <c r="K2580" s="31"/>
      <c r="L2580" s="31">
        <v>0.8</v>
      </c>
      <c r="M2580" s="31">
        <v>40</v>
      </c>
      <c r="N2580" s="31"/>
      <c r="O2580" s="360">
        <f>IF(P2580="Yes",'MD Rates'!$H$1,R2580)</f>
        <v>18629</v>
      </c>
      <c r="P2580" s="5" t="str">
        <f t="shared" si="112"/>
        <v>No</v>
      </c>
      <c r="R2580" s="406">
        <v>18629</v>
      </c>
    </row>
    <row r="2581" spans="1:18" hidden="1" x14ac:dyDescent="0.2">
      <c r="A2581" s="31" t="s">
        <v>128</v>
      </c>
      <c r="B2581" s="1064" t="s">
        <v>1923</v>
      </c>
      <c r="C2581" s="368" t="s">
        <v>1530</v>
      </c>
      <c r="D2581" s="31" t="s">
        <v>221</v>
      </c>
      <c r="E2581" s="31"/>
      <c r="F2581" s="31" t="s">
        <v>152</v>
      </c>
      <c r="G2581" s="31" t="s">
        <v>1446</v>
      </c>
      <c r="H2581" s="31"/>
      <c r="I2581" s="31">
        <v>0.8</v>
      </c>
      <c r="J2581" s="31">
        <v>20</v>
      </c>
      <c r="K2581" s="31"/>
      <c r="L2581" s="31">
        <v>0.8</v>
      </c>
      <c r="M2581" s="31">
        <v>20</v>
      </c>
      <c r="N2581" s="31"/>
      <c r="O2581" s="360">
        <f>IF(P2581="Yes",'MD Rates'!$H$1,R2581)</f>
        <v>18629</v>
      </c>
      <c r="P2581" s="5" t="str">
        <f t="shared" si="112"/>
        <v>No</v>
      </c>
      <c r="R2581" s="406">
        <v>18629</v>
      </c>
    </row>
    <row r="2582" spans="1:18" hidden="1" x14ac:dyDescent="0.2">
      <c r="A2582" s="31" t="s">
        <v>128</v>
      </c>
      <c r="B2582" s="1064" t="s">
        <v>1923</v>
      </c>
      <c r="C2582" s="368" t="s">
        <v>1530</v>
      </c>
      <c r="D2582" s="31" t="s">
        <v>221</v>
      </c>
      <c r="E2582" s="31"/>
      <c r="F2582" s="31" t="s">
        <v>209</v>
      </c>
      <c r="G2582" s="31" t="s">
        <v>1447</v>
      </c>
      <c r="H2582" s="31"/>
      <c r="I2582" s="31">
        <v>0.8</v>
      </c>
      <c r="J2582" s="31">
        <v>50</v>
      </c>
      <c r="K2582" s="31"/>
      <c r="L2582" s="31">
        <v>0.8</v>
      </c>
      <c r="M2582" s="31">
        <v>50</v>
      </c>
      <c r="N2582" s="31"/>
      <c r="O2582" s="360">
        <f>IF(P2582="Yes",'MD Rates'!$H$1,R2582)</f>
        <v>18629</v>
      </c>
      <c r="P2582" s="5" t="str">
        <f t="shared" si="112"/>
        <v>No</v>
      </c>
      <c r="R2582" s="406">
        <v>18629</v>
      </c>
    </row>
    <row r="2583" spans="1:18" hidden="1" x14ac:dyDescent="0.2">
      <c r="A2583" s="31" t="s">
        <v>128</v>
      </c>
      <c r="B2583" s="1064" t="s">
        <v>1923</v>
      </c>
      <c r="C2583" s="368" t="s">
        <v>1530</v>
      </c>
      <c r="D2583" s="31" t="s">
        <v>221</v>
      </c>
      <c r="E2583" s="31"/>
      <c r="F2583" s="31" t="s">
        <v>209</v>
      </c>
      <c r="G2583" s="31" t="s">
        <v>1448</v>
      </c>
      <c r="H2583" s="31"/>
      <c r="I2583" s="31">
        <v>0.8</v>
      </c>
      <c r="J2583" s="31">
        <v>40</v>
      </c>
      <c r="K2583" s="31"/>
      <c r="L2583" s="31">
        <v>0.8</v>
      </c>
      <c r="M2583" s="31">
        <v>40</v>
      </c>
      <c r="N2583" s="31"/>
      <c r="O2583" s="360">
        <f>IF(P2583="Yes",'MD Rates'!$H$1,R2583)</f>
        <v>18629</v>
      </c>
      <c r="P2583" s="5" t="str">
        <f t="shared" si="112"/>
        <v>No</v>
      </c>
      <c r="R2583" s="406">
        <v>18629</v>
      </c>
    </row>
    <row r="2584" spans="1:18" hidden="1" x14ac:dyDescent="0.2">
      <c r="A2584" s="31" t="s">
        <v>128</v>
      </c>
      <c r="B2584" s="1064" t="s">
        <v>1923</v>
      </c>
      <c r="C2584" s="368" t="s">
        <v>1530</v>
      </c>
      <c r="D2584" s="31" t="s">
        <v>221</v>
      </c>
      <c r="E2584" s="31"/>
      <c r="F2584" s="31" t="s">
        <v>209</v>
      </c>
      <c r="G2584" s="31" t="s">
        <v>1449</v>
      </c>
      <c r="H2584" s="31"/>
      <c r="I2584" s="31">
        <v>0.8</v>
      </c>
      <c r="J2584" s="31">
        <v>20</v>
      </c>
      <c r="K2584" s="31"/>
      <c r="L2584" s="31">
        <v>0.8</v>
      </c>
      <c r="M2584" s="31">
        <v>20</v>
      </c>
      <c r="N2584" s="31"/>
      <c r="O2584" s="360">
        <f>IF(P2584="Yes",'MD Rates'!$H$1,R2584)</f>
        <v>18629</v>
      </c>
      <c r="P2584" s="5" t="str">
        <f t="shared" si="112"/>
        <v>No</v>
      </c>
      <c r="R2584" s="406">
        <v>18629</v>
      </c>
    </row>
    <row r="2585" spans="1:18" hidden="1" x14ac:dyDescent="0.2">
      <c r="A2585" s="31" t="s">
        <v>128</v>
      </c>
      <c r="B2585" s="1064" t="s">
        <v>1923</v>
      </c>
      <c r="C2585" s="368" t="s">
        <v>1530</v>
      </c>
      <c r="D2585" s="31" t="s">
        <v>221</v>
      </c>
      <c r="E2585" s="31"/>
      <c r="F2585" s="31" t="s">
        <v>210</v>
      </c>
      <c r="G2585" s="31" t="s">
        <v>1444</v>
      </c>
      <c r="H2585" s="31"/>
      <c r="I2585" s="31">
        <v>0.9</v>
      </c>
      <c r="J2585" s="31">
        <v>50</v>
      </c>
      <c r="K2585" s="31"/>
      <c r="L2585" s="31">
        <v>0.9</v>
      </c>
      <c r="M2585" s="31">
        <v>50</v>
      </c>
      <c r="N2585" s="31"/>
      <c r="O2585" s="360">
        <f>IF(P2585="Yes",'MD Rates'!$H$1,R2585)</f>
        <v>18629</v>
      </c>
      <c r="P2585" s="5" t="str">
        <f t="shared" si="112"/>
        <v>No</v>
      </c>
      <c r="R2585" s="406">
        <v>18629</v>
      </c>
    </row>
    <row r="2586" spans="1:18" hidden="1" x14ac:dyDescent="0.2">
      <c r="A2586" s="31" t="s">
        <v>128</v>
      </c>
      <c r="B2586" s="1064" t="s">
        <v>1923</v>
      </c>
      <c r="C2586" s="368" t="s">
        <v>1530</v>
      </c>
      <c r="D2586" s="31" t="s">
        <v>221</v>
      </c>
      <c r="E2586" s="31"/>
      <c r="F2586" s="31" t="s">
        <v>210</v>
      </c>
      <c r="G2586" s="31" t="s">
        <v>1445</v>
      </c>
      <c r="H2586" s="31"/>
      <c r="I2586" s="31">
        <v>0.9</v>
      </c>
      <c r="J2586" s="31">
        <v>40</v>
      </c>
      <c r="K2586" s="31"/>
      <c r="L2586" s="31">
        <v>0.9</v>
      </c>
      <c r="M2586" s="31">
        <v>40</v>
      </c>
      <c r="N2586" s="31"/>
      <c r="O2586" s="360">
        <f>IF(P2586="Yes",'MD Rates'!$H$1,R2586)</f>
        <v>18629</v>
      </c>
      <c r="P2586" s="5" t="str">
        <f t="shared" si="112"/>
        <v>No</v>
      </c>
      <c r="R2586" s="406">
        <v>18629</v>
      </c>
    </row>
    <row r="2587" spans="1:18" hidden="1" x14ac:dyDescent="0.2">
      <c r="A2587" s="31" t="s">
        <v>128</v>
      </c>
      <c r="B2587" s="1064" t="s">
        <v>1923</v>
      </c>
      <c r="C2587" s="368" t="s">
        <v>1530</v>
      </c>
      <c r="D2587" s="31" t="s">
        <v>221</v>
      </c>
      <c r="E2587" s="31"/>
      <c r="F2587" s="31" t="s">
        <v>210</v>
      </c>
      <c r="G2587" s="31" t="s">
        <v>1446</v>
      </c>
      <c r="H2587" s="31"/>
      <c r="I2587" s="31">
        <v>0.9</v>
      </c>
      <c r="J2587" s="31">
        <v>20</v>
      </c>
      <c r="K2587" s="31"/>
      <c r="L2587" s="31">
        <v>0.9</v>
      </c>
      <c r="M2587" s="31">
        <v>20</v>
      </c>
      <c r="N2587" s="31"/>
      <c r="O2587" s="360">
        <f>IF(P2587="Yes",'MD Rates'!$H$1,R2587)</f>
        <v>18629</v>
      </c>
      <c r="P2587" s="5" t="str">
        <f t="shared" si="112"/>
        <v>No</v>
      </c>
      <c r="R2587" s="406">
        <v>18629</v>
      </c>
    </row>
    <row r="2588" spans="1:18" hidden="1" x14ac:dyDescent="0.2">
      <c r="A2588" s="31" t="s">
        <v>128</v>
      </c>
      <c r="B2588" s="1064" t="s">
        <v>1923</v>
      </c>
      <c r="C2588" s="368" t="s">
        <v>1530</v>
      </c>
      <c r="D2588" s="31" t="s">
        <v>221</v>
      </c>
      <c r="E2588" s="31"/>
      <c r="F2588" s="31" t="s">
        <v>211</v>
      </c>
      <c r="G2588" s="31" t="s">
        <v>1447</v>
      </c>
      <c r="H2588" s="31"/>
      <c r="I2588" s="31">
        <v>0.9</v>
      </c>
      <c r="J2588" s="31">
        <v>50</v>
      </c>
      <c r="K2588" s="31"/>
      <c r="L2588" s="31">
        <v>0.9</v>
      </c>
      <c r="M2588" s="31">
        <v>50</v>
      </c>
      <c r="N2588" s="31"/>
      <c r="O2588" s="360">
        <f>IF(P2588="Yes",'MD Rates'!$H$1,R2588)</f>
        <v>18629</v>
      </c>
      <c r="P2588" s="5" t="str">
        <f t="shared" si="112"/>
        <v>No</v>
      </c>
      <c r="R2588" s="406">
        <v>18629</v>
      </c>
    </row>
    <row r="2589" spans="1:18" hidden="1" x14ac:dyDescent="0.2">
      <c r="A2589" s="31" t="s">
        <v>128</v>
      </c>
      <c r="B2589" s="1064" t="s">
        <v>1923</v>
      </c>
      <c r="C2589" s="368" t="s">
        <v>1530</v>
      </c>
      <c r="D2589" s="31" t="s">
        <v>221</v>
      </c>
      <c r="E2589" s="31"/>
      <c r="F2589" s="31" t="s">
        <v>211</v>
      </c>
      <c r="G2589" s="31" t="s">
        <v>1448</v>
      </c>
      <c r="H2589" s="31"/>
      <c r="I2589" s="31">
        <v>0.9</v>
      </c>
      <c r="J2589" s="31">
        <v>40</v>
      </c>
      <c r="K2589" s="31"/>
      <c r="L2589" s="31">
        <v>0.9</v>
      </c>
      <c r="M2589" s="31">
        <v>40</v>
      </c>
      <c r="N2589" s="31"/>
      <c r="O2589" s="360">
        <f>IF(P2589="Yes",'MD Rates'!$H$1,R2589)</f>
        <v>18629</v>
      </c>
      <c r="P2589" s="5" t="str">
        <f t="shared" si="112"/>
        <v>No</v>
      </c>
      <c r="R2589" s="406">
        <v>18629</v>
      </c>
    </row>
    <row r="2590" spans="1:18" hidden="1" x14ac:dyDescent="0.2">
      <c r="A2590" s="31" t="s">
        <v>128</v>
      </c>
      <c r="B2590" s="1064" t="s">
        <v>1923</v>
      </c>
      <c r="C2590" s="368" t="s">
        <v>1530</v>
      </c>
      <c r="D2590" s="31" t="s">
        <v>221</v>
      </c>
      <c r="E2590" s="31"/>
      <c r="F2590" s="31" t="s">
        <v>211</v>
      </c>
      <c r="G2590" s="31" t="s">
        <v>1449</v>
      </c>
      <c r="H2590" s="31"/>
      <c r="I2590" s="31">
        <v>0.9</v>
      </c>
      <c r="J2590" s="31">
        <v>20</v>
      </c>
      <c r="K2590" s="31"/>
      <c r="L2590" s="31">
        <v>0.9</v>
      </c>
      <c r="M2590" s="31">
        <v>20</v>
      </c>
      <c r="N2590" s="31"/>
      <c r="O2590" s="360">
        <f>IF(P2590="Yes",'MD Rates'!$H$1,R2590)</f>
        <v>18629</v>
      </c>
      <c r="P2590" s="5" t="str">
        <f t="shared" si="112"/>
        <v>No</v>
      </c>
      <c r="R2590" s="406">
        <v>18629</v>
      </c>
    </row>
    <row r="2591" spans="1:18" hidden="1" x14ac:dyDescent="0.2">
      <c r="A2591" s="31" t="s">
        <v>128</v>
      </c>
      <c r="B2591" s="1064" t="s">
        <v>1923</v>
      </c>
      <c r="C2591" s="368" t="s">
        <v>1530</v>
      </c>
      <c r="D2591" s="31" t="s">
        <v>222</v>
      </c>
      <c r="E2591" s="31"/>
      <c r="F2591" s="31" t="s">
        <v>146</v>
      </c>
      <c r="G2591" s="31" t="s">
        <v>1444</v>
      </c>
      <c r="H2591" s="31"/>
      <c r="I2591" s="31">
        <v>0.5</v>
      </c>
      <c r="J2591" s="31">
        <v>50</v>
      </c>
      <c r="K2591" s="31"/>
      <c r="L2591" s="31">
        <v>0.5</v>
      </c>
      <c r="M2591" s="31">
        <v>50</v>
      </c>
      <c r="N2591" s="31"/>
      <c r="O2591" s="360">
        <f>IF(P2591="Yes",'MD Rates'!$H$1,R2591)</f>
        <v>18629</v>
      </c>
      <c r="P2591" s="5" t="str">
        <f t="shared" si="112"/>
        <v>No</v>
      </c>
      <c r="R2591" s="406">
        <v>18629</v>
      </c>
    </row>
    <row r="2592" spans="1:18" hidden="1" x14ac:dyDescent="0.2">
      <c r="A2592" s="31" t="s">
        <v>128</v>
      </c>
      <c r="B2592" s="1064" t="s">
        <v>1923</v>
      </c>
      <c r="C2592" s="368" t="s">
        <v>1530</v>
      </c>
      <c r="D2592" s="31" t="s">
        <v>222</v>
      </c>
      <c r="E2592" s="31"/>
      <c r="F2592" s="31" t="s">
        <v>146</v>
      </c>
      <c r="G2592" s="31" t="s">
        <v>1445</v>
      </c>
      <c r="H2592" s="31"/>
      <c r="I2592" s="31">
        <v>0.5</v>
      </c>
      <c r="J2592" s="31">
        <v>40</v>
      </c>
      <c r="K2592" s="31"/>
      <c r="L2592" s="31">
        <v>0.5</v>
      </c>
      <c r="M2592" s="31">
        <v>40</v>
      </c>
      <c r="N2592" s="31"/>
      <c r="O2592" s="360">
        <f>IF(P2592="Yes",'MD Rates'!$H$1,R2592)</f>
        <v>18629</v>
      </c>
      <c r="P2592" s="5" t="str">
        <f t="shared" si="112"/>
        <v>No</v>
      </c>
      <c r="R2592" s="406">
        <v>18629</v>
      </c>
    </row>
    <row r="2593" spans="1:18" hidden="1" x14ac:dyDescent="0.2">
      <c r="A2593" s="31" t="s">
        <v>128</v>
      </c>
      <c r="B2593" s="1064" t="s">
        <v>1923</v>
      </c>
      <c r="C2593" s="368" t="s">
        <v>1530</v>
      </c>
      <c r="D2593" s="31" t="s">
        <v>222</v>
      </c>
      <c r="E2593" s="31"/>
      <c r="F2593" s="31" t="s">
        <v>146</v>
      </c>
      <c r="G2593" s="31" t="s">
        <v>1446</v>
      </c>
      <c r="H2593" s="31"/>
      <c r="I2593" s="31">
        <v>0.5</v>
      </c>
      <c r="J2593" s="31">
        <v>20</v>
      </c>
      <c r="K2593" s="31"/>
      <c r="L2593" s="31">
        <v>0.5</v>
      </c>
      <c r="M2593" s="31">
        <v>20</v>
      </c>
      <c r="N2593" s="31"/>
      <c r="O2593" s="360">
        <f>IF(P2593="Yes",'MD Rates'!$H$1,R2593)</f>
        <v>18629</v>
      </c>
      <c r="P2593" s="5" t="str">
        <f t="shared" si="112"/>
        <v>No</v>
      </c>
      <c r="R2593" s="406">
        <v>18629</v>
      </c>
    </row>
    <row r="2594" spans="1:18" hidden="1" x14ac:dyDescent="0.2">
      <c r="A2594" s="31" t="s">
        <v>128</v>
      </c>
      <c r="B2594" s="1064" t="s">
        <v>1923</v>
      </c>
      <c r="C2594" s="368" t="s">
        <v>1530</v>
      </c>
      <c r="D2594" s="31" t="s">
        <v>222</v>
      </c>
      <c r="E2594" s="31"/>
      <c r="F2594" s="31" t="s">
        <v>147</v>
      </c>
      <c r="G2594" s="31" t="s">
        <v>1447</v>
      </c>
      <c r="H2594" s="31"/>
      <c r="I2594" s="31">
        <v>0.5</v>
      </c>
      <c r="J2594" s="31">
        <v>50</v>
      </c>
      <c r="K2594" s="31"/>
      <c r="L2594" s="31">
        <v>0.5</v>
      </c>
      <c r="M2594" s="31">
        <v>50</v>
      </c>
      <c r="N2594" s="31"/>
      <c r="O2594" s="360">
        <f>IF(P2594="Yes",'MD Rates'!$H$1,R2594)</f>
        <v>18629</v>
      </c>
      <c r="P2594" s="5" t="str">
        <f t="shared" si="112"/>
        <v>No</v>
      </c>
      <c r="R2594" s="406">
        <v>18629</v>
      </c>
    </row>
    <row r="2595" spans="1:18" hidden="1" x14ac:dyDescent="0.2">
      <c r="A2595" s="31" t="s">
        <v>128</v>
      </c>
      <c r="B2595" s="1064" t="s">
        <v>1923</v>
      </c>
      <c r="C2595" s="368" t="s">
        <v>1530</v>
      </c>
      <c r="D2595" s="31" t="s">
        <v>222</v>
      </c>
      <c r="E2595" s="31"/>
      <c r="F2595" s="31" t="s">
        <v>147</v>
      </c>
      <c r="G2595" s="31" t="s">
        <v>1448</v>
      </c>
      <c r="H2595" s="31"/>
      <c r="I2595" s="31">
        <v>0.5</v>
      </c>
      <c r="J2595" s="31">
        <v>40</v>
      </c>
      <c r="K2595" s="31"/>
      <c r="L2595" s="31">
        <v>0.5</v>
      </c>
      <c r="M2595" s="31">
        <v>40</v>
      </c>
      <c r="N2595" s="31"/>
      <c r="O2595" s="360">
        <f>IF(P2595="Yes",'MD Rates'!$H$1,R2595)</f>
        <v>18629</v>
      </c>
      <c r="P2595" s="5" t="str">
        <f t="shared" si="112"/>
        <v>No</v>
      </c>
      <c r="R2595" s="406">
        <v>18629</v>
      </c>
    </row>
    <row r="2596" spans="1:18" hidden="1" x14ac:dyDescent="0.2">
      <c r="A2596" s="31" t="s">
        <v>128</v>
      </c>
      <c r="B2596" s="1064" t="s">
        <v>1923</v>
      </c>
      <c r="C2596" s="368" t="s">
        <v>1530</v>
      </c>
      <c r="D2596" s="31" t="s">
        <v>222</v>
      </c>
      <c r="E2596" s="31"/>
      <c r="F2596" s="31" t="s">
        <v>147</v>
      </c>
      <c r="G2596" s="31" t="s">
        <v>1449</v>
      </c>
      <c r="H2596" s="31"/>
      <c r="I2596" s="31">
        <v>0.5</v>
      </c>
      <c r="J2596" s="31">
        <v>20</v>
      </c>
      <c r="K2596" s="31"/>
      <c r="L2596" s="31">
        <v>0.5</v>
      </c>
      <c r="M2596" s="31">
        <v>20</v>
      </c>
      <c r="N2596" s="31"/>
      <c r="O2596" s="360">
        <f>IF(P2596="Yes",'MD Rates'!$H$1,R2596)</f>
        <v>18629</v>
      </c>
      <c r="P2596" s="5" t="str">
        <f t="shared" si="112"/>
        <v>No</v>
      </c>
      <c r="R2596" s="406">
        <v>18629</v>
      </c>
    </row>
    <row r="2597" spans="1:18" s="11" customFormat="1" hidden="1" x14ac:dyDescent="0.2">
      <c r="A2597" s="9" t="s">
        <v>128</v>
      </c>
      <c r="B2597" s="1064" t="s">
        <v>1923</v>
      </c>
      <c r="C2597" s="375" t="s">
        <v>1530</v>
      </c>
      <c r="D2597" s="9" t="s">
        <v>222</v>
      </c>
      <c r="E2597" s="9"/>
      <c r="F2597" s="9" t="s">
        <v>147</v>
      </c>
      <c r="G2597" s="9" t="s">
        <v>660</v>
      </c>
      <c r="H2597" s="9"/>
      <c r="I2597" s="593">
        <v>0.5</v>
      </c>
      <c r="J2597" s="9">
        <v>5</v>
      </c>
      <c r="K2597" s="9"/>
      <c r="L2597" s="506">
        <v>0.5</v>
      </c>
      <c r="M2597" s="506">
        <v>5</v>
      </c>
      <c r="N2597" s="9"/>
      <c r="O2597" s="360">
        <f>IF(P2597="Yes",'MD Rates'!$H$1,R2597)</f>
        <v>18629</v>
      </c>
      <c r="P2597" s="12" t="str">
        <f>IF(I2597&lt;&gt;L2597,"Yes","No")</f>
        <v>No</v>
      </c>
      <c r="R2597" s="360">
        <v>18629</v>
      </c>
    </row>
    <row r="2598" spans="1:18" hidden="1" x14ac:dyDescent="0.2">
      <c r="A2598" s="31" t="s">
        <v>128</v>
      </c>
      <c r="B2598" s="1064" t="s">
        <v>1923</v>
      </c>
      <c r="C2598" s="368" t="s">
        <v>1530</v>
      </c>
      <c r="D2598" s="31" t="s">
        <v>222</v>
      </c>
      <c r="E2598" s="31"/>
      <c r="F2598" s="31" t="s">
        <v>148</v>
      </c>
      <c r="G2598" s="31" t="s">
        <v>1444</v>
      </c>
      <c r="H2598" s="31"/>
      <c r="I2598" s="31">
        <v>0.6</v>
      </c>
      <c r="J2598" s="31">
        <v>50</v>
      </c>
      <c r="K2598" s="31"/>
      <c r="L2598" s="31">
        <v>0.6</v>
      </c>
      <c r="M2598" s="31">
        <v>50</v>
      </c>
      <c r="N2598" s="31"/>
      <c r="O2598" s="360">
        <f>IF(P2598="Yes",'MD Rates'!$H$1,R2598)</f>
        <v>18629</v>
      </c>
      <c r="P2598" s="5" t="str">
        <f t="shared" si="112"/>
        <v>No</v>
      </c>
      <c r="R2598" s="406">
        <v>18629</v>
      </c>
    </row>
    <row r="2599" spans="1:18" hidden="1" x14ac:dyDescent="0.2">
      <c r="A2599" s="31" t="s">
        <v>128</v>
      </c>
      <c r="B2599" s="1064" t="s">
        <v>1923</v>
      </c>
      <c r="C2599" s="368" t="s">
        <v>1530</v>
      </c>
      <c r="D2599" s="31" t="s">
        <v>222</v>
      </c>
      <c r="E2599" s="31"/>
      <c r="F2599" s="31" t="s">
        <v>148</v>
      </c>
      <c r="G2599" s="31" t="s">
        <v>1445</v>
      </c>
      <c r="H2599" s="31"/>
      <c r="I2599" s="31">
        <v>0.6</v>
      </c>
      <c r="J2599" s="31">
        <v>40</v>
      </c>
      <c r="K2599" s="31"/>
      <c r="L2599" s="31">
        <v>0.6</v>
      </c>
      <c r="M2599" s="31">
        <v>40</v>
      </c>
      <c r="N2599" s="31"/>
      <c r="O2599" s="360">
        <f>IF(P2599="Yes",'MD Rates'!$H$1,R2599)</f>
        <v>18629</v>
      </c>
      <c r="P2599" s="5" t="str">
        <f t="shared" si="112"/>
        <v>No</v>
      </c>
      <c r="R2599" s="406">
        <v>18629</v>
      </c>
    </row>
    <row r="2600" spans="1:18" hidden="1" x14ac:dyDescent="0.2">
      <c r="A2600" s="31" t="s">
        <v>128</v>
      </c>
      <c r="B2600" s="1064" t="s">
        <v>1923</v>
      </c>
      <c r="C2600" s="368" t="s">
        <v>1530</v>
      </c>
      <c r="D2600" s="31" t="s">
        <v>222</v>
      </c>
      <c r="E2600" s="31"/>
      <c r="F2600" s="31" t="s">
        <v>148</v>
      </c>
      <c r="G2600" s="31" t="s">
        <v>1446</v>
      </c>
      <c r="H2600" s="31"/>
      <c r="I2600" s="31">
        <v>0.6</v>
      </c>
      <c r="J2600" s="31">
        <v>20</v>
      </c>
      <c r="K2600" s="31"/>
      <c r="L2600" s="31">
        <v>0.6</v>
      </c>
      <c r="M2600" s="31">
        <v>20</v>
      </c>
      <c r="N2600" s="31"/>
      <c r="O2600" s="360">
        <f>IF(P2600="Yes",'MD Rates'!$H$1,R2600)</f>
        <v>18629</v>
      </c>
      <c r="P2600" s="5" t="str">
        <f t="shared" si="112"/>
        <v>No</v>
      </c>
      <c r="R2600" s="406">
        <v>18629</v>
      </c>
    </row>
    <row r="2601" spans="1:18" hidden="1" x14ac:dyDescent="0.2">
      <c r="A2601" s="31" t="s">
        <v>128</v>
      </c>
      <c r="B2601" s="1064" t="s">
        <v>1923</v>
      </c>
      <c r="C2601" s="368" t="s">
        <v>1530</v>
      </c>
      <c r="D2601" s="31" t="s">
        <v>222</v>
      </c>
      <c r="E2601" s="31"/>
      <c r="F2601" s="31" t="s">
        <v>149</v>
      </c>
      <c r="G2601" s="31" t="s">
        <v>1447</v>
      </c>
      <c r="H2601" s="31"/>
      <c r="I2601" s="31">
        <v>0.6</v>
      </c>
      <c r="J2601" s="31">
        <v>50</v>
      </c>
      <c r="K2601" s="31"/>
      <c r="L2601" s="31">
        <v>0.6</v>
      </c>
      <c r="M2601" s="31">
        <v>50</v>
      </c>
      <c r="N2601" s="31"/>
      <c r="O2601" s="360">
        <f>IF(P2601="Yes",'MD Rates'!$H$1,R2601)</f>
        <v>18629</v>
      </c>
      <c r="P2601" s="5" t="str">
        <f t="shared" si="112"/>
        <v>No</v>
      </c>
      <c r="R2601" s="406">
        <v>18629</v>
      </c>
    </row>
    <row r="2602" spans="1:18" hidden="1" x14ac:dyDescent="0.2">
      <c r="A2602" s="31" t="s">
        <v>128</v>
      </c>
      <c r="B2602" s="1064" t="s">
        <v>1923</v>
      </c>
      <c r="C2602" s="368" t="s">
        <v>1530</v>
      </c>
      <c r="D2602" s="31" t="s">
        <v>222</v>
      </c>
      <c r="E2602" s="31"/>
      <c r="F2602" s="31" t="s">
        <v>149</v>
      </c>
      <c r="G2602" s="31" t="s">
        <v>1448</v>
      </c>
      <c r="H2602" s="31"/>
      <c r="I2602" s="31">
        <v>0.6</v>
      </c>
      <c r="J2602" s="31">
        <v>40</v>
      </c>
      <c r="K2602" s="31"/>
      <c r="L2602" s="31">
        <v>0.6</v>
      </c>
      <c r="M2602" s="31">
        <v>40</v>
      </c>
      <c r="N2602" s="31"/>
      <c r="O2602" s="360">
        <f>IF(P2602="Yes",'MD Rates'!$H$1,R2602)</f>
        <v>18629</v>
      </c>
      <c r="P2602" s="5" t="str">
        <f t="shared" si="112"/>
        <v>No</v>
      </c>
      <c r="R2602" s="406">
        <v>18629</v>
      </c>
    </row>
    <row r="2603" spans="1:18" hidden="1" x14ac:dyDescent="0.2">
      <c r="A2603" s="31" t="s">
        <v>128</v>
      </c>
      <c r="B2603" s="1064" t="s">
        <v>1923</v>
      </c>
      <c r="C2603" s="368" t="s">
        <v>1530</v>
      </c>
      <c r="D2603" s="31" t="s">
        <v>222</v>
      </c>
      <c r="E2603" s="31"/>
      <c r="F2603" s="31" t="s">
        <v>149</v>
      </c>
      <c r="G2603" s="31" t="s">
        <v>1449</v>
      </c>
      <c r="H2603" s="31"/>
      <c r="I2603" s="31">
        <v>0.6</v>
      </c>
      <c r="J2603" s="31">
        <v>20</v>
      </c>
      <c r="K2603" s="31"/>
      <c r="L2603" s="31">
        <v>0.6</v>
      </c>
      <c r="M2603" s="31">
        <v>20</v>
      </c>
      <c r="N2603" s="31"/>
      <c r="O2603" s="360">
        <f>IF(P2603="Yes",'MD Rates'!$H$1,R2603)</f>
        <v>18629</v>
      </c>
      <c r="P2603" s="5" t="str">
        <f t="shared" si="112"/>
        <v>No</v>
      </c>
      <c r="R2603" s="406">
        <v>18629</v>
      </c>
    </row>
    <row r="2604" spans="1:18" s="11" customFormat="1" hidden="1" x14ac:dyDescent="0.2">
      <c r="A2604" s="9" t="s">
        <v>128</v>
      </c>
      <c r="B2604" s="1064" t="s">
        <v>1923</v>
      </c>
      <c r="C2604" s="375" t="s">
        <v>1530</v>
      </c>
      <c r="D2604" s="9" t="s">
        <v>222</v>
      </c>
      <c r="E2604" s="9"/>
      <c r="F2604" s="9" t="s">
        <v>149</v>
      </c>
      <c r="G2604" s="9" t="s">
        <v>660</v>
      </c>
      <c r="H2604" s="9"/>
      <c r="I2604" s="593">
        <v>0.6</v>
      </c>
      <c r="J2604" s="9">
        <v>5</v>
      </c>
      <c r="K2604" s="9"/>
      <c r="L2604" s="506">
        <v>0.6</v>
      </c>
      <c r="M2604" s="506">
        <v>5</v>
      </c>
      <c r="N2604" s="9"/>
      <c r="O2604" s="360">
        <f>IF(P2604="Yes",'MD Rates'!$H$1,R2604)</f>
        <v>18629</v>
      </c>
      <c r="P2604" s="12" t="str">
        <f t="shared" si="112"/>
        <v>No</v>
      </c>
      <c r="R2604" s="360">
        <v>18629</v>
      </c>
    </row>
    <row r="2605" spans="1:18" hidden="1" x14ac:dyDescent="0.2">
      <c r="A2605" s="31" t="s">
        <v>128</v>
      </c>
      <c r="B2605" s="1064" t="s">
        <v>1923</v>
      </c>
      <c r="C2605" s="368" t="s">
        <v>1530</v>
      </c>
      <c r="D2605" s="31" t="s">
        <v>222</v>
      </c>
      <c r="E2605" s="31"/>
      <c r="F2605" s="31" t="s">
        <v>150</v>
      </c>
      <c r="G2605" s="31" t="s">
        <v>1444</v>
      </c>
      <c r="H2605" s="31"/>
      <c r="I2605" s="31">
        <v>0.7</v>
      </c>
      <c r="J2605" s="31">
        <v>50</v>
      </c>
      <c r="K2605" s="31"/>
      <c r="L2605" s="31">
        <v>0.7</v>
      </c>
      <c r="M2605" s="31">
        <v>50</v>
      </c>
      <c r="N2605" s="31"/>
      <c r="O2605" s="360">
        <f>IF(P2605="Yes",'MD Rates'!$H$1,R2605)</f>
        <v>18629</v>
      </c>
      <c r="P2605" s="5" t="str">
        <f t="shared" si="112"/>
        <v>No</v>
      </c>
      <c r="R2605" s="406">
        <v>18629</v>
      </c>
    </row>
    <row r="2606" spans="1:18" hidden="1" x14ac:dyDescent="0.2">
      <c r="A2606" s="31" t="s">
        <v>128</v>
      </c>
      <c r="B2606" s="1064" t="s">
        <v>1923</v>
      </c>
      <c r="C2606" s="368" t="s">
        <v>1530</v>
      </c>
      <c r="D2606" s="31" t="s">
        <v>222</v>
      </c>
      <c r="E2606" s="31"/>
      <c r="F2606" s="31" t="s">
        <v>150</v>
      </c>
      <c r="G2606" s="31" t="s">
        <v>1445</v>
      </c>
      <c r="H2606" s="31"/>
      <c r="I2606" s="31">
        <v>0.7</v>
      </c>
      <c r="J2606" s="31">
        <v>40</v>
      </c>
      <c r="K2606" s="31"/>
      <c r="L2606" s="31">
        <v>0.7</v>
      </c>
      <c r="M2606" s="31">
        <v>40</v>
      </c>
      <c r="N2606" s="31"/>
      <c r="O2606" s="360">
        <f>IF(P2606="Yes",'MD Rates'!$H$1,R2606)</f>
        <v>18629</v>
      </c>
      <c r="P2606" s="5" t="str">
        <f t="shared" si="112"/>
        <v>No</v>
      </c>
      <c r="R2606" s="406">
        <v>18629</v>
      </c>
    </row>
    <row r="2607" spans="1:18" hidden="1" x14ac:dyDescent="0.2">
      <c r="A2607" s="31" t="s">
        <v>128</v>
      </c>
      <c r="B2607" s="1064" t="s">
        <v>1923</v>
      </c>
      <c r="C2607" s="368" t="s">
        <v>1530</v>
      </c>
      <c r="D2607" s="31" t="s">
        <v>222</v>
      </c>
      <c r="E2607" s="31"/>
      <c r="F2607" s="31" t="s">
        <v>150</v>
      </c>
      <c r="G2607" s="31" t="s">
        <v>1446</v>
      </c>
      <c r="H2607" s="31"/>
      <c r="I2607" s="31">
        <v>0.7</v>
      </c>
      <c r="J2607" s="31">
        <v>20</v>
      </c>
      <c r="K2607" s="31"/>
      <c r="L2607" s="31">
        <v>0.7</v>
      </c>
      <c r="M2607" s="31">
        <v>20</v>
      </c>
      <c r="N2607" s="31"/>
      <c r="O2607" s="360">
        <f>IF(P2607="Yes",'MD Rates'!$H$1,R2607)</f>
        <v>18629</v>
      </c>
      <c r="P2607" s="5" t="str">
        <f t="shared" si="112"/>
        <v>No</v>
      </c>
      <c r="R2607" s="406">
        <v>18629</v>
      </c>
    </row>
    <row r="2608" spans="1:18" hidden="1" x14ac:dyDescent="0.2">
      <c r="A2608" s="31" t="s">
        <v>128</v>
      </c>
      <c r="B2608" s="1064" t="s">
        <v>1923</v>
      </c>
      <c r="C2608" s="368" t="s">
        <v>1530</v>
      </c>
      <c r="D2608" s="31" t="s">
        <v>222</v>
      </c>
      <c r="E2608" s="31"/>
      <c r="F2608" s="31" t="s">
        <v>151</v>
      </c>
      <c r="G2608" s="31" t="s">
        <v>1447</v>
      </c>
      <c r="H2608" s="31"/>
      <c r="I2608" s="31">
        <v>0.7</v>
      </c>
      <c r="J2608" s="31">
        <v>50</v>
      </c>
      <c r="K2608" s="31"/>
      <c r="L2608" s="31">
        <v>0.7</v>
      </c>
      <c r="M2608" s="31">
        <v>50</v>
      </c>
      <c r="N2608" s="31"/>
      <c r="O2608" s="360">
        <f>IF(P2608="Yes",'MD Rates'!$H$1,R2608)</f>
        <v>18629</v>
      </c>
      <c r="P2608" s="5" t="str">
        <f t="shared" si="112"/>
        <v>No</v>
      </c>
      <c r="R2608" s="406">
        <v>18629</v>
      </c>
    </row>
    <row r="2609" spans="1:18" hidden="1" x14ac:dyDescent="0.2">
      <c r="A2609" s="31" t="s">
        <v>128</v>
      </c>
      <c r="B2609" s="1064" t="s">
        <v>1923</v>
      </c>
      <c r="C2609" s="368" t="s">
        <v>1530</v>
      </c>
      <c r="D2609" s="31" t="s">
        <v>222</v>
      </c>
      <c r="E2609" s="31"/>
      <c r="F2609" s="31" t="s">
        <v>151</v>
      </c>
      <c r="G2609" s="31" t="s">
        <v>1448</v>
      </c>
      <c r="H2609" s="31"/>
      <c r="I2609" s="31">
        <v>0.7</v>
      </c>
      <c r="J2609" s="31">
        <v>40</v>
      </c>
      <c r="K2609" s="31"/>
      <c r="L2609" s="31">
        <v>0.7</v>
      </c>
      <c r="M2609" s="31">
        <v>40</v>
      </c>
      <c r="N2609" s="31"/>
      <c r="O2609" s="360">
        <f>IF(P2609="Yes",'MD Rates'!$H$1,R2609)</f>
        <v>18629</v>
      </c>
      <c r="P2609" s="5" t="str">
        <f t="shared" si="112"/>
        <v>No</v>
      </c>
      <c r="R2609" s="406">
        <v>18629</v>
      </c>
    </row>
    <row r="2610" spans="1:18" hidden="1" x14ac:dyDescent="0.2">
      <c r="A2610" s="31" t="s">
        <v>128</v>
      </c>
      <c r="B2610" s="1064" t="s">
        <v>1923</v>
      </c>
      <c r="C2610" s="368" t="s">
        <v>1530</v>
      </c>
      <c r="D2610" s="31" t="s">
        <v>222</v>
      </c>
      <c r="E2610" s="31"/>
      <c r="F2610" s="31" t="s">
        <v>151</v>
      </c>
      <c r="G2610" s="31" t="s">
        <v>1449</v>
      </c>
      <c r="H2610" s="31"/>
      <c r="I2610" s="31">
        <v>0.7</v>
      </c>
      <c r="J2610" s="31">
        <v>20</v>
      </c>
      <c r="K2610" s="31"/>
      <c r="L2610" s="31">
        <v>0.7</v>
      </c>
      <c r="M2610" s="31">
        <v>20</v>
      </c>
      <c r="N2610" s="31"/>
      <c r="O2610" s="360">
        <f>IF(P2610="Yes",'MD Rates'!$H$1,R2610)</f>
        <v>18629</v>
      </c>
      <c r="P2610" s="5" t="str">
        <f t="shared" si="112"/>
        <v>No</v>
      </c>
      <c r="R2610" s="406">
        <v>18629</v>
      </c>
    </row>
    <row r="2611" spans="1:18" s="11" customFormat="1" hidden="1" x14ac:dyDescent="0.2">
      <c r="A2611" s="9" t="s">
        <v>128</v>
      </c>
      <c r="B2611" s="1064" t="s">
        <v>1923</v>
      </c>
      <c r="C2611" s="375" t="s">
        <v>1530</v>
      </c>
      <c r="D2611" s="9" t="s">
        <v>222</v>
      </c>
      <c r="E2611" s="9"/>
      <c r="F2611" s="9" t="s">
        <v>151</v>
      </c>
      <c r="G2611" s="9" t="s">
        <v>660</v>
      </c>
      <c r="H2611" s="9"/>
      <c r="I2611" s="593">
        <v>0.7</v>
      </c>
      <c r="J2611" s="9">
        <v>5</v>
      </c>
      <c r="K2611" s="9"/>
      <c r="L2611" s="506">
        <v>0.7</v>
      </c>
      <c r="M2611" s="506">
        <v>5</v>
      </c>
      <c r="N2611" s="9"/>
      <c r="O2611" s="360">
        <f>IF(P2611="Yes",'MD Rates'!$H$1,R2611)</f>
        <v>18629</v>
      </c>
      <c r="P2611" s="12" t="str">
        <f>IF(I2611&lt;&gt;L2611,"Yes","No")</f>
        <v>No</v>
      </c>
      <c r="R2611" s="360">
        <v>18629</v>
      </c>
    </row>
    <row r="2612" spans="1:18" hidden="1" x14ac:dyDescent="0.2">
      <c r="A2612" s="31" t="s">
        <v>128</v>
      </c>
      <c r="B2612" s="1064" t="s">
        <v>1923</v>
      </c>
      <c r="C2612" s="368" t="s">
        <v>1530</v>
      </c>
      <c r="D2612" s="31" t="s">
        <v>222</v>
      </c>
      <c r="E2612" s="31"/>
      <c r="F2612" s="31" t="s">
        <v>152</v>
      </c>
      <c r="G2612" s="31" t="s">
        <v>1444</v>
      </c>
      <c r="H2612" s="31"/>
      <c r="I2612" s="31">
        <v>0.8</v>
      </c>
      <c r="J2612" s="31">
        <v>50</v>
      </c>
      <c r="K2612" s="31"/>
      <c r="L2612" s="31">
        <v>0.8</v>
      </c>
      <c r="M2612" s="31">
        <v>50</v>
      </c>
      <c r="N2612" s="31"/>
      <c r="O2612" s="360">
        <f>IF(P2612="Yes",'MD Rates'!$H$1,R2612)</f>
        <v>18629</v>
      </c>
      <c r="P2612" s="5" t="str">
        <f t="shared" si="112"/>
        <v>No</v>
      </c>
      <c r="R2612" s="406">
        <v>18629</v>
      </c>
    </row>
    <row r="2613" spans="1:18" hidden="1" x14ac:dyDescent="0.2">
      <c r="A2613" s="31" t="s">
        <v>128</v>
      </c>
      <c r="B2613" s="1064" t="s">
        <v>1923</v>
      </c>
      <c r="C2613" s="368" t="s">
        <v>1530</v>
      </c>
      <c r="D2613" s="31" t="s">
        <v>222</v>
      </c>
      <c r="E2613" s="31"/>
      <c r="F2613" s="31" t="s">
        <v>152</v>
      </c>
      <c r="G2613" s="31" t="s">
        <v>1445</v>
      </c>
      <c r="H2613" s="31"/>
      <c r="I2613" s="31">
        <v>0.8</v>
      </c>
      <c r="J2613" s="31">
        <v>40</v>
      </c>
      <c r="K2613" s="31"/>
      <c r="L2613" s="31">
        <v>0.8</v>
      </c>
      <c r="M2613" s="31">
        <v>40</v>
      </c>
      <c r="N2613" s="31"/>
      <c r="O2613" s="360">
        <f>IF(P2613="Yes",'MD Rates'!$H$1,R2613)</f>
        <v>18629</v>
      </c>
      <c r="P2613" s="5" t="str">
        <f t="shared" si="112"/>
        <v>No</v>
      </c>
      <c r="R2613" s="406">
        <v>18629</v>
      </c>
    </row>
    <row r="2614" spans="1:18" hidden="1" x14ac:dyDescent="0.2">
      <c r="A2614" s="31" t="s">
        <v>128</v>
      </c>
      <c r="B2614" s="1064" t="s">
        <v>1923</v>
      </c>
      <c r="C2614" s="368" t="s">
        <v>1530</v>
      </c>
      <c r="D2614" s="31" t="s">
        <v>222</v>
      </c>
      <c r="E2614" s="31"/>
      <c r="F2614" s="31" t="s">
        <v>152</v>
      </c>
      <c r="G2614" s="31" t="s">
        <v>1446</v>
      </c>
      <c r="H2614" s="31"/>
      <c r="I2614" s="31">
        <v>0.8</v>
      </c>
      <c r="J2614" s="31">
        <v>20</v>
      </c>
      <c r="K2614" s="31"/>
      <c r="L2614" s="31">
        <v>0.8</v>
      </c>
      <c r="M2614" s="31">
        <v>20</v>
      </c>
      <c r="N2614" s="31"/>
      <c r="O2614" s="360">
        <f>IF(P2614="Yes",'MD Rates'!$H$1,R2614)</f>
        <v>18629</v>
      </c>
      <c r="P2614" s="5" t="str">
        <f t="shared" si="112"/>
        <v>No</v>
      </c>
      <c r="R2614" s="406">
        <v>18629</v>
      </c>
    </row>
    <row r="2615" spans="1:18" hidden="1" x14ac:dyDescent="0.2">
      <c r="A2615" s="31" t="s">
        <v>128</v>
      </c>
      <c r="B2615" s="1064" t="s">
        <v>1923</v>
      </c>
      <c r="C2615" s="368" t="s">
        <v>1530</v>
      </c>
      <c r="D2615" s="31" t="s">
        <v>222</v>
      </c>
      <c r="E2615" s="31"/>
      <c r="F2615" s="31" t="s">
        <v>209</v>
      </c>
      <c r="G2615" s="31" t="s">
        <v>1447</v>
      </c>
      <c r="H2615" s="31"/>
      <c r="I2615" s="31">
        <v>0.8</v>
      </c>
      <c r="J2615" s="31">
        <v>50</v>
      </c>
      <c r="K2615" s="31"/>
      <c r="L2615" s="31">
        <v>0.8</v>
      </c>
      <c r="M2615" s="31">
        <v>50</v>
      </c>
      <c r="N2615" s="31"/>
      <c r="O2615" s="360">
        <f>IF(P2615="Yes",'MD Rates'!$H$1,R2615)</f>
        <v>18629</v>
      </c>
      <c r="P2615" s="5" t="str">
        <f t="shared" si="112"/>
        <v>No</v>
      </c>
      <c r="R2615" s="406">
        <v>18629</v>
      </c>
    </row>
    <row r="2616" spans="1:18" hidden="1" x14ac:dyDescent="0.2">
      <c r="A2616" s="31" t="s">
        <v>128</v>
      </c>
      <c r="B2616" s="1064" t="s">
        <v>1923</v>
      </c>
      <c r="C2616" s="368" t="s">
        <v>1530</v>
      </c>
      <c r="D2616" s="31" t="s">
        <v>222</v>
      </c>
      <c r="E2616" s="31"/>
      <c r="F2616" s="31" t="s">
        <v>209</v>
      </c>
      <c r="G2616" s="31" t="s">
        <v>1448</v>
      </c>
      <c r="H2616" s="31"/>
      <c r="I2616" s="31">
        <v>0.8</v>
      </c>
      <c r="J2616" s="31">
        <v>40</v>
      </c>
      <c r="K2616" s="31"/>
      <c r="L2616" s="31">
        <v>0.8</v>
      </c>
      <c r="M2616" s="31">
        <v>40</v>
      </c>
      <c r="N2616" s="31"/>
      <c r="O2616" s="360">
        <f>IF(P2616="Yes",'MD Rates'!$H$1,R2616)</f>
        <v>18629</v>
      </c>
      <c r="P2616" s="5" t="str">
        <f t="shared" si="112"/>
        <v>No</v>
      </c>
      <c r="R2616" s="406">
        <v>18629</v>
      </c>
    </row>
    <row r="2617" spans="1:18" hidden="1" x14ac:dyDescent="0.2">
      <c r="A2617" s="31" t="s">
        <v>128</v>
      </c>
      <c r="B2617" s="1064" t="s">
        <v>1923</v>
      </c>
      <c r="C2617" s="368" t="s">
        <v>1530</v>
      </c>
      <c r="D2617" s="31" t="s">
        <v>222</v>
      </c>
      <c r="E2617" s="31"/>
      <c r="F2617" s="31" t="s">
        <v>209</v>
      </c>
      <c r="G2617" s="31" t="s">
        <v>1449</v>
      </c>
      <c r="H2617" s="31"/>
      <c r="I2617" s="31">
        <v>0.8</v>
      </c>
      <c r="J2617" s="31">
        <v>20</v>
      </c>
      <c r="K2617" s="31"/>
      <c r="L2617" s="31">
        <v>0.8</v>
      </c>
      <c r="M2617" s="31">
        <v>20</v>
      </c>
      <c r="N2617" s="31"/>
      <c r="O2617" s="360">
        <f>IF(P2617="Yes",'MD Rates'!$H$1,R2617)</f>
        <v>18629</v>
      </c>
      <c r="P2617" s="5" t="str">
        <f t="shared" si="112"/>
        <v>No</v>
      </c>
      <c r="R2617" s="406">
        <v>18629</v>
      </c>
    </row>
    <row r="2618" spans="1:18" s="11" customFormat="1" hidden="1" x14ac:dyDescent="0.2">
      <c r="A2618" s="9" t="s">
        <v>128</v>
      </c>
      <c r="B2618" s="1064" t="s">
        <v>1923</v>
      </c>
      <c r="C2618" s="375" t="s">
        <v>1530</v>
      </c>
      <c r="D2618" s="9" t="s">
        <v>222</v>
      </c>
      <c r="E2618" s="9"/>
      <c r="F2618" s="9" t="s">
        <v>209</v>
      </c>
      <c r="G2618" s="9" t="s">
        <v>660</v>
      </c>
      <c r="H2618" s="9"/>
      <c r="I2618" s="593">
        <v>0.8</v>
      </c>
      <c r="J2618" s="9">
        <v>5</v>
      </c>
      <c r="K2618" s="9"/>
      <c r="L2618" s="506">
        <v>0.8</v>
      </c>
      <c r="M2618" s="506">
        <v>5</v>
      </c>
      <c r="N2618" s="9"/>
      <c r="O2618" s="360">
        <f>IF(P2618="Yes",'MD Rates'!$H$1,R2618)</f>
        <v>18629</v>
      </c>
      <c r="P2618" s="12" t="str">
        <f t="shared" si="112"/>
        <v>No</v>
      </c>
      <c r="R2618" s="360">
        <v>18629</v>
      </c>
    </row>
    <row r="2619" spans="1:18" hidden="1" x14ac:dyDescent="0.2">
      <c r="A2619" s="31" t="s">
        <v>128</v>
      </c>
      <c r="B2619" s="1064" t="s">
        <v>1923</v>
      </c>
      <c r="C2619" s="368" t="s">
        <v>1530</v>
      </c>
      <c r="D2619" s="31" t="s">
        <v>222</v>
      </c>
      <c r="E2619" s="31"/>
      <c r="F2619" s="31" t="s">
        <v>210</v>
      </c>
      <c r="G2619" s="31" t="s">
        <v>1444</v>
      </c>
      <c r="H2619" s="31"/>
      <c r="I2619" s="31">
        <v>0.9</v>
      </c>
      <c r="J2619" s="31">
        <v>50</v>
      </c>
      <c r="K2619" s="31"/>
      <c r="L2619" s="31">
        <v>0.9</v>
      </c>
      <c r="M2619" s="31">
        <v>50</v>
      </c>
      <c r="N2619" s="31"/>
      <c r="O2619" s="360">
        <f>IF(P2619="Yes",'MD Rates'!$H$1,R2619)</f>
        <v>18629</v>
      </c>
      <c r="P2619" s="5" t="str">
        <f t="shared" si="112"/>
        <v>No</v>
      </c>
      <c r="R2619" s="406">
        <v>18629</v>
      </c>
    </row>
    <row r="2620" spans="1:18" hidden="1" x14ac:dyDescent="0.2">
      <c r="A2620" s="31" t="s">
        <v>128</v>
      </c>
      <c r="B2620" s="1064" t="s">
        <v>1923</v>
      </c>
      <c r="C2620" s="368" t="s">
        <v>1530</v>
      </c>
      <c r="D2620" s="31" t="s">
        <v>222</v>
      </c>
      <c r="E2620" s="31"/>
      <c r="F2620" s="31" t="s">
        <v>210</v>
      </c>
      <c r="G2620" s="31" t="s">
        <v>1445</v>
      </c>
      <c r="H2620" s="31"/>
      <c r="I2620" s="31">
        <v>0.9</v>
      </c>
      <c r="J2620" s="31">
        <v>40</v>
      </c>
      <c r="K2620" s="31"/>
      <c r="L2620" s="31">
        <v>0.9</v>
      </c>
      <c r="M2620" s="31">
        <v>40</v>
      </c>
      <c r="N2620" s="31"/>
      <c r="O2620" s="360">
        <f>IF(P2620="Yes",'MD Rates'!$H$1,R2620)</f>
        <v>18629</v>
      </c>
      <c r="P2620" s="5" t="str">
        <f t="shared" si="112"/>
        <v>No</v>
      </c>
      <c r="R2620" s="406">
        <v>18629</v>
      </c>
    </row>
    <row r="2621" spans="1:18" hidden="1" x14ac:dyDescent="0.2">
      <c r="A2621" s="31" t="s">
        <v>128</v>
      </c>
      <c r="B2621" s="1064" t="s">
        <v>1923</v>
      </c>
      <c r="C2621" s="368" t="s">
        <v>1530</v>
      </c>
      <c r="D2621" s="31" t="s">
        <v>222</v>
      </c>
      <c r="E2621" s="31"/>
      <c r="F2621" s="31" t="s">
        <v>210</v>
      </c>
      <c r="G2621" s="31" t="s">
        <v>1446</v>
      </c>
      <c r="H2621" s="31"/>
      <c r="I2621" s="31">
        <v>0.9</v>
      </c>
      <c r="J2621" s="31">
        <v>20</v>
      </c>
      <c r="K2621" s="31"/>
      <c r="L2621" s="31">
        <v>0.9</v>
      </c>
      <c r="M2621" s="31">
        <v>20</v>
      </c>
      <c r="N2621" s="31"/>
      <c r="O2621" s="360">
        <f>IF(P2621="Yes",'MD Rates'!$H$1,R2621)</f>
        <v>18629</v>
      </c>
      <c r="P2621" s="5" t="str">
        <f t="shared" si="112"/>
        <v>No</v>
      </c>
      <c r="R2621" s="406">
        <v>18629</v>
      </c>
    </row>
    <row r="2622" spans="1:18" hidden="1" x14ac:dyDescent="0.2">
      <c r="A2622" s="31" t="s">
        <v>128</v>
      </c>
      <c r="B2622" s="1064" t="s">
        <v>1923</v>
      </c>
      <c r="C2622" s="368" t="s">
        <v>1530</v>
      </c>
      <c r="D2622" s="31" t="s">
        <v>222</v>
      </c>
      <c r="E2622" s="31"/>
      <c r="F2622" s="31" t="s">
        <v>211</v>
      </c>
      <c r="G2622" s="31" t="s">
        <v>1447</v>
      </c>
      <c r="H2622" s="31"/>
      <c r="I2622" s="31">
        <v>0.9</v>
      </c>
      <c r="J2622" s="31">
        <v>50</v>
      </c>
      <c r="K2622" s="31"/>
      <c r="L2622" s="31">
        <v>0.9</v>
      </c>
      <c r="M2622" s="31">
        <v>50</v>
      </c>
      <c r="N2622" s="31"/>
      <c r="O2622" s="360">
        <f>IF(P2622="Yes",'MD Rates'!$H$1,R2622)</f>
        <v>18629</v>
      </c>
      <c r="P2622" s="5" t="str">
        <f t="shared" si="112"/>
        <v>No</v>
      </c>
      <c r="R2622" s="406">
        <v>18629</v>
      </c>
    </row>
    <row r="2623" spans="1:18" hidden="1" x14ac:dyDescent="0.2">
      <c r="A2623" s="31" t="s">
        <v>128</v>
      </c>
      <c r="B2623" s="1064" t="s">
        <v>1923</v>
      </c>
      <c r="C2623" s="368" t="s">
        <v>1530</v>
      </c>
      <c r="D2623" s="31" t="s">
        <v>222</v>
      </c>
      <c r="E2623" s="31"/>
      <c r="F2623" s="31" t="s">
        <v>211</v>
      </c>
      <c r="G2623" s="31" t="s">
        <v>1448</v>
      </c>
      <c r="H2623" s="31"/>
      <c r="I2623" s="31">
        <v>0.9</v>
      </c>
      <c r="J2623" s="31">
        <v>40</v>
      </c>
      <c r="K2623" s="31"/>
      <c r="L2623" s="31">
        <v>0.9</v>
      </c>
      <c r="M2623" s="31">
        <v>40</v>
      </c>
      <c r="N2623" s="31"/>
      <c r="O2623" s="360">
        <f>IF(P2623="Yes",'MD Rates'!$H$1,R2623)</f>
        <v>18629</v>
      </c>
      <c r="P2623" s="5" t="str">
        <f t="shared" si="112"/>
        <v>No</v>
      </c>
      <c r="R2623" s="406">
        <v>18629</v>
      </c>
    </row>
    <row r="2624" spans="1:18" hidden="1" x14ac:dyDescent="0.2">
      <c r="A2624" s="31" t="s">
        <v>128</v>
      </c>
      <c r="B2624" s="1064" t="s">
        <v>1923</v>
      </c>
      <c r="C2624" s="368" t="s">
        <v>1530</v>
      </c>
      <c r="D2624" s="31" t="s">
        <v>222</v>
      </c>
      <c r="E2624" s="31"/>
      <c r="F2624" s="31" t="s">
        <v>211</v>
      </c>
      <c r="G2624" s="31" t="s">
        <v>1449</v>
      </c>
      <c r="H2624" s="31"/>
      <c r="I2624" s="31">
        <v>0.9</v>
      </c>
      <c r="J2624" s="31">
        <v>20</v>
      </c>
      <c r="K2624" s="31"/>
      <c r="L2624" s="31">
        <v>0.9</v>
      </c>
      <c r="M2624" s="31">
        <v>20</v>
      </c>
      <c r="N2624" s="31"/>
      <c r="O2624" s="360">
        <f>IF(P2624="Yes",'MD Rates'!$H$1,R2624)</f>
        <v>18629</v>
      </c>
      <c r="P2624" s="5" t="str">
        <f t="shared" si="112"/>
        <v>No</v>
      </c>
      <c r="R2624" s="406">
        <v>18629</v>
      </c>
    </row>
    <row r="2625" spans="1:18" s="11" customFormat="1" hidden="1" x14ac:dyDescent="0.2">
      <c r="A2625" s="9" t="s">
        <v>128</v>
      </c>
      <c r="B2625" s="1064" t="s">
        <v>1923</v>
      </c>
      <c r="C2625" s="375" t="s">
        <v>1530</v>
      </c>
      <c r="D2625" s="9" t="s">
        <v>222</v>
      </c>
      <c r="E2625" s="9"/>
      <c r="F2625" s="9" t="s">
        <v>211</v>
      </c>
      <c r="G2625" s="9" t="s">
        <v>660</v>
      </c>
      <c r="H2625" s="9"/>
      <c r="I2625" s="593">
        <v>0.9</v>
      </c>
      <c r="J2625" s="9">
        <v>5</v>
      </c>
      <c r="K2625" s="9"/>
      <c r="L2625" s="506">
        <v>0.9</v>
      </c>
      <c r="M2625" s="506">
        <v>5</v>
      </c>
      <c r="N2625" s="9"/>
      <c r="O2625" s="360">
        <f>IF(P2625="Yes",'MD Rates'!$H$1,R2625)</f>
        <v>18629</v>
      </c>
      <c r="P2625" s="12" t="str">
        <f>IF(I2625&lt;&gt;L2625,"Yes","No")</f>
        <v>No</v>
      </c>
      <c r="R2625" s="360">
        <v>18629</v>
      </c>
    </row>
    <row r="2626" spans="1:18" hidden="1" x14ac:dyDescent="0.2">
      <c r="A2626" s="31" t="s">
        <v>128</v>
      </c>
      <c r="B2626" s="1064" t="s">
        <v>1923</v>
      </c>
      <c r="C2626" s="368" t="s">
        <v>1530</v>
      </c>
      <c r="D2626" s="31" t="s">
        <v>223</v>
      </c>
      <c r="E2626" s="31"/>
      <c r="F2626" s="31" t="s">
        <v>146</v>
      </c>
      <c r="G2626" s="31" t="s">
        <v>1444</v>
      </c>
      <c r="H2626" s="31"/>
      <c r="I2626" s="31">
        <v>0.5</v>
      </c>
      <c r="J2626" s="31">
        <v>50</v>
      </c>
      <c r="K2626" s="31"/>
      <c r="L2626" s="31">
        <v>0.5</v>
      </c>
      <c r="M2626" s="31">
        <v>50</v>
      </c>
      <c r="N2626" s="31"/>
      <c r="O2626" s="360">
        <f>IF(P2626="Yes",'MD Rates'!$H$1,R2626)</f>
        <v>18629</v>
      </c>
      <c r="P2626" s="5" t="str">
        <f t="shared" si="112"/>
        <v>No</v>
      </c>
      <c r="R2626" s="406">
        <v>18629</v>
      </c>
    </row>
    <row r="2627" spans="1:18" hidden="1" x14ac:dyDescent="0.2">
      <c r="A2627" s="31" t="s">
        <v>128</v>
      </c>
      <c r="B2627" s="1064" t="s">
        <v>1923</v>
      </c>
      <c r="C2627" s="368" t="s">
        <v>1530</v>
      </c>
      <c r="D2627" s="31" t="s">
        <v>223</v>
      </c>
      <c r="E2627" s="31"/>
      <c r="F2627" s="31" t="s">
        <v>146</v>
      </c>
      <c r="G2627" s="31" t="s">
        <v>1445</v>
      </c>
      <c r="H2627" s="31"/>
      <c r="I2627" s="31">
        <v>0.5</v>
      </c>
      <c r="J2627" s="31">
        <v>40</v>
      </c>
      <c r="K2627" s="31"/>
      <c r="L2627" s="31">
        <v>0.5</v>
      </c>
      <c r="M2627" s="31">
        <v>40</v>
      </c>
      <c r="N2627" s="31"/>
      <c r="O2627" s="360">
        <f>IF(P2627="Yes",'MD Rates'!$H$1,R2627)</f>
        <v>18629</v>
      </c>
      <c r="P2627" s="5" t="str">
        <f t="shared" si="112"/>
        <v>No</v>
      </c>
      <c r="R2627" s="406">
        <v>18629</v>
      </c>
    </row>
    <row r="2628" spans="1:18" hidden="1" x14ac:dyDescent="0.2">
      <c r="A2628" s="31" t="s">
        <v>128</v>
      </c>
      <c r="B2628" s="1064" t="s">
        <v>1923</v>
      </c>
      <c r="C2628" s="368" t="s">
        <v>1530</v>
      </c>
      <c r="D2628" s="31" t="s">
        <v>223</v>
      </c>
      <c r="E2628" s="31"/>
      <c r="F2628" s="31" t="s">
        <v>146</v>
      </c>
      <c r="G2628" s="31" t="s">
        <v>1446</v>
      </c>
      <c r="H2628" s="31"/>
      <c r="I2628" s="31">
        <v>0.5</v>
      </c>
      <c r="J2628" s="31">
        <v>20</v>
      </c>
      <c r="K2628" s="31"/>
      <c r="L2628" s="31">
        <v>0.5</v>
      </c>
      <c r="M2628" s="31">
        <v>20</v>
      </c>
      <c r="N2628" s="31"/>
      <c r="O2628" s="360">
        <f>IF(P2628="Yes",'MD Rates'!$H$1,R2628)</f>
        <v>18629</v>
      </c>
      <c r="P2628" s="5" t="str">
        <f t="shared" si="112"/>
        <v>No</v>
      </c>
      <c r="R2628" s="406">
        <v>18629</v>
      </c>
    </row>
    <row r="2629" spans="1:18" hidden="1" x14ac:dyDescent="0.2">
      <c r="A2629" s="31" t="s">
        <v>128</v>
      </c>
      <c r="B2629" s="1064" t="s">
        <v>1923</v>
      </c>
      <c r="C2629" s="368" t="s">
        <v>1530</v>
      </c>
      <c r="D2629" s="31" t="s">
        <v>223</v>
      </c>
      <c r="E2629" s="31"/>
      <c r="F2629" s="31" t="s">
        <v>147</v>
      </c>
      <c r="G2629" s="31" t="s">
        <v>1447</v>
      </c>
      <c r="H2629" s="31"/>
      <c r="I2629" s="31">
        <v>0.5</v>
      </c>
      <c r="J2629" s="31">
        <v>50</v>
      </c>
      <c r="K2629" s="31"/>
      <c r="L2629" s="31">
        <v>0.5</v>
      </c>
      <c r="M2629" s="31">
        <v>50</v>
      </c>
      <c r="N2629" s="31"/>
      <c r="O2629" s="360">
        <f>IF(P2629="Yes",'MD Rates'!$H$1,R2629)</f>
        <v>18629</v>
      </c>
      <c r="P2629" s="5" t="str">
        <f t="shared" si="112"/>
        <v>No</v>
      </c>
      <c r="R2629" s="406">
        <v>18629</v>
      </c>
    </row>
    <row r="2630" spans="1:18" hidden="1" x14ac:dyDescent="0.2">
      <c r="A2630" s="31" t="s">
        <v>128</v>
      </c>
      <c r="B2630" s="1064" t="s">
        <v>1923</v>
      </c>
      <c r="C2630" s="368" t="s">
        <v>1530</v>
      </c>
      <c r="D2630" s="31" t="s">
        <v>223</v>
      </c>
      <c r="E2630" s="31"/>
      <c r="F2630" s="31" t="s">
        <v>147</v>
      </c>
      <c r="G2630" s="31" t="s">
        <v>1448</v>
      </c>
      <c r="H2630" s="31"/>
      <c r="I2630" s="31">
        <v>0.5</v>
      </c>
      <c r="J2630" s="31">
        <v>40</v>
      </c>
      <c r="K2630" s="31"/>
      <c r="L2630" s="31">
        <v>0.5</v>
      </c>
      <c r="M2630" s="31">
        <v>40</v>
      </c>
      <c r="N2630" s="31"/>
      <c r="O2630" s="360">
        <f>IF(P2630="Yes",'MD Rates'!$H$1,R2630)</f>
        <v>18629</v>
      </c>
      <c r="P2630" s="5" t="str">
        <f t="shared" si="112"/>
        <v>No</v>
      </c>
      <c r="R2630" s="406">
        <v>18629</v>
      </c>
    </row>
    <row r="2631" spans="1:18" hidden="1" x14ac:dyDescent="0.2">
      <c r="A2631" s="31" t="s">
        <v>128</v>
      </c>
      <c r="B2631" s="1064" t="s">
        <v>1923</v>
      </c>
      <c r="C2631" s="368" t="s">
        <v>1530</v>
      </c>
      <c r="D2631" s="31" t="s">
        <v>223</v>
      </c>
      <c r="E2631" s="31"/>
      <c r="F2631" s="31" t="s">
        <v>147</v>
      </c>
      <c r="G2631" s="31" t="s">
        <v>1449</v>
      </c>
      <c r="H2631" s="31"/>
      <c r="I2631" s="31">
        <v>0.5</v>
      </c>
      <c r="J2631" s="31">
        <v>20</v>
      </c>
      <c r="K2631" s="31"/>
      <c r="L2631" s="31">
        <v>0.5</v>
      </c>
      <c r="M2631" s="31">
        <v>20</v>
      </c>
      <c r="N2631" s="31"/>
      <c r="O2631" s="360">
        <f>IF(P2631="Yes",'MD Rates'!$H$1,R2631)</f>
        <v>18629</v>
      </c>
      <c r="P2631" s="5" t="str">
        <f t="shared" si="112"/>
        <v>No</v>
      </c>
      <c r="R2631" s="406">
        <v>18629</v>
      </c>
    </row>
    <row r="2632" spans="1:18" hidden="1" x14ac:dyDescent="0.2">
      <c r="A2632" s="31" t="s">
        <v>128</v>
      </c>
      <c r="B2632" s="1064" t="s">
        <v>1923</v>
      </c>
      <c r="C2632" s="368" t="s">
        <v>1530</v>
      </c>
      <c r="D2632" s="31" t="s">
        <v>223</v>
      </c>
      <c r="E2632" s="31"/>
      <c r="F2632" s="31" t="s">
        <v>148</v>
      </c>
      <c r="G2632" s="31" t="s">
        <v>1444</v>
      </c>
      <c r="H2632" s="31"/>
      <c r="I2632" s="31">
        <v>0.6</v>
      </c>
      <c r="J2632" s="31">
        <v>50</v>
      </c>
      <c r="K2632" s="31"/>
      <c r="L2632" s="31">
        <v>0.6</v>
      </c>
      <c r="M2632" s="31">
        <v>50</v>
      </c>
      <c r="N2632" s="31"/>
      <c r="O2632" s="360">
        <f>IF(P2632="Yes",'MD Rates'!$H$1,R2632)</f>
        <v>18629</v>
      </c>
      <c r="P2632" s="5" t="str">
        <f t="shared" si="112"/>
        <v>No</v>
      </c>
      <c r="R2632" s="406">
        <v>18629</v>
      </c>
    </row>
    <row r="2633" spans="1:18" hidden="1" x14ac:dyDescent="0.2">
      <c r="A2633" s="31" t="s">
        <v>128</v>
      </c>
      <c r="B2633" s="1064" t="s">
        <v>1923</v>
      </c>
      <c r="C2633" s="368" t="s">
        <v>1530</v>
      </c>
      <c r="D2633" s="31" t="s">
        <v>223</v>
      </c>
      <c r="E2633" s="31"/>
      <c r="F2633" s="31" t="s">
        <v>148</v>
      </c>
      <c r="G2633" s="31" t="s">
        <v>1445</v>
      </c>
      <c r="H2633" s="31"/>
      <c r="I2633" s="31">
        <v>0.6</v>
      </c>
      <c r="J2633" s="31">
        <v>40</v>
      </c>
      <c r="K2633" s="31"/>
      <c r="L2633" s="31">
        <v>0.6</v>
      </c>
      <c r="M2633" s="31">
        <v>40</v>
      </c>
      <c r="N2633" s="31"/>
      <c r="O2633" s="360">
        <f>IF(P2633="Yes",'MD Rates'!$H$1,R2633)</f>
        <v>18629</v>
      </c>
      <c r="P2633" s="5" t="str">
        <f t="shared" si="112"/>
        <v>No</v>
      </c>
      <c r="R2633" s="406">
        <v>18629</v>
      </c>
    </row>
    <row r="2634" spans="1:18" hidden="1" x14ac:dyDescent="0.2">
      <c r="A2634" s="31" t="s">
        <v>128</v>
      </c>
      <c r="B2634" s="1064" t="s">
        <v>1923</v>
      </c>
      <c r="C2634" s="368" t="s">
        <v>1530</v>
      </c>
      <c r="D2634" s="31" t="s">
        <v>223</v>
      </c>
      <c r="E2634" s="31"/>
      <c r="F2634" s="31" t="s">
        <v>148</v>
      </c>
      <c r="G2634" s="31" t="s">
        <v>1446</v>
      </c>
      <c r="H2634" s="31"/>
      <c r="I2634" s="31">
        <v>0.6</v>
      </c>
      <c r="J2634" s="31">
        <v>20</v>
      </c>
      <c r="K2634" s="31"/>
      <c r="L2634" s="31">
        <v>0.6</v>
      </c>
      <c r="M2634" s="31">
        <v>20</v>
      </c>
      <c r="N2634" s="31"/>
      <c r="O2634" s="360">
        <f>IF(P2634="Yes",'MD Rates'!$H$1,R2634)</f>
        <v>18629</v>
      </c>
      <c r="P2634" s="5" t="str">
        <f t="shared" si="112"/>
        <v>No</v>
      </c>
      <c r="R2634" s="406">
        <v>18629</v>
      </c>
    </row>
    <row r="2635" spans="1:18" hidden="1" x14ac:dyDescent="0.2">
      <c r="A2635" s="31" t="s">
        <v>128</v>
      </c>
      <c r="B2635" s="1064" t="s">
        <v>1923</v>
      </c>
      <c r="C2635" s="368" t="s">
        <v>1530</v>
      </c>
      <c r="D2635" s="31" t="s">
        <v>223</v>
      </c>
      <c r="E2635" s="31"/>
      <c r="F2635" s="31" t="s">
        <v>149</v>
      </c>
      <c r="G2635" s="31" t="s">
        <v>1447</v>
      </c>
      <c r="H2635" s="31"/>
      <c r="I2635" s="31">
        <v>0.6</v>
      </c>
      <c r="J2635" s="31">
        <v>50</v>
      </c>
      <c r="K2635" s="31"/>
      <c r="L2635" s="31">
        <v>0.6</v>
      </c>
      <c r="M2635" s="31">
        <v>50</v>
      </c>
      <c r="N2635" s="31"/>
      <c r="O2635" s="360">
        <f>IF(P2635="Yes",'MD Rates'!$H$1,R2635)</f>
        <v>18629</v>
      </c>
      <c r="P2635" s="5" t="str">
        <f t="shared" si="112"/>
        <v>No</v>
      </c>
      <c r="R2635" s="406">
        <v>18629</v>
      </c>
    </row>
    <row r="2636" spans="1:18" hidden="1" x14ac:dyDescent="0.2">
      <c r="A2636" s="31" t="s">
        <v>128</v>
      </c>
      <c r="B2636" s="1064" t="s">
        <v>1923</v>
      </c>
      <c r="C2636" s="368" t="s">
        <v>1530</v>
      </c>
      <c r="D2636" s="31" t="s">
        <v>223</v>
      </c>
      <c r="E2636" s="31"/>
      <c r="F2636" s="31" t="s">
        <v>149</v>
      </c>
      <c r="G2636" s="31" t="s">
        <v>1448</v>
      </c>
      <c r="H2636" s="31"/>
      <c r="I2636" s="31">
        <v>0.6</v>
      </c>
      <c r="J2636" s="31">
        <v>40</v>
      </c>
      <c r="K2636" s="31"/>
      <c r="L2636" s="31">
        <v>0.6</v>
      </c>
      <c r="M2636" s="31">
        <v>40</v>
      </c>
      <c r="N2636" s="31"/>
      <c r="O2636" s="360">
        <f>IF(P2636="Yes",'MD Rates'!$H$1,R2636)</f>
        <v>18629</v>
      </c>
      <c r="P2636" s="5" t="str">
        <f t="shared" si="112"/>
        <v>No</v>
      </c>
      <c r="R2636" s="406">
        <v>18629</v>
      </c>
    </row>
    <row r="2637" spans="1:18" hidden="1" x14ac:dyDescent="0.2">
      <c r="A2637" s="31" t="s">
        <v>128</v>
      </c>
      <c r="B2637" s="1064" t="s">
        <v>1923</v>
      </c>
      <c r="C2637" s="368" t="s">
        <v>1530</v>
      </c>
      <c r="D2637" s="31" t="s">
        <v>223</v>
      </c>
      <c r="E2637" s="31"/>
      <c r="F2637" s="31" t="s">
        <v>149</v>
      </c>
      <c r="G2637" s="31" t="s">
        <v>1449</v>
      </c>
      <c r="H2637" s="31"/>
      <c r="I2637" s="31">
        <v>0.6</v>
      </c>
      <c r="J2637" s="31">
        <v>20</v>
      </c>
      <c r="K2637" s="31"/>
      <c r="L2637" s="31">
        <v>0.6</v>
      </c>
      <c r="M2637" s="31">
        <v>20</v>
      </c>
      <c r="N2637" s="31"/>
      <c r="O2637" s="360">
        <f>IF(P2637="Yes",'MD Rates'!$H$1,R2637)</f>
        <v>18629</v>
      </c>
      <c r="P2637" s="5" t="str">
        <f t="shared" si="112"/>
        <v>No</v>
      </c>
      <c r="R2637" s="406">
        <v>18629</v>
      </c>
    </row>
    <row r="2638" spans="1:18" hidden="1" x14ac:dyDescent="0.2">
      <c r="A2638" s="31" t="s">
        <v>128</v>
      </c>
      <c r="B2638" s="1064" t="s">
        <v>1923</v>
      </c>
      <c r="C2638" s="368" t="s">
        <v>1530</v>
      </c>
      <c r="D2638" s="31" t="s">
        <v>223</v>
      </c>
      <c r="E2638" s="31"/>
      <c r="F2638" s="31" t="s">
        <v>150</v>
      </c>
      <c r="G2638" s="31" t="s">
        <v>1444</v>
      </c>
      <c r="H2638" s="31"/>
      <c r="I2638" s="31">
        <v>0.7</v>
      </c>
      <c r="J2638" s="31">
        <v>50</v>
      </c>
      <c r="K2638" s="31"/>
      <c r="L2638" s="31">
        <v>0.7</v>
      </c>
      <c r="M2638" s="31">
        <v>50</v>
      </c>
      <c r="N2638" s="31"/>
      <c r="O2638" s="360">
        <f>IF(P2638="Yes",'MD Rates'!$H$1,R2638)</f>
        <v>18629</v>
      </c>
      <c r="P2638" s="5" t="str">
        <f t="shared" si="112"/>
        <v>No</v>
      </c>
      <c r="R2638" s="406">
        <v>18629</v>
      </c>
    </row>
    <row r="2639" spans="1:18" hidden="1" x14ac:dyDescent="0.2">
      <c r="A2639" s="31" t="s">
        <v>128</v>
      </c>
      <c r="B2639" s="1064" t="s">
        <v>1923</v>
      </c>
      <c r="C2639" s="368" t="s">
        <v>1530</v>
      </c>
      <c r="D2639" s="31" t="s">
        <v>223</v>
      </c>
      <c r="E2639" s="31"/>
      <c r="F2639" s="31" t="s">
        <v>150</v>
      </c>
      <c r="G2639" s="31" t="s">
        <v>1445</v>
      </c>
      <c r="H2639" s="31"/>
      <c r="I2639" s="31">
        <v>0.7</v>
      </c>
      <c r="J2639" s="31">
        <v>40</v>
      </c>
      <c r="K2639" s="31"/>
      <c r="L2639" s="31">
        <v>0.7</v>
      </c>
      <c r="M2639" s="31">
        <v>40</v>
      </c>
      <c r="N2639" s="31"/>
      <c r="O2639" s="360">
        <f>IF(P2639="Yes",'MD Rates'!$H$1,R2639)</f>
        <v>18629</v>
      </c>
      <c r="P2639" s="5" t="str">
        <f t="shared" si="112"/>
        <v>No</v>
      </c>
      <c r="R2639" s="406">
        <v>18629</v>
      </c>
    </row>
    <row r="2640" spans="1:18" hidden="1" x14ac:dyDescent="0.2">
      <c r="A2640" s="31" t="s">
        <v>128</v>
      </c>
      <c r="B2640" s="1064" t="s">
        <v>1923</v>
      </c>
      <c r="C2640" s="368" t="s">
        <v>1530</v>
      </c>
      <c r="D2640" s="31" t="s">
        <v>223</v>
      </c>
      <c r="E2640" s="31"/>
      <c r="F2640" s="31" t="s">
        <v>150</v>
      </c>
      <c r="G2640" s="31" t="s">
        <v>1446</v>
      </c>
      <c r="H2640" s="31"/>
      <c r="I2640" s="31">
        <v>0.7</v>
      </c>
      <c r="J2640" s="31">
        <v>20</v>
      </c>
      <c r="K2640" s="31"/>
      <c r="L2640" s="31">
        <v>0.7</v>
      </c>
      <c r="M2640" s="31">
        <v>20</v>
      </c>
      <c r="N2640" s="31"/>
      <c r="O2640" s="360">
        <f>IF(P2640="Yes",'MD Rates'!$H$1,R2640)</f>
        <v>18629</v>
      </c>
      <c r="P2640" s="5" t="str">
        <f t="shared" ref="P2640:P2703" si="113">IF(I2640&lt;&gt;L2640,"Yes","No")</f>
        <v>No</v>
      </c>
      <c r="R2640" s="406">
        <v>18629</v>
      </c>
    </row>
    <row r="2641" spans="1:18" hidden="1" x14ac:dyDescent="0.2">
      <c r="A2641" s="31" t="s">
        <v>128</v>
      </c>
      <c r="B2641" s="1064" t="s">
        <v>1923</v>
      </c>
      <c r="C2641" s="368" t="s">
        <v>1530</v>
      </c>
      <c r="D2641" s="31" t="s">
        <v>223</v>
      </c>
      <c r="E2641" s="31"/>
      <c r="F2641" s="31" t="s">
        <v>151</v>
      </c>
      <c r="G2641" s="31" t="s">
        <v>1447</v>
      </c>
      <c r="H2641" s="31"/>
      <c r="I2641" s="31">
        <v>0.7</v>
      </c>
      <c r="J2641" s="31">
        <v>50</v>
      </c>
      <c r="K2641" s="31"/>
      <c r="L2641" s="31">
        <v>0.7</v>
      </c>
      <c r="M2641" s="31">
        <v>50</v>
      </c>
      <c r="N2641" s="31"/>
      <c r="O2641" s="360">
        <f>IF(P2641="Yes",'MD Rates'!$H$1,R2641)</f>
        <v>18629</v>
      </c>
      <c r="P2641" s="5" t="str">
        <f t="shared" si="113"/>
        <v>No</v>
      </c>
      <c r="R2641" s="406">
        <v>18629</v>
      </c>
    </row>
    <row r="2642" spans="1:18" hidden="1" x14ac:dyDescent="0.2">
      <c r="A2642" s="31" t="s">
        <v>128</v>
      </c>
      <c r="B2642" s="1064" t="s">
        <v>1923</v>
      </c>
      <c r="C2642" s="368" t="s">
        <v>1530</v>
      </c>
      <c r="D2642" s="31" t="s">
        <v>223</v>
      </c>
      <c r="E2642" s="31"/>
      <c r="F2642" s="31" t="s">
        <v>151</v>
      </c>
      <c r="G2642" s="31" t="s">
        <v>1448</v>
      </c>
      <c r="H2642" s="31"/>
      <c r="I2642" s="31">
        <v>0.7</v>
      </c>
      <c r="J2642" s="31">
        <v>40</v>
      </c>
      <c r="K2642" s="31"/>
      <c r="L2642" s="31">
        <v>0.7</v>
      </c>
      <c r="M2642" s="31">
        <v>40</v>
      </c>
      <c r="N2642" s="31"/>
      <c r="O2642" s="360">
        <f>IF(P2642="Yes",'MD Rates'!$H$1,R2642)</f>
        <v>18629</v>
      </c>
      <c r="P2642" s="5" t="str">
        <f t="shared" si="113"/>
        <v>No</v>
      </c>
      <c r="R2642" s="406">
        <v>18629</v>
      </c>
    </row>
    <row r="2643" spans="1:18" hidden="1" x14ac:dyDescent="0.2">
      <c r="A2643" s="31" t="s">
        <v>128</v>
      </c>
      <c r="B2643" s="1064" t="s">
        <v>1923</v>
      </c>
      <c r="C2643" s="368" t="s">
        <v>1530</v>
      </c>
      <c r="D2643" s="31" t="s">
        <v>223</v>
      </c>
      <c r="E2643" s="31"/>
      <c r="F2643" s="31" t="s">
        <v>151</v>
      </c>
      <c r="G2643" s="31" t="s">
        <v>1449</v>
      </c>
      <c r="H2643" s="31"/>
      <c r="I2643" s="31">
        <v>0.7</v>
      </c>
      <c r="J2643" s="31">
        <v>20</v>
      </c>
      <c r="K2643" s="31"/>
      <c r="L2643" s="31">
        <v>0.7</v>
      </c>
      <c r="M2643" s="31">
        <v>20</v>
      </c>
      <c r="N2643" s="31"/>
      <c r="O2643" s="360">
        <f>IF(P2643="Yes",'MD Rates'!$H$1,R2643)</f>
        <v>18629</v>
      </c>
      <c r="P2643" s="5" t="str">
        <f t="shared" si="113"/>
        <v>No</v>
      </c>
      <c r="R2643" s="406">
        <v>18629</v>
      </c>
    </row>
    <row r="2644" spans="1:18" hidden="1" x14ac:dyDescent="0.2">
      <c r="A2644" s="31" t="s">
        <v>128</v>
      </c>
      <c r="B2644" s="1064" t="s">
        <v>1923</v>
      </c>
      <c r="C2644" s="368" t="s">
        <v>1530</v>
      </c>
      <c r="D2644" s="31" t="s">
        <v>223</v>
      </c>
      <c r="E2644" s="31"/>
      <c r="F2644" s="31" t="s">
        <v>152</v>
      </c>
      <c r="G2644" s="31" t="s">
        <v>1444</v>
      </c>
      <c r="H2644" s="31"/>
      <c r="I2644" s="31">
        <v>0.8</v>
      </c>
      <c r="J2644" s="31">
        <v>50</v>
      </c>
      <c r="K2644" s="31"/>
      <c r="L2644" s="31">
        <v>0.8</v>
      </c>
      <c r="M2644" s="31">
        <v>50</v>
      </c>
      <c r="N2644" s="31"/>
      <c r="O2644" s="360">
        <f>IF(P2644="Yes",'MD Rates'!$H$1,R2644)</f>
        <v>18629</v>
      </c>
      <c r="P2644" s="5" t="str">
        <f t="shared" si="113"/>
        <v>No</v>
      </c>
      <c r="R2644" s="406">
        <v>18629</v>
      </c>
    </row>
    <row r="2645" spans="1:18" hidden="1" x14ac:dyDescent="0.2">
      <c r="A2645" s="31" t="s">
        <v>128</v>
      </c>
      <c r="B2645" s="1064" t="s">
        <v>1923</v>
      </c>
      <c r="C2645" s="368" t="s">
        <v>1530</v>
      </c>
      <c r="D2645" s="31" t="s">
        <v>223</v>
      </c>
      <c r="E2645" s="31"/>
      <c r="F2645" s="31" t="s">
        <v>152</v>
      </c>
      <c r="G2645" s="31" t="s">
        <v>1445</v>
      </c>
      <c r="H2645" s="31"/>
      <c r="I2645" s="31">
        <v>0.8</v>
      </c>
      <c r="J2645" s="31">
        <v>40</v>
      </c>
      <c r="K2645" s="31"/>
      <c r="L2645" s="31">
        <v>0.8</v>
      </c>
      <c r="M2645" s="31">
        <v>40</v>
      </c>
      <c r="N2645" s="31"/>
      <c r="O2645" s="360">
        <f>IF(P2645="Yes",'MD Rates'!$H$1,R2645)</f>
        <v>18629</v>
      </c>
      <c r="P2645" s="5" t="str">
        <f t="shared" si="113"/>
        <v>No</v>
      </c>
      <c r="R2645" s="406">
        <v>18629</v>
      </c>
    </row>
    <row r="2646" spans="1:18" hidden="1" x14ac:dyDescent="0.2">
      <c r="A2646" s="31" t="s">
        <v>128</v>
      </c>
      <c r="B2646" s="1064" t="s">
        <v>1923</v>
      </c>
      <c r="C2646" s="368" t="s">
        <v>1530</v>
      </c>
      <c r="D2646" s="31" t="s">
        <v>223</v>
      </c>
      <c r="E2646" s="31"/>
      <c r="F2646" s="31" t="s">
        <v>152</v>
      </c>
      <c r="G2646" s="31" t="s">
        <v>1446</v>
      </c>
      <c r="H2646" s="31"/>
      <c r="I2646" s="31">
        <v>0.8</v>
      </c>
      <c r="J2646" s="31">
        <v>20</v>
      </c>
      <c r="K2646" s="31"/>
      <c r="L2646" s="31">
        <v>0.8</v>
      </c>
      <c r="M2646" s="31">
        <v>20</v>
      </c>
      <c r="N2646" s="31"/>
      <c r="O2646" s="360">
        <f>IF(P2646="Yes",'MD Rates'!$H$1,R2646)</f>
        <v>18629</v>
      </c>
      <c r="P2646" s="5" t="str">
        <f t="shared" si="113"/>
        <v>No</v>
      </c>
      <c r="R2646" s="406">
        <v>18629</v>
      </c>
    </row>
    <row r="2647" spans="1:18" hidden="1" x14ac:dyDescent="0.2">
      <c r="A2647" s="31" t="s">
        <v>128</v>
      </c>
      <c r="B2647" s="1064" t="s">
        <v>1923</v>
      </c>
      <c r="C2647" s="368" t="s">
        <v>1530</v>
      </c>
      <c r="D2647" s="31" t="s">
        <v>223</v>
      </c>
      <c r="E2647" s="31"/>
      <c r="F2647" s="31" t="s">
        <v>209</v>
      </c>
      <c r="G2647" s="31" t="s">
        <v>1447</v>
      </c>
      <c r="H2647" s="31"/>
      <c r="I2647" s="31">
        <v>0.8</v>
      </c>
      <c r="J2647" s="31">
        <v>50</v>
      </c>
      <c r="K2647" s="31"/>
      <c r="L2647" s="31">
        <v>0.8</v>
      </c>
      <c r="M2647" s="31">
        <v>50</v>
      </c>
      <c r="N2647" s="31"/>
      <c r="O2647" s="360">
        <f>IF(P2647="Yes",'MD Rates'!$H$1,R2647)</f>
        <v>18629</v>
      </c>
      <c r="P2647" s="5" t="str">
        <f t="shared" si="113"/>
        <v>No</v>
      </c>
      <c r="R2647" s="406">
        <v>18629</v>
      </c>
    </row>
    <row r="2648" spans="1:18" hidden="1" x14ac:dyDescent="0.2">
      <c r="A2648" s="31" t="s">
        <v>128</v>
      </c>
      <c r="B2648" s="1064" t="s">
        <v>1923</v>
      </c>
      <c r="C2648" s="368" t="s">
        <v>1530</v>
      </c>
      <c r="D2648" s="31" t="s">
        <v>223</v>
      </c>
      <c r="E2648" s="31"/>
      <c r="F2648" s="31" t="s">
        <v>209</v>
      </c>
      <c r="G2648" s="31" t="s">
        <v>1448</v>
      </c>
      <c r="H2648" s="31"/>
      <c r="I2648" s="31">
        <v>0.8</v>
      </c>
      <c r="J2648" s="31">
        <v>40</v>
      </c>
      <c r="K2648" s="31"/>
      <c r="L2648" s="31">
        <v>0.8</v>
      </c>
      <c r="M2648" s="31">
        <v>40</v>
      </c>
      <c r="N2648" s="31"/>
      <c r="O2648" s="360">
        <f>IF(P2648="Yes",'MD Rates'!$H$1,R2648)</f>
        <v>18629</v>
      </c>
      <c r="P2648" s="5" t="str">
        <f t="shared" si="113"/>
        <v>No</v>
      </c>
      <c r="R2648" s="406">
        <v>18629</v>
      </c>
    </row>
    <row r="2649" spans="1:18" hidden="1" x14ac:dyDescent="0.2">
      <c r="A2649" s="31" t="s">
        <v>128</v>
      </c>
      <c r="B2649" s="1064" t="s">
        <v>1923</v>
      </c>
      <c r="C2649" s="368" t="s">
        <v>1530</v>
      </c>
      <c r="D2649" s="31" t="s">
        <v>223</v>
      </c>
      <c r="E2649" s="31"/>
      <c r="F2649" s="31" t="s">
        <v>209</v>
      </c>
      <c r="G2649" s="31" t="s">
        <v>1449</v>
      </c>
      <c r="H2649" s="31"/>
      <c r="I2649" s="31">
        <v>0.8</v>
      </c>
      <c r="J2649" s="31">
        <v>20</v>
      </c>
      <c r="K2649" s="31"/>
      <c r="L2649" s="31">
        <v>0.8</v>
      </c>
      <c r="M2649" s="31">
        <v>20</v>
      </c>
      <c r="N2649" s="31"/>
      <c r="O2649" s="360">
        <f>IF(P2649="Yes",'MD Rates'!$H$1,R2649)</f>
        <v>18629</v>
      </c>
      <c r="P2649" s="5" t="str">
        <f t="shared" si="113"/>
        <v>No</v>
      </c>
      <c r="R2649" s="406">
        <v>18629</v>
      </c>
    </row>
    <row r="2650" spans="1:18" hidden="1" x14ac:dyDescent="0.2">
      <c r="A2650" s="31" t="s">
        <v>128</v>
      </c>
      <c r="B2650" s="1064" t="s">
        <v>1923</v>
      </c>
      <c r="C2650" s="368" t="s">
        <v>1530</v>
      </c>
      <c r="D2650" s="31" t="s">
        <v>223</v>
      </c>
      <c r="E2650" s="31"/>
      <c r="F2650" s="31" t="s">
        <v>210</v>
      </c>
      <c r="G2650" s="31" t="s">
        <v>1444</v>
      </c>
      <c r="H2650" s="31"/>
      <c r="I2650" s="31">
        <v>0.9</v>
      </c>
      <c r="J2650" s="31">
        <v>50</v>
      </c>
      <c r="K2650" s="31"/>
      <c r="L2650" s="31">
        <v>0.9</v>
      </c>
      <c r="M2650" s="31">
        <v>50</v>
      </c>
      <c r="N2650" s="31"/>
      <c r="O2650" s="360">
        <f>IF(P2650="Yes",'MD Rates'!$H$1,R2650)</f>
        <v>18629</v>
      </c>
      <c r="P2650" s="5" t="str">
        <f t="shared" si="113"/>
        <v>No</v>
      </c>
      <c r="R2650" s="406">
        <v>18629</v>
      </c>
    </row>
    <row r="2651" spans="1:18" hidden="1" x14ac:dyDescent="0.2">
      <c r="A2651" s="31" t="s">
        <v>128</v>
      </c>
      <c r="B2651" s="1064" t="s">
        <v>1923</v>
      </c>
      <c r="C2651" s="368" t="s">
        <v>1530</v>
      </c>
      <c r="D2651" s="31" t="s">
        <v>223</v>
      </c>
      <c r="E2651" s="31"/>
      <c r="F2651" s="31" t="s">
        <v>210</v>
      </c>
      <c r="G2651" s="31" t="s">
        <v>1445</v>
      </c>
      <c r="H2651" s="31"/>
      <c r="I2651" s="31">
        <v>0.9</v>
      </c>
      <c r="J2651" s="31">
        <v>40</v>
      </c>
      <c r="K2651" s="31"/>
      <c r="L2651" s="31">
        <v>0.9</v>
      </c>
      <c r="M2651" s="31">
        <v>40</v>
      </c>
      <c r="N2651" s="31"/>
      <c r="O2651" s="360">
        <f>IF(P2651="Yes",'MD Rates'!$H$1,R2651)</f>
        <v>18629</v>
      </c>
      <c r="P2651" s="5" t="str">
        <f t="shared" si="113"/>
        <v>No</v>
      </c>
      <c r="R2651" s="406">
        <v>18629</v>
      </c>
    </row>
    <row r="2652" spans="1:18" hidden="1" x14ac:dyDescent="0.2">
      <c r="A2652" s="31" t="s">
        <v>128</v>
      </c>
      <c r="B2652" s="1064" t="s">
        <v>1923</v>
      </c>
      <c r="C2652" s="368" t="s">
        <v>1530</v>
      </c>
      <c r="D2652" s="31" t="s">
        <v>223</v>
      </c>
      <c r="E2652" s="31"/>
      <c r="F2652" s="31" t="s">
        <v>210</v>
      </c>
      <c r="G2652" s="31" t="s">
        <v>1446</v>
      </c>
      <c r="H2652" s="31"/>
      <c r="I2652" s="31">
        <v>0.9</v>
      </c>
      <c r="J2652" s="31">
        <v>20</v>
      </c>
      <c r="K2652" s="31"/>
      <c r="L2652" s="31">
        <v>0.9</v>
      </c>
      <c r="M2652" s="31">
        <v>20</v>
      </c>
      <c r="N2652" s="31"/>
      <c r="O2652" s="360">
        <f>IF(P2652="Yes",'MD Rates'!$H$1,R2652)</f>
        <v>18629</v>
      </c>
      <c r="P2652" s="5" t="str">
        <f t="shared" si="113"/>
        <v>No</v>
      </c>
      <c r="R2652" s="406">
        <v>18629</v>
      </c>
    </row>
    <row r="2653" spans="1:18" hidden="1" x14ac:dyDescent="0.2">
      <c r="A2653" s="31" t="s">
        <v>128</v>
      </c>
      <c r="B2653" s="1064" t="s">
        <v>1923</v>
      </c>
      <c r="C2653" s="368" t="s">
        <v>1530</v>
      </c>
      <c r="D2653" s="31" t="s">
        <v>223</v>
      </c>
      <c r="E2653" s="31"/>
      <c r="F2653" s="31" t="s">
        <v>211</v>
      </c>
      <c r="G2653" s="31" t="s">
        <v>1447</v>
      </c>
      <c r="H2653" s="31"/>
      <c r="I2653" s="31">
        <v>0.9</v>
      </c>
      <c r="J2653" s="31">
        <v>50</v>
      </c>
      <c r="K2653" s="31"/>
      <c r="L2653" s="31">
        <v>0.9</v>
      </c>
      <c r="M2653" s="31">
        <v>50</v>
      </c>
      <c r="N2653" s="31"/>
      <c r="O2653" s="360">
        <f>IF(P2653="Yes",'MD Rates'!$H$1,R2653)</f>
        <v>18629</v>
      </c>
      <c r="P2653" s="5" t="str">
        <f t="shared" si="113"/>
        <v>No</v>
      </c>
      <c r="R2653" s="406">
        <v>18629</v>
      </c>
    </row>
    <row r="2654" spans="1:18" hidden="1" x14ac:dyDescent="0.2">
      <c r="A2654" s="31" t="s">
        <v>128</v>
      </c>
      <c r="B2654" s="1064" t="s">
        <v>1923</v>
      </c>
      <c r="C2654" s="368" t="s">
        <v>1530</v>
      </c>
      <c r="D2654" s="31" t="s">
        <v>223</v>
      </c>
      <c r="E2654" s="31"/>
      <c r="F2654" s="31" t="s">
        <v>211</v>
      </c>
      <c r="G2654" s="31" t="s">
        <v>1448</v>
      </c>
      <c r="H2654" s="31"/>
      <c r="I2654" s="31">
        <v>0.9</v>
      </c>
      <c r="J2654" s="31">
        <v>40</v>
      </c>
      <c r="K2654" s="31"/>
      <c r="L2654" s="31">
        <v>0.9</v>
      </c>
      <c r="M2654" s="31">
        <v>40</v>
      </c>
      <c r="N2654" s="31"/>
      <c r="O2654" s="360">
        <f>IF(P2654="Yes",'MD Rates'!$H$1,R2654)</f>
        <v>18629</v>
      </c>
      <c r="P2654" s="5" t="str">
        <f t="shared" si="113"/>
        <v>No</v>
      </c>
      <c r="R2654" s="406">
        <v>18629</v>
      </c>
    </row>
    <row r="2655" spans="1:18" hidden="1" x14ac:dyDescent="0.2">
      <c r="A2655" s="31" t="s">
        <v>128</v>
      </c>
      <c r="B2655" s="1064" t="s">
        <v>1923</v>
      </c>
      <c r="C2655" s="368" t="s">
        <v>1530</v>
      </c>
      <c r="D2655" s="31" t="s">
        <v>223</v>
      </c>
      <c r="E2655" s="31"/>
      <c r="F2655" s="31" t="s">
        <v>211</v>
      </c>
      <c r="G2655" s="31" t="s">
        <v>1449</v>
      </c>
      <c r="H2655" s="31"/>
      <c r="I2655" s="31">
        <v>0.9</v>
      </c>
      <c r="J2655" s="31">
        <v>20</v>
      </c>
      <c r="K2655" s="31"/>
      <c r="L2655" s="31">
        <v>0.9</v>
      </c>
      <c r="M2655" s="31">
        <v>20</v>
      </c>
      <c r="N2655" s="31"/>
      <c r="O2655" s="360">
        <f>IF(P2655="Yes",'MD Rates'!$H$1,R2655)</f>
        <v>18629</v>
      </c>
      <c r="P2655" s="5" t="str">
        <f t="shared" si="113"/>
        <v>No</v>
      </c>
      <c r="R2655" s="406">
        <v>18629</v>
      </c>
    </row>
    <row r="2656" spans="1:18" hidden="1" x14ac:dyDescent="0.2">
      <c r="A2656" s="31" t="s">
        <v>128</v>
      </c>
      <c r="B2656" s="1064" t="s">
        <v>1923</v>
      </c>
      <c r="C2656" s="368" t="s">
        <v>1530</v>
      </c>
      <c r="D2656" s="31" t="s">
        <v>224</v>
      </c>
      <c r="E2656" s="31"/>
      <c r="F2656" s="31" t="s">
        <v>146</v>
      </c>
      <c r="G2656" s="31" t="s">
        <v>1444</v>
      </c>
      <c r="H2656" s="31"/>
      <c r="I2656" s="31">
        <v>0.5</v>
      </c>
      <c r="J2656" s="31">
        <v>50</v>
      </c>
      <c r="K2656" s="31"/>
      <c r="L2656" s="31">
        <v>0.5</v>
      </c>
      <c r="M2656" s="31">
        <v>50</v>
      </c>
      <c r="N2656" s="31"/>
      <c r="O2656" s="360">
        <f>IF(P2656="Yes",'MD Rates'!$H$1,R2656)</f>
        <v>18629</v>
      </c>
      <c r="P2656" s="5" t="str">
        <f t="shared" si="113"/>
        <v>No</v>
      </c>
      <c r="R2656" s="406">
        <v>18629</v>
      </c>
    </row>
    <row r="2657" spans="1:18" hidden="1" x14ac:dyDescent="0.2">
      <c r="A2657" s="31" t="s">
        <v>128</v>
      </c>
      <c r="B2657" s="1064" t="s">
        <v>1923</v>
      </c>
      <c r="C2657" s="368" t="s">
        <v>1530</v>
      </c>
      <c r="D2657" s="31" t="s">
        <v>224</v>
      </c>
      <c r="E2657" s="31"/>
      <c r="F2657" s="31" t="s">
        <v>146</v>
      </c>
      <c r="G2657" s="31" t="s">
        <v>1445</v>
      </c>
      <c r="H2657" s="31"/>
      <c r="I2657" s="31">
        <v>0.5</v>
      </c>
      <c r="J2657" s="31">
        <v>40</v>
      </c>
      <c r="K2657" s="31"/>
      <c r="L2657" s="31">
        <v>0.5</v>
      </c>
      <c r="M2657" s="31">
        <v>40</v>
      </c>
      <c r="N2657" s="31"/>
      <c r="O2657" s="360">
        <f>IF(P2657="Yes",'MD Rates'!$H$1,R2657)</f>
        <v>18629</v>
      </c>
      <c r="P2657" s="5" t="str">
        <f t="shared" si="113"/>
        <v>No</v>
      </c>
      <c r="R2657" s="406">
        <v>18629</v>
      </c>
    </row>
    <row r="2658" spans="1:18" hidden="1" x14ac:dyDescent="0.2">
      <c r="A2658" s="31" t="s">
        <v>128</v>
      </c>
      <c r="B2658" s="1064" t="s">
        <v>1923</v>
      </c>
      <c r="C2658" s="368" t="s">
        <v>1530</v>
      </c>
      <c r="D2658" s="31" t="s">
        <v>224</v>
      </c>
      <c r="E2658" s="31"/>
      <c r="F2658" s="31" t="s">
        <v>146</v>
      </c>
      <c r="G2658" s="31" t="s">
        <v>1446</v>
      </c>
      <c r="H2658" s="31"/>
      <c r="I2658" s="31">
        <v>0.5</v>
      </c>
      <c r="J2658" s="31">
        <v>20</v>
      </c>
      <c r="K2658" s="31"/>
      <c r="L2658" s="31">
        <v>0.5</v>
      </c>
      <c r="M2658" s="31">
        <v>20</v>
      </c>
      <c r="N2658" s="31"/>
      <c r="O2658" s="360">
        <f>IF(P2658="Yes",'MD Rates'!$H$1,R2658)</f>
        <v>18629</v>
      </c>
      <c r="P2658" s="5" t="str">
        <f t="shared" si="113"/>
        <v>No</v>
      </c>
      <c r="R2658" s="406">
        <v>18629</v>
      </c>
    </row>
    <row r="2659" spans="1:18" hidden="1" x14ac:dyDescent="0.2">
      <c r="A2659" s="31" t="s">
        <v>128</v>
      </c>
      <c r="B2659" s="1064" t="s">
        <v>1923</v>
      </c>
      <c r="C2659" s="368" t="s">
        <v>1530</v>
      </c>
      <c r="D2659" s="31" t="s">
        <v>224</v>
      </c>
      <c r="E2659" s="31"/>
      <c r="F2659" s="31" t="s">
        <v>147</v>
      </c>
      <c r="G2659" s="31" t="s">
        <v>1447</v>
      </c>
      <c r="H2659" s="31"/>
      <c r="I2659" s="31">
        <v>0.5</v>
      </c>
      <c r="J2659" s="31">
        <v>50</v>
      </c>
      <c r="K2659" s="31"/>
      <c r="L2659" s="31">
        <v>0.5</v>
      </c>
      <c r="M2659" s="31">
        <v>50</v>
      </c>
      <c r="N2659" s="31"/>
      <c r="O2659" s="360">
        <f>IF(P2659="Yes",'MD Rates'!$H$1,R2659)</f>
        <v>18629</v>
      </c>
      <c r="P2659" s="5" t="str">
        <f t="shared" si="113"/>
        <v>No</v>
      </c>
      <c r="R2659" s="406">
        <v>18629</v>
      </c>
    </row>
    <row r="2660" spans="1:18" hidden="1" x14ac:dyDescent="0.2">
      <c r="A2660" s="31" t="s">
        <v>128</v>
      </c>
      <c r="B2660" s="1064" t="s">
        <v>1923</v>
      </c>
      <c r="C2660" s="368" t="s">
        <v>1530</v>
      </c>
      <c r="D2660" s="31" t="s">
        <v>224</v>
      </c>
      <c r="E2660" s="31"/>
      <c r="F2660" s="31" t="s">
        <v>147</v>
      </c>
      <c r="G2660" s="31" t="s">
        <v>1448</v>
      </c>
      <c r="H2660" s="31"/>
      <c r="I2660" s="31">
        <v>0.5</v>
      </c>
      <c r="J2660" s="31">
        <v>40</v>
      </c>
      <c r="K2660" s="31"/>
      <c r="L2660" s="31">
        <v>0.5</v>
      </c>
      <c r="M2660" s="31">
        <v>40</v>
      </c>
      <c r="N2660" s="31"/>
      <c r="O2660" s="360">
        <f>IF(P2660="Yes",'MD Rates'!$H$1,R2660)</f>
        <v>18629</v>
      </c>
      <c r="P2660" s="5" t="str">
        <f t="shared" si="113"/>
        <v>No</v>
      </c>
      <c r="R2660" s="406">
        <v>18629</v>
      </c>
    </row>
    <row r="2661" spans="1:18" hidden="1" x14ac:dyDescent="0.2">
      <c r="A2661" s="31" t="s">
        <v>128</v>
      </c>
      <c r="B2661" s="1064" t="s">
        <v>1923</v>
      </c>
      <c r="C2661" s="368" t="s">
        <v>1530</v>
      </c>
      <c r="D2661" s="31" t="s">
        <v>224</v>
      </c>
      <c r="E2661" s="31"/>
      <c r="F2661" s="31" t="s">
        <v>147</v>
      </c>
      <c r="G2661" s="31" t="s">
        <v>1449</v>
      </c>
      <c r="H2661" s="31"/>
      <c r="I2661" s="31">
        <v>0.5</v>
      </c>
      <c r="J2661" s="31">
        <v>20</v>
      </c>
      <c r="K2661" s="31"/>
      <c r="L2661" s="31">
        <v>0.5</v>
      </c>
      <c r="M2661" s="31">
        <v>20</v>
      </c>
      <c r="N2661" s="31"/>
      <c r="O2661" s="360">
        <f>IF(P2661="Yes",'MD Rates'!$H$1,R2661)</f>
        <v>18629</v>
      </c>
      <c r="P2661" s="5" t="str">
        <f t="shared" si="113"/>
        <v>No</v>
      </c>
      <c r="R2661" s="406">
        <v>18629</v>
      </c>
    </row>
    <row r="2662" spans="1:18" hidden="1" x14ac:dyDescent="0.2">
      <c r="A2662" s="31" t="s">
        <v>128</v>
      </c>
      <c r="B2662" s="1064" t="s">
        <v>1923</v>
      </c>
      <c r="C2662" s="368" t="s">
        <v>1530</v>
      </c>
      <c r="D2662" s="31" t="s">
        <v>224</v>
      </c>
      <c r="E2662" s="31"/>
      <c r="F2662" s="31" t="s">
        <v>148</v>
      </c>
      <c r="G2662" s="31" t="s">
        <v>1444</v>
      </c>
      <c r="H2662" s="31"/>
      <c r="I2662" s="31">
        <v>0.6</v>
      </c>
      <c r="J2662" s="31">
        <v>50</v>
      </c>
      <c r="K2662" s="31"/>
      <c r="L2662" s="31">
        <v>0.6</v>
      </c>
      <c r="M2662" s="31">
        <v>50</v>
      </c>
      <c r="N2662" s="31"/>
      <c r="O2662" s="360">
        <f>IF(P2662="Yes",'MD Rates'!$H$1,R2662)</f>
        <v>18629</v>
      </c>
      <c r="P2662" s="5" t="str">
        <f t="shared" si="113"/>
        <v>No</v>
      </c>
      <c r="R2662" s="406">
        <v>18629</v>
      </c>
    </row>
    <row r="2663" spans="1:18" hidden="1" x14ac:dyDescent="0.2">
      <c r="A2663" s="31" t="s">
        <v>128</v>
      </c>
      <c r="B2663" s="1064" t="s">
        <v>1923</v>
      </c>
      <c r="C2663" s="368" t="s">
        <v>1530</v>
      </c>
      <c r="D2663" s="31" t="s">
        <v>224</v>
      </c>
      <c r="E2663" s="31"/>
      <c r="F2663" s="31" t="s">
        <v>148</v>
      </c>
      <c r="G2663" s="31" t="s">
        <v>1445</v>
      </c>
      <c r="H2663" s="31"/>
      <c r="I2663" s="31">
        <v>0.6</v>
      </c>
      <c r="J2663" s="31">
        <v>40</v>
      </c>
      <c r="K2663" s="31"/>
      <c r="L2663" s="31">
        <v>0.6</v>
      </c>
      <c r="M2663" s="31">
        <v>40</v>
      </c>
      <c r="N2663" s="31"/>
      <c r="O2663" s="360">
        <f>IF(P2663="Yes",'MD Rates'!$H$1,R2663)</f>
        <v>18629</v>
      </c>
      <c r="P2663" s="5" t="str">
        <f t="shared" si="113"/>
        <v>No</v>
      </c>
      <c r="R2663" s="406">
        <v>18629</v>
      </c>
    </row>
    <row r="2664" spans="1:18" hidden="1" x14ac:dyDescent="0.2">
      <c r="A2664" s="31" t="s">
        <v>128</v>
      </c>
      <c r="B2664" s="1064" t="s">
        <v>1923</v>
      </c>
      <c r="C2664" s="368" t="s">
        <v>1530</v>
      </c>
      <c r="D2664" s="31" t="s">
        <v>224</v>
      </c>
      <c r="E2664" s="31"/>
      <c r="F2664" s="31" t="s">
        <v>148</v>
      </c>
      <c r="G2664" s="31" t="s">
        <v>1446</v>
      </c>
      <c r="H2664" s="31"/>
      <c r="I2664" s="31">
        <v>0.6</v>
      </c>
      <c r="J2664" s="31">
        <v>20</v>
      </c>
      <c r="K2664" s="31"/>
      <c r="L2664" s="31">
        <v>0.6</v>
      </c>
      <c r="M2664" s="31">
        <v>20</v>
      </c>
      <c r="N2664" s="31"/>
      <c r="O2664" s="360">
        <f>IF(P2664="Yes",'MD Rates'!$H$1,R2664)</f>
        <v>18629</v>
      </c>
      <c r="P2664" s="5" t="str">
        <f t="shared" si="113"/>
        <v>No</v>
      </c>
      <c r="R2664" s="406">
        <v>18629</v>
      </c>
    </row>
    <row r="2665" spans="1:18" hidden="1" x14ac:dyDescent="0.2">
      <c r="A2665" s="31" t="s">
        <v>128</v>
      </c>
      <c r="B2665" s="1064" t="s">
        <v>1923</v>
      </c>
      <c r="C2665" s="368" t="s">
        <v>1530</v>
      </c>
      <c r="D2665" s="31" t="s">
        <v>224</v>
      </c>
      <c r="E2665" s="31"/>
      <c r="F2665" s="31" t="s">
        <v>149</v>
      </c>
      <c r="G2665" s="31" t="s">
        <v>1447</v>
      </c>
      <c r="H2665" s="31"/>
      <c r="I2665" s="31">
        <v>0.6</v>
      </c>
      <c r="J2665" s="31">
        <v>50</v>
      </c>
      <c r="K2665" s="31"/>
      <c r="L2665" s="31">
        <v>0.6</v>
      </c>
      <c r="M2665" s="31">
        <v>50</v>
      </c>
      <c r="N2665" s="31"/>
      <c r="O2665" s="360">
        <f>IF(P2665="Yes",'MD Rates'!$H$1,R2665)</f>
        <v>18629</v>
      </c>
      <c r="P2665" s="5" t="str">
        <f t="shared" si="113"/>
        <v>No</v>
      </c>
      <c r="R2665" s="406">
        <v>18629</v>
      </c>
    </row>
    <row r="2666" spans="1:18" hidden="1" x14ac:dyDescent="0.2">
      <c r="A2666" s="31" t="s">
        <v>128</v>
      </c>
      <c r="B2666" s="1064" t="s">
        <v>1923</v>
      </c>
      <c r="C2666" s="368" t="s">
        <v>1530</v>
      </c>
      <c r="D2666" s="31" t="s">
        <v>224</v>
      </c>
      <c r="E2666" s="31"/>
      <c r="F2666" s="31" t="s">
        <v>149</v>
      </c>
      <c r="G2666" s="31" t="s">
        <v>1448</v>
      </c>
      <c r="H2666" s="31"/>
      <c r="I2666" s="31">
        <v>0.6</v>
      </c>
      <c r="J2666" s="31">
        <v>40</v>
      </c>
      <c r="K2666" s="31"/>
      <c r="L2666" s="31">
        <v>0.6</v>
      </c>
      <c r="M2666" s="31">
        <v>40</v>
      </c>
      <c r="N2666" s="31"/>
      <c r="O2666" s="360">
        <f>IF(P2666="Yes",'MD Rates'!$H$1,R2666)</f>
        <v>18629</v>
      </c>
      <c r="P2666" s="5" t="str">
        <f t="shared" si="113"/>
        <v>No</v>
      </c>
      <c r="R2666" s="406">
        <v>18629</v>
      </c>
    </row>
    <row r="2667" spans="1:18" hidden="1" x14ac:dyDescent="0.2">
      <c r="A2667" s="31" t="s">
        <v>128</v>
      </c>
      <c r="B2667" s="1064" t="s">
        <v>1923</v>
      </c>
      <c r="C2667" s="368" t="s">
        <v>1530</v>
      </c>
      <c r="D2667" s="31" t="s">
        <v>224</v>
      </c>
      <c r="E2667" s="31"/>
      <c r="F2667" s="31" t="s">
        <v>149</v>
      </c>
      <c r="G2667" s="31" t="s">
        <v>1449</v>
      </c>
      <c r="H2667" s="31"/>
      <c r="I2667" s="31">
        <v>0.6</v>
      </c>
      <c r="J2667" s="31">
        <v>20</v>
      </c>
      <c r="K2667" s="31"/>
      <c r="L2667" s="31">
        <v>0.6</v>
      </c>
      <c r="M2667" s="31">
        <v>20</v>
      </c>
      <c r="N2667" s="31"/>
      <c r="O2667" s="360">
        <f>IF(P2667="Yes",'MD Rates'!$H$1,R2667)</f>
        <v>18629</v>
      </c>
      <c r="P2667" s="5" t="str">
        <f t="shared" si="113"/>
        <v>No</v>
      </c>
      <c r="R2667" s="406">
        <v>18629</v>
      </c>
    </row>
    <row r="2668" spans="1:18" hidden="1" x14ac:dyDescent="0.2">
      <c r="A2668" s="31" t="s">
        <v>128</v>
      </c>
      <c r="B2668" s="1064" t="s">
        <v>1923</v>
      </c>
      <c r="C2668" s="368" t="s">
        <v>1530</v>
      </c>
      <c r="D2668" s="31" t="s">
        <v>224</v>
      </c>
      <c r="E2668" s="31"/>
      <c r="F2668" s="31" t="s">
        <v>150</v>
      </c>
      <c r="G2668" s="31" t="s">
        <v>1444</v>
      </c>
      <c r="H2668" s="31"/>
      <c r="I2668" s="31">
        <v>0.7</v>
      </c>
      <c r="J2668" s="31">
        <v>50</v>
      </c>
      <c r="K2668" s="31"/>
      <c r="L2668" s="31">
        <v>0.7</v>
      </c>
      <c r="M2668" s="31">
        <v>50</v>
      </c>
      <c r="N2668" s="31"/>
      <c r="O2668" s="360">
        <f>IF(P2668="Yes",'MD Rates'!$H$1,R2668)</f>
        <v>18629</v>
      </c>
      <c r="P2668" s="5" t="str">
        <f t="shared" si="113"/>
        <v>No</v>
      </c>
      <c r="R2668" s="406">
        <v>18629</v>
      </c>
    </row>
    <row r="2669" spans="1:18" hidden="1" x14ac:dyDescent="0.2">
      <c r="A2669" s="31" t="s">
        <v>128</v>
      </c>
      <c r="B2669" s="1064" t="s">
        <v>1923</v>
      </c>
      <c r="C2669" s="368" t="s">
        <v>1530</v>
      </c>
      <c r="D2669" s="31" t="s">
        <v>224</v>
      </c>
      <c r="E2669" s="31"/>
      <c r="F2669" s="31" t="s">
        <v>150</v>
      </c>
      <c r="G2669" s="31" t="s">
        <v>1445</v>
      </c>
      <c r="H2669" s="31"/>
      <c r="I2669" s="31">
        <v>0.7</v>
      </c>
      <c r="J2669" s="31">
        <v>40</v>
      </c>
      <c r="K2669" s="31"/>
      <c r="L2669" s="31">
        <v>0.7</v>
      </c>
      <c r="M2669" s="31">
        <v>40</v>
      </c>
      <c r="N2669" s="31"/>
      <c r="O2669" s="360">
        <f>IF(P2669="Yes",'MD Rates'!$H$1,R2669)</f>
        <v>18629</v>
      </c>
      <c r="P2669" s="5" t="str">
        <f t="shared" si="113"/>
        <v>No</v>
      </c>
      <c r="R2669" s="406">
        <v>18629</v>
      </c>
    </row>
    <row r="2670" spans="1:18" hidden="1" x14ac:dyDescent="0.2">
      <c r="A2670" s="31" t="s">
        <v>128</v>
      </c>
      <c r="B2670" s="1064" t="s">
        <v>1923</v>
      </c>
      <c r="C2670" s="368" t="s">
        <v>1530</v>
      </c>
      <c r="D2670" s="31" t="s">
        <v>224</v>
      </c>
      <c r="E2670" s="31"/>
      <c r="F2670" s="31" t="s">
        <v>150</v>
      </c>
      <c r="G2670" s="31" t="s">
        <v>1446</v>
      </c>
      <c r="H2670" s="31"/>
      <c r="I2670" s="31">
        <v>0.7</v>
      </c>
      <c r="J2670" s="31">
        <v>20</v>
      </c>
      <c r="K2670" s="31"/>
      <c r="L2670" s="31">
        <v>0.7</v>
      </c>
      <c r="M2670" s="31">
        <v>20</v>
      </c>
      <c r="N2670" s="31"/>
      <c r="O2670" s="360">
        <f>IF(P2670="Yes",'MD Rates'!$H$1,R2670)</f>
        <v>18629</v>
      </c>
      <c r="P2670" s="5" t="str">
        <f t="shared" si="113"/>
        <v>No</v>
      </c>
      <c r="R2670" s="406">
        <v>18629</v>
      </c>
    </row>
    <row r="2671" spans="1:18" hidden="1" x14ac:dyDescent="0.2">
      <c r="A2671" s="31" t="s">
        <v>128</v>
      </c>
      <c r="B2671" s="1064" t="s">
        <v>1923</v>
      </c>
      <c r="C2671" s="368" t="s">
        <v>1530</v>
      </c>
      <c r="D2671" s="31" t="s">
        <v>224</v>
      </c>
      <c r="E2671" s="31"/>
      <c r="F2671" s="31" t="s">
        <v>151</v>
      </c>
      <c r="G2671" s="31" t="s">
        <v>1447</v>
      </c>
      <c r="H2671" s="31"/>
      <c r="I2671" s="31">
        <v>0.7</v>
      </c>
      <c r="J2671" s="31">
        <v>50</v>
      </c>
      <c r="K2671" s="31"/>
      <c r="L2671" s="31">
        <v>0.7</v>
      </c>
      <c r="M2671" s="31">
        <v>50</v>
      </c>
      <c r="N2671" s="31"/>
      <c r="O2671" s="360">
        <f>IF(P2671="Yes",'MD Rates'!$H$1,R2671)</f>
        <v>18629</v>
      </c>
      <c r="P2671" s="5" t="str">
        <f t="shared" si="113"/>
        <v>No</v>
      </c>
      <c r="R2671" s="406">
        <v>18629</v>
      </c>
    </row>
    <row r="2672" spans="1:18" hidden="1" x14ac:dyDescent="0.2">
      <c r="A2672" s="31" t="s">
        <v>128</v>
      </c>
      <c r="B2672" s="1064" t="s">
        <v>1923</v>
      </c>
      <c r="C2672" s="368" t="s">
        <v>1530</v>
      </c>
      <c r="D2672" s="31" t="s">
        <v>224</v>
      </c>
      <c r="E2672" s="31"/>
      <c r="F2672" s="31" t="s">
        <v>151</v>
      </c>
      <c r="G2672" s="31" t="s">
        <v>1448</v>
      </c>
      <c r="H2672" s="31"/>
      <c r="I2672" s="31">
        <v>0.7</v>
      </c>
      <c r="J2672" s="31">
        <v>40</v>
      </c>
      <c r="K2672" s="31"/>
      <c r="L2672" s="31">
        <v>0.7</v>
      </c>
      <c r="M2672" s="31">
        <v>40</v>
      </c>
      <c r="N2672" s="31"/>
      <c r="O2672" s="360">
        <f>IF(P2672="Yes",'MD Rates'!$H$1,R2672)</f>
        <v>18629</v>
      </c>
      <c r="P2672" s="5" t="str">
        <f t="shared" si="113"/>
        <v>No</v>
      </c>
      <c r="R2672" s="406">
        <v>18629</v>
      </c>
    </row>
    <row r="2673" spans="1:18" hidden="1" x14ac:dyDescent="0.2">
      <c r="A2673" s="31" t="s">
        <v>128</v>
      </c>
      <c r="B2673" s="1064" t="s">
        <v>1923</v>
      </c>
      <c r="C2673" s="368" t="s">
        <v>1530</v>
      </c>
      <c r="D2673" s="31" t="s">
        <v>224</v>
      </c>
      <c r="E2673" s="31"/>
      <c r="F2673" s="31" t="s">
        <v>151</v>
      </c>
      <c r="G2673" s="31" t="s">
        <v>1449</v>
      </c>
      <c r="H2673" s="31"/>
      <c r="I2673" s="31">
        <v>0.7</v>
      </c>
      <c r="J2673" s="31">
        <v>20</v>
      </c>
      <c r="K2673" s="31"/>
      <c r="L2673" s="31">
        <v>0.7</v>
      </c>
      <c r="M2673" s="31">
        <v>20</v>
      </c>
      <c r="N2673" s="31"/>
      <c r="O2673" s="360">
        <f>IF(P2673="Yes",'MD Rates'!$H$1,R2673)</f>
        <v>18629</v>
      </c>
      <c r="P2673" s="5" t="str">
        <f t="shared" si="113"/>
        <v>No</v>
      </c>
      <c r="R2673" s="406">
        <v>18629</v>
      </c>
    </row>
    <row r="2674" spans="1:18" hidden="1" x14ac:dyDescent="0.2">
      <c r="A2674" s="31" t="s">
        <v>128</v>
      </c>
      <c r="B2674" s="1064" t="s">
        <v>1923</v>
      </c>
      <c r="C2674" s="368" t="s">
        <v>1530</v>
      </c>
      <c r="D2674" s="31" t="s">
        <v>224</v>
      </c>
      <c r="E2674" s="31"/>
      <c r="F2674" s="31" t="s">
        <v>152</v>
      </c>
      <c r="G2674" s="31" t="s">
        <v>1444</v>
      </c>
      <c r="H2674" s="31"/>
      <c r="I2674" s="31">
        <v>0.8</v>
      </c>
      <c r="J2674" s="31">
        <v>50</v>
      </c>
      <c r="K2674" s="31"/>
      <c r="L2674" s="31">
        <v>0.8</v>
      </c>
      <c r="M2674" s="31">
        <v>50</v>
      </c>
      <c r="N2674" s="31"/>
      <c r="O2674" s="360">
        <f>IF(P2674="Yes",'MD Rates'!$H$1,R2674)</f>
        <v>18629</v>
      </c>
      <c r="P2674" s="5" t="str">
        <f t="shared" si="113"/>
        <v>No</v>
      </c>
      <c r="R2674" s="406">
        <v>18629</v>
      </c>
    </row>
    <row r="2675" spans="1:18" hidden="1" x14ac:dyDescent="0.2">
      <c r="A2675" s="31" t="s">
        <v>128</v>
      </c>
      <c r="B2675" s="1064" t="s">
        <v>1923</v>
      </c>
      <c r="C2675" s="368" t="s">
        <v>1530</v>
      </c>
      <c r="D2675" s="31" t="s">
        <v>224</v>
      </c>
      <c r="E2675" s="31"/>
      <c r="F2675" s="31" t="s">
        <v>152</v>
      </c>
      <c r="G2675" s="31" t="s">
        <v>1445</v>
      </c>
      <c r="H2675" s="31"/>
      <c r="I2675" s="31">
        <v>0.8</v>
      </c>
      <c r="J2675" s="31">
        <v>40</v>
      </c>
      <c r="K2675" s="31"/>
      <c r="L2675" s="31">
        <v>0.8</v>
      </c>
      <c r="M2675" s="31">
        <v>40</v>
      </c>
      <c r="N2675" s="31"/>
      <c r="O2675" s="360">
        <f>IF(P2675="Yes",'MD Rates'!$H$1,R2675)</f>
        <v>18629</v>
      </c>
      <c r="P2675" s="5" t="str">
        <f t="shared" si="113"/>
        <v>No</v>
      </c>
      <c r="R2675" s="406">
        <v>18629</v>
      </c>
    </row>
    <row r="2676" spans="1:18" hidden="1" x14ac:dyDescent="0.2">
      <c r="A2676" s="31" t="s">
        <v>128</v>
      </c>
      <c r="B2676" s="1064" t="s">
        <v>1923</v>
      </c>
      <c r="C2676" s="368" t="s">
        <v>1530</v>
      </c>
      <c r="D2676" s="31" t="s">
        <v>224</v>
      </c>
      <c r="E2676" s="31"/>
      <c r="F2676" s="31" t="s">
        <v>152</v>
      </c>
      <c r="G2676" s="31" t="s">
        <v>1446</v>
      </c>
      <c r="H2676" s="31"/>
      <c r="I2676" s="31">
        <v>0.8</v>
      </c>
      <c r="J2676" s="31">
        <v>20</v>
      </c>
      <c r="K2676" s="31"/>
      <c r="L2676" s="31">
        <v>0.8</v>
      </c>
      <c r="M2676" s="31">
        <v>20</v>
      </c>
      <c r="N2676" s="31"/>
      <c r="O2676" s="360">
        <f>IF(P2676="Yes",'MD Rates'!$H$1,R2676)</f>
        <v>18629</v>
      </c>
      <c r="P2676" s="5" t="str">
        <f t="shared" si="113"/>
        <v>No</v>
      </c>
      <c r="R2676" s="406">
        <v>18629</v>
      </c>
    </row>
    <row r="2677" spans="1:18" hidden="1" x14ac:dyDescent="0.2">
      <c r="A2677" s="31" t="s">
        <v>128</v>
      </c>
      <c r="B2677" s="1064" t="s">
        <v>1923</v>
      </c>
      <c r="C2677" s="368" t="s">
        <v>1530</v>
      </c>
      <c r="D2677" s="31" t="s">
        <v>224</v>
      </c>
      <c r="E2677" s="31"/>
      <c r="F2677" s="31" t="s">
        <v>209</v>
      </c>
      <c r="G2677" s="31" t="s">
        <v>1447</v>
      </c>
      <c r="H2677" s="31"/>
      <c r="I2677" s="31">
        <v>0.8</v>
      </c>
      <c r="J2677" s="31">
        <v>50</v>
      </c>
      <c r="K2677" s="31"/>
      <c r="L2677" s="31">
        <v>0.8</v>
      </c>
      <c r="M2677" s="31">
        <v>50</v>
      </c>
      <c r="N2677" s="31"/>
      <c r="O2677" s="360">
        <f>IF(P2677="Yes",'MD Rates'!$H$1,R2677)</f>
        <v>18629</v>
      </c>
      <c r="P2677" s="5" t="str">
        <f t="shared" si="113"/>
        <v>No</v>
      </c>
      <c r="R2677" s="406">
        <v>18629</v>
      </c>
    </row>
    <row r="2678" spans="1:18" hidden="1" x14ac:dyDescent="0.2">
      <c r="A2678" s="31" t="s">
        <v>128</v>
      </c>
      <c r="B2678" s="1064" t="s">
        <v>1923</v>
      </c>
      <c r="C2678" s="368" t="s">
        <v>1530</v>
      </c>
      <c r="D2678" s="31" t="s">
        <v>224</v>
      </c>
      <c r="E2678" s="31"/>
      <c r="F2678" s="31" t="s">
        <v>209</v>
      </c>
      <c r="G2678" s="31" t="s">
        <v>1448</v>
      </c>
      <c r="H2678" s="31"/>
      <c r="I2678" s="31">
        <v>0.8</v>
      </c>
      <c r="J2678" s="31">
        <v>40</v>
      </c>
      <c r="K2678" s="31"/>
      <c r="L2678" s="31">
        <v>0.8</v>
      </c>
      <c r="M2678" s="31">
        <v>40</v>
      </c>
      <c r="N2678" s="31"/>
      <c r="O2678" s="360">
        <f>IF(P2678="Yes",'MD Rates'!$H$1,R2678)</f>
        <v>18629</v>
      </c>
      <c r="P2678" s="5" t="str">
        <f t="shared" si="113"/>
        <v>No</v>
      </c>
      <c r="R2678" s="406">
        <v>18629</v>
      </c>
    </row>
    <row r="2679" spans="1:18" hidden="1" x14ac:dyDescent="0.2">
      <c r="A2679" s="31" t="s">
        <v>128</v>
      </c>
      <c r="B2679" s="1064" t="s">
        <v>1923</v>
      </c>
      <c r="C2679" s="368" t="s">
        <v>1530</v>
      </c>
      <c r="D2679" s="31" t="s">
        <v>224</v>
      </c>
      <c r="E2679" s="31"/>
      <c r="F2679" s="31" t="s">
        <v>209</v>
      </c>
      <c r="G2679" s="31" t="s">
        <v>1449</v>
      </c>
      <c r="H2679" s="31"/>
      <c r="I2679" s="31">
        <v>0.8</v>
      </c>
      <c r="J2679" s="31">
        <v>20</v>
      </c>
      <c r="K2679" s="31"/>
      <c r="L2679" s="31">
        <v>0.8</v>
      </c>
      <c r="M2679" s="31">
        <v>20</v>
      </c>
      <c r="N2679" s="31"/>
      <c r="O2679" s="360">
        <f>IF(P2679="Yes",'MD Rates'!$H$1,R2679)</f>
        <v>18629</v>
      </c>
      <c r="P2679" s="5" t="str">
        <f t="shared" si="113"/>
        <v>No</v>
      </c>
      <c r="R2679" s="406">
        <v>18629</v>
      </c>
    </row>
    <row r="2680" spans="1:18" hidden="1" x14ac:dyDescent="0.2">
      <c r="A2680" s="31" t="s">
        <v>128</v>
      </c>
      <c r="B2680" s="1064" t="s">
        <v>1923</v>
      </c>
      <c r="C2680" s="368" t="s">
        <v>1530</v>
      </c>
      <c r="D2680" s="31" t="s">
        <v>224</v>
      </c>
      <c r="E2680" s="31"/>
      <c r="F2680" s="31" t="s">
        <v>210</v>
      </c>
      <c r="G2680" s="31" t="s">
        <v>1444</v>
      </c>
      <c r="H2680" s="31"/>
      <c r="I2680" s="31">
        <v>0.9</v>
      </c>
      <c r="J2680" s="31">
        <v>50</v>
      </c>
      <c r="K2680" s="31"/>
      <c r="L2680" s="31">
        <v>0.9</v>
      </c>
      <c r="M2680" s="31">
        <v>50</v>
      </c>
      <c r="N2680" s="31"/>
      <c r="O2680" s="360">
        <f>IF(P2680="Yes",'MD Rates'!$H$1,R2680)</f>
        <v>18629</v>
      </c>
      <c r="P2680" s="5" t="str">
        <f t="shared" si="113"/>
        <v>No</v>
      </c>
      <c r="R2680" s="406">
        <v>18629</v>
      </c>
    </row>
    <row r="2681" spans="1:18" hidden="1" x14ac:dyDescent="0.2">
      <c r="A2681" s="31" t="s">
        <v>128</v>
      </c>
      <c r="B2681" s="1064" t="s">
        <v>1923</v>
      </c>
      <c r="C2681" s="368" t="s">
        <v>1530</v>
      </c>
      <c r="D2681" s="31" t="s">
        <v>224</v>
      </c>
      <c r="E2681" s="31"/>
      <c r="F2681" s="31" t="s">
        <v>210</v>
      </c>
      <c r="G2681" s="31" t="s">
        <v>1445</v>
      </c>
      <c r="H2681" s="31"/>
      <c r="I2681" s="31">
        <v>0.9</v>
      </c>
      <c r="J2681" s="31">
        <v>40</v>
      </c>
      <c r="K2681" s="31"/>
      <c r="L2681" s="31">
        <v>0.9</v>
      </c>
      <c r="M2681" s="31">
        <v>40</v>
      </c>
      <c r="N2681" s="31"/>
      <c r="O2681" s="360">
        <f>IF(P2681="Yes",'MD Rates'!$H$1,R2681)</f>
        <v>18629</v>
      </c>
      <c r="P2681" s="5" t="str">
        <f t="shared" si="113"/>
        <v>No</v>
      </c>
      <c r="R2681" s="406">
        <v>18629</v>
      </c>
    </row>
    <row r="2682" spans="1:18" hidden="1" x14ac:dyDescent="0.2">
      <c r="A2682" s="31" t="s">
        <v>128</v>
      </c>
      <c r="B2682" s="1064" t="s">
        <v>1923</v>
      </c>
      <c r="C2682" s="368" t="s">
        <v>1530</v>
      </c>
      <c r="D2682" s="31" t="s">
        <v>224</v>
      </c>
      <c r="E2682" s="31"/>
      <c r="F2682" s="31" t="s">
        <v>210</v>
      </c>
      <c r="G2682" s="31" t="s">
        <v>1446</v>
      </c>
      <c r="H2682" s="31"/>
      <c r="I2682" s="31">
        <v>0.9</v>
      </c>
      <c r="J2682" s="31">
        <v>20</v>
      </c>
      <c r="K2682" s="31"/>
      <c r="L2682" s="31">
        <v>0.9</v>
      </c>
      <c r="M2682" s="31">
        <v>20</v>
      </c>
      <c r="N2682" s="31"/>
      <c r="O2682" s="360">
        <f>IF(P2682="Yes",'MD Rates'!$H$1,R2682)</f>
        <v>18629</v>
      </c>
      <c r="P2682" s="5" t="str">
        <f t="shared" si="113"/>
        <v>No</v>
      </c>
      <c r="R2682" s="406">
        <v>18629</v>
      </c>
    </row>
    <row r="2683" spans="1:18" hidden="1" x14ac:dyDescent="0.2">
      <c r="A2683" s="31" t="s">
        <v>128</v>
      </c>
      <c r="B2683" s="1064" t="s">
        <v>1923</v>
      </c>
      <c r="C2683" s="368" t="s">
        <v>1530</v>
      </c>
      <c r="D2683" s="31" t="s">
        <v>224</v>
      </c>
      <c r="E2683" s="31"/>
      <c r="F2683" s="31" t="s">
        <v>211</v>
      </c>
      <c r="G2683" s="31" t="s">
        <v>1447</v>
      </c>
      <c r="H2683" s="31"/>
      <c r="I2683" s="31">
        <v>0.9</v>
      </c>
      <c r="J2683" s="31">
        <v>50</v>
      </c>
      <c r="K2683" s="31"/>
      <c r="L2683" s="31">
        <v>0.9</v>
      </c>
      <c r="M2683" s="31">
        <v>50</v>
      </c>
      <c r="N2683" s="31"/>
      <c r="O2683" s="360">
        <f>IF(P2683="Yes",'MD Rates'!$H$1,R2683)</f>
        <v>18629</v>
      </c>
      <c r="P2683" s="5" t="str">
        <f t="shared" si="113"/>
        <v>No</v>
      </c>
      <c r="R2683" s="406">
        <v>18629</v>
      </c>
    </row>
    <row r="2684" spans="1:18" hidden="1" x14ac:dyDescent="0.2">
      <c r="A2684" s="31" t="s">
        <v>128</v>
      </c>
      <c r="B2684" s="1064" t="s">
        <v>1923</v>
      </c>
      <c r="C2684" s="368" t="s">
        <v>1530</v>
      </c>
      <c r="D2684" s="31" t="s">
        <v>224</v>
      </c>
      <c r="E2684" s="31"/>
      <c r="F2684" s="31" t="s">
        <v>211</v>
      </c>
      <c r="G2684" s="31" t="s">
        <v>1448</v>
      </c>
      <c r="H2684" s="31"/>
      <c r="I2684" s="31">
        <v>0.9</v>
      </c>
      <c r="J2684" s="31">
        <v>40</v>
      </c>
      <c r="K2684" s="31"/>
      <c r="L2684" s="31">
        <v>0.9</v>
      </c>
      <c r="M2684" s="31">
        <v>40</v>
      </c>
      <c r="N2684" s="31"/>
      <c r="O2684" s="360">
        <f>IF(P2684="Yes",'MD Rates'!$H$1,R2684)</f>
        <v>18629</v>
      </c>
      <c r="P2684" s="5" t="str">
        <f t="shared" si="113"/>
        <v>No</v>
      </c>
      <c r="R2684" s="406">
        <v>18629</v>
      </c>
    </row>
    <row r="2685" spans="1:18" hidden="1" x14ac:dyDescent="0.2">
      <c r="A2685" s="31" t="s">
        <v>128</v>
      </c>
      <c r="B2685" s="1064" t="s">
        <v>1923</v>
      </c>
      <c r="C2685" s="368" t="s">
        <v>1530</v>
      </c>
      <c r="D2685" s="31" t="s">
        <v>224</v>
      </c>
      <c r="E2685" s="31"/>
      <c r="F2685" s="31" t="s">
        <v>211</v>
      </c>
      <c r="G2685" s="31" t="s">
        <v>1449</v>
      </c>
      <c r="H2685" s="31"/>
      <c r="I2685" s="31">
        <v>0.9</v>
      </c>
      <c r="J2685" s="31">
        <v>20</v>
      </c>
      <c r="K2685" s="31"/>
      <c r="L2685" s="31">
        <v>0.9</v>
      </c>
      <c r="M2685" s="31">
        <v>20</v>
      </c>
      <c r="N2685" s="31"/>
      <c r="O2685" s="360">
        <f>IF(P2685="Yes",'MD Rates'!$H$1,R2685)</f>
        <v>18629</v>
      </c>
      <c r="P2685" s="5" t="str">
        <f t="shared" si="113"/>
        <v>No</v>
      </c>
      <c r="R2685" s="406">
        <v>18629</v>
      </c>
    </row>
    <row r="2686" spans="1:18" hidden="1" x14ac:dyDescent="0.2">
      <c r="A2686" s="31" t="s">
        <v>128</v>
      </c>
      <c r="B2686" s="1064" t="s">
        <v>1923</v>
      </c>
      <c r="C2686" s="368" t="s">
        <v>1530</v>
      </c>
      <c r="D2686" s="31" t="s">
        <v>673</v>
      </c>
      <c r="E2686" s="31"/>
      <c r="F2686" s="31" t="s">
        <v>146</v>
      </c>
      <c r="G2686" s="31" t="s">
        <v>1444</v>
      </c>
      <c r="H2686" s="31"/>
      <c r="I2686" s="31">
        <v>0.5</v>
      </c>
      <c r="J2686" s="31">
        <v>50</v>
      </c>
      <c r="K2686" s="31"/>
      <c r="L2686" s="31">
        <v>0.5</v>
      </c>
      <c r="M2686" s="31">
        <v>50</v>
      </c>
      <c r="N2686" s="31"/>
      <c r="O2686" s="360">
        <f>IF(P2686="Yes",'MD Rates'!$H$1,R2686)</f>
        <v>39173</v>
      </c>
      <c r="P2686" s="5" t="str">
        <f t="shared" si="113"/>
        <v>No</v>
      </c>
      <c r="R2686" s="406">
        <v>39173</v>
      </c>
    </row>
    <row r="2687" spans="1:18" hidden="1" x14ac:dyDescent="0.2">
      <c r="A2687" s="31" t="s">
        <v>128</v>
      </c>
      <c r="B2687" s="1064" t="s">
        <v>1923</v>
      </c>
      <c r="C2687" s="368" t="s">
        <v>1530</v>
      </c>
      <c r="D2687" s="31" t="s">
        <v>673</v>
      </c>
      <c r="E2687" s="31"/>
      <c r="F2687" s="31" t="s">
        <v>146</v>
      </c>
      <c r="G2687" s="31" t="s">
        <v>1445</v>
      </c>
      <c r="H2687" s="31"/>
      <c r="I2687" s="31">
        <v>0.5</v>
      </c>
      <c r="J2687" s="31">
        <v>40</v>
      </c>
      <c r="K2687" s="31"/>
      <c r="L2687" s="31">
        <v>0.5</v>
      </c>
      <c r="M2687" s="31">
        <v>40</v>
      </c>
      <c r="N2687" s="31"/>
      <c r="O2687" s="360">
        <f>IF(P2687="Yes",'MD Rates'!$H$1,R2687)</f>
        <v>39173</v>
      </c>
      <c r="P2687" s="5" t="str">
        <f t="shared" si="113"/>
        <v>No</v>
      </c>
      <c r="R2687" s="406">
        <v>39173</v>
      </c>
    </row>
    <row r="2688" spans="1:18" hidden="1" x14ac:dyDescent="0.2">
      <c r="A2688" s="31" t="s">
        <v>128</v>
      </c>
      <c r="B2688" s="1064" t="s">
        <v>1923</v>
      </c>
      <c r="C2688" s="368" t="s">
        <v>1530</v>
      </c>
      <c r="D2688" s="31" t="s">
        <v>673</v>
      </c>
      <c r="E2688" s="31"/>
      <c r="F2688" s="31" t="s">
        <v>146</v>
      </c>
      <c r="G2688" s="31" t="s">
        <v>1446</v>
      </c>
      <c r="H2688" s="31"/>
      <c r="I2688" s="31">
        <v>0.5</v>
      </c>
      <c r="J2688" s="31">
        <v>20</v>
      </c>
      <c r="K2688" s="31"/>
      <c r="L2688" s="31">
        <v>0.5</v>
      </c>
      <c r="M2688" s="31">
        <v>20</v>
      </c>
      <c r="N2688" s="31"/>
      <c r="O2688" s="360">
        <f>IF(P2688="Yes",'MD Rates'!$H$1,R2688)</f>
        <v>39173</v>
      </c>
      <c r="P2688" s="5" t="str">
        <f t="shared" si="113"/>
        <v>No</v>
      </c>
      <c r="R2688" s="406">
        <v>39173</v>
      </c>
    </row>
    <row r="2689" spans="1:18" hidden="1" x14ac:dyDescent="0.2">
      <c r="A2689" s="31" t="s">
        <v>128</v>
      </c>
      <c r="B2689" s="1064" t="s">
        <v>1923</v>
      </c>
      <c r="C2689" s="368" t="s">
        <v>1530</v>
      </c>
      <c r="D2689" s="31" t="s">
        <v>673</v>
      </c>
      <c r="E2689" s="31"/>
      <c r="F2689" s="31" t="s">
        <v>147</v>
      </c>
      <c r="G2689" s="31" t="s">
        <v>1447</v>
      </c>
      <c r="H2689" s="31"/>
      <c r="I2689" s="31">
        <v>0.5</v>
      </c>
      <c r="J2689" s="31">
        <v>50</v>
      </c>
      <c r="K2689" s="31"/>
      <c r="L2689" s="31">
        <v>0.5</v>
      </c>
      <c r="M2689" s="31">
        <v>50</v>
      </c>
      <c r="N2689" s="31"/>
      <c r="O2689" s="360">
        <f>IF(P2689="Yes",'MD Rates'!$H$1,R2689)</f>
        <v>39173</v>
      </c>
      <c r="P2689" s="5" t="str">
        <f t="shared" si="113"/>
        <v>No</v>
      </c>
      <c r="R2689" s="406">
        <v>39173</v>
      </c>
    </row>
    <row r="2690" spans="1:18" hidden="1" x14ac:dyDescent="0.2">
      <c r="A2690" s="31" t="s">
        <v>128</v>
      </c>
      <c r="B2690" s="1064" t="s">
        <v>1923</v>
      </c>
      <c r="C2690" s="368" t="s">
        <v>1530</v>
      </c>
      <c r="D2690" s="31" t="s">
        <v>673</v>
      </c>
      <c r="E2690" s="31"/>
      <c r="F2690" s="31" t="s">
        <v>147</v>
      </c>
      <c r="G2690" s="31" t="s">
        <v>1448</v>
      </c>
      <c r="H2690" s="31"/>
      <c r="I2690" s="31">
        <v>0.5</v>
      </c>
      <c r="J2690" s="31">
        <v>40</v>
      </c>
      <c r="K2690" s="31"/>
      <c r="L2690" s="31">
        <v>0.5</v>
      </c>
      <c r="M2690" s="31">
        <v>40</v>
      </c>
      <c r="N2690" s="31"/>
      <c r="O2690" s="360">
        <f>IF(P2690="Yes",'MD Rates'!$H$1,R2690)</f>
        <v>39173</v>
      </c>
      <c r="P2690" s="5" t="str">
        <f t="shared" si="113"/>
        <v>No</v>
      </c>
      <c r="R2690" s="406">
        <v>39173</v>
      </c>
    </row>
    <row r="2691" spans="1:18" hidden="1" x14ac:dyDescent="0.2">
      <c r="A2691" s="31" t="s">
        <v>128</v>
      </c>
      <c r="B2691" s="1064" t="s">
        <v>1923</v>
      </c>
      <c r="C2691" s="368" t="s">
        <v>1530</v>
      </c>
      <c r="D2691" s="31" t="s">
        <v>673</v>
      </c>
      <c r="E2691" s="31"/>
      <c r="F2691" s="31" t="s">
        <v>147</v>
      </c>
      <c r="G2691" s="31" t="s">
        <v>1449</v>
      </c>
      <c r="H2691" s="31"/>
      <c r="I2691" s="31">
        <v>0.5</v>
      </c>
      <c r="J2691" s="31">
        <v>20</v>
      </c>
      <c r="K2691" s="31"/>
      <c r="L2691" s="31">
        <v>0.5</v>
      </c>
      <c r="M2691" s="31">
        <v>20</v>
      </c>
      <c r="N2691" s="31"/>
      <c r="O2691" s="360">
        <f>IF(P2691="Yes",'MD Rates'!$H$1,R2691)</f>
        <v>39173</v>
      </c>
      <c r="P2691" s="5" t="str">
        <f t="shared" si="113"/>
        <v>No</v>
      </c>
      <c r="R2691" s="406">
        <v>39173</v>
      </c>
    </row>
    <row r="2692" spans="1:18" hidden="1" x14ac:dyDescent="0.2">
      <c r="A2692" s="31" t="s">
        <v>128</v>
      </c>
      <c r="B2692" s="1064" t="s">
        <v>1923</v>
      </c>
      <c r="C2692" s="368" t="s">
        <v>1530</v>
      </c>
      <c r="D2692" s="31" t="s">
        <v>673</v>
      </c>
      <c r="E2692" s="31"/>
      <c r="F2692" s="31" t="s">
        <v>148</v>
      </c>
      <c r="G2692" s="31" t="s">
        <v>1444</v>
      </c>
      <c r="H2692" s="31"/>
      <c r="I2692" s="31">
        <v>0.6</v>
      </c>
      <c r="J2692" s="31">
        <v>50</v>
      </c>
      <c r="K2692" s="31"/>
      <c r="L2692" s="31">
        <v>0.6</v>
      </c>
      <c r="M2692" s="31">
        <v>50</v>
      </c>
      <c r="N2692" s="31"/>
      <c r="O2692" s="360">
        <f>IF(P2692="Yes",'MD Rates'!$H$1,R2692)</f>
        <v>39173</v>
      </c>
      <c r="P2692" s="5" t="str">
        <f t="shared" si="113"/>
        <v>No</v>
      </c>
      <c r="R2692" s="406">
        <v>39173</v>
      </c>
    </row>
    <row r="2693" spans="1:18" hidden="1" x14ac:dyDescent="0.2">
      <c r="A2693" s="31" t="s">
        <v>128</v>
      </c>
      <c r="B2693" s="1064" t="s">
        <v>1923</v>
      </c>
      <c r="C2693" s="368" t="s">
        <v>1530</v>
      </c>
      <c r="D2693" s="31" t="s">
        <v>673</v>
      </c>
      <c r="E2693" s="31"/>
      <c r="F2693" s="31" t="s">
        <v>148</v>
      </c>
      <c r="G2693" s="31" t="s">
        <v>1445</v>
      </c>
      <c r="H2693" s="31"/>
      <c r="I2693" s="31">
        <v>0.6</v>
      </c>
      <c r="J2693" s="31">
        <v>40</v>
      </c>
      <c r="K2693" s="31"/>
      <c r="L2693" s="31">
        <v>0.6</v>
      </c>
      <c r="M2693" s="31">
        <v>40</v>
      </c>
      <c r="N2693" s="31"/>
      <c r="O2693" s="360">
        <f>IF(P2693="Yes",'MD Rates'!$H$1,R2693)</f>
        <v>39173</v>
      </c>
      <c r="P2693" s="5" t="str">
        <f t="shared" si="113"/>
        <v>No</v>
      </c>
      <c r="R2693" s="406">
        <v>39173</v>
      </c>
    </row>
    <row r="2694" spans="1:18" hidden="1" x14ac:dyDescent="0.2">
      <c r="A2694" s="31" t="s">
        <v>128</v>
      </c>
      <c r="B2694" s="1064" t="s">
        <v>1923</v>
      </c>
      <c r="C2694" s="368" t="s">
        <v>1530</v>
      </c>
      <c r="D2694" s="31" t="s">
        <v>673</v>
      </c>
      <c r="E2694" s="31"/>
      <c r="F2694" s="31" t="s">
        <v>148</v>
      </c>
      <c r="G2694" s="31" t="s">
        <v>1446</v>
      </c>
      <c r="H2694" s="31"/>
      <c r="I2694" s="31">
        <v>0.6</v>
      </c>
      <c r="J2694" s="31">
        <v>20</v>
      </c>
      <c r="K2694" s="31"/>
      <c r="L2694" s="31">
        <v>0.6</v>
      </c>
      <c r="M2694" s="31">
        <v>20</v>
      </c>
      <c r="N2694" s="31"/>
      <c r="O2694" s="360">
        <f>IF(P2694="Yes",'MD Rates'!$H$1,R2694)</f>
        <v>39173</v>
      </c>
      <c r="P2694" s="5" t="str">
        <f t="shared" si="113"/>
        <v>No</v>
      </c>
      <c r="R2694" s="406">
        <v>39173</v>
      </c>
    </row>
    <row r="2695" spans="1:18" hidden="1" x14ac:dyDescent="0.2">
      <c r="A2695" s="31" t="s">
        <v>128</v>
      </c>
      <c r="B2695" s="1064" t="s">
        <v>1923</v>
      </c>
      <c r="C2695" s="368" t="s">
        <v>1530</v>
      </c>
      <c r="D2695" s="31" t="s">
        <v>673</v>
      </c>
      <c r="E2695" s="31"/>
      <c r="F2695" s="31" t="s">
        <v>149</v>
      </c>
      <c r="G2695" s="31" t="s">
        <v>1447</v>
      </c>
      <c r="H2695" s="31"/>
      <c r="I2695" s="31">
        <v>0.6</v>
      </c>
      <c r="J2695" s="31">
        <v>50</v>
      </c>
      <c r="K2695" s="31"/>
      <c r="L2695" s="31">
        <v>0.6</v>
      </c>
      <c r="M2695" s="31">
        <v>50</v>
      </c>
      <c r="N2695" s="31"/>
      <c r="O2695" s="360">
        <f>IF(P2695="Yes",'MD Rates'!$H$1,R2695)</f>
        <v>39173</v>
      </c>
      <c r="P2695" s="5" t="str">
        <f t="shared" si="113"/>
        <v>No</v>
      </c>
      <c r="R2695" s="406">
        <v>39173</v>
      </c>
    </row>
    <row r="2696" spans="1:18" hidden="1" x14ac:dyDescent="0.2">
      <c r="A2696" s="31" t="s">
        <v>128</v>
      </c>
      <c r="B2696" s="1064" t="s">
        <v>1923</v>
      </c>
      <c r="C2696" s="368" t="s">
        <v>1530</v>
      </c>
      <c r="D2696" s="31" t="s">
        <v>673</v>
      </c>
      <c r="E2696" s="31"/>
      <c r="F2696" s="31" t="s">
        <v>149</v>
      </c>
      <c r="G2696" s="31" t="s">
        <v>1448</v>
      </c>
      <c r="H2696" s="31"/>
      <c r="I2696" s="31">
        <v>0.6</v>
      </c>
      <c r="J2696" s="31">
        <v>40</v>
      </c>
      <c r="K2696" s="31"/>
      <c r="L2696" s="31">
        <v>0.6</v>
      </c>
      <c r="M2696" s="31">
        <v>40</v>
      </c>
      <c r="N2696" s="31"/>
      <c r="O2696" s="360">
        <f>IF(P2696="Yes",'MD Rates'!$H$1,R2696)</f>
        <v>39173</v>
      </c>
      <c r="P2696" s="5" t="str">
        <f t="shared" si="113"/>
        <v>No</v>
      </c>
      <c r="R2696" s="406">
        <v>39173</v>
      </c>
    </row>
    <row r="2697" spans="1:18" hidden="1" x14ac:dyDescent="0.2">
      <c r="A2697" s="31" t="s">
        <v>128</v>
      </c>
      <c r="B2697" s="1064" t="s">
        <v>1923</v>
      </c>
      <c r="C2697" s="368" t="s">
        <v>1530</v>
      </c>
      <c r="D2697" s="31" t="s">
        <v>673</v>
      </c>
      <c r="E2697" s="31"/>
      <c r="F2697" s="31" t="s">
        <v>149</v>
      </c>
      <c r="G2697" s="31" t="s">
        <v>1449</v>
      </c>
      <c r="H2697" s="31"/>
      <c r="I2697" s="31">
        <v>0.6</v>
      </c>
      <c r="J2697" s="31">
        <v>20</v>
      </c>
      <c r="K2697" s="31"/>
      <c r="L2697" s="31">
        <v>0.6</v>
      </c>
      <c r="M2697" s="31">
        <v>20</v>
      </c>
      <c r="N2697" s="31"/>
      <c r="O2697" s="360">
        <f>IF(P2697="Yes",'MD Rates'!$H$1,R2697)</f>
        <v>39173</v>
      </c>
      <c r="P2697" s="5" t="str">
        <f t="shared" si="113"/>
        <v>No</v>
      </c>
      <c r="R2697" s="406">
        <v>39173</v>
      </c>
    </row>
    <row r="2698" spans="1:18" hidden="1" x14ac:dyDescent="0.2">
      <c r="A2698" s="31" t="s">
        <v>128</v>
      </c>
      <c r="B2698" s="1064" t="s">
        <v>1923</v>
      </c>
      <c r="C2698" s="368" t="s">
        <v>1530</v>
      </c>
      <c r="D2698" s="31" t="s">
        <v>673</v>
      </c>
      <c r="E2698" s="31"/>
      <c r="F2698" s="31" t="s">
        <v>150</v>
      </c>
      <c r="G2698" s="31" t="s">
        <v>1444</v>
      </c>
      <c r="H2698" s="31"/>
      <c r="I2698" s="31">
        <v>0.7</v>
      </c>
      <c r="J2698" s="31">
        <v>50</v>
      </c>
      <c r="K2698" s="31"/>
      <c r="L2698" s="31">
        <v>0.7</v>
      </c>
      <c r="M2698" s="31">
        <v>50</v>
      </c>
      <c r="N2698" s="31"/>
      <c r="O2698" s="360">
        <f>IF(P2698="Yes",'MD Rates'!$H$1,R2698)</f>
        <v>39173</v>
      </c>
      <c r="P2698" s="5" t="str">
        <f t="shared" si="113"/>
        <v>No</v>
      </c>
      <c r="R2698" s="406">
        <v>39173</v>
      </c>
    </row>
    <row r="2699" spans="1:18" hidden="1" x14ac:dyDescent="0.2">
      <c r="A2699" s="31" t="s">
        <v>128</v>
      </c>
      <c r="B2699" s="1064" t="s">
        <v>1923</v>
      </c>
      <c r="C2699" s="368" t="s">
        <v>1530</v>
      </c>
      <c r="D2699" s="31" t="s">
        <v>673</v>
      </c>
      <c r="E2699" s="31"/>
      <c r="F2699" s="31" t="s">
        <v>150</v>
      </c>
      <c r="G2699" s="31" t="s">
        <v>1445</v>
      </c>
      <c r="H2699" s="31"/>
      <c r="I2699" s="31">
        <v>0.7</v>
      </c>
      <c r="J2699" s="31">
        <v>40</v>
      </c>
      <c r="K2699" s="31"/>
      <c r="L2699" s="31">
        <v>0.7</v>
      </c>
      <c r="M2699" s="31">
        <v>40</v>
      </c>
      <c r="N2699" s="31"/>
      <c r="O2699" s="360">
        <f>IF(P2699="Yes",'MD Rates'!$H$1,R2699)</f>
        <v>39173</v>
      </c>
      <c r="P2699" s="5" t="str">
        <f t="shared" si="113"/>
        <v>No</v>
      </c>
      <c r="R2699" s="406">
        <v>39173</v>
      </c>
    </row>
    <row r="2700" spans="1:18" hidden="1" x14ac:dyDescent="0.2">
      <c r="A2700" s="31" t="s">
        <v>128</v>
      </c>
      <c r="B2700" s="1064" t="s">
        <v>1923</v>
      </c>
      <c r="C2700" s="368" t="s">
        <v>1530</v>
      </c>
      <c r="D2700" s="31" t="s">
        <v>673</v>
      </c>
      <c r="E2700" s="31"/>
      <c r="F2700" s="31" t="s">
        <v>150</v>
      </c>
      <c r="G2700" s="31" t="s">
        <v>1446</v>
      </c>
      <c r="H2700" s="31"/>
      <c r="I2700" s="31">
        <v>0.7</v>
      </c>
      <c r="J2700" s="31">
        <v>20</v>
      </c>
      <c r="K2700" s="31"/>
      <c r="L2700" s="31">
        <v>0.7</v>
      </c>
      <c r="M2700" s="31">
        <v>20</v>
      </c>
      <c r="N2700" s="31"/>
      <c r="O2700" s="360">
        <f>IF(P2700="Yes",'MD Rates'!$H$1,R2700)</f>
        <v>39173</v>
      </c>
      <c r="P2700" s="5" t="str">
        <f t="shared" si="113"/>
        <v>No</v>
      </c>
      <c r="R2700" s="406">
        <v>39173</v>
      </c>
    </row>
    <row r="2701" spans="1:18" hidden="1" x14ac:dyDescent="0.2">
      <c r="A2701" s="31" t="s">
        <v>128</v>
      </c>
      <c r="B2701" s="1064" t="s">
        <v>1923</v>
      </c>
      <c r="C2701" s="368" t="s">
        <v>1530</v>
      </c>
      <c r="D2701" s="31" t="s">
        <v>673</v>
      </c>
      <c r="E2701" s="31"/>
      <c r="F2701" s="31" t="s">
        <v>151</v>
      </c>
      <c r="G2701" s="31" t="s">
        <v>1447</v>
      </c>
      <c r="H2701" s="31"/>
      <c r="I2701" s="31">
        <v>0.7</v>
      </c>
      <c r="J2701" s="31">
        <v>50</v>
      </c>
      <c r="K2701" s="31"/>
      <c r="L2701" s="31">
        <v>0.7</v>
      </c>
      <c r="M2701" s="31">
        <v>50</v>
      </c>
      <c r="N2701" s="31"/>
      <c r="O2701" s="360">
        <f>IF(P2701="Yes",'MD Rates'!$H$1,R2701)</f>
        <v>39173</v>
      </c>
      <c r="P2701" s="5" t="str">
        <f t="shared" si="113"/>
        <v>No</v>
      </c>
      <c r="R2701" s="406">
        <v>39173</v>
      </c>
    </row>
    <row r="2702" spans="1:18" hidden="1" x14ac:dyDescent="0.2">
      <c r="A2702" s="31" t="s">
        <v>128</v>
      </c>
      <c r="B2702" s="1064" t="s">
        <v>1923</v>
      </c>
      <c r="C2702" s="368" t="s">
        <v>1530</v>
      </c>
      <c r="D2702" s="31" t="s">
        <v>673</v>
      </c>
      <c r="E2702" s="31"/>
      <c r="F2702" s="31" t="s">
        <v>151</v>
      </c>
      <c r="G2702" s="31" t="s">
        <v>1448</v>
      </c>
      <c r="H2702" s="31"/>
      <c r="I2702" s="31">
        <v>0.7</v>
      </c>
      <c r="J2702" s="31">
        <v>40</v>
      </c>
      <c r="K2702" s="31"/>
      <c r="L2702" s="31">
        <v>0.7</v>
      </c>
      <c r="M2702" s="31">
        <v>40</v>
      </c>
      <c r="N2702" s="31"/>
      <c r="O2702" s="360">
        <f>IF(P2702="Yes",'MD Rates'!$H$1,R2702)</f>
        <v>39173</v>
      </c>
      <c r="P2702" s="5" t="str">
        <f t="shared" si="113"/>
        <v>No</v>
      </c>
      <c r="R2702" s="406">
        <v>39173</v>
      </c>
    </row>
    <row r="2703" spans="1:18" hidden="1" x14ac:dyDescent="0.2">
      <c r="A2703" s="31" t="s">
        <v>128</v>
      </c>
      <c r="B2703" s="1064" t="s">
        <v>1923</v>
      </c>
      <c r="C2703" s="368" t="s">
        <v>1530</v>
      </c>
      <c r="D2703" s="31" t="s">
        <v>673</v>
      </c>
      <c r="E2703" s="31"/>
      <c r="F2703" s="31" t="s">
        <v>151</v>
      </c>
      <c r="G2703" s="31" t="s">
        <v>1449</v>
      </c>
      <c r="H2703" s="31"/>
      <c r="I2703" s="31">
        <v>0.7</v>
      </c>
      <c r="J2703" s="31">
        <v>20</v>
      </c>
      <c r="K2703" s="31"/>
      <c r="L2703" s="31">
        <v>0.7</v>
      </c>
      <c r="M2703" s="31">
        <v>20</v>
      </c>
      <c r="N2703" s="31"/>
      <c r="O2703" s="360">
        <f>IF(P2703="Yes",'MD Rates'!$H$1,R2703)</f>
        <v>39173</v>
      </c>
      <c r="P2703" s="5" t="str">
        <f t="shared" si="113"/>
        <v>No</v>
      </c>
      <c r="R2703" s="406">
        <v>39173</v>
      </c>
    </row>
    <row r="2704" spans="1:18" hidden="1" x14ac:dyDescent="0.2">
      <c r="A2704" s="31" t="s">
        <v>128</v>
      </c>
      <c r="B2704" s="1064" t="s">
        <v>1923</v>
      </c>
      <c r="C2704" s="368" t="s">
        <v>1530</v>
      </c>
      <c r="D2704" s="31" t="s">
        <v>673</v>
      </c>
      <c r="E2704" s="31"/>
      <c r="F2704" s="31" t="s">
        <v>152</v>
      </c>
      <c r="G2704" s="31" t="s">
        <v>1444</v>
      </c>
      <c r="H2704" s="31"/>
      <c r="I2704" s="31">
        <v>0.8</v>
      </c>
      <c r="J2704" s="31">
        <v>50</v>
      </c>
      <c r="K2704" s="31"/>
      <c r="L2704" s="31">
        <v>0.8</v>
      </c>
      <c r="M2704" s="31">
        <v>50</v>
      </c>
      <c r="N2704" s="31"/>
      <c r="O2704" s="360">
        <f>IF(P2704="Yes",'MD Rates'!$H$1,R2704)</f>
        <v>39173</v>
      </c>
      <c r="P2704" s="5" t="str">
        <f t="shared" ref="P2704:P2767" si="114">IF(I2704&lt;&gt;L2704,"Yes","No")</f>
        <v>No</v>
      </c>
      <c r="R2704" s="406">
        <v>39173</v>
      </c>
    </row>
    <row r="2705" spans="1:18" hidden="1" x14ac:dyDescent="0.2">
      <c r="A2705" s="31" t="s">
        <v>128</v>
      </c>
      <c r="B2705" s="1064" t="s">
        <v>1923</v>
      </c>
      <c r="C2705" s="368" t="s">
        <v>1530</v>
      </c>
      <c r="D2705" s="31" t="s">
        <v>673</v>
      </c>
      <c r="E2705" s="31"/>
      <c r="F2705" s="31" t="s">
        <v>152</v>
      </c>
      <c r="G2705" s="31" t="s">
        <v>1445</v>
      </c>
      <c r="H2705" s="31"/>
      <c r="I2705" s="31">
        <v>0.8</v>
      </c>
      <c r="J2705" s="31">
        <v>40</v>
      </c>
      <c r="K2705" s="31"/>
      <c r="L2705" s="31">
        <v>0.8</v>
      </c>
      <c r="M2705" s="31">
        <v>40</v>
      </c>
      <c r="N2705" s="31"/>
      <c r="O2705" s="360">
        <f>IF(P2705="Yes",'MD Rates'!$H$1,R2705)</f>
        <v>39173</v>
      </c>
      <c r="P2705" s="5" t="str">
        <f t="shared" si="114"/>
        <v>No</v>
      </c>
      <c r="R2705" s="406">
        <v>39173</v>
      </c>
    </row>
    <row r="2706" spans="1:18" hidden="1" x14ac:dyDescent="0.2">
      <c r="A2706" s="31" t="s">
        <v>128</v>
      </c>
      <c r="B2706" s="1064" t="s">
        <v>1923</v>
      </c>
      <c r="C2706" s="368" t="s">
        <v>1530</v>
      </c>
      <c r="D2706" s="31" t="s">
        <v>673</v>
      </c>
      <c r="E2706" s="31"/>
      <c r="F2706" s="31" t="s">
        <v>152</v>
      </c>
      <c r="G2706" s="31" t="s">
        <v>1446</v>
      </c>
      <c r="H2706" s="31"/>
      <c r="I2706" s="31">
        <v>0.8</v>
      </c>
      <c r="J2706" s="31">
        <v>20</v>
      </c>
      <c r="K2706" s="31"/>
      <c r="L2706" s="31">
        <v>0.8</v>
      </c>
      <c r="M2706" s="31">
        <v>20</v>
      </c>
      <c r="N2706" s="31"/>
      <c r="O2706" s="360">
        <f>IF(P2706="Yes",'MD Rates'!$H$1,R2706)</f>
        <v>39173</v>
      </c>
      <c r="P2706" s="5" t="str">
        <f t="shared" si="114"/>
        <v>No</v>
      </c>
      <c r="R2706" s="406">
        <v>39173</v>
      </c>
    </row>
    <row r="2707" spans="1:18" hidden="1" x14ac:dyDescent="0.2">
      <c r="A2707" s="31" t="s">
        <v>128</v>
      </c>
      <c r="B2707" s="1064" t="s">
        <v>1923</v>
      </c>
      <c r="C2707" s="368" t="s">
        <v>1530</v>
      </c>
      <c r="D2707" s="31" t="s">
        <v>673</v>
      </c>
      <c r="E2707" s="31"/>
      <c r="F2707" s="31" t="s">
        <v>209</v>
      </c>
      <c r="G2707" s="31" t="s">
        <v>1447</v>
      </c>
      <c r="H2707" s="31"/>
      <c r="I2707" s="31">
        <v>0.8</v>
      </c>
      <c r="J2707" s="31">
        <v>50</v>
      </c>
      <c r="K2707" s="31"/>
      <c r="L2707" s="31">
        <v>0.8</v>
      </c>
      <c r="M2707" s="31">
        <v>50</v>
      </c>
      <c r="N2707" s="31"/>
      <c r="O2707" s="360">
        <f>IF(P2707="Yes",'MD Rates'!$H$1,R2707)</f>
        <v>39173</v>
      </c>
      <c r="P2707" s="5" t="str">
        <f t="shared" si="114"/>
        <v>No</v>
      </c>
      <c r="R2707" s="406">
        <v>39173</v>
      </c>
    </row>
    <row r="2708" spans="1:18" hidden="1" x14ac:dyDescent="0.2">
      <c r="A2708" s="31" t="s">
        <v>128</v>
      </c>
      <c r="B2708" s="1064" t="s">
        <v>1923</v>
      </c>
      <c r="C2708" s="368" t="s">
        <v>1530</v>
      </c>
      <c r="D2708" s="31" t="s">
        <v>673</v>
      </c>
      <c r="E2708" s="31"/>
      <c r="F2708" s="31" t="s">
        <v>209</v>
      </c>
      <c r="G2708" s="31" t="s">
        <v>1448</v>
      </c>
      <c r="H2708" s="31"/>
      <c r="I2708" s="31">
        <v>0.8</v>
      </c>
      <c r="J2708" s="31">
        <v>40</v>
      </c>
      <c r="K2708" s="31"/>
      <c r="L2708" s="31">
        <v>0.8</v>
      </c>
      <c r="M2708" s="31">
        <v>40</v>
      </c>
      <c r="N2708" s="31"/>
      <c r="O2708" s="360">
        <f>IF(P2708="Yes",'MD Rates'!$H$1,R2708)</f>
        <v>39173</v>
      </c>
      <c r="P2708" s="5" t="str">
        <f t="shared" si="114"/>
        <v>No</v>
      </c>
      <c r="R2708" s="406">
        <v>39173</v>
      </c>
    </row>
    <row r="2709" spans="1:18" hidden="1" x14ac:dyDescent="0.2">
      <c r="A2709" s="31" t="s">
        <v>128</v>
      </c>
      <c r="B2709" s="1064" t="s">
        <v>1923</v>
      </c>
      <c r="C2709" s="368" t="s">
        <v>1530</v>
      </c>
      <c r="D2709" s="31" t="s">
        <v>673</v>
      </c>
      <c r="E2709" s="31"/>
      <c r="F2709" s="31" t="s">
        <v>209</v>
      </c>
      <c r="G2709" s="31" t="s">
        <v>1449</v>
      </c>
      <c r="H2709" s="31"/>
      <c r="I2709" s="31">
        <v>0.8</v>
      </c>
      <c r="J2709" s="31">
        <v>20</v>
      </c>
      <c r="K2709" s="31"/>
      <c r="L2709" s="31">
        <v>0.8</v>
      </c>
      <c r="M2709" s="31">
        <v>20</v>
      </c>
      <c r="N2709" s="31"/>
      <c r="O2709" s="360">
        <f>IF(P2709="Yes",'MD Rates'!$H$1,R2709)</f>
        <v>39173</v>
      </c>
      <c r="P2709" s="5" t="str">
        <f t="shared" si="114"/>
        <v>No</v>
      </c>
      <c r="R2709" s="406">
        <v>39173</v>
      </c>
    </row>
    <row r="2710" spans="1:18" hidden="1" x14ac:dyDescent="0.2">
      <c r="A2710" s="31" t="s">
        <v>128</v>
      </c>
      <c r="B2710" s="1064" t="s">
        <v>1923</v>
      </c>
      <c r="C2710" s="368" t="s">
        <v>1530</v>
      </c>
      <c r="D2710" s="31" t="s">
        <v>673</v>
      </c>
      <c r="E2710" s="31"/>
      <c r="F2710" s="31" t="s">
        <v>210</v>
      </c>
      <c r="G2710" s="31" t="s">
        <v>1444</v>
      </c>
      <c r="H2710" s="31"/>
      <c r="I2710" s="31">
        <v>0.9</v>
      </c>
      <c r="J2710" s="31">
        <v>50</v>
      </c>
      <c r="K2710" s="31"/>
      <c r="L2710" s="31">
        <v>0.9</v>
      </c>
      <c r="M2710" s="31">
        <v>50</v>
      </c>
      <c r="N2710" s="31"/>
      <c r="O2710" s="360">
        <f>IF(P2710="Yes",'MD Rates'!$H$1,R2710)</f>
        <v>39173</v>
      </c>
      <c r="P2710" s="5" t="str">
        <f t="shared" si="114"/>
        <v>No</v>
      </c>
      <c r="R2710" s="406">
        <v>39173</v>
      </c>
    </row>
    <row r="2711" spans="1:18" hidden="1" x14ac:dyDescent="0.2">
      <c r="A2711" s="31" t="s">
        <v>128</v>
      </c>
      <c r="B2711" s="1064" t="s">
        <v>1923</v>
      </c>
      <c r="C2711" s="368" t="s">
        <v>1530</v>
      </c>
      <c r="D2711" s="31" t="s">
        <v>673</v>
      </c>
      <c r="E2711" s="31"/>
      <c r="F2711" s="31" t="s">
        <v>210</v>
      </c>
      <c r="G2711" s="31" t="s">
        <v>1445</v>
      </c>
      <c r="H2711" s="31"/>
      <c r="I2711" s="31">
        <v>0.9</v>
      </c>
      <c r="J2711" s="31">
        <v>40</v>
      </c>
      <c r="K2711" s="31"/>
      <c r="L2711" s="31">
        <v>0.9</v>
      </c>
      <c r="M2711" s="31">
        <v>40</v>
      </c>
      <c r="N2711" s="31"/>
      <c r="O2711" s="360">
        <f>IF(P2711="Yes",'MD Rates'!$H$1,R2711)</f>
        <v>39173</v>
      </c>
      <c r="P2711" s="5" t="str">
        <f t="shared" si="114"/>
        <v>No</v>
      </c>
      <c r="R2711" s="406">
        <v>39173</v>
      </c>
    </row>
    <row r="2712" spans="1:18" hidden="1" x14ac:dyDescent="0.2">
      <c r="A2712" s="31" t="s">
        <v>128</v>
      </c>
      <c r="B2712" s="1064" t="s">
        <v>1923</v>
      </c>
      <c r="C2712" s="368" t="s">
        <v>1530</v>
      </c>
      <c r="D2712" s="31" t="s">
        <v>673</v>
      </c>
      <c r="E2712" s="31"/>
      <c r="F2712" s="31" t="s">
        <v>210</v>
      </c>
      <c r="G2712" s="31" t="s">
        <v>1446</v>
      </c>
      <c r="H2712" s="31"/>
      <c r="I2712" s="31">
        <v>0.9</v>
      </c>
      <c r="J2712" s="31">
        <v>20</v>
      </c>
      <c r="K2712" s="31"/>
      <c r="L2712" s="31">
        <v>0.9</v>
      </c>
      <c r="M2712" s="31">
        <v>20</v>
      </c>
      <c r="N2712" s="31"/>
      <c r="O2712" s="360">
        <f>IF(P2712="Yes",'MD Rates'!$H$1,R2712)</f>
        <v>39173</v>
      </c>
      <c r="P2712" s="5" t="str">
        <f t="shared" si="114"/>
        <v>No</v>
      </c>
      <c r="R2712" s="406">
        <v>39173</v>
      </c>
    </row>
    <row r="2713" spans="1:18" hidden="1" x14ac:dyDescent="0.2">
      <c r="A2713" s="31" t="s">
        <v>128</v>
      </c>
      <c r="B2713" s="1064" t="s">
        <v>1923</v>
      </c>
      <c r="C2713" s="368" t="s">
        <v>1530</v>
      </c>
      <c r="D2713" s="31" t="s">
        <v>673</v>
      </c>
      <c r="E2713" s="31"/>
      <c r="F2713" s="31" t="s">
        <v>211</v>
      </c>
      <c r="G2713" s="31" t="s">
        <v>1447</v>
      </c>
      <c r="H2713" s="31"/>
      <c r="I2713" s="31">
        <v>0.9</v>
      </c>
      <c r="J2713" s="31">
        <v>50</v>
      </c>
      <c r="K2713" s="31"/>
      <c r="L2713" s="31">
        <v>0.9</v>
      </c>
      <c r="M2713" s="31">
        <v>50</v>
      </c>
      <c r="N2713" s="31"/>
      <c r="O2713" s="360">
        <f>IF(P2713="Yes",'MD Rates'!$H$1,R2713)</f>
        <v>39173</v>
      </c>
      <c r="P2713" s="5" t="str">
        <f t="shared" si="114"/>
        <v>No</v>
      </c>
      <c r="R2713" s="406">
        <v>39173</v>
      </c>
    </row>
    <row r="2714" spans="1:18" hidden="1" x14ac:dyDescent="0.2">
      <c r="A2714" s="31" t="s">
        <v>128</v>
      </c>
      <c r="B2714" s="1064" t="s">
        <v>1923</v>
      </c>
      <c r="C2714" s="368" t="s">
        <v>1530</v>
      </c>
      <c r="D2714" s="31" t="s">
        <v>673</v>
      </c>
      <c r="E2714" s="31"/>
      <c r="F2714" s="31" t="s">
        <v>211</v>
      </c>
      <c r="G2714" s="31" t="s">
        <v>1448</v>
      </c>
      <c r="H2714" s="31"/>
      <c r="I2714" s="31">
        <v>0.9</v>
      </c>
      <c r="J2714" s="31">
        <v>40</v>
      </c>
      <c r="K2714" s="31"/>
      <c r="L2714" s="31">
        <v>0.9</v>
      </c>
      <c r="M2714" s="31">
        <v>40</v>
      </c>
      <c r="N2714" s="31"/>
      <c r="O2714" s="360">
        <f>IF(P2714="Yes",'MD Rates'!$H$1,R2714)</f>
        <v>39173</v>
      </c>
      <c r="P2714" s="5" t="str">
        <f t="shared" si="114"/>
        <v>No</v>
      </c>
      <c r="R2714" s="406">
        <v>39173</v>
      </c>
    </row>
    <row r="2715" spans="1:18" hidden="1" x14ac:dyDescent="0.2">
      <c r="A2715" s="31" t="s">
        <v>128</v>
      </c>
      <c r="B2715" s="1064" t="s">
        <v>1923</v>
      </c>
      <c r="C2715" s="368" t="s">
        <v>1530</v>
      </c>
      <c r="D2715" s="31" t="s">
        <v>673</v>
      </c>
      <c r="E2715" s="31"/>
      <c r="F2715" s="31" t="s">
        <v>211</v>
      </c>
      <c r="G2715" s="31" t="s">
        <v>1449</v>
      </c>
      <c r="H2715" s="31"/>
      <c r="I2715" s="31">
        <v>0.9</v>
      </c>
      <c r="J2715" s="31">
        <v>20</v>
      </c>
      <c r="K2715" s="31"/>
      <c r="L2715" s="31">
        <v>0.9</v>
      </c>
      <c r="M2715" s="31">
        <v>20</v>
      </c>
      <c r="N2715" s="31"/>
      <c r="O2715" s="360">
        <f>IF(P2715="Yes",'MD Rates'!$H$1,R2715)</f>
        <v>39173</v>
      </c>
      <c r="P2715" s="5" t="str">
        <f t="shared" si="114"/>
        <v>No</v>
      </c>
      <c r="R2715" s="406">
        <v>39173</v>
      </c>
    </row>
    <row r="2716" spans="1:18" hidden="1" x14ac:dyDescent="0.2">
      <c r="A2716" s="31" t="s">
        <v>129</v>
      </c>
      <c r="B2716" s="1064" t="s">
        <v>1923</v>
      </c>
      <c r="C2716" s="368" t="s">
        <v>1526</v>
      </c>
      <c r="D2716" s="31" t="s">
        <v>145</v>
      </c>
      <c r="E2716" s="31"/>
      <c r="F2716" s="31" t="s">
        <v>146</v>
      </c>
      <c r="G2716" s="31" t="s">
        <v>1444</v>
      </c>
      <c r="H2716" s="31"/>
      <c r="I2716" s="31">
        <v>0.5</v>
      </c>
      <c r="J2716" s="31">
        <v>50</v>
      </c>
      <c r="K2716" s="31"/>
      <c r="L2716" s="31">
        <v>0.5</v>
      </c>
      <c r="M2716" s="31">
        <v>50</v>
      </c>
      <c r="N2716" s="31"/>
      <c r="O2716" s="360">
        <f>IF(P2716="Yes",'MD Rates'!$H$1,R2716)</f>
        <v>18629</v>
      </c>
      <c r="P2716" s="5" t="str">
        <f t="shared" si="114"/>
        <v>No</v>
      </c>
      <c r="R2716" s="406">
        <v>18629</v>
      </c>
    </row>
    <row r="2717" spans="1:18" hidden="1" x14ac:dyDescent="0.2">
      <c r="A2717" s="31" t="s">
        <v>129</v>
      </c>
      <c r="B2717" s="1064" t="s">
        <v>1923</v>
      </c>
      <c r="C2717" s="368" t="s">
        <v>1526</v>
      </c>
      <c r="D2717" s="31" t="s">
        <v>145</v>
      </c>
      <c r="E2717" s="31"/>
      <c r="F2717" s="31" t="s">
        <v>146</v>
      </c>
      <c r="G2717" s="31" t="s">
        <v>1445</v>
      </c>
      <c r="H2717" s="31"/>
      <c r="I2717" s="31">
        <v>0.5</v>
      </c>
      <c r="J2717" s="31">
        <v>40</v>
      </c>
      <c r="K2717" s="31"/>
      <c r="L2717" s="31">
        <v>0.5</v>
      </c>
      <c r="M2717" s="31">
        <v>40</v>
      </c>
      <c r="N2717" s="31"/>
      <c r="O2717" s="360">
        <f>IF(P2717="Yes",'MD Rates'!$H$1,R2717)</f>
        <v>18629</v>
      </c>
      <c r="P2717" s="5" t="str">
        <f t="shared" si="114"/>
        <v>No</v>
      </c>
      <c r="R2717" s="406">
        <v>18629</v>
      </c>
    </row>
    <row r="2718" spans="1:18" hidden="1" x14ac:dyDescent="0.2">
      <c r="A2718" s="31" t="s">
        <v>129</v>
      </c>
      <c r="B2718" s="1064" t="s">
        <v>1923</v>
      </c>
      <c r="C2718" s="368" t="s">
        <v>1526</v>
      </c>
      <c r="D2718" s="31" t="s">
        <v>145</v>
      </c>
      <c r="E2718" s="31"/>
      <c r="F2718" s="31" t="s">
        <v>146</v>
      </c>
      <c r="G2718" s="31" t="s">
        <v>1446</v>
      </c>
      <c r="H2718" s="31"/>
      <c r="I2718" s="31">
        <v>0.5</v>
      </c>
      <c r="J2718" s="31">
        <v>20</v>
      </c>
      <c r="K2718" s="31"/>
      <c r="L2718" s="31">
        <v>0.5</v>
      </c>
      <c r="M2718" s="31">
        <v>20</v>
      </c>
      <c r="N2718" s="31"/>
      <c r="O2718" s="360">
        <f>IF(P2718="Yes",'MD Rates'!$H$1,R2718)</f>
        <v>18629</v>
      </c>
      <c r="P2718" s="5" t="str">
        <f t="shared" si="114"/>
        <v>No</v>
      </c>
      <c r="R2718" s="406">
        <v>18629</v>
      </c>
    </row>
    <row r="2719" spans="1:18" hidden="1" x14ac:dyDescent="0.2">
      <c r="A2719" s="31" t="s">
        <v>129</v>
      </c>
      <c r="B2719" s="1064" t="s">
        <v>1923</v>
      </c>
      <c r="C2719" s="368" t="s">
        <v>1526</v>
      </c>
      <c r="D2719" s="31" t="s">
        <v>145</v>
      </c>
      <c r="E2719" s="31"/>
      <c r="F2719" s="31" t="s">
        <v>147</v>
      </c>
      <c r="G2719" s="31" t="s">
        <v>1447</v>
      </c>
      <c r="H2719" s="31"/>
      <c r="I2719" s="31">
        <v>0.5</v>
      </c>
      <c r="J2719" s="31">
        <v>50</v>
      </c>
      <c r="K2719" s="31"/>
      <c r="L2719" s="31">
        <v>0.5</v>
      </c>
      <c r="M2719" s="31">
        <v>50</v>
      </c>
      <c r="N2719" s="31"/>
      <c r="O2719" s="360">
        <f>IF(P2719="Yes",'MD Rates'!$H$1,R2719)</f>
        <v>18629</v>
      </c>
      <c r="P2719" s="5" t="str">
        <f t="shared" si="114"/>
        <v>No</v>
      </c>
      <c r="R2719" s="406">
        <v>18629</v>
      </c>
    </row>
    <row r="2720" spans="1:18" hidden="1" x14ac:dyDescent="0.2">
      <c r="A2720" s="31" t="s">
        <v>129</v>
      </c>
      <c r="B2720" s="1064" t="s">
        <v>1923</v>
      </c>
      <c r="C2720" s="368" t="s">
        <v>1526</v>
      </c>
      <c r="D2720" s="31" t="s">
        <v>145</v>
      </c>
      <c r="E2720" s="31"/>
      <c r="F2720" s="31" t="s">
        <v>147</v>
      </c>
      <c r="G2720" s="31" t="s">
        <v>1448</v>
      </c>
      <c r="H2720" s="31"/>
      <c r="I2720" s="31">
        <v>0.5</v>
      </c>
      <c r="J2720" s="31">
        <v>40</v>
      </c>
      <c r="K2720" s="31"/>
      <c r="L2720" s="31">
        <v>0.5</v>
      </c>
      <c r="M2720" s="31">
        <v>40</v>
      </c>
      <c r="N2720" s="31"/>
      <c r="O2720" s="360">
        <f>IF(P2720="Yes",'MD Rates'!$H$1,R2720)</f>
        <v>18629</v>
      </c>
      <c r="P2720" s="5" t="str">
        <f t="shared" si="114"/>
        <v>No</v>
      </c>
      <c r="R2720" s="406">
        <v>18629</v>
      </c>
    </row>
    <row r="2721" spans="1:18" hidden="1" x14ac:dyDescent="0.2">
      <c r="A2721" s="31" t="s">
        <v>129</v>
      </c>
      <c r="B2721" s="1064" t="s">
        <v>1923</v>
      </c>
      <c r="C2721" s="368" t="s">
        <v>1526</v>
      </c>
      <c r="D2721" s="31" t="s">
        <v>145</v>
      </c>
      <c r="E2721" s="31"/>
      <c r="F2721" s="31" t="s">
        <v>147</v>
      </c>
      <c r="G2721" s="31" t="s">
        <v>1449</v>
      </c>
      <c r="H2721" s="31"/>
      <c r="I2721" s="31">
        <v>0.5</v>
      </c>
      <c r="J2721" s="31">
        <v>20</v>
      </c>
      <c r="K2721" s="31"/>
      <c r="L2721" s="31">
        <v>0.5</v>
      </c>
      <c r="M2721" s="31">
        <v>20</v>
      </c>
      <c r="N2721" s="31"/>
      <c r="O2721" s="360">
        <f>IF(P2721="Yes",'MD Rates'!$H$1,R2721)</f>
        <v>18629</v>
      </c>
      <c r="P2721" s="5" t="str">
        <f t="shared" si="114"/>
        <v>No</v>
      </c>
      <c r="R2721" s="406">
        <v>18629</v>
      </c>
    </row>
    <row r="2722" spans="1:18" hidden="1" x14ac:dyDescent="0.2">
      <c r="A2722" s="31" t="s">
        <v>129</v>
      </c>
      <c r="B2722" s="1064" t="s">
        <v>1923</v>
      </c>
      <c r="C2722" s="368" t="s">
        <v>1526</v>
      </c>
      <c r="D2722" s="31" t="s">
        <v>145</v>
      </c>
      <c r="E2722" s="31"/>
      <c r="F2722" s="31" t="s">
        <v>148</v>
      </c>
      <c r="G2722" s="31" t="s">
        <v>1444</v>
      </c>
      <c r="H2722" s="31"/>
      <c r="I2722" s="31">
        <v>0.6</v>
      </c>
      <c r="J2722" s="31">
        <v>50</v>
      </c>
      <c r="K2722" s="31"/>
      <c r="L2722" s="31">
        <v>0.6</v>
      </c>
      <c r="M2722" s="31">
        <v>50</v>
      </c>
      <c r="N2722" s="31"/>
      <c r="O2722" s="360">
        <f>IF(P2722="Yes",'MD Rates'!$H$1,R2722)</f>
        <v>18629</v>
      </c>
      <c r="P2722" s="5" t="str">
        <f t="shared" si="114"/>
        <v>No</v>
      </c>
      <c r="R2722" s="406">
        <v>18629</v>
      </c>
    </row>
    <row r="2723" spans="1:18" hidden="1" x14ac:dyDescent="0.2">
      <c r="A2723" s="31" t="s">
        <v>129</v>
      </c>
      <c r="B2723" s="1064" t="s">
        <v>1923</v>
      </c>
      <c r="C2723" s="368" t="s">
        <v>1526</v>
      </c>
      <c r="D2723" s="31" t="s">
        <v>145</v>
      </c>
      <c r="E2723" s="31"/>
      <c r="F2723" s="31" t="s">
        <v>148</v>
      </c>
      <c r="G2723" s="31" t="s">
        <v>1445</v>
      </c>
      <c r="H2723" s="31"/>
      <c r="I2723" s="31">
        <v>0.6</v>
      </c>
      <c r="J2723" s="31">
        <v>40</v>
      </c>
      <c r="K2723" s="31"/>
      <c r="L2723" s="31">
        <v>0.6</v>
      </c>
      <c r="M2723" s="31">
        <v>40</v>
      </c>
      <c r="N2723" s="31"/>
      <c r="O2723" s="360">
        <f>IF(P2723="Yes",'MD Rates'!$H$1,R2723)</f>
        <v>18629</v>
      </c>
      <c r="P2723" s="5" t="str">
        <f t="shared" si="114"/>
        <v>No</v>
      </c>
      <c r="R2723" s="406">
        <v>18629</v>
      </c>
    </row>
    <row r="2724" spans="1:18" hidden="1" x14ac:dyDescent="0.2">
      <c r="A2724" s="31" t="s">
        <v>129</v>
      </c>
      <c r="B2724" s="1064" t="s">
        <v>1923</v>
      </c>
      <c r="C2724" s="368" t="s">
        <v>1526</v>
      </c>
      <c r="D2724" s="31" t="s">
        <v>145</v>
      </c>
      <c r="E2724" s="31"/>
      <c r="F2724" s="31" t="s">
        <v>148</v>
      </c>
      <c r="G2724" s="31" t="s">
        <v>1446</v>
      </c>
      <c r="H2724" s="31"/>
      <c r="I2724" s="31">
        <v>0.6</v>
      </c>
      <c r="J2724" s="31">
        <v>20</v>
      </c>
      <c r="K2724" s="31"/>
      <c r="L2724" s="31">
        <v>0.6</v>
      </c>
      <c r="M2724" s="31">
        <v>20</v>
      </c>
      <c r="N2724" s="31"/>
      <c r="O2724" s="360">
        <f>IF(P2724="Yes",'MD Rates'!$H$1,R2724)</f>
        <v>18629</v>
      </c>
      <c r="P2724" s="5" t="str">
        <f t="shared" si="114"/>
        <v>No</v>
      </c>
      <c r="R2724" s="406">
        <v>18629</v>
      </c>
    </row>
    <row r="2725" spans="1:18" hidden="1" x14ac:dyDescent="0.2">
      <c r="A2725" s="31" t="s">
        <v>129</v>
      </c>
      <c r="B2725" s="1064" t="s">
        <v>1923</v>
      </c>
      <c r="C2725" s="368" t="s">
        <v>1526</v>
      </c>
      <c r="D2725" s="31" t="s">
        <v>145</v>
      </c>
      <c r="E2725" s="31"/>
      <c r="F2725" s="31" t="s">
        <v>149</v>
      </c>
      <c r="G2725" s="31" t="s">
        <v>1447</v>
      </c>
      <c r="H2725" s="31"/>
      <c r="I2725" s="31">
        <v>0.6</v>
      </c>
      <c r="J2725" s="31">
        <v>50</v>
      </c>
      <c r="K2725" s="31"/>
      <c r="L2725" s="31">
        <v>0.6</v>
      </c>
      <c r="M2725" s="31">
        <v>50</v>
      </c>
      <c r="N2725" s="31"/>
      <c r="O2725" s="360">
        <f>IF(P2725="Yes",'MD Rates'!$H$1,R2725)</f>
        <v>18629</v>
      </c>
      <c r="P2725" s="5" t="str">
        <f t="shared" si="114"/>
        <v>No</v>
      </c>
      <c r="R2725" s="406">
        <v>18629</v>
      </c>
    </row>
    <row r="2726" spans="1:18" hidden="1" x14ac:dyDescent="0.2">
      <c r="A2726" s="31" t="s">
        <v>129</v>
      </c>
      <c r="B2726" s="1064" t="s">
        <v>1923</v>
      </c>
      <c r="C2726" s="368" t="s">
        <v>1526</v>
      </c>
      <c r="D2726" s="31" t="s">
        <v>145</v>
      </c>
      <c r="E2726" s="31"/>
      <c r="F2726" s="31" t="s">
        <v>149</v>
      </c>
      <c r="G2726" s="31" t="s">
        <v>1448</v>
      </c>
      <c r="H2726" s="31"/>
      <c r="I2726" s="31">
        <v>0.6</v>
      </c>
      <c r="J2726" s="31">
        <v>40</v>
      </c>
      <c r="K2726" s="31"/>
      <c r="L2726" s="31">
        <v>0.6</v>
      </c>
      <c r="M2726" s="31">
        <v>40</v>
      </c>
      <c r="N2726" s="31"/>
      <c r="O2726" s="360">
        <f>IF(P2726="Yes",'MD Rates'!$H$1,R2726)</f>
        <v>18629</v>
      </c>
      <c r="P2726" s="5" t="str">
        <f t="shared" si="114"/>
        <v>No</v>
      </c>
      <c r="R2726" s="406">
        <v>18629</v>
      </c>
    </row>
    <row r="2727" spans="1:18" hidden="1" x14ac:dyDescent="0.2">
      <c r="A2727" s="31" t="s">
        <v>129</v>
      </c>
      <c r="B2727" s="1064" t="s">
        <v>1923</v>
      </c>
      <c r="C2727" s="368" t="s">
        <v>1526</v>
      </c>
      <c r="D2727" s="31" t="s">
        <v>145</v>
      </c>
      <c r="E2727" s="31"/>
      <c r="F2727" s="31" t="s">
        <v>149</v>
      </c>
      <c r="G2727" s="31" t="s">
        <v>1449</v>
      </c>
      <c r="H2727" s="31"/>
      <c r="I2727" s="31">
        <v>0.6</v>
      </c>
      <c r="J2727" s="31">
        <v>20</v>
      </c>
      <c r="K2727" s="31"/>
      <c r="L2727" s="31">
        <v>0.6</v>
      </c>
      <c r="M2727" s="31">
        <v>20</v>
      </c>
      <c r="N2727" s="31"/>
      <c r="O2727" s="360">
        <f>IF(P2727="Yes",'MD Rates'!$H$1,R2727)</f>
        <v>18629</v>
      </c>
      <c r="P2727" s="5" t="str">
        <f t="shared" si="114"/>
        <v>No</v>
      </c>
      <c r="R2727" s="406">
        <v>18629</v>
      </c>
    </row>
    <row r="2728" spans="1:18" hidden="1" x14ac:dyDescent="0.2">
      <c r="A2728" s="31" t="s">
        <v>129</v>
      </c>
      <c r="B2728" s="1064" t="s">
        <v>1923</v>
      </c>
      <c r="C2728" s="368" t="s">
        <v>1526</v>
      </c>
      <c r="D2728" s="31" t="s">
        <v>145</v>
      </c>
      <c r="E2728" s="31"/>
      <c r="F2728" s="31" t="s">
        <v>150</v>
      </c>
      <c r="G2728" s="31" t="s">
        <v>1444</v>
      </c>
      <c r="H2728" s="31"/>
      <c r="I2728" s="31">
        <v>0.7</v>
      </c>
      <c r="J2728" s="31">
        <v>50</v>
      </c>
      <c r="K2728" s="31"/>
      <c r="L2728" s="31">
        <v>0.7</v>
      </c>
      <c r="M2728" s="31">
        <v>50</v>
      </c>
      <c r="N2728" s="31"/>
      <c r="O2728" s="360">
        <f>IF(P2728="Yes",'MD Rates'!$H$1,R2728)</f>
        <v>18629</v>
      </c>
      <c r="P2728" s="5" t="str">
        <f t="shared" si="114"/>
        <v>No</v>
      </c>
      <c r="R2728" s="406">
        <v>18629</v>
      </c>
    </row>
    <row r="2729" spans="1:18" hidden="1" x14ac:dyDescent="0.2">
      <c r="A2729" s="31" t="s">
        <v>129</v>
      </c>
      <c r="B2729" s="1064" t="s">
        <v>1923</v>
      </c>
      <c r="C2729" s="368" t="s">
        <v>1526</v>
      </c>
      <c r="D2729" s="31" t="s">
        <v>145</v>
      </c>
      <c r="E2729" s="31"/>
      <c r="F2729" s="31" t="s">
        <v>150</v>
      </c>
      <c r="G2729" s="31" t="s">
        <v>1445</v>
      </c>
      <c r="H2729" s="31"/>
      <c r="I2729" s="31">
        <v>0.7</v>
      </c>
      <c r="J2729" s="31">
        <v>40</v>
      </c>
      <c r="K2729" s="31"/>
      <c r="L2729" s="31">
        <v>0.7</v>
      </c>
      <c r="M2729" s="31">
        <v>40</v>
      </c>
      <c r="N2729" s="31"/>
      <c r="O2729" s="360">
        <f>IF(P2729="Yes",'MD Rates'!$H$1,R2729)</f>
        <v>18629</v>
      </c>
      <c r="P2729" s="5" t="str">
        <f t="shared" si="114"/>
        <v>No</v>
      </c>
      <c r="R2729" s="406">
        <v>18629</v>
      </c>
    </row>
    <row r="2730" spans="1:18" hidden="1" x14ac:dyDescent="0.2">
      <c r="A2730" s="31" t="s">
        <v>129</v>
      </c>
      <c r="B2730" s="1064" t="s">
        <v>1923</v>
      </c>
      <c r="C2730" s="368" t="s">
        <v>1526</v>
      </c>
      <c r="D2730" s="31" t="s">
        <v>145</v>
      </c>
      <c r="E2730" s="31"/>
      <c r="F2730" s="31" t="s">
        <v>150</v>
      </c>
      <c r="G2730" s="31" t="s">
        <v>1446</v>
      </c>
      <c r="H2730" s="31"/>
      <c r="I2730" s="31">
        <v>0.7</v>
      </c>
      <c r="J2730" s="31">
        <v>20</v>
      </c>
      <c r="K2730" s="31"/>
      <c r="L2730" s="31">
        <v>0.7</v>
      </c>
      <c r="M2730" s="31">
        <v>20</v>
      </c>
      <c r="N2730" s="31"/>
      <c r="O2730" s="360">
        <f>IF(P2730="Yes",'MD Rates'!$H$1,R2730)</f>
        <v>18629</v>
      </c>
      <c r="P2730" s="5" t="str">
        <f t="shared" si="114"/>
        <v>No</v>
      </c>
      <c r="R2730" s="406">
        <v>18629</v>
      </c>
    </row>
    <row r="2731" spans="1:18" hidden="1" x14ac:dyDescent="0.2">
      <c r="A2731" s="31" t="s">
        <v>129</v>
      </c>
      <c r="B2731" s="1064" t="s">
        <v>1923</v>
      </c>
      <c r="C2731" s="368" t="s">
        <v>1526</v>
      </c>
      <c r="D2731" s="31" t="s">
        <v>145</v>
      </c>
      <c r="E2731" s="31"/>
      <c r="F2731" s="31" t="s">
        <v>151</v>
      </c>
      <c r="G2731" s="31" t="s">
        <v>1447</v>
      </c>
      <c r="H2731" s="31"/>
      <c r="I2731" s="31">
        <v>0.7</v>
      </c>
      <c r="J2731" s="31">
        <v>50</v>
      </c>
      <c r="K2731" s="31"/>
      <c r="L2731" s="31">
        <v>0.7</v>
      </c>
      <c r="M2731" s="31">
        <v>50</v>
      </c>
      <c r="N2731" s="31"/>
      <c r="O2731" s="360">
        <f>IF(P2731="Yes",'MD Rates'!$H$1,R2731)</f>
        <v>18629</v>
      </c>
      <c r="P2731" s="5" t="str">
        <f t="shared" si="114"/>
        <v>No</v>
      </c>
      <c r="R2731" s="406">
        <v>18629</v>
      </c>
    </row>
    <row r="2732" spans="1:18" hidden="1" x14ac:dyDescent="0.2">
      <c r="A2732" s="31" t="s">
        <v>129</v>
      </c>
      <c r="B2732" s="1064" t="s">
        <v>1923</v>
      </c>
      <c r="C2732" s="368" t="s">
        <v>1526</v>
      </c>
      <c r="D2732" s="31" t="s">
        <v>145</v>
      </c>
      <c r="E2732" s="31"/>
      <c r="F2732" s="31" t="s">
        <v>151</v>
      </c>
      <c r="G2732" s="31" t="s">
        <v>1448</v>
      </c>
      <c r="H2732" s="31"/>
      <c r="I2732" s="31">
        <v>0.7</v>
      </c>
      <c r="J2732" s="31">
        <v>40</v>
      </c>
      <c r="K2732" s="31"/>
      <c r="L2732" s="31">
        <v>0.7</v>
      </c>
      <c r="M2732" s="31">
        <v>40</v>
      </c>
      <c r="N2732" s="31"/>
      <c r="O2732" s="360">
        <f>IF(P2732="Yes",'MD Rates'!$H$1,R2732)</f>
        <v>18629</v>
      </c>
      <c r="P2732" s="5" t="str">
        <f t="shared" si="114"/>
        <v>No</v>
      </c>
      <c r="R2732" s="406">
        <v>18629</v>
      </c>
    </row>
    <row r="2733" spans="1:18" hidden="1" x14ac:dyDescent="0.2">
      <c r="A2733" s="31" t="s">
        <v>129</v>
      </c>
      <c r="B2733" s="1064" t="s">
        <v>1923</v>
      </c>
      <c r="C2733" s="368" t="s">
        <v>1526</v>
      </c>
      <c r="D2733" s="31" t="s">
        <v>145</v>
      </c>
      <c r="E2733" s="31"/>
      <c r="F2733" s="31" t="s">
        <v>151</v>
      </c>
      <c r="G2733" s="31" t="s">
        <v>1449</v>
      </c>
      <c r="H2733" s="31"/>
      <c r="I2733" s="31">
        <v>0.7</v>
      </c>
      <c r="J2733" s="31">
        <v>20</v>
      </c>
      <c r="K2733" s="31"/>
      <c r="L2733" s="31">
        <v>0.7</v>
      </c>
      <c r="M2733" s="31">
        <v>20</v>
      </c>
      <c r="N2733" s="31"/>
      <c r="O2733" s="360">
        <f>IF(P2733="Yes",'MD Rates'!$H$1,R2733)</f>
        <v>18629</v>
      </c>
      <c r="P2733" s="5" t="str">
        <f t="shared" si="114"/>
        <v>No</v>
      </c>
      <c r="R2733" s="406">
        <v>18629</v>
      </c>
    </row>
    <row r="2734" spans="1:18" hidden="1" x14ac:dyDescent="0.2">
      <c r="A2734" s="31" t="s">
        <v>129</v>
      </c>
      <c r="B2734" s="1064" t="s">
        <v>1923</v>
      </c>
      <c r="C2734" s="368" t="s">
        <v>1526</v>
      </c>
      <c r="D2734" s="31" t="s">
        <v>145</v>
      </c>
      <c r="E2734" s="31"/>
      <c r="F2734" s="31" t="s">
        <v>152</v>
      </c>
      <c r="G2734" s="31" t="s">
        <v>1444</v>
      </c>
      <c r="H2734" s="31"/>
      <c r="I2734" s="31">
        <v>0.8</v>
      </c>
      <c r="J2734" s="31">
        <v>50</v>
      </c>
      <c r="K2734" s="31"/>
      <c r="L2734" s="31">
        <v>0.8</v>
      </c>
      <c r="M2734" s="31">
        <v>50</v>
      </c>
      <c r="N2734" s="31"/>
      <c r="O2734" s="360">
        <f>IF(P2734="Yes",'MD Rates'!$H$1,R2734)</f>
        <v>18629</v>
      </c>
      <c r="P2734" s="5" t="str">
        <f t="shared" si="114"/>
        <v>No</v>
      </c>
      <c r="R2734" s="406">
        <v>18629</v>
      </c>
    </row>
    <row r="2735" spans="1:18" hidden="1" x14ac:dyDescent="0.2">
      <c r="A2735" s="31" t="s">
        <v>129</v>
      </c>
      <c r="B2735" s="1064" t="s">
        <v>1923</v>
      </c>
      <c r="C2735" s="368" t="s">
        <v>1526</v>
      </c>
      <c r="D2735" s="31" t="s">
        <v>145</v>
      </c>
      <c r="E2735" s="31"/>
      <c r="F2735" s="31" t="s">
        <v>152</v>
      </c>
      <c r="G2735" s="31" t="s">
        <v>1445</v>
      </c>
      <c r="H2735" s="31"/>
      <c r="I2735" s="31">
        <v>0.8</v>
      </c>
      <c r="J2735" s="31">
        <v>40</v>
      </c>
      <c r="K2735" s="31"/>
      <c r="L2735" s="31">
        <v>0.8</v>
      </c>
      <c r="M2735" s="31">
        <v>40</v>
      </c>
      <c r="N2735" s="31"/>
      <c r="O2735" s="360">
        <f>IF(P2735="Yes",'MD Rates'!$H$1,R2735)</f>
        <v>18629</v>
      </c>
      <c r="P2735" s="5" t="str">
        <f t="shared" si="114"/>
        <v>No</v>
      </c>
      <c r="R2735" s="406">
        <v>18629</v>
      </c>
    </row>
    <row r="2736" spans="1:18" hidden="1" x14ac:dyDescent="0.2">
      <c r="A2736" s="31" t="s">
        <v>129</v>
      </c>
      <c r="B2736" s="1064" t="s">
        <v>1923</v>
      </c>
      <c r="C2736" s="368" t="s">
        <v>1526</v>
      </c>
      <c r="D2736" s="31" t="s">
        <v>145</v>
      </c>
      <c r="E2736" s="31"/>
      <c r="F2736" s="31" t="s">
        <v>152</v>
      </c>
      <c r="G2736" s="31" t="s">
        <v>1446</v>
      </c>
      <c r="H2736" s="31"/>
      <c r="I2736" s="31">
        <v>0.8</v>
      </c>
      <c r="J2736" s="31">
        <v>20</v>
      </c>
      <c r="K2736" s="31"/>
      <c r="L2736" s="31">
        <v>0.8</v>
      </c>
      <c r="M2736" s="31">
        <v>20</v>
      </c>
      <c r="N2736" s="31"/>
      <c r="O2736" s="360">
        <f>IF(P2736="Yes",'MD Rates'!$H$1,R2736)</f>
        <v>18629</v>
      </c>
      <c r="P2736" s="5" t="str">
        <f t="shared" si="114"/>
        <v>No</v>
      </c>
      <c r="R2736" s="406">
        <v>18629</v>
      </c>
    </row>
    <row r="2737" spans="1:18" hidden="1" x14ac:dyDescent="0.2">
      <c r="A2737" s="31" t="s">
        <v>129</v>
      </c>
      <c r="B2737" s="1064" t="s">
        <v>1923</v>
      </c>
      <c r="C2737" s="368" t="s">
        <v>1526</v>
      </c>
      <c r="D2737" s="31" t="s">
        <v>145</v>
      </c>
      <c r="E2737" s="31"/>
      <c r="F2737" s="31" t="s">
        <v>209</v>
      </c>
      <c r="G2737" s="31" t="s">
        <v>1447</v>
      </c>
      <c r="H2737" s="31"/>
      <c r="I2737" s="31">
        <v>0.8</v>
      </c>
      <c r="J2737" s="31">
        <v>50</v>
      </c>
      <c r="K2737" s="31"/>
      <c r="L2737" s="31">
        <v>0.8</v>
      </c>
      <c r="M2737" s="31">
        <v>50</v>
      </c>
      <c r="N2737" s="31"/>
      <c r="O2737" s="360">
        <f>IF(P2737="Yes",'MD Rates'!$H$1,R2737)</f>
        <v>18629</v>
      </c>
      <c r="P2737" s="5" t="str">
        <f t="shared" si="114"/>
        <v>No</v>
      </c>
      <c r="R2737" s="406">
        <v>18629</v>
      </c>
    </row>
    <row r="2738" spans="1:18" hidden="1" x14ac:dyDescent="0.2">
      <c r="A2738" s="31" t="s">
        <v>129</v>
      </c>
      <c r="B2738" s="1064" t="s">
        <v>1923</v>
      </c>
      <c r="C2738" s="368" t="s">
        <v>1526</v>
      </c>
      <c r="D2738" s="31" t="s">
        <v>145</v>
      </c>
      <c r="E2738" s="31"/>
      <c r="F2738" s="31" t="s">
        <v>209</v>
      </c>
      <c r="G2738" s="31" t="s">
        <v>1448</v>
      </c>
      <c r="H2738" s="31"/>
      <c r="I2738" s="31">
        <v>0.8</v>
      </c>
      <c r="J2738" s="31">
        <v>40</v>
      </c>
      <c r="K2738" s="31"/>
      <c r="L2738" s="31">
        <v>0.8</v>
      </c>
      <c r="M2738" s="31">
        <v>40</v>
      </c>
      <c r="N2738" s="31"/>
      <c r="O2738" s="360">
        <f>IF(P2738="Yes",'MD Rates'!$H$1,R2738)</f>
        <v>18629</v>
      </c>
      <c r="P2738" s="5" t="str">
        <f t="shared" si="114"/>
        <v>No</v>
      </c>
      <c r="R2738" s="406">
        <v>18629</v>
      </c>
    </row>
    <row r="2739" spans="1:18" hidden="1" x14ac:dyDescent="0.2">
      <c r="A2739" s="31" t="s">
        <v>129</v>
      </c>
      <c r="B2739" s="1064" t="s">
        <v>1923</v>
      </c>
      <c r="C2739" s="368" t="s">
        <v>1526</v>
      </c>
      <c r="D2739" s="31" t="s">
        <v>145</v>
      </c>
      <c r="E2739" s="31"/>
      <c r="F2739" s="31" t="s">
        <v>209</v>
      </c>
      <c r="G2739" s="31" t="s">
        <v>1449</v>
      </c>
      <c r="H2739" s="31"/>
      <c r="I2739" s="31">
        <v>0.8</v>
      </c>
      <c r="J2739" s="31">
        <v>20</v>
      </c>
      <c r="K2739" s="31"/>
      <c r="L2739" s="31">
        <v>0.8</v>
      </c>
      <c r="M2739" s="31">
        <v>20</v>
      </c>
      <c r="N2739" s="31"/>
      <c r="O2739" s="360">
        <f>IF(P2739="Yes",'MD Rates'!$H$1,R2739)</f>
        <v>18629</v>
      </c>
      <c r="P2739" s="5" t="str">
        <f t="shared" si="114"/>
        <v>No</v>
      </c>
      <c r="R2739" s="406">
        <v>18629</v>
      </c>
    </row>
    <row r="2740" spans="1:18" hidden="1" x14ac:dyDescent="0.2">
      <c r="A2740" s="31" t="s">
        <v>129</v>
      </c>
      <c r="B2740" s="1064" t="s">
        <v>1923</v>
      </c>
      <c r="C2740" s="368" t="s">
        <v>1526</v>
      </c>
      <c r="D2740" s="31" t="s">
        <v>145</v>
      </c>
      <c r="E2740" s="31"/>
      <c r="F2740" s="31" t="s">
        <v>210</v>
      </c>
      <c r="G2740" s="31" t="s">
        <v>1444</v>
      </c>
      <c r="H2740" s="31"/>
      <c r="I2740" s="31">
        <v>0.9</v>
      </c>
      <c r="J2740" s="31">
        <v>50</v>
      </c>
      <c r="K2740" s="31"/>
      <c r="L2740" s="31">
        <v>0.9</v>
      </c>
      <c r="M2740" s="31">
        <v>50</v>
      </c>
      <c r="N2740" s="31"/>
      <c r="O2740" s="360">
        <f>IF(P2740="Yes",'MD Rates'!$H$1,R2740)</f>
        <v>18629</v>
      </c>
      <c r="P2740" s="5" t="str">
        <f t="shared" si="114"/>
        <v>No</v>
      </c>
      <c r="R2740" s="406">
        <v>18629</v>
      </c>
    </row>
    <row r="2741" spans="1:18" hidden="1" x14ac:dyDescent="0.2">
      <c r="A2741" s="31" t="s">
        <v>129</v>
      </c>
      <c r="B2741" s="1064" t="s">
        <v>1923</v>
      </c>
      <c r="C2741" s="368" t="s">
        <v>1526</v>
      </c>
      <c r="D2741" s="31" t="s">
        <v>145</v>
      </c>
      <c r="E2741" s="31"/>
      <c r="F2741" s="31" t="s">
        <v>210</v>
      </c>
      <c r="G2741" s="31" t="s">
        <v>1445</v>
      </c>
      <c r="H2741" s="31"/>
      <c r="I2741" s="31">
        <v>0.9</v>
      </c>
      <c r="J2741" s="31">
        <v>40</v>
      </c>
      <c r="K2741" s="31"/>
      <c r="L2741" s="31">
        <v>0.9</v>
      </c>
      <c r="M2741" s="31">
        <v>40</v>
      </c>
      <c r="N2741" s="31"/>
      <c r="O2741" s="360">
        <f>IF(P2741="Yes",'MD Rates'!$H$1,R2741)</f>
        <v>18629</v>
      </c>
      <c r="P2741" s="5" t="str">
        <f t="shared" si="114"/>
        <v>No</v>
      </c>
      <c r="R2741" s="406">
        <v>18629</v>
      </c>
    </row>
    <row r="2742" spans="1:18" hidden="1" x14ac:dyDescent="0.2">
      <c r="A2742" s="31" t="s">
        <v>129</v>
      </c>
      <c r="B2742" s="1064" t="s">
        <v>1923</v>
      </c>
      <c r="C2742" s="368" t="s">
        <v>1526</v>
      </c>
      <c r="D2742" s="31" t="s">
        <v>145</v>
      </c>
      <c r="E2742" s="31"/>
      <c r="F2742" s="31" t="s">
        <v>210</v>
      </c>
      <c r="G2742" s="31" t="s">
        <v>1446</v>
      </c>
      <c r="H2742" s="31"/>
      <c r="I2742" s="31">
        <v>0.9</v>
      </c>
      <c r="J2742" s="31">
        <v>20</v>
      </c>
      <c r="K2742" s="31"/>
      <c r="L2742" s="31">
        <v>0.9</v>
      </c>
      <c r="M2742" s="31">
        <v>20</v>
      </c>
      <c r="N2742" s="31"/>
      <c r="O2742" s="360">
        <f>IF(P2742="Yes",'MD Rates'!$H$1,R2742)</f>
        <v>18629</v>
      </c>
      <c r="P2742" s="5" t="str">
        <f t="shared" si="114"/>
        <v>No</v>
      </c>
      <c r="R2742" s="406">
        <v>18629</v>
      </c>
    </row>
    <row r="2743" spans="1:18" hidden="1" x14ac:dyDescent="0.2">
      <c r="A2743" s="31" t="s">
        <v>129</v>
      </c>
      <c r="B2743" s="1064" t="s">
        <v>1923</v>
      </c>
      <c r="C2743" s="368" t="s">
        <v>1526</v>
      </c>
      <c r="D2743" s="31" t="s">
        <v>145</v>
      </c>
      <c r="E2743" s="31"/>
      <c r="F2743" s="31" t="s">
        <v>211</v>
      </c>
      <c r="G2743" s="31" t="s">
        <v>1447</v>
      </c>
      <c r="H2743" s="31"/>
      <c r="I2743" s="31">
        <v>0.9</v>
      </c>
      <c r="J2743" s="31">
        <v>50</v>
      </c>
      <c r="K2743" s="31"/>
      <c r="L2743" s="31">
        <v>0.9</v>
      </c>
      <c r="M2743" s="31">
        <v>50</v>
      </c>
      <c r="N2743" s="31"/>
      <c r="O2743" s="360">
        <f>IF(P2743="Yes",'MD Rates'!$H$1,R2743)</f>
        <v>18629</v>
      </c>
      <c r="P2743" s="5" t="str">
        <f t="shared" si="114"/>
        <v>No</v>
      </c>
      <c r="R2743" s="406">
        <v>18629</v>
      </c>
    </row>
    <row r="2744" spans="1:18" hidden="1" x14ac:dyDescent="0.2">
      <c r="A2744" s="31" t="s">
        <v>129</v>
      </c>
      <c r="B2744" s="1064" t="s">
        <v>1923</v>
      </c>
      <c r="C2744" s="368" t="s">
        <v>1526</v>
      </c>
      <c r="D2744" s="31" t="s">
        <v>145</v>
      </c>
      <c r="E2744" s="31"/>
      <c r="F2744" s="31" t="s">
        <v>211</v>
      </c>
      <c r="G2744" s="31" t="s">
        <v>1448</v>
      </c>
      <c r="H2744" s="31"/>
      <c r="I2744" s="31">
        <v>0.9</v>
      </c>
      <c r="J2744" s="31">
        <v>40</v>
      </c>
      <c r="K2744" s="31"/>
      <c r="L2744" s="31">
        <v>0.9</v>
      </c>
      <c r="M2744" s="31">
        <v>40</v>
      </c>
      <c r="N2744" s="31"/>
      <c r="O2744" s="360">
        <f>IF(P2744="Yes",'MD Rates'!$H$1,R2744)</f>
        <v>18629</v>
      </c>
      <c r="P2744" s="5" t="str">
        <f t="shared" si="114"/>
        <v>No</v>
      </c>
      <c r="R2744" s="406">
        <v>18629</v>
      </c>
    </row>
    <row r="2745" spans="1:18" hidden="1" x14ac:dyDescent="0.2">
      <c r="A2745" s="31" t="s">
        <v>129</v>
      </c>
      <c r="B2745" s="1064" t="s">
        <v>1923</v>
      </c>
      <c r="C2745" s="368" t="s">
        <v>1526</v>
      </c>
      <c r="D2745" s="31" t="s">
        <v>145</v>
      </c>
      <c r="E2745" s="31"/>
      <c r="F2745" s="31" t="s">
        <v>211</v>
      </c>
      <c r="G2745" s="31" t="s">
        <v>1449</v>
      </c>
      <c r="H2745" s="31"/>
      <c r="I2745" s="31">
        <v>0.9</v>
      </c>
      <c r="J2745" s="31">
        <v>20</v>
      </c>
      <c r="K2745" s="31"/>
      <c r="L2745" s="31">
        <v>0.9</v>
      </c>
      <c r="M2745" s="31">
        <v>20</v>
      </c>
      <c r="N2745" s="31"/>
      <c r="O2745" s="360">
        <f>IF(P2745="Yes",'MD Rates'!$H$1,R2745)</f>
        <v>18629</v>
      </c>
      <c r="P2745" s="5" t="str">
        <f t="shared" si="114"/>
        <v>No</v>
      </c>
      <c r="R2745" s="406">
        <v>18629</v>
      </c>
    </row>
    <row r="2746" spans="1:18" hidden="1" x14ac:dyDescent="0.2">
      <c r="A2746" s="31" t="s">
        <v>129</v>
      </c>
      <c r="B2746" s="1064" t="s">
        <v>1923</v>
      </c>
      <c r="C2746" s="368" t="s">
        <v>1526</v>
      </c>
      <c r="D2746" s="31" t="s">
        <v>212</v>
      </c>
      <c r="E2746" s="31"/>
      <c r="F2746" s="31" t="s">
        <v>146</v>
      </c>
      <c r="G2746" s="31" t="s">
        <v>1444</v>
      </c>
      <c r="H2746" s="31"/>
      <c r="I2746" s="31">
        <v>0.5</v>
      </c>
      <c r="J2746" s="31">
        <v>50</v>
      </c>
      <c r="K2746" s="31"/>
      <c r="L2746" s="31">
        <v>0.5</v>
      </c>
      <c r="M2746" s="31">
        <v>50</v>
      </c>
      <c r="N2746" s="31"/>
      <c r="O2746" s="360">
        <f>IF(P2746="Yes",'MD Rates'!$H$1,R2746)</f>
        <v>18629</v>
      </c>
      <c r="P2746" s="5" t="str">
        <f t="shared" si="114"/>
        <v>No</v>
      </c>
      <c r="R2746" s="406">
        <v>18629</v>
      </c>
    </row>
    <row r="2747" spans="1:18" hidden="1" x14ac:dyDescent="0.2">
      <c r="A2747" s="31" t="s">
        <v>129</v>
      </c>
      <c r="B2747" s="1064" t="s">
        <v>1923</v>
      </c>
      <c r="C2747" s="368" t="s">
        <v>1526</v>
      </c>
      <c r="D2747" s="31" t="s">
        <v>212</v>
      </c>
      <c r="E2747" s="31"/>
      <c r="F2747" s="31" t="s">
        <v>146</v>
      </c>
      <c r="G2747" s="31" t="s">
        <v>1445</v>
      </c>
      <c r="H2747" s="31"/>
      <c r="I2747" s="31">
        <v>0.5</v>
      </c>
      <c r="J2747" s="31">
        <v>40</v>
      </c>
      <c r="K2747" s="31"/>
      <c r="L2747" s="31">
        <v>0.5</v>
      </c>
      <c r="M2747" s="31">
        <v>40</v>
      </c>
      <c r="N2747" s="31"/>
      <c r="O2747" s="360">
        <f>IF(P2747="Yes",'MD Rates'!$H$1,R2747)</f>
        <v>18629</v>
      </c>
      <c r="P2747" s="5" t="str">
        <f t="shared" si="114"/>
        <v>No</v>
      </c>
      <c r="R2747" s="406">
        <v>18629</v>
      </c>
    </row>
    <row r="2748" spans="1:18" hidden="1" x14ac:dyDescent="0.2">
      <c r="A2748" s="31" t="s">
        <v>129</v>
      </c>
      <c r="B2748" s="1064" t="s">
        <v>1923</v>
      </c>
      <c r="C2748" s="368" t="s">
        <v>1526</v>
      </c>
      <c r="D2748" s="31" t="s">
        <v>212</v>
      </c>
      <c r="E2748" s="31"/>
      <c r="F2748" s="31" t="s">
        <v>146</v>
      </c>
      <c r="G2748" s="31" t="s">
        <v>1446</v>
      </c>
      <c r="H2748" s="31"/>
      <c r="I2748" s="31">
        <v>0.5</v>
      </c>
      <c r="J2748" s="31">
        <v>20</v>
      </c>
      <c r="K2748" s="31"/>
      <c r="L2748" s="31">
        <v>0.5</v>
      </c>
      <c r="M2748" s="31">
        <v>20</v>
      </c>
      <c r="N2748" s="31"/>
      <c r="O2748" s="360">
        <f>IF(P2748="Yes",'MD Rates'!$H$1,R2748)</f>
        <v>18629</v>
      </c>
      <c r="P2748" s="5" t="str">
        <f t="shared" si="114"/>
        <v>No</v>
      </c>
      <c r="R2748" s="406">
        <v>18629</v>
      </c>
    </row>
    <row r="2749" spans="1:18" hidden="1" x14ac:dyDescent="0.2">
      <c r="A2749" s="31" t="s">
        <v>129</v>
      </c>
      <c r="B2749" s="1064" t="s">
        <v>1923</v>
      </c>
      <c r="C2749" s="368" t="s">
        <v>1526</v>
      </c>
      <c r="D2749" s="31" t="s">
        <v>212</v>
      </c>
      <c r="E2749" s="31"/>
      <c r="F2749" s="31" t="s">
        <v>147</v>
      </c>
      <c r="G2749" s="31" t="s">
        <v>1447</v>
      </c>
      <c r="H2749" s="31"/>
      <c r="I2749" s="31">
        <v>0.5</v>
      </c>
      <c r="J2749" s="31">
        <v>50</v>
      </c>
      <c r="K2749" s="31"/>
      <c r="L2749" s="31">
        <v>0.5</v>
      </c>
      <c r="M2749" s="31">
        <v>50</v>
      </c>
      <c r="N2749" s="31"/>
      <c r="O2749" s="360">
        <f>IF(P2749="Yes",'MD Rates'!$H$1,R2749)</f>
        <v>18629</v>
      </c>
      <c r="P2749" s="5" t="str">
        <f t="shared" si="114"/>
        <v>No</v>
      </c>
      <c r="R2749" s="406">
        <v>18629</v>
      </c>
    </row>
    <row r="2750" spans="1:18" hidden="1" x14ac:dyDescent="0.2">
      <c r="A2750" s="31" t="s">
        <v>129</v>
      </c>
      <c r="B2750" s="1064" t="s">
        <v>1923</v>
      </c>
      <c r="C2750" s="368" t="s">
        <v>1526</v>
      </c>
      <c r="D2750" s="31" t="s">
        <v>212</v>
      </c>
      <c r="E2750" s="31"/>
      <c r="F2750" s="31" t="s">
        <v>147</v>
      </c>
      <c r="G2750" s="31" t="s">
        <v>1448</v>
      </c>
      <c r="H2750" s="31"/>
      <c r="I2750" s="31">
        <v>0.5</v>
      </c>
      <c r="J2750" s="31">
        <v>40</v>
      </c>
      <c r="K2750" s="31"/>
      <c r="L2750" s="31">
        <v>0.5</v>
      </c>
      <c r="M2750" s="31">
        <v>40</v>
      </c>
      <c r="N2750" s="31"/>
      <c r="O2750" s="360">
        <f>IF(P2750="Yes",'MD Rates'!$H$1,R2750)</f>
        <v>18629</v>
      </c>
      <c r="P2750" s="5" t="str">
        <f t="shared" si="114"/>
        <v>No</v>
      </c>
      <c r="R2750" s="406">
        <v>18629</v>
      </c>
    </row>
    <row r="2751" spans="1:18" hidden="1" x14ac:dyDescent="0.2">
      <c r="A2751" s="31" t="s">
        <v>129</v>
      </c>
      <c r="B2751" s="1064" t="s">
        <v>1923</v>
      </c>
      <c r="C2751" s="368" t="s">
        <v>1526</v>
      </c>
      <c r="D2751" s="31" t="s">
        <v>212</v>
      </c>
      <c r="E2751" s="31"/>
      <c r="F2751" s="31" t="s">
        <v>147</v>
      </c>
      <c r="G2751" s="31" t="s">
        <v>1449</v>
      </c>
      <c r="H2751" s="31"/>
      <c r="I2751" s="31">
        <v>0.5</v>
      </c>
      <c r="J2751" s="31">
        <v>20</v>
      </c>
      <c r="K2751" s="31"/>
      <c r="L2751" s="31">
        <v>0.5</v>
      </c>
      <c r="M2751" s="31">
        <v>20</v>
      </c>
      <c r="N2751" s="31"/>
      <c r="O2751" s="360">
        <f>IF(P2751="Yes",'MD Rates'!$H$1,R2751)</f>
        <v>18629</v>
      </c>
      <c r="P2751" s="5" t="str">
        <f t="shared" si="114"/>
        <v>No</v>
      </c>
      <c r="R2751" s="406">
        <v>18629</v>
      </c>
    </row>
    <row r="2752" spans="1:18" hidden="1" x14ac:dyDescent="0.2">
      <c r="A2752" s="31" t="s">
        <v>129</v>
      </c>
      <c r="B2752" s="1064" t="s">
        <v>1923</v>
      </c>
      <c r="C2752" s="368" t="s">
        <v>1526</v>
      </c>
      <c r="D2752" s="31" t="s">
        <v>212</v>
      </c>
      <c r="E2752" s="31"/>
      <c r="F2752" s="31" t="s">
        <v>148</v>
      </c>
      <c r="G2752" s="31" t="s">
        <v>1444</v>
      </c>
      <c r="H2752" s="31"/>
      <c r="I2752" s="31">
        <v>0.6</v>
      </c>
      <c r="J2752" s="31">
        <v>50</v>
      </c>
      <c r="K2752" s="31"/>
      <c r="L2752" s="31">
        <v>0.6</v>
      </c>
      <c r="M2752" s="31">
        <v>50</v>
      </c>
      <c r="N2752" s="31"/>
      <c r="O2752" s="360">
        <f>IF(P2752="Yes",'MD Rates'!$H$1,R2752)</f>
        <v>18629</v>
      </c>
      <c r="P2752" s="5" t="str">
        <f t="shared" si="114"/>
        <v>No</v>
      </c>
      <c r="R2752" s="406">
        <v>18629</v>
      </c>
    </row>
    <row r="2753" spans="1:18" hidden="1" x14ac:dyDescent="0.2">
      <c r="A2753" s="31" t="s">
        <v>129</v>
      </c>
      <c r="B2753" s="1064" t="s">
        <v>1923</v>
      </c>
      <c r="C2753" s="368" t="s">
        <v>1526</v>
      </c>
      <c r="D2753" s="31" t="s">
        <v>212</v>
      </c>
      <c r="E2753" s="31"/>
      <c r="F2753" s="31" t="s">
        <v>148</v>
      </c>
      <c r="G2753" s="31" t="s">
        <v>1445</v>
      </c>
      <c r="H2753" s="31"/>
      <c r="I2753" s="31">
        <v>0.6</v>
      </c>
      <c r="J2753" s="31">
        <v>40</v>
      </c>
      <c r="K2753" s="31"/>
      <c r="L2753" s="31">
        <v>0.6</v>
      </c>
      <c r="M2753" s="31">
        <v>40</v>
      </c>
      <c r="N2753" s="31"/>
      <c r="O2753" s="360">
        <f>IF(P2753="Yes",'MD Rates'!$H$1,R2753)</f>
        <v>18629</v>
      </c>
      <c r="P2753" s="5" t="str">
        <f t="shared" si="114"/>
        <v>No</v>
      </c>
      <c r="R2753" s="406">
        <v>18629</v>
      </c>
    </row>
    <row r="2754" spans="1:18" hidden="1" x14ac:dyDescent="0.2">
      <c r="A2754" s="31" t="s">
        <v>129</v>
      </c>
      <c r="B2754" s="1064" t="s">
        <v>1923</v>
      </c>
      <c r="C2754" s="368" t="s">
        <v>1526</v>
      </c>
      <c r="D2754" s="31" t="s">
        <v>212</v>
      </c>
      <c r="E2754" s="31"/>
      <c r="F2754" s="31" t="s">
        <v>148</v>
      </c>
      <c r="G2754" s="31" t="s">
        <v>1446</v>
      </c>
      <c r="H2754" s="31"/>
      <c r="I2754" s="31">
        <v>0.6</v>
      </c>
      <c r="J2754" s="31">
        <v>20</v>
      </c>
      <c r="K2754" s="31"/>
      <c r="L2754" s="31">
        <v>0.6</v>
      </c>
      <c r="M2754" s="31">
        <v>20</v>
      </c>
      <c r="N2754" s="31"/>
      <c r="O2754" s="360">
        <f>IF(P2754="Yes",'MD Rates'!$H$1,R2754)</f>
        <v>18629</v>
      </c>
      <c r="P2754" s="5" t="str">
        <f t="shared" si="114"/>
        <v>No</v>
      </c>
      <c r="R2754" s="406">
        <v>18629</v>
      </c>
    </row>
    <row r="2755" spans="1:18" hidden="1" x14ac:dyDescent="0.2">
      <c r="A2755" s="31" t="s">
        <v>129</v>
      </c>
      <c r="B2755" s="1064" t="s">
        <v>1923</v>
      </c>
      <c r="C2755" s="368" t="s">
        <v>1526</v>
      </c>
      <c r="D2755" s="31" t="s">
        <v>212</v>
      </c>
      <c r="E2755" s="31"/>
      <c r="F2755" s="31" t="s">
        <v>149</v>
      </c>
      <c r="G2755" s="31" t="s">
        <v>1447</v>
      </c>
      <c r="H2755" s="31"/>
      <c r="I2755" s="31">
        <v>0.6</v>
      </c>
      <c r="J2755" s="31">
        <v>50</v>
      </c>
      <c r="K2755" s="31"/>
      <c r="L2755" s="31">
        <v>0.6</v>
      </c>
      <c r="M2755" s="31">
        <v>50</v>
      </c>
      <c r="N2755" s="31"/>
      <c r="O2755" s="360">
        <f>IF(P2755="Yes",'MD Rates'!$H$1,R2755)</f>
        <v>18629</v>
      </c>
      <c r="P2755" s="5" t="str">
        <f t="shared" si="114"/>
        <v>No</v>
      </c>
      <c r="R2755" s="406">
        <v>18629</v>
      </c>
    </row>
    <row r="2756" spans="1:18" hidden="1" x14ac:dyDescent="0.2">
      <c r="A2756" s="31" t="s">
        <v>129</v>
      </c>
      <c r="B2756" s="1064" t="s">
        <v>1923</v>
      </c>
      <c r="C2756" s="368" t="s">
        <v>1526</v>
      </c>
      <c r="D2756" s="31" t="s">
        <v>212</v>
      </c>
      <c r="E2756" s="31"/>
      <c r="F2756" s="31" t="s">
        <v>149</v>
      </c>
      <c r="G2756" s="31" t="s">
        <v>1448</v>
      </c>
      <c r="H2756" s="31"/>
      <c r="I2756" s="31">
        <v>0.6</v>
      </c>
      <c r="J2756" s="31">
        <v>40</v>
      </c>
      <c r="K2756" s="31"/>
      <c r="L2756" s="31">
        <v>0.6</v>
      </c>
      <c r="M2756" s="31">
        <v>40</v>
      </c>
      <c r="N2756" s="31"/>
      <c r="O2756" s="360">
        <f>IF(P2756="Yes",'MD Rates'!$H$1,R2756)</f>
        <v>18629</v>
      </c>
      <c r="P2756" s="5" t="str">
        <f t="shared" si="114"/>
        <v>No</v>
      </c>
      <c r="R2756" s="406">
        <v>18629</v>
      </c>
    </row>
    <row r="2757" spans="1:18" hidden="1" x14ac:dyDescent="0.2">
      <c r="A2757" s="31" t="s">
        <v>129</v>
      </c>
      <c r="B2757" s="1064" t="s">
        <v>1923</v>
      </c>
      <c r="C2757" s="368" t="s">
        <v>1526</v>
      </c>
      <c r="D2757" s="31" t="s">
        <v>212</v>
      </c>
      <c r="E2757" s="31"/>
      <c r="F2757" s="31" t="s">
        <v>149</v>
      </c>
      <c r="G2757" s="31" t="s">
        <v>1449</v>
      </c>
      <c r="H2757" s="31"/>
      <c r="I2757" s="31">
        <v>0.6</v>
      </c>
      <c r="J2757" s="31">
        <v>20</v>
      </c>
      <c r="K2757" s="31"/>
      <c r="L2757" s="31">
        <v>0.6</v>
      </c>
      <c r="M2757" s="31">
        <v>20</v>
      </c>
      <c r="N2757" s="31"/>
      <c r="O2757" s="360">
        <f>IF(P2757="Yes",'MD Rates'!$H$1,R2757)</f>
        <v>18629</v>
      </c>
      <c r="P2757" s="5" t="str">
        <f t="shared" si="114"/>
        <v>No</v>
      </c>
      <c r="R2757" s="406">
        <v>18629</v>
      </c>
    </row>
    <row r="2758" spans="1:18" hidden="1" x14ac:dyDescent="0.2">
      <c r="A2758" s="31" t="s">
        <v>129</v>
      </c>
      <c r="B2758" s="1064" t="s">
        <v>1923</v>
      </c>
      <c r="C2758" s="368" t="s">
        <v>1526</v>
      </c>
      <c r="D2758" s="31" t="s">
        <v>212</v>
      </c>
      <c r="E2758" s="31"/>
      <c r="F2758" s="31" t="s">
        <v>150</v>
      </c>
      <c r="G2758" s="31" t="s">
        <v>1444</v>
      </c>
      <c r="H2758" s="31"/>
      <c r="I2758" s="31">
        <v>0.7</v>
      </c>
      <c r="J2758" s="31">
        <v>50</v>
      </c>
      <c r="K2758" s="31"/>
      <c r="L2758" s="31">
        <v>0.7</v>
      </c>
      <c r="M2758" s="31">
        <v>50</v>
      </c>
      <c r="N2758" s="31"/>
      <c r="O2758" s="360">
        <f>IF(P2758="Yes",'MD Rates'!$H$1,R2758)</f>
        <v>18629</v>
      </c>
      <c r="P2758" s="5" t="str">
        <f t="shared" si="114"/>
        <v>No</v>
      </c>
      <c r="R2758" s="406">
        <v>18629</v>
      </c>
    </row>
    <row r="2759" spans="1:18" hidden="1" x14ac:dyDescent="0.2">
      <c r="A2759" s="31" t="s">
        <v>129</v>
      </c>
      <c r="B2759" s="1064" t="s">
        <v>1923</v>
      </c>
      <c r="C2759" s="368" t="s">
        <v>1526</v>
      </c>
      <c r="D2759" s="31" t="s">
        <v>212</v>
      </c>
      <c r="E2759" s="31"/>
      <c r="F2759" s="31" t="s">
        <v>150</v>
      </c>
      <c r="G2759" s="31" t="s">
        <v>1445</v>
      </c>
      <c r="H2759" s="31"/>
      <c r="I2759" s="31">
        <v>0.7</v>
      </c>
      <c r="J2759" s="31">
        <v>40</v>
      </c>
      <c r="K2759" s="31"/>
      <c r="L2759" s="31">
        <v>0.7</v>
      </c>
      <c r="M2759" s="31">
        <v>40</v>
      </c>
      <c r="N2759" s="31"/>
      <c r="O2759" s="360">
        <f>IF(P2759="Yes",'MD Rates'!$H$1,R2759)</f>
        <v>18629</v>
      </c>
      <c r="P2759" s="5" t="str">
        <f t="shared" si="114"/>
        <v>No</v>
      </c>
      <c r="R2759" s="406">
        <v>18629</v>
      </c>
    </row>
    <row r="2760" spans="1:18" hidden="1" x14ac:dyDescent="0.2">
      <c r="A2760" s="31" t="s">
        <v>129</v>
      </c>
      <c r="B2760" s="1064" t="s">
        <v>1923</v>
      </c>
      <c r="C2760" s="368" t="s">
        <v>1526</v>
      </c>
      <c r="D2760" s="31" t="s">
        <v>212</v>
      </c>
      <c r="E2760" s="31"/>
      <c r="F2760" s="31" t="s">
        <v>150</v>
      </c>
      <c r="G2760" s="31" t="s">
        <v>1446</v>
      </c>
      <c r="H2760" s="31"/>
      <c r="I2760" s="31">
        <v>0.7</v>
      </c>
      <c r="J2760" s="31">
        <v>20</v>
      </c>
      <c r="K2760" s="31"/>
      <c r="L2760" s="31">
        <v>0.7</v>
      </c>
      <c r="M2760" s="31">
        <v>20</v>
      </c>
      <c r="N2760" s="31"/>
      <c r="O2760" s="360">
        <f>IF(P2760="Yes",'MD Rates'!$H$1,R2760)</f>
        <v>18629</v>
      </c>
      <c r="P2760" s="5" t="str">
        <f t="shared" si="114"/>
        <v>No</v>
      </c>
      <c r="R2760" s="406">
        <v>18629</v>
      </c>
    </row>
    <row r="2761" spans="1:18" hidden="1" x14ac:dyDescent="0.2">
      <c r="A2761" s="31" t="s">
        <v>129</v>
      </c>
      <c r="B2761" s="1064" t="s">
        <v>1923</v>
      </c>
      <c r="C2761" s="368" t="s">
        <v>1526</v>
      </c>
      <c r="D2761" s="31" t="s">
        <v>212</v>
      </c>
      <c r="E2761" s="31"/>
      <c r="F2761" s="31" t="s">
        <v>151</v>
      </c>
      <c r="G2761" s="31" t="s">
        <v>1447</v>
      </c>
      <c r="H2761" s="31"/>
      <c r="I2761" s="31">
        <v>0.7</v>
      </c>
      <c r="J2761" s="31">
        <v>50</v>
      </c>
      <c r="K2761" s="31"/>
      <c r="L2761" s="31">
        <v>0.7</v>
      </c>
      <c r="M2761" s="31">
        <v>50</v>
      </c>
      <c r="N2761" s="31"/>
      <c r="O2761" s="360">
        <f>IF(P2761="Yes",'MD Rates'!$H$1,R2761)</f>
        <v>18629</v>
      </c>
      <c r="P2761" s="5" t="str">
        <f t="shared" si="114"/>
        <v>No</v>
      </c>
      <c r="R2761" s="406">
        <v>18629</v>
      </c>
    </row>
    <row r="2762" spans="1:18" hidden="1" x14ac:dyDescent="0.2">
      <c r="A2762" s="31" t="s">
        <v>129</v>
      </c>
      <c r="B2762" s="1064" t="s">
        <v>1923</v>
      </c>
      <c r="C2762" s="368" t="s">
        <v>1526</v>
      </c>
      <c r="D2762" s="31" t="s">
        <v>212</v>
      </c>
      <c r="E2762" s="31"/>
      <c r="F2762" s="31" t="s">
        <v>151</v>
      </c>
      <c r="G2762" s="31" t="s">
        <v>1448</v>
      </c>
      <c r="H2762" s="31"/>
      <c r="I2762" s="31">
        <v>0.7</v>
      </c>
      <c r="J2762" s="31">
        <v>40</v>
      </c>
      <c r="K2762" s="31"/>
      <c r="L2762" s="31">
        <v>0.7</v>
      </c>
      <c r="M2762" s="31">
        <v>40</v>
      </c>
      <c r="N2762" s="31"/>
      <c r="O2762" s="360">
        <f>IF(P2762="Yes",'MD Rates'!$H$1,R2762)</f>
        <v>18629</v>
      </c>
      <c r="P2762" s="5" t="str">
        <f t="shared" si="114"/>
        <v>No</v>
      </c>
      <c r="R2762" s="406">
        <v>18629</v>
      </c>
    </row>
    <row r="2763" spans="1:18" hidden="1" x14ac:dyDescent="0.2">
      <c r="A2763" s="31" t="s">
        <v>129</v>
      </c>
      <c r="B2763" s="1064" t="s">
        <v>1923</v>
      </c>
      <c r="C2763" s="368" t="s">
        <v>1526</v>
      </c>
      <c r="D2763" s="31" t="s">
        <v>212</v>
      </c>
      <c r="E2763" s="31"/>
      <c r="F2763" s="31" t="s">
        <v>151</v>
      </c>
      <c r="G2763" s="31" t="s">
        <v>1449</v>
      </c>
      <c r="H2763" s="31"/>
      <c r="I2763" s="31">
        <v>0.7</v>
      </c>
      <c r="J2763" s="31">
        <v>20</v>
      </c>
      <c r="K2763" s="31"/>
      <c r="L2763" s="31">
        <v>0.7</v>
      </c>
      <c r="M2763" s="31">
        <v>20</v>
      </c>
      <c r="N2763" s="31"/>
      <c r="O2763" s="360">
        <f>IF(P2763="Yes",'MD Rates'!$H$1,R2763)</f>
        <v>18629</v>
      </c>
      <c r="P2763" s="5" t="str">
        <f t="shared" si="114"/>
        <v>No</v>
      </c>
      <c r="R2763" s="406">
        <v>18629</v>
      </c>
    </row>
    <row r="2764" spans="1:18" hidden="1" x14ac:dyDescent="0.2">
      <c r="A2764" s="31" t="s">
        <v>129</v>
      </c>
      <c r="B2764" s="1064" t="s">
        <v>1923</v>
      </c>
      <c r="C2764" s="368" t="s">
        <v>1526</v>
      </c>
      <c r="D2764" s="31" t="s">
        <v>212</v>
      </c>
      <c r="E2764" s="31"/>
      <c r="F2764" s="31" t="s">
        <v>152</v>
      </c>
      <c r="G2764" s="31" t="s">
        <v>1444</v>
      </c>
      <c r="H2764" s="31"/>
      <c r="I2764" s="31">
        <v>0.8</v>
      </c>
      <c r="J2764" s="31">
        <v>50</v>
      </c>
      <c r="K2764" s="31"/>
      <c r="L2764" s="31">
        <v>0.8</v>
      </c>
      <c r="M2764" s="31">
        <v>50</v>
      </c>
      <c r="N2764" s="31"/>
      <c r="O2764" s="360">
        <f>IF(P2764="Yes",'MD Rates'!$H$1,R2764)</f>
        <v>18629</v>
      </c>
      <c r="P2764" s="5" t="str">
        <f t="shared" si="114"/>
        <v>No</v>
      </c>
      <c r="R2764" s="406">
        <v>18629</v>
      </c>
    </row>
    <row r="2765" spans="1:18" hidden="1" x14ac:dyDescent="0.2">
      <c r="A2765" s="31" t="s">
        <v>129</v>
      </c>
      <c r="B2765" s="1064" t="s">
        <v>1923</v>
      </c>
      <c r="C2765" s="368" t="s">
        <v>1526</v>
      </c>
      <c r="D2765" s="31" t="s">
        <v>212</v>
      </c>
      <c r="E2765" s="31"/>
      <c r="F2765" s="31" t="s">
        <v>152</v>
      </c>
      <c r="G2765" s="31" t="s">
        <v>1445</v>
      </c>
      <c r="H2765" s="31"/>
      <c r="I2765" s="31">
        <v>0.8</v>
      </c>
      <c r="J2765" s="31">
        <v>40</v>
      </c>
      <c r="K2765" s="31"/>
      <c r="L2765" s="31">
        <v>0.8</v>
      </c>
      <c r="M2765" s="31">
        <v>40</v>
      </c>
      <c r="N2765" s="31"/>
      <c r="O2765" s="360">
        <f>IF(P2765="Yes",'MD Rates'!$H$1,R2765)</f>
        <v>18629</v>
      </c>
      <c r="P2765" s="5" t="str">
        <f t="shared" si="114"/>
        <v>No</v>
      </c>
      <c r="R2765" s="406">
        <v>18629</v>
      </c>
    </row>
    <row r="2766" spans="1:18" hidden="1" x14ac:dyDescent="0.2">
      <c r="A2766" s="31" t="s">
        <v>129</v>
      </c>
      <c r="B2766" s="1064" t="s">
        <v>1923</v>
      </c>
      <c r="C2766" s="368" t="s">
        <v>1526</v>
      </c>
      <c r="D2766" s="31" t="s">
        <v>212</v>
      </c>
      <c r="E2766" s="31"/>
      <c r="F2766" s="31" t="s">
        <v>152</v>
      </c>
      <c r="G2766" s="31" t="s">
        <v>1446</v>
      </c>
      <c r="H2766" s="31"/>
      <c r="I2766" s="31">
        <v>0.8</v>
      </c>
      <c r="J2766" s="31">
        <v>20</v>
      </c>
      <c r="K2766" s="31"/>
      <c r="L2766" s="31">
        <v>0.8</v>
      </c>
      <c r="M2766" s="31">
        <v>20</v>
      </c>
      <c r="N2766" s="31"/>
      <c r="O2766" s="360">
        <f>IF(P2766="Yes",'MD Rates'!$H$1,R2766)</f>
        <v>18629</v>
      </c>
      <c r="P2766" s="5" t="str">
        <f t="shared" si="114"/>
        <v>No</v>
      </c>
      <c r="R2766" s="406">
        <v>18629</v>
      </c>
    </row>
    <row r="2767" spans="1:18" hidden="1" x14ac:dyDescent="0.2">
      <c r="A2767" s="31" t="s">
        <v>129</v>
      </c>
      <c r="B2767" s="1064" t="s">
        <v>1923</v>
      </c>
      <c r="C2767" s="368" t="s">
        <v>1526</v>
      </c>
      <c r="D2767" s="31" t="s">
        <v>212</v>
      </c>
      <c r="E2767" s="31"/>
      <c r="F2767" s="31" t="s">
        <v>209</v>
      </c>
      <c r="G2767" s="31" t="s">
        <v>1447</v>
      </c>
      <c r="H2767" s="31"/>
      <c r="I2767" s="31">
        <v>0.8</v>
      </c>
      <c r="J2767" s="31">
        <v>50</v>
      </c>
      <c r="K2767" s="31"/>
      <c r="L2767" s="31">
        <v>0.8</v>
      </c>
      <c r="M2767" s="31">
        <v>50</v>
      </c>
      <c r="N2767" s="31"/>
      <c r="O2767" s="360">
        <f>IF(P2767="Yes",'MD Rates'!$H$1,R2767)</f>
        <v>18629</v>
      </c>
      <c r="P2767" s="5" t="str">
        <f t="shared" si="114"/>
        <v>No</v>
      </c>
      <c r="R2767" s="406">
        <v>18629</v>
      </c>
    </row>
    <row r="2768" spans="1:18" hidden="1" x14ac:dyDescent="0.2">
      <c r="A2768" s="31" t="s">
        <v>129</v>
      </c>
      <c r="B2768" s="1064" t="s">
        <v>1923</v>
      </c>
      <c r="C2768" s="368" t="s">
        <v>1526</v>
      </c>
      <c r="D2768" s="31" t="s">
        <v>212</v>
      </c>
      <c r="E2768" s="31"/>
      <c r="F2768" s="31" t="s">
        <v>209</v>
      </c>
      <c r="G2768" s="31" t="s">
        <v>1448</v>
      </c>
      <c r="H2768" s="31"/>
      <c r="I2768" s="31">
        <v>0.8</v>
      </c>
      <c r="J2768" s="31">
        <v>40</v>
      </c>
      <c r="K2768" s="31"/>
      <c r="L2768" s="31">
        <v>0.8</v>
      </c>
      <c r="M2768" s="31">
        <v>40</v>
      </c>
      <c r="N2768" s="31"/>
      <c r="O2768" s="360">
        <f>IF(P2768="Yes",'MD Rates'!$H$1,R2768)</f>
        <v>18629</v>
      </c>
      <c r="P2768" s="5" t="str">
        <f t="shared" ref="P2768:P2831" si="115">IF(I2768&lt;&gt;L2768,"Yes","No")</f>
        <v>No</v>
      </c>
      <c r="R2768" s="406">
        <v>18629</v>
      </c>
    </row>
    <row r="2769" spans="1:18" hidden="1" x14ac:dyDescent="0.2">
      <c r="A2769" s="31" t="s">
        <v>129</v>
      </c>
      <c r="B2769" s="1064" t="s">
        <v>1923</v>
      </c>
      <c r="C2769" s="368" t="s">
        <v>1526</v>
      </c>
      <c r="D2769" s="31" t="s">
        <v>212</v>
      </c>
      <c r="E2769" s="31"/>
      <c r="F2769" s="31" t="s">
        <v>209</v>
      </c>
      <c r="G2769" s="31" t="s">
        <v>1449</v>
      </c>
      <c r="H2769" s="31"/>
      <c r="I2769" s="31">
        <v>0.8</v>
      </c>
      <c r="J2769" s="31">
        <v>20</v>
      </c>
      <c r="K2769" s="31"/>
      <c r="L2769" s="31">
        <v>0.8</v>
      </c>
      <c r="M2769" s="31">
        <v>20</v>
      </c>
      <c r="N2769" s="31"/>
      <c r="O2769" s="360">
        <f>IF(P2769="Yes",'MD Rates'!$H$1,R2769)</f>
        <v>18629</v>
      </c>
      <c r="P2769" s="5" t="str">
        <f t="shared" si="115"/>
        <v>No</v>
      </c>
      <c r="R2769" s="406">
        <v>18629</v>
      </c>
    </row>
    <row r="2770" spans="1:18" hidden="1" x14ac:dyDescent="0.2">
      <c r="A2770" s="31" t="s">
        <v>129</v>
      </c>
      <c r="B2770" s="1064" t="s">
        <v>1923</v>
      </c>
      <c r="C2770" s="368" t="s">
        <v>1526</v>
      </c>
      <c r="D2770" s="31" t="s">
        <v>212</v>
      </c>
      <c r="E2770" s="31"/>
      <c r="F2770" s="31" t="s">
        <v>210</v>
      </c>
      <c r="G2770" s="31" t="s">
        <v>1444</v>
      </c>
      <c r="H2770" s="31"/>
      <c r="I2770" s="31">
        <v>0.9</v>
      </c>
      <c r="J2770" s="31">
        <v>50</v>
      </c>
      <c r="K2770" s="31"/>
      <c r="L2770" s="31">
        <v>0.9</v>
      </c>
      <c r="M2770" s="31">
        <v>50</v>
      </c>
      <c r="N2770" s="31"/>
      <c r="O2770" s="360">
        <f>IF(P2770="Yes",'MD Rates'!$H$1,R2770)</f>
        <v>18629</v>
      </c>
      <c r="P2770" s="5" t="str">
        <f t="shared" si="115"/>
        <v>No</v>
      </c>
      <c r="R2770" s="406">
        <v>18629</v>
      </c>
    </row>
    <row r="2771" spans="1:18" hidden="1" x14ac:dyDescent="0.2">
      <c r="A2771" s="31" t="s">
        <v>129</v>
      </c>
      <c r="B2771" s="1064" t="s">
        <v>1923</v>
      </c>
      <c r="C2771" s="368" t="s">
        <v>1526</v>
      </c>
      <c r="D2771" s="31" t="s">
        <v>212</v>
      </c>
      <c r="E2771" s="31"/>
      <c r="F2771" s="31" t="s">
        <v>210</v>
      </c>
      <c r="G2771" s="31" t="s">
        <v>1445</v>
      </c>
      <c r="H2771" s="31"/>
      <c r="I2771" s="31">
        <v>0.9</v>
      </c>
      <c r="J2771" s="31">
        <v>40</v>
      </c>
      <c r="K2771" s="31"/>
      <c r="L2771" s="31">
        <v>0.9</v>
      </c>
      <c r="M2771" s="31">
        <v>40</v>
      </c>
      <c r="N2771" s="31"/>
      <c r="O2771" s="360">
        <f>IF(P2771="Yes",'MD Rates'!$H$1,R2771)</f>
        <v>18629</v>
      </c>
      <c r="P2771" s="5" t="str">
        <f t="shared" si="115"/>
        <v>No</v>
      </c>
      <c r="R2771" s="406">
        <v>18629</v>
      </c>
    </row>
    <row r="2772" spans="1:18" hidden="1" x14ac:dyDescent="0.2">
      <c r="A2772" s="31" t="s">
        <v>129</v>
      </c>
      <c r="B2772" s="1064" t="s">
        <v>1923</v>
      </c>
      <c r="C2772" s="368" t="s">
        <v>1526</v>
      </c>
      <c r="D2772" s="31" t="s">
        <v>212</v>
      </c>
      <c r="E2772" s="31"/>
      <c r="F2772" s="31" t="s">
        <v>210</v>
      </c>
      <c r="G2772" s="31" t="s">
        <v>1446</v>
      </c>
      <c r="H2772" s="31"/>
      <c r="I2772" s="31">
        <v>0.9</v>
      </c>
      <c r="J2772" s="31">
        <v>20</v>
      </c>
      <c r="K2772" s="31"/>
      <c r="L2772" s="31">
        <v>0.9</v>
      </c>
      <c r="M2772" s="31">
        <v>20</v>
      </c>
      <c r="N2772" s="31"/>
      <c r="O2772" s="360">
        <f>IF(P2772="Yes",'MD Rates'!$H$1,R2772)</f>
        <v>18629</v>
      </c>
      <c r="P2772" s="5" t="str">
        <f t="shared" si="115"/>
        <v>No</v>
      </c>
      <c r="R2772" s="406">
        <v>18629</v>
      </c>
    </row>
    <row r="2773" spans="1:18" hidden="1" x14ac:dyDescent="0.2">
      <c r="A2773" s="31" t="s">
        <v>129</v>
      </c>
      <c r="B2773" s="1064" t="s">
        <v>1923</v>
      </c>
      <c r="C2773" s="368" t="s">
        <v>1526</v>
      </c>
      <c r="D2773" s="31" t="s">
        <v>212</v>
      </c>
      <c r="E2773" s="31"/>
      <c r="F2773" s="31" t="s">
        <v>211</v>
      </c>
      <c r="G2773" s="31" t="s">
        <v>1447</v>
      </c>
      <c r="H2773" s="31"/>
      <c r="I2773" s="31">
        <v>0.9</v>
      </c>
      <c r="J2773" s="31">
        <v>50</v>
      </c>
      <c r="K2773" s="31"/>
      <c r="L2773" s="31">
        <v>0.9</v>
      </c>
      <c r="M2773" s="31">
        <v>50</v>
      </c>
      <c r="N2773" s="31"/>
      <c r="O2773" s="360">
        <f>IF(P2773="Yes",'MD Rates'!$H$1,R2773)</f>
        <v>18629</v>
      </c>
      <c r="P2773" s="5" t="str">
        <f t="shared" si="115"/>
        <v>No</v>
      </c>
      <c r="R2773" s="406">
        <v>18629</v>
      </c>
    </row>
    <row r="2774" spans="1:18" hidden="1" x14ac:dyDescent="0.2">
      <c r="A2774" s="31" t="s">
        <v>129</v>
      </c>
      <c r="B2774" s="1064" t="s">
        <v>1923</v>
      </c>
      <c r="C2774" s="368" t="s">
        <v>1526</v>
      </c>
      <c r="D2774" s="31" t="s">
        <v>212</v>
      </c>
      <c r="E2774" s="31"/>
      <c r="F2774" s="31" t="s">
        <v>211</v>
      </c>
      <c r="G2774" s="31" t="s">
        <v>1448</v>
      </c>
      <c r="H2774" s="31"/>
      <c r="I2774" s="31">
        <v>0.9</v>
      </c>
      <c r="J2774" s="31">
        <v>40</v>
      </c>
      <c r="K2774" s="31"/>
      <c r="L2774" s="31">
        <v>0.9</v>
      </c>
      <c r="M2774" s="31">
        <v>40</v>
      </c>
      <c r="N2774" s="31"/>
      <c r="O2774" s="360">
        <f>IF(P2774="Yes",'MD Rates'!$H$1,R2774)</f>
        <v>18629</v>
      </c>
      <c r="P2774" s="5" t="str">
        <f t="shared" si="115"/>
        <v>No</v>
      </c>
      <c r="R2774" s="406">
        <v>18629</v>
      </c>
    </row>
    <row r="2775" spans="1:18" hidden="1" x14ac:dyDescent="0.2">
      <c r="A2775" s="31" t="s">
        <v>129</v>
      </c>
      <c r="B2775" s="1064" t="s">
        <v>1923</v>
      </c>
      <c r="C2775" s="368" t="s">
        <v>1526</v>
      </c>
      <c r="D2775" s="31" t="s">
        <v>212</v>
      </c>
      <c r="E2775" s="31"/>
      <c r="F2775" s="31" t="s">
        <v>211</v>
      </c>
      <c r="G2775" s="31" t="s">
        <v>1449</v>
      </c>
      <c r="H2775" s="31"/>
      <c r="I2775" s="31">
        <v>0.9</v>
      </c>
      <c r="J2775" s="31">
        <v>20</v>
      </c>
      <c r="K2775" s="31"/>
      <c r="L2775" s="31">
        <v>0.9</v>
      </c>
      <c r="M2775" s="31">
        <v>20</v>
      </c>
      <c r="N2775" s="31"/>
      <c r="O2775" s="360">
        <f>IF(P2775="Yes",'MD Rates'!$H$1,R2775)</f>
        <v>18629</v>
      </c>
      <c r="P2775" s="5" t="str">
        <f t="shared" si="115"/>
        <v>No</v>
      </c>
      <c r="R2775" s="406">
        <v>18629</v>
      </c>
    </row>
    <row r="2776" spans="1:18" hidden="1" x14ac:dyDescent="0.2">
      <c r="A2776" s="31" t="s">
        <v>129</v>
      </c>
      <c r="B2776" s="1064" t="s">
        <v>1923</v>
      </c>
      <c r="C2776" s="368" t="s">
        <v>1526</v>
      </c>
      <c r="D2776" s="31" t="s">
        <v>213</v>
      </c>
      <c r="E2776" s="31"/>
      <c r="F2776" s="31" t="s">
        <v>146</v>
      </c>
      <c r="G2776" s="31" t="s">
        <v>1444</v>
      </c>
      <c r="H2776" s="31"/>
      <c r="I2776" s="31">
        <v>0.5</v>
      </c>
      <c r="J2776" s="31">
        <v>50</v>
      </c>
      <c r="K2776" s="31"/>
      <c r="L2776" s="31">
        <v>0.5</v>
      </c>
      <c r="M2776" s="31">
        <v>50</v>
      </c>
      <c r="N2776" s="31"/>
      <c r="O2776" s="360">
        <f>IF(P2776="Yes",'MD Rates'!$H$1,R2776)</f>
        <v>18629</v>
      </c>
      <c r="P2776" s="5" t="str">
        <f t="shared" si="115"/>
        <v>No</v>
      </c>
      <c r="R2776" s="406">
        <v>18629</v>
      </c>
    </row>
    <row r="2777" spans="1:18" hidden="1" x14ac:dyDescent="0.2">
      <c r="A2777" s="31" t="s">
        <v>129</v>
      </c>
      <c r="B2777" s="1064" t="s">
        <v>1923</v>
      </c>
      <c r="C2777" s="368" t="s">
        <v>1526</v>
      </c>
      <c r="D2777" s="31" t="s">
        <v>213</v>
      </c>
      <c r="E2777" s="31"/>
      <c r="F2777" s="31" t="s">
        <v>146</v>
      </c>
      <c r="G2777" s="31" t="s">
        <v>1445</v>
      </c>
      <c r="H2777" s="31"/>
      <c r="I2777" s="31">
        <v>0.5</v>
      </c>
      <c r="J2777" s="31">
        <v>40</v>
      </c>
      <c r="K2777" s="31"/>
      <c r="L2777" s="31">
        <v>0.5</v>
      </c>
      <c r="M2777" s="31">
        <v>40</v>
      </c>
      <c r="N2777" s="31"/>
      <c r="O2777" s="360">
        <f>IF(P2777="Yes",'MD Rates'!$H$1,R2777)</f>
        <v>18629</v>
      </c>
      <c r="P2777" s="5" t="str">
        <f t="shared" si="115"/>
        <v>No</v>
      </c>
      <c r="R2777" s="406">
        <v>18629</v>
      </c>
    </row>
    <row r="2778" spans="1:18" hidden="1" x14ac:dyDescent="0.2">
      <c r="A2778" s="31" t="s">
        <v>129</v>
      </c>
      <c r="B2778" s="1064" t="s">
        <v>1923</v>
      </c>
      <c r="C2778" s="368" t="s">
        <v>1526</v>
      </c>
      <c r="D2778" s="31" t="s">
        <v>213</v>
      </c>
      <c r="E2778" s="31"/>
      <c r="F2778" s="31" t="s">
        <v>146</v>
      </c>
      <c r="G2778" s="31" t="s">
        <v>1446</v>
      </c>
      <c r="H2778" s="31"/>
      <c r="I2778" s="31">
        <v>0.5</v>
      </c>
      <c r="J2778" s="31">
        <v>20</v>
      </c>
      <c r="K2778" s="31"/>
      <c r="L2778" s="31">
        <v>0.5</v>
      </c>
      <c r="M2778" s="31">
        <v>20</v>
      </c>
      <c r="N2778" s="31"/>
      <c r="O2778" s="360">
        <f>IF(P2778="Yes",'MD Rates'!$H$1,R2778)</f>
        <v>18629</v>
      </c>
      <c r="P2778" s="5" t="str">
        <f t="shared" si="115"/>
        <v>No</v>
      </c>
      <c r="R2778" s="406">
        <v>18629</v>
      </c>
    </row>
    <row r="2779" spans="1:18" hidden="1" x14ac:dyDescent="0.2">
      <c r="A2779" s="31" t="s">
        <v>129</v>
      </c>
      <c r="B2779" s="1064" t="s">
        <v>1923</v>
      </c>
      <c r="C2779" s="368" t="s">
        <v>1526</v>
      </c>
      <c r="D2779" s="31" t="s">
        <v>213</v>
      </c>
      <c r="E2779" s="31"/>
      <c r="F2779" s="31" t="s">
        <v>147</v>
      </c>
      <c r="G2779" s="31" t="s">
        <v>1447</v>
      </c>
      <c r="H2779" s="31"/>
      <c r="I2779" s="31">
        <v>0.5</v>
      </c>
      <c r="J2779" s="31">
        <v>50</v>
      </c>
      <c r="K2779" s="31"/>
      <c r="L2779" s="31">
        <v>0.5</v>
      </c>
      <c r="M2779" s="31">
        <v>50</v>
      </c>
      <c r="N2779" s="31"/>
      <c r="O2779" s="360">
        <f>IF(P2779="Yes",'MD Rates'!$H$1,R2779)</f>
        <v>18629</v>
      </c>
      <c r="P2779" s="5" t="str">
        <f t="shared" si="115"/>
        <v>No</v>
      </c>
      <c r="R2779" s="406">
        <v>18629</v>
      </c>
    </row>
    <row r="2780" spans="1:18" hidden="1" x14ac:dyDescent="0.2">
      <c r="A2780" s="31" t="s">
        <v>129</v>
      </c>
      <c r="B2780" s="1064" t="s">
        <v>1923</v>
      </c>
      <c r="C2780" s="368" t="s">
        <v>1526</v>
      </c>
      <c r="D2780" s="31" t="s">
        <v>213</v>
      </c>
      <c r="E2780" s="31"/>
      <c r="F2780" s="31" t="s">
        <v>147</v>
      </c>
      <c r="G2780" s="31" t="s">
        <v>1448</v>
      </c>
      <c r="H2780" s="31"/>
      <c r="I2780" s="31">
        <v>0.5</v>
      </c>
      <c r="J2780" s="31">
        <v>40</v>
      </c>
      <c r="K2780" s="31"/>
      <c r="L2780" s="31">
        <v>0.5</v>
      </c>
      <c r="M2780" s="31">
        <v>40</v>
      </c>
      <c r="N2780" s="31"/>
      <c r="O2780" s="360">
        <f>IF(P2780="Yes",'MD Rates'!$H$1,R2780)</f>
        <v>18629</v>
      </c>
      <c r="P2780" s="5" t="str">
        <f t="shared" si="115"/>
        <v>No</v>
      </c>
      <c r="R2780" s="406">
        <v>18629</v>
      </c>
    </row>
    <row r="2781" spans="1:18" hidden="1" x14ac:dyDescent="0.2">
      <c r="A2781" s="31" t="s">
        <v>129</v>
      </c>
      <c r="B2781" s="1064" t="s">
        <v>1923</v>
      </c>
      <c r="C2781" s="368" t="s">
        <v>1526</v>
      </c>
      <c r="D2781" s="31" t="s">
        <v>213</v>
      </c>
      <c r="E2781" s="31"/>
      <c r="F2781" s="31" t="s">
        <v>147</v>
      </c>
      <c r="G2781" s="31" t="s">
        <v>1449</v>
      </c>
      <c r="H2781" s="31"/>
      <c r="I2781" s="31">
        <v>0.5</v>
      </c>
      <c r="J2781" s="31">
        <v>20</v>
      </c>
      <c r="K2781" s="31"/>
      <c r="L2781" s="31">
        <v>0.5</v>
      </c>
      <c r="M2781" s="31">
        <v>20</v>
      </c>
      <c r="N2781" s="31"/>
      <c r="O2781" s="360">
        <f>IF(P2781="Yes",'MD Rates'!$H$1,R2781)</f>
        <v>18629</v>
      </c>
      <c r="P2781" s="5" t="str">
        <f t="shared" si="115"/>
        <v>No</v>
      </c>
      <c r="R2781" s="406">
        <v>18629</v>
      </c>
    </row>
    <row r="2782" spans="1:18" hidden="1" x14ac:dyDescent="0.2">
      <c r="A2782" s="31" t="s">
        <v>129</v>
      </c>
      <c r="B2782" s="1064" t="s">
        <v>1923</v>
      </c>
      <c r="C2782" s="368" t="s">
        <v>1526</v>
      </c>
      <c r="D2782" s="31" t="s">
        <v>213</v>
      </c>
      <c r="E2782" s="31"/>
      <c r="F2782" s="31" t="s">
        <v>148</v>
      </c>
      <c r="G2782" s="31" t="s">
        <v>1444</v>
      </c>
      <c r="H2782" s="31"/>
      <c r="I2782" s="31">
        <v>0.6</v>
      </c>
      <c r="J2782" s="31">
        <v>50</v>
      </c>
      <c r="K2782" s="31"/>
      <c r="L2782" s="31">
        <v>0.6</v>
      </c>
      <c r="M2782" s="31">
        <v>50</v>
      </c>
      <c r="N2782" s="31"/>
      <c r="O2782" s="360">
        <f>IF(P2782="Yes",'MD Rates'!$H$1,R2782)</f>
        <v>18629</v>
      </c>
      <c r="P2782" s="5" t="str">
        <f t="shared" si="115"/>
        <v>No</v>
      </c>
      <c r="R2782" s="406">
        <v>18629</v>
      </c>
    </row>
    <row r="2783" spans="1:18" hidden="1" x14ac:dyDescent="0.2">
      <c r="A2783" s="31" t="s">
        <v>129</v>
      </c>
      <c r="B2783" s="1064" t="s">
        <v>1923</v>
      </c>
      <c r="C2783" s="368" t="s">
        <v>1526</v>
      </c>
      <c r="D2783" s="31" t="s">
        <v>213</v>
      </c>
      <c r="E2783" s="31"/>
      <c r="F2783" s="31" t="s">
        <v>148</v>
      </c>
      <c r="G2783" s="31" t="s">
        <v>1445</v>
      </c>
      <c r="H2783" s="31"/>
      <c r="I2783" s="31">
        <v>0.6</v>
      </c>
      <c r="J2783" s="31">
        <v>40</v>
      </c>
      <c r="K2783" s="31"/>
      <c r="L2783" s="31">
        <v>0.6</v>
      </c>
      <c r="M2783" s="31">
        <v>40</v>
      </c>
      <c r="N2783" s="31"/>
      <c r="O2783" s="360">
        <f>IF(P2783="Yes",'MD Rates'!$H$1,R2783)</f>
        <v>18629</v>
      </c>
      <c r="P2783" s="5" t="str">
        <f t="shared" si="115"/>
        <v>No</v>
      </c>
      <c r="R2783" s="406">
        <v>18629</v>
      </c>
    </row>
    <row r="2784" spans="1:18" hidden="1" x14ac:dyDescent="0.2">
      <c r="A2784" s="31" t="s">
        <v>129</v>
      </c>
      <c r="B2784" s="1064" t="s">
        <v>1923</v>
      </c>
      <c r="C2784" s="368" t="s">
        <v>1526</v>
      </c>
      <c r="D2784" s="31" t="s">
        <v>213</v>
      </c>
      <c r="E2784" s="31"/>
      <c r="F2784" s="31" t="s">
        <v>148</v>
      </c>
      <c r="G2784" s="31" t="s">
        <v>1446</v>
      </c>
      <c r="H2784" s="31"/>
      <c r="I2784" s="31">
        <v>0.6</v>
      </c>
      <c r="J2784" s="31">
        <v>20</v>
      </c>
      <c r="K2784" s="31"/>
      <c r="L2784" s="31">
        <v>0.6</v>
      </c>
      <c r="M2784" s="31">
        <v>20</v>
      </c>
      <c r="N2784" s="31"/>
      <c r="O2784" s="360">
        <f>IF(P2784="Yes",'MD Rates'!$H$1,R2784)</f>
        <v>18629</v>
      </c>
      <c r="P2784" s="5" t="str">
        <f t="shared" si="115"/>
        <v>No</v>
      </c>
      <c r="R2784" s="406">
        <v>18629</v>
      </c>
    </row>
    <row r="2785" spans="1:18" hidden="1" x14ac:dyDescent="0.2">
      <c r="A2785" s="31" t="s">
        <v>129</v>
      </c>
      <c r="B2785" s="1064" t="s">
        <v>1923</v>
      </c>
      <c r="C2785" s="368" t="s">
        <v>1526</v>
      </c>
      <c r="D2785" s="31" t="s">
        <v>213</v>
      </c>
      <c r="E2785" s="31"/>
      <c r="F2785" s="31" t="s">
        <v>149</v>
      </c>
      <c r="G2785" s="31" t="s">
        <v>1447</v>
      </c>
      <c r="H2785" s="31"/>
      <c r="I2785" s="31">
        <v>0.6</v>
      </c>
      <c r="J2785" s="31">
        <v>50</v>
      </c>
      <c r="K2785" s="31"/>
      <c r="L2785" s="31">
        <v>0.6</v>
      </c>
      <c r="M2785" s="31">
        <v>50</v>
      </c>
      <c r="N2785" s="31"/>
      <c r="O2785" s="360">
        <f>IF(P2785="Yes",'MD Rates'!$H$1,R2785)</f>
        <v>18629</v>
      </c>
      <c r="P2785" s="5" t="str">
        <f t="shared" si="115"/>
        <v>No</v>
      </c>
      <c r="R2785" s="406">
        <v>18629</v>
      </c>
    </row>
    <row r="2786" spans="1:18" hidden="1" x14ac:dyDescent="0.2">
      <c r="A2786" s="31" t="s">
        <v>129</v>
      </c>
      <c r="B2786" s="1064" t="s">
        <v>1923</v>
      </c>
      <c r="C2786" s="368" t="s">
        <v>1526</v>
      </c>
      <c r="D2786" s="31" t="s">
        <v>213</v>
      </c>
      <c r="E2786" s="31"/>
      <c r="F2786" s="31" t="s">
        <v>149</v>
      </c>
      <c r="G2786" s="31" t="s">
        <v>1448</v>
      </c>
      <c r="H2786" s="31"/>
      <c r="I2786" s="31">
        <v>0.6</v>
      </c>
      <c r="J2786" s="31">
        <v>40</v>
      </c>
      <c r="K2786" s="31"/>
      <c r="L2786" s="31">
        <v>0.6</v>
      </c>
      <c r="M2786" s="31">
        <v>40</v>
      </c>
      <c r="N2786" s="31"/>
      <c r="O2786" s="360">
        <f>IF(P2786="Yes",'MD Rates'!$H$1,R2786)</f>
        <v>18629</v>
      </c>
      <c r="P2786" s="5" t="str">
        <f t="shared" si="115"/>
        <v>No</v>
      </c>
      <c r="R2786" s="406">
        <v>18629</v>
      </c>
    </row>
    <row r="2787" spans="1:18" hidden="1" x14ac:dyDescent="0.2">
      <c r="A2787" s="31" t="s">
        <v>129</v>
      </c>
      <c r="B2787" s="1064" t="s">
        <v>1923</v>
      </c>
      <c r="C2787" s="368" t="s">
        <v>1526</v>
      </c>
      <c r="D2787" s="31" t="s">
        <v>213</v>
      </c>
      <c r="E2787" s="31"/>
      <c r="F2787" s="31" t="s">
        <v>149</v>
      </c>
      <c r="G2787" s="31" t="s">
        <v>1449</v>
      </c>
      <c r="H2787" s="31"/>
      <c r="I2787" s="31">
        <v>0.6</v>
      </c>
      <c r="J2787" s="31">
        <v>20</v>
      </c>
      <c r="K2787" s="31"/>
      <c r="L2787" s="31">
        <v>0.6</v>
      </c>
      <c r="M2787" s="31">
        <v>20</v>
      </c>
      <c r="N2787" s="31"/>
      <c r="O2787" s="360">
        <f>IF(P2787="Yes",'MD Rates'!$H$1,R2787)</f>
        <v>18629</v>
      </c>
      <c r="P2787" s="5" t="str">
        <f t="shared" si="115"/>
        <v>No</v>
      </c>
      <c r="R2787" s="406">
        <v>18629</v>
      </c>
    </row>
    <row r="2788" spans="1:18" hidden="1" x14ac:dyDescent="0.2">
      <c r="A2788" s="31" t="s">
        <v>129</v>
      </c>
      <c r="B2788" s="1064" t="s">
        <v>1923</v>
      </c>
      <c r="C2788" s="368" t="s">
        <v>1526</v>
      </c>
      <c r="D2788" s="31" t="s">
        <v>213</v>
      </c>
      <c r="E2788" s="31"/>
      <c r="F2788" s="31" t="s">
        <v>150</v>
      </c>
      <c r="G2788" s="31" t="s">
        <v>1444</v>
      </c>
      <c r="H2788" s="31"/>
      <c r="I2788" s="31">
        <v>0.7</v>
      </c>
      <c r="J2788" s="31">
        <v>50</v>
      </c>
      <c r="K2788" s="31"/>
      <c r="L2788" s="31">
        <v>0.7</v>
      </c>
      <c r="M2788" s="31">
        <v>50</v>
      </c>
      <c r="N2788" s="31"/>
      <c r="O2788" s="360">
        <f>IF(P2788="Yes",'MD Rates'!$H$1,R2788)</f>
        <v>18629</v>
      </c>
      <c r="P2788" s="5" t="str">
        <f t="shared" si="115"/>
        <v>No</v>
      </c>
      <c r="R2788" s="406">
        <v>18629</v>
      </c>
    </row>
    <row r="2789" spans="1:18" hidden="1" x14ac:dyDescent="0.2">
      <c r="A2789" s="31" t="s">
        <v>129</v>
      </c>
      <c r="B2789" s="1064" t="s">
        <v>1923</v>
      </c>
      <c r="C2789" s="368" t="s">
        <v>1526</v>
      </c>
      <c r="D2789" s="31" t="s">
        <v>213</v>
      </c>
      <c r="E2789" s="31"/>
      <c r="F2789" s="31" t="s">
        <v>150</v>
      </c>
      <c r="G2789" s="31" t="s">
        <v>1445</v>
      </c>
      <c r="H2789" s="31"/>
      <c r="I2789" s="31">
        <v>0.7</v>
      </c>
      <c r="J2789" s="31">
        <v>40</v>
      </c>
      <c r="K2789" s="31"/>
      <c r="L2789" s="31">
        <v>0.7</v>
      </c>
      <c r="M2789" s="31">
        <v>40</v>
      </c>
      <c r="N2789" s="31"/>
      <c r="O2789" s="360">
        <f>IF(P2789="Yes",'MD Rates'!$H$1,R2789)</f>
        <v>18629</v>
      </c>
      <c r="P2789" s="5" t="str">
        <f t="shared" si="115"/>
        <v>No</v>
      </c>
      <c r="R2789" s="406">
        <v>18629</v>
      </c>
    </row>
    <row r="2790" spans="1:18" hidden="1" x14ac:dyDescent="0.2">
      <c r="A2790" s="31" t="s">
        <v>129</v>
      </c>
      <c r="B2790" s="1064" t="s">
        <v>1923</v>
      </c>
      <c r="C2790" s="368" t="s">
        <v>1526</v>
      </c>
      <c r="D2790" s="31" t="s">
        <v>213</v>
      </c>
      <c r="E2790" s="31"/>
      <c r="F2790" s="31" t="s">
        <v>150</v>
      </c>
      <c r="G2790" s="31" t="s">
        <v>1446</v>
      </c>
      <c r="H2790" s="31"/>
      <c r="I2790" s="31">
        <v>0.7</v>
      </c>
      <c r="J2790" s="31">
        <v>20</v>
      </c>
      <c r="K2790" s="31"/>
      <c r="L2790" s="31">
        <v>0.7</v>
      </c>
      <c r="M2790" s="31">
        <v>20</v>
      </c>
      <c r="N2790" s="31"/>
      <c r="O2790" s="360">
        <f>IF(P2790="Yes",'MD Rates'!$H$1,R2790)</f>
        <v>18629</v>
      </c>
      <c r="P2790" s="5" t="str">
        <f t="shared" si="115"/>
        <v>No</v>
      </c>
      <c r="R2790" s="406">
        <v>18629</v>
      </c>
    </row>
    <row r="2791" spans="1:18" hidden="1" x14ac:dyDescent="0.2">
      <c r="A2791" s="31" t="s">
        <v>129</v>
      </c>
      <c r="B2791" s="1064" t="s">
        <v>1923</v>
      </c>
      <c r="C2791" s="368" t="s">
        <v>1526</v>
      </c>
      <c r="D2791" s="31" t="s">
        <v>213</v>
      </c>
      <c r="E2791" s="31"/>
      <c r="F2791" s="31" t="s">
        <v>151</v>
      </c>
      <c r="G2791" s="31" t="s">
        <v>1447</v>
      </c>
      <c r="H2791" s="31"/>
      <c r="I2791" s="31">
        <v>0.7</v>
      </c>
      <c r="J2791" s="31">
        <v>50</v>
      </c>
      <c r="K2791" s="31"/>
      <c r="L2791" s="31">
        <v>0.7</v>
      </c>
      <c r="M2791" s="31">
        <v>50</v>
      </c>
      <c r="N2791" s="31"/>
      <c r="O2791" s="360">
        <f>IF(P2791="Yes",'MD Rates'!$H$1,R2791)</f>
        <v>18629</v>
      </c>
      <c r="P2791" s="5" t="str">
        <f t="shared" si="115"/>
        <v>No</v>
      </c>
      <c r="R2791" s="406">
        <v>18629</v>
      </c>
    </row>
    <row r="2792" spans="1:18" hidden="1" x14ac:dyDescent="0.2">
      <c r="A2792" s="31" t="s">
        <v>129</v>
      </c>
      <c r="B2792" s="1064" t="s">
        <v>1923</v>
      </c>
      <c r="C2792" s="368" t="s">
        <v>1526</v>
      </c>
      <c r="D2792" s="31" t="s">
        <v>213</v>
      </c>
      <c r="E2792" s="31"/>
      <c r="F2792" s="31" t="s">
        <v>151</v>
      </c>
      <c r="G2792" s="31" t="s">
        <v>1448</v>
      </c>
      <c r="H2792" s="31"/>
      <c r="I2792" s="31">
        <v>0.7</v>
      </c>
      <c r="J2792" s="31">
        <v>40</v>
      </c>
      <c r="K2792" s="31"/>
      <c r="L2792" s="31">
        <v>0.7</v>
      </c>
      <c r="M2792" s="31">
        <v>40</v>
      </c>
      <c r="N2792" s="31"/>
      <c r="O2792" s="360">
        <f>IF(P2792="Yes",'MD Rates'!$H$1,R2792)</f>
        <v>18629</v>
      </c>
      <c r="P2792" s="5" t="str">
        <f t="shared" si="115"/>
        <v>No</v>
      </c>
      <c r="R2792" s="406">
        <v>18629</v>
      </c>
    </row>
    <row r="2793" spans="1:18" hidden="1" x14ac:dyDescent="0.2">
      <c r="A2793" s="31" t="s">
        <v>129</v>
      </c>
      <c r="B2793" s="1064" t="s">
        <v>1923</v>
      </c>
      <c r="C2793" s="368" t="s">
        <v>1526</v>
      </c>
      <c r="D2793" s="31" t="s">
        <v>213</v>
      </c>
      <c r="E2793" s="31"/>
      <c r="F2793" s="31" t="s">
        <v>151</v>
      </c>
      <c r="G2793" s="31" t="s">
        <v>1449</v>
      </c>
      <c r="H2793" s="31"/>
      <c r="I2793" s="31">
        <v>0.7</v>
      </c>
      <c r="J2793" s="31">
        <v>20</v>
      </c>
      <c r="K2793" s="31"/>
      <c r="L2793" s="31">
        <v>0.7</v>
      </c>
      <c r="M2793" s="31">
        <v>20</v>
      </c>
      <c r="N2793" s="31"/>
      <c r="O2793" s="360">
        <f>IF(P2793="Yes",'MD Rates'!$H$1,R2793)</f>
        <v>18629</v>
      </c>
      <c r="P2793" s="5" t="str">
        <f t="shared" si="115"/>
        <v>No</v>
      </c>
      <c r="R2793" s="406">
        <v>18629</v>
      </c>
    </row>
    <row r="2794" spans="1:18" hidden="1" x14ac:dyDescent="0.2">
      <c r="A2794" s="31" t="s">
        <v>129</v>
      </c>
      <c r="B2794" s="1064" t="s">
        <v>1923</v>
      </c>
      <c r="C2794" s="368" t="s">
        <v>1526</v>
      </c>
      <c r="D2794" s="31" t="s">
        <v>213</v>
      </c>
      <c r="E2794" s="31"/>
      <c r="F2794" s="31" t="s">
        <v>152</v>
      </c>
      <c r="G2794" s="31" t="s">
        <v>1444</v>
      </c>
      <c r="H2794" s="31"/>
      <c r="I2794" s="31">
        <v>0.8</v>
      </c>
      <c r="J2794" s="31">
        <v>50</v>
      </c>
      <c r="K2794" s="31"/>
      <c r="L2794" s="31">
        <v>0.8</v>
      </c>
      <c r="M2794" s="31">
        <v>50</v>
      </c>
      <c r="N2794" s="31"/>
      <c r="O2794" s="360">
        <f>IF(P2794="Yes",'MD Rates'!$H$1,R2794)</f>
        <v>18629</v>
      </c>
      <c r="P2794" s="5" t="str">
        <f t="shared" si="115"/>
        <v>No</v>
      </c>
      <c r="R2794" s="406">
        <v>18629</v>
      </c>
    </row>
    <row r="2795" spans="1:18" hidden="1" x14ac:dyDescent="0.2">
      <c r="A2795" s="31" t="s">
        <v>129</v>
      </c>
      <c r="B2795" s="1064" t="s">
        <v>1923</v>
      </c>
      <c r="C2795" s="368" t="s">
        <v>1526</v>
      </c>
      <c r="D2795" s="31" t="s">
        <v>213</v>
      </c>
      <c r="E2795" s="31"/>
      <c r="F2795" s="31" t="s">
        <v>152</v>
      </c>
      <c r="G2795" s="31" t="s">
        <v>1445</v>
      </c>
      <c r="H2795" s="31"/>
      <c r="I2795" s="31">
        <v>0.8</v>
      </c>
      <c r="J2795" s="31">
        <v>40</v>
      </c>
      <c r="K2795" s="31"/>
      <c r="L2795" s="31">
        <v>0.8</v>
      </c>
      <c r="M2795" s="31">
        <v>40</v>
      </c>
      <c r="N2795" s="31"/>
      <c r="O2795" s="360">
        <f>IF(P2795="Yes",'MD Rates'!$H$1,R2795)</f>
        <v>18629</v>
      </c>
      <c r="P2795" s="5" t="str">
        <f t="shared" si="115"/>
        <v>No</v>
      </c>
      <c r="R2795" s="406">
        <v>18629</v>
      </c>
    </row>
    <row r="2796" spans="1:18" hidden="1" x14ac:dyDescent="0.2">
      <c r="A2796" s="31" t="s">
        <v>129</v>
      </c>
      <c r="B2796" s="1064" t="s">
        <v>1923</v>
      </c>
      <c r="C2796" s="368" t="s">
        <v>1526</v>
      </c>
      <c r="D2796" s="31" t="s">
        <v>213</v>
      </c>
      <c r="E2796" s="31"/>
      <c r="F2796" s="31" t="s">
        <v>152</v>
      </c>
      <c r="G2796" s="31" t="s">
        <v>1446</v>
      </c>
      <c r="H2796" s="31"/>
      <c r="I2796" s="31">
        <v>0.8</v>
      </c>
      <c r="J2796" s="31">
        <v>20</v>
      </c>
      <c r="K2796" s="31"/>
      <c r="L2796" s="31">
        <v>0.8</v>
      </c>
      <c r="M2796" s="31">
        <v>20</v>
      </c>
      <c r="N2796" s="31"/>
      <c r="O2796" s="360">
        <f>IF(P2796="Yes",'MD Rates'!$H$1,R2796)</f>
        <v>18629</v>
      </c>
      <c r="P2796" s="5" t="str">
        <f t="shared" si="115"/>
        <v>No</v>
      </c>
      <c r="R2796" s="406">
        <v>18629</v>
      </c>
    </row>
    <row r="2797" spans="1:18" hidden="1" x14ac:dyDescent="0.2">
      <c r="A2797" s="31" t="s">
        <v>129</v>
      </c>
      <c r="B2797" s="1064" t="s">
        <v>1923</v>
      </c>
      <c r="C2797" s="368" t="s">
        <v>1526</v>
      </c>
      <c r="D2797" s="31" t="s">
        <v>213</v>
      </c>
      <c r="E2797" s="31"/>
      <c r="F2797" s="31" t="s">
        <v>209</v>
      </c>
      <c r="G2797" s="31" t="s">
        <v>1447</v>
      </c>
      <c r="H2797" s="31"/>
      <c r="I2797" s="31">
        <v>0.8</v>
      </c>
      <c r="J2797" s="31">
        <v>50</v>
      </c>
      <c r="K2797" s="31"/>
      <c r="L2797" s="31">
        <v>0.8</v>
      </c>
      <c r="M2797" s="31">
        <v>50</v>
      </c>
      <c r="N2797" s="31"/>
      <c r="O2797" s="360">
        <f>IF(P2797="Yes",'MD Rates'!$H$1,R2797)</f>
        <v>18629</v>
      </c>
      <c r="P2797" s="5" t="str">
        <f t="shared" si="115"/>
        <v>No</v>
      </c>
      <c r="R2797" s="406">
        <v>18629</v>
      </c>
    </row>
    <row r="2798" spans="1:18" hidden="1" x14ac:dyDescent="0.2">
      <c r="A2798" s="31" t="s">
        <v>129</v>
      </c>
      <c r="B2798" s="1064" t="s">
        <v>1923</v>
      </c>
      <c r="C2798" s="368" t="s">
        <v>1526</v>
      </c>
      <c r="D2798" s="31" t="s">
        <v>213</v>
      </c>
      <c r="E2798" s="31"/>
      <c r="F2798" s="31" t="s">
        <v>209</v>
      </c>
      <c r="G2798" s="31" t="s">
        <v>1448</v>
      </c>
      <c r="H2798" s="31"/>
      <c r="I2798" s="31">
        <v>0.8</v>
      </c>
      <c r="J2798" s="31">
        <v>40</v>
      </c>
      <c r="K2798" s="31"/>
      <c r="L2798" s="31">
        <v>0.8</v>
      </c>
      <c r="M2798" s="31">
        <v>40</v>
      </c>
      <c r="N2798" s="31"/>
      <c r="O2798" s="360">
        <f>IF(P2798="Yes",'MD Rates'!$H$1,R2798)</f>
        <v>18629</v>
      </c>
      <c r="P2798" s="5" t="str">
        <f t="shared" si="115"/>
        <v>No</v>
      </c>
      <c r="R2798" s="406">
        <v>18629</v>
      </c>
    </row>
    <row r="2799" spans="1:18" hidden="1" x14ac:dyDescent="0.2">
      <c r="A2799" s="31" t="s">
        <v>129</v>
      </c>
      <c r="B2799" s="1064" t="s">
        <v>1923</v>
      </c>
      <c r="C2799" s="368" t="s">
        <v>1526</v>
      </c>
      <c r="D2799" s="31" t="s">
        <v>213</v>
      </c>
      <c r="E2799" s="31"/>
      <c r="F2799" s="31" t="s">
        <v>209</v>
      </c>
      <c r="G2799" s="31" t="s">
        <v>1449</v>
      </c>
      <c r="H2799" s="31"/>
      <c r="I2799" s="31">
        <v>0.8</v>
      </c>
      <c r="J2799" s="31">
        <v>20</v>
      </c>
      <c r="K2799" s="31"/>
      <c r="L2799" s="31">
        <v>0.8</v>
      </c>
      <c r="M2799" s="31">
        <v>20</v>
      </c>
      <c r="N2799" s="31"/>
      <c r="O2799" s="360">
        <f>IF(P2799="Yes",'MD Rates'!$H$1,R2799)</f>
        <v>18629</v>
      </c>
      <c r="P2799" s="5" t="str">
        <f t="shared" si="115"/>
        <v>No</v>
      </c>
      <c r="R2799" s="406">
        <v>18629</v>
      </c>
    </row>
    <row r="2800" spans="1:18" hidden="1" x14ac:dyDescent="0.2">
      <c r="A2800" s="31" t="s">
        <v>129</v>
      </c>
      <c r="B2800" s="1064" t="s">
        <v>1923</v>
      </c>
      <c r="C2800" s="368" t="s">
        <v>1526</v>
      </c>
      <c r="D2800" s="31" t="s">
        <v>213</v>
      </c>
      <c r="E2800" s="31"/>
      <c r="F2800" s="31" t="s">
        <v>210</v>
      </c>
      <c r="G2800" s="31" t="s">
        <v>1444</v>
      </c>
      <c r="H2800" s="31"/>
      <c r="I2800" s="31">
        <v>0.9</v>
      </c>
      <c r="J2800" s="31">
        <v>50</v>
      </c>
      <c r="K2800" s="31"/>
      <c r="L2800" s="31">
        <v>0.9</v>
      </c>
      <c r="M2800" s="31">
        <v>50</v>
      </c>
      <c r="N2800" s="31"/>
      <c r="O2800" s="360">
        <f>IF(P2800="Yes",'MD Rates'!$H$1,R2800)</f>
        <v>18629</v>
      </c>
      <c r="P2800" s="5" t="str">
        <f t="shared" si="115"/>
        <v>No</v>
      </c>
      <c r="R2800" s="406">
        <v>18629</v>
      </c>
    </row>
    <row r="2801" spans="1:18" hidden="1" x14ac:dyDescent="0.2">
      <c r="A2801" s="31" t="s">
        <v>129</v>
      </c>
      <c r="B2801" s="1064" t="s">
        <v>1923</v>
      </c>
      <c r="C2801" s="368" t="s">
        <v>1526</v>
      </c>
      <c r="D2801" s="31" t="s">
        <v>213</v>
      </c>
      <c r="E2801" s="31"/>
      <c r="F2801" s="31" t="s">
        <v>210</v>
      </c>
      <c r="G2801" s="31" t="s">
        <v>1445</v>
      </c>
      <c r="H2801" s="31"/>
      <c r="I2801" s="31">
        <v>0.9</v>
      </c>
      <c r="J2801" s="31">
        <v>40</v>
      </c>
      <c r="K2801" s="31"/>
      <c r="L2801" s="31">
        <v>0.9</v>
      </c>
      <c r="M2801" s="31">
        <v>40</v>
      </c>
      <c r="N2801" s="31"/>
      <c r="O2801" s="360">
        <f>IF(P2801="Yes",'MD Rates'!$H$1,R2801)</f>
        <v>18629</v>
      </c>
      <c r="P2801" s="5" t="str">
        <f t="shared" si="115"/>
        <v>No</v>
      </c>
      <c r="R2801" s="406">
        <v>18629</v>
      </c>
    </row>
    <row r="2802" spans="1:18" hidden="1" x14ac:dyDescent="0.2">
      <c r="A2802" s="31" t="s">
        <v>129</v>
      </c>
      <c r="B2802" s="1064" t="s">
        <v>1923</v>
      </c>
      <c r="C2802" s="368" t="s">
        <v>1526</v>
      </c>
      <c r="D2802" s="31" t="s">
        <v>213</v>
      </c>
      <c r="E2802" s="31"/>
      <c r="F2802" s="31" t="s">
        <v>210</v>
      </c>
      <c r="G2802" s="31" t="s">
        <v>1446</v>
      </c>
      <c r="H2802" s="31"/>
      <c r="I2802" s="31">
        <v>0.9</v>
      </c>
      <c r="J2802" s="31">
        <v>20</v>
      </c>
      <c r="K2802" s="31"/>
      <c r="L2802" s="31">
        <v>0.9</v>
      </c>
      <c r="M2802" s="31">
        <v>20</v>
      </c>
      <c r="N2802" s="31"/>
      <c r="O2802" s="360">
        <f>IF(P2802="Yes",'MD Rates'!$H$1,R2802)</f>
        <v>18629</v>
      </c>
      <c r="P2802" s="5" t="str">
        <f t="shared" si="115"/>
        <v>No</v>
      </c>
      <c r="R2802" s="406">
        <v>18629</v>
      </c>
    </row>
    <row r="2803" spans="1:18" hidden="1" x14ac:dyDescent="0.2">
      <c r="A2803" s="31" t="s">
        <v>129</v>
      </c>
      <c r="B2803" s="1064" t="s">
        <v>1923</v>
      </c>
      <c r="C2803" s="368" t="s">
        <v>1526</v>
      </c>
      <c r="D2803" s="31" t="s">
        <v>213</v>
      </c>
      <c r="E2803" s="31"/>
      <c r="F2803" s="31" t="s">
        <v>211</v>
      </c>
      <c r="G2803" s="31" t="s">
        <v>1447</v>
      </c>
      <c r="H2803" s="31"/>
      <c r="I2803" s="31">
        <v>0.9</v>
      </c>
      <c r="J2803" s="31">
        <v>50</v>
      </c>
      <c r="K2803" s="31"/>
      <c r="L2803" s="31">
        <v>0.9</v>
      </c>
      <c r="M2803" s="31">
        <v>50</v>
      </c>
      <c r="N2803" s="31"/>
      <c r="O2803" s="360">
        <f>IF(P2803="Yes",'MD Rates'!$H$1,R2803)</f>
        <v>18629</v>
      </c>
      <c r="P2803" s="5" t="str">
        <f t="shared" si="115"/>
        <v>No</v>
      </c>
      <c r="R2803" s="406">
        <v>18629</v>
      </c>
    </row>
    <row r="2804" spans="1:18" hidden="1" x14ac:dyDescent="0.2">
      <c r="A2804" s="31" t="s">
        <v>129</v>
      </c>
      <c r="B2804" s="1064" t="s">
        <v>1923</v>
      </c>
      <c r="C2804" s="368" t="s">
        <v>1526</v>
      </c>
      <c r="D2804" s="31" t="s">
        <v>213</v>
      </c>
      <c r="E2804" s="31"/>
      <c r="F2804" s="31" t="s">
        <v>211</v>
      </c>
      <c r="G2804" s="31" t="s">
        <v>1448</v>
      </c>
      <c r="H2804" s="31"/>
      <c r="I2804" s="31">
        <v>0.9</v>
      </c>
      <c r="J2804" s="31">
        <v>40</v>
      </c>
      <c r="K2804" s="31"/>
      <c r="L2804" s="31">
        <v>0.9</v>
      </c>
      <c r="M2804" s="31">
        <v>40</v>
      </c>
      <c r="N2804" s="31"/>
      <c r="O2804" s="360">
        <f>IF(P2804="Yes",'MD Rates'!$H$1,R2804)</f>
        <v>18629</v>
      </c>
      <c r="P2804" s="5" t="str">
        <f t="shared" si="115"/>
        <v>No</v>
      </c>
      <c r="R2804" s="406">
        <v>18629</v>
      </c>
    </row>
    <row r="2805" spans="1:18" hidden="1" x14ac:dyDescent="0.2">
      <c r="A2805" s="31" t="s">
        <v>129</v>
      </c>
      <c r="B2805" s="1064" t="s">
        <v>1923</v>
      </c>
      <c r="C2805" s="368" t="s">
        <v>1526</v>
      </c>
      <c r="D2805" s="31" t="s">
        <v>213</v>
      </c>
      <c r="E2805" s="31"/>
      <c r="F2805" s="31" t="s">
        <v>211</v>
      </c>
      <c r="G2805" s="31" t="s">
        <v>1449</v>
      </c>
      <c r="H2805" s="31"/>
      <c r="I2805" s="31">
        <v>0.9</v>
      </c>
      <c r="J2805" s="31">
        <v>20</v>
      </c>
      <c r="K2805" s="31"/>
      <c r="L2805" s="31">
        <v>0.9</v>
      </c>
      <c r="M2805" s="31">
        <v>20</v>
      </c>
      <c r="N2805" s="31"/>
      <c r="O2805" s="360">
        <f>IF(P2805="Yes",'MD Rates'!$H$1,R2805)</f>
        <v>18629</v>
      </c>
      <c r="P2805" s="5" t="str">
        <f t="shared" si="115"/>
        <v>No</v>
      </c>
      <c r="R2805" s="406">
        <v>18629</v>
      </c>
    </row>
    <row r="2806" spans="1:18" hidden="1" x14ac:dyDescent="0.2">
      <c r="A2806" s="31" t="s">
        <v>129</v>
      </c>
      <c r="B2806" s="1064" t="s">
        <v>1923</v>
      </c>
      <c r="C2806" s="368" t="s">
        <v>1526</v>
      </c>
      <c r="D2806" s="31" t="s">
        <v>214</v>
      </c>
      <c r="E2806" s="31"/>
      <c r="F2806" s="31" t="s">
        <v>146</v>
      </c>
      <c r="G2806" s="31" t="s">
        <v>1444</v>
      </c>
      <c r="H2806" s="31"/>
      <c r="I2806" s="31">
        <v>0.5</v>
      </c>
      <c r="J2806" s="31">
        <v>50</v>
      </c>
      <c r="K2806" s="31"/>
      <c r="L2806" s="31">
        <v>0.5</v>
      </c>
      <c r="M2806" s="31">
        <v>50</v>
      </c>
      <c r="N2806" s="31"/>
      <c r="O2806" s="360">
        <f>IF(P2806="Yes",'MD Rates'!$H$1,R2806)</f>
        <v>18629</v>
      </c>
      <c r="P2806" s="5" t="str">
        <f t="shared" si="115"/>
        <v>No</v>
      </c>
      <c r="R2806" s="406">
        <v>18629</v>
      </c>
    </row>
    <row r="2807" spans="1:18" hidden="1" x14ac:dyDescent="0.2">
      <c r="A2807" s="31" t="s">
        <v>129</v>
      </c>
      <c r="B2807" s="1064" t="s">
        <v>1923</v>
      </c>
      <c r="C2807" s="368" t="s">
        <v>1526</v>
      </c>
      <c r="D2807" s="31" t="s">
        <v>214</v>
      </c>
      <c r="E2807" s="31"/>
      <c r="F2807" s="31" t="s">
        <v>146</v>
      </c>
      <c r="G2807" s="31" t="s">
        <v>1445</v>
      </c>
      <c r="H2807" s="31"/>
      <c r="I2807" s="31">
        <v>0.5</v>
      </c>
      <c r="J2807" s="31">
        <v>40</v>
      </c>
      <c r="K2807" s="31"/>
      <c r="L2807" s="31">
        <v>0.5</v>
      </c>
      <c r="M2807" s="31">
        <v>40</v>
      </c>
      <c r="N2807" s="31"/>
      <c r="O2807" s="360">
        <f>IF(P2807="Yes",'MD Rates'!$H$1,R2807)</f>
        <v>18629</v>
      </c>
      <c r="P2807" s="5" t="str">
        <f t="shared" si="115"/>
        <v>No</v>
      </c>
      <c r="R2807" s="406">
        <v>18629</v>
      </c>
    </row>
    <row r="2808" spans="1:18" hidden="1" x14ac:dyDescent="0.2">
      <c r="A2808" s="31" t="s">
        <v>129</v>
      </c>
      <c r="B2808" s="1064" t="s">
        <v>1923</v>
      </c>
      <c r="C2808" s="368" t="s">
        <v>1526</v>
      </c>
      <c r="D2808" s="31" t="s">
        <v>214</v>
      </c>
      <c r="E2808" s="31"/>
      <c r="F2808" s="31" t="s">
        <v>146</v>
      </c>
      <c r="G2808" s="31" t="s">
        <v>1446</v>
      </c>
      <c r="H2808" s="31"/>
      <c r="I2808" s="31">
        <v>0.5</v>
      </c>
      <c r="J2808" s="31">
        <v>20</v>
      </c>
      <c r="K2808" s="31"/>
      <c r="L2808" s="31">
        <v>0.5</v>
      </c>
      <c r="M2808" s="31">
        <v>20</v>
      </c>
      <c r="N2808" s="31"/>
      <c r="O2808" s="360">
        <f>IF(P2808="Yes",'MD Rates'!$H$1,R2808)</f>
        <v>18629</v>
      </c>
      <c r="P2808" s="5" t="str">
        <f t="shared" si="115"/>
        <v>No</v>
      </c>
      <c r="R2808" s="406">
        <v>18629</v>
      </c>
    </row>
    <row r="2809" spans="1:18" hidden="1" x14ac:dyDescent="0.2">
      <c r="A2809" s="31" t="s">
        <v>129</v>
      </c>
      <c r="B2809" s="1064" t="s">
        <v>1923</v>
      </c>
      <c r="C2809" s="368" t="s">
        <v>1526</v>
      </c>
      <c r="D2809" s="31" t="s">
        <v>214</v>
      </c>
      <c r="E2809" s="31"/>
      <c r="F2809" s="31" t="s">
        <v>147</v>
      </c>
      <c r="G2809" s="31" t="s">
        <v>1447</v>
      </c>
      <c r="H2809" s="31"/>
      <c r="I2809" s="31">
        <v>0.5</v>
      </c>
      <c r="J2809" s="31">
        <v>50</v>
      </c>
      <c r="K2809" s="31"/>
      <c r="L2809" s="31">
        <v>0.5</v>
      </c>
      <c r="M2809" s="31">
        <v>50</v>
      </c>
      <c r="N2809" s="31"/>
      <c r="O2809" s="360">
        <f>IF(P2809="Yes",'MD Rates'!$H$1,R2809)</f>
        <v>18629</v>
      </c>
      <c r="P2809" s="5" t="str">
        <f t="shared" si="115"/>
        <v>No</v>
      </c>
      <c r="R2809" s="406">
        <v>18629</v>
      </c>
    </row>
    <row r="2810" spans="1:18" hidden="1" x14ac:dyDescent="0.2">
      <c r="A2810" s="31" t="s">
        <v>129</v>
      </c>
      <c r="B2810" s="1064" t="s">
        <v>1923</v>
      </c>
      <c r="C2810" s="368" t="s">
        <v>1526</v>
      </c>
      <c r="D2810" s="31" t="s">
        <v>214</v>
      </c>
      <c r="E2810" s="31"/>
      <c r="F2810" s="31" t="s">
        <v>147</v>
      </c>
      <c r="G2810" s="31" t="s">
        <v>1448</v>
      </c>
      <c r="H2810" s="31"/>
      <c r="I2810" s="31">
        <v>0.5</v>
      </c>
      <c r="J2810" s="31">
        <v>40</v>
      </c>
      <c r="K2810" s="31"/>
      <c r="L2810" s="31">
        <v>0.5</v>
      </c>
      <c r="M2810" s="31">
        <v>40</v>
      </c>
      <c r="N2810" s="31"/>
      <c r="O2810" s="360">
        <f>IF(P2810="Yes",'MD Rates'!$H$1,R2810)</f>
        <v>18629</v>
      </c>
      <c r="P2810" s="5" t="str">
        <f t="shared" si="115"/>
        <v>No</v>
      </c>
      <c r="R2810" s="406">
        <v>18629</v>
      </c>
    </row>
    <row r="2811" spans="1:18" hidden="1" x14ac:dyDescent="0.2">
      <c r="A2811" s="31" t="s">
        <v>129</v>
      </c>
      <c r="B2811" s="1064" t="s">
        <v>1923</v>
      </c>
      <c r="C2811" s="368" t="s">
        <v>1526</v>
      </c>
      <c r="D2811" s="31" t="s">
        <v>214</v>
      </c>
      <c r="E2811" s="31"/>
      <c r="F2811" s="31" t="s">
        <v>147</v>
      </c>
      <c r="G2811" s="31" t="s">
        <v>1449</v>
      </c>
      <c r="H2811" s="31"/>
      <c r="I2811" s="31">
        <v>0.5</v>
      </c>
      <c r="J2811" s="31">
        <v>20</v>
      </c>
      <c r="K2811" s="31"/>
      <c r="L2811" s="31">
        <v>0.5</v>
      </c>
      <c r="M2811" s="31">
        <v>20</v>
      </c>
      <c r="N2811" s="31"/>
      <c r="O2811" s="360">
        <f>IF(P2811="Yes",'MD Rates'!$H$1,R2811)</f>
        <v>18629</v>
      </c>
      <c r="P2811" s="5" t="str">
        <f t="shared" si="115"/>
        <v>No</v>
      </c>
      <c r="R2811" s="406">
        <v>18629</v>
      </c>
    </row>
    <row r="2812" spans="1:18" hidden="1" x14ac:dyDescent="0.2">
      <c r="A2812" s="31" t="s">
        <v>129</v>
      </c>
      <c r="B2812" s="1064" t="s">
        <v>1923</v>
      </c>
      <c r="C2812" s="368" t="s">
        <v>1526</v>
      </c>
      <c r="D2812" s="31" t="s">
        <v>214</v>
      </c>
      <c r="E2812" s="31"/>
      <c r="F2812" s="31" t="s">
        <v>148</v>
      </c>
      <c r="G2812" s="31" t="s">
        <v>1444</v>
      </c>
      <c r="H2812" s="31"/>
      <c r="I2812" s="31">
        <v>0.6</v>
      </c>
      <c r="J2812" s="31">
        <v>50</v>
      </c>
      <c r="K2812" s="31"/>
      <c r="L2812" s="31">
        <v>0.6</v>
      </c>
      <c r="M2812" s="31">
        <v>50</v>
      </c>
      <c r="N2812" s="31"/>
      <c r="O2812" s="360">
        <f>IF(P2812="Yes",'MD Rates'!$H$1,R2812)</f>
        <v>18629</v>
      </c>
      <c r="P2812" s="5" t="str">
        <f t="shared" si="115"/>
        <v>No</v>
      </c>
      <c r="R2812" s="406">
        <v>18629</v>
      </c>
    </row>
    <row r="2813" spans="1:18" hidden="1" x14ac:dyDescent="0.2">
      <c r="A2813" s="31" t="s">
        <v>129</v>
      </c>
      <c r="B2813" s="1064" t="s">
        <v>1923</v>
      </c>
      <c r="C2813" s="368" t="s">
        <v>1526</v>
      </c>
      <c r="D2813" s="31" t="s">
        <v>214</v>
      </c>
      <c r="E2813" s="31"/>
      <c r="F2813" s="31" t="s">
        <v>148</v>
      </c>
      <c r="G2813" s="31" t="s">
        <v>1445</v>
      </c>
      <c r="H2813" s="31"/>
      <c r="I2813" s="31">
        <v>0.6</v>
      </c>
      <c r="J2813" s="31">
        <v>40</v>
      </c>
      <c r="K2813" s="31"/>
      <c r="L2813" s="31">
        <v>0.6</v>
      </c>
      <c r="M2813" s="31">
        <v>40</v>
      </c>
      <c r="N2813" s="31"/>
      <c r="O2813" s="360">
        <f>IF(P2813="Yes",'MD Rates'!$H$1,R2813)</f>
        <v>18629</v>
      </c>
      <c r="P2813" s="5" t="str">
        <f t="shared" si="115"/>
        <v>No</v>
      </c>
      <c r="R2813" s="406">
        <v>18629</v>
      </c>
    </row>
    <row r="2814" spans="1:18" hidden="1" x14ac:dyDescent="0.2">
      <c r="A2814" s="31" t="s">
        <v>129</v>
      </c>
      <c r="B2814" s="1064" t="s">
        <v>1923</v>
      </c>
      <c r="C2814" s="368" t="s">
        <v>1526</v>
      </c>
      <c r="D2814" s="31" t="s">
        <v>214</v>
      </c>
      <c r="E2814" s="31"/>
      <c r="F2814" s="31" t="s">
        <v>148</v>
      </c>
      <c r="G2814" s="31" t="s">
        <v>1446</v>
      </c>
      <c r="H2814" s="31"/>
      <c r="I2814" s="31">
        <v>0.6</v>
      </c>
      <c r="J2814" s="31">
        <v>20</v>
      </c>
      <c r="K2814" s="31"/>
      <c r="L2814" s="31">
        <v>0.6</v>
      </c>
      <c r="M2814" s="31">
        <v>20</v>
      </c>
      <c r="N2814" s="31"/>
      <c r="O2814" s="360">
        <f>IF(P2814="Yes",'MD Rates'!$H$1,R2814)</f>
        <v>18629</v>
      </c>
      <c r="P2814" s="5" t="str">
        <f t="shared" si="115"/>
        <v>No</v>
      </c>
      <c r="R2814" s="406">
        <v>18629</v>
      </c>
    </row>
    <row r="2815" spans="1:18" hidden="1" x14ac:dyDescent="0.2">
      <c r="A2815" s="31" t="s">
        <v>129</v>
      </c>
      <c r="B2815" s="1064" t="s">
        <v>1923</v>
      </c>
      <c r="C2815" s="368" t="s">
        <v>1526</v>
      </c>
      <c r="D2815" s="31" t="s">
        <v>214</v>
      </c>
      <c r="E2815" s="31"/>
      <c r="F2815" s="31" t="s">
        <v>149</v>
      </c>
      <c r="G2815" s="31" t="s">
        <v>1447</v>
      </c>
      <c r="H2815" s="31"/>
      <c r="I2815" s="31">
        <v>0.6</v>
      </c>
      <c r="J2815" s="31">
        <v>50</v>
      </c>
      <c r="K2815" s="31"/>
      <c r="L2815" s="31">
        <v>0.6</v>
      </c>
      <c r="M2815" s="31">
        <v>50</v>
      </c>
      <c r="N2815" s="31"/>
      <c r="O2815" s="360">
        <f>IF(P2815="Yes",'MD Rates'!$H$1,R2815)</f>
        <v>18629</v>
      </c>
      <c r="P2815" s="5" t="str">
        <f t="shared" si="115"/>
        <v>No</v>
      </c>
      <c r="R2815" s="406">
        <v>18629</v>
      </c>
    </row>
    <row r="2816" spans="1:18" hidden="1" x14ac:dyDescent="0.2">
      <c r="A2816" s="31" t="s">
        <v>129</v>
      </c>
      <c r="B2816" s="1064" t="s">
        <v>1923</v>
      </c>
      <c r="C2816" s="368" t="s">
        <v>1526</v>
      </c>
      <c r="D2816" s="31" t="s">
        <v>214</v>
      </c>
      <c r="E2816" s="31"/>
      <c r="F2816" s="31" t="s">
        <v>149</v>
      </c>
      <c r="G2816" s="31" t="s">
        <v>1448</v>
      </c>
      <c r="H2816" s="31"/>
      <c r="I2816" s="31">
        <v>0.6</v>
      </c>
      <c r="J2816" s="31">
        <v>40</v>
      </c>
      <c r="K2816" s="31"/>
      <c r="L2816" s="31">
        <v>0.6</v>
      </c>
      <c r="M2816" s="31">
        <v>40</v>
      </c>
      <c r="N2816" s="31"/>
      <c r="O2816" s="360">
        <f>IF(P2816="Yes",'MD Rates'!$H$1,R2816)</f>
        <v>18629</v>
      </c>
      <c r="P2816" s="5" t="str">
        <f t="shared" si="115"/>
        <v>No</v>
      </c>
      <c r="R2816" s="406">
        <v>18629</v>
      </c>
    </row>
    <row r="2817" spans="1:18" hidden="1" x14ac:dyDescent="0.2">
      <c r="A2817" s="31" t="s">
        <v>129</v>
      </c>
      <c r="B2817" s="1064" t="s">
        <v>1923</v>
      </c>
      <c r="C2817" s="368" t="s">
        <v>1526</v>
      </c>
      <c r="D2817" s="31" t="s">
        <v>214</v>
      </c>
      <c r="E2817" s="31"/>
      <c r="F2817" s="31" t="s">
        <v>149</v>
      </c>
      <c r="G2817" s="31" t="s">
        <v>1449</v>
      </c>
      <c r="H2817" s="31"/>
      <c r="I2817" s="31">
        <v>0.6</v>
      </c>
      <c r="J2817" s="31">
        <v>20</v>
      </c>
      <c r="K2817" s="31"/>
      <c r="L2817" s="31">
        <v>0.6</v>
      </c>
      <c r="M2817" s="31">
        <v>20</v>
      </c>
      <c r="N2817" s="31"/>
      <c r="O2817" s="360">
        <f>IF(P2817="Yes",'MD Rates'!$H$1,R2817)</f>
        <v>18629</v>
      </c>
      <c r="P2817" s="5" t="str">
        <f t="shared" si="115"/>
        <v>No</v>
      </c>
      <c r="R2817" s="406">
        <v>18629</v>
      </c>
    </row>
    <row r="2818" spans="1:18" hidden="1" x14ac:dyDescent="0.2">
      <c r="A2818" s="31" t="s">
        <v>129</v>
      </c>
      <c r="B2818" s="1064" t="s">
        <v>1923</v>
      </c>
      <c r="C2818" s="368" t="s">
        <v>1526</v>
      </c>
      <c r="D2818" s="31" t="s">
        <v>214</v>
      </c>
      <c r="E2818" s="31"/>
      <c r="F2818" s="31" t="s">
        <v>150</v>
      </c>
      <c r="G2818" s="31" t="s">
        <v>1444</v>
      </c>
      <c r="H2818" s="31"/>
      <c r="I2818" s="31">
        <v>0.7</v>
      </c>
      <c r="J2818" s="31">
        <v>50</v>
      </c>
      <c r="K2818" s="31"/>
      <c r="L2818" s="31">
        <v>0.7</v>
      </c>
      <c r="M2818" s="31">
        <v>50</v>
      </c>
      <c r="N2818" s="31"/>
      <c r="O2818" s="360">
        <f>IF(P2818="Yes",'MD Rates'!$H$1,R2818)</f>
        <v>18629</v>
      </c>
      <c r="P2818" s="5" t="str">
        <f t="shared" si="115"/>
        <v>No</v>
      </c>
      <c r="R2818" s="406">
        <v>18629</v>
      </c>
    </row>
    <row r="2819" spans="1:18" hidden="1" x14ac:dyDescent="0.2">
      <c r="A2819" s="31" t="s">
        <v>129</v>
      </c>
      <c r="B2819" s="1064" t="s">
        <v>1923</v>
      </c>
      <c r="C2819" s="368" t="s">
        <v>1526</v>
      </c>
      <c r="D2819" s="31" t="s">
        <v>214</v>
      </c>
      <c r="E2819" s="31"/>
      <c r="F2819" s="31" t="s">
        <v>150</v>
      </c>
      <c r="G2819" s="31" t="s">
        <v>1445</v>
      </c>
      <c r="H2819" s="31"/>
      <c r="I2819" s="31">
        <v>0.7</v>
      </c>
      <c r="J2819" s="31">
        <v>40</v>
      </c>
      <c r="K2819" s="31"/>
      <c r="L2819" s="31">
        <v>0.7</v>
      </c>
      <c r="M2819" s="31">
        <v>40</v>
      </c>
      <c r="N2819" s="31"/>
      <c r="O2819" s="360">
        <f>IF(P2819="Yes",'MD Rates'!$H$1,R2819)</f>
        <v>18629</v>
      </c>
      <c r="P2819" s="5" t="str">
        <f t="shared" si="115"/>
        <v>No</v>
      </c>
      <c r="R2819" s="406">
        <v>18629</v>
      </c>
    </row>
    <row r="2820" spans="1:18" hidden="1" x14ac:dyDescent="0.2">
      <c r="A2820" s="31" t="s">
        <v>129</v>
      </c>
      <c r="B2820" s="1064" t="s">
        <v>1923</v>
      </c>
      <c r="C2820" s="368" t="s">
        <v>1526</v>
      </c>
      <c r="D2820" s="31" t="s">
        <v>214</v>
      </c>
      <c r="E2820" s="31"/>
      <c r="F2820" s="31" t="s">
        <v>150</v>
      </c>
      <c r="G2820" s="31" t="s">
        <v>1446</v>
      </c>
      <c r="H2820" s="31"/>
      <c r="I2820" s="31">
        <v>0.7</v>
      </c>
      <c r="J2820" s="31">
        <v>20</v>
      </c>
      <c r="K2820" s="31"/>
      <c r="L2820" s="31">
        <v>0.7</v>
      </c>
      <c r="M2820" s="31">
        <v>20</v>
      </c>
      <c r="N2820" s="31"/>
      <c r="O2820" s="360">
        <f>IF(P2820="Yes",'MD Rates'!$H$1,R2820)</f>
        <v>18629</v>
      </c>
      <c r="P2820" s="5" t="str">
        <f t="shared" si="115"/>
        <v>No</v>
      </c>
      <c r="R2820" s="406">
        <v>18629</v>
      </c>
    </row>
    <row r="2821" spans="1:18" hidden="1" x14ac:dyDescent="0.2">
      <c r="A2821" s="31" t="s">
        <v>129</v>
      </c>
      <c r="B2821" s="1064" t="s">
        <v>1923</v>
      </c>
      <c r="C2821" s="368" t="s">
        <v>1526</v>
      </c>
      <c r="D2821" s="31" t="s">
        <v>214</v>
      </c>
      <c r="E2821" s="31"/>
      <c r="F2821" s="31" t="s">
        <v>151</v>
      </c>
      <c r="G2821" s="31" t="s">
        <v>1447</v>
      </c>
      <c r="H2821" s="31"/>
      <c r="I2821" s="31">
        <v>0.7</v>
      </c>
      <c r="J2821" s="31">
        <v>50</v>
      </c>
      <c r="K2821" s="31"/>
      <c r="L2821" s="31">
        <v>0.7</v>
      </c>
      <c r="M2821" s="31">
        <v>50</v>
      </c>
      <c r="N2821" s="31"/>
      <c r="O2821" s="360">
        <f>IF(P2821="Yes",'MD Rates'!$H$1,R2821)</f>
        <v>18629</v>
      </c>
      <c r="P2821" s="5" t="str">
        <f t="shared" si="115"/>
        <v>No</v>
      </c>
      <c r="R2821" s="406">
        <v>18629</v>
      </c>
    </row>
    <row r="2822" spans="1:18" hidden="1" x14ac:dyDescent="0.2">
      <c r="A2822" s="31" t="s">
        <v>129</v>
      </c>
      <c r="B2822" s="1064" t="s">
        <v>1923</v>
      </c>
      <c r="C2822" s="368" t="s">
        <v>1526</v>
      </c>
      <c r="D2822" s="31" t="s">
        <v>214</v>
      </c>
      <c r="E2822" s="31"/>
      <c r="F2822" s="31" t="s">
        <v>151</v>
      </c>
      <c r="G2822" s="31" t="s">
        <v>1448</v>
      </c>
      <c r="H2822" s="31"/>
      <c r="I2822" s="31">
        <v>0.7</v>
      </c>
      <c r="J2822" s="31">
        <v>40</v>
      </c>
      <c r="K2822" s="31"/>
      <c r="L2822" s="31">
        <v>0.7</v>
      </c>
      <c r="M2822" s="31">
        <v>40</v>
      </c>
      <c r="N2822" s="31"/>
      <c r="O2822" s="360">
        <f>IF(P2822="Yes",'MD Rates'!$H$1,R2822)</f>
        <v>18629</v>
      </c>
      <c r="P2822" s="5" t="str">
        <f t="shared" si="115"/>
        <v>No</v>
      </c>
      <c r="R2822" s="406">
        <v>18629</v>
      </c>
    </row>
    <row r="2823" spans="1:18" hidden="1" x14ac:dyDescent="0.2">
      <c r="A2823" s="31" t="s">
        <v>129</v>
      </c>
      <c r="B2823" s="1064" t="s">
        <v>1923</v>
      </c>
      <c r="C2823" s="368" t="s">
        <v>1526</v>
      </c>
      <c r="D2823" s="31" t="s">
        <v>214</v>
      </c>
      <c r="E2823" s="31"/>
      <c r="F2823" s="31" t="s">
        <v>151</v>
      </c>
      <c r="G2823" s="31" t="s">
        <v>1449</v>
      </c>
      <c r="H2823" s="31"/>
      <c r="I2823" s="31">
        <v>0.7</v>
      </c>
      <c r="J2823" s="31">
        <v>20</v>
      </c>
      <c r="K2823" s="31"/>
      <c r="L2823" s="31">
        <v>0.7</v>
      </c>
      <c r="M2823" s="31">
        <v>20</v>
      </c>
      <c r="N2823" s="31"/>
      <c r="O2823" s="360">
        <f>IF(P2823="Yes",'MD Rates'!$H$1,R2823)</f>
        <v>18629</v>
      </c>
      <c r="P2823" s="5" t="str">
        <f t="shared" si="115"/>
        <v>No</v>
      </c>
      <c r="R2823" s="406">
        <v>18629</v>
      </c>
    </row>
    <row r="2824" spans="1:18" hidden="1" x14ac:dyDescent="0.2">
      <c r="A2824" s="31" t="s">
        <v>129</v>
      </c>
      <c r="B2824" s="1064" t="s">
        <v>1923</v>
      </c>
      <c r="C2824" s="368" t="s">
        <v>1526</v>
      </c>
      <c r="D2824" s="31" t="s">
        <v>214</v>
      </c>
      <c r="E2824" s="31"/>
      <c r="F2824" s="31" t="s">
        <v>152</v>
      </c>
      <c r="G2824" s="31" t="s">
        <v>1444</v>
      </c>
      <c r="H2824" s="31"/>
      <c r="I2824" s="31">
        <v>0.8</v>
      </c>
      <c r="J2824" s="31">
        <v>50</v>
      </c>
      <c r="K2824" s="31"/>
      <c r="L2824" s="31">
        <v>0.8</v>
      </c>
      <c r="M2824" s="31">
        <v>50</v>
      </c>
      <c r="N2824" s="31"/>
      <c r="O2824" s="360">
        <f>IF(P2824="Yes",'MD Rates'!$H$1,R2824)</f>
        <v>18629</v>
      </c>
      <c r="P2824" s="5" t="str">
        <f t="shared" si="115"/>
        <v>No</v>
      </c>
      <c r="R2824" s="406">
        <v>18629</v>
      </c>
    </row>
    <row r="2825" spans="1:18" hidden="1" x14ac:dyDescent="0.2">
      <c r="A2825" s="31" t="s">
        <v>129</v>
      </c>
      <c r="B2825" s="1064" t="s">
        <v>1923</v>
      </c>
      <c r="C2825" s="368" t="s">
        <v>1526</v>
      </c>
      <c r="D2825" s="31" t="s">
        <v>214</v>
      </c>
      <c r="E2825" s="31"/>
      <c r="F2825" s="31" t="s">
        <v>152</v>
      </c>
      <c r="G2825" s="31" t="s">
        <v>1445</v>
      </c>
      <c r="H2825" s="31"/>
      <c r="I2825" s="31">
        <v>0.8</v>
      </c>
      <c r="J2825" s="31">
        <v>40</v>
      </c>
      <c r="K2825" s="31"/>
      <c r="L2825" s="31">
        <v>0.8</v>
      </c>
      <c r="M2825" s="31">
        <v>40</v>
      </c>
      <c r="N2825" s="31"/>
      <c r="O2825" s="360">
        <f>IF(P2825="Yes",'MD Rates'!$H$1,R2825)</f>
        <v>18629</v>
      </c>
      <c r="P2825" s="5" t="str">
        <f t="shared" si="115"/>
        <v>No</v>
      </c>
      <c r="R2825" s="406">
        <v>18629</v>
      </c>
    </row>
    <row r="2826" spans="1:18" hidden="1" x14ac:dyDescent="0.2">
      <c r="A2826" s="31" t="s">
        <v>129</v>
      </c>
      <c r="B2826" s="1064" t="s">
        <v>1923</v>
      </c>
      <c r="C2826" s="368" t="s">
        <v>1526</v>
      </c>
      <c r="D2826" s="31" t="s">
        <v>214</v>
      </c>
      <c r="E2826" s="31"/>
      <c r="F2826" s="31" t="s">
        <v>152</v>
      </c>
      <c r="G2826" s="31" t="s">
        <v>1446</v>
      </c>
      <c r="H2826" s="31"/>
      <c r="I2826" s="31">
        <v>0.8</v>
      </c>
      <c r="J2826" s="31">
        <v>20</v>
      </c>
      <c r="K2826" s="31"/>
      <c r="L2826" s="31">
        <v>0.8</v>
      </c>
      <c r="M2826" s="31">
        <v>20</v>
      </c>
      <c r="N2826" s="31"/>
      <c r="O2826" s="360">
        <f>IF(P2826="Yes",'MD Rates'!$H$1,R2826)</f>
        <v>18629</v>
      </c>
      <c r="P2826" s="5" t="str">
        <f t="shared" si="115"/>
        <v>No</v>
      </c>
      <c r="R2826" s="406">
        <v>18629</v>
      </c>
    </row>
    <row r="2827" spans="1:18" hidden="1" x14ac:dyDescent="0.2">
      <c r="A2827" s="31" t="s">
        <v>129</v>
      </c>
      <c r="B2827" s="1064" t="s">
        <v>1923</v>
      </c>
      <c r="C2827" s="368" t="s">
        <v>1526</v>
      </c>
      <c r="D2827" s="31" t="s">
        <v>214</v>
      </c>
      <c r="E2827" s="31"/>
      <c r="F2827" s="31" t="s">
        <v>209</v>
      </c>
      <c r="G2827" s="31" t="s">
        <v>1447</v>
      </c>
      <c r="H2827" s="31"/>
      <c r="I2827" s="31">
        <v>0.8</v>
      </c>
      <c r="J2827" s="31">
        <v>50</v>
      </c>
      <c r="K2827" s="31"/>
      <c r="L2827" s="31">
        <v>0.8</v>
      </c>
      <c r="M2827" s="31">
        <v>50</v>
      </c>
      <c r="N2827" s="31"/>
      <c r="O2827" s="360">
        <f>IF(P2827="Yes",'MD Rates'!$H$1,R2827)</f>
        <v>18629</v>
      </c>
      <c r="P2827" s="5" t="str">
        <f t="shared" si="115"/>
        <v>No</v>
      </c>
      <c r="R2827" s="406">
        <v>18629</v>
      </c>
    </row>
    <row r="2828" spans="1:18" hidden="1" x14ac:dyDescent="0.2">
      <c r="A2828" s="31" t="s">
        <v>129</v>
      </c>
      <c r="B2828" s="1064" t="s">
        <v>1923</v>
      </c>
      <c r="C2828" s="368" t="s">
        <v>1526</v>
      </c>
      <c r="D2828" s="31" t="s">
        <v>214</v>
      </c>
      <c r="E2828" s="31"/>
      <c r="F2828" s="31" t="s">
        <v>209</v>
      </c>
      <c r="G2828" s="31" t="s">
        <v>1448</v>
      </c>
      <c r="H2828" s="31"/>
      <c r="I2828" s="31">
        <v>0.8</v>
      </c>
      <c r="J2828" s="31">
        <v>40</v>
      </c>
      <c r="K2828" s="31"/>
      <c r="L2828" s="31">
        <v>0.8</v>
      </c>
      <c r="M2828" s="31">
        <v>40</v>
      </c>
      <c r="N2828" s="31"/>
      <c r="O2828" s="360">
        <f>IF(P2828="Yes",'MD Rates'!$H$1,R2828)</f>
        <v>18629</v>
      </c>
      <c r="P2828" s="5" t="str">
        <f t="shared" si="115"/>
        <v>No</v>
      </c>
      <c r="R2828" s="406">
        <v>18629</v>
      </c>
    </row>
    <row r="2829" spans="1:18" hidden="1" x14ac:dyDescent="0.2">
      <c r="A2829" s="31" t="s">
        <v>129</v>
      </c>
      <c r="B2829" s="1064" t="s">
        <v>1923</v>
      </c>
      <c r="C2829" s="368" t="s">
        <v>1526</v>
      </c>
      <c r="D2829" s="31" t="s">
        <v>214</v>
      </c>
      <c r="E2829" s="31"/>
      <c r="F2829" s="31" t="s">
        <v>209</v>
      </c>
      <c r="G2829" s="31" t="s">
        <v>1449</v>
      </c>
      <c r="H2829" s="31"/>
      <c r="I2829" s="31">
        <v>0.8</v>
      </c>
      <c r="J2829" s="31">
        <v>20</v>
      </c>
      <c r="K2829" s="31"/>
      <c r="L2829" s="31">
        <v>0.8</v>
      </c>
      <c r="M2829" s="31">
        <v>20</v>
      </c>
      <c r="N2829" s="31"/>
      <c r="O2829" s="360">
        <f>IF(P2829="Yes",'MD Rates'!$H$1,R2829)</f>
        <v>18629</v>
      </c>
      <c r="P2829" s="5" t="str">
        <f t="shared" si="115"/>
        <v>No</v>
      </c>
      <c r="R2829" s="406">
        <v>18629</v>
      </c>
    </row>
    <row r="2830" spans="1:18" hidden="1" x14ac:dyDescent="0.2">
      <c r="A2830" s="31" t="s">
        <v>129</v>
      </c>
      <c r="B2830" s="1064" t="s">
        <v>1923</v>
      </c>
      <c r="C2830" s="368" t="s">
        <v>1526</v>
      </c>
      <c r="D2830" s="31" t="s">
        <v>214</v>
      </c>
      <c r="E2830" s="31"/>
      <c r="F2830" s="31" t="s">
        <v>210</v>
      </c>
      <c r="G2830" s="31" t="s">
        <v>1444</v>
      </c>
      <c r="H2830" s="31"/>
      <c r="I2830" s="31">
        <v>0.9</v>
      </c>
      <c r="J2830" s="31">
        <v>50</v>
      </c>
      <c r="K2830" s="31"/>
      <c r="L2830" s="31">
        <v>0.9</v>
      </c>
      <c r="M2830" s="31">
        <v>50</v>
      </c>
      <c r="N2830" s="31"/>
      <c r="O2830" s="360">
        <f>IF(P2830="Yes",'MD Rates'!$H$1,R2830)</f>
        <v>18629</v>
      </c>
      <c r="P2830" s="5" t="str">
        <f t="shared" si="115"/>
        <v>No</v>
      </c>
      <c r="R2830" s="406">
        <v>18629</v>
      </c>
    </row>
    <row r="2831" spans="1:18" hidden="1" x14ac:dyDescent="0.2">
      <c r="A2831" s="31" t="s">
        <v>129</v>
      </c>
      <c r="B2831" s="1064" t="s">
        <v>1923</v>
      </c>
      <c r="C2831" s="368" t="s">
        <v>1526</v>
      </c>
      <c r="D2831" s="31" t="s">
        <v>214</v>
      </c>
      <c r="E2831" s="31"/>
      <c r="F2831" s="31" t="s">
        <v>210</v>
      </c>
      <c r="G2831" s="31" t="s">
        <v>1445</v>
      </c>
      <c r="H2831" s="31"/>
      <c r="I2831" s="31">
        <v>0.9</v>
      </c>
      <c r="J2831" s="31">
        <v>40</v>
      </c>
      <c r="K2831" s="31"/>
      <c r="L2831" s="31">
        <v>0.9</v>
      </c>
      <c r="M2831" s="31">
        <v>40</v>
      </c>
      <c r="N2831" s="31"/>
      <c r="O2831" s="360">
        <f>IF(P2831="Yes",'MD Rates'!$H$1,R2831)</f>
        <v>18629</v>
      </c>
      <c r="P2831" s="5" t="str">
        <f t="shared" si="115"/>
        <v>No</v>
      </c>
      <c r="R2831" s="406">
        <v>18629</v>
      </c>
    </row>
    <row r="2832" spans="1:18" hidden="1" x14ac:dyDescent="0.2">
      <c r="A2832" s="31" t="s">
        <v>129</v>
      </c>
      <c r="B2832" s="1064" t="s">
        <v>1923</v>
      </c>
      <c r="C2832" s="368" t="s">
        <v>1526</v>
      </c>
      <c r="D2832" s="31" t="s">
        <v>214</v>
      </c>
      <c r="E2832" s="31"/>
      <c r="F2832" s="31" t="s">
        <v>210</v>
      </c>
      <c r="G2832" s="31" t="s">
        <v>1446</v>
      </c>
      <c r="H2832" s="31"/>
      <c r="I2832" s="31">
        <v>0.9</v>
      </c>
      <c r="J2832" s="31">
        <v>20</v>
      </c>
      <c r="K2832" s="31"/>
      <c r="L2832" s="31">
        <v>0.9</v>
      </c>
      <c r="M2832" s="31">
        <v>20</v>
      </c>
      <c r="N2832" s="31"/>
      <c r="O2832" s="360">
        <f>IF(P2832="Yes",'MD Rates'!$H$1,R2832)</f>
        <v>18629</v>
      </c>
      <c r="P2832" s="5" t="str">
        <f t="shared" ref="P2832:P2895" si="116">IF(I2832&lt;&gt;L2832,"Yes","No")</f>
        <v>No</v>
      </c>
      <c r="R2832" s="406">
        <v>18629</v>
      </c>
    </row>
    <row r="2833" spans="1:18" hidden="1" x14ac:dyDescent="0.2">
      <c r="A2833" s="31" t="s">
        <v>129</v>
      </c>
      <c r="B2833" s="1064" t="s">
        <v>1923</v>
      </c>
      <c r="C2833" s="368" t="s">
        <v>1526</v>
      </c>
      <c r="D2833" s="31" t="s">
        <v>214</v>
      </c>
      <c r="E2833" s="31"/>
      <c r="F2833" s="31" t="s">
        <v>211</v>
      </c>
      <c r="G2833" s="31" t="s">
        <v>1447</v>
      </c>
      <c r="H2833" s="31"/>
      <c r="I2833" s="31">
        <v>0.9</v>
      </c>
      <c r="J2833" s="31">
        <v>50</v>
      </c>
      <c r="K2833" s="31"/>
      <c r="L2833" s="31">
        <v>0.9</v>
      </c>
      <c r="M2833" s="31">
        <v>50</v>
      </c>
      <c r="N2833" s="31"/>
      <c r="O2833" s="360">
        <f>IF(P2833="Yes",'MD Rates'!$H$1,R2833)</f>
        <v>18629</v>
      </c>
      <c r="P2833" s="5" t="str">
        <f t="shared" si="116"/>
        <v>No</v>
      </c>
      <c r="R2833" s="406">
        <v>18629</v>
      </c>
    </row>
    <row r="2834" spans="1:18" hidden="1" x14ac:dyDescent="0.2">
      <c r="A2834" s="31" t="s">
        <v>129</v>
      </c>
      <c r="B2834" s="1064" t="s">
        <v>1923</v>
      </c>
      <c r="C2834" s="368" t="s">
        <v>1526</v>
      </c>
      <c r="D2834" s="31" t="s">
        <v>214</v>
      </c>
      <c r="E2834" s="31"/>
      <c r="F2834" s="31" t="s">
        <v>211</v>
      </c>
      <c r="G2834" s="31" t="s">
        <v>1448</v>
      </c>
      <c r="H2834" s="31"/>
      <c r="I2834" s="31">
        <v>0.9</v>
      </c>
      <c r="J2834" s="31">
        <v>40</v>
      </c>
      <c r="K2834" s="31"/>
      <c r="L2834" s="31">
        <v>0.9</v>
      </c>
      <c r="M2834" s="31">
        <v>40</v>
      </c>
      <c r="N2834" s="31"/>
      <c r="O2834" s="360">
        <f>IF(P2834="Yes",'MD Rates'!$H$1,R2834)</f>
        <v>18629</v>
      </c>
      <c r="P2834" s="5" t="str">
        <f t="shared" si="116"/>
        <v>No</v>
      </c>
      <c r="R2834" s="406">
        <v>18629</v>
      </c>
    </row>
    <row r="2835" spans="1:18" hidden="1" x14ac:dyDescent="0.2">
      <c r="A2835" s="31" t="s">
        <v>129</v>
      </c>
      <c r="B2835" s="1064" t="s">
        <v>1923</v>
      </c>
      <c r="C2835" s="368" t="s">
        <v>1526</v>
      </c>
      <c r="D2835" s="31" t="s">
        <v>214</v>
      </c>
      <c r="E2835" s="31"/>
      <c r="F2835" s="31" t="s">
        <v>211</v>
      </c>
      <c r="G2835" s="31" t="s">
        <v>1449</v>
      </c>
      <c r="H2835" s="31"/>
      <c r="I2835" s="31">
        <v>0.9</v>
      </c>
      <c r="J2835" s="31">
        <v>20</v>
      </c>
      <c r="K2835" s="31"/>
      <c r="L2835" s="31">
        <v>0.9</v>
      </c>
      <c r="M2835" s="31">
        <v>20</v>
      </c>
      <c r="N2835" s="31"/>
      <c r="O2835" s="360">
        <f>IF(P2835="Yes",'MD Rates'!$H$1,R2835)</f>
        <v>18629</v>
      </c>
      <c r="P2835" s="5" t="str">
        <f t="shared" si="116"/>
        <v>No</v>
      </c>
      <c r="R2835" s="406">
        <v>18629</v>
      </c>
    </row>
    <row r="2836" spans="1:18" hidden="1" x14ac:dyDescent="0.2">
      <c r="A2836" s="31" t="s">
        <v>129</v>
      </c>
      <c r="B2836" s="1064" t="s">
        <v>1923</v>
      </c>
      <c r="C2836" s="368" t="s">
        <v>1530</v>
      </c>
      <c r="D2836" s="31" t="s">
        <v>215</v>
      </c>
      <c r="E2836" s="31"/>
      <c r="F2836" s="31" t="s">
        <v>146</v>
      </c>
      <c r="G2836" s="31" t="s">
        <v>1444</v>
      </c>
      <c r="H2836" s="31"/>
      <c r="I2836" s="31">
        <v>0.5</v>
      </c>
      <c r="J2836" s="31">
        <v>50</v>
      </c>
      <c r="K2836" s="31"/>
      <c r="L2836" s="31">
        <v>0.5</v>
      </c>
      <c r="M2836" s="31">
        <v>50</v>
      </c>
      <c r="N2836" s="31"/>
      <c r="O2836" s="360">
        <f>IF(P2836="Yes",'MD Rates'!$H$1,R2836)</f>
        <v>18629</v>
      </c>
      <c r="P2836" s="5" t="str">
        <f t="shared" si="116"/>
        <v>No</v>
      </c>
      <c r="R2836" s="406">
        <v>18629</v>
      </c>
    </row>
    <row r="2837" spans="1:18" hidden="1" x14ac:dyDescent="0.2">
      <c r="A2837" s="31" t="s">
        <v>129</v>
      </c>
      <c r="B2837" s="1064" t="s">
        <v>1923</v>
      </c>
      <c r="C2837" s="368" t="s">
        <v>1530</v>
      </c>
      <c r="D2837" s="31" t="s">
        <v>215</v>
      </c>
      <c r="E2837" s="31"/>
      <c r="F2837" s="31" t="s">
        <v>146</v>
      </c>
      <c r="G2837" s="31" t="s">
        <v>1445</v>
      </c>
      <c r="H2837" s="31"/>
      <c r="I2837" s="31">
        <v>0.5</v>
      </c>
      <c r="J2837" s="31">
        <v>40</v>
      </c>
      <c r="K2837" s="31"/>
      <c r="L2837" s="31">
        <v>0.5</v>
      </c>
      <c r="M2837" s="31">
        <v>40</v>
      </c>
      <c r="N2837" s="31"/>
      <c r="O2837" s="360">
        <f>IF(P2837="Yes",'MD Rates'!$H$1,R2837)</f>
        <v>18629</v>
      </c>
      <c r="P2837" s="5" t="str">
        <f t="shared" si="116"/>
        <v>No</v>
      </c>
      <c r="R2837" s="406">
        <v>18629</v>
      </c>
    </row>
    <row r="2838" spans="1:18" hidden="1" x14ac:dyDescent="0.2">
      <c r="A2838" s="31" t="s">
        <v>129</v>
      </c>
      <c r="B2838" s="1064" t="s">
        <v>1923</v>
      </c>
      <c r="C2838" s="368" t="s">
        <v>1530</v>
      </c>
      <c r="D2838" s="31" t="s">
        <v>215</v>
      </c>
      <c r="E2838" s="31"/>
      <c r="F2838" s="31" t="s">
        <v>146</v>
      </c>
      <c r="G2838" s="31" t="s">
        <v>1446</v>
      </c>
      <c r="H2838" s="31"/>
      <c r="I2838" s="31">
        <v>0.5</v>
      </c>
      <c r="J2838" s="31">
        <v>20</v>
      </c>
      <c r="K2838" s="31"/>
      <c r="L2838" s="31">
        <v>0.5</v>
      </c>
      <c r="M2838" s="31">
        <v>20</v>
      </c>
      <c r="N2838" s="31"/>
      <c r="O2838" s="360">
        <f>IF(P2838="Yes",'MD Rates'!$H$1,R2838)</f>
        <v>18629</v>
      </c>
      <c r="P2838" s="5" t="str">
        <f t="shared" si="116"/>
        <v>No</v>
      </c>
      <c r="R2838" s="406">
        <v>18629</v>
      </c>
    </row>
    <row r="2839" spans="1:18" hidden="1" x14ac:dyDescent="0.2">
      <c r="A2839" s="31" t="s">
        <v>129</v>
      </c>
      <c r="B2839" s="1064" t="s">
        <v>1923</v>
      </c>
      <c r="C2839" s="368" t="s">
        <v>1530</v>
      </c>
      <c r="D2839" s="31" t="s">
        <v>215</v>
      </c>
      <c r="E2839" s="31"/>
      <c r="F2839" s="31" t="s">
        <v>147</v>
      </c>
      <c r="G2839" s="31" t="s">
        <v>1447</v>
      </c>
      <c r="H2839" s="31"/>
      <c r="I2839" s="31">
        <v>0.5</v>
      </c>
      <c r="J2839" s="31">
        <v>50</v>
      </c>
      <c r="K2839" s="31"/>
      <c r="L2839" s="31">
        <v>0.5</v>
      </c>
      <c r="M2839" s="31">
        <v>50</v>
      </c>
      <c r="N2839" s="31"/>
      <c r="O2839" s="360">
        <f>IF(P2839="Yes",'MD Rates'!$H$1,R2839)</f>
        <v>18629</v>
      </c>
      <c r="P2839" s="5" t="str">
        <f t="shared" si="116"/>
        <v>No</v>
      </c>
      <c r="R2839" s="406">
        <v>18629</v>
      </c>
    </row>
    <row r="2840" spans="1:18" hidden="1" x14ac:dyDescent="0.2">
      <c r="A2840" s="31" t="s">
        <v>129</v>
      </c>
      <c r="B2840" s="1064" t="s">
        <v>1923</v>
      </c>
      <c r="C2840" s="368" t="s">
        <v>1530</v>
      </c>
      <c r="D2840" s="31" t="s">
        <v>215</v>
      </c>
      <c r="E2840" s="31"/>
      <c r="F2840" s="31" t="s">
        <v>147</v>
      </c>
      <c r="G2840" s="31" t="s">
        <v>1448</v>
      </c>
      <c r="H2840" s="31"/>
      <c r="I2840" s="31">
        <v>0.5</v>
      </c>
      <c r="J2840" s="31">
        <v>40</v>
      </c>
      <c r="K2840" s="31"/>
      <c r="L2840" s="31">
        <v>0.5</v>
      </c>
      <c r="M2840" s="31">
        <v>40</v>
      </c>
      <c r="N2840" s="31"/>
      <c r="O2840" s="360">
        <f>IF(P2840="Yes",'MD Rates'!$H$1,R2840)</f>
        <v>18629</v>
      </c>
      <c r="P2840" s="5" t="str">
        <f t="shared" si="116"/>
        <v>No</v>
      </c>
      <c r="R2840" s="406">
        <v>18629</v>
      </c>
    </row>
    <row r="2841" spans="1:18" hidden="1" x14ac:dyDescent="0.2">
      <c r="A2841" s="31" t="s">
        <v>129</v>
      </c>
      <c r="B2841" s="1064" t="s">
        <v>1923</v>
      </c>
      <c r="C2841" s="368" t="s">
        <v>1530</v>
      </c>
      <c r="D2841" s="31" t="s">
        <v>215</v>
      </c>
      <c r="E2841" s="31"/>
      <c r="F2841" s="31" t="s">
        <v>147</v>
      </c>
      <c r="G2841" s="31" t="s">
        <v>1449</v>
      </c>
      <c r="H2841" s="31"/>
      <c r="I2841" s="31">
        <v>0.5</v>
      </c>
      <c r="J2841" s="31">
        <v>20</v>
      </c>
      <c r="K2841" s="31"/>
      <c r="L2841" s="31">
        <v>0.5</v>
      </c>
      <c r="M2841" s="31">
        <v>20</v>
      </c>
      <c r="N2841" s="31"/>
      <c r="O2841" s="360">
        <f>IF(P2841="Yes",'MD Rates'!$H$1,R2841)</f>
        <v>18629</v>
      </c>
      <c r="P2841" s="5" t="str">
        <f t="shared" si="116"/>
        <v>No</v>
      </c>
      <c r="R2841" s="406">
        <v>18629</v>
      </c>
    </row>
    <row r="2842" spans="1:18" hidden="1" x14ac:dyDescent="0.2">
      <c r="A2842" s="31" t="s">
        <v>129</v>
      </c>
      <c r="B2842" s="1064" t="s">
        <v>1923</v>
      </c>
      <c r="C2842" s="368" t="s">
        <v>1530</v>
      </c>
      <c r="D2842" s="31" t="s">
        <v>215</v>
      </c>
      <c r="E2842" s="31"/>
      <c r="F2842" s="31" t="s">
        <v>148</v>
      </c>
      <c r="G2842" s="31" t="s">
        <v>1444</v>
      </c>
      <c r="H2842" s="31"/>
      <c r="I2842" s="31">
        <v>0.6</v>
      </c>
      <c r="J2842" s="31">
        <v>50</v>
      </c>
      <c r="K2842" s="31"/>
      <c r="L2842" s="31">
        <v>0.6</v>
      </c>
      <c r="M2842" s="31">
        <v>50</v>
      </c>
      <c r="N2842" s="31"/>
      <c r="O2842" s="360">
        <f>IF(P2842="Yes",'MD Rates'!$H$1,R2842)</f>
        <v>18629</v>
      </c>
      <c r="P2842" s="5" t="str">
        <f t="shared" si="116"/>
        <v>No</v>
      </c>
      <c r="R2842" s="406">
        <v>18629</v>
      </c>
    </row>
    <row r="2843" spans="1:18" hidden="1" x14ac:dyDescent="0.2">
      <c r="A2843" s="31" t="s">
        <v>129</v>
      </c>
      <c r="B2843" s="1064" t="s">
        <v>1923</v>
      </c>
      <c r="C2843" s="368" t="s">
        <v>1530</v>
      </c>
      <c r="D2843" s="31" t="s">
        <v>215</v>
      </c>
      <c r="E2843" s="31"/>
      <c r="F2843" s="31" t="s">
        <v>148</v>
      </c>
      <c r="G2843" s="31" t="s">
        <v>1445</v>
      </c>
      <c r="H2843" s="31"/>
      <c r="I2843" s="31">
        <v>0.6</v>
      </c>
      <c r="J2843" s="31">
        <v>40</v>
      </c>
      <c r="K2843" s="31"/>
      <c r="L2843" s="31">
        <v>0.6</v>
      </c>
      <c r="M2843" s="31">
        <v>40</v>
      </c>
      <c r="N2843" s="31"/>
      <c r="O2843" s="360">
        <f>IF(P2843="Yes",'MD Rates'!$H$1,R2843)</f>
        <v>18629</v>
      </c>
      <c r="P2843" s="5" t="str">
        <f t="shared" si="116"/>
        <v>No</v>
      </c>
      <c r="R2843" s="406">
        <v>18629</v>
      </c>
    </row>
    <row r="2844" spans="1:18" hidden="1" x14ac:dyDescent="0.2">
      <c r="A2844" s="31" t="s">
        <v>129</v>
      </c>
      <c r="B2844" s="1064" t="s">
        <v>1923</v>
      </c>
      <c r="C2844" s="368" t="s">
        <v>1530</v>
      </c>
      <c r="D2844" s="31" t="s">
        <v>215</v>
      </c>
      <c r="E2844" s="31"/>
      <c r="F2844" s="31" t="s">
        <v>148</v>
      </c>
      <c r="G2844" s="31" t="s">
        <v>1446</v>
      </c>
      <c r="H2844" s="31"/>
      <c r="I2844" s="31">
        <v>0.6</v>
      </c>
      <c r="J2844" s="31">
        <v>20</v>
      </c>
      <c r="K2844" s="31"/>
      <c r="L2844" s="31">
        <v>0.6</v>
      </c>
      <c r="M2844" s="31">
        <v>20</v>
      </c>
      <c r="N2844" s="31"/>
      <c r="O2844" s="360">
        <f>IF(P2844="Yes",'MD Rates'!$H$1,R2844)</f>
        <v>18629</v>
      </c>
      <c r="P2844" s="5" t="str">
        <f t="shared" si="116"/>
        <v>No</v>
      </c>
      <c r="R2844" s="406">
        <v>18629</v>
      </c>
    </row>
    <row r="2845" spans="1:18" hidden="1" x14ac:dyDescent="0.2">
      <c r="A2845" s="31" t="s">
        <v>129</v>
      </c>
      <c r="B2845" s="1064" t="s">
        <v>1923</v>
      </c>
      <c r="C2845" s="368" t="s">
        <v>1530</v>
      </c>
      <c r="D2845" s="31" t="s">
        <v>215</v>
      </c>
      <c r="E2845" s="31"/>
      <c r="F2845" s="31" t="s">
        <v>149</v>
      </c>
      <c r="G2845" s="31" t="s">
        <v>1447</v>
      </c>
      <c r="H2845" s="31"/>
      <c r="I2845" s="31">
        <v>0.6</v>
      </c>
      <c r="J2845" s="31">
        <v>50</v>
      </c>
      <c r="K2845" s="31"/>
      <c r="L2845" s="31">
        <v>0.6</v>
      </c>
      <c r="M2845" s="31">
        <v>50</v>
      </c>
      <c r="N2845" s="31"/>
      <c r="O2845" s="360">
        <f>IF(P2845="Yes",'MD Rates'!$H$1,R2845)</f>
        <v>18629</v>
      </c>
      <c r="P2845" s="5" t="str">
        <f t="shared" si="116"/>
        <v>No</v>
      </c>
      <c r="R2845" s="406">
        <v>18629</v>
      </c>
    </row>
    <row r="2846" spans="1:18" hidden="1" x14ac:dyDescent="0.2">
      <c r="A2846" s="31" t="s">
        <v>129</v>
      </c>
      <c r="B2846" s="1064" t="s">
        <v>1923</v>
      </c>
      <c r="C2846" s="368" t="s">
        <v>1530</v>
      </c>
      <c r="D2846" s="31" t="s">
        <v>215</v>
      </c>
      <c r="E2846" s="31"/>
      <c r="F2846" s="31" t="s">
        <v>149</v>
      </c>
      <c r="G2846" s="31" t="s">
        <v>1448</v>
      </c>
      <c r="H2846" s="31"/>
      <c r="I2846" s="31">
        <v>0.6</v>
      </c>
      <c r="J2846" s="31">
        <v>40</v>
      </c>
      <c r="K2846" s="31"/>
      <c r="L2846" s="31">
        <v>0.6</v>
      </c>
      <c r="M2846" s="31">
        <v>40</v>
      </c>
      <c r="N2846" s="31"/>
      <c r="O2846" s="360">
        <f>IF(P2846="Yes",'MD Rates'!$H$1,R2846)</f>
        <v>18629</v>
      </c>
      <c r="P2846" s="5" t="str">
        <f t="shared" si="116"/>
        <v>No</v>
      </c>
      <c r="R2846" s="406">
        <v>18629</v>
      </c>
    </row>
    <row r="2847" spans="1:18" hidden="1" x14ac:dyDescent="0.2">
      <c r="A2847" s="31" t="s">
        <v>129</v>
      </c>
      <c r="B2847" s="1064" t="s">
        <v>1923</v>
      </c>
      <c r="C2847" s="368" t="s">
        <v>1530</v>
      </c>
      <c r="D2847" s="31" t="s">
        <v>215</v>
      </c>
      <c r="E2847" s="31"/>
      <c r="F2847" s="31" t="s">
        <v>149</v>
      </c>
      <c r="G2847" s="31" t="s">
        <v>1449</v>
      </c>
      <c r="H2847" s="31"/>
      <c r="I2847" s="31">
        <v>0.6</v>
      </c>
      <c r="J2847" s="31">
        <v>20</v>
      </c>
      <c r="K2847" s="31"/>
      <c r="L2847" s="31">
        <v>0.6</v>
      </c>
      <c r="M2847" s="31">
        <v>20</v>
      </c>
      <c r="N2847" s="31"/>
      <c r="O2847" s="360">
        <f>IF(P2847="Yes",'MD Rates'!$H$1,R2847)</f>
        <v>18629</v>
      </c>
      <c r="P2847" s="5" t="str">
        <f t="shared" si="116"/>
        <v>No</v>
      </c>
      <c r="R2847" s="406">
        <v>18629</v>
      </c>
    </row>
    <row r="2848" spans="1:18" hidden="1" x14ac:dyDescent="0.2">
      <c r="A2848" s="31" t="s">
        <v>129</v>
      </c>
      <c r="B2848" s="1064" t="s">
        <v>1923</v>
      </c>
      <c r="C2848" s="368" t="s">
        <v>1530</v>
      </c>
      <c r="D2848" s="31" t="s">
        <v>215</v>
      </c>
      <c r="E2848" s="31"/>
      <c r="F2848" s="31" t="s">
        <v>150</v>
      </c>
      <c r="G2848" s="31" t="s">
        <v>1444</v>
      </c>
      <c r="H2848" s="31"/>
      <c r="I2848" s="31">
        <v>0.7</v>
      </c>
      <c r="J2848" s="31">
        <v>50</v>
      </c>
      <c r="K2848" s="31"/>
      <c r="L2848" s="31">
        <v>0.7</v>
      </c>
      <c r="M2848" s="31">
        <v>50</v>
      </c>
      <c r="N2848" s="31"/>
      <c r="O2848" s="360">
        <f>IF(P2848="Yes",'MD Rates'!$H$1,R2848)</f>
        <v>18629</v>
      </c>
      <c r="P2848" s="5" t="str">
        <f t="shared" si="116"/>
        <v>No</v>
      </c>
      <c r="R2848" s="406">
        <v>18629</v>
      </c>
    </row>
    <row r="2849" spans="1:18" hidden="1" x14ac:dyDescent="0.2">
      <c r="A2849" s="31" t="s">
        <v>129</v>
      </c>
      <c r="B2849" s="1064" t="s">
        <v>1923</v>
      </c>
      <c r="C2849" s="368" t="s">
        <v>1530</v>
      </c>
      <c r="D2849" s="31" t="s">
        <v>215</v>
      </c>
      <c r="E2849" s="31"/>
      <c r="F2849" s="31" t="s">
        <v>150</v>
      </c>
      <c r="G2849" s="31" t="s">
        <v>1445</v>
      </c>
      <c r="H2849" s="31"/>
      <c r="I2849" s="31">
        <v>0.7</v>
      </c>
      <c r="J2849" s="31">
        <v>40</v>
      </c>
      <c r="K2849" s="31"/>
      <c r="L2849" s="31">
        <v>0.7</v>
      </c>
      <c r="M2849" s="31">
        <v>40</v>
      </c>
      <c r="N2849" s="31"/>
      <c r="O2849" s="360">
        <f>IF(P2849="Yes",'MD Rates'!$H$1,R2849)</f>
        <v>18629</v>
      </c>
      <c r="P2849" s="5" t="str">
        <f t="shared" si="116"/>
        <v>No</v>
      </c>
      <c r="R2849" s="406">
        <v>18629</v>
      </c>
    </row>
    <row r="2850" spans="1:18" hidden="1" x14ac:dyDescent="0.2">
      <c r="A2850" s="31" t="s">
        <v>129</v>
      </c>
      <c r="B2850" s="1064" t="s">
        <v>1923</v>
      </c>
      <c r="C2850" s="368" t="s">
        <v>1530</v>
      </c>
      <c r="D2850" s="31" t="s">
        <v>215</v>
      </c>
      <c r="E2850" s="31"/>
      <c r="F2850" s="31" t="s">
        <v>150</v>
      </c>
      <c r="G2850" s="31" t="s">
        <v>1446</v>
      </c>
      <c r="H2850" s="31"/>
      <c r="I2850" s="31">
        <v>0.7</v>
      </c>
      <c r="J2850" s="31">
        <v>20</v>
      </c>
      <c r="K2850" s="31"/>
      <c r="L2850" s="31">
        <v>0.7</v>
      </c>
      <c r="M2850" s="31">
        <v>20</v>
      </c>
      <c r="N2850" s="31"/>
      <c r="O2850" s="360">
        <f>IF(P2850="Yes",'MD Rates'!$H$1,R2850)</f>
        <v>18629</v>
      </c>
      <c r="P2850" s="5" t="str">
        <f t="shared" si="116"/>
        <v>No</v>
      </c>
      <c r="R2850" s="406">
        <v>18629</v>
      </c>
    </row>
    <row r="2851" spans="1:18" hidden="1" x14ac:dyDescent="0.2">
      <c r="A2851" s="31" t="s">
        <v>129</v>
      </c>
      <c r="B2851" s="1064" t="s">
        <v>1923</v>
      </c>
      <c r="C2851" s="368" t="s">
        <v>1530</v>
      </c>
      <c r="D2851" s="31" t="s">
        <v>215</v>
      </c>
      <c r="E2851" s="31"/>
      <c r="F2851" s="31" t="s">
        <v>151</v>
      </c>
      <c r="G2851" s="31" t="s">
        <v>1447</v>
      </c>
      <c r="H2851" s="31"/>
      <c r="I2851" s="31">
        <v>0.7</v>
      </c>
      <c r="J2851" s="31">
        <v>50</v>
      </c>
      <c r="K2851" s="31"/>
      <c r="L2851" s="31">
        <v>0.7</v>
      </c>
      <c r="M2851" s="31">
        <v>50</v>
      </c>
      <c r="N2851" s="31"/>
      <c r="O2851" s="360">
        <f>IF(P2851="Yes",'MD Rates'!$H$1,R2851)</f>
        <v>18629</v>
      </c>
      <c r="P2851" s="5" t="str">
        <f t="shared" si="116"/>
        <v>No</v>
      </c>
      <c r="R2851" s="406">
        <v>18629</v>
      </c>
    </row>
    <row r="2852" spans="1:18" hidden="1" x14ac:dyDescent="0.2">
      <c r="A2852" s="31" t="s">
        <v>129</v>
      </c>
      <c r="B2852" s="1064" t="s">
        <v>1923</v>
      </c>
      <c r="C2852" s="368" t="s">
        <v>1530</v>
      </c>
      <c r="D2852" s="31" t="s">
        <v>215</v>
      </c>
      <c r="E2852" s="31"/>
      <c r="F2852" s="31" t="s">
        <v>151</v>
      </c>
      <c r="G2852" s="31" t="s">
        <v>1448</v>
      </c>
      <c r="H2852" s="31"/>
      <c r="I2852" s="31">
        <v>0.7</v>
      </c>
      <c r="J2852" s="31">
        <v>40</v>
      </c>
      <c r="K2852" s="31"/>
      <c r="L2852" s="31">
        <v>0.7</v>
      </c>
      <c r="M2852" s="31">
        <v>40</v>
      </c>
      <c r="N2852" s="31"/>
      <c r="O2852" s="360">
        <f>IF(P2852="Yes",'MD Rates'!$H$1,R2852)</f>
        <v>18629</v>
      </c>
      <c r="P2852" s="5" t="str">
        <f t="shared" si="116"/>
        <v>No</v>
      </c>
      <c r="R2852" s="406">
        <v>18629</v>
      </c>
    </row>
    <row r="2853" spans="1:18" hidden="1" x14ac:dyDescent="0.2">
      <c r="A2853" s="31" t="s">
        <v>129</v>
      </c>
      <c r="B2853" s="1064" t="s">
        <v>1923</v>
      </c>
      <c r="C2853" s="368" t="s">
        <v>1530</v>
      </c>
      <c r="D2853" s="31" t="s">
        <v>215</v>
      </c>
      <c r="E2853" s="31"/>
      <c r="F2853" s="31" t="s">
        <v>151</v>
      </c>
      <c r="G2853" s="31" t="s">
        <v>1449</v>
      </c>
      <c r="H2853" s="31"/>
      <c r="I2853" s="31">
        <v>0.7</v>
      </c>
      <c r="J2853" s="31">
        <v>20</v>
      </c>
      <c r="K2853" s="31"/>
      <c r="L2853" s="31">
        <v>0.7</v>
      </c>
      <c r="M2853" s="31">
        <v>20</v>
      </c>
      <c r="N2853" s="31"/>
      <c r="O2853" s="360">
        <f>IF(P2853="Yes",'MD Rates'!$H$1,R2853)</f>
        <v>18629</v>
      </c>
      <c r="P2853" s="5" t="str">
        <f t="shared" si="116"/>
        <v>No</v>
      </c>
      <c r="R2853" s="406">
        <v>18629</v>
      </c>
    </row>
    <row r="2854" spans="1:18" hidden="1" x14ac:dyDescent="0.2">
      <c r="A2854" s="31" t="s">
        <v>129</v>
      </c>
      <c r="B2854" s="1064" t="s">
        <v>1923</v>
      </c>
      <c r="C2854" s="368" t="s">
        <v>1530</v>
      </c>
      <c r="D2854" s="31" t="s">
        <v>215</v>
      </c>
      <c r="E2854" s="31"/>
      <c r="F2854" s="31" t="s">
        <v>152</v>
      </c>
      <c r="G2854" s="31" t="s">
        <v>1444</v>
      </c>
      <c r="H2854" s="31"/>
      <c r="I2854" s="31">
        <v>0.8</v>
      </c>
      <c r="J2854" s="31">
        <v>50</v>
      </c>
      <c r="K2854" s="31"/>
      <c r="L2854" s="31">
        <v>0.8</v>
      </c>
      <c r="M2854" s="31">
        <v>50</v>
      </c>
      <c r="N2854" s="31"/>
      <c r="O2854" s="360">
        <f>IF(P2854="Yes",'MD Rates'!$H$1,R2854)</f>
        <v>18629</v>
      </c>
      <c r="P2854" s="5" t="str">
        <f t="shared" si="116"/>
        <v>No</v>
      </c>
      <c r="R2854" s="406">
        <v>18629</v>
      </c>
    </row>
    <row r="2855" spans="1:18" hidden="1" x14ac:dyDescent="0.2">
      <c r="A2855" s="31" t="s">
        <v>129</v>
      </c>
      <c r="B2855" s="1064" t="s">
        <v>1923</v>
      </c>
      <c r="C2855" s="368" t="s">
        <v>1530</v>
      </c>
      <c r="D2855" s="31" t="s">
        <v>215</v>
      </c>
      <c r="E2855" s="31"/>
      <c r="F2855" s="31" t="s">
        <v>152</v>
      </c>
      <c r="G2855" s="31" t="s">
        <v>1445</v>
      </c>
      <c r="H2855" s="31"/>
      <c r="I2855" s="31">
        <v>0.8</v>
      </c>
      <c r="J2855" s="31">
        <v>40</v>
      </c>
      <c r="K2855" s="31"/>
      <c r="L2855" s="31">
        <v>0.8</v>
      </c>
      <c r="M2855" s="31">
        <v>40</v>
      </c>
      <c r="N2855" s="31"/>
      <c r="O2855" s="360">
        <f>IF(P2855="Yes",'MD Rates'!$H$1,R2855)</f>
        <v>18629</v>
      </c>
      <c r="P2855" s="5" t="str">
        <f t="shared" si="116"/>
        <v>No</v>
      </c>
      <c r="R2855" s="406">
        <v>18629</v>
      </c>
    </row>
    <row r="2856" spans="1:18" hidden="1" x14ac:dyDescent="0.2">
      <c r="A2856" s="31" t="s">
        <v>129</v>
      </c>
      <c r="B2856" s="1064" t="s">
        <v>1923</v>
      </c>
      <c r="C2856" s="368" t="s">
        <v>1530</v>
      </c>
      <c r="D2856" s="31" t="s">
        <v>215</v>
      </c>
      <c r="E2856" s="31"/>
      <c r="F2856" s="31" t="s">
        <v>152</v>
      </c>
      <c r="G2856" s="31" t="s">
        <v>1446</v>
      </c>
      <c r="H2856" s="31"/>
      <c r="I2856" s="31">
        <v>0.8</v>
      </c>
      <c r="J2856" s="31">
        <v>20</v>
      </c>
      <c r="K2856" s="31"/>
      <c r="L2856" s="31">
        <v>0.8</v>
      </c>
      <c r="M2856" s="31">
        <v>20</v>
      </c>
      <c r="N2856" s="31"/>
      <c r="O2856" s="360">
        <f>IF(P2856="Yes",'MD Rates'!$H$1,R2856)</f>
        <v>18629</v>
      </c>
      <c r="P2856" s="5" t="str">
        <f t="shared" si="116"/>
        <v>No</v>
      </c>
      <c r="R2856" s="406">
        <v>18629</v>
      </c>
    </row>
    <row r="2857" spans="1:18" hidden="1" x14ac:dyDescent="0.2">
      <c r="A2857" s="31" t="s">
        <v>129</v>
      </c>
      <c r="B2857" s="1064" t="s">
        <v>1923</v>
      </c>
      <c r="C2857" s="368" t="s">
        <v>1530</v>
      </c>
      <c r="D2857" s="31" t="s">
        <v>215</v>
      </c>
      <c r="E2857" s="31"/>
      <c r="F2857" s="31" t="s">
        <v>209</v>
      </c>
      <c r="G2857" s="31" t="s">
        <v>1447</v>
      </c>
      <c r="H2857" s="31"/>
      <c r="I2857" s="31">
        <v>0.8</v>
      </c>
      <c r="J2857" s="31">
        <v>50</v>
      </c>
      <c r="K2857" s="31"/>
      <c r="L2857" s="31">
        <v>0.8</v>
      </c>
      <c r="M2857" s="31">
        <v>50</v>
      </c>
      <c r="N2857" s="31"/>
      <c r="O2857" s="360">
        <f>IF(P2857="Yes",'MD Rates'!$H$1,R2857)</f>
        <v>18629</v>
      </c>
      <c r="P2857" s="5" t="str">
        <f t="shared" si="116"/>
        <v>No</v>
      </c>
      <c r="R2857" s="406">
        <v>18629</v>
      </c>
    </row>
    <row r="2858" spans="1:18" hidden="1" x14ac:dyDescent="0.2">
      <c r="A2858" s="31" t="s">
        <v>129</v>
      </c>
      <c r="B2858" s="1064" t="s">
        <v>1923</v>
      </c>
      <c r="C2858" s="368" t="s">
        <v>1530</v>
      </c>
      <c r="D2858" s="31" t="s">
        <v>215</v>
      </c>
      <c r="E2858" s="31"/>
      <c r="F2858" s="31" t="s">
        <v>209</v>
      </c>
      <c r="G2858" s="31" t="s">
        <v>1448</v>
      </c>
      <c r="H2858" s="31"/>
      <c r="I2858" s="31">
        <v>0.8</v>
      </c>
      <c r="J2858" s="31">
        <v>40</v>
      </c>
      <c r="K2858" s="31"/>
      <c r="L2858" s="31">
        <v>0.8</v>
      </c>
      <c r="M2858" s="31">
        <v>40</v>
      </c>
      <c r="N2858" s="31"/>
      <c r="O2858" s="360">
        <f>IF(P2858="Yes",'MD Rates'!$H$1,R2858)</f>
        <v>18629</v>
      </c>
      <c r="P2858" s="5" t="str">
        <f t="shared" si="116"/>
        <v>No</v>
      </c>
      <c r="R2858" s="406">
        <v>18629</v>
      </c>
    </row>
    <row r="2859" spans="1:18" hidden="1" x14ac:dyDescent="0.2">
      <c r="A2859" s="31" t="s">
        <v>129</v>
      </c>
      <c r="B2859" s="1064" t="s">
        <v>1923</v>
      </c>
      <c r="C2859" s="368" t="s">
        <v>1530</v>
      </c>
      <c r="D2859" s="31" t="s">
        <v>215</v>
      </c>
      <c r="E2859" s="31"/>
      <c r="F2859" s="31" t="s">
        <v>209</v>
      </c>
      <c r="G2859" s="31" t="s">
        <v>1449</v>
      </c>
      <c r="H2859" s="31"/>
      <c r="I2859" s="31">
        <v>0.8</v>
      </c>
      <c r="J2859" s="31">
        <v>20</v>
      </c>
      <c r="K2859" s="31"/>
      <c r="L2859" s="31">
        <v>0.8</v>
      </c>
      <c r="M2859" s="31">
        <v>20</v>
      </c>
      <c r="N2859" s="31"/>
      <c r="O2859" s="360">
        <f>IF(P2859="Yes",'MD Rates'!$H$1,R2859)</f>
        <v>18629</v>
      </c>
      <c r="P2859" s="5" t="str">
        <f t="shared" si="116"/>
        <v>No</v>
      </c>
      <c r="R2859" s="406">
        <v>18629</v>
      </c>
    </row>
    <row r="2860" spans="1:18" hidden="1" x14ac:dyDescent="0.2">
      <c r="A2860" s="31" t="s">
        <v>129</v>
      </c>
      <c r="B2860" s="1064" t="s">
        <v>1923</v>
      </c>
      <c r="C2860" s="368" t="s">
        <v>1530</v>
      </c>
      <c r="D2860" s="31" t="s">
        <v>215</v>
      </c>
      <c r="E2860" s="31"/>
      <c r="F2860" s="31" t="s">
        <v>210</v>
      </c>
      <c r="G2860" s="31" t="s">
        <v>1444</v>
      </c>
      <c r="H2860" s="31"/>
      <c r="I2860" s="31">
        <v>0.9</v>
      </c>
      <c r="J2860" s="31">
        <v>50</v>
      </c>
      <c r="K2860" s="31"/>
      <c r="L2860" s="31">
        <v>0.9</v>
      </c>
      <c r="M2860" s="31">
        <v>50</v>
      </c>
      <c r="N2860" s="31"/>
      <c r="O2860" s="360">
        <f>IF(P2860="Yes",'MD Rates'!$H$1,R2860)</f>
        <v>18629</v>
      </c>
      <c r="P2860" s="5" t="str">
        <f t="shared" si="116"/>
        <v>No</v>
      </c>
      <c r="R2860" s="406">
        <v>18629</v>
      </c>
    </row>
    <row r="2861" spans="1:18" hidden="1" x14ac:dyDescent="0.2">
      <c r="A2861" s="31" t="s">
        <v>129</v>
      </c>
      <c r="B2861" s="1064" t="s">
        <v>1923</v>
      </c>
      <c r="C2861" s="368" t="s">
        <v>1530</v>
      </c>
      <c r="D2861" s="31" t="s">
        <v>215</v>
      </c>
      <c r="E2861" s="31"/>
      <c r="F2861" s="31" t="s">
        <v>210</v>
      </c>
      <c r="G2861" s="31" t="s">
        <v>1445</v>
      </c>
      <c r="H2861" s="31"/>
      <c r="I2861" s="31">
        <v>0.9</v>
      </c>
      <c r="J2861" s="31">
        <v>40</v>
      </c>
      <c r="K2861" s="31"/>
      <c r="L2861" s="31">
        <v>0.9</v>
      </c>
      <c r="M2861" s="31">
        <v>40</v>
      </c>
      <c r="N2861" s="31"/>
      <c r="O2861" s="360">
        <f>IF(P2861="Yes",'MD Rates'!$H$1,R2861)</f>
        <v>18629</v>
      </c>
      <c r="P2861" s="5" t="str">
        <f t="shared" si="116"/>
        <v>No</v>
      </c>
      <c r="R2861" s="406">
        <v>18629</v>
      </c>
    </row>
    <row r="2862" spans="1:18" hidden="1" x14ac:dyDescent="0.2">
      <c r="A2862" s="31" t="s">
        <v>129</v>
      </c>
      <c r="B2862" s="1064" t="s">
        <v>1923</v>
      </c>
      <c r="C2862" s="368" t="s">
        <v>1530</v>
      </c>
      <c r="D2862" s="31" t="s">
        <v>215</v>
      </c>
      <c r="E2862" s="31"/>
      <c r="F2862" s="31" t="s">
        <v>210</v>
      </c>
      <c r="G2862" s="31" t="s">
        <v>1446</v>
      </c>
      <c r="H2862" s="31"/>
      <c r="I2862" s="31">
        <v>0.9</v>
      </c>
      <c r="J2862" s="31">
        <v>20</v>
      </c>
      <c r="K2862" s="31"/>
      <c r="L2862" s="31">
        <v>0.9</v>
      </c>
      <c r="M2862" s="31">
        <v>20</v>
      </c>
      <c r="N2862" s="31"/>
      <c r="O2862" s="360">
        <f>IF(P2862="Yes",'MD Rates'!$H$1,R2862)</f>
        <v>18629</v>
      </c>
      <c r="P2862" s="5" t="str">
        <f t="shared" si="116"/>
        <v>No</v>
      </c>
      <c r="R2862" s="406">
        <v>18629</v>
      </c>
    </row>
    <row r="2863" spans="1:18" hidden="1" x14ac:dyDescent="0.2">
      <c r="A2863" s="31" t="s">
        <v>129</v>
      </c>
      <c r="B2863" s="1064" t="s">
        <v>1923</v>
      </c>
      <c r="C2863" s="368" t="s">
        <v>1530</v>
      </c>
      <c r="D2863" s="31" t="s">
        <v>215</v>
      </c>
      <c r="E2863" s="31"/>
      <c r="F2863" s="31" t="s">
        <v>211</v>
      </c>
      <c r="G2863" s="31" t="s">
        <v>1447</v>
      </c>
      <c r="H2863" s="31"/>
      <c r="I2863" s="31">
        <v>0.9</v>
      </c>
      <c r="J2863" s="31">
        <v>50</v>
      </c>
      <c r="K2863" s="31"/>
      <c r="L2863" s="31">
        <v>0.9</v>
      </c>
      <c r="M2863" s="31">
        <v>50</v>
      </c>
      <c r="N2863" s="31"/>
      <c r="O2863" s="360">
        <f>IF(P2863="Yes",'MD Rates'!$H$1,R2863)</f>
        <v>18629</v>
      </c>
      <c r="P2863" s="5" t="str">
        <f t="shared" si="116"/>
        <v>No</v>
      </c>
      <c r="R2863" s="406">
        <v>18629</v>
      </c>
    </row>
    <row r="2864" spans="1:18" hidden="1" x14ac:dyDescent="0.2">
      <c r="A2864" s="31" t="s">
        <v>129</v>
      </c>
      <c r="B2864" s="1064" t="s">
        <v>1923</v>
      </c>
      <c r="C2864" s="368" t="s">
        <v>1530</v>
      </c>
      <c r="D2864" s="31" t="s">
        <v>215</v>
      </c>
      <c r="E2864" s="31"/>
      <c r="F2864" s="31" t="s">
        <v>211</v>
      </c>
      <c r="G2864" s="31" t="s">
        <v>1448</v>
      </c>
      <c r="H2864" s="31"/>
      <c r="I2864" s="31">
        <v>0.9</v>
      </c>
      <c r="J2864" s="31">
        <v>40</v>
      </c>
      <c r="K2864" s="31"/>
      <c r="L2864" s="31">
        <v>0.9</v>
      </c>
      <c r="M2864" s="31">
        <v>40</v>
      </c>
      <c r="N2864" s="31"/>
      <c r="O2864" s="360">
        <f>IF(P2864="Yes",'MD Rates'!$H$1,R2864)</f>
        <v>18629</v>
      </c>
      <c r="P2864" s="5" t="str">
        <f t="shared" si="116"/>
        <v>No</v>
      </c>
      <c r="R2864" s="406">
        <v>18629</v>
      </c>
    </row>
    <row r="2865" spans="1:18" hidden="1" x14ac:dyDescent="0.2">
      <c r="A2865" s="31" t="s">
        <v>129</v>
      </c>
      <c r="B2865" s="1064" t="s">
        <v>1923</v>
      </c>
      <c r="C2865" s="368" t="s">
        <v>1530</v>
      </c>
      <c r="D2865" s="31" t="s">
        <v>215</v>
      </c>
      <c r="E2865" s="31"/>
      <c r="F2865" s="31" t="s">
        <v>211</v>
      </c>
      <c r="G2865" s="31" t="s">
        <v>1449</v>
      </c>
      <c r="H2865" s="31"/>
      <c r="I2865" s="31">
        <v>0.9</v>
      </c>
      <c r="J2865" s="31">
        <v>20</v>
      </c>
      <c r="K2865" s="31"/>
      <c r="L2865" s="31">
        <v>0.9</v>
      </c>
      <c r="M2865" s="31">
        <v>20</v>
      </c>
      <c r="N2865" s="31"/>
      <c r="O2865" s="360">
        <f>IF(P2865="Yes",'MD Rates'!$H$1,R2865)</f>
        <v>18629</v>
      </c>
      <c r="P2865" s="5" t="str">
        <f t="shared" si="116"/>
        <v>No</v>
      </c>
      <c r="R2865" s="406">
        <v>18629</v>
      </c>
    </row>
    <row r="2866" spans="1:18" hidden="1" x14ac:dyDescent="0.2">
      <c r="A2866" s="31" t="s">
        <v>129</v>
      </c>
      <c r="B2866" s="1064" t="s">
        <v>1923</v>
      </c>
      <c r="C2866" s="368" t="s">
        <v>1530</v>
      </c>
      <c r="D2866" s="31" t="s">
        <v>216</v>
      </c>
      <c r="E2866" s="31"/>
      <c r="F2866" s="31" t="s">
        <v>146</v>
      </c>
      <c r="G2866" s="31" t="s">
        <v>1444</v>
      </c>
      <c r="H2866" s="31"/>
      <c r="I2866" s="31">
        <v>0.5</v>
      </c>
      <c r="J2866" s="31">
        <v>50</v>
      </c>
      <c r="K2866" s="31"/>
      <c r="L2866" s="31">
        <v>0.5</v>
      </c>
      <c r="M2866" s="31">
        <v>50</v>
      </c>
      <c r="N2866" s="31"/>
      <c r="O2866" s="360">
        <f>IF(P2866="Yes",'MD Rates'!$H$1,R2866)</f>
        <v>18629</v>
      </c>
      <c r="P2866" s="5" t="str">
        <f t="shared" si="116"/>
        <v>No</v>
      </c>
      <c r="R2866" s="406">
        <v>18629</v>
      </c>
    </row>
    <row r="2867" spans="1:18" hidden="1" x14ac:dyDescent="0.2">
      <c r="A2867" s="31" t="s">
        <v>129</v>
      </c>
      <c r="B2867" s="1064" t="s">
        <v>1923</v>
      </c>
      <c r="C2867" s="368" t="s">
        <v>1530</v>
      </c>
      <c r="D2867" s="31" t="s">
        <v>216</v>
      </c>
      <c r="E2867" s="31"/>
      <c r="F2867" s="31" t="s">
        <v>146</v>
      </c>
      <c r="G2867" s="31" t="s">
        <v>1445</v>
      </c>
      <c r="H2867" s="31"/>
      <c r="I2867" s="31">
        <v>0.5</v>
      </c>
      <c r="J2867" s="31">
        <v>40</v>
      </c>
      <c r="K2867" s="31"/>
      <c r="L2867" s="31">
        <v>0.5</v>
      </c>
      <c r="M2867" s="31">
        <v>40</v>
      </c>
      <c r="N2867" s="31"/>
      <c r="O2867" s="360">
        <f>IF(P2867="Yes",'MD Rates'!$H$1,R2867)</f>
        <v>18629</v>
      </c>
      <c r="P2867" s="5" t="str">
        <f t="shared" si="116"/>
        <v>No</v>
      </c>
      <c r="R2867" s="406">
        <v>18629</v>
      </c>
    </row>
    <row r="2868" spans="1:18" hidden="1" x14ac:dyDescent="0.2">
      <c r="A2868" s="31" t="s">
        <v>129</v>
      </c>
      <c r="B2868" s="1064" t="s">
        <v>1923</v>
      </c>
      <c r="C2868" s="368" t="s">
        <v>1530</v>
      </c>
      <c r="D2868" s="31" t="s">
        <v>216</v>
      </c>
      <c r="E2868" s="31"/>
      <c r="F2868" s="31" t="s">
        <v>146</v>
      </c>
      <c r="G2868" s="31" t="s">
        <v>1446</v>
      </c>
      <c r="H2868" s="31"/>
      <c r="I2868" s="31">
        <v>0.5</v>
      </c>
      <c r="J2868" s="31">
        <v>20</v>
      </c>
      <c r="K2868" s="31"/>
      <c r="L2868" s="31">
        <v>0.5</v>
      </c>
      <c r="M2868" s="31">
        <v>20</v>
      </c>
      <c r="N2868" s="31"/>
      <c r="O2868" s="360">
        <f>IF(P2868="Yes",'MD Rates'!$H$1,R2868)</f>
        <v>18629</v>
      </c>
      <c r="P2868" s="5" t="str">
        <f t="shared" si="116"/>
        <v>No</v>
      </c>
      <c r="R2868" s="406">
        <v>18629</v>
      </c>
    </row>
    <row r="2869" spans="1:18" hidden="1" x14ac:dyDescent="0.2">
      <c r="A2869" s="31" t="s">
        <v>129</v>
      </c>
      <c r="B2869" s="1064" t="s">
        <v>1923</v>
      </c>
      <c r="C2869" s="368" t="s">
        <v>1530</v>
      </c>
      <c r="D2869" s="31" t="s">
        <v>216</v>
      </c>
      <c r="E2869" s="31"/>
      <c r="F2869" s="31" t="s">
        <v>147</v>
      </c>
      <c r="G2869" s="31" t="s">
        <v>1447</v>
      </c>
      <c r="H2869" s="31"/>
      <c r="I2869" s="31">
        <v>0.5</v>
      </c>
      <c r="J2869" s="31">
        <v>50</v>
      </c>
      <c r="K2869" s="31"/>
      <c r="L2869" s="31">
        <v>0.5</v>
      </c>
      <c r="M2869" s="31">
        <v>50</v>
      </c>
      <c r="N2869" s="31"/>
      <c r="O2869" s="360">
        <f>IF(P2869="Yes",'MD Rates'!$H$1,R2869)</f>
        <v>18629</v>
      </c>
      <c r="P2869" s="5" t="str">
        <f t="shared" si="116"/>
        <v>No</v>
      </c>
      <c r="R2869" s="406">
        <v>18629</v>
      </c>
    </row>
    <row r="2870" spans="1:18" hidden="1" x14ac:dyDescent="0.2">
      <c r="A2870" s="31" t="s">
        <v>129</v>
      </c>
      <c r="B2870" s="1064" t="s">
        <v>1923</v>
      </c>
      <c r="C2870" s="368" t="s">
        <v>1530</v>
      </c>
      <c r="D2870" s="31" t="s">
        <v>216</v>
      </c>
      <c r="E2870" s="31"/>
      <c r="F2870" s="31" t="s">
        <v>147</v>
      </c>
      <c r="G2870" s="31" t="s">
        <v>1448</v>
      </c>
      <c r="H2870" s="31"/>
      <c r="I2870" s="31">
        <v>0.5</v>
      </c>
      <c r="J2870" s="31">
        <v>40</v>
      </c>
      <c r="K2870" s="31"/>
      <c r="L2870" s="31">
        <v>0.5</v>
      </c>
      <c r="M2870" s="31">
        <v>40</v>
      </c>
      <c r="N2870" s="31"/>
      <c r="O2870" s="360">
        <f>IF(P2870="Yes",'MD Rates'!$H$1,R2870)</f>
        <v>18629</v>
      </c>
      <c r="P2870" s="5" t="str">
        <f t="shared" si="116"/>
        <v>No</v>
      </c>
      <c r="R2870" s="406">
        <v>18629</v>
      </c>
    </row>
    <row r="2871" spans="1:18" hidden="1" x14ac:dyDescent="0.2">
      <c r="A2871" s="31" t="s">
        <v>129</v>
      </c>
      <c r="B2871" s="1064" t="s">
        <v>1923</v>
      </c>
      <c r="C2871" s="368" t="s">
        <v>1530</v>
      </c>
      <c r="D2871" s="31" t="s">
        <v>216</v>
      </c>
      <c r="E2871" s="31"/>
      <c r="F2871" s="31" t="s">
        <v>147</v>
      </c>
      <c r="G2871" s="31" t="s">
        <v>1449</v>
      </c>
      <c r="H2871" s="31"/>
      <c r="I2871" s="31">
        <v>0.5</v>
      </c>
      <c r="J2871" s="31">
        <v>20</v>
      </c>
      <c r="K2871" s="31"/>
      <c r="L2871" s="31">
        <v>0.5</v>
      </c>
      <c r="M2871" s="31">
        <v>20</v>
      </c>
      <c r="N2871" s="31"/>
      <c r="O2871" s="360">
        <f>IF(P2871="Yes",'MD Rates'!$H$1,R2871)</f>
        <v>18629</v>
      </c>
      <c r="P2871" s="5" t="str">
        <f t="shared" si="116"/>
        <v>No</v>
      </c>
      <c r="R2871" s="406">
        <v>18629</v>
      </c>
    </row>
    <row r="2872" spans="1:18" hidden="1" x14ac:dyDescent="0.2">
      <c r="A2872" s="31" t="s">
        <v>129</v>
      </c>
      <c r="B2872" s="1064" t="s">
        <v>1923</v>
      </c>
      <c r="C2872" s="368" t="s">
        <v>1530</v>
      </c>
      <c r="D2872" s="31" t="s">
        <v>216</v>
      </c>
      <c r="E2872" s="31"/>
      <c r="F2872" s="31" t="s">
        <v>148</v>
      </c>
      <c r="G2872" s="31" t="s">
        <v>1444</v>
      </c>
      <c r="H2872" s="31"/>
      <c r="I2872" s="31">
        <v>0.6</v>
      </c>
      <c r="J2872" s="31">
        <v>50</v>
      </c>
      <c r="K2872" s="31"/>
      <c r="L2872" s="31">
        <v>0.6</v>
      </c>
      <c r="M2872" s="31">
        <v>50</v>
      </c>
      <c r="N2872" s="31"/>
      <c r="O2872" s="360">
        <f>IF(P2872="Yes",'MD Rates'!$H$1,R2872)</f>
        <v>18629</v>
      </c>
      <c r="P2872" s="5" t="str">
        <f t="shared" si="116"/>
        <v>No</v>
      </c>
      <c r="R2872" s="406">
        <v>18629</v>
      </c>
    </row>
    <row r="2873" spans="1:18" hidden="1" x14ac:dyDescent="0.2">
      <c r="A2873" s="31" t="s">
        <v>129</v>
      </c>
      <c r="B2873" s="1064" t="s">
        <v>1923</v>
      </c>
      <c r="C2873" s="368" t="s">
        <v>1530</v>
      </c>
      <c r="D2873" s="31" t="s">
        <v>216</v>
      </c>
      <c r="E2873" s="31"/>
      <c r="F2873" s="31" t="s">
        <v>148</v>
      </c>
      <c r="G2873" s="31" t="s">
        <v>1445</v>
      </c>
      <c r="H2873" s="31"/>
      <c r="I2873" s="31">
        <v>0.6</v>
      </c>
      <c r="J2873" s="31">
        <v>40</v>
      </c>
      <c r="K2873" s="31"/>
      <c r="L2873" s="31">
        <v>0.6</v>
      </c>
      <c r="M2873" s="31">
        <v>40</v>
      </c>
      <c r="N2873" s="31"/>
      <c r="O2873" s="360">
        <f>IF(P2873="Yes",'MD Rates'!$H$1,R2873)</f>
        <v>18629</v>
      </c>
      <c r="P2873" s="5" t="str">
        <f t="shared" si="116"/>
        <v>No</v>
      </c>
      <c r="R2873" s="406">
        <v>18629</v>
      </c>
    </row>
    <row r="2874" spans="1:18" hidden="1" x14ac:dyDescent="0.2">
      <c r="A2874" s="31" t="s">
        <v>129</v>
      </c>
      <c r="B2874" s="1064" t="s">
        <v>1923</v>
      </c>
      <c r="C2874" s="368" t="s">
        <v>1530</v>
      </c>
      <c r="D2874" s="31" t="s">
        <v>216</v>
      </c>
      <c r="E2874" s="31"/>
      <c r="F2874" s="31" t="s">
        <v>148</v>
      </c>
      <c r="G2874" s="31" t="s">
        <v>1446</v>
      </c>
      <c r="H2874" s="31"/>
      <c r="I2874" s="31">
        <v>0.6</v>
      </c>
      <c r="J2874" s="31">
        <v>20</v>
      </c>
      <c r="K2874" s="31"/>
      <c r="L2874" s="31">
        <v>0.6</v>
      </c>
      <c r="M2874" s="31">
        <v>20</v>
      </c>
      <c r="N2874" s="31"/>
      <c r="O2874" s="360">
        <f>IF(P2874="Yes",'MD Rates'!$H$1,R2874)</f>
        <v>18629</v>
      </c>
      <c r="P2874" s="5" t="str">
        <f t="shared" si="116"/>
        <v>No</v>
      </c>
      <c r="R2874" s="406">
        <v>18629</v>
      </c>
    </row>
    <row r="2875" spans="1:18" hidden="1" x14ac:dyDescent="0.2">
      <c r="A2875" s="31" t="s">
        <v>129</v>
      </c>
      <c r="B2875" s="1064" t="s">
        <v>1923</v>
      </c>
      <c r="C2875" s="368" t="s">
        <v>1530</v>
      </c>
      <c r="D2875" s="31" t="s">
        <v>216</v>
      </c>
      <c r="E2875" s="31"/>
      <c r="F2875" s="31" t="s">
        <v>149</v>
      </c>
      <c r="G2875" s="31" t="s">
        <v>1447</v>
      </c>
      <c r="H2875" s="31"/>
      <c r="I2875" s="31">
        <v>0.6</v>
      </c>
      <c r="J2875" s="31">
        <v>50</v>
      </c>
      <c r="K2875" s="31"/>
      <c r="L2875" s="31">
        <v>0.6</v>
      </c>
      <c r="M2875" s="31">
        <v>50</v>
      </c>
      <c r="N2875" s="31"/>
      <c r="O2875" s="360">
        <f>IF(P2875="Yes",'MD Rates'!$H$1,R2875)</f>
        <v>18629</v>
      </c>
      <c r="P2875" s="5" t="str">
        <f t="shared" si="116"/>
        <v>No</v>
      </c>
      <c r="R2875" s="406">
        <v>18629</v>
      </c>
    </row>
    <row r="2876" spans="1:18" hidden="1" x14ac:dyDescent="0.2">
      <c r="A2876" s="31" t="s">
        <v>129</v>
      </c>
      <c r="B2876" s="1064" t="s">
        <v>1923</v>
      </c>
      <c r="C2876" s="368" t="s">
        <v>1530</v>
      </c>
      <c r="D2876" s="31" t="s">
        <v>216</v>
      </c>
      <c r="E2876" s="31"/>
      <c r="F2876" s="31" t="s">
        <v>149</v>
      </c>
      <c r="G2876" s="31" t="s">
        <v>1448</v>
      </c>
      <c r="H2876" s="31"/>
      <c r="I2876" s="31">
        <v>0.6</v>
      </c>
      <c r="J2876" s="31">
        <v>40</v>
      </c>
      <c r="K2876" s="31"/>
      <c r="L2876" s="31">
        <v>0.6</v>
      </c>
      <c r="M2876" s="31">
        <v>40</v>
      </c>
      <c r="N2876" s="31"/>
      <c r="O2876" s="360">
        <f>IF(P2876="Yes",'MD Rates'!$H$1,R2876)</f>
        <v>18629</v>
      </c>
      <c r="P2876" s="5" t="str">
        <f t="shared" si="116"/>
        <v>No</v>
      </c>
      <c r="R2876" s="406">
        <v>18629</v>
      </c>
    </row>
    <row r="2877" spans="1:18" hidden="1" x14ac:dyDescent="0.2">
      <c r="A2877" s="31" t="s">
        <v>129</v>
      </c>
      <c r="B2877" s="1064" t="s">
        <v>1923</v>
      </c>
      <c r="C2877" s="368" t="s">
        <v>1530</v>
      </c>
      <c r="D2877" s="31" t="s">
        <v>216</v>
      </c>
      <c r="E2877" s="31"/>
      <c r="F2877" s="31" t="s">
        <v>149</v>
      </c>
      <c r="G2877" s="31" t="s">
        <v>1449</v>
      </c>
      <c r="H2877" s="31"/>
      <c r="I2877" s="31">
        <v>0.6</v>
      </c>
      <c r="J2877" s="31">
        <v>20</v>
      </c>
      <c r="K2877" s="31"/>
      <c r="L2877" s="31">
        <v>0.6</v>
      </c>
      <c r="M2877" s="31">
        <v>20</v>
      </c>
      <c r="N2877" s="31"/>
      <c r="O2877" s="360">
        <f>IF(P2877="Yes",'MD Rates'!$H$1,R2877)</f>
        <v>18629</v>
      </c>
      <c r="P2877" s="5" t="str">
        <f t="shared" si="116"/>
        <v>No</v>
      </c>
      <c r="R2877" s="406">
        <v>18629</v>
      </c>
    </row>
    <row r="2878" spans="1:18" hidden="1" x14ac:dyDescent="0.2">
      <c r="A2878" s="31" t="s">
        <v>129</v>
      </c>
      <c r="B2878" s="1064" t="s">
        <v>1923</v>
      </c>
      <c r="C2878" s="368" t="s">
        <v>1530</v>
      </c>
      <c r="D2878" s="31" t="s">
        <v>216</v>
      </c>
      <c r="E2878" s="31"/>
      <c r="F2878" s="31" t="s">
        <v>150</v>
      </c>
      <c r="G2878" s="31" t="s">
        <v>1444</v>
      </c>
      <c r="H2878" s="31"/>
      <c r="I2878" s="31">
        <v>0.7</v>
      </c>
      <c r="J2878" s="31">
        <v>50</v>
      </c>
      <c r="K2878" s="31"/>
      <c r="L2878" s="31">
        <v>0.7</v>
      </c>
      <c r="M2878" s="31">
        <v>50</v>
      </c>
      <c r="N2878" s="31"/>
      <c r="O2878" s="360">
        <f>IF(P2878="Yes",'MD Rates'!$H$1,R2878)</f>
        <v>18629</v>
      </c>
      <c r="P2878" s="5" t="str">
        <f t="shared" si="116"/>
        <v>No</v>
      </c>
      <c r="R2878" s="406">
        <v>18629</v>
      </c>
    </row>
    <row r="2879" spans="1:18" hidden="1" x14ac:dyDescent="0.2">
      <c r="A2879" s="31" t="s">
        <v>129</v>
      </c>
      <c r="B2879" s="1064" t="s">
        <v>1923</v>
      </c>
      <c r="C2879" s="368" t="s">
        <v>1530</v>
      </c>
      <c r="D2879" s="31" t="s">
        <v>216</v>
      </c>
      <c r="E2879" s="31"/>
      <c r="F2879" s="31" t="s">
        <v>150</v>
      </c>
      <c r="G2879" s="31" t="s">
        <v>1445</v>
      </c>
      <c r="H2879" s="31"/>
      <c r="I2879" s="31">
        <v>0.7</v>
      </c>
      <c r="J2879" s="31">
        <v>40</v>
      </c>
      <c r="K2879" s="31"/>
      <c r="L2879" s="31">
        <v>0.7</v>
      </c>
      <c r="M2879" s="31">
        <v>40</v>
      </c>
      <c r="N2879" s="31"/>
      <c r="O2879" s="360">
        <f>IF(P2879="Yes",'MD Rates'!$H$1,R2879)</f>
        <v>18629</v>
      </c>
      <c r="P2879" s="5" t="str">
        <f t="shared" si="116"/>
        <v>No</v>
      </c>
      <c r="R2879" s="406">
        <v>18629</v>
      </c>
    </row>
    <row r="2880" spans="1:18" hidden="1" x14ac:dyDescent="0.2">
      <c r="A2880" s="31" t="s">
        <v>129</v>
      </c>
      <c r="B2880" s="1064" t="s">
        <v>1923</v>
      </c>
      <c r="C2880" s="368" t="s">
        <v>1530</v>
      </c>
      <c r="D2880" s="31" t="s">
        <v>216</v>
      </c>
      <c r="E2880" s="31"/>
      <c r="F2880" s="31" t="s">
        <v>150</v>
      </c>
      <c r="G2880" s="31" t="s">
        <v>1446</v>
      </c>
      <c r="H2880" s="31"/>
      <c r="I2880" s="31">
        <v>0.7</v>
      </c>
      <c r="J2880" s="31">
        <v>20</v>
      </c>
      <c r="K2880" s="31"/>
      <c r="L2880" s="31">
        <v>0.7</v>
      </c>
      <c r="M2880" s="31">
        <v>20</v>
      </c>
      <c r="N2880" s="31"/>
      <c r="O2880" s="360">
        <f>IF(P2880="Yes",'MD Rates'!$H$1,R2880)</f>
        <v>18629</v>
      </c>
      <c r="P2880" s="5" t="str">
        <f t="shared" si="116"/>
        <v>No</v>
      </c>
      <c r="R2880" s="406">
        <v>18629</v>
      </c>
    </row>
    <row r="2881" spans="1:18" hidden="1" x14ac:dyDescent="0.2">
      <c r="A2881" s="31" t="s">
        <v>129</v>
      </c>
      <c r="B2881" s="1064" t="s">
        <v>1923</v>
      </c>
      <c r="C2881" s="368" t="s">
        <v>1530</v>
      </c>
      <c r="D2881" s="31" t="s">
        <v>216</v>
      </c>
      <c r="E2881" s="31"/>
      <c r="F2881" s="31" t="s">
        <v>151</v>
      </c>
      <c r="G2881" s="31" t="s">
        <v>1447</v>
      </c>
      <c r="H2881" s="31"/>
      <c r="I2881" s="31">
        <v>0.7</v>
      </c>
      <c r="J2881" s="31">
        <v>50</v>
      </c>
      <c r="K2881" s="31"/>
      <c r="L2881" s="31">
        <v>0.7</v>
      </c>
      <c r="M2881" s="31">
        <v>50</v>
      </c>
      <c r="N2881" s="31"/>
      <c r="O2881" s="360">
        <f>IF(P2881="Yes",'MD Rates'!$H$1,R2881)</f>
        <v>18629</v>
      </c>
      <c r="P2881" s="5" t="str">
        <f t="shared" si="116"/>
        <v>No</v>
      </c>
      <c r="R2881" s="406">
        <v>18629</v>
      </c>
    </row>
    <row r="2882" spans="1:18" hidden="1" x14ac:dyDescent="0.2">
      <c r="A2882" s="31" t="s">
        <v>129</v>
      </c>
      <c r="B2882" s="1064" t="s">
        <v>1923</v>
      </c>
      <c r="C2882" s="368" t="s">
        <v>1530</v>
      </c>
      <c r="D2882" s="31" t="s">
        <v>216</v>
      </c>
      <c r="E2882" s="31"/>
      <c r="F2882" s="31" t="s">
        <v>151</v>
      </c>
      <c r="G2882" s="31" t="s">
        <v>1448</v>
      </c>
      <c r="H2882" s="31"/>
      <c r="I2882" s="31">
        <v>0.7</v>
      </c>
      <c r="J2882" s="31">
        <v>40</v>
      </c>
      <c r="K2882" s="31"/>
      <c r="L2882" s="31">
        <v>0.7</v>
      </c>
      <c r="M2882" s="31">
        <v>40</v>
      </c>
      <c r="N2882" s="31"/>
      <c r="O2882" s="360">
        <f>IF(P2882="Yes",'MD Rates'!$H$1,R2882)</f>
        <v>18629</v>
      </c>
      <c r="P2882" s="5" t="str">
        <f t="shared" si="116"/>
        <v>No</v>
      </c>
      <c r="R2882" s="406">
        <v>18629</v>
      </c>
    </row>
    <row r="2883" spans="1:18" hidden="1" x14ac:dyDescent="0.2">
      <c r="A2883" s="31" t="s">
        <v>129</v>
      </c>
      <c r="B2883" s="1064" t="s">
        <v>1923</v>
      </c>
      <c r="C2883" s="368" t="s">
        <v>1530</v>
      </c>
      <c r="D2883" s="31" t="s">
        <v>216</v>
      </c>
      <c r="E2883" s="31"/>
      <c r="F2883" s="31" t="s">
        <v>151</v>
      </c>
      <c r="G2883" s="31" t="s">
        <v>1449</v>
      </c>
      <c r="H2883" s="31"/>
      <c r="I2883" s="31">
        <v>0.7</v>
      </c>
      <c r="J2883" s="31">
        <v>20</v>
      </c>
      <c r="K2883" s="31"/>
      <c r="L2883" s="31">
        <v>0.7</v>
      </c>
      <c r="M2883" s="31">
        <v>20</v>
      </c>
      <c r="N2883" s="31"/>
      <c r="O2883" s="360">
        <f>IF(P2883="Yes",'MD Rates'!$H$1,R2883)</f>
        <v>18629</v>
      </c>
      <c r="P2883" s="5" t="str">
        <f t="shared" si="116"/>
        <v>No</v>
      </c>
      <c r="R2883" s="406">
        <v>18629</v>
      </c>
    </row>
    <row r="2884" spans="1:18" hidden="1" x14ac:dyDescent="0.2">
      <c r="A2884" s="31" t="s">
        <v>129</v>
      </c>
      <c r="B2884" s="1064" t="s">
        <v>1923</v>
      </c>
      <c r="C2884" s="368" t="s">
        <v>1530</v>
      </c>
      <c r="D2884" s="31" t="s">
        <v>216</v>
      </c>
      <c r="E2884" s="31"/>
      <c r="F2884" s="31" t="s">
        <v>152</v>
      </c>
      <c r="G2884" s="31" t="s">
        <v>1444</v>
      </c>
      <c r="H2884" s="31"/>
      <c r="I2884" s="31">
        <v>0.8</v>
      </c>
      <c r="J2884" s="31">
        <v>50</v>
      </c>
      <c r="K2884" s="31"/>
      <c r="L2884" s="31">
        <v>0.8</v>
      </c>
      <c r="M2884" s="31">
        <v>50</v>
      </c>
      <c r="N2884" s="31"/>
      <c r="O2884" s="360">
        <f>IF(P2884="Yes",'MD Rates'!$H$1,R2884)</f>
        <v>18629</v>
      </c>
      <c r="P2884" s="5" t="str">
        <f t="shared" si="116"/>
        <v>No</v>
      </c>
      <c r="R2884" s="406">
        <v>18629</v>
      </c>
    </row>
    <row r="2885" spans="1:18" hidden="1" x14ac:dyDescent="0.2">
      <c r="A2885" s="31" t="s">
        <v>129</v>
      </c>
      <c r="B2885" s="1064" t="s">
        <v>1923</v>
      </c>
      <c r="C2885" s="368" t="s">
        <v>1530</v>
      </c>
      <c r="D2885" s="31" t="s">
        <v>216</v>
      </c>
      <c r="E2885" s="31"/>
      <c r="F2885" s="31" t="s">
        <v>152</v>
      </c>
      <c r="G2885" s="31" t="s">
        <v>1445</v>
      </c>
      <c r="H2885" s="31"/>
      <c r="I2885" s="31">
        <v>0.8</v>
      </c>
      <c r="J2885" s="31">
        <v>40</v>
      </c>
      <c r="K2885" s="31"/>
      <c r="L2885" s="31">
        <v>0.8</v>
      </c>
      <c r="M2885" s="31">
        <v>40</v>
      </c>
      <c r="N2885" s="31"/>
      <c r="O2885" s="360">
        <f>IF(P2885="Yes",'MD Rates'!$H$1,R2885)</f>
        <v>18629</v>
      </c>
      <c r="P2885" s="5" t="str">
        <f t="shared" si="116"/>
        <v>No</v>
      </c>
      <c r="R2885" s="406">
        <v>18629</v>
      </c>
    </row>
    <row r="2886" spans="1:18" hidden="1" x14ac:dyDescent="0.2">
      <c r="A2886" s="31" t="s">
        <v>129</v>
      </c>
      <c r="B2886" s="1064" t="s">
        <v>1923</v>
      </c>
      <c r="C2886" s="368" t="s">
        <v>1530</v>
      </c>
      <c r="D2886" s="31" t="s">
        <v>216</v>
      </c>
      <c r="E2886" s="31"/>
      <c r="F2886" s="31" t="s">
        <v>152</v>
      </c>
      <c r="G2886" s="31" t="s">
        <v>1446</v>
      </c>
      <c r="H2886" s="31"/>
      <c r="I2886" s="31">
        <v>0.8</v>
      </c>
      <c r="J2886" s="31">
        <v>20</v>
      </c>
      <c r="K2886" s="31"/>
      <c r="L2886" s="31">
        <v>0.8</v>
      </c>
      <c r="M2886" s="31">
        <v>20</v>
      </c>
      <c r="N2886" s="31"/>
      <c r="O2886" s="360">
        <f>IF(P2886="Yes",'MD Rates'!$H$1,R2886)</f>
        <v>18629</v>
      </c>
      <c r="P2886" s="5" t="str">
        <f t="shared" si="116"/>
        <v>No</v>
      </c>
      <c r="R2886" s="406">
        <v>18629</v>
      </c>
    </row>
    <row r="2887" spans="1:18" hidden="1" x14ac:dyDescent="0.2">
      <c r="A2887" s="31" t="s">
        <v>129</v>
      </c>
      <c r="B2887" s="1064" t="s">
        <v>1923</v>
      </c>
      <c r="C2887" s="368" t="s">
        <v>1530</v>
      </c>
      <c r="D2887" s="31" t="s">
        <v>216</v>
      </c>
      <c r="E2887" s="31"/>
      <c r="F2887" s="31" t="s">
        <v>209</v>
      </c>
      <c r="G2887" s="31" t="s">
        <v>1447</v>
      </c>
      <c r="H2887" s="31"/>
      <c r="I2887" s="31">
        <v>0.8</v>
      </c>
      <c r="J2887" s="31">
        <v>50</v>
      </c>
      <c r="K2887" s="31"/>
      <c r="L2887" s="31">
        <v>0.8</v>
      </c>
      <c r="M2887" s="31">
        <v>50</v>
      </c>
      <c r="N2887" s="31"/>
      <c r="O2887" s="360">
        <f>IF(P2887="Yes",'MD Rates'!$H$1,R2887)</f>
        <v>18629</v>
      </c>
      <c r="P2887" s="5" t="str">
        <f t="shared" si="116"/>
        <v>No</v>
      </c>
      <c r="R2887" s="406">
        <v>18629</v>
      </c>
    </row>
    <row r="2888" spans="1:18" hidden="1" x14ac:dyDescent="0.2">
      <c r="A2888" s="31" t="s">
        <v>129</v>
      </c>
      <c r="B2888" s="1064" t="s">
        <v>1923</v>
      </c>
      <c r="C2888" s="368" t="s">
        <v>1530</v>
      </c>
      <c r="D2888" s="31" t="s">
        <v>216</v>
      </c>
      <c r="E2888" s="31"/>
      <c r="F2888" s="31" t="s">
        <v>209</v>
      </c>
      <c r="G2888" s="31" t="s">
        <v>1448</v>
      </c>
      <c r="H2888" s="31"/>
      <c r="I2888" s="31">
        <v>0.8</v>
      </c>
      <c r="J2888" s="31">
        <v>40</v>
      </c>
      <c r="K2888" s="31"/>
      <c r="L2888" s="31">
        <v>0.8</v>
      </c>
      <c r="M2888" s="31">
        <v>40</v>
      </c>
      <c r="N2888" s="31"/>
      <c r="O2888" s="360">
        <f>IF(P2888="Yes",'MD Rates'!$H$1,R2888)</f>
        <v>18629</v>
      </c>
      <c r="P2888" s="5" t="str">
        <f t="shared" si="116"/>
        <v>No</v>
      </c>
      <c r="R2888" s="406">
        <v>18629</v>
      </c>
    </row>
    <row r="2889" spans="1:18" hidden="1" x14ac:dyDescent="0.2">
      <c r="A2889" s="31" t="s">
        <v>129</v>
      </c>
      <c r="B2889" s="1064" t="s">
        <v>1923</v>
      </c>
      <c r="C2889" s="368" t="s">
        <v>1530</v>
      </c>
      <c r="D2889" s="31" t="s">
        <v>216</v>
      </c>
      <c r="E2889" s="31"/>
      <c r="F2889" s="31" t="s">
        <v>209</v>
      </c>
      <c r="G2889" s="31" t="s">
        <v>1449</v>
      </c>
      <c r="H2889" s="31"/>
      <c r="I2889" s="31">
        <v>0.8</v>
      </c>
      <c r="J2889" s="31">
        <v>20</v>
      </c>
      <c r="K2889" s="31"/>
      <c r="L2889" s="31">
        <v>0.8</v>
      </c>
      <c r="M2889" s="31">
        <v>20</v>
      </c>
      <c r="N2889" s="31"/>
      <c r="O2889" s="360">
        <f>IF(P2889="Yes",'MD Rates'!$H$1,R2889)</f>
        <v>18629</v>
      </c>
      <c r="P2889" s="5" t="str">
        <f t="shared" si="116"/>
        <v>No</v>
      </c>
      <c r="R2889" s="406">
        <v>18629</v>
      </c>
    </row>
    <row r="2890" spans="1:18" hidden="1" x14ac:dyDescent="0.2">
      <c r="A2890" s="31" t="s">
        <v>129</v>
      </c>
      <c r="B2890" s="1064" t="s">
        <v>1923</v>
      </c>
      <c r="C2890" s="368" t="s">
        <v>1530</v>
      </c>
      <c r="D2890" s="31" t="s">
        <v>216</v>
      </c>
      <c r="E2890" s="31"/>
      <c r="F2890" s="31" t="s">
        <v>210</v>
      </c>
      <c r="G2890" s="31" t="s">
        <v>1444</v>
      </c>
      <c r="H2890" s="31"/>
      <c r="I2890" s="31">
        <v>0.9</v>
      </c>
      <c r="J2890" s="31">
        <v>50</v>
      </c>
      <c r="K2890" s="31"/>
      <c r="L2890" s="31">
        <v>0.9</v>
      </c>
      <c r="M2890" s="31">
        <v>50</v>
      </c>
      <c r="N2890" s="31"/>
      <c r="O2890" s="360">
        <f>IF(P2890="Yes",'MD Rates'!$H$1,R2890)</f>
        <v>18629</v>
      </c>
      <c r="P2890" s="5" t="str">
        <f t="shared" si="116"/>
        <v>No</v>
      </c>
      <c r="R2890" s="406">
        <v>18629</v>
      </c>
    </row>
    <row r="2891" spans="1:18" hidden="1" x14ac:dyDescent="0.2">
      <c r="A2891" s="31" t="s">
        <v>129</v>
      </c>
      <c r="B2891" s="1064" t="s">
        <v>1923</v>
      </c>
      <c r="C2891" s="368" t="s">
        <v>1530</v>
      </c>
      <c r="D2891" s="31" t="s">
        <v>216</v>
      </c>
      <c r="E2891" s="31"/>
      <c r="F2891" s="31" t="s">
        <v>210</v>
      </c>
      <c r="G2891" s="31" t="s">
        <v>1445</v>
      </c>
      <c r="H2891" s="31"/>
      <c r="I2891" s="31">
        <v>0.9</v>
      </c>
      <c r="J2891" s="31">
        <v>40</v>
      </c>
      <c r="K2891" s="31"/>
      <c r="L2891" s="31">
        <v>0.9</v>
      </c>
      <c r="M2891" s="31">
        <v>40</v>
      </c>
      <c r="N2891" s="31"/>
      <c r="O2891" s="360">
        <f>IF(P2891="Yes",'MD Rates'!$H$1,R2891)</f>
        <v>18629</v>
      </c>
      <c r="P2891" s="5" t="str">
        <f t="shared" si="116"/>
        <v>No</v>
      </c>
      <c r="R2891" s="406">
        <v>18629</v>
      </c>
    </row>
    <row r="2892" spans="1:18" hidden="1" x14ac:dyDescent="0.2">
      <c r="A2892" s="31" t="s">
        <v>129</v>
      </c>
      <c r="B2892" s="1064" t="s">
        <v>1923</v>
      </c>
      <c r="C2892" s="368" t="s">
        <v>1530</v>
      </c>
      <c r="D2892" s="31" t="s">
        <v>216</v>
      </c>
      <c r="E2892" s="31"/>
      <c r="F2892" s="31" t="s">
        <v>210</v>
      </c>
      <c r="G2892" s="31" t="s">
        <v>1446</v>
      </c>
      <c r="H2892" s="31"/>
      <c r="I2892" s="31">
        <v>0.9</v>
      </c>
      <c r="J2892" s="31">
        <v>20</v>
      </c>
      <c r="K2892" s="31"/>
      <c r="L2892" s="31">
        <v>0.9</v>
      </c>
      <c r="M2892" s="31">
        <v>20</v>
      </c>
      <c r="N2892" s="31"/>
      <c r="O2892" s="360">
        <f>IF(P2892="Yes",'MD Rates'!$H$1,R2892)</f>
        <v>18629</v>
      </c>
      <c r="P2892" s="5" t="str">
        <f t="shared" si="116"/>
        <v>No</v>
      </c>
      <c r="R2892" s="406">
        <v>18629</v>
      </c>
    </row>
    <row r="2893" spans="1:18" hidden="1" x14ac:dyDescent="0.2">
      <c r="A2893" s="31" t="s">
        <v>129</v>
      </c>
      <c r="B2893" s="1064" t="s">
        <v>1923</v>
      </c>
      <c r="C2893" s="368" t="s">
        <v>1530</v>
      </c>
      <c r="D2893" s="31" t="s">
        <v>216</v>
      </c>
      <c r="E2893" s="31"/>
      <c r="F2893" s="31" t="s">
        <v>211</v>
      </c>
      <c r="G2893" s="31" t="s">
        <v>1447</v>
      </c>
      <c r="H2893" s="31"/>
      <c r="I2893" s="31">
        <v>0.9</v>
      </c>
      <c r="J2893" s="31">
        <v>50</v>
      </c>
      <c r="K2893" s="31"/>
      <c r="L2893" s="31">
        <v>0.9</v>
      </c>
      <c r="M2893" s="31">
        <v>50</v>
      </c>
      <c r="N2893" s="31"/>
      <c r="O2893" s="360">
        <f>IF(P2893="Yes",'MD Rates'!$H$1,R2893)</f>
        <v>18629</v>
      </c>
      <c r="P2893" s="5" t="str">
        <f t="shared" si="116"/>
        <v>No</v>
      </c>
      <c r="R2893" s="406">
        <v>18629</v>
      </c>
    </row>
    <row r="2894" spans="1:18" hidden="1" x14ac:dyDescent="0.2">
      <c r="A2894" s="31" t="s">
        <v>129</v>
      </c>
      <c r="B2894" s="1064" t="s">
        <v>1923</v>
      </c>
      <c r="C2894" s="368" t="s">
        <v>1530</v>
      </c>
      <c r="D2894" s="31" t="s">
        <v>216</v>
      </c>
      <c r="E2894" s="31"/>
      <c r="F2894" s="31" t="s">
        <v>211</v>
      </c>
      <c r="G2894" s="31" t="s">
        <v>1448</v>
      </c>
      <c r="H2894" s="31"/>
      <c r="I2894" s="31">
        <v>0.9</v>
      </c>
      <c r="J2894" s="31">
        <v>40</v>
      </c>
      <c r="K2894" s="31"/>
      <c r="L2894" s="31">
        <v>0.9</v>
      </c>
      <c r="M2894" s="31">
        <v>40</v>
      </c>
      <c r="N2894" s="31"/>
      <c r="O2894" s="360">
        <f>IF(P2894="Yes",'MD Rates'!$H$1,R2894)</f>
        <v>18629</v>
      </c>
      <c r="P2894" s="5" t="str">
        <f t="shared" si="116"/>
        <v>No</v>
      </c>
      <c r="R2894" s="406">
        <v>18629</v>
      </c>
    </row>
    <row r="2895" spans="1:18" hidden="1" x14ac:dyDescent="0.2">
      <c r="A2895" s="31" t="s">
        <v>129</v>
      </c>
      <c r="B2895" s="1064" t="s">
        <v>1923</v>
      </c>
      <c r="C2895" s="368" t="s">
        <v>1530</v>
      </c>
      <c r="D2895" s="31" t="s">
        <v>216</v>
      </c>
      <c r="E2895" s="31"/>
      <c r="F2895" s="31" t="s">
        <v>211</v>
      </c>
      <c r="G2895" s="31" t="s">
        <v>1449</v>
      </c>
      <c r="H2895" s="31"/>
      <c r="I2895" s="31">
        <v>0.9</v>
      </c>
      <c r="J2895" s="31">
        <v>20</v>
      </c>
      <c r="K2895" s="31"/>
      <c r="L2895" s="31">
        <v>0.9</v>
      </c>
      <c r="M2895" s="31">
        <v>20</v>
      </c>
      <c r="N2895" s="31"/>
      <c r="O2895" s="360">
        <f>IF(P2895="Yes",'MD Rates'!$H$1,R2895)</f>
        <v>18629</v>
      </c>
      <c r="P2895" s="5" t="str">
        <f t="shared" si="116"/>
        <v>No</v>
      </c>
      <c r="R2895" s="406">
        <v>18629</v>
      </c>
    </row>
    <row r="2896" spans="1:18" hidden="1" x14ac:dyDescent="0.2">
      <c r="A2896" s="31" t="s">
        <v>129</v>
      </c>
      <c r="B2896" s="1064" t="s">
        <v>1923</v>
      </c>
      <c r="C2896" s="368" t="s">
        <v>1530</v>
      </c>
      <c r="D2896" s="31" t="s">
        <v>217</v>
      </c>
      <c r="E2896" s="31"/>
      <c r="F2896" s="31" t="s">
        <v>146</v>
      </c>
      <c r="G2896" s="31" t="s">
        <v>1444</v>
      </c>
      <c r="H2896" s="31"/>
      <c r="I2896" s="31">
        <v>0.5</v>
      </c>
      <c r="J2896" s="31">
        <v>50</v>
      </c>
      <c r="K2896" s="31"/>
      <c r="L2896" s="31">
        <v>0.5</v>
      </c>
      <c r="M2896" s="31">
        <v>50</v>
      </c>
      <c r="N2896" s="31"/>
      <c r="O2896" s="360">
        <f>IF(P2896="Yes",'MD Rates'!$H$1,R2896)</f>
        <v>18629</v>
      </c>
      <c r="P2896" s="5" t="str">
        <f t="shared" ref="P2896:P2959" si="117">IF(I2896&lt;&gt;L2896,"Yes","No")</f>
        <v>No</v>
      </c>
      <c r="R2896" s="406">
        <v>18629</v>
      </c>
    </row>
    <row r="2897" spans="1:18" hidden="1" x14ac:dyDescent="0.2">
      <c r="A2897" s="31" t="s">
        <v>129</v>
      </c>
      <c r="B2897" s="1064" t="s">
        <v>1923</v>
      </c>
      <c r="C2897" s="368" t="s">
        <v>1530</v>
      </c>
      <c r="D2897" s="31" t="s">
        <v>217</v>
      </c>
      <c r="E2897" s="31"/>
      <c r="F2897" s="31" t="s">
        <v>146</v>
      </c>
      <c r="G2897" s="31" t="s">
        <v>1445</v>
      </c>
      <c r="H2897" s="31"/>
      <c r="I2897" s="31">
        <v>0.5</v>
      </c>
      <c r="J2897" s="31">
        <v>40</v>
      </c>
      <c r="K2897" s="31"/>
      <c r="L2897" s="31">
        <v>0.5</v>
      </c>
      <c r="M2897" s="31">
        <v>40</v>
      </c>
      <c r="N2897" s="31"/>
      <c r="O2897" s="360">
        <f>IF(P2897="Yes",'MD Rates'!$H$1,R2897)</f>
        <v>18629</v>
      </c>
      <c r="P2897" s="5" t="str">
        <f t="shared" si="117"/>
        <v>No</v>
      </c>
      <c r="R2897" s="406">
        <v>18629</v>
      </c>
    </row>
    <row r="2898" spans="1:18" hidden="1" x14ac:dyDescent="0.2">
      <c r="A2898" s="31" t="s">
        <v>129</v>
      </c>
      <c r="B2898" s="1064" t="s">
        <v>1923</v>
      </c>
      <c r="C2898" s="368" t="s">
        <v>1530</v>
      </c>
      <c r="D2898" s="31" t="s">
        <v>217</v>
      </c>
      <c r="E2898" s="31"/>
      <c r="F2898" s="31" t="s">
        <v>146</v>
      </c>
      <c r="G2898" s="31" t="s">
        <v>1446</v>
      </c>
      <c r="H2898" s="31"/>
      <c r="I2898" s="31">
        <v>0.5</v>
      </c>
      <c r="J2898" s="31">
        <v>20</v>
      </c>
      <c r="K2898" s="31"/>
      <c r="L2898" s="31">
        <v>0.5</v>
      </c>
      <c r="M2898" s="31">
        <v>20</v>
      </c>
      <c r="N2898" s="31"/>
      <c r="O2898" s="360">
        <f>IF(P2898="Yes",'MD Rates'!$H$1,R2898)</f>
        <v>18629</v>
      </c>
      <c r="P2898" s="5" t="str">
        <f t="shared" si="117"/>
        <v>No</v>
      </c>
      <c r="R2898" s="406">
        <v>18629</v>
      </c>
    </row>
    <row r="2899" spans="1:18" hidden="1" x14ac:dyDescent="0.2">
      <c r="A2899" s="31" t="s">
        <v>129</v>
      </c>
      <c r="B2899" s="1064" t="s">
        <v>1923</v>
      </c>
      <c r="C2899" s="368" t="s">
        <v>1530</v>
      </c>
      <c r="D2899" s="31" t="s">
        <v>217</v>
      </c>
      <c r="E2899" s="31"/>
      <c r="F2899" s="31" t="s">
        <v>147</v>
      </c>
      <c r="G2899" s="31" t="s">
        <v>1447</v>
      </c>
      <c r="H2899" s="31"/>
      <c r="I2899" s="31">
        <v>0.5</v>
      </c>
      <c r="J2899" s="31">
        <v>50</v>
      </c>
      <c r="K2899" s="31"/>
      <c r="L2899" s="31">
        <v>0.5</v>
      </c>
      <c r="M2899" s="31">
        <v>50</v>
      </c>
      <c r="N2899" s="31"/>
      <c r="O2899" s="360">
        <f>IF(P2899="Yes",'MD Rates'!$H$1,R2899)</f>
        <v>18629</v>
      </c>
      <c r="P2899" s="5" t="str">
        <f t="shared" si="117"/>
        <v>No</v>
      </c>
      <c r="R2899" s="406">
        <v>18629</v>
      </c>
    </row>
    <row r="2900" spans="1:18" hidden="1" x14ac:dyDescent="0.2">
      <c r="A2900" s="31" t="s">
        <v>129</v>
      </c>
      <c r="B2900" s="1064" t="s">
        <v>1923</v>
      </c>
      <c r="C2900" s="368" t="s">
        <v>1530</v>
      </c>
      <c r="D2900" s="31" t="s">
        <v>217</v>
      </c>
      <c r="E2900" s="31"/>
      <c r="F2900" s="31" t="s">
        <v>147</v>
      </c>
      <c r="G2900" s="31" t="s">
        <v>1448</v>
      </c>
      <c r="H2900" s="31"/>
      <c r="I2900" s="31">
        <v>0.5</v>
      </c>
      <c r="J2900" s="31">
        <v>40</v>
      </c>
      <c r="K2900" s="31"/>
      <c r="L2900" s="31">
        <v>0.5</v>
      </c>
      <c r="M2900" s="31">
        <v>40</v>
      </c>
      <c r="N2900" s="31"/>
      <c r="O2900" s="360">
        <f>IF(P2900="Yes",'MD Rates'!$H$1,R2900)</f>
        <v>18629</v>
      </c>
      <c r="P2900" s="5" t="str">
        <f t="shared" si="117"/>
        <v>No</v>
      </c>
      <c r="R2900" s="406">
        <v>18629</v>
      </c>
    </row>
    <row r="2901" spans="1:18" hidden="1" x14ac:dyDescent="0.2">
      <c r="A2901" s="31" t="s">
        <v>129</v>
      </c>
      <c r="B2901" s="1064" t="s">
        <v>1923</v>
      </c>
      <c r="C2901" s="368" t="s">
        <v>1530</v>
      </c>
      <c r="D2901" s="31" t="s">
        <v>217</v>
      </c>
      <c r="E2901" s="31"/>
      <c r="F2901" s="31" t="s">
        <v>147</v>
      </c>
      <c r="G2901" s="31" t="s">
        <v>1449</v>
      </c>
      <c r="H2901" s="31"/>
      <c r="I2901" s="31">
        <v>0.5</v>
      </c>
      <c r="J2901" s="31">
        <v>20</v>
      </c>
      <c r="K2901" s="31"/>
      <c r="L2901" s="31">
        <v>0.5</v>
      </c>
      <c r="M2901" s="31">
        <v>20</v>
      </c>
      <c r="N2901" s="31"/>
      <c r="O2901" s="360">
        <f>IF(P2901="Yes",'MD Rates'!$H$1,R2901)</f>
        <v>18629</v>
      </c>
      <c r="P2901" s="5" t="str">
        <f t="shared" si="117"/>
        <v>No</v>
      </c>
      <c r="R2901" s="406">
        <v>18629</v>
      </c>
    </row>
    <row r="2902" spans="1:18" hidden="1" x14ac:dyDescent="0.2">
      <c r="A2902" s="31" t="s">
        <v>129</v>
      </c>
      <c r="B2902" s="1064" t="s">
        <v>1923</v>
      </c>
      <c r="C2902" s="368" t="s">
        <v>1530</v>
      </c>
      <c r="D2902" s="31" t="s">
        <v>217</v>
      </c>
      <c r="E2902" s="31"/>
      <c r="F2902" s="31" t="s">
        <v>148</v>
      </c>
      <c r="G2902" s="31" t="s">
        <v>1444</v>
      </c>
      <c r="H2902" s="31"/>
      <c r="I2902" s="31">
        <v>0.6</v>
      </c>
      <c r="J2902" s="31">
        <v>50</v>
      </c>
      <c r="K2902" s="31"/>
      <c r="L2902" s="31">
        <v>0.6</v>
      </c>
      <c r="M2902" s="31">
        <v>50</v>
      </c>
      <c r="N2902" s="31"/>
      <c r="O2902" s="360">
        <f>IF(P2902="Yes",'MD Rates'!$H$1,R2902)</f>
        <v>18629</v>
      </c>
      <c r="P2902" s="5" t="str">
        <f t="shared" si="117"/>
        <v>No</v>
      </c>
      <c r="R2902" s="406">
        <v>18629</v>
      </c>
    </row>
    <row r="2903" spans="1:18" hidden="1" x14ac:dyDescent="0.2">
      <c r="A2903" s="31" t="s">
        <v>129</v>
      </c>
      <c r="B2903" s="1064" t="s">
        <v>1923</v>
      </c>
      <c r="C2903" s="368" t="s">
        <v>1530</v>
      </c>
      <c r="D2903" s="31" t="s">
        <v>217</v>
      </c>
      <c r="E2903" s="31"/>
      <c r="F2903" s="31" t="s">
        <v>148</v>
      </c>
      <c r="G2903" s="31" t="s">
        <v>1445</v>
      </c>
      <c r="H2903" s="31"/>
      <c r="I2903" s="31">
        <v>0.6</v>
      </c>
      <c r="J2903" s="31">
        <v>40</v>
      </c>
      <c r="K2903" s="31"/>
      <c r="L2903" s="31">
        <v>0.6</v>
      </c>
      <c r="M2903" s="31">
        <v>40</v>
      </c>
      <c r="N2903" s="31"/>
      <c r="O2903" s="360">
        <f>IF(P2903="Yes",'MD Rates'!$H$1,R2903)</f>
        <v>18629</v>
      </c>
      <c r="P2903" s="5" t="str">
        <f t="shared" si="117"/>
        <v>No</v>
      </c>
      <c r="R2903" s="406">
        <v>18629</v>
      </c>
    </row>
    <row r="2904" spans="1:18" hidden="1" x14ac:dyDescent="0.2">
      <c r="A2904" s="31" t="s">
        <v>129</v>
      </c>
      <c r="B2904" s="1064" t="s">
        <v>1923</v>
      </c>
      <c r="C2904" s="368" t="s">
        <v>1530</v>
      </c>
      <c r="D2904" s="31" t="s">
        <v>217</v>
      </c>
      <c r="E2904" s="31"/>
      <c r="F2904" s="31" t="s">
        <v>148</v>
      </c>
      <c r="G2904" s="31" t="s">
        <v>1446</v>
      </c>
      <c r="H2904" s="31"/>
      <c r="I2904" s="31">
        <v>0.6</v>
      </c>
      <c r="J2904" s="31">
        <v>20</v>
      </c>
      <c r="K2904" s="31"/>
      <c r="L2904" s="31">
        <v>0.6</v>
      </c>
      <c r="M2904" s="31">
        <v>20</v>
      </c>
      <c r="N2904" s="31"/>
      <c r="O2904" s="360">
        <f>IF(P2904="Yes",'MD Rates'!$H$1,R2904)</f>
        <v>18629</v>
      </c>
      <c r="P2904" s="5" t="str">
        <f t="shared" si="117"/>
        <v>No</v>
      </c>
      <c r="R2904" s="406">
        <v>18629</v>
      </c>
    </row>
    <row r="2905" spans="1:18" hidden="1" x14ac:dyDescent="0.2">
      <c r="A2905" s="31" t="s">
        <v>129</v>
      </c>
      <c r="B2905" s="1064" t="s">
        <v>1923</v>
      </c>
      <c r="C2905" s="368" t="s">
        <v>1530</v>
      </c>
      <c r="D2905" s="31" t="s">
        <v>217</v>
      </c>
      <c r="E2905" s="31"/>
      <c r="F2905" s="31" t="s">
        <v>149</v>
      </c>
      <c r="G2905" s="31" t="s">
        <v>1447</v>
      </c>
      <c r="H2905" s="31"/>
      <c r="I2905" s="31">
        <v>0.6</v>
      </c>
      <c r="J2905" s="31">
        <v>50</v>
      </c>
      <c r="K2905" s="31"/>
      <c r="L2905" s="31">
        <v>0.6</v>
      </c>
      <c r="M2905" s="31">
        <v>50</v>
      </c>
      <c r="N2905" s="31"/>
      <c r="O2905" s="360">
        <f>IF(P2905="Yes",'MD Rates'!$H$1,R2905)</f>
        <v>18629</v>
      </c>
      <c r="P2905" s="5" t="str">
        <f t="shared" si="117"/>
        <v>No</v>
      </c>
      <c r="R2905" s="406">
        <v>18629</v>
      </c>
    </row>
    <row r="2906" spans="1:18" hidden="1" x14ac:dyDescent="0.2">
      <c r="A2906" s="31" t="s">
        <v>129</v>
      </c>
      <c r="B2906" s="1064" t="s">
        <v>1923</v>
      </c>
      <c r="C2906" s="368" t="s">
        <v>1530</v>
      </c>
      <c r="D2906" s="31" t="s">
        <v>217</v>
      </c>
      <c r="E2906" s="31"/>
      <c r="F2906" s="31" t="s">
        <v>149</v>
      </c>
      <c r="G2906" s="31" t="s">
        <v>1448</v>
      </c>
      <c r="H2906" s="31"/>
      <c r="I2906" s="31">
        <v>0.6</v>
      </c>
      <c r="J2906" s="31">
        <v>40</v>
      </c>
      <c r="K2906" s="31"/>
      <c r="L2906" s="31">
        <v>0.6</v>
      </c>
      <c r="M2906" s="31">
        <v>40</v>
      </c>
      <c r="N2906" s="31"/>
      <c r="O2906" s="360">
        <f>IF(P2906="Yes",'MD Rates'!$H$1,R2906)</f>
        <v>18629</v>
      </c>
      <c r="P2906" s="5" t="str">
        <f t="shared" si="117"/>
        <v>No</v>
      </c>
      <c r="R2906" s="406">
        <v>18629</v>
      </c>
    </row>
    <row r="2907" spans="1:18" hidden="1" x14ac:dyDescent="0.2">
      <c r="A2907" s="31" t="s">
        <v>129</v>
      </c>
      <c r="B2907" s="1064" t="s">
        <v>1923</v>
      </c>
      <c r="C2907" s="368" t="s">
        <v>1530</v>
      </c>
      <c r="D2907" s="31" t="s">
        <v>217</v>
      </c>
      <c r="E2907" s="31"/>
      <c r="F2907" s="31" t="s">
        <v>149</v>
      </c>
      <c r="G2907" s="31" t="s">
        <v>1449</v>
      </c>
      <c r="H2907" s="31"/>
      <c r="I2907" s="31">
        <v>0.6</v>
      </c>
      <c r="J2907" s="31">
        <v>20</v>
      </c>
      <c r="K2907" s="31"/>
      <c r="L2907" s="31">
        <v>0.6</v>
      </c>
      <c r="M2907" s="31">
        <v>20</v>
      </c>
      <c r="N2907" s="31"/>
      <c r="O2907" s="360">
        <f>IF(P2907="Yes",'MD Rates'!$H$1,R2907)</f>
        <v>18629</v>
      </c>
      <c r="P2907" s="5" t="str">
        <f t="shared" si="117"/>
        <v>No</v>
      </c>
      <c r="R2907" s="406">
        <v>18629</v>
      </c>
    </row>
    <row r="2908" spans="1:18" hidden="1" x14ac:dyDescent="0.2">
      <c r="A2908" s="31" t="s">
        <v>129</v>
      </c>
      <c r="B2908" s="1064" t="s">
        <v>1923</v>
      </c>
      <c r="C2908" s="368" t="s">
        <v>1530</v>
      </c>
      <c r="D2908" s="31" t="s">
        <v>217</v>
      </c>
      <c r="E2908" s="31"/>
      <c r="F2908" s="31" t="s">
        <v>150</v>
      </c>
      <c r="G2908" s="31" t="s">
        <v>1444</v>
      </c>
      <c r="H2908" s="31"/>
      <c r="I2908" s="31">
        <v>0.7</v>
      </c>
      <c r="J2908" s="31">
        <v>50</v>
      </c>
      <c r="K2908" s="31"/>
      <c r="L2908" s="31">
        <v>0.7</v>
      </c>
      <c r="M2908" s="31">
        <v>50</v>
      </c>
      <c r="N2908" s="31"/>
      <c r="O2908" s="360">
        <f>IF(P2908="Yes",'MD Rates'!$H$1,R2908)</f>
        <v>18629</v>
      </c>
      <c r="P2908" s="5" t="str">
        <f t="shared" si="117"/>
        <v>No</v>
      </c>
      <c r="R2908" s="406">
        <v>18629</v>
      </c>
    </row>
    <row r="2909" spans="1:18" hidden="1" x14ac:dyDescent="0.2">
      <c r="A2909" s="31" t="s">
        <v>129</v>
      </c>
      <c r="B2909" s="1064" t="s">
        <v>1923</v>
      </c>
      <c r="C2909" s="368" t="s">
        <v>1530</v>
      </c>
      <c r="D2909" s="31" t="s">
        <v>217</v>
      </c>
      <c r="E2909" s="31"/>
      <c r="F2909" s="31" t="s">
        <v>150</v>
      </c>
      <c r="G2909" s="31" t="s">
        <v>1445</v>
      </c>
      <c r="H2909" s="31"/>
      <c r="I2909" s="31">
        <v>0.7</v>
      </c>
      <c r="J2909" s="31">
        <v>40</v>
      </c>
      <c r="K2909" s="31"/>
      <c r="L2909" s="31">
        <v>0.7</v>
      </c>
      <c r="M2909" s="31">
        <v>40</v>
      </c>
      <c r="N2909" s="31"/>
      <c r="O2909" s="360">
        <f>IF(P2909="Yes",'MD Rates'!$H$1,R2909)</f>
        <v>18629</v>
      </c>
      <c r="P2909" s="5" t="str">
        <f t="shared" si="117"/>
        <v>No</v>
      </c>
      <c r="R2909" s="406">
        <v>18629</v>
      </c>
    </row>
    <row r="2910" spans="1:18" hidden="1" x14ac:dyDescent="0.2">
      <c r="A2910" s="31" t="s">
        <v>129</v>
      </c>
      <c r="B2910" s="1064" t="s">
        <v>1923</v>
      </c>
      <c r="C2910" s="368" t="s">
        <v>1530</v>
      </c>
      <c r="D2910" s="31" t="s">
        <v>217</v>
      </c>
      <c r="E2910" s="31"/>
      <c r="F2910" s="31" t="s">
        <v>150</v>
      </c>
      <c r="G2910" s="31" t="s">
        <v>1446</v>
      </c>
      <c r="H2910" s="31"/>
      <c r="I2910" s="31">
        <v>0.7</v>
      </c>
      <c r="J2910" s="31">
        <v>20</v>
      </c>
      <c r="K2910" s="31"/>
      <c r="L2910" s="31">
        <v>0.7</v>
      </c>
      <c r="M2910" s="31">
        <v>20</v>
      </c>
      <c r="N2910" s="31"/>
      <c r="O2910" s="360">
        <f>IF(P2910="Yes",'MD Rates'!$H$1,R2910)</f>
        <v>18629</v>
      </c>
      <c r="P2910" s="5" t="str">
        <f t="shared" si="117"/>
        <v>No</v>
      </c>
      <c r="R2910" s="406">
        <v>18629</v>
      </c>
    </row>
    <row r="2911" spans="1:18" hidden="1" x14ac:dyDescent="0.2">
      <c r="A2911" s="31" t="s">
        <v>129</v>
      </c>
      <c r="B2911" s="1064" t="s">
        <v>1923</v>
      </c>
      <c r="C2911" s="368" t="s">
        <v>1530</v>
      </c>
      <c r="D2911" s="31" t="s">
        <v>217</v>
      </c>
      <c r="E2911" s="31"/>
      <c r="F2911" s="31" t="s">
        <v>151</v>
      </c>
      <c r="G2911" s="31" t="s">
        <v>1447</v>
      </c>
      <c r="H2911" s="31"/>
      <c r="I2911" s="31">
        <v>0.7</v>
      </c>
      <c r="J2911" s="31">
        <v>50</v>
      </c>
      <c r="K2911" s="31"/>
      <c r="L2911" s="31">
        <v>0.7</v>
      </c>
      <c r="M2911" s="31">
        <v>50</v>
      </c>
      <c r="N2911" s="31"/>
      <c r="O2911" s="360">
        <f>IF(P2911="Yes",'MD Rates'!$H$1,R2911)</f>
        <v>18629</v>
      </c>
      <c r="P2911" s="5" t="str">
        <f t="shared" si="117"/>
        <v>No</v>
      </c>
      <c r="R2911" s="406">
        <v>18629</v>
      </c>
    </row>
    <row r="2912" spans="1:18" hidden="1" x14ac:dyDescent="0.2">
      <c r="A2912" s="31" t="s">
        <v>129</v>
      </c>
      <c r="B2912" s="1064" t="s">
        <v>1923</v>
      </c>
      <c r="C2912" s="368" t="s">
        <v>1530</v>
      </c>
      <c r="D2912" s="31" t="s">
        <v>217</v>
      </c>
      <c r="E2912" s="31"/>
      <c r="F2912" s="31" t="s">
        <v>151</v>
      </c>
      <c r="G2912" s="31" t="s">
        <v>1448</v>
      </c>
      <c r="H2912" s="31"/>
      <c r="I2912" s="31">
        <v>0.7</v>
      </c>
      <c r="J2912" s="31">
        <v>40</v>
      </c>
      <c r="K2912" s="31"/>
      <c r="L2912" s="31">
        <v>0.7</v>
      </c>
      <c r="M2912" s="31">
        <v>40</v>
      </c>
      <c r="N2912" s="31"/>
      <c r="O2912" s="360">
        <f>IF(P2912="Yes",'MD Rates'!$H$1,R2912)</f>
        <v>18629</v>
      </c>
      <c r="P2912" s="5" t="str">
        <f t="shared" si="117"/>
        <v>No</v>
      </c>
      <c r="R2912" s="406">
        <v>18629</v>
      </c>
    </row>
    <row r="2913" spans="1:18" hidden="1" x14ac:dyDescent="0.2">
      <c r="A2913" s="31" t="s">
        <v>129</v>
      </c>
      <c r="B2913" s="1064" t="s">
        <v>1923</v>
      </c>
      <c r="C2913" s="368" t="s">
        <v>1530</v>
      </c>
      <c r="D2913" s="31" t="s">
        <v>217</v>
      </c>
      <c r="E2913" s="31"/>
      <c r="F2913" s="31" t="s">
        <v>151</v>
      </c>
      <c r="G2913" s="31" t="s">
        <v>1449</v>
      </c>
      <c r="H2913" s="31"/>
      <c r="I2913" s="31">
        <v>0.7</v>
      </c>
      <c r="J2913" s="31">
        <v>20</v>
      </c>
      <c r="K2913" s="31"/>
      <c r="L2913" s="31">
        <v>0.7</v>
      </c>
      <c r="M2913" s="31">
        <v>20</v>
      </c>
      <c r="N2913" s="31"/>
      <c r="O2913" s="360">
        <f>IF(P2913="Yes",'MD Rates'!$H$1,R2913)</f>
        <v>18629</v>
      </c>
      <c r="P2913" s="5" t="str">
        <f t="shared" si="117"/>
        <v>No</v>
      </c>
      <c r="R2913" s="406">
        <v>18629</v>
      </c>
    </row>
    <row r="2914" spans="1:18" hidden="1" x14ac:dyDescent="0.2">
      <c r="A2914" s="31" t="s">
        <v>129</v>
      </c>
      <c r="B2914" s="1064" t="s">
        <v>1923</v>
      </c>
      <c r="C2914" s="368" t="s">
        <v>1530</v>
      </c>
      <c r="D2914" s="31" t="s">
        <v>217</v>
      </c>
      <c r="E2914" s="31"/>
      <c r="F2914" s="31" t="s">
        <v>152</v>
      </c>
      <c r="G2914" s="31" t="s">
        <v>1444</v>
      </c>
      <c r="H2914" s="31"/>
      <c r="I2914" s="31">
        <v>0.8</v>
      </c>
      <c r="J2914" s="31">
        <v>50</v>
      </c>
      <c r="K2914" s="31"/>
      <c r="L2914" s="31">
        <v>0.8</v>
      </c>
      <c r="M2914" s="31">
        <v>50</v>
      </c>
      <c r="N2914" s="31"/>
      <c r="O2914" s="360">
        <f>IF(P2914="Yes",'MD Rates'!$H$1,R2914)</f>
        <v>18629</v>
      </c>
      <c r="P2914" s="5" t="str">
        <f t="shared" si="117"/>
        <v>No</v>
      </c>
      <c r="R2914" s="406">
        <v>18629</v>
      </c>
    </row>
    <row r="2915" spans="1:18" hidden="1" x14ac:dyDescent="0.2">
      <c r="A2915" s="31" t="s">
        <v>129</v>
      </c>
      <c r="B2915" s="1064" t="s">
        <v>1923</v>
      </c>
      <c r="C2915" s="368" t="s">
        <v>1530</v>
      </c>
      <c r="D2915" s="31" t="s">
        <v>217</v>
      </c>
      <c r="E2915" s="31"/>
      <c r="F2915" s="31" t="s">
        <v>152</v>
      </c>
      <c r="G2915" s="31" t="s">
        <v>1445</v>
      </c>
      <c r="H2915" s="31"/>
      <c r="I2915" s="31">
        <v>0.8</v>
      </c>
      <c r="J2915" s="31">
        <v>40</v>
      </c>
      <c r="K2915" s="31"/>
      <c r="L2915" s="31">
        <v>0.8</v>
      </c>
      <c r="M2915" s="31">
        <v>40</v>
      </c>
      <c r="N2915" s="31"/>
      <c r="O2915" s="360">
        <f>IF(P2915="Yes",'MD Rates'!$H$1,R2915)</f>
        <v>18629</v>
      </c>
      <c r="P2915" s="5" t="str">
        <f t="shared" si="117"/>
        <v>No</v>
      </c>
      <c r="R2915" s="406">
        <v>18629</v>
      </c>
    </row>
    <row r="2916" spans="1:18" hidden="1" x14ac:dyDescent="0.2">
      <c r="A2916" s="31" t="s">
        <v>129</v>
      </c>
      <c r="B2916" s="1064" t="s">
        <v>1923</v>
      </c>
      <c r="C2916" s="368" t="s">
        <v>1530</v>
      </c>
      <c r="D2916" s="31" t="s">
        <v>217</v>
      </c>
      <c r="E2916" s="31"/>
      <c r="F2916" s="31" t="s">
        <v>152</v>
      </c>
      <c r="G2916" s="31" t="s">
        <v>1446</v>
      </c>
      <c r="H2916" s="31"/>
      <c r="I2916" s="31">
        <v>0.8</v>
      </c>
      <c r="J2916" s="31">
        <v>20</v>
      </c>
      <c r="K2916" s="31"/>
      <c r="L2916" s="31">
        <v>0.8</v>
      </c>
      <c r="M2916" s="31">
        <v>20</v>
      </c>
      <c r="N2916" s="31"/>
      <c r="O2916" s="360">
        <f>IF(P2916="Yes",'MD Rates'!$H$1,R2916)</f>
        <v>18629</v>
      </c>
      <c r="P2916" s="5" t="str">
        <f t="shared" si="117"/>
        <v>No</v>
      </c>
      <c r="R2916" s="406">
        <v>18629</v>
      </c>
    </row>
    <row r="2917" spans="1:18" hidden="1" x14ac:dyDescent="0.2">
      <c r="A2917" s="31" t="s">
        <v>129</v>
      </c>
      <c r="B2917" s="1064" t="s">
        <v>1923</v>
      </c>
      <c r="C2917" s="368" t="s">
        <v>1530</v>
      </c>
      <c r="D2917" s="31" t="s">
        <v>217</v>
      </c>
      <c r="E2917" s="31"/>
      <c r="F2917" s="31" t="s">
        <v>209</v>
      </c>
      <c r="G2917" s="31" t="s">
        <v>1447</v>
      </c>
      <c r="H2917" s="31"/>
      <c r="I2917" s="31">
        <v>0.8</v>
      </c>
      <c r="J2917" s="31">
        <v>50</v>
      </c>
      <c r="K2917" s="31"/>
      <c r="L2917" s="31">
        <v>0.8</v>
      </c>
      <c r="M2917" s="31">
        <v>50</v>
      </c>
      <c r="N2917" s="31"/>
      <c r="O2917" s="360">
        <f>IF(P2917="Yes",'MD Rates'!$H$1,R2917)</f>
        <v>18629</v>
      </c>
      <c r="P2917" s="5" t="str">
        <f t="shared" si="117"/>
        <v>No</v>
      </c>
      <c r="R2917" s="406">
        <v>18629</v>
      </c>
    </row>
    <row r="2918" spans="1:18" hidden="1" x14ac:dyDescent="0.2">
      <c r="A2918" s="31" t="s">
        <v>129</v>
      </c>
      <c r="B2918" s="1064" t="s">
        <v>1923</v>
      </c>
      <c r="C2918" s="368" t="s">
        <v>1530</v>
      </c>
      <c r="D2918" s="31" t="s">
        <v>217</v>
      </c>
      <c r="E2918" s="31"/>
      <c r="F2918" s="31" t="s">
        <v>209</v>
      </c>
      <c r="G2918" s="31" t="s">
        <v>1448</v>
      </c>
      <c r="H2918" s="31"/>
      <c r="I2918" s="31">
        <v>0.8</v>
      </c>
      <c r="J2918" s="31">
        <v>40</v>
      </c>
      <c r="K2918" s="31"/>
      <c r="L2918" s="31">
        <v>0.8</v>
      </c>
      <c r="M2918" s="31">
        <v>40</v>
      </c>
      <c r="N2918" s="31"/>
      <c r="O2918" s="360">
        <f>IF(P2918="Yes",'MD Rates'!$H$1,R2918)</f>
        <v>18629</v>
      </c>
      <c r="P2918" s="5" t="str">
        <f t="shared" si="117"/>
        <v>No</v>
      </c>
      <c r="R2918" s="406">
        <v>18629</v>
      </c>
    </row>
    <row r="2919" spans="1:18" hidden="1" x14ac:dyDescent="0.2">
      <c r="A2919" s="31" t="s">
        <v>129</v>
      </c>
      <c r="B2919" s="1064" t="s">
        <v>1923</v>
      </c>
      <c r="C2919" s="368" t="s">
        <v>1530</v>
      </c>
      <c r="D2919" s="31" t="s">
        <v>217</v>
      </c>
      <c r="E2919" s="31"/>
      <c r="F2919" s="31" t="s">
        <v>209</v>
      </c>
      <c r="G2919" s="31" t="s">
        <v>1449</v>
      </c>
      <c r="H2919" s="31"/>
      <c r="I2919" s="31">
        <v>0.8</v>
      </c>
      <c r="J2919" s="31">
        <v>20</v>
      </c>
      <c r="K2919" s="31"/>
      <c r="L2919" s="31">
        <v>0.8</v>
      </c>
      <c r="M2919" s="31">
        <v>20</v>
      </c>
      <c r="N2919" s="31"/>
      <c r="O2919" s="360">
        <f>IF(P2919="Yes",'MD Rates'!$H$1,R2919)</f>
        <v>18629</v>
      </c>
      <c r="P2919" s="5" t="str">
        <f t="shared" si="117"/>
        <v>No</v>
      </c>
      <c r="R2919" s="406">
        <v>18629</v>
      </c>
    </row>
    <row r="2920" spans="1:18" hidden="1" x14ac:dyDescent="0.2">
      <c r="A2920" s="31" t="s">
        <v>129</v>
      </c>
      <c r="B2920" s="1064" t="s">
        <v>1923</v>
      </c>
      <c r="C2920" s="368" t="s">
        <v>1530</v>
      </c>
      <c r="D2920" s="31" t="s">
        <v>217</v>
      </c>
      <c r="E2920" s="31"/>
      <c r="F2920" s="31" t="s">
        <v>210</v>
      </c>
      <c r="G2920" s="31" t="s">
        <v>1444</v>
      </c>
      <c r="H2920" s="31"/>
      <c r="I2920" s="31">
        <v>0.9</v>
      </c>
      <c r="J2920" s="31">
        <v>50</v>
      </c>
      <c r="K2920" s="31"/>
      <c r="L2920" s="31">
        <v>0.9</v>
      </c>
      <c r="M2920" s="31">
        <v>50</v>
      </c>
      <c r="N2920" s="31"/>
      <c r="O2920" s="360">
        <f>IF(P2920="Yes",'MD Rates'!$H$1,R2920)</f>
        <v>18629</v>
      </c>
      <c r="P2920" s="5" t="str">
        <f t="shared" si="117"/>
        <v>No</v>
      </c>
      <c r="R2920" s="406">
        <v>18629</v>
      </c>
    </row>
    <row r="2921" spans="1:18" hidden="1" x14ac:dyDescent="0.2">
      <c r="A2921" s="31" t="s">
        <v>129</v>
      </c>
      <c r="B2921" s="1064" t="s">
        <v>1923</v>
      </c>
      <c r="C2921" s="368" t="s">
        <v>1530</v>
      </c>
      <c r="D2921" s="31" t="s">
        <v>217</v>
      </c>
      <c r="E2921" s="31"/>
      <c r="F2921" s="31" t="s">
        <v>210</v>
      </c>
      <c r="G2921" s="31" t="s">
        <v>1445</v>
      </c>
      <c r="H2921" s="31"/>
      <c r="I2921" s="31">
        <v>0.9</v>
      </c>
      <c r="J2921" s="31">
        <v>40</v>
      </c>
      <c r="K2921" s="31"/>
      <c r="L2921" s="31">
        <v>0.9</v>
      </c>
      <c r="M2921" s="31">
        <v>40</v>
      </c>
      <c r="N2921" s="31"/>
      <c r="O2921" s="360">
        <f>IF(P2921="Yes",'MD Rates'!$H$1,R2921)</f>
        <v>18629</v>
      </c>
      <c r="P2921" s="5" t="str">
        <f t="shared" si="117"/>
        <v>No</v>
      </c>
      <c r="R2921" s="406">
        <v>18629</v>
      </c>
    </row>
    <row r="2922" spans="1:18" hidden="1" x14ac:dyDescent="0.2">
      <c r="A2922" s="31" t="s">
        <v>129</v>
      </c>
      <c r="B2922" s="1064" t="s">
        <v>1923</v>
      </c>
      <c r="C2922" s="368" t="s">
        <v>1530</v>
      </c>
      <c r="D2922" s="31" t="s">
        <v>217</v>
      </c>
      <c r="E2922" s="31"/>
      <c r="F2922" s="31" t="s">
        <v>210</v>
      </c>
      <c r="G2922" s="31" t="s">
        <v>1446</v>
      </c>
      <c r="H2922" s="31"/>
      <c r="I2922" s="31">
        <v>0.9</v>
      </c>
      <c r="J2922" s="31">
        <v>20</v>
      </c>
      <c r="K2922" s="31"/>
      <c r="L2922" s="31">
        <v>0.9</v>
      </c>
      <c r="M2922" s="31">
        <v>20</v>
      </c>
      <c r="N2922" s="31"/>
      <c r="O2922" s="360">
        <f>IF(P2922="Yes",'MD Rates'!$H$1,R2922)</f>
        <v>18629</v>
      </c>
      <c r="P2922" s="5" t="str">
        <f t="shared" si="117"/>
        <v>No</v>
      </c>
      <c r="R2922" s="406">
        <v>18629</v>
      </c>
    </row>
    <row r="2923" spans="1:18" hidden="1" x14ac:dyDescent="0.2">
      <c r="A2923" s="31" t="s">
        <v>129</v>
      </c>
      <c r="B2923" s="1064" t="s">
        <v>1923</v>
      </c>
      <c r="C2923" s="368" t="s">
        <v>1530</v>
      </c>
      <c r="D2923" s="31" t="s">
        <v>217</v>
      </c>
      <c r="E2923" s="31"/>
      <c r="F2923" s="31" t="s">
        <v>211</v>
      </c>
      <c r="G2923" s="31" t="s">
        <v>1447</v>
      </c>
      <c r="H2923" s="31"/>
      <c r="I2923" s="31">
        <v>0.9</v>
      </c>
      <c r="J2923" s="31">
        <v>50</v>
      </c>
      <c r="K2923" s="31"/>
      <c r="L2923" s="31">
        <v>0.9</v>
      </c>
      <c r="M2923" s="31">
        <v>50</v>
      </c>
      <c r="N2923" s="31"/>
      <c r="O2923" s="360">
        <f>IF(P2923="Yes",'MD Rates'!$H$1,R2923)</f>
        <v>18629</v>
      </c>
      <c r="P2923" s="5" t="str">
        <f t="shared" si="117"/>
        <v>No</v>
      </c>
      <c r="R2923" s="406">
        <v>18629</v>
      </c>
    </row>
    <row r="2924" spans="1:18" hidden="1" x14ac:dyDescent="0.2">
      <c r="A2924" s="31" t="s">
        <v>129</v>
      </c>
      <c r="B2924" s="1064" t="s">
        <v>1923</v>
      </c>
      <c r="C2924" s="368" t="s">
        <v>1530</v>
      </c>
      <c r="D2924" s="31" t="s">
        <v>217</v>
      </c>
      <c r="E2924" s="31"/>
      <c r="F2924" s="31" t="s">
        <v>211</v>
      </c>
      <c r="G2924" s="31" t="s">
        <v>1448</v>
      </c>
      <c r="H2924" s="31"/>
      <c r="I2924" s="31">
        <v>0.9</v>
      </c>
      <c r="J2924" s="31">
        <v>40</v>
      </c>
      <c r="K2924" s="31"/>
      <c r="L2924" s="31">
        <v>0.9</v>
      </c>
      <c r="M2924" s="31">
        <v>40</v>
      </c>
      <c r="N2924" s="31"/>
      <c r="O2924" s="360">
        <f>IF(P2924="Yes",'MD Rates'!$H$1,R2924)</f>
        <v>18629</v>
      </c>
      <c r="P2924" s="5" t="str">
        <f t="shared" si="117"/>
        <v>No</v>
      </c>
      <c r="R2924" s="406">
        <v>18629</v>
      </c>
    </row>
    <row r="2925" spans="1:18" hidden="1" x14ac:dyDescent="0.2">
      <c r="A2925" s="31" t="s">
        <v>129</v>
      </c>
      <c r="B2925" s="1064" t="s">
        <v>1923</v>
      </c>
      <c r="C2925" s="368" t="s">
        <v>1530</v>
      </c>
      <c r="D2925" s="31" t="s">
        <v>217</v>
      </c>
      <c r="E2925" s="31"/>
      <c r="F2925" s="31" t="s">
        <v>211</v>
      </c>
      <c r="G2925" s="31" t="s">
        <v>1449</v>
      </c>
      <c r="H2925" s="31"/>
      <c r="I2925" s="31">
        <v>0.9</v>
      </c>
      <c r="J2925" s="31">
        <v>20</v>
      </c>
      <c r="K2925" s="31"/>
      <c r="L2925" s="31">
        <v>0.9</v>
      </c>
      <c r="M2925" s="31">
        <v>20</v>
      </c>
      <c r="N2925" s="31"/>
      <c r="O2925" s="360">
        <f>IF(P2925="Yes",'MD Rates'!$H$1,R2925)</f>
        <v>18629</v>
      </c>
      <c r="P2925" s="5" t="str">
        <f t="shared" si="117"/>
        <v>No</v>
      </c>
      <c r="R2925" s="406">
        <v>18629</v>
      </c>
    </row>
    <row r="2926" spans="1:18" hidden="1" x14ac:dyDescent="0.2">
      <c r="A2926" s="31" t="s">
        <v>129</v>
      </c>
      <c r="B2926" s="1064" t="s">
        <v>1923</v>
      </c>
      <c r="C2926" s="368" t="s">
        <v>1530</v>
      </c>
      <c r="D2926" s="31" t="s">
        <v>218</v>
      </c>
      <c r="E2926" s="31"/>
      <c r="F2926" s="31" t="s">
        <v>146</v>
      </c>
      <c r="G2926" s="31" t="s">
        <v>1444</v>
      </c>
      <c r="H2926" s="31"/>
      <c r="I2926" s="31">
        <v>0.5</v>
      </c>
      <c r="J2926" s="31">
        <v>50</v>
      </c>
      <c r="K2926" s="31"/>
      <c r="L2926" s="31">
        <v>0.5</v>
      </c>
      <c r="M2926" s="31">
        <v>50</v>
      </c>
      <c r="N2926" s="31"/>
      <c r="O2926" s="360">
        <f>IF(P2926="Yes",'MD Rates'!$H$1,R2926)</f>
        <v>18629</v>
      </c>
      <c r="P2926" s="5" t="str">
        <f t="shared" si="117"/>
        <v>No</v>
      </c>
      <c r="R2926" s="406">
        <v>18629</v>
      </c>
    </row>
    <row r="2927" spans="1:18" hidden="1" x14ac:dyDescent="0.2">
      <c r="A2927" s="31" t="s">
        <v>129</v>
      </c>
      <c r="B2927" s="1064" t="s">
        <v>1923</v>
      </c>
      <c r="C2927" s="368" t="s">
        <v>1530</v>
      </c>
      <c r="D2927" s="31" t="s">
        <v>218</v>
      </c>
      <c r="E2927" s="31"/>
      <c r="F2927" s="31" t="s">
        <v>146</v>
      </c>
      <c r="G2927" s="31" t="s">
        <v>1445</v>
      </c>
      <c r="H2927" s="31"/>
      <c r="I2927" s="31">
        <v>0.5</v>
      </c>
      <c r="J2927" s="31">
        <v>40</v>
      </c>
      <c r="K2927" s="31"/>
      <c r="L2927" s="31">
        <v>0.5</v>
      </c>
      <c r="M2927" s="31">
        <v>40</v>
      </c>
      <c r="N2927" s="31"/>
      <c r="O2927" s="360">
        <f>IF(P2927="Yes",'MD Rates'!$H$1,R2927)</f>
        <v>18629</v>
      </c>
      <c r="P2927" s="5" t="str">
        <f t="shared" si="117"/>
        <v>No</v>
      </c>
      <c r="R2927" s="406">
        <v>18629</v>
      </c>
    </row>
    <row r="2928" spans="1:18" hidden="1" x14ac:dyDescent="0.2">
      <c r="A2928" s="31" t="s">
        <v>129</v>
      </c>
      <c r="B2928" s="1064" t="s">
        <v>1923</v>
      </c>
      <c r="C2928" s="368" t="s">
        <v>1530</v>
      </c>
      <c r="D2928" s="31" t="s">
        <v>218</v>
      </c>
      <c r="E2928" s="31"/>
      <c r="F2928" s="31" t="s">
        <v>146</v>
      </c>
      <c r="G2928" s="31" t="s">
        <v>1446</v>
      </c>
      <c r="H2928" s="31"/>
      <c r="I2928" s="31">
        <v>0.5</v>
      </c>
      <c r="J2928" s="31">
        <v>20</v>
      </c>
      <c r="K2928" s="31"/>
      <c r="L2928" s="31">
        <v>0.5</v>
      </c>
      <c r="M2928" s="31">
        <v>20</v>
      </c>
      <c r="N2928" s="31"/>
      <c r="O2928" s="360">
        <f>IF(P2928="Yes",'MD Rates'!$H$1,R2928)</f>
        <v>18629</v>
      </c>
      <c r="P2928" s="5" t="str">
        <f t="shared" si="117"/>
        <v>No</v>
      </c>
      <c r="R2928" s="406">
        <v>18629</v>
      </c>
    </row>
    <row r="2929" spans="1:18" hidden="1" x14ac:dyDescent="0.2">
      <c r="A2929" s="31" t="s">
        <v>129</v>
      </c>
      <c r="B2929" s="1064" t="s">
        <v>1923</v>
      </c>
      <c r="C2929" s="368" t="s">
        <v>1530</v>
      </c>
      <c r="D2929" s="31" t="s">
        <v>218</v>
      </c>
      <c r="E2929" s="31"/>
      <c r="F2929" s="31" t="s">
        <v>147</v>
      </c>
      <c r="G2929" s="31" t="s">
        <v>1447</v>
      </c>
      <c r="H2929" s="31"/>
      <c r="I2929" s="31">
        <v>0.5</v>
      </c>
      <c r="J2929" s="31">
        <v>50</v>
      </c>
      <c r="K2929" s="31"/>
      <c r="L2929" s="31">
        <v>0.5</v>
      </c>
      <c r="M2929" s="31">
        <v>50</v>
      </c>
      <c r="N2929" s="31"/>
      <c r="O2929" s="360">
        <f>IF(P2929="Yes",'MD Rates'!$H$1,R2929)</f>
        <v>18629</v>
      </c>
      <c r="P2929" s="5" t="str">
        <f t="shared" si="117"/>
        <v>No</v>
      </c>
      <c r="R2929" s="406">
        <v>18629</v>
      </c>
    </row>
    <row r="2930" spans="1:18" hidden="1" x14ac:dyDescent="0.2">
      <c r="A2930" s="31" t="s">
        <v>129</v>
      </c>
      <c r="B2930" s="1064" t="s">
        <v>1923</v>
      </c>
      <c r="C2930" s="368" t="s">
        <v>1530</v>
      </c>
      <c r="D2930" s="31" t="s">
        <v>218</v>
      </c>
      <c r="E2930" s="31"/>
      <c r="F2930" s="31" t="s">
        <v>147</v>
      </c>
      <c r="G2930" s="31" t="s">
        <v>1448</v>
      </c>
      <c r="H2930" s="31"/>
      <c r="I2930" s="31">
        <v>0.5</v>
      </c>
      <c r="J2930" s="31">
        <v>40</v>
      </c>
      <c r="K2930" s="31"/>
      <c r="L2930" s="31">
        <v>0.5</v>
      </c>
      <c r="M2930" s="31">
        <v>40</v>
      </c>
      <c r="N2930" s="31"/>
      <c r="O2930" s="360">
        <f>IF(P2930="Yes",'MD Rates'!$H$1,R2930)</f>
        <v>18629</v>
      </c>
      <c r="P2930" s="5" t="str">
        <f t="shared" si="117"/>
        <v>No</v>
      </c>
      <c r="R2930" s="406">
        <v>18629</v>
      </c>
    </row>
    <row r="2931" spans="1:18" hidden="1" x14ac:dyDescent="0.2">
      <c r="A2931" s="31" t="s">
        <v>129</v>
      </c>
      <c r="B2931" s="1064" t="s">
        <v>1923</v>
      </c>
      <c r="C2931" s="368" t="s">
        <v>1530</v>
      </c>
      <c r="D2931" s="31" t="s">
        <v>218</v>
      </c>
      <c r="E2931" s="31"/>
      <c r="F2931" s="31" t="s">
        <v>147</v>
      </c>
      <c r="G2931" s="31" t="s">
        <v>1449</v>
      </c>
      <c r="H2931" s="31"/>
      <c r="I2931" s="31">
        <v>0.5</v>
      </c>
      <c r="J2931" s="31">
        <v>20</v>
      </c>
      <c r="K2931" s="31"/>
      <c r="L2931" s="31">
        <v>0.5</v>
      </c>
      <c r="M2931" s="31">
        <v>20</v>
      </c>
      <c r="N2931" s="31"/>
      <c r="O2931" s="360">
        <f>IF(P2931="Yes",'MD Rates'!$H$1,R2931)</f>
        <v>18629</v>
      </c>
      <c r="P2931" s="5" t="str">
        <f t="shared" si="117"/>
        <v>No</v>
      </c>
      <c r="R2931" s="406">
        <v>18629</v>
      </c>
    </row>
    <row r="2932" spans="1:18" hidden="1" x14ac:dyDescent="0.2">
      <c r="A2932" s="31" t="s">
        <v>129</v>
      </c>
      <c r="B2932" s="1064" t="s">
        <v>1923</v>
      </c>
      <c r="C2932" s="368" t="s">
        <v>1530</v>
      </c>
      <c r="D2932" s="31" t="s">
        <v>218</v>
      </c>
      <c r="E2932" s="31"/>
      <c r="F2932" s="31" t="s">
        <v>148</v>
      </c>
      <c r="G2932" s="31" t="s">
        <v>1444</v>
      </c>
      <c r="H2932" s="31"/>
      <c r="I2932" s="31">
        <v>0.6</v>
      </c>
      <c r="J2932" s="31">
        <v>50</v>
      </c>
      <c r="K2932" s="31"/>
      <c r="L2932" s="31">
        <v>0.6</v>
      </c>
      <c r="M2932" s="31">
        <v>50</v>
      </c>
      <c r="N2932" s="31"/>
      <c r="O2932" s="360">
        <f>IF(P2932="Yes",'MD Rates'!$H$1,R2932)</f>
        <v>18629</v>
      </c>
      <c r="P2932" s="5" t="str">
        <f t="shared" si="117"/>
        <v>No</v>
      </c>
      <c r="R2932" s="406">
        <v>18629</v>
      </c>
    </row>
    <row r="2933" spans="1:18" hidden="1" x14ac:dyDescent="0.2">
      <c r="A2933" s="31" t="s">
        <v>129</v>
      </c>
      <c r="B2933" s="1064" t="s">
        <v>1923</v>
      </c>
      <c r="C2933" s="368" t="s">
        <v>1530</v>
      </c>
      <c r="D2933" s="31" t="s">
        <v>218</v>
      </c>
      <c r="E2933" s="31"/>
      <c r="F2933" s="31" t="s">
        <v>148</v>
      </c>
      <c r="G2933" s="31" t="s">
        <v>1445</v>
      </c>
      <c r="H2933" s="31"/>
      <c r="I2933" s="31">
        <v>0.6</v>
      </c>
      <c r="J2933" s="31">
        <v>40</v>
      </c>
      <c r="K2933" s="31"/>
      <c r="L2933" s="31">
        <v>0.6</v>
      </c>
      <c r="M2933" s="31">
        <v>40</v>
      </c>
      <c r="N2933" s="31"/>
      <c r="O2933" s="360">
        <f>IF(P2933="Yes",'MD Rates'!$H$1,R2933)</f>
        <v>18629</v>
      </c>
      <c r="P2933" s="5" t="str">
        <f t="shared" si="117"/>
        <v>No</v>
      </c>
      <c r="R2933" s="406">
        <v>18629</v>
      </c>
    </row>
    <row r="2934" spans="1:18" hidden="1" x14ac:dyDescent="0.2">
      <c r="A2934" s="31" t="s">
        <v>129</v>
      </c>
      <c r="B2934" s="1064" t="s">
        <v>1923</v>
      </c>
      <c r="C2934" s="368" t="s">
        <v>1530</v>
      </c>
      <c r="D2934" s="31" t="s">
        <v>218</v>
      </c>
      <c r="E2934" s="31"/>
      <c r="F2934" s="31" t="s">
        <v>148</v>
      </c>
      <c r="G2934" s="31" t="s">
        <v>1446</v>
      </c>
      <c r="H2934" s="31"/>
      <c r="I2934" s="31">
        <v>0.6</v>
      </c>
      <c r="J2934" s="31">
        <v>20</v>
      </c>
      <c r="K2934" s="31"/>
      <c r="L2934" s="31">
        <v>0.6</v>
      </c>
      <c r="M2934" s="31">
        <v>20</v>
      </c>
      <c r="N2934" s="31"/>
      <c r="O2934" s="360">
        <f>IF(P2934="Yes",'MD Rates'!$H$1,R2934)</f>
        <v>18629</v>
      </c>
      <c r="P2934" s="5" t="str">
        <f t="shared" si="117"/>
        <v>No</v>
      </c>
      <c r="R2934" s="406">
        <v>18629</v>
      </c>
    </row>
    <row r="2935" spans="1:18" hidden="1" x14ac:dyDescent="0.2">
      <c r="A2935" s="31" t="s">
        <v>129</v>
      </c>
      <c r="B2935" s="1064" t="s">
        <v>1923</v>
      </c>
      <c r="C2935" s="368" t="s">
        <v>1530</v>
      </c>
      <c r="D2935" s="31" t="s">
        <v>218</v>
      </c>
      <c r="E2935" s="31"/>
      <c r="F2935" s="31" t="s">
        <v>149</v>
      </c>
      <c r="G2935" s="31" t="s">
        <v>1447</v>
      </c>
      <c r="H2935" s="31"/>
      <c r="I2935" s="31">
        <v>0.6</v>
      </c>
      <c r="J2935" s="31">
        <v>50</v>
      </c>
      <c r="K2935" s="31"/>
      <c r="L2935" s="31">
        <v>0.6</v>
      </c>
      <c r="M2935" s="31">
        <v>50</v>
      </c>
      <c r="N2935" s="31"/>
      <c r="O2935" s="360">
        <f>IF(P2935="Yes",'MD Rates'!$H$1,R2935)</f>
        <v>18629</v>
      </c>
      <c r="P2935" s="5" t="str">
        <f t="shared" si="117"/>
        <v>No</v>
      </c>
      <c r="R2935" s="406">
        <v>18629</v>
      </c>
    </row>
    <row r="2936" spans="1:18" hidden="1" x14ac:dyDescent="0.2">
      <c r="A2936" s="31" t="s">
        <v>129</v>
      </c>
      <c r="B2936" s="1064" t="s">
        <v>1923</v>
      </c>
      <c r="C2936" s="368" t="s">
        <v>1530</v>
      </c>
      <c r="D2936" s="31" t="s">
        <v>218</v>
      </c>
      <c r="E2936" s="31"/>
      <c r="F2936" s="31" t="s">
        <v>149</v>
      </c>
      <c r="G2936" s="31" t="s">
        <v>1448</v>
      </c>
      <c r="H2936" s="31"/>
      <c r="I2936" s="31">
        <v>0.6</v>
      </c>
      <c r="J2936" s="31">
        <v>40</v>
      </c>
      <c r="K2936" s="31"/>
      <c r="L2936" s="31">
        <v>0.6</v>
      </c>
      <c r="M2936" s="31">
        <v>40</v>
      </c>
      <c r="N2936" s="31"/>
      <c r="O2936" s="360">
        <f>IF(P2936="Yes",'MD Rates'!$H$1,R2936)</f>
        <v>18629</v>
      </c>
      <c r="P2936" s="5" t="str">
        <f t="shared" si="117"/>
        <v>No</v>
      </c>
      <c r="R2936" s="406">
        <v>18629</v>
      </c>
    </row>
    <row r="2937" spans="1:18" hidden="1" x14ac:dyDescent="0.2">
      <c r="A2937" s="31" t="s">
        <v>129</v>
      </c>
      <c r="B2937" s="1064" t="s">
        <v>1923</v>
      </c>
      <c r="C2937" s="368" t="s">
        <v>1530</v>
      </c>
      <c r="D2937" s="31" t="s">
        <v>218</v>
      </c>
      <c r="E2937" s="31"/>
      <c r="F2937" s="31" t="s">
        <v>149</v>
      </c>
      <c r="G2937" s="31" t="s">
        <v>1449</v>
      </c>
      <c r="H2937" s="31"/>
      <c r="I2937" s="31">
        <v>0.6</v>
      </c>
      <c r="J2937" s="31">
        <v>20</v>
      </c>
      <c r="K2937" s="31"/>
      <c r="L2937" s="31">
        <v>0.6</v>
      </c>
      <c r="M2937" s="31">
        <v>20</v>
      </c>
      <c r="N2937" s="31"/>
      <c r="O2937" s="360">
        <f>IF(P2937="Yes",'MD Rates'!$H$1,R2937)</f>
        <v>18629</v>
      </c>
      <c r="P2937" s="5" t="str">
        <f t="shared" si="117"/>
        <v>No</v>
      </c>
      <c r="R2937" s="406">
        <v>18629</v>
      </c>
    </row>
    <row r="2938" spans="1:18" hidden="1" x14ac:dyDescent="0.2">
      <c r="A2938" s="31" t="s">
        <v>129</v>
      </c>
      <c r="B2938" s="1064" t="s">
        <v>1923</v>
      </c>
      <c r="C2938" s="368" t="s">
        <v>1530</v>
      </c>
      <c r="D2938" s="31" t="s">
        <v>218</v>
      </c>
      <c r="E2938" s="31"/>
      <c r="F2938" s="31" t="s">
        <v>150</v>
      </c>
      <c r="G2938" s="31" t="s">
        <v>1444</v>
      </c>
      <c r="H2938" s="31"/>
      <c r="I2938" s="31">
        <v>0.7</v>
      </c>
      <c r="J2938" s="31">
        <v>50</v>
      </c>
      <c r="K2938" s="31"/>
      <c r="L2938" s="31">
        <v>0.7</v>
      </c>
      <c r="M2938" s="31">
        <v>50</v>
      </c>
      <c r="N2938" s="31"/>
      <c r="O2938" s="360">
        <f>IF(P2938="Yes",'MD Rates'!$H$1,R2938)</f>
        <v>18629</v>
      </c>
      <c r="P2938" s="5" t="str">
        <f t="shared" si="117"/>
        <v>No</v>
      </c>
      <c r="R2938" s="406">
        <v>18629</v>
      </c>
    </row>
    <row r="2939" spans="1:18" hidden="1" x14ac:dyDescent="0.2">
      <c r="A2939" s="31" t="s">
        <v>129</v>
      </c>
      <c r="B2939" s="1064" t="s">
        <v>1923</v>
      </c>
      <c r="C2939" s="368" t="s">
        <v>1530</v>
      </c>
      <c r="D2939" s="31" t="s">
        <v>218</v>
      </c>
      <c r="E2939" s="31"/>
      <c r="F2939" s="31" t="s">
        <v>150</v>
      </c>
      <c r="G2939" s="31" t="s">
        <v>1445</v>
      </c>
      <c r="H2939" s="31"/>
      <c r="I2939" s="31">
        <v>0.7</v>
      </c>
      <c r="J2939" s="31">
        <v>40</v>
      </c>
      <c r="K2939" s="31"/>
      <c r="L2939" s="31">
        <v>0.7</v>
      </c>
      <c r="M2939" s="31">
        <v>40</v>
      </c>
      <c r="N2939" s="31"/>
      <c r="O2939" s="360">
        <f>IF(P2939="Yes",'MD Rates'!$H$1,R2939)</f>
        <v>18629</v>
      </c>
      <c r="P2939" s="5" t="str">
        <f t="shared" si="117"/>
        <v>No</v>
      </c>
      <c r="R2939" s="406">
        <v>18629</v>
      </c>
    </row>
    <row r="2940" spans="1:18" hidden="1" x14ac:dyDescent="0.2">
      <c r="A2940" s="31" t="s">
        <v>129</v>
      </c>
      <c r="B2940" s="1064" t="s">
        <v>1923</v>
      </c>
      <c r="C2940" s="368" t="s">
        <v>1530</v>
      </c>
      <c r="D2940" s="31" t="s">
        <v>218</v>
      </c>
      <c r="E2940" s="31"/>
      <c r="F2940" s="31" t="s">
        <v>150</v>
      </c>
      <c r="G2940" s="31" t="s">
        <v>1446</v>
      </c>
      <c r="H2940" s="31"/>
      <c r="I2940" s="31">
        <v>0.7</v>
      </c>
      <c r="J2940" s="31">
        <v>20</v>
      </c>
      <c r="K2940" s="31"/>
      <c r="L2940" s="31">
        <v>0.7</v>
      </c>
      <c r="M2940" s="31">
        <v>20</v>
      </c>
      <c r="N2940" s="31"/>
      <c r="O2940" s="360">
        <f>IF(P2940="Yes",'MD Rates'!$H$1,R2940)</f>
        <v>18629</v>
      </c>
      <c r="P2940" s="5" t="str">
        <f t="shared" si="117"/>
        <v>No</v>
      </c>
      <c r="R2940" s="406">
        <v>18629</v>
      </c>
    </row>
    <row r="2941" spans="1:18" hidden="1" x14ac:dyDescent="0.2">
      <c r="A2941" s="31" t="s">
        <v>129</v>
      </c>
      <c r="B2941" s="1064" t="s">
        <v>1923</v>
      </c>
      <c r="C2941" s="368" t="s">
        <v>1530</v>
      </c>
      <c r="D2941" s="31" t="s">
        <v>218</v>
      </c>
      <c r="E2941" s="31"/>
      <c r="F2941" s="31" t="s">
        <v>151</v>
      </c>
      <c r="G2941" s="31" t="s">
        <v>1447</v>
      </c>
      <c r="H2941" s="31"/>
      <c r="I2941" s="31">
        <v>0.7</v>
      </c>
      <c r="J2941" s="31">
        <v>50</v>
      </c>
      <c r="K2941" s="31"/>
      <c r="L2941" s="31">
        <v>0.7</v>
      </c>
      <c r="M2941" s="31">
        <v>50</v>
      </c>
      <c r="N2941" s="31"/>
      <c r="O2941" s="360">
        <f>IF(P2941="Yes",'MD Rates'!$H$1,R2941)</f>
        <v>18629</v>
      </c>
      <c r="P2941" s="5" t="str">
        <f t="shared" si="117"/>
        <v>No</v>
      </c>
      <c r="R2941" s="406">
        <v>18629</v>
      </c>
    </row>
    <row r="2942" spans="1:18" hidden="1" x14ac:dyDescent="0.2">
      <c r="A2942" s="31" t="s">
        <v>129</v>
      </c>
      <c r="B2942" s="1064" t="s">
        <v>1923</v>
      </c>
      <c r="C2942" s="368" t="s">
        <v>1530</v>
      </c>
      <c r="D2942" s="31" t="s">
        <v>218</v>
      </c>
      <c r="E2942" s="31"/>
      <c r="F2942" s="31" t="s">
        <v>151</v>
      </c>
      <c r="G2942" s="31" t="s">
        <v>1448</v>
      </c>
      <c r="H2942" s="31"/>
      <c r="I2942" s="31">
        <v>0.7</v>
      </c>
      <c r="J2942" s="31">
        <v>40</v>
      </c>
      <c r="K2942" s="31"/>
      <c r="L2942" s="31">
        <v>0.7</v>
      </c>
      <c r="M2942" s="31">
        <v>40</v>
      </c>
      <c r="N2942" s="31"/>
      <c r="O2942" s="360">
        <f>IF(P2942="Yes",'MD Rates'!$H$1,R2942)</f>
        <v>18629</v>
      </c>
      <c r="P2942" s="5" t="str">
        <f t="shared" si="117"/>
        <v>No</v>
      </c>
      <c r="R2942" s="406">
        <v>18629</v>
      </c>
    </row>
    <row r="2943" spans="1:18" hidden="1" x14ac:dyDescent="0.2">
      <c r="A2943" s="31" t="s">
        <v>129</v>
      </c>
      <c r="B2943" s="1064" t="s">
        <v>1923</v>
      </c>
      <c r="C2943" s="368" t="s">
        <v>1530</v>
      </c>
      <c r="D2943" s="31" t="s">
        <v>218</v>
      </c>
      <c r="E2943" s="31"/>
      <c r="F2943" s="31" t="s">
        <v>151</v>
      </c>
      <c r="G2943" s="31" t="s">
        <v>1449</v>
      </c>
      <c r="H2943" s="31"/>
      <c r="I2943" s="31">
        <v>0.7</v>
      </c>
      <c r="J2943" s="31">
        <v>20</v>
      </c>
      <c r="K2943" s="31"/>
      <c r="L2943" s="31">
        <v>0.7</v>
      </c>
      <c r="M2943" s="31">
        <v>20</v>
      </c>
      <c r="N2943" s="31"/>
      <c r="O2943" s="360">
        <f>IF(P2943="Yes",'MD Rates'!$H$1,R2943)</f>
        <v>18629</v>
      </c>
      <c r="P2943" s="5" t="str">
        <f t="shared" si="117"/>
        <v>No</v>
      </c>
      <c r="R2943" s="406">
        <v>18629</v>
      </c>
    </row>
    <row r="2944" spans="1:18" hidden="1" x14ac:dyDescent="0.2">
      <c r="A2944" s="31" t="s">
        <v>129</v>
      </c>
      <c r="B2944" s="1064" t="s">
        <v>1923</v>
      </c>
      <c r="C2944" s="368" t="s">
        <v>1530</v>
      </c>
      <c r="D2944" s="31" t="s">
        <v>218</v>
      </c>
      <c r="E2944" s="31"/>
      <c r="F2944" s="31" t="s">
        <v>152</v>
      </c>
      <c r="G2944" s="31" t="s">
        <v>1444</v>
      </c>
      <c r="H2944" s="31"/>
      <c r="I2944" s="31">
        <v>0.8</v>
      </c>
      <c r="J2944" s="31">
        <v>50</v>
      </c>
      <c r="K2944" s="31"/>
      <c r="L2944" s="31">
        <v>0.8</v>
      </c>
      <c r="M2944" s="31">
        <v>50</v>
      </c>
      <c r="N2944" s="31"/>
      <c r="O2944" s="360">
        <f>IF(P2944="Yes",'MD Rates'!$H$1,R2944)</f>
        <v>18629</v>
      </c>
      <c r="P2944" s="5" t="str">
        <f t="shared" si="117"/>
        <v>No</v>
      </c>
      <c r="R2944" s="406">
        <v>18629</v>
      </c>
    </row>
    <row r="2945" spans="1:18" hidden="1" x14ac:dyDescent="0.2">
      <c r="A2945" s="31" t="s">
        <v>129</v>
      </c>
      <c r="B2945" s="1064" t="s">
        <v>1923</v>
      </c>
      <c r="C2945" s="368" t="s">
        <v>1530</v>
      </c>
      <c r="D2945" s="31" t="s">
        <v>218</v>
      </c>
      <c r="E2945" s="31"/>
      <c r="F2945" s="31" t="s">
        <v>152</v>
      </c>
      <c r="G2945" s="31" t="s">
        <v>1445</v>
      </c>
      <c r="H2945" s="31"/>
      <c r="I2945" s="31">
        <v>0.8</v>
      </c>
      <c r="J2945" s="31">
        <v>40</v>
      </c>
      <c r="K2945" s="31"/>
      <c r="L2945" s="31">
        <v>0.8</v>
      </c>
      <c r="M2945" s="31">
        <v>40</v>
      </c>
      <c r="N2945" s="31"/>
      <c r="O2945" s="360">
        <f>IF(P2945="Yes",'MD Rates'!$H$1,R2945)</f>
        <v>18629</v>
      </c>
      <c r="P2945" s="5" t="str">
        <f t="shared" si="117"/>
        <v>No</v>
      </c>
      <c r="R2945" s="406">
        <v>18629</v>
      </c>
    </row>
    <row r="2946" spans="1:18" hidden="1" x14ac:dyDescent="0.2">
      <c r="A2946" s="31" t="s">
        <v>129</v>
      </c>
      <c r="B2946" s="1064" t="s">
        <v>1923</v>
      </c>
      <c r="C2946" s="368" t="s">
        <v>1530</v>
      </c>
      <c r="D2946" s="31" t="s">
        <v>218</v>
      </c>
      <c r="E2946" s="31"/>
      <c r="F2946" s="31" t="s">
        <v>152</v>
      </c>
      <c r="G2946" s="31" t="s">
        <v>1446</v>
      </c>
      <c r="H2946" s="31"/>
      <c r="I2946" s="31">
        <v>0.8</v>
      </c>
      <c r="J2946" s="31">
        <v>20</v>
      </c>
      <c r="K2946" s="31"/>
      <c r="L2946" s="31">
        <v>0.8</v>
      </c>
      <c r="M2946" s="31">
        <v>20</v>
      </c>
      <c r="N2946" s="31"/>
      <c r="O2946" s="360">
        <f>IF(P2946="Yes",'MD Rates'!$H$1,R2946)</f>
        <v>18629</v>
      </c>
      <c r="P2946" s="5" t="str">
        <f t="shared" si="117"/>
        <v>No</v>
      </c>
      <c r="R2946" s="406">
        <v>18629</v>
      </c>
    </row>
    <row r="2947" spans="1:18" hidden="1" x14ac:dyDescent="0.2">
      <c r="A2947" s="31" t="s">
        <v>129</v>
      </c>
      <c r="B2947" s="1064" t="s">
        <v>1923</v>
      </c>
      <c r="C2947" s="368" t="s">
        <v>1530</v>
      </c>
      <c r="D2947" s="31" t="s">
        <v>218</v>
      </c>
      <c r="E2947" s="31"/>
      <c r="F2947" s="31" t="s">
        <v>209</v>
      </c>
      <c r="G2947" s="31" t="s">
        <v>1447</v>
      </c>
      <c r="H2947" s="31"/>
      <c r="I2947" s="31">
        <v>0.8</v>
      </c>
      <c r="J2947" s="31">
        <v>50</v>
      </c>
      <c r="K2947" s="31"/>
      <c r="L2947" s="31">
        <v>0.8</v>
      </c>
      <c r="M2947" s="31">
        <v>50</v>
      </c>
      <c r="N2947" s="31"/>
      <c r="O2947" s="360">
        <f>IF(P2947="Yes",'MD Rates'!$H$1,R2947)</f>
        <v>18629</v>
      </c>
      <c r="P2947" s="5" t="str">
        <f t="shared" si="117"/>
        <v>No</v>
      </c>
      <c r="R2947" s="406">
        <v>18629</v>
      </c>
    </row>
    <row r="2948" spans="1:18" hidden="1" x14ac:dyDescent="0.2">
      <c r="A2948" s="31" t="s">
        <v>129</v>
      </c>
      <c r="B2948" s="1064" t="s">
        <v>1923</v>
      </c>
      <c r="C2948" s="368" t="s">
        <v>1530</v>
      </c>
      <c r="D2948" s="31" t="s">
        <v>218</v>
      </c>
      <c r="E2948" s="31"/>
      <c r="F2948" s="31" t="s">
        <v>209</v>
      </c>
      <c r="G2948" s="31" t="s">
        <v>1448</v>
      </c>
      <c r="H2948" s="31"/>
      <c r="I2948" s="31">
        <v>0.8</v>
      </c>
      <c r="J2948" s="31">
        <v>40</v>
      </c>
      <c r="K2948" s="31"/>
      <c r="L2948" s="31">
        <v>0.8</v>
      </c>
      <c r="M2948" s="31">
        <v>40</v>
      </c>
      <c r="N2948" s="31"/>
      <c r="O2948" s="360">
        <f>IF(P2948="Yes",'MD Rates'!$H$1,R2948)</f>
        <v>18629</v>
      </c>
      <c r="P2948" s="5" t="str">
        <f t="shared" si="117"/>
        <v>No</v>
      </c>
      <c r="R2948" s="406">
        <v>18629</v>
      </c>
    </row>
    <row r="2949" spans="1:18" hidden="1" x14ac:dyDescent="0.2">
      <c r="A2949" s="31" t="s">
        <v>129</v>
      </c>
      <c r="B2949" s="1064" t="s">
        <v>1923</v>
      </c>
      <c r="C2949" s="368" t="s">
        <v>1530</v>
      </c>
      <c r="D2949" s="31" t="s">
        <v>218</v>
      </c>
      <c r="E2949" s="31"/>
      <c r="F2949" s="31" t="s">
        <v>209</v>
      </c>
      <c r="G2949" s="31" t="s">
        <v>1449</v>
      </c>
      <c r="H2949" s="31"/>
      <c r="I2949" s="31">
        <v>0.8</v>
      </c>
      <c r="J2949" s="31">
        <v>20</v>
      </c>
      <c r="K2949" s="31"/>
      <c r="L2949" s="31">
        <v>0.8</v>
      </c>
      <c r="M2949" s="31">
        <v>20</v>
      </c>
      <c r="N2949" s="31"/>
      <c r="O2949" s="360">
        <f>IF(P2949="Yes",'MD Rates'!$H$1,R2949)</f>
        <v>18629</v>
      </c>
      <c r="P2949" s="5" t="str">
        <f t="shared" si="117"/>
        <v>No</v>
      </c>
      <c r="R2949" s="406">
        <v>18629</v>
      </c>
    </row>
    <row r="2950" spans="1:18" hidden="1" x14ac:dyDescent="0.2">
      <c r="A2950" s="31" t="s">
        <v>129</v>
      </c>
      <c r="B2950" s="1064" t="s">
        <v>1923</v>
      </c>
      <c r="C2950" s="368" t="s">
        <v>1530</v>
      </c>
      <c r="D2950" s="31" t="s">
        <v>218</v>
      </c>
      <c r="E2950" s="31"/>
      <c r="F2950" s="31" t="s">
        <v>210</v>
      </c>
      <c r="G2950" s="31" t="s">
        <v>1444</v>
      </c>
      <c r="H2950" s="31"/>
      <c r="I2950" s="31">
        <v>0.9</v>
      </c>
      <c r="J2950" s="31">
        <v>50</v>
      </c>
      <c r="K2950" s="31"/>
      <c r="L2950" s="31">
        <v>0.9</v>
      </c>
      <c r="M2950" s="31">
        <v>50</v>
      </c>
      <c r="N2950" s="31"/>
      <c r="O2950" s="360">
        <f>IF(P2950="Yes",'MD Rates'!$H$1,R2950)</f>
        <v>18629</v>
      </c>
      <c r="P2950" s="5" t="str">
        <f t="shared" si="117"/>
        <v>No</v>
      </c>
      <c r="R2950" s="406">
        <v>18629</v>
      </c>
    </row>
    <row r="2951" spans="1:18" hidden="1" x14ac:dyDescent="0.2">
      <c r="A2951" s="31" t="s">
        <v>129</v>
      </c>
      <c r="B2951" s="1064" t="s">
        <v>1923</v>
      </c>
      <c r="C2951" s="368" t="s">
        <v>1530</v>
      </c>
      <c r="D2951" s="31" t="s">
        <v>218</v>
      </c>
      <c r="E2951" s="31"/>
      <c r="F2951" s="31" t="s">
        <v>210</v>
      </c>
      <c r="G2951" s="31" t="s">
        <v>1445</v>
      </c>
      <c r="H2951" s="31"/>
      <c r="I2951" s="31">
        <v>0.9</v>
      </c>
      <c r="J2951" s="31">
        <v>40</v>
      </c>
      <c r="K2951" s="31"/>
      <c r="L2951" s="31">
        <v>0.9</v>
      </c>
      <c r="M2951" s="31">
        <v>40</v>
      </c>
      <c r="N2951" s="31"/>
      <c r="O2951" s="360">
        <f>IF(P2951="Yes",'MD Rates'!$H$1,R2951)</f>
        <v>18629</v>
      </c>
      <c r="P2951" s="5" t="str">
        <f t="shared" si="117"/>
        <v>No</v>
      </c>
      <c r="R2951" s="406">
        <v>18629</v>
      </c>
    </row>
    <row r="2952" spans="1:18" hidden="1" x14ac:dyDescent="0.2">
      <c r="A2952" s="31" t="s">
        <v>129</v>
      </c>
      <c r="B2952" s="1064" t="s">
        <v>1923</v>
      </c>
      <c r="C2952" s="368" t="s">
        <v>1530</v>
      </c>
      <c r="D2952" s="31" t="s">
        <v>218</v>
      </c>
      <c r="E2952" s="31"/>
      <c r="F2952" s="31" t="s">
        <v>210</v>
      </c>
      <c r="G2952" s="31" t="s">
        <v>1446</v>
      </c>
      <c r="H2952" s="31"/>
      <c r="I2952" s="31">
        <v>0.9</v>
      </c>
      <c r="J2952" s="31">
        <v>20</v>
      </c>
      <c r="K2952" s="31"/>
      <c r="L2952" s="31">
        <v>0.9</v>
      </c>
      <c r="M2952" s="31">
        <v>20</v>
      </c>
      <c r="N2952" s="31"/>
      <c r="O2952" s="360">
        <f>IF(P2952="Yes",'MD Rates'!$H$1,R2952)</f>
        <v>18629</v>
      </c>
      <c r="P2952" s="5" t="str">
        <f t="shared" si="117"/>
        <v>No</v>
      </c>
      <c r="R2952" s="406">
        <v>18629</v>
      </c>
    </row>
    <row r="2953" spans="1:18" hidden="1" x14ac:dyDescent="0.2">
      <c r="A2953" s="31" t="s">
        <v>129</v>
      </c>
      <c r="B2953" s="1064" t="s">
        <v>1923</v>
      </c>
      <c r="C2953" s="368" t="s">
        <v>1530</v>
      </c>
      <c r="D2953" s="31" t="s">
        <v>218</v>
      </c>
      <c r="E2953" s="31"/>
      <c r="F2953" s="31" t="s">
        <v>211</v>
      </c>
      <c r="G2953" s="31" t="s">
        <v>1447</v>
      </c>
      <c r="H2953" s="31"/>
      <c r="I2953" s="31">
        <v>0.9</v>
      </c>
      <c r="J2953" s="31">
        <v>50</v>
      </c>
      <c r="K2953" s="31"/>
      <c r="L2953" s="31">
        <v>0.9</v>
      </c>
      <c r="M2953" s="31">
        <v>50</v>
      </c>
      <c r="N2953" s="31"/>
      <c r="O2953" s="360">
        <f>IF(P2953="Yes",'MD Rates'!$H$1,R2953)</f>
        <v>18629</v>
      </c>
      <c r="P2953" s="5" t="str">
        <f t="shared" si="117"/>
        <v>No</v>
      </c>
      <c r="R2953" s="406">
        <v>18629</v>
      </c>
    </row>
    <row r="2954" spans="1:18" hidden="1" x14ac:dyDescent="0.2">
      <c r="A2954" s="31" t="s">
        <v>129</v>
      </c>
      <c r="B2954" s="1064" t="s">
        <v>1923</v>
      </c>
      <c r="C2954" s="368" t="s">
        <v>1530</v>
      </c>
      <c r="D2954" s="31" t="s">
        <v>218</v>
      </c>
      <c r="E2954" s="31"/>
      <c r="F2954" s="31" t="s">
        <v>211</v>
      </c>
      <c r="G2954" s="31" t="s">
        <v>1448</v>
      </c>
      <c r="H2954" s="31"/>
      <c r="I2954" s="31">
        <v>0.9</v>
      </c>
      <c r="J2954" s="31">
        <v>40</v>
      </c>
      <c r="K2954" s="31"/>
      <c r="L2954" s="31">
        <v>0.9</v>
      </c>
      <c r="M2954" s="31">
        <v>40</v>
      </c>
      <c r="N2954" s="31"/>
      <c r="O2954" s="360">
        <f>IF(P2954="Yes",'MD Rates'!$H$1,R2954)</f>
        <v>18629</v>
      </c>
      <c r="P2954" s="5" t="str">
        <f t="shared" si="117"/>
        <v>No</v>
      </c>
      <c r="R2954" s="406">
        <v>18629</v>
      </c>
    </row>
    <row r="2955" spans="1:18" hidden="1" x14ac:dyDescent="0.2">
      <c r="A2955" s="31" t="s">
        <v>129</v>
      </c>
      <c r="B2955" s="1064" t="s">
        <v>1923</v>
      </c>
      <c r="C2955" s="368" t="s">
        <v>1530</v>
      </c>
      <c r="D2955" s="31" t="s">
        <v>218</v>
      </c>
      <c r="E2955" s="31"/>
      <c r="F2955" s="31" t="s">
        <v>211</v>
      </c>
      <c r="G2955" s="31" t="s">
        <v>1449</v>
      </c>
      <c r="H2955" s="31"/>
      <c r="I2955" s="31">
        <v>0.9</v>
      </c>
      <c r="J2955" s="31">
        <v>20</v>
      </c>
      <c r="K2955" s="31"/>
      <c r="L2955" s="31">
        <v>0.9</v>
      </c>
      <c r="M2955" s="31">
        <v>20</v>
      </c>
      <c r="N2955" s="31"/>
      <c r="O2955" s="360">
        <f>IF(P2955="Yes",'MD Rates'!$H$1,R2955)</f>
        <v>18629</v>
      </c>
      <c r="P2955" s="5" t="str">
        <f t="shared" si="117"/>
        <v>No</v>
      </c>
      <c r="R2955" s="406">
        <v>18629</v>
      </c>
    </row>
    <row r="2956" spans="1:18" hidden="1" x14ac:dyDescent="0.2">
      <c r="A2956" s="31" t="s">
        <v>129</v>
      </c>
      <c r="B2956" s="1064" t="s">
        <v>1923</v>
      </c>
      <c r="C2956" s="368" t="s">
        <v>1530</v>
      </c>
      <c r="D2956" s="31" t="s">
        <v>220</v>
      </c>
      <c r="E2956" s="31"/>
      <c r="F2956" s="31" t="s">
        <v>146</v>
      </c>
      <c r="G2956" s="31" t="s">
        <v>1444</v>
      </c>
      <c r="H2956" s="31"/>
      <c r="I2956" s="31">
        <v>0.5</v>
      </c>
      <c r="J2956" s="31">
        <v>50</v>
      </c>
      <c r="K2956" s="31"/>
      <c r="L2956" s="31">
        <v>0.5</v>
      </c>
      <c r="M2956" s="31">
        <v>50</v>
      </c>
      <c r="N2956" s="31"/>
      <c r="O2956" s="360">
        <f>IF(P2956="Yes",'MD Rates'!$H$1,R2956)</f>
        <v>18629</v>
      </c>
      <c r="P2956" s="5" t="str">
        <f t="shared" si="117"/>
        <v>No</v>
      </c>
      <c r="R2956" s="406">
        <v>18629</v>
      </c>
    </row>
    <row r="2957" spans="1:18" hidden="1" x14ac:dyDescent="0.2">
      <c r="A2957" s="31" t="s">
        <v>129</v>
      </c>
      <c r="B2957" s="1064" t="s">
        <v>1923</v>
      </c>
      <c r="C2957" s="368" t="s">
        <v>1530</v>
      </c>
      <c r="D2957" s="31" t="s">
        <v>220</v>
      </c>
      <c r="E2957" s="31"/>
      <c r="F2957" s="31" t="s">
        <v>146</v>
      </c>
      <c r="G2957" s="31" t="s">
        <v>1445</v>
      </c>
      <c r="H2957" s="31"/>
      <c r="I2957" s="31">
        <v>0.5</v>
      </c>
      <c r="J2957" s="31">
        <v>40</v>
      </c>
      <c r="K2957" s="31"/>
      <c r="L2957" s="31">
        <v>0.5</v>
      </c>
      <c r="M2957" s="31">
        <v>40</v>
      </c>
      <c r="N2957" s="31"/>
      <c r="O2957" s="360">
        <f>IF(P2957="Yes",'MD Rates'!$H$1,R2957)</f>
        <v>18629</v>
      </c>
      <c r="P2957" s="5" t="str">
        <f t="shared" si="117"/>
        <v>No</v>
      </c>
      <c r="R2957" s="406">
        <v>18629</v>
      </c>
    </row>
    <row r="2958" spans="1:18" hidden="1" x14ac:dyDescent="0.2">
      <c r="A2958" s="31" t="s">
        <v>129</v>
      </c>
      <c r="B2958" s="1064" t="s">
        <v>1923</v>
      </c>
      <c r="C2958" s="368" t="s">
        <v>1530</v>
      </c>
      <c r="D2958" s="31" t="s">
        <v>220</v>
      </c>
      <c r="E2958" s="31"/>
      <c r="F2958" s="31" t="s">
        <v>146</v>
      </c>
      <c r="G2958" s="31" t="s">
        <v>1446</v>
      </c>
      <c r="H2958" s="31"/>
      <c r="I2958" s="31">
        <v>0.5</v>
      </c>
      <c r="J2958" s="31">
        <v>20</v>
      </c>
      <c r="K2958" s="31"/>
      <c r="L2958" s="31">
        <v>0.5</v>
      </c>
      <c r="M2958" s="31">
        <v>20</v>
      </c>
      <c r="N2958" s="31"/>
      <c r="O2958" s="360">
        <f>IF(P2958="Yes",'MD Rates'!$H$1,R2958)</f>
        <v>18629</v>
      </c>
      <c r="P2958" s="5" t="str">
        <f t="shared" si="117"/>
        <v>No</v>
      </c>
      <c r="R2958" s="406">
        <v>18629</v>
      </c>
    </row>
    <row r="2959" spans="1:18" hidden="1" x14ac:dyDescent="0.2">
      <c r="A2959" s="31" t="s">
        <v>129</v>
      </c>
      <c r="B2959" s="1064" t="s">
        <v>1923</v>
      </c>
      <c r="C2959" s="368" t="s">
        <v>1530</v>
      </c>
      <c r="D2959" s="31" t="s">
        <v>220</v>
      </c>
      <c r="E2959" s="31"/>
      <c r="F2959" s="31" t="s">
        <v>147</v>
      </c>
      <c r="G2959" s="31" t="s">
        <v>1447</v>
      </c>
      <c r="H2959" s="31"/>
      <c r="I2959" s="31">
        <v>0.5</v>
      </c>
      <c r="J2959" s="31">
        <v>50</v>
      </c>
      <c r="K2959" s="31"/>
      <c r="L2959" s="31">
        <v>0.5</v>
      </c>
      <c r="M2959" s="31">
        <v>50</v>
      </c>
      <c r="N2959" s="31"/>
      <c r="O2959" s="360">
        <f>IF(P2959="Yes",'MD Rates'!$H$1,R2959)</f>
        <v>18629</v>
      </c>
      <c r="P2959" s="5" t="str">
        <f t="shared" si="117"/>
        <v>No</v>
      </c>
      <c r="R2959" s="406">
        <v>18629</v>
      </c>
    </row>
    <row r="2960" spans="1:18" hidden="1" x14ac:dyDescent="0.2">
      <c r="A2960" s="31" t="s">
        <v>129</v>
      </c>
      <c r="B2960" s="1064" t="s">
        <v>1923</v>
      </c>
      <c r="C2960" s="368" t="s">
        <v>1530</v>
      </c>
      <c r="D2960" s="31" t="s">
        <v>220</v>
      </c>
      <c r="E2960" s="31"/>
      <c r="F2960" s="31" t="s">
        <v>147</v>
      </c>
      <c r="G2960" s="31" t="s">
        <v>1448</v>
      </c>
      <c r="H2960" s="31"/>
      <c r="I2960" s="31">
        <v>0.5</v>
      </c>
      <c r="J2960" s="31">
        <v>40</v>
      </c>
      <c r="K2960" s="31"/>
      <c r="L2960" s="31">
        <v>0.5</v>
      </c>
      <c r="M2960" s="31">
        <v>40</v>
      </c>
      <c r="N2960" s="31"/>
      <c r="O2960" s="360">
        <f>IF(P2960="Yes",'MD Rates'!$H$1,R2960)</f>
        <v>18629</v>
      </c>
      <c r="P2960" s="5" t="str">
        <f t="shared" ref="P2960:P3024" si="118">IF(I2960&lt;&gt;L2960,"Yes","No")</f>
        <v>No</v>
      </c>
      <c r="R2960" s="406">
        <v>18629</v>
      </c>
    </row>
    <row r="2961" spans="1:18" hidden="1" x14ac:dyDescent="0.2">
      <c r="A2961" s="31" t="s">
        <v>129</v>
      </c>
      <c r="B2961" s="1064" t="s">
        <v>1923</v>
      </c>
      <c r="C2961" s="368" t="s">
        <v>1530</v>
      </c>
      <c r="D2961" s="31" t="s">
        <v>220</v>
      </c>
      <c r="E2961" s="31"/>
      <c r="F2961" s="31" t="s">
        <v>147</v>
      </c>
      <c r="G2961" s="31" t="s">
        <v>1449</v>
      </c>
      <c r="H2961" s="31"/>
      <c r="I2961" s="31">
        <v>0.5</v>
      </c>
      <c r="J2961" s="31">
        <v>20</v>
      </c>
      <c r="K2961" s="31"/>
      <c r="L2961" s="31">
        <v>0.5</v>
      </c>
      <c r="M2961" s="31">
        <v>20</v>
      </c>
      <c r="N2961" s="31"/>
      <c r="O2961" s="360">
        <f>IF(P2961="Yes",'MD Rates'!$H$1,R2961)</f>
        <v>18629</v>
      </c>
      <c r="P2961" s="5" t="str">
        <f t="shared" si="118"/>
        <v>No</v>
      </c>
      <c r="R2961" s="406">
        <v>18629</v>
      </c>
    </row>
    <row r="2962" spans="1:18" hidden="1" x14ac:dyDescent="0.2">
      <c r="A2962" s="31" t="s">
        <v>129</v>
      </c>
      <c r="B2962" s="1064" t="s">
        <v>1923</v>
      </c>
      <c r="C2962" s="368" t="s">
        <v>1530</v>
      </c>
      <c r="D2962" s="31" t="s">
        <v>220</v>
      </c>
      <c r="E2962" s="31"/>
      <c r="F2962" s="31" t="s">
        <v>148</v>
      </c>
      <c r="G2962" s="31" t="s">
        <v>1444</v>
      </c>
      <c r="H2962" s="31"/>
      <c r="I2962" s="31">
        <v>0.6</v>
      </c>
      <c r="J2962" s="31">
        <v>50</v>
      </c>
      <c r="K2962" s="31"/>
      <c r="L2962" s="31">
        <v>0.6</v>
      </c>
      <c r="M2962" s="31">
        <v>50</v>
      </c>
      <c r="N2962" s="31"/>
      <c r="O2962" s="360">
        <f>IF(P2962="Yes",'MD Rates'!$H$1,R2962)</f>
        <v>18629</v>
      </c>
      <c r="P2962" s="5" t="str">
        <f t="shared" si="118"/>
        <v>No</v>
      </c>
      <c r="R2962" s="406">
        <v>18629</v>
      </c>
    </row>
    <row r="2963" spans="1:18" hidden="1" x14ac:dyDescent="0.2">
      <c r="A2963" s="31" t="s">
        <v>129</v>
      </c>
      <c r="B2963" s="1064" t="s">
        <v>1923</v>
      </c>
      <c r="C2963" s="368" t="s">
        <v>1530</v>
      </c>
      <c r="D2963" s="31" t="s">
        <v>220</v>
      </c>
      <c r="E2963" s="31"/>
      <c r="F2963" s="31" t="s">
        <v>148</v>
      </c>
      <c r="G2963" s="31" t="s">
        <v>1445</v>
      </c>
      <c r="H2963" s="31"/>
      <c r="I2963" s="31">
        <v>0.6</v>
      </c>
      <c r="J2963" s="31">
        <v>40</v>
      </c>
      <c r="K2963" s="31"/>
      <c r="L2963" s="31">
        <v>0.6</v>
      </c>
      <c r="M2963" s="31">
        <v>40</v>
      </c>
      <c r="N2963" s="31"/>
      <c r="O2963" s="360">
        <f>IF(P2963="Yes",'MD Rates'!$H$1,R2963)</f>
        <v>18629</v>
      </c>
      <c r="P2963" s="5" t="str">
        <f t="shared" si="118"/>
        <v>No</v>
      </c>
      <c r="R2963" s="406">
        <v>18629</v>
      </c>
    </row>
    <row r="2964" spans="1:18" hidden="1" x14ac:dyDescent="0.2">
      <c r="A2964" s="31" t="s">
        <v>129</v>
      </c>
      <c r="B2964" s="1064" t="s">
        <v>1923</v>
      </c>
      <c r="C2964" s="368" t="s">
        <v>1530</v>
      </c>
      <c r="D2964" s="31" t="s">
        <v>220</v>
      </c>
      <c r="E2964" s="31"/>
      <c r="F2964" s="31" t="s">
        <v>148</v>
      </c>
      <c r="G2964" s="31" t="s">
        <v>1446</v>
      </c>
      <c r="H2964" s="31"/>
      <c r="I2964" s="31">
        <v>0.6</v>
      </c>
      <c r="J2964" s="31">
        <v>20</v>
      </c>
      <c r="K2964" s="31"/>
      <c r="L2964" s="31">
        <v>0.6</v>
      </c>
      <c r="M2964" s="31">
        <v>20</v>
      </c>
      <c r="N2964" s="31"/>
      <c r="O2964" s="360">
        <f>IF(P2964="Yes",'MD Rates'!$H$1,R2964)</f>
        <v>18629</v>
      </c>
      <c r="P2964" s="5" t="str">
        <f t="shared" si="118"/>
        <v>No</v>
      </c>
      <c r="R2964" s="406">
        <v>18629</v>
      </c>
    </row>
    <row r="2965" spans="1:18" hidden="1" x14ac:dyDescent="0.2">
      <c r="A2965" s="31" t="s">
        <v>129</v>
      </c>
      <c r="B2965" s="1064" t="s">
        <v>1923</v>
      </c>
      <c r="C2965" s="368" t="s">
        <v>1530</v>
      </c>
      <c r="D2965" s="31" t="s">
        <v>220</v>
      </c>
      <c r="E2965" s="31"/>
      <c r="F2965" s="31" t="s">
        <v>149</v>
      </c>
      <c r="G2965" s="31" t="s">
        <v>1447</v>
      </c>
      <c r="H2965" s="31"/>
      <c r="I2965" s="31">
        <v>0.6</v>
      </c>
      <c r="J2965" s="31">
        <v>50</v>
      </c>
      <c r="K2965" s="31"/>
      <c r="L2965" s="31">
        <v>0.6</v>
      </c>
      <c r="M2965" s="31">
        <v>50</v>
      </c>
      <c r="N2965" s="31"/>
      <c r="O2965" s="360">
        <f>IF(P2965="Yes",'MD Rates'!$H$1,R2965)</f>
        <v>18629</v>
      </c>
      <c r="P2965" s="5" t="str">
        <f t="shared" si="118"/>
        <v>No</v>
      </c>
      <c r="R2965" s="406">
        <v>18629</v>
      </c>
    </row>
    <row r="2966" spans="1:18" hidden="1" x14ac:dyDescent="0.2">
      <c r="A2966" s="31" t="s">
        <v>129</v>
      </c>
      <c r="B2966" s="1064" t="s">
        <v>1923</v>
      </c>
      <c r="C2966" s="368" t="s">
        <v>1530</v>
      </c>
      <c r="D2966" s="31" t="s">
        <v>220</v>
      </c>
      <c r="E2966" s="31"/>
      <c r="F2966" s="31" t="s">
        <v>149</v>
      </c>
      <c r="G2966" s="31" t="s">
        <v>1448</v>
      </c>
      <c r="H2966" s="31"/>
      <c r="I2966" s="31">
        <v>0.6</v>
      </c>
      <c r="J2966" s="31">
        <v>40</v>
      </c>
      <c r="K2966" s="31"/>
      <c r="L2966" s="31">
        <v>0.6</v>
      </c>
      <c r="M2966" s="31">
        <v>40</v>
      </c>
      <c r="N2966" s="31"/>
      <c r="O2966" s="360">
        <f>IF(P2966="Yes",'MD Rates'!$H$1,R2966)</f>
        <v>18629</v>
      </c>
      <c r="P2966" s="5" t="str">
        <f t="shared" si="118"/>
        <v>No</v>
      </c>
      <c r="R2966" s="406">
        <v>18629</v>
      </c>
    </row>
    <row r="2967" spans="1:18" hidden="1" x14ac:dyDescent="0.2">
      <c r="A2967" s="31" t="s">
        <v>129</v>
      </c>
      <c r="B2967" s="1064" t="s">
        <v>1923</v>
      </c>
      <c r="C2967" s="368" t="s">
        <v>1530</v>
      </c>
      <c r="D2967" s="31" t="s">
        <v>220</v>
      </c>
      <c r="E2967" s="31"/>
      <c r="F2967" s="31" t="s">
        <v>149</v>
      </c>
      <c r="G2967" s="31" t="s">
        <v>1449</v>
      </c>
      <c r="H2967" s="31"/>
      <c r="I2967" s="31">
        <v>0.6</v>
      </c>
      <c r="J2967" s="31">
        <v>20</v>
      </c>
      <c r="K2967" s="31"/>
      <c r="L2967" s="31">
        <v>0.6</v>
      </c>
      <c r="M2967" s="31">
        <v>20</v>
      </c>
      <c r="N2967" s="31"/>
      <c r="O2967" s="360">
        <f>IF(P2967="Yes",'MD Rates'!$H$1,R2967)</f>
        <v>18629</v>
      </c>
      <c r="P2967" s="5" t="str">
        <f t="shared" si="118"/>
        <v>No</v>
      </c>
      <c r="R2967" s="406">
        <v>18629</v>
      </c>
    </row>
    <row r="2968" spans="1:18" hidden="1" x14ac:dyDescent="0.2">
      <c r="A2968" s="31" t="s">
        <v>129</v>
      </c>
      <c r="B2968" s="1064" t="s">
        <v>1923</v>
      </c>
      <c r="C2968" s="368" t="s">
        <v>1530</v>
      </c>
      <c r="D2968" s="31" t="s">
        <v>220</v>
      </c>
      <c r="E2968" s="31"/>
      <c r="F2968" s="31" t="s">
        <v>150</v>
      </c>
      <c r="G2968" s="31" t="s">
        <v>1444</v>
      </c>
      <c r="H2968" s="31"/>
      <c r="I2968" s="31">
        <v>0.7</v>
      </c>
      <c r="J2968" s="31">
        <v>50</v>
      </c>
      <c r="K2968" s="31"/>
      <c r="L2968" s="31">
        <v>0.7</v>
      </c>
      <c r="M2968" s="31">
        <v>50</v>
      </c>
      <c r="N2968" s="31"/>
      <c r="O2968" s="360">
        <f>IF(P2968="Yes",'MD Rates'!$H$1,R2968)</f>
        <v>18629</v>
      </c>
      <c r="P2968" s="5" t="str">
        <f t="shared" si="118"/>
        <v>No</v>
      </c>
      <c r="R2968" s="406">
        <v>18629</v>
      </c>
    </row>
    <row r="2969" spans="1:18" hidden="1" x14ac:dyDescent="0.2">
      <c r="A2969" s="31" t="s">
        <v>129</v>
      </c>
      <c r="B2969" s="1064" t="s">
        <v>1923</v>
      </c>
      <c r="C2969" s="368" t="s">
        <v>1530</v>
      </c>
      <c r="D2969" s="31" t="s">
        <v>220</v>
      </c>
      <c r="E2969" s="31"/>
      <c r="F2969" s="31" t="s">
        <v>150</v>
      </c>
      <c r="G2969" s="31" t="s">
        <v>1445</v>
      </c>
      <c r="H2969" s="31"/>
      <c r="I2969" s="31">
        <v>0.7</v>
      </c>
      <c r="J2969" s="31">
        <v>40</v>
      </c>
      <c r="K2969" s="31"/>
      <c r="L2969" s="31">
        <v>0.7</v>
      </c>
      <c r="M2969" s="31">
        <v>40</v>
      </c>
      <c r="N2969" s="31"/>
      <c r="O2969" s="360">
        <f>IF(P2969="Yes",'MD Rates'!$H$1,R2969)</f>
        <v>18629</v>
      </c>
      <c r="P2969" s="5" t="str">
        <f t="shared" si="118"/>
        <v>No</v>
      </c>
      <c r="R2969" s="406">
        <v>18629</v>
      </c>
    </row>
    <row r="2970" spans="1:18" hidden="1" x14ac:dyDescent="0.2">
      <c r="A2970" s="31" t="s">
        <v>129</v>
      </c>
      <c r="B2970" s="1064" t="s">
        <v>1923</v>
      </c>
      <c r="C2970" s="368" t="s">
        <v>1530</v>
      </c>
      <c r="D2970" s="31" t="s">
        <v>220</v>
      </c>
      <c r="E2970" s="31"/>
      <c r="F2970" s="31" t="s">
        <v>150</v>
      </c>
      <c r="G2970" s="31" t="s">
        <v>1446</v>
      </c>
      <c r="H2970" s="31"/>
      <c r="I2970" s="31">
        <v>0.7</v>
      </c>
      <c r="J2970" s="31">
        <v>20</v>
      </c>
      <c r="K2970" s="31"/>
      <c r="L2970" s="31">
        <v>0.7</v>
      </c>
      <c r="M2970" s="31">
        <v>20</v>
      </c>
      <c r="N2970" s="31"/>
      <c r="O2970" s="360">
        <f>IF(P2970="Yes",'MD Rates'!$H$1,R2970)</f>
        <v>18629</v>
      </c>
      <c r="P2970" s="5" t="str">
        <f t="shared" si="118"/>
        <v>No</v>
      </c>
      <c r="R2970" s="406">
        <v>18629</v>
      </c>
    </row>
    <row r="2971" spans="1:18" hidden="1" x14ac:dyDescent="0.2">
      <c r="A2971" s="31" t="s">
        <v>129</v>
      </c>
      <c r="B2971" s="1064" t="s">
        <v>1923</v>
      </c>
      <c r="C2971" s="368" t="s">
        <v>1530</v>
      </c>
      <c r="D2971" s="31" t="s">
        <v>220</v>
      </c>
      <c r="E2971" s="31"/>
      <c r="F2971" s="31" t="s">
        <v>151</v>
      </c>
      <c r="G2971" s="31" t="s">
        <v>1447</v>
      </c>
      <c r="H2971" s="31"/>
      <c r="I2971" s="31">
        <v>0.7</v>
      </c>
      <c r="J2971" s="31">
        <v>50</v>
      </c>
      <c r="K2971" s="31"/>
      <c r="L2971" s="31">
        <v>0.7</v>
      </c>
      <c r="M2971" s="31">
        <v>50</v>
      </c>
      <c r="N2971" s="31"/>
      <c r="O2971" s="360">
        <f>IF(P2971="Yes",'MD Rates'!$H$1,R2971)</f>
        <v>18629</v>
      </c>
      <c r="P2971" s="5" t="str">
        <f t="shared" si="118"/>
        <v>No</v>
      </c>
      <c r="R2971" s="406">
        <v>18629</v>
      </c>
    </row>
    <row r="2972" spans="1:18" hidden="1" x14ac:dyDescent="0.2">
      <c r="A2972" s="31" t="s">
        <v>129</v>
      </c>
      <c r="B2972" s="1064" t="s">
        <v>1923</v>
      </c>
      <c r="C2972" s="368" t="s">
        <v>1530</v>
      </c>
      <c r="D2972" s="31" t="s">
        <v>220</v>
      </c>
      <c r="E2972" s="31"/>
      <c r="F2972" s="31" t="s">
        <v>151</v>
      </c>
      <c r="G2972" s="31" t="s">
        <v>1448</v>
      </c>
      <c r="H2972" s="31"/>
      <c r="I2972" s="31">
        <v>0.7</v>
      </c>
      <c r="J2972" s="31">
        <v>40</v>
      </c>
      <c r="K2972" s="31"/>
      <c r="L2972" s="31">
        <v>0.7</v>
      </c>
      <c r="M2972" s="31">
        <v>40</v>
      </c>
      <c r="N2972" s="31"/>
      <c r="O2972" s="360">
        <f>IF(P2972="Yes",'MD Rates'!$H$1,R2972)</f>
        <v>18629</v>
      </c>
      <c r="P2972" s="5" t="str">
        <f t="shared" si="118"/>
        <v>No</v>
      </c>
      <c r="R2972" s="406">
        <v>18629</v>
      </c>
    </row>
    <row r="2973" spans="1:18" hidden="1" x14ac:dyDescent="0.2">
      <c r="A2973" s="31" t="s">
        <v>129</v>
      </c>
      <c r="B2973" s="1064" t="s">
        <v>1923</v>
      </c>
      <c r="C2973" s="368" t="s">
        <v>1530</v>
      </c>
      <c r="D2973" s="31" t="s">
        <v>220</v>
      </c>
      <c r="E2973" s="31"/>
      <c r="F2973" s="31" t="s">
        <v>151</v>
      </c>
      <c r="G2973" s="31" t="s">
        <v>1449</v>
      </c>
      <c r="H2973" s="31"/>
      <c r="I2973" s="31">
        <v>0.7</v>
      </c>
      <c r="J2973" s="31">
        <v>20</v>
      </c>
      <c r="K2973" s="31"/>
      <c r="L2973" s="31">
        <v>0.7</v>
      </c>
      <c r="M2973" s="31">
        <v>20</v>
      </c>
      <c r="N2973" s="31"/>
      <c r="O2973" s="360">
        <f>IF(P2973="Yes",'MD Rates'!$H$1,R2973)</f>
        <v>18629</v>
      </c>
      <c r="P2973" s="5" t="str">
        <f t="shared" si="118"/>
        <v>No</v>
      </c>
      <c r="R2973" s="406">
        <v>18629</v>
      </c>
    </row>
    <row r="2974" spans="1:18" hidden="1" x14ac:dyDescent="0.2">
      <c r="A2974" s="31" t="s">
        <v>129</v>
      </c>
      <c r="B2974" s="1064" t="s">
        <v>1923</v>
      </c>
      <c r="C2974" s="368" t="s">
        <v>1530</v>
      </c>
      <c r="D2974" s="31" t="s">
        <v>220</v>
      </c>
      <c r="E2974" s="31"/>
      <c r="F2974" s="31" t="s">
        <v>152</v>
      </c>
      <c r="G2974" s="31" t="s">
        <v>1444</v>
      </c>
      <c r="H2974" s="31"/>
      <c r="I2974" s="31">
        <v>0.8</v>
      </c>
      <c r="J2974" s="31">
        <v>50</v>
      </c>
      <c r="K2974" s="31"/>
      <c r="L2974" s="31">
        <v>0.8</v>
      </c>
      <c r="M2974" s="31">
        <v>50</v>
      </c>
      <c r="N2974" s="31"/>
      <c r="O2974" s="360">
        <f>IF(P2974="Yes",'MD Rates'!$H$1,R2974)</f>
        <v>18629</v>
      </c>
      <c r="P2974" s="5" t="str">
        <f t="shared" si="118"/>
        <v>No</v>
      </c>
      <c r="R2974" s="406">
        <v>18629</v>
      </c>
    </row>
    <row r="2975" spans="1:18" hidden="1" x14ac:dyDescent="0.2">
      <c r="A2975" s="31" t="s">
        <v>129</v>
      </c>
      <c r="B2975" s="1064" t="s">
        <v>1923</v>
      </c>
      <c r="C2975" s="368" t="s">
        <v>1530</v>
      </c>
      <c r="D2975" s="31" t="s">
        <v>220</v>
      </c>
      <c r="E2975" s="31"/>
      <c r="F2975" s="31" t="s">
        <v>152</v>
      </c>
      <c r="G2975" s="31" t="s">
        <v>1445</v>
      </c>
      <c r="H2975" s="31"/>
      <c r="I2975" s="31">
        <v>0.8</v>
      </c>
      <c r="J2975" s="31">
        <v>40</v>
      </c>
      <c r="K2975" s="31"/>
      <c r="L2975" s="31">
        <v>0.8</v>
      </c>
      <c r="M2975" s="31">
        <v>40</v>
      </c>
      <c r="N2975" s="31"/>
      <c r="O2975" s="360">
        <f>IF(P2975="Yes",'MD Rates'!$H$1,R2975)</f>
        <v>18629</v>
      </c>
      <c r="P2975" s="5" t="str">
        <f t="shared" si="118"/>
        <v>No</v>
      </c>
      <c r="R2975" s="406">
        <v>18629</v>
      </c>
    </row>
    <row r="2976" spans="1:18" hidden="1" x14ac:dyDescent="0.2">
      <c r="A2976" s="31" t="s">
        <v>129</v>
      </c>
      <c r="B2976" s="1064" t="s">
        <v>1923</v>
      </c>
      <c r="C2976" s="368" t="s">
        <v>1530</v>
      </c>
      <c r="D2976" s="31" t="s">
        <v>220</v>
      </c>
      <c r="E2976" s="31"/>
      <c r="F2976" s="31" t="s">
        <v>152</v>
      </c>
      <c r="G2976" s="31" t="s">
        <v>1446</v>
      </c>
      <c r="H2976" s="31"/>
      <c r="I2976" s="31">
        <v>0.8</v>
      </c>
      <c r="J2976" s="31">
        <v>20</v>
      </c>
      <c r="K2976" s="31"/>
      <c r="L2976" s="31">
        <v>0.8</v>
      </c>
      <c r="M2976" s="31">
        <v>20</v>
      </c>
      <c r="N2976" s="31"/>
      <c r="O2976" s="360">
        <f>IF(P2976="Yes",'MD Rates'!$H$1,R2976)</f>
        <v>18629</v>
      </c>
      <c r="P2976" s="5" t="str">
        <f t="shared" si="118"/>
        <v>No</v>
      </c>
      <c r="R2976" s="406">
        <v>18629</v>
      </c>
    </row>
    <row r="2977" spans="1:18" hidden="1" x14ac:dyDescent="0.2">
      <c r="A2977" s="31" t="s">
        <v>129</v>
      </c>
      <c r="B2977" s="1064" t="s">
        <v>1923</v>
      </c>
      <c r="C2977" s="368" t="s">
        <v>1530</v>
      </c>
      <c r="D2977" s="31" t="s">
        <v>220</v>
      </c>
      <c r="E2977" s="31"/>
      <c r="F2977" s="31" t="s">
        <v>209</v>
      </c>
      <c r="G2977" s="31" t="s">
        <v>1447</v>
      </c>
      <c r="H2977" s="31"/>
      <c r="I2977" s="31">
        <v>0.8</v>
      </c>
      <c r="J2977" s="31">
        <v>50</v>
      </c>
      <c r="K2977" s="31"/>
      <c r="L2977" s="31">
        <v>0.8</v>
      </c>
      <c r="M2977" s="31">
        <v>50</v>
      </c>
      <c r="N2977" s="31"/>
      <c r="O2977" s="360">
        <f>IF(P2977="Yes",'MD Rates'!$H$1,R2977)</f>
        <v>18629</v>
      </c>
      <c r="P2977" s="5" t="str">
        <f t="shared" si="118"/>
        <v>No</v>
      </c>
      <c r="R2977" s="406">
        <v>18629</v>
      </c>
    </row>
    <row r="2978" spans="1:18" hidden="1" x14ac:dyDescent="0.2">
      <c r="A2978" s="31" t="s">
        <v>129</v>
      </c>
      <c r="B2978" s="1064" t="s">
        <v>1923</v>
      </c>
      <c r="C2978" s="368" t="s">
        <v>1530</v>
      </c>
      <c r="D2978" s="31" t="s">
        <v>220</v>
      </c>
      <c r="E2978" s="31"/>
      <c r="F2978" s="31" t="s">
        <v>209</v>
      </c>
      <c r="G2978" s="31" t="s">
        <v>1448</v>
      </c>
      <c r="H2978" s="31"/>
      <c r="I2978" s="31">
        <v>0.8</v>
      </c>
      <c r="J2978" s="31">
        <v>40</v>
      </c>
      <c r="K2978" s="31"/>
      <c r="L2978" s="31">
        <v>0.8</v>
      </c>
      <c r="M2978" s="31">
        <v>40</v>
      </c>
      <c r="N2978" s="31"/>
      <c r="O2978" s="360">
        <f>IF(P2978="Yes",'MD Rates'!$H$1,R2978)</f>
        <v>18629</v>
      </c>
      <c r="P2978" s="5" t="str">
        <f t="shared" si="118"/>
        <v>No</v>
      </c>
      <c r="R2978" s="406">
        <v>18629</v>
      </c>
    </row>
    <row r="2979" spans="1:18" hidden="1" x14ac:dyDescent="0.2">
      <c r="A2979" s="31" t="s">
        <v>129</v>
      </c>
      <c r="B2979" s="1064" t="s">
        <v>1923</v>
      </c>
      <c r="C2979" s="368" t="s">
        <v>1530</v>
      </c>
      <c r="D2979" s="31" t="s">
        <v>220</v>
      </c>
      <c r="E2979" s="31"/>
      <c r="F2979" s="31" t="s">
        <v>209</v>
      </c>
      <c r="G2979" s="31" t="s">
        <v>1449</v>
      </c>
      <c r="H2979" s="31"/>
      <c r="I2979" s="31">
        <v>0.8</v>
      </c>
      <c r="J2979" s="31">
        <v>20</v>
      </c>
      <c r="K2979" s="31"/>
      <c r="L2979" s="31">
        <v>0.8</v>
      </c>
      <c r="M2979" s="31">
        <v>20</v>
      </c>
      <c r="N2979" s="31"/>
      <c r="O2979" s="360">
        <f>IF(P2979="Yes",'MD Rates'!$H$1,R2979)</f>
        <v>18629</v>
      </c>
      <c r="P2979" s="5" t="str">
        <f t="shared" si="118"/>
        <v>No</v>
      </c>
      <c r="R2979" s="406">
        <v>18629</v>
      </c>
    </row>
    <row r="2980" spans="1:18" hidden="1" x14ac:dyDescent="0.2">
      <c r="A2980" s="31" t="s">
        <v>129</v>
      </c>
      <c r="B2980" s="1064" t="s">
        <v>1923</v>
      </c>
      <c r="C2980" s="368" t="s">
        <v>1530</v>
      </c>
      <c r="D2980" s="31" t="s">
        <v>220</v>
      </c>
      <c r="E2980" s="31"/>
      <c r="F2980" s="31" t="s">
        <v>210</v>
      </c>
      <c r="G2980" s="31" t="s">
        <v>1444</v>
      </c>
      <c r="H2980" s="31"/>
      <c r="I2980" s="31">
        <v>0.9</v>
      </c>
      <c r="J2980" s="31">
        <v>50</v>
      </c>
      <c r="K2980" s="31"/>
      <c r="L2980" s="31">
        <v>0.9</v>
      </c>
      <c r="M2980" s="31">
        <v>50</v>
      </c>
      <c r="N2980" s="31"/>
      <c r="O2980" s="360">
        <f>IF(P2980="Yes",'MD Rates'!$H$1,R2980)</f>
        <v>18629</v>
      </c>
      <c r="P2980" s="5" t="str">
        <f t="shared" si="118"/>
        <v>No</v>
      </c>
      <c r="R2980" s="406">
        <v>18629</v>
      </c>
    </row>
    <row r="2981" spans="1:18" hidden="1" x14ac:dyDescent="0.2">
      <c r="A2981" s="31" t="s">
        <v>129</v>
      </c>
      <c r="B2981" s="1064" t="s">
        <v>1923</v>
      </c>
      <c r="C2981" s="368" t="s">
        <v>1530</v>
      </c>
      <c r="D2981" s="31" t="s">
        <v>220</v>
      </c>
      <c r="E2981" s="31"/>
      <c r="F2981" s="31" t="s">
        <v>210</v>
      </c>
      <c r="G2981" s="31" t="s">
        <v>1445</v>
      </c>
      <c r="H2981" s="31"/>
      <c r="I2981" s="31">
        <v>0.9</v>
      </c>
      <c r="J2981" s="31">
        <v>40</v>
      </c>
      <c r="K2981" s="31"/>
      <c r="L2981" s="31">
        <v>0.9</v>
      </c>
      <c r="M2981" s="31">
        <v>40</v>
      </c>
      <c r="N2981" s="31"/>
      <c r="O2981" s="360">
        <f>IF(P2981="Yes",'MD Rates'!$H$1,R2981)</f>
        <v>18629</v>
      </c>
      <c r="P2981" s="5" t="str">
        <f t="shared" si="118"/>
        <v>No</v>
      </c>
      <c r="R2981" s="406">
        <v>18629</v>
      </c>
    </row>
    <row r="2982" spans="1:18" hidden="1" x14ac:dyDescent="0.2">
      <c r="A2982" s="31" t="s">
        <v>129</v>
      </c>
      <c r="B2982" s="1064" t="s">
        <v>1923</v>
      </c>
      <c r="C2982" s="368" t="s">
        <v>1530</v>
      </c>
      <c r="D2982" s="31" t="s">
        <v>220</v>
      </c>
      <c r="E2982" s="31"/>
      <c r="F2982" s="31" t="s">
        <v>210</v>
      </c>
      <c r="G2982" s="31" t="s">
        <v>1446</v>
      </c>
      <c r="H2982" s="31"/>
      <c r="I2982" s="31">
        <v>0.9</v>
      </c>
      <c r="J2982" s="31">
        <v>20</v>
      </c>
      <c r="K2982" s="31"/>
      <c r="L2982" s="31">
        <v>0.9</v>
      </c>
      <c r="M2982" s="31">
        <v>20</v>
      </c>
      <c r="N2982" s="31"/>
      <c r="O2982" s="360">
        <f>IF(P2982="Yes",'MD Rates'!$H$1,R2982)</f>
        <v>18629</v>
      </c>
      <c r="P2982" s="5" t="str">
        <f t="shared" si="118"/>
        <v>No</v>
      </c>
      <c r="R2982" s="406">
        <v>18629</v>
      </c>
    </row>
    <row r="2983" spans="1:18" hidden="1" x14ac:dyDescent="0.2">
      <c r="A2983" s="31" t="s">
        <v>129</v>
      </c>
      <c r="B2983" s="1064" t="s">
        <v>1923</v>
      </c>
      <c r="C2983" s="368" t="s">
        <v>1530</v>
      </c>
      <c r="D2983" s="31" t="s">
        <v>220</v>
      </c>
      <c r="E2983" s="31"/>
      <c r="F2983" s="31" t="s">
        <v>211</v>
      </c>
      <c r="G2983" s="31" t="s">
        <v>1447</v>
      </c>
      <c r="H2983" s="31"/>
      <c r="I2983" s="31">
        <v>0.9</v>
      </c>
      <c r="J2983" s="31">
        <v>50</v>
      </c>
      <c r="K2983" s="31"/>
      <c r="L2983" s="31">
        <v>0.9</v>
      </c>
      <c r="M2983" s="31">
        <v>50</v>
      </c>
      <c r="N2983" s="31"/>
      <c r="O2983" s="360">
        <f>IF(P2983="Yes",'MD Rates'!$H$1,R2983)</f>
        <v>18629</v>
      </c>
      <c r="P2983" s="5" t="str">
        <f t="shared" si="118"/>
        <v>No</v>
      </c>
      <c r="R2983" s="406">
        <v>18629</v>
      </c>
    </row>
    <row r="2984" spans="1:18" hidden="1" x14ac:dyDescent="0.2">
      <c r="A2984" s="31" t="s">
        <v>129</v>
      </c>
      <c r="B2984" s="1064" t="s">
        <v>1923</v>
      </c>
      <c r="C2984" s="368" t="s">
        <v>1530</v>
      </c>
      <c r="D2984" s="31" t="s">
        <v>220</v>
      </c>
      <c r="E2984" s="31"/>
      <c r="F2984" s="31" t="s">
        <v>211</v>
      </c>
      <c r="G2984" s="31" t="s">
        <v>1448</v>
      </c>
      <c r="H2984" s="31"/>
      <c r="I2984" s="31">
        <v>0.9</v>
      </c>
      <c r="J2984" s="31">
        <v>40</v>
      </c>
      <c r="K2984" s="31"/>
      <c r="L2984" s="31">
        <v>0.9</v>
      </c>
      <c r="M2984" s="31">
        <v>40</v>
      </c>
      <c r="N2984" s="31"/>
      <c r="O2984" s="360">
        <f>IF(P2984="Yes",'MD Rates'!$H$1,R2984)</f>
        <v>18629</v>
      </c>
      <c r="P2984" s="5" t="str">
        <f t="shared" si="118"/>
        <v>No</v>
      </c>
      <c r="R2984" s="406">
        <v>18629</v>
      </c>
    </row>
    <row r="2985" spans="1:18" hidden="1" x14ac:dyDescent="0.2">
      <c r="A2985" s="31" t="s">
        <v>129</v>
      </c>
      <c r="B2985" s="1064" t="s">
        <v>1923</v>
      </c>
      <c r="C2985" s="368" t="s">
        <v>1530</v>
      </c>
      <c r="D2985" s="31" t="s">
        <v>220</v>
      </c>
      <c r="E2985" s="31"/>
      <c r="F2985" s="31" t="s">
        <v>211</v>
      </c>
      <c r="G2985" s="31" t="s">
        <v>1449</v>
      </c>
      <c r="H2985" s="31"/>
      <c r="I2985" s="31">
        <v>0.9</v>
      </c>
      <c r="J2985" s="31">
        <v>20</v>
      </c>
      <c r="K2985" s="31"/>
      <c r="L2985" s="31">
        <v>0.9</v>
      </c>
      <c r="M2985" s="31">
        <v>20</v>
      </c>
      <c r="N2985" s="31"/>
      <c r="O2985" s="360">
        <f>IF(P2985="Yes",'MD Rates'!$H$1,R2985)</f>
        <v>18629</v>
      </c>
      <c r="P2985" s="5" t="str">
        <f t="shared" si="118"/>
        <v>No</v>
      </c>
      <c r="R2985" s="406">
        <v>18629</v>
      </c>
    </row>
    <row r="2986" spans="1:18" hidden="1" x14ac:dyDescent="0.2">
      <c r="A2986" s="31" t="s">
        <v>129</v>
      </c>
      <c r="B2986" s="1064" t="s">
        <v>1923</v>
      </c>
      <c r="C2986" s="368" t="s">
        <v>1530</v>
      </c>
      <c r="D2986" s="31" t="s">
        <v>221</v>
      </c>
      <c r="E2986" s="31"/>
      <c r="F2986" s="31" t="s">
        <v>146</v>
      </c>
      <c r="G2986" s="31" t="s">
        <v>1444</v>
      </c>
      <c r="H2986" s="31"/>
      <c r="I2986" s="31">
        <v>0.5</v>
      </c>
      <c r="J2986" s="31">
        <v>50</v>
      </c>
      <c r="K2986" s="31"/>
      <c r="L2986" s="31">
        <v>0.5</v>
      </c>
      <c r="M2986" s="31">
        <v>50</v>
      </c>
      <c r="N2986" s="31"/>
      <c r="O2986" s="360">
        <f>IF(P2986="Yes",'MD Rates'!$H$1,R2986)</f>
        <v>18629</v>
      </c>
      <c r="P2986" s="5" t="str">
        <f t="shared" si="118"/>
        <v>No</v>
      </c>
      <c r="R2986" s="406">
        <v>18629</v>
      </c>
    </row>
    <row r="2987" spans="1:18" hidden="1" x14ac:dyDescent="0.2">
      <c r="A2987" s="31" t="s">
        <v>129</v>
      </c>
      <c r="B2987" s="1064" t="s">
        <v>1923</v>
      </c>
      <c r="C2987" s="368" t="s">
        <v>1530</v>
      </c>
      <c r="D2987" s="31" t="s">
        <v>221</v>
      </c>
      <c r="E2987" s="31"/>
      <c r="F2987" s="31" t="s">
        <v>146</v>
      </c>
      <c r="G2987" s="31" t="s">
        <v>1445</v>
      </c>
      <c r="H2987" s="31"/>
      <c r="I2987" s="31">
        <v>0.5</v>
      </c>
      <c r="J2987" s="31">
        <v>40</v>
      </c>
      <c r="K2987" s="31"/>
      <c r="L2987" s="31">
        <v>0.5</v>
      </c>
      <c r="M2987" s="31">
        <v>40</v>
      </c>
      <c r="N2987" s="31"/>
      <c r="O2987" s="360">
        <f>IF(P2987="Yes",'MD Rates'!$H$1,R2987)</f>
        <v>18629</v>
      </c>
      <c r="P2987" s="5" t="str">
        <f t="shared" si="118"/>
        <v>No</v>
      </c>
      <c r="R2987" s="406">
        <v>18629</v>
      </c>
    </row>
    <row r="2988" spans="1:18" hidden="1" x14ac:dyDescent="0.2">
      <c r="A2988" s="31" t="s">
        <v>129</v>
      </c>
      <c r="B2988" s="1064" t="s">
        <v>1923</v>
      </c>
      <c r="C2988" s="368" t="s">
        <v>1530</v>
      </c>
      <c r="D2988" s="31" t="s">
        <v>221</v>
      </c>
      <c r="E2988" s="31"/>
      <c r="F2988" s="31" t="s">
        <v>146</v>
      </c>
      <c r="G2988" s="31" t="s">
        <v>1446</v>
      </c>
      <c r="H2988" s="31"/>
      <c r="I2988" s="31">
        <v>0.5</v>
      </c>
      <c r="J2988" s="31">
        <v>20</v>
      </c>
      <c r="K2988" s="31"/>
      <c r="L2988" s="31">
        <v>0.5</v>
      </c>
      <c r="M2988" s="31">
        <v>20</v>
      </c>
      <c r="N2988" s="31"/>
      <c r="O2988" s="360">
        <f>IF(P2988="Yes",'MD Rates'!$H$1,R2988)</f>
        <v>18629</v>
      </c>
      <c r="P2988" s="5" t="str">
        <f t="shared" si="118"/>
        <v>No</v>
      </c>
      <c r="R2988" s="406">
        <v>18629</v>
      </c>
    </row>
    <row r="2989" spans="1:18" hidden="1" x14ac:dyDescent="0.2">
      <c r="A2989" s="31" t="s">
        <v>129</v>
      </c>
      <c r="B2989" s="1064" t="s">
        <v>1923</v>
      </c>
      <c r="C2989" s="368" t="s">
        <v>1530</v>
      </c>
      <c r="D2989" s="31" t="s">
        <v>221</v>
      </c>
      <c r="E2989" s="31"/>
      <c r="F2989" s="31" t="s">
        <v>147</v>
      </c>
      <c r="G2989" s="31" t="s">
        <v>1447</v>
      </c>
      <c r="H2989" s="31"/>
      <c r="I2989" s="31">
        <v>0.5</v>
      </c>
      <c r="J2989" s="31">
        <v>50</v>
      </c>
      <c r="K2989" s="31"/>
      <c r="L2989" s="31">
        <v>0.5</v>
      </c>
      <c r="M2989" s="31">
        <v>50</v>
      </c>
      <c r="N2989" s="31"/>
      <c r="O2989" s="360">
        <f>IF(P2989="Yes",'MD Rates'!$H$1,R2989)</f>
        <v>18629</v>
      </c>
      <c r="P2989" s="5" t="str">
        <f t="shared" si="118"/>
        <v>No</v>
      </c>
      <c r="R2989" s="406">
        <v>18629</v>
      </c>
    </row>
    <row r="2990" spans="1:18" hidden="1" x14ac:dyDescent="0.2">
      <c r="A2990" s="31" t="s">
        <v>129</v>
      </c>
      <c r="B2990" s="1064" t="s">
        <v>1923</v>
      </c>
      <c r="C2990" s="368" t="s">
        <v>1530</v>
      </c>
      <c r="D2990" s="31" t="s">
        <v>221</v>
      </c>
      <c r="E2990" s="31"/>
      <c r="F2990" s="31" t="s">
        <v>147</v>
      </c>
      <c r="G2990" s="31" t="s">
        <v>1448</v>
      </c>
      <c r="H2990" s="31"/>
      <c r="I2990" s="31">
        <v>0.5</v>
      </c>
      <c r="J2990" s="31">
        <v>40</v>
      </c>
      <c r="K2990" s="31"/>
      <c r="L2990" s="31">
        <v>0.5</v>
      </c>
      <c r="M2990" s="31">
        <v>40</v>
      </c>
      <c r="N2990" s="31"/>
      <c r="O2990" s="360">
        <f>IF(P2990="Yes",'MD Rates'!$H$1,R2990)</f>
        <v>18629</v>
      </c>
      <c r="P2990" s="5" t="str">
        <f t="shared" si="118"/>
        <v>No</v>
      </c>
      <c r="R2990" s="406">
        <v>18629</v>
      </c>
    </row>
    <row r="2991" spans="1:18" hidden="1" x14ac:dyDescent="0.2">
      <c r="A2991" s="31" t="s">
        <v>129</v>
      </c>
      <c r="B2991" s="1064" t="s">
        <v>1923</v>
      </c>
      <c r="C2991" s="368" t="s">
        <v>1530</v>
      </c>
      <c r="D2991" s="31" t="s">
        <v>221</v>
      </c>
      <c r="E2991" s="31"/>
      <c r="F2991" s="31" t="s">
        <v>147</v>
      </c>
      <c r="G2991" s="31" t="s">
        <v>1449</v>
      </c>
      <c r="H2991" s="31"/>
      <c r="I2991" s="31">
        <v>0.5</v>
      </c>
      <c r="J2991" s="31">
        <v>20</v>
      </c>
      <c r="K2991" s="31"/>
      <c r="L2991" s="31">
        <v>0.5</v>
      </c>
      <c r="M2991" s="31">
        <v>20</v>
      </c>
      <c r="N2991" s="31"/>
      <c r="O2991" s="360">
        <f>IF(P2991="Yes",'MD Rates'!$H$1,R2991)</f>
        <v>18629</v>
      </c>
      <c r="P2991" s="5" t="str">
        <f t="shared" si="118"/>
        <v>No</v>
      </c>
      <c r="R2991" s="406">
        <v>18629</v>
      </c>
    </row>
    <row r="2992" spans="1:18" hidden="1" x14ac:dyDescent="0.2">
      <c r="A2992" s="31" t="s">
        <v>129</v>
      </c>
      <c r="B2992" s="1064" t="s">
        <v>1923</v>
      </c>
      <c r="C2992" s="368" t="s">
        <v>1530</v>
      </c>
      <c r="D2992" s="31" t="s">
        <v>221</v>
      </c>
      <c r="E2992" s="31"/>
      <c r="F2992" s="31" t="s">
        <v>148</v>
      </c>
      <c r="G2992" s="31" t="s">
        <v>1444</v>
      </c>
      <c r="H2992" s="31"/>
      <c r="I2992" s="31">
        <v>0.6</v>
      </c>
      <c r="J2992" s="31">
        <v>50</v>
      </c>
      <c r="K2992" s="31"/>
      <c r="L2992" s="31">
        <v>0.6</v>
      </c>
      <c r="M2992" s="31">
        <v>50</v>
      </c>
      <c r="N2992" s="31"/>
      <c r="O2992" s="360">
        <f>IF(P2992="Yes",'MD Rates'!$H$1,R2992)</f>
        <v>18629</v>
      </c>
      <c r="P2992" s="5" t="str">
        <f t="shared" si="118"/>
        <v>No</v>
      </c>
      <c r="R2992" s="406">
        <v>18629</v>
      </c>
    </row>
    <row r="2993" spans="1:18" hidden="1" x14ac:dyDescent="0.2">
      <c r="A2993" s="31" t="s">
        <v>129</v>
      </c>
      <c r="B2993" s="1064" t="s">
        <v>1923</v>
      </c>
      <c r="C2993" s="368" t="s">
        <v>1530</v>
      </c>
      <c r="D2993" s="31" t="s">
        <v>221</v>
      </c>
      <c r="E2993" s="31"/>
      <c r="F2993" s="31" t="s">
        <v>148</v>
      </c>
      <c r="G2993" s="31" t="s">
        <v>1445</v>
      </c>
      <c r="H2993" s="31"/>
      <c r="I2993" s="31">
        <v>0.6</v>
      </c>
      <c r="J2993" s="31">
        <v>40</v>
      </c>
      <c r="K2993" s="31"/>
      <c r="L2993" s="31">
        <v>0.6</v>
      </c>
      <c r="M2993" s="31">
        <v>40</v>
      </c>
      <c r="N2993" s="31"/>
      <c r="O2993" s="360">
        <f>IF(P2993="Yes",'MD Rates'!$H$1,R2993)</f>
        <v>18629</v>
      </c>
      <c r="P2993" s="5" t="str">
        <f t="shared" si="118"/>
        <v>No</v>
      </c>
      <c r="R2993" s="406">
        <v>18629</v>
      </c>
    </row>
    <row r="2994" spans="1:18" hidden="1" x14ac:dyDescent="0.2">
      <c r="A2994" s="31" t="s">
        <v>129</v>
      </c>
      <c r="B2994" s="1064" t="s">
        <v>1923</v>
      </c>
      <c r="C2994" s="368" t="s">
        <v>1530</v>
      </c>
      <c r="D2994" s="31" t="s">
        <v>221</v>
      </c>
      <c r="E2994" s="31"/>
      <c r="F2994" s="31" t="s">
        <v>148</v>
      </c>
      <c r="G2994" s="31" t="s">
        <v>1446</v>
      </c>
      <c r="H2994" s="31"/>
      <c r="I2994" s="31">
        <v>0.6</v>
      </c>
      <c r="J2994" s="31">
        <v>20</v>
      </c>
      <c r="K2994" s="31"/>
      <c r="L2994" s="31">
        <v>0.6</v>
      </c>
      <c r="M2994" s="31">
        <v>20</v>
      </c>
      <c r="N2994" s="31"/>
      <c r="O2994" s="360">
        <f>IF(P2994="Yes",'MD Rates'!$H$1,R2994)</f>
        <v>18629</v>
      </c>
      <c r="P2994" s="5" t="str">
        <f t="shared" si="118"/>
        <v>No</v>
      </c>
      <c r="R2994" s="406">
        <v>18629</v>
      </c>
    </row>
    <row r="2995" spans="1:18" hidden="1" x14ac:dyDescent="0.2">
      <c r="A2995" s="31" t="s">
        <v>129</v>
      </c>
      <c r="B2995" s="1064" t="s">
        <v>1923</v>
      </c>
      <c r="C2995" s="368" t="s">
        <v>1530</v>
      </c>
      <c r="D2995" s="31" t="s">
        <v>221</v>
      </c>
      <c r="E2995" s="31"/>
      <c r="F2995" s="31" t="s">
        <v>149</v>
      </c>
      <c r="G2995" s="31" t="s">
        <v>1447</v>
      </c>
      <c r="H2995" s="31"/>
      <c r="I2995" s="31">
        <v>0.6</v>
      </c>
      <c r="J2995" s="31">
        <v>50</v>
      </c>
      <c r="K2995" s="31"/>
      <c r="L2995" s="31">
        <v>0.6</v>
      </c>
      <c r="M2995" s="31">
        <v>50</v>
      </c>
      <c r="N2995" s="31"/>
      <c r="O2995" s="360">
        <f>IF(P2995="Yes",'MD Rates'!$H$1,R2995)</f>
        <v>18629</v>
      </c>
      <c r="P2995" s="5" t="str">
        <f t="shared" si="118"/>
        <v>No</v>
      </c>
      <c r="R2995" s="406">
        <v>18629</v>
      </c>
    </row>
    <row r="2996" spans="1:18" hidden="1" x14ac:dyDescent="0.2">
      <c r="A2996" s="31" t="s">
        <v>129</v>
      </c>
      <c r="B2996" s="1064" t="s">
        <v>1923</v>
      </c>
      <c r="C2996" s="368" t="s">
        <v>1530</v>
      </c>
      <c r="D2996" s="31" t="s">
        <v>221</v>
      </c>
      <c r="E2996" s="31"/>
      <c r="F2996" s="31" t="s">
        <v>149</v>
      </c>
      <c r="G2996" s="31" t="s">
        <v>1448</v>
      </c>
      <c r="H2996" s="31"/>
      <c r="I2996" s="31">
        <v>0.6</v>
      </c>
      <c r="J2996" s="31">
        <v>40</v>
      </c>
      <c r="K2996" s="31"/>
      <c r="L2996" s="31">
        <v>0.6</v>
      </c>
      <c r="M2996" s="31">
        <v>40</v>
      </c>
      <c r="N2996" s="31"/>
      <c r="O2996" s="360">
        <f>IF(P2996="Yes",'MD Rates'!$H$1,R2996)</f>
        <v>18629</v>
      </c>
      <c r="P2996" s="5" t="str">
        <f t="shared" si="118"/>
        <v>No</v>
      </c>
      <c r="R2996" s="406">
        <v>18629</v>
      </c>
    </row>
    <row r="2997" spans="1:18" hidden="1" x14ac:dyDescent="0.2">
      <c r="A2997" s="31" t="s">
        <v>129</v>
      </c>
      <c r="B2997" s="1064" t="s">
        <v>1923</v>
      </c>
      <c r="C2997" s="368" t="s">
        <v>1530</v>
      </c>
      <c r="D2997" s="31" t="s">
        <v>221</v>
      </c>
      <c r="E2997" s="31"/>
      <c r="F2997" s="31" t="s">
        <v>149</v>
      </c>
      <c r="G2997" s="31" t="s">
        <v>1449</v>
      </c>
      <c r="H2997" s="31"/>
      <c r="I2997" s="31">
        <v>0.6</v>
      </c>
      <c r="J2997" s="31">
        <v>20</v>
      </c>
      <c r="K2997" s="31"/>
      <c r="L2997" s="31">
        <v>0.6</v>
      </c>
      <c r="M2997" s="31">
        <v>20</v>
      </c>
      <c r="N2997" s="31"/>
      <c r="O2997" s="360">
        <f>IF(P2997="Yes",'MD Rates'!$H$1,R2997)</f>
        <v>18629</v>
      </c>
      <c r="P2997" s="5" t="str">
        <f t="shared" si="118"/>
        <v>No</v>
      </c>
      <c r="R2997" s="406">
        <v>18629</v>
      </c>
    </row>
    <row r="2998" spans="1:18" hidden="1" x14ac:dyDescent="0.2">
      <c r="A2998" s="31" t="s">
        <v>129</v>
      </c>
      <c r="B2998" s="1064" t="s">
        <v>1923</v>
      </c>
      <c r="C2998" s="368" t="s">
        <v>1530</v>
      </c>
      <c r="D2998" s="31" t="s">
        <v>221</v>
      </c>
      <c r="E2998" s="31"/>
      <c r="F2998" s="31" t="s">
        <v>150</v>
      </c>
      <c r="G2998" s="31" t="s">
        <v>1444</v>
      </c>
      <c r="H2998" s="31"/>
      <c r="I2998" s="31">
        <v>0.7</v>
      </c>
      <c r="J2998" s="31">
        <v>50</v>
      </c>
      <c r="K2998" s="31"/>
      <c r="L2998" s="31">
        <v>0.7</v>
      </c>
      <c r="M2998" s="31">
        <v>50</v>
      </c>
      <c r="N2998" s="31"/>
      <c r="O2998" s="360">
        <f>IF(P2998="Yes",'MD Rates'!$H$1,R2998)</f>
        <v>18629</v>
      </c>
      <c r="P2998" s="5" t="str">
        <f t="shared" si="118"/>
        <v>No</v>
      </c>
      <c r="R2998" s="406">
        <v>18629</v>
      </c>
    </row>
    <row r="2999" spans="1:18" hidden="1" x14ac:dyDescent="0.2">
      <c r="A2999" s="31" t="s">
        <v>129</v>
      </c>
      <c r="B2999" s="1064" t="s">
        <v>1923</v>
      </c>
      <c r="C2999" s="368" t="s">
        <v>1530</v>
      </c>
      <c r="D2999" s="31" t="s">
        <v>221</v>
      </c>
      <c r="E2999" s="31"/>
      <c r="F2999" s="31" t="s">
        <v>150</v>
      </c>
      <c r="G2999" s="31" t="s">
        <v>1445</v>
      </c>
      <c r="H2999" s="31"/>
      <c r="I2999" s="31">
        <v>0.7</v>
      </c>
      <c r="J2999" s="31">
        <v>40</v>
      </c>
      <c r="K2999" s="31"/>
      <c r="L2999" s="31">
        <v>0.7</v>
      </c>
      <c r="M2999" s="31">
        <v>40</v>
      </c>
      <c r="N2999" s="31"/>
      <c r="O2999" s="360">
        <f>IF(P2999="Yes",'MD Rates'!$H$1,R2999)</f>
        <v>18629</v>
      </c>
      <c r="P2999" s="5" t="str">
        <f t="shared" si="118"/>
        <v>No</v>
      </c>
      <c r="R2999" s="406">
        <v>18629</v>
      </c>
    </row>
    <row r="3000" spans="1:18" hidden="1" x14ac:dyDescent="0.2">
      <c r="A3000" s="31" t="s">
        <v>129</v>
      </c>
      <c r="B3000" s="1064" t="s">
        <v>1923</v>
      </c>
      <c r="C3000" s="368" t="s">
        <v>1530</v>
      </c>
      <c r="D3000" s="31" t="s">
        <v>221</v>
      </c>
      <c r="E3000" s="31"/>
      <c r="F3000" s="31" t="s">
        <v>150</v>
      </c>
      <c r="G3000" s="31" t="s">
        <v>1446</v>
      </c>
      <c r="H3000" s="31"/>
      <c r="I3000" s="31">
        <v>0.7</v>
      </c>
      <c r="J3000" s="31">
        <v>20</v>
      </c>
      <c r="K3000" s="31"/>
      <c r="L3000" s="31">
        <v>0.7</v>
      </c>
      <c r="M3000" s="31">
        <v>20</v>
      </c>
      <c r="N3000" s="31"/>
      <c r="O3000" s="360">
        <f>IF(P3000="Yes",'MD Rates'!$H$1,R3000)</f>
        <v>18629</v>
      </c>
      <c r="P3000" s="5" t="str">
        <f t="shared" si="118"/>
        <v>No</v>
      </c>
      <c r="R3000" s="406">
        <v>18629</v>
      </c>
    </row>
    <row r="3001" spans="1:18" hidden="1" x14ac:dyDescent="0.2">
      <c r="A3001" s="31" t="s">
        <v>129</v>
      </c>
      <c r="B3001" s="1064" t="s">
        <v>1923</v>
      </c>
      <c r="C3001" s="368" t="s">
        <v>1530</v>
      </c>
      <c r="D3001" s="31" t="s">
        <v>221</v>
      </c>
      <c r="E3001" s="31"/>
      <c r="F3001" s="31" t="s">
        <v>151</v>
      </c>
      <c r="G3001" s="31" t="s">
        <v>1447</v>
      </c>
      <c r="H3001" s="31"/>
      <c r="I3001" s="31">
        <v>0.7</v>
      </c>
      <c r="J3001" s="31">
        <v>50</v>
      </c>
      <c r="K3001" s="31"/>
      <c r="L3001" s="31">
        <v>0.7</v>
      </c>
      <c r="M3001" s="31">
        <v>50</v>
      </c>
      <c r="N3001" s="31"/>
      <c r="O3001" s="360">
        <f>IF(P3001="Yes",'MD Rates'!$H$1,R3001)</f>
        <v>18629</v>
      </c>
      <c r="P3001" s="5" t="str">
        <f t="shared" si="118"/>
        <v>No</v>
      </c>
      <c r="R3001" s="406">
        <v>18629</v>
      </c>
    </row>
    <row r="3002" spans="1:18" hidden="1" x14ac:dyDescent="0.2">
      <c r="A3002" s="31" t="s">
        <v>129</v>
      </c>
      <c r="B3002" s="1064" t="s">
        <v>1923</v>
      </c>
      <c r="C3002" s="368" t="s">
        <v>1530</v>
      </c>
      <c r="D3002" s="31" t="s">
        <v>221</v>
      </c>
      <c r="E3002" s="31"/>
      <c r="F3002" s="31" t="s">
        <v>151</v>
      </c>
      <c r="G3002" s="31" t="s">
        <v>1448</v>
      </c>
      <c r="H3002" s="31"/>
      <c r="I3002" s="31">
        <v>0.7</v>
      </c>
      <c r="J3002" s="31">
        <v>40</v>
      </c>
      <c r="K3002" s="31"/>
      <c r="L3002" s="31">
        <v>0.7</v>
      </c>
      <c r="M3002" s="31">
        <v>40</v>
      </c>
      <c r="N3002" s="31"/>
      <c r="O3002" s="360">
        <f>IF(P3002="Yes",'MD Rates'!$H$1,R3002)</f>
        <v>18629</v>
      </c>
      <c r="P3002" s="5" t="str">
        <f t="shared" si="118"/>
        <v>No</v>
      </c>
      <c r="R3002" s="406">
        <v>18629</v>
      </c>
    </row>
    <row r="3003" spans="1:18" hidden="1" x14ac:dyDescent="0.2">
      <c r="A3003" s="31" t="s">
        <v>129</v>
      </c>
      <c r="B3003" s="1064" t="s">
        <v>1923</v>
      </c>
      <c r="C3003" s="368" t="s">
        <v>1530</v>
      </c>
      <c r="D3003" s="31" t="s">
        <v>221</v>
      </c>
      <c r="E3003" s="31"/>
      <c r="F3003" s="31" t="s">
        <v>151</v>
      </c>
      <c r="G3003" s="31" t="s">
        <v>1449</v>
      </c>
      <c r="H3003" s="31"/>
      <c r="I3003" s="31">
        <v>0.7</v>
      </c>
      <c r="J3003" s="31">
        <v>20</v>
      </c>
      <c r="K3003" s="31"/>
      <c r="L3003" s="31">
        <v>0.7</v>
      </c>
      <c r="M3003" s="31">
        <v>20</v>
      </c>
      <c r="N3003" s="31"/>
      <c r="O3003" s="360">
        <f>IF(P3003="Yes",'MD Rates'!$H$1,R3003)</f>
        <v>18629</v>
      </c>
      <c r="P3003" s="5" t="str">
        <f t="shared" si="118"/>
        <v>No</v>
      </c>
      <c r="R3003" s="406">
        <v>18629</v>
      </c>
    </row>
    <row r="3004" spans="1:18" hidden="1" x14ac:dyDescent="0.2">
      <c r="A3004" s="31" t="s">
        <v>129</v>
      </c>
      <c r="B3004" s="1064" t="s">
        <v>1923</v>
      </c>
      <c r="C3004" s="368" t="s">
        <v>1530</v>
      </c>
      <c r="D3004" s="31" t="s">
        <v>221</v>
      </c>
      <c r="E3004" s="31"/>
      <c r="F3004" s="31" t="s">
        <v>152</v>
      </c>
      <c r="G3004" s="31" t="s">
        <v>1444</v>
      </c>
      <c r="H3004" s="31"/>
      <c r="I3004" s="31">
        <v>0.8</v>
      </c>
      <c r="J3004" s="31">
        <v>50</v>
      </c>
      <c r="K3004" s="31"/>
      <c r="L3004" s="31">
        <v>0.8</v>
      </c>
      <c r="M3004" s="31">
        <v>50</v>
      </c>
      <c r="N3004" s="31"/>
      <c r="O3004" s="360">
        <f>IF(P3004="Yes",'MD Rates'!$H$1,R3004)</f>
        <v>18629</v>
      </c>
      <c r="P3004" s="5" t="str">
        <f t="shared" si="118"/>
        <v>No</v>
      </c>
      <c r="R3004" s="406">
        <v>18629</v>
      </c>
    </row>
    <row r="3005" spans="1:18" hidden="1" x14ac:dyDescent="0.2">
      <c r="A3005" s="31" t="s">
        <v>129</v>
      </c>
      <c r="B3005" s="1064" t="s">
        <v>1923</v>
      </c>
      <c r="C3005" s="368" t="s">
        <v>1530</v>
      </c>
      <c r="D3005" s="31" t="s">
        <v>221</v>
      </c>
      <c r="E3005" s="31"/>
      <c r="F3005" s="31" t="s">
        <v>152</v>
      </c>
      <c r="G3005" s="31" t="s">
        <v>1445</v>
      </c>
      <c r="H3005" s="31"/>
      <c r="I3005" s="31">
        <v>0.8</v>
      </c>
      <c r="J3005" s="31">
        <v>40</v>
      </c>
      <c r="K3005" s="31"/>
      <c r="L3005" s="31">
        <v>0.8</v>
      </c>
      <c r="M3005" s="31">
        <v>40</v>
      </c>
      <c r="N3005" s="31"/>
      <c r="O3005" s="360">
        <f>IF(P3005="Yes",'MD Rates'!$H$1,R3005)</f>
        <v>18629</v>
      </c>
      <c r="P3005" s="5" t="str">
        <f t="shared" si="118"/>
        <v>No</v>
      </c>
      <c r="R3005" s="406">
        <v>18629</v>
      </c>
    </row>
    <row r="3006" spans="1:18" hidden="1" x14ac:dyDescent="0.2">
      <c r="A3006" s="31" t="s">
        <v>129</v>
      </c>
      <c r="B3006" s="1064" t="s">
        <v>1923</v>
      </c>
      <c r="C3006" s="368" t="s">
        <v>1530</v>
      </c>
      <c r="D3006" s="31" t="s">
        <v>221</v>
      </c>
      <c r="E3006" s="31"/>
      <c r="F3006" s="31" t="s">
        <v>152</v>
      </c>
      <c r="G3006" s="31" t="s">
        <v>1446</v>
      </c>
      <c r="H3006" s="31"/>
      <c r="I3006" s="31">
        <v>0.8</v>
      </c>
      <c r="J3006" s="31">
        <v>20</v>
      </c>
      <c r="K3006" s="31"/>
      <c r="L3006" s="31">
        <v>0.8</v>
      </c>
      <c r="M3006" s="31">
        <v>20</v>
      </c>
      <c r="N3006" s="31"/>
      <c r="O3006" s="360">
        <f>IF(P3006="Yes",'MD Rates'!$H$1,R3006)</f>
        <v>18629</v>
      </c>
      <c r="P3006" s="5" t="str">
        <f t="shared" si="118"/>
        <v>No</v>
      </c>
      <c r="R3006" s="406">
        <v>18629</v>
      </c>
    </row>
    <row r="3007" spans="1:18" hidden="1" x14ac:dyDescent="0.2">
      <c r="A3007" s="31" t="s">
        <v>129</v>
      </c>
      <c r="B3007" s="1064" t="s">
        <v>1923</v>
      </c>
      <c r="C3007" s="368" t="s">
        <v>1530</v>
      </c>
      <c r="D3007" s="31" t="s">
        <v>221</v>
      </c>
      <c r="E3007" s="31"/>
      <c r="F3007" s="31" t="s">
        <v>209</v>
      </c>
      <c r="G3007" s="31" t="s">
        <v>1447</v>
      </c>
      <c r="H3007" s="31"/>
      <c r="I3007" s="31">
        <v>0.8</v>
      </c>
      <c r="J3007" s="31">
        <v>50</v>
      </c>
      <c r="K3007" s="31"/>
      <c r="L3007" s="31">
        <v>0.8</v>
      </c>
      <c r="M3007" s="31">
        <v>50</v>
      </c>
      <c r="N3007" s="31"/>
      <c r="O3007" s="360">
        <f>IF(P3007="Yes",'MD Rates'!$H$1,R3007)</f>
        <v>18629</v>
      </c>
      <c r="P3007" s="5" t="str">
        <f t="shared" si="118"/>
        <v>No</v>
      </c>
      <c r="R3007" s="406">
        <v>18629</v>
      </c>
    </row>
    <row r="3008" spans="1:18" hidden="1" x14ac:dyDescent="0.2">
      <c r="A3008" s="31" t="s">
        <v>129</v>
      </c>
      <c r="B3008" s="1064" t="s">
        <v>1923</v>
      </c>
      <c r="C3008" s="368" t="s">
        <v>1530</v>
      </c>
      <c r="D3008" s="31" t="s">
        <v>221</v>
      </c>
      <c r="E3008" s="31"/>
      <c r="F3008" s="31" t="s">
        <v>209</v>
      </c>
      <c r="G3008" s="31" t="s">
        <v>1448</v>
      </c>
      <c r="H3008" s="31"/>
      <c r="I3008" s="31">
        <v>0.8</v>
      </c>
      <c r="J3008" s="31">
        <v>40</v>
      </c>
      <c r="K3008" s="31"/>
      <c r="L3008" s="31">
        <v>0.8</v>
      </c>
      <c r="M3008" s="31">
        <v>40</v>
      </c>
      <c r="N3008" s="31"/>
      <c r="O3008" s="360">
        <f>IF(P3008="Yes",'MD Rates'!$H$1,R3008)</f>
        <v>18629</v>
      </c>
      <c r="P3008" s="5" t="str">
        <f t="shared" si="118"/>
        <v>No</v>
      </c>
      <c r="R3008" s="406">
        <v>18629</v>
      </c>
    </row>
    <row r="3009" spans="1:18" hidden="1" x14ac:dyDescent="0.2">
      <c r="A3009" s="31" t="s">
        <v>129</v>
      </c>
      <c r="B3009" s="1064" t="s">
        <v>1923</v>
      </c>
      <c r="C3009" s="368" t="s">
        <v>1530</v>
      </c>
      <c r="D3009" s="31" t="s">
        <v>221</v>
      </c>
      <c r="E3009" s="31"/>
      <c r="F3009" s="31" t="s">
        <v>209</v>
      </c>
      <c r="G3009" s="31" t="s">
        <v>1449</v>
      </c>
      <c r="H3009" s="31"/>
      <c r="I3009" s="31">
        <v>0.8</v>
      </c>
      <c r="J3009" s="31">
        <v>20</v>
      </c>
      <c r="K3009" s="31"/>
      <c r="L3009" s="31">
        <v>0.8</v>
      </c>
      <c r="M3009" s="31">
        <v>20</v>
      </c>
      <c r="N3009" s="31"/>
      <c r="O3009" s="360">
        <f>IF(P3009="Yes",'MD Rates'!$H$1,R3009)</f>
        <v>18629</v>
      </c>
      <c r="P3009" s="5" t="str">
        <f t="shared" si="118"/>
        <v>No</v>
      </c>
      <c r="R3009" s="406">
        <v>18629</v>
      </c>
    </row>
    <row r="3010" spans="1:18" hidden="1" x14ac:dyDescent="0.2">
      <c r="A3010" s="31" t="s">
        <v>129</v>
      </c>
      <c r="B3010" s="1064" t="s">
        <v>1923</v>
      </c>
      <c r="C3010" s="368" t="s">
        <v>1530</v>
      </c>
      <c r="D3010" s="31" t="s">
        <v>221</v>
      </c>
      <c r="E3010" s="31"/>
      <c r="F3010" s="31" t="s">
        <v>210</v>
      </c>
      <c r="G3010" s="31" t="s">
        <v>1444</v>
      </c>
      <c r="H3010" s="31"/>
      <c r="I3010" s="31">
        <v>0.9</v>
      </c>
      <c r="J3010" s="31">
        <v>50</v>
      </c>
      <c r="K3010" s="31"/>
      <c r="L3010" s="31">
        <v>0.9</v>
      </c>
      <c r="M3010" s="31">
        <v>50</v>
      </c>
      <c r="N3010" s="31"/>
      <c r="O3010" s="360">
        <f>IF(P3010="Yes",'MD Rates'!$H$1,R3010)</f>
        <v>18629</v>
      </c>
      <c r="P3010" s="5" t="str">
        <f t="shared" si="118"/>
        <v>No</v>
      </c>
      <c r="R3010" s="406">
        <v>18629</v>
      </c>
    </row>
    <row r="3011" spans="1:18" hidden="1" x14ac:dyDescent="0.2">
      <c r="A3011" s="31" t="s">
        <v>129</v>
      </c>
      <c r="B3011" s="1064" t="s">
        <v>1923</v>
      </c>
      <c r="C3011" s="368" t="s">
        <v>1530</v>
      </c>
      <c r="D3011" s="31" t="s">
        <v>221</v>
      </c>
      <c r="E3011" s="31"/>
      <c r="F3011" s="31" t="s">
        <v>210</v>
      </c>
      <c r="G3011" s="31" t="s">
        <v>1445</v>
      </c>
      <c r="H3011" s="31"/>
      <c r="I3011" s="31">
        <v>0.9</v>
      </c>
      <c r="J3011" s="31">
        <v>40</v>
      </c>
      <c r="K3011" s="31"/>
      <c r="L3011" s="31">
        <v>0.9</v>
      </c>
      <c r="M3011" s="31">
        <v>40</v>
      </c>
      <c r="N3011" s="31"/>
      <c r="O3011" s="360">
        <f>IF(P3011="Yes",'MD Rates'!$H$1,R3011)</f>
        <v>18629</v>
      </c>
      <c r="P3011" s="5" t="str">
        <f t="shared" si="118"/>
        <v>No</v>
      </c>
      <c r="R3011" s="406">
        <v>18629</v>
      </c>
    </row>
    <row r="3012" spans="1:18" hidden="1" x14ac:dyDescent="0.2">
      <c r="A3012" s="31" t="s">
        <v>129</v>
      </c>
      <c r="B3012" s="1064" t="s">
        <v>1923</v>
      </c>
      <c r="C3012" s="368" t="s">
        <v>1530</v>
      </c>
      <c r="D3012" s="31" t="s">
        <v>221</v>
      </c>
      <c r="E3012" s="31"/>
      <c r="F3012" s="31" t="s">
        <v>210</v>
      </c>
      <c r="G3012" s="31" t="s">
        <v>1446</v>
      </c>
      <c r="H3012" s="31"/>
      <c r="I3012" s="31">
        <v>0.9</v>
      </c>
      <c r="J3012" s="31">
        <v>20</v>
      </c>
      <c r="K3012" s="31"/>
      <c r="L3012" s="31">
        <v>0.9</v>
      </c>
      <c r="M3012" s="31">
        <v>20</v>
      </c>
      <c r="N3012" s="31"/>
      <c r="O3012" s="360">
        <f>IF(P3012="Yes",'MD Rates'!$H$1,R3012)</f>
        <v>18629</v>
      </c>
      <c r="P3012" s="5" t="str">
        <f t="shared" si="118"/>
        <v>No</v>
      </c>
      <c r="R3012" s="406">
        <v>18629</v>
      </c>
    </row>
    <row r="3013" spans="1:18" hidden="1" x14ac:dyDescent="0.2">
      <c r="A3013" s="31" t="s">
        <v>129</v>
      </c>
      <c r="B3013" s="1064" t="s">
        <v>1923</v>
      </c>
      <c r="C3013" s="368" t="s">
        <v>1530</v>
      </c>
      <c r="D3013" s="31" t="s">
        <v>221</v>
      </c>
      <c r="E3013" s="31"/>
      <c r="F3013" s="31" t="s">
        <v>211</v>
      </c>
      <c r="G3013" s="31" t="s">
        <v>1447</v>
      </c>
      <c r="H3013" s="31"/>
      <c r="I3013" s="31">
        <v>0.9</v>
      </c>
      <c r="J3013" s="31">
        <v>50</v>
      </c>
      <c r="K3013" s="31"/>
      <c r="L3013" s="31">
        <v>0.9</v>
      </c>
      <c r="M3013" s="31">
        <v>50</v>
      </c>
      <c r="N3013" s="31"/>
      <c r="O3013" s="360">
        <f>IF(P3013="Yes",'MD Rates'!$H$1,R3013)</f>
        <v>18629</v>
      </c>
      <c r="P3013" s="5" t="str">
        <f t="shared" si="118"/>
        <v>No</v>
      </c>
      <c r="R3013" s="406">
        <v>18629</v>
      </c>
    </row>
    <row r="3014" spans="1:18" hidden="1" x14ac:dyDescent="0.2">
      <c r="A3014" s="31" t="s">
        <v>129</v>
      </c>
      <c r="B3014" s="1064" t="s">
        <v>1923</v>
      </c>
      <c r="C3014" s="368" t="s">
        <v>1530</v>
      </c>
      <c r="D3014" s="31" t="s">
        <v>221</v>
      </c>
      <c r="E3014" s="31"/>
      <c r="F3014" s="31" t="s">
        <v>211</v>
      </c>
      <c r="G3014" s="31" t="s">
        <v>1448</v>
      </c>
      <c r="H3014" s="31"/>
      <c r="I3014" s="31">
        <v>0.9</v>
      </c>
      <c r="J3014" s="31">
        <v>40</v>
      </c>
      <c r="K3014" s="31"/>
      <c r="L3014" s="31">
        <v>0.9</v>
      </c>
      <c r="M3014" s="31">
        <v>40</v>
      </c>
      <c r="N3014" s="31"/>
      <c r="O3014" s="360">
        <f>IF(P3014="Yes",'MD Rates'!$H$1,R3014)</f>
        <v>18629</v>
      </c>
      <c r="P3014" s="5" t="str">
        <f t="shared" si="118"/>
        <v>No</v>
      </c>
      <c r="R3014" s="406">
        <v>18629</v>
      </c>
    </row>
    <row r="3015" spans="1:18" hidden="1" x14ac:dyDescent="0.2">
      <c r="A3015" s="31" t="s">
        <v>129</v>
      </c>
      <c r="B3015" s="1064" t="s">
        <v>1923</v>
      </c>
      <c r="C3015" s="368" t="s">
        <v>1530</v>
      </c>
      <c r="D3015" s="31" t="s">
        <v>221</v>
      </c>
      <c r="E3015" s="31"/>
      <c r="F3015" s="31" t="s">
        <v>211</v>
      </c>
      <c r="G3015" s="31" t="s">
        <v>1449</v>
      </c>
      <c r="H3015" s="31"/>
      <c r="I3015" s="31">
        <v>0.9</v>
      </c>
      <c r="J3015" s="31">
        <v>20</v>
      </c>
      <c r="K3015" s="31"/>
      <c r="L3015" s="31">
        <v>0.9</v>
      </c>
      <c r="M3015" s="31">
        <v>20</v>
      </c>
      <c r="N3015" s="31"/>
      <c r="O3015" s="360">
        <f>IF(P3015="Yes",'MD Rates'!$H$1,R3015)</f>
        <v>18629</v>
      </c>
      <c r="P3015" s="5" t="str">
        <f t="shared" si="118"/>
        <v>No</v>
      </c>
      <c r="R3015" s="406">
        <v>18629</v>
      </c>
    </row>
    <row r="3016" spans="1:18" hidden="1" x14ac:dyDescent="0.2">
      <c r="A3016" s="31" t="s">
        <v>129</v>
      </c>
      <c r="B3016" s="1064" t="s">
        <v>1923</v>
      </c>
      <c r="C3016" s="368" t="s">
        <v>1530</v>
      </c>
      <c r="D3016" s="31" t="s">
        <v>222</v>
      </c>
      <c r="E3016" s="31"/>
      <c r="F3016" s="31" t="s">
        <v>146</v>
      </c>
      <c r="G3016" s="31" t="s">
        <v>1444</v>
      </c>
      <c r="H3016" s="31"/>
      <c r="I3016" s="31">
        <v>0.5</v>
      </c>
      <c r="J3016" s="31">
        <v>50</v>
      </c>
      <c r="K3016" s="31"/>
      <c r="L3016" s="31">
        <v>0.5</v>
      </c>
      <c r="M3016" s="31">
        <v>50</v>
      </c>
      <c r="N3016" s="31"/>
      <c r="O3016" s="360">
        <f>IF(P3016="Yes",'MD Rates'!$H$1,R3016)</f>
        <v>18629</v>
      </c>
      <c r="P3016" s="5" t="str">
        <f t="shared" si="118"/>
        <v>No</v>
      </c>
      <c r="R3016" s="406">
        <v>18629</v>
      </c>
    </row>
    <row r="3017" spans="1:18" hidden="1" x14ac:dyDescent="0.2">
      <c r="A3017" s="31" t="s">
        <v>129</v>
      </c>
      <c r="B3017" s="1064" t="s">
        <v>1923</v>
      </c>
      <c r="C3017" s="368" t="s">
        <v>1530</v>
      </c>
      <c r="D3017" s="31" t="s">
        <v>222</v>
      </c>
      <c r="E3017" s="31"/>
      <c r="F3017" s="31" t="s">
        <v>146</v>
      </c>
      <c r="G3017" s="31" t="s">
        <v>1445</v>
      </c>
      <c r="H3017" s="31"/>
      <c r="I3017" s="31">
        <v>0.5</v>
      </c>
      <c r="J3017" s="31">
        <v>40</v>
      </c>
      <c r="K3017" s="31"/>
      <c r="L3017" s="31">
        <v>0.5</v>
      </c>
      <c r="M3017" s="31">
        <v>40</v>
      </c>
      <c r="N3017" s="31"/>
      <c r="O3017" s="360">
        <f>IF(P3017="Yes",'MD Rates'!$H$1,R3017)</f>
        <v>18629</v>
      </c>
      <c r="P3017" s="5" t="str">
        <f t="shared" si="118"/>
        <v>No</v>
      </c>
      <c r="R3017" s="406">
        <v>18629</v>
      </c>
    </row>
    <row r="3018" spans="1:18" hidden="1" x14ac:dyDescent="0.2">
      <c r="A3018" s="31" t="s">
        <v>129</v>
      </c>
      <c r="B3018" s="1064" t="s">
        <v>1923</v>
      </c>
      <c r="C3018" s="368" t="s">
        <v>1530</v>
      </c>
      <c r="D3018" s="31" t="s">
        <v>222</v>
      </c>
      <c r="E3018" s="31"/>
      <c r="F3018" s="31" t="s">
        <v>146</v>
      </c>
      <c r="G3018" s="31" t="s">
        <v>1446</v>
      </c>
      <c r="H3018" s="31"/>
      <c r="I3018" s="31">
        <v>0.5</v>
      </c>
      <c r="J3018" s="31">
        <v>20</v>
      </c>
      <c r="K3018" s="31"/>
      <c r="L3018" s="31">
        <v>0.5</v>
      </c>
      <c r="M3018" s="31">
        <v>20</v>
      </c>
      <c r="N3018" s="31"/>
      <c r="O3018" s="360">
        <f>IF(P3018="Yes",'MD Rates'!$H$1,R3018)</f>
        <v>18629</v>
      </c>
      <c r="P3018" s="5" t="str">
        <f t="shared" si="118"/>
        <v>No</v>
      </c>
      <c r="R3018" s="406">
        <v>18629</v>
      </c>
    </row>
    <row r="3019" spans="1:18" hidden="1" x14ac:dyDescent="0.2">
      <c r="A3019" s="31" t="s">
        <v>129</v>
      </c>
      <c r="B3019" s="1064" t="s">
        <v>1923</v>
      </c>
      <c r="C3019" s="368" t="s">
        <v>1530</v>
      </c>
      <c r="D3019" s="31" t="s">
        <v>222</v>
      </c>
      <c r="E3019" s="31"/>
      <c r="F3019" s="31" t="s">
        <v>147</v>
      </c>
      <c r="G3019" s="31" t="s">
        <v>1447</v>
      </c>
      <c r="H3019" s="31"/>
      <c r="I3019" s="31">
        <v>0.5</v>
      </c>
      <c r="J3019" s="31">
        <v>50</v>
      </c>
      <c r="K3019" s="31"/>
      <c r="L3019" s="31">
        <v>0.5</v>
      </c>
      <c r="M3019" s="31">
        <v>50</v>
      </c>
      <c r="N3019" s="31"/>
      <c r="O3019" s="360">
        <f>IF(P3019="Yes",'MD Rates'!$H$1,R3019)</f>
        <v>18629</v>
      </c>
      <c r="P3019" s="5" t="str">
        <f t="shared" si="118"/>
        <v>No</v>
      </c>
      <c r="R3019" s="406">
        <v>18629</v>
      </c>
    </row>
    <row r="3020" spans="1:18" hidden="1" x14ac:dyDescent="0.2">
      <c r="A3020" s="31" t="s">
        <v>129</v>
      </c>
      <c r="B3020" s="1064" t="s">
        <v>1923</v>
      </c>
      <c r="C3020" s="368" t="s">
        <v>1530</v>
      </c>
      <c r="D3020" s="31" t="s">
        <v>222</v>
      </c>
      <c r="E3020" s="31"/>
      <c r="F3020" s="31" t="s">
        <v>147</v>
      </c>
      <c r="G3020" s="31" t="s">
        <v>1448</v>
      </c>
      <c r="H3020" s="31"/>
      <c r="I3020" s="31">
        <v>0.5</v>
      </c>
      <c r="J3020" s="31">
        <v>40</v>
      </c>
      <c r="K3020" s="31"/>
      <c r="L3020" s="31">
        <v>0.5</v>
      </c>
      <c r="M3020" s="31">
        <v>40</v>
      </c>
      <c r="N3020" s="31"/>
      <c r="O3020" s="360">
        <f>IF(P3020="Yes",'MD Rates'!$H$1,R3020)</f>
        <v>18629</v>
      </c>
      <c r="P3020" s="5" t="str">
        <f t="shared" si="118"/>
        <v>No</v>
      </c>
      <c r="R3020" s="406">
        <v>18629</v>
      </c>
    </row>
    <row r="3021" spans="1:18" hidden="1" x14ac:dyDescent="0.2">
      <c r="A3021" s="31" t="s">
        <v>129</v>
      </c>
      <c r="B3021" s="1064" t="s">
        <v>1923</v>
      </c>
      <c r="C3021" s="368" t="s">
        <v>1530</v>
      </c>
      <c r="D3021" s="31" t="s">
        <v>222</v>
      </c>
      <c r="E3021" s="31"/>
      <c r="F3021" s="31" t="s">
        <v>147</v>
      </c>
      <c r="G3021" s="31" t="s">
        <v>1449</v>
      </c>
      <c r="H3021" s="31"/>
      <c r="I3021" s="31">
        <v>0.5</v>
      </c>
      <c r="J3021" s="31">
        <v>20</v>
      </c>
      <c r="K3021" s="31"/>
      <c r="L3021" s="31">
        <v>0.5</v>
      </c>
      <c r="M3021" s="31">
        <v>20</v>
      </c>
      <c r="N3021" s="31"/>
      <c r="O3021" s="360">
        <f>IF(P3021="Yes",'MD Rates'!$H$1,R3021)</f>
        <v>18629</v>
      </c>
      <c r="P3021" s="5" t="str">
        <f t="shared" si="118"/>
        <v>No</v>
      </c>
      <c r="R3021" s="406">
        <v>18629</v>
      </c>
    </row>
    <row r="3022" spans="1:18" s="11" customFormat="1" hidden="1" x14ac:dyDescent="0.2">
      <c r="A3022" s="9" t="s">
        <v>129</v>
      </c>
      <c r="B3022" s="1064" t="s">
        <v>1923</v>
      </c>
      <c r="C3022" s="375" t="s">
        <v>1530</v>
      </c>
      <c r="D3022" s="9" t="s">
        <v>222</v>
      </c>
      <c r="E3022" s="9"/>
      <c r="F3022" s="9" t="s">
        <v>147</v>
      </c>
      <c r="G3022" s="9" t="s">
        <v>660</v>
      </c>
      <c r="H3022" s="9"/>
      <c r="I3022" s="593">
        <v>0.5</v>
      </c>
      <c r="J3022" s="9">
        <v>5</v>
      </c>
      <c r="K3022" s="9"/>
      <c r="L3022" s="506">
        <v>0.5</v>
      </c>
      <c r="M3022" s="506">
        <v>5</v>
      </c>
      <c r="N3022" s="9"/>
      <c r="O3022" s="360">
        <f>IF(P3022="Yes",'MD Rates'!$H$1,R3022)</f>
        <v>18629</v>
      </c>
      <c r="P3022" s="12" t="str">
        <f>IF(I3022&lt;&gt;L3022,"Yes","No")</f>
        <v>No</v>
      </c>
      <c r="R3022" s="360">
        <v>18629</v>
      </c>
    </row>
    <row r="3023" spans="1:18" hidden="1" x14ac:dyDescent="0.2">
      <c r="A3023" s="31" t="s">
        <v>129</v>
      </c>
      <c r="B3023" s="1064" t="s">
        <v>1923</v>
      </c>
      <c r="C3023" s="368" t="s">
        <v>1530</v>
      </c>
      <c r="D3023" s="31" t="s">
        <v>222</v>
      </c>
      <c r="E3023" s="31"/>
      <c r="F3023" s="31" t="s">
        <v>148</v>
      </c>
      <c r="G3023" s="31" t="s">
        <v>1444</v>
      </c>
      <c r="H3023" s="31"/>
      <c r="I3023" s="31">
        <v>0.6</v>
      </c>
      <c r="J3023" s="31">
        <v>50</v>
      </c>
      <c r="K3023" s="31"/>
      <c r="L3023" s="31">
        <v>0.6</v>
      </c>
      <c r="M3023" s="31">
        <v>50</v>
      </c>
      <c r="N3023" s="31"/>
      <c r="O3023" s="360">
        <f>IF(P3023="Yes",'MD Rates'!$H$1,R3023)</f>
        <v>18629</v>
      </c>
      <c r="P3023" s="5" t="str">
        <f t="shared" si="118"/>
        <v>No</v>
      </c>
      <c r="R3023" s="406">
        <v>18629</v>
      </c>
    </row>
    <row r="3024" spans="1:18" hidden="1" x14ac:dyDescent="0.2">
      <c r="A3024" s="31" t="s">
        <v>129</v>
      </c>
      <c r="B3024" s="1064" t="s">
        <v>1923</v>
      </c>
      <c r="C3024" s="368" t="s">
        <v>1530</v>
      </c>
      <c r="D3024" s="31" t="s">
        <v>222</v>
      </c>
      <c r="E3024" s="31"/>
      <c r="F3024" s="31" t="s">
        <v>148</v>
      </c>
      <c r="G3024" s="31" t="s">
        <v>1445</v>
      </c>
      <c r="H3024" s="31"/>
      <c r="I3024" s="31">
        <v>0.6</v>
      </c>
      <c r="J3024" s="31">
        <v>40</v>
      </c>
      <c r="K3024" s="31"/>
      <c r="L3024" s="31">
        <v>0.6</v>
      </c>
      <c r="M3024" s="31">
        <v>40</v>
      </c>
      <c r="N3024" s="31"/>
      <c r="O3024" s="360">
        <f>IF(P3024="Yes",'MD Rates'!$H$1,R3024)</f>
        <v>18629</v>
      </c>
      <c r="P3024" s="5" t="str">
        <f t="shared" si="118"/>
        <v>No</v>
      </c>
      <c r="R3024" s="406">
        <v>18629</v>
      </c>
    </row>
    <row r="3025" spans="1:18" hidden="1" x14ac:dyDescent="0.2">
      <c r="A3025" s="31" t="s">
        <v>129</v>
      </c>
      <c r="B3025" s="1064" t="s">
        <v>1923</v>
      </c>
      <c r="C3025" s="368" t="s">
        <v>1530</v>
      </c>
      <c r="D3025" s="31" t="s">
        <v>222</v>
      </c>
      <c r="E3025" s="31"/>
      <c r="F3025" s="31" t="s">
        <v>148</v>
      </c>
      <c r="G3025" s="31" t="s">
        <v>1446</v>
      </c>
      <c r="H3025" s="31"/>
      <c r="I3025" s="31">
        <v>0.6</v>
      </c>
      <c r="J3025" s="31">
        <v>20</v>
      </c>
      <c r="K3025" s="31"/>
      <c r="L3025" s="31">
        <v>0.6</v>
      </c>
      <c r="M3025" s="31">
        <v>20</v>
      </c>
      <c r="N3025" s="31"/>
      <c r="O3025" s="360">
        <f>IF(P3025="Yes",'MD Rates'!$H$1,R3025)</f>
        <v>18629</v>
      </c>
      <c r="P3025" s="5" t="str">
        <f t="shared" ref="P3025:P3092" si="119">IF(I3025&lt;&gt;L3025,"Yes","No")</f>
        <v>No</v>
      </c>
      <c r="R3025" s="406">
        <v>18629</v>
      </c>
    </row>
    <row r="3026" spans="1:18" hidden="1" x14ac:dyDescent="0.2">
      <c r="A3026" s="31" t="s">
        <v>129</v>
      </c>
      <c r="B3026" s="1064" t="s">
        <v>1923</v>
      </c>
      <c r="C3026" s="368" t="s">
        <v>1530</v>
      </c>
      <c r="D3026" s="31" t="s">
        <v>222</v>
      </c>
      <c r="E3026" s="31"/>
      <c r="F3026" s="31" t="s">
        <v>149</v>
      </c>
      <c r="G3026" s="31" t="s">
        <v>1447</v>
      </c>
      <c r="H3026" s="31"/>
      <c r="I3026" s="31">
        <v>0.6</v>
      </c>
      <c r="J3026" s="31">
        <v>50</v>
      </c>
      <c r="K3026" s="31"/>
      <c r="L3026" s="31">
        <v>0.6</v>
      </c>
      <c r="M3026" s="31">
        <v>50</v>
      </c>
      <c r="N3026" s="31"/>
      <c r="O3026" s="360">
        <f>IF(P3026="Yes",'MD Rates'!$H$1,R3026)</f>
        <v>18629</v>
      </c>
      <c r="P3026" s="5" t="str">
        <f t="shared" si="119"/>
        <v>No</v>
      </c>
      <c r="R3026" s="406">
        <v>18629</v>
      </c>
    </row>
    <row r="3027" spans="1:18" hidden="1" x14ac:dyDescent="0.2">
      <c r="A3027" s="31" t="s">
        <v>129</v>
      </c>
      <c r="B3027" s="1064" t="s">
        <v>1923</v>
      </c>
      <c r="C3027" s="368" t="s">
        <v>1530</v>
      </c>
      <c r="D3027" s="31" t="s">
        <v>222</v>
      </c>
      <c r="E3027" s="31"/>
      <c r="F3027" s="31" t="s">
        <v>149</v>
      </c>
      <c r="G3027" s="31" t="s">
        <v>1448</v>
      </c>
      <c r="H3027" s="31"/>
      <c r="I3027" s="31">
        <v>0.6</v>
      </c>
      <c r="J3027" s="31">
        <v>40</v>
      </c>
      <c r="K3027" s="31"/>
      <c r="L3027" s="31">
        <v>0.6</v>
      </c>
      <c r="M3027" s="31">
        <v>40</v>
      </c>
      <c r="N3027" s="31"/>
      <c r="O3027" s="360">
        <f>IF(P3027="Yes",'MD Rates'!$H$1,R3027)</f>
        <v>18629</v>
      </c>
      <c r="P3027" s="5" t="str">
        <f t="shared" si="119"/>
        <v>No</v>
      </c>
      <c r="R3027" s="406">
        <v>18629</v>
      </c>
    </row>
    <row r="3028" spans="1:18" hidden="1" x14ac:dyDescent="0.2">
      <c r="A3028" s="31" t="s">
        <v>129</v>
      </c>
      <c r="B3028" s="1064" t="s">
        <v>1923</v>
      </c>
      <c r="C3028" s="368" t="s">
        <v>1530</v>
      </c>
      <c r="D3028" s="31" t="s">
        <v>222</v>
      </c>
      <c r="E3028" s="31"/>
      <c r="F3028" s="31" t="s">
        <v>149</v>
      </c>
      <c r="G3028" s="31" t="s">
        <v>1449</v>
      </c>
      <c r="H3028" s="31"/>
      <c r="I3028" s="31">
        <v>0.6</v>
      </c>
      <c r="J3028" s="31">
        <v>20</v>
      </c>
      <c r="K3028" s="31"/>
      <c r="L3028" s="31">
        <v>0.6</v>
      </c>
      <c r="M3028" s="31">
        <v>20</v>
      </c>
      <c r="N3028" s="31"/>
      <c r="O3028" s="360">
        <f>IF(P3028="Yes",'MD Rates'!$H$1,R3028)</f>
        <v>18629</v>
      </c>
      <c r="P3028" s="5" t="str">
        <f t="shared" si="119"/>
        <v>No</v>
      </c>
      <c r="R3028" s="406">
        <v>18629</v>
      </c>
    </row>
    <row r="3029" spans="1:18" s="11" customFormat="1" hidden="1" x14ac:dyDescent="0.2">
      <c r="A3029" s="9" t="s">
        <v>129</v>
      </c>
      <c r="B3029" s="1064" t="s">
        <v>1923</v>
      </c>
      <c r="C3029" s="375" t="s">
        <v>1530</v>
      </c>
      <c r="D3029" s="9" t="s">
        <v>222</v>
      </c>
      <c r="E3029" s="9"/>
      <c r="F3029" s="9" t="s">
        <v>149</v>
      </c>
      <c r="G3029" s="9" t="s">
        <v>660</v>
      </c>
      <c r="H3029" s="9"/>
      <c r="I3029" s="593">
        <v>0.6</v>
      </c>
      <c r="J3029" s="9">
        <v>5</v>
      </c>
      <c r="K3029" s="9"/>
      <c r="L3029" s="506">
        <v>0.6</v>
      </c>
      <c r="M3029" s="506">
        <v>5</v>
      </c>
      <c r="N3029" s="9"/>
      <c r="O3029" s="360">
        <f>IF(P3029="Yes",'MD Rates'!$H$1,R3029)</f>
        <v>18629</v>
      </c>
      <c r="P3029" s="12" t="str">
        <f t="shared" si="119"/>
        <v>No</v>
      </c>
      <c r="R3029" s="360">
        <v>18629</v>
      </c>
    </row>
    <row r="3030" spans="1:18" hidden="1" x14ac:dyDescent="0.2">
      <c r="A3030" s="31" t="s">
        <v>129</v>
      </c>
      <c r="B3030" s="1064" t="s">
        <v>1923</v>
      </c>
      <c r="C3030" s="368" t="s">
        <v>1530</v>
      </c>
      <c r="D3030" s="31" t="s">
        <v>222</v>
      </c>
      <c r="E3030" s="31"/>
      <c r="F3030" s="31" t="s">
        <v>150</v>
      </c>
      <c r="G3030" s="31" t="s">
        <v>1444</v>
      </c>
      <c r="H3030" s="31"/>
      <c r="I3030" s="31">
        <v>0.7</v>
      </c>
      <c r="J3030" s="31">
        <v>50</v>
      </c>
      <c r="K3030" s="31"/>
      <c r="L3030" s="31">
        <v>0.7</v>
      </c>
      <c r="M3030" s="31">
        <v>50</v>
      </c>
      <c r="N3030" s="31"/>
      <c r="O3030" s="360">
        <f>IF(P3030="Yes",'MD Rates'!$H$1,R3030)</f>
        <v>18629</v>
      </c>
      <c r="P3030" s="5" t="str">
        <f t="shared" si="119"/>
        <v>No</v>
      </c>
      <c r="R3030" s="406">
        <v>18629</v>
      </c>
    </row>
    <row r="3031" spans="1:18" hidden="1" x14ac:dyDescent="0.2">
      <c r="A3031" s="31" t="s">
        <v>129</v>
      </c>
      <c r="B3031" s="1064" t="s">
        <v>1923</v>
      </c>
      <c r="C3031" s="368" t="s">
        <v>1530</v>
      </c>
      <c r="D3031" s="31" t="s">
        <v>222</v>
      </c>
      <c r="E3031" s="31"/>
      <c r="F3031" s="31" t="s">
        <v>150</v>
      </c>
      <c r="G3031" s="31" t="s">
        <v>1445</v>
      </c>
      <c r="H3031" s="31"/>
      <c r="I3031" s="31">
        <v>0.7</v>
      </c>
      <c r="J3031" s="31">
        <v>40</v>
      </c>
      <c r="K3031" s="31"/>
      <c r="L3031" s="31">
        <v>0.7</v>
      </c>
      <c r="M3031" s="31">
        <v>40</v>
      </c>
      <c r="N3031" s="31"/>
      <c r="O3031" s="360">
        <f>IF(P3031="Yes",'MD Rates'!$H$1,R3031)</f>
        <v>18629</v>
      </c>
      <c r="P3031" s="5" t="str">
        <f t="shared" si="119"/>
        <v>No</v>
      </c>
      <c r="R3031" s="406">
        <v>18629</v>
      </c>
    </row>
    <row r="3032" spans="1:18" hidden="1" x14ac:dyDescent="0.2">
      <c r="A3032" s="31" t="s">
        <v>129</v>
      </c>
      <c r="B3032" s="1064" t="s">
        <v>1923</v>
      </c>
      <c r="C3032" s="368" t="s">
        <v>1530</v>
      </c>
      <c r="D3032" s="31" t="s">
        <v>222</v>
      </c>
      <c r="E3032" s="31"/>
      <c r="F3032" s="31" t="s">
        <v>150</v>
      </c>
      <c r="G3032" s="31" t="s">
        <v>1446</v>
      </c>
      <c r="H3032" s="31"/>
      <c r="I3032" s="31">
        <v>0.7</v>
      </c>
      <c r="J3032" s="31">
        <v>20</v>
      </c>
      <c r="K3032" s="31"/>
      <c r="L3032" s="31">
        <v>0.7</v>
      </c>
      <c r="M3032" s="31">
        <v>20</v>
      </c>
      <c r="N3032" s="31"/>
      <c r="O3032" s="360">
        <f>IF(P3032="Yes",'MD Rates'!$H$1,R3032)</f>
        <v>18629</v>
      </c>
      <c r="P3032" s="5" t="str">
        <f t="shared" si="119"/>
        <v>No</v>
      </c>
      <c r="R3032" s="406">
        <v>18629</v>
      </c>
    </row>
    <row r="3033" spans="1:18" hidden="1" x14ac:dyDescent="0.2">
      <c r="A3033" s="31" t="s">
        <v>129</v>
      </c>
      <c r="B3033" s="1064" t="s">
        <v>1923</v>
      </c>
      <c r="C3033" s="368" t="s">
        <v>1530</v>
      </c>
      <c r="D3033" s="31" t="s">
        <v>222</v>
      </c>
      <c r="E3033" s="31"/>
      <c r="F3033" s="31" t="s">
        <v>151</v>
      </c>
      <c r="G3033" s="31" t="s">
        <v>1447</v>
      </c>
      <c r="H3033" s="31"/>
      <c r="I3033" s="31">
        <v>0.7</v>
      </c>
      <c r="J3033" s="31">
        <v>50</v>
      </c>
      <c r="K3033" s="31"/>
      <c r="L3033" s="31">
        <v>0.7</v>
      </c>
      <c r="M3033" s="31">
        <v>50</v>
      </c>
      <c r="N3033" s="31"/>
      <c r="O3033" s="360">
        <f>IF(P3033="Yes",'MD Rates'!$H$1,R3033)</f>
        <v>18629</v>
      </c>
      <c r="P3033" s="5" t="str">
        <f t="shared" si="119"/>
        <v>No</v>
      </c>
      <c r="R3033" s="406">
        <v>18629</v>
      </c>
    </row>
    <row r="3034" spans="1:18" hidden="1" x14ac:dyDescent="0.2">
      <c r="A3034" s="31" t="s">
        <v>129</v>
      </c>
      <c r="B3034" s="1064" t="s">
        <v>1923</v>
      </c>
      <c r="C3034" s="368" t="s">
        <v>1530</v>
      </c>
      <c r="D3034" s="31" t="s">
        <v>222</v>
      </c>
      <c r="E3034" s="31"/>
      <c r="F3034" s="31" t="s">
        <v>151</v>
      </c>
      <c r="G3034" s="31" t="s">
        <v>1448</v>
      </c>
      <c r="H3034" s="31"/>
      <c r="I3034" s="31">
        <v>0.7</v>
      </c>
      <c r="J3034" s="31">
        <v>40</v>
      </c>
      <c r="K3034" s="31"/>
      <c r="L3034" s="31">
        <v>0.7</v>
      </c>
      <c r="M3034" s="31">
        <v>40</v>
      </c>
      <c r="N3034" s="31"/>
      <c r="O3034" s="360">
        <f>IF(P3034="Yes",'MD Rates'!$H$1,R3034)</f>
        <v>18629</v>
      </c>
      <c r="P3034" s="5" t="str">
        <f t="shared" si="119"/>
        <v>No</v>
      </c>
      <c r="R3034" s="406">
        <v>18629</v>
      </c>
    </row>
    <row r="3035" spans="1:18" hidden="1" x14ac:dyDescent="0.2">
      <c r="A3035" s="31" t="s">
        <v>129</v>
      </c>
      <c r="B3035" s="1064" t="s">
        <v>1923</v>
      </c>
      <c r="C3035" s="368" t="s">
        <v>1530</v>
      </c>
      <c r="D3035" s="31" t="s">
        <v>222</v>
      </c>
      <c r="E3035" s="31"/>
      <c r="F3035" s="31" t="s">
        <v>151</v>
      </c>
      <c r="G3035" s="31" t="s">
        <v>1449</v>
      </c>
      <c r="H3035" s="31"/>
      <c r="I3035" s="31">
        <v>0.7</v>
      </c>
      <c r="J3035" s="31">
        <v>20</v>
      </c>
      <c r="K3035" s="31"/>
      <c r="L3035" s="31">
        <v>0.7</v>
      </c>
      <c r="M3035" s="31">
        <v>20</v>
      </c>
      <c r="N3035" s="31"/>
      <c r="O3035" s="360">
        <f>IF(P3035="Yes",'MD Rates'!$H$1,R3035)</f>
        <v>18629</v>
      </c>
      <c r="P3035" s="5" t="str">
        <f t="shared" si="119"/>
        <v>No</v>
      </c>
      <c r="R3035" s="406">
        <v>18629</v>
      </c>
    </row>
    <row r="3036" spans="1:18" s="11" customFormat="1" hidden="1" x14ac:dyDescent="0.2">
      <c r="A3036" s="9" t="s">
        <v>129</v>
      </c>
      <c r="B3036" s="1064" t="s">
        <v>1923</v>
      </c>
      <c r="C3036" s="375" t="s">
        <v>1530</v>
      </c>
      <c r="D3036" s="9" t="s">
        <v>222</v>
      </c>
      <c r="E3036" s="9"/>
      <c r="F3036" s="9" t="s">
        <v>151</v>
      </c>
      <c r="G3036" s="9" t="s">
        <v>660</v>
      </c>
      <c r="H3036" s="9"/>
      <c r="I3036" s="593">
        <v>0.7</v>
      </c>
      <c r="J3036" s="9">
        <v>5</v>
      </c>
      <c r="K3036" s="9"/>
      <c r="L3036" s="506">
        <v>0.7</v>
      </c>
      <c r="M3036" s="506">
        <v>5</v>
      </c>
      <c r="N3036" s="9"/>
      <c r="O3036" s="360">
        <f>IF(P3036="Yes",'MD Rates'!$H$1,R3036)</f>
        <v>18629</v>
      </c>
      <c r="P3036" s="12" t="str">
        <f>IF(I3036&lt;&gt;L3036,"Yes","No")</f>
        <v>No</v>
      </c>
      <c r="R3036" s="360">
        <v>18629</v>
      </c>
    </row>
    <row r="3037" spans="1:18" hidden="1" x14ac:dyDescent="0.2">
      <c r="A3037" s="31" t="s">
        <v>129</v>
      </c>
      <c r="B3037" s="1064" t="s">
        <v>1923</v>
      </c>
      <c r="C3037" s="368" t="s">
        <v>1530</v>
      </c>
      <c r="D3037" s="31" t="s">
        <v>222</v>
      </c>
      <c r="E3037" s="31"/>
      <c r="F3037" s="31" t="s">
        <v>152</v>
      </c>
      <c r="G3037" s="31" t="s">
        <v>1444</v>
      </c>
      <c r="H3037" s="31"/>
      <c r="I3037" s="31">
        <v>0.8</v>
      </c>
      <c r="J3037" s="31">
        <v>50</v>
      </c>
      <c r="K3037" s="31"/>
      <c r="L3037" s="31">
        <v>0.8</v>
      </c>
      <c r="M3037" s="31">
        <v>50</v>
      </c>
      <c r="N3037" s="31"/>
      <c r="O3037" s="360">
        <f>IF(P3037="Yes",'MD Rates'!$H$1,R3037)</f>
        <v>18629</v>
      </c>
      <c r="P3037" s="5" t="str">
        <f t="shared" si="119"/>
        <v>No</v>
      </c>
      <c r="R3037" s="406">
        <v>18629</v>
      </c>
    </row>
    <row r="3038" spans="1:18" hidden="1" x14ac:dyDescent="0.2">
      <c r="A3038" s="31" t="s">
        <v>129</v>
      </c>
      <c r="B3038" s="1064" t="s">
        <v>1923</v>
      </c>
      <c r="C3038" s="368" t="s">
        <v>1530</v>
      </c>
      <c r="D3038" s="31" t="s">
        <v>222</v>
      </c>
      <c r="E3038" s="31"/>
      <c r="F3038" s="31" t="s">
        <v>152</v>
      </c>
      <c r="G3038" s="31" t="s">
        <v>1445</v>
      </c>
      <c r="H3038" s="31"/>
      <c r="I3038" s="31">
        <v>0.8</v>
      </c>
      <c r="J3038" s="31">
        <v>40</v>
      </c>
      <c r="K3038" s="31"/>
      <c r="L3038" s="31">
        <v>0.8</v>
      </c>
      <c r="M3038" s="31">
        <v>40</v>
      </c>
      <c r="N3038" s="31"/>
      <c r="O3038" s="360">
        <f>IF(P3038="Yes",'MD Rates'!$H$1,R3038)</f>
        <v>18629</v>
      </c>
      <c r="P3038" s="5" t="str">
        <f t="shared" si="119"/>
        <v>No</v>
      </c>
      <c r="R3038" s="406">
        <v>18629</v>
      </c>
    </row>
    <row r="3039" spans="1:18" hidden="1" x14ac:dyDescent="0.2">
      <c r="A3039" s="31" t="s">
        <v>129</v>
      </c>
      <c r="B3039" s="1064" t="s">
        <v>1923</v>
      </c>
      <c r="C3039" s="368" t="s">
        <v>1530</v>
      </c>
      <c r="D3039" s="31" t="s">
        <v>222</v>
      </c>
      <c r="E3039" s="31"/>
      <c r="F3039" s="31" t="s">
        <v>152</v>
      </c>
      <c r="G3039" s="31" t="s">
        <v>1446</v>
      </c>
      <c r="H3039" s="31"/>
      <c r="I3039" s="31">
        <v>0.8</v>
      </c>
      <c r="J3039" s="31">
        <v>20</v>
      </c>
      <c r="K3039" s="31"/>
      <c r="L3039" s="31">
        <v>0.8</v>
      </c>
      <c r="M3039" s="31">
        <v>20</v>
      </c>
      <c r="N3039" s="31"/>
      <c r="O3039" s="360">
        <f>IF(P3039="Yes",'MD Rates'!$H$1,R3039)</f>
        <v>18629</v>
      </c>
      <c r="P3039" s="5" t="str">
        <f t="shared" si="119"/>
        <v>No</v>
      </c>
      <c r="R3039" s="406">
        <v>18629</v>
      </c>
    </row>
    <row r="3040" spans="1:18" hidden="1" x14ac:dyDescent="0.2">
      <c r="A3040" s="31" t="s">
        <v>129</v>
      </c>
      <c r="B3040" s="1064" t="s">
        <v>1923</v>
      </c>
      <c r="C3040" s="368" t="s">
        <v>1530</v>
      </c>
      <c r="D3040" s="31" t="s">
        <v>222</v>
      </c>
      <c r="E3040" s="31"/>
      <c r="F3040" s="31" t="s">
        <v>209</v>
      </c>
      <c r="G3040" s="31" t="s">
        <v>1447</v>
      </c>
      <c r="H3040" s="31"/>
      <c r="I3040" s="31">
        <v>0.8</v>
      </c>
      <c r="J3040" s="31">
        <v>50</v>
      </c>
      <c r="K3040" s="31"/>
      <c r="L3040" s="31">
        <v>0.8</v>
      </c>
      <c r="M3040" s="31">
        <v>50</v>
      </c>
      <c r="N3040" s="31"/>
      <c r="O3040" s="360">
        <f>IF(P3040="Yes",'MD Rates'!$H$1,R3040)</f>
        <v>18629</v>
      </c>
      <c r="P3040" s="5" t="str">
        <f t="shared" si="119"/>
        <v>No</v>
      </c>
      <c r="R3040" s="406">
        <v>18629</v>
      </c>
    </row>
    <row r="3041" spans="1:18" hidden="1" x14ac:dyDescent="0.2">
      <c r="A3041" s="31" t="s">
        <v>129</v>
      </c>
      <c r="B3041" s="1064" t="s">
        <v>1923</v>
      </c>
      <c r="C3041" s="368" t="s">
        <v>1530</v>
      </c>
      <c r="D3041" s="31" t="s">
        <v>222</v>
      </c>
      <c r="E3041" s="31"/>
      <c r="F3041" s="31" t="s">
        <v>209</v>
      </c>
      <c r="G3041" s="31" t="s">
        <v>1448</v>
      </c>
      <c r="H3041" s="31"/>
      <c r="I3041" s="31">
        <v>0.8</v>
      </c>
      <c r="J3041" s="31">
        <v>40</v>
      </c>
      <c r="K3041" s="31"/>
      <c r="L3041" s="31">
        <v>0.8</v>
      </c>
      <c r="M3041" s="31">
        <v>40</v>
      </c>
      <c r="N3041" s="31"/>
      <c r="O3041" s="360">
        <f>IF(P3041="Yes",'MD Rates'!$H$1,R3041)</f>
        <v>18629</v>
      </c>
      <c r="P3041" s="5" t="str">
        <f t="shared" si="119"/>
        <v>No</v>
      </c>
      <c r="R3041" s="406">
        <v>18629</v>
      </c>
    </row>
    <row r="3042" spans="1:18" hidden="1" x14ac:dyDescent="0.2">
      <c r="A3042" s="31" t="s">
        <v>129</v>
      </c>
      <c r="B3042" s="1064" t="s">
        <v>1923</v>
      </c>
      <c r="C3042" s="368" t="s">
        <v>1530</v>
      </c>
      <c r="D3042" s="31" t="s">
        <v>222</v>
      </c>
      <c r="E3042" s="31"/>
      <c r="F3042" s="31" t="s">
        <v>209</v>
      </c>
      <c r="G3042" s="31" t="s">
        <v>1449</v>
      </c>
      <c r="H3042" s="31"/>
      <c r="I3042" s="31">
        <v>0.8</v>
      </c>
      <c r="J3042" s="31">
        <v>20</v>
      </c>
      <c r="K3042" s="31"/>
      <c r="L3042" s="31">
        <v>0.8</v>
      </c>
      <c r="M3042" s="31">
        <v>20</v>
      </c>
      <c r="N3042" s="31"/>
      <c r="O3042" s="360">
        <f>IF(P3042="Yes",'MD Rates'!$H$1,R3042)</f>
        <v>18629</v>
      </c>
      <c r="P3042" s="5" t="str">
        <f t="shared" si="119"/>
        <v>No</v>
      </c>
      <c r="R3042" s="406">
        <v>18629</v>
      </c>
    </row>
    <row r="3043" spans="1:18" s="11" customFormat="1" hidden="1" x14ac:dyDescent="0.2">
      <c r="A3043" s="9" t="s">
        <v>129</v>
      </c>
      <c r="B3043" s="1064" t="s">
        <v>1923</v>
      </c>
      <c r="C3043" s="375" t="s">
        <v>1530</v>
      </c>
      <c r="D3043" s="9" t="s">
        <v>222</v>
      </c>
      <c r="E3043" s="9"/>
      <c r="F3043" s="9" t="s">
        <v>209</v>
      </c>
      <c r="G3043" s="9" t="s">
        <v>660</v>
      </c>
      <c r="H3043" s="9"/>
      <c r="I3043" s="593">
        <v>0.8</v>
      </c>
      <c r="J3043" s="9">
        <v>5</v>
      </c>
      <c r="K3043" s="9"/>
      <c r="L3043" s="506">
        <v>0.8</v>
      </c>
      <c r="M3043" s="506">
        <v>5</v>
      </c>
      <c r="N3043" s="9"/>
      <c r="O3043" s="360">
        <f>IF(P3043="Yes",'MD Rates'!$H$1,R3043)</f>
        <v>18629</v>
      </c>
      <c r="P3043" s="12" t="str">
        <f t="shared" si="119"/>
        <v>No</v>
      </c>
      <c r="R3043" s="360">
        <v>18629</v>
      </c>
    </row>
    <row r="3044" spans="1:18" hidden="1" x14ac:dyDescent="0.2">
      <c r="A3044" s="31" t="s">
        <v>129</v>
      </c>
      <c r="B3044" s="1064" t="s">
        <v>1923</v>
      </c>
      <c r="C3044" s="368" t="s">
        <v>1530</v>
      </c>
      <c r="D3044" s="31" t="s">
        <v>222</v>
      </c>
      <c r="E3044" s="31"/>
      <c r="F3044" s="31" t="s">
        <v>210</v>
      </c>
      <c r="G3044" s="31" t="s">
        <v>1444</v>
      </c>
      <c r="H3044" s="31"/>
      <c r="I3044" s="31">
        <v>0.9</v>
      </c>
      <c r="J3044" s="31">
        <v>50</v>
      </c>
      <c r="K3044" s="31"/>
      <c r="L3044" s="31">
        <v>0.9</v>
      </c>
      <c r="M3044" s="31">
        <v>50</v>
      </c>
      <c r="N3044" s="31"/>
      <c r="O3044" s="360">
        <f>IF(P3044="Yes",'MD Rates'!$H$1,R3044)</f>
        <v>18629</v>
      </c>
      <c r="P3044" s="5" t="str">
        <f t="shared" si="119"/>
        <v>No</v>
      </c>
      <c r="R3044" s="406">
        <v>18629</v>
      </c>
    </row>
    <row r="3045" spans="1:18" hidden="1" x14ac:dyDescent="0.2">
      <c r="A3045" s="31" t="s">
        <v>129</v>
      </c>
      <c r="B3045" s="1064" t="s">
        <v>1923</v>
      </c>
      <c r="C3045" s="368" t="s">
        <v>1530</v>
      </c>
      <c r="D3045" s="31" t="s">
        <v>222</v>
      </c>
      <c r="E3045" s="31"/>
      <c r="F3045" s="31" t="s">
        <v>210</v>
      </c>
      <c r="G3045" s="31" t="s">
        <v>1445</v>
      </c>
      <c r="H3045" s="31"/>
      <c r="I3045" s="31">
        <v>0.9</v>
      </c>
      <c r="J3045" s="31">
        <v>40</v>
      </c>
      <c r="K3045" s="31"/>
      <c r="L3045" s="31">
        <v>0.9</v>
      </c>
      <c r="M3045" s="31">
        <v>40</v>
      </c>
      <c r="N3045" s="31"/>
      <c r="O3045" s="360">
        <f>IF(P3045="Yes",'MD Rates'!$H$1,R3045)</f>
        <v>18629</v>
      </c>
      <c r="P3045" s="5" t="str">
        <f t="shared" si="119"/>
        <v>No</v>
      </c>
      <c r="R3045" s="406">
        <v>18629</v>
      </c>
    </row>
    <row r="3046" spans="1:18" hidden="1" x14ac:dyDescent="0.2">
      <c r="A3046" s="31" t="s">
        <v>129</v>
      </c>
      <c r="B3046" s="1064" t="s">
        <v>1923</v>
      </c>
      <c r="C3046" s="368" t="s">
        <v>1530</v>
      </c>
      <c r="D3046" s="31" t="s">
        <v>222</v>
      </c>
      <c r="E3046" s="31"/>
      <c r="F3046" s="31" t="s">
        <v>210</v>
      </c>
      <c r="G3046" s="31" t="s">
        <v>1446</v>
      </c>
      <c r="H3046" s="31"/>
      <c r="I3046" s="31">
        <v>0.9</v>
      </c>
      <c r="J3046" s="31">
        <v>20</v>
      </c>
      <c r="K3046" s="31"/>
      <c r="L3046" s="31">
        <v>0.9</v>
      </c>
      <c r="M3046" s="31">
        <v>20</v>
      </c>
      <c r="N3046" s="31"/>
      <c r="O3046" s="360">
        <f>IF(P3046="Yes",'MD Rates'!$H$1,R3046)</f>
        <v>18629</v>
      </c>
      <c r="P3046" s="5" t="str">
        <f t="shared" si="119"/>
        <v>No</v>
      </c>
      <c r="R3046" s="406">
        <v>18629</v>
      </c>
    </row>
    <row r="3047" spans="1:18" hidden="1" x14ac:dyDescent="0.2">
      <c r="A3047" s="31" t="s">
        <v>129</v>
      </c>
      <c r="B3047" s="1064" t="s">
        <v>1923</v>
      </c>
      <c r="C3047" s="368" t="s">
        <v>1530</v>
      </c>
      <c r="D3047" s="31" t="s">
        <v>222</v>
      </c>
      <c r="E3047" s="31"/>
      <c r="F3047" s="31" t="s">
        <v>211</v>
      </c>
      <c r="G3047" s="31" t="s">
        <v>1447</v>
      </c>
      <c r="H3047" s="31"/>
      <c r="I3047" s="31">
        <v>0.9</v>
      </c>
      <c r="J3047" s="31">
        <v>50</v>
      </c>
      <c r="K3047" s="31"/>
      <c r="L3047" s="31">
        <v>0.9</v>
      </c>
      <c r="M3047" s="31">
        <v>50</v>
      </c>
      <c r="N3047" s="31"/>
      <c r="O3047" s="360">
        <f>IF(P3047="Yes",'MD Rates'!$H$1,R3047)</f>
        <v>18629</v>
      </c>
      <c r="P3047" s="5" t="str">
        <f t="shared" si="119"/>
        <v>No</v>
      </c>
      <c r="R3047" s="406">
        <v>18629</v>
      </c>
    </row>
    <row r="3048" spans="1:18" hidden="1" x14ac:dyDescent="0.2">
      <c r="A3048" s="31" t="s">
        <v>129</v>
      </c>
      <c r="B3048" s="1064" t="s">
        <v>1923</v>
      </c>
      <c r="C3048" s="368" t="s">
        <v>1530</v>
      </c>
      <c r="D3048" s="31" t="s">
        <v>222</v>
      </c>
      <c r="E3048" s="31"/>
      <c r="F3048" s="31" t="s">
        <v>211</v>
      </c>
      <c r="G3048" s="31" t="s">
        <v>1448</v>
      </c>
      <c r="H3048" s="31"/>
      <c r="I3048" s="31">
        <v>0.9</v>
      </c>
      <c r="J3048" s="31">
        <v>40</v>
      </c>
      <c r="K3048" s="31"/>
      <c r="L3048" s="31">
        <v>0.9</v>
      </c>
      <c r="M3048" s="31">
        <v>40</v>
      </c>
      <c r="N3048" s="31"/>
      <c r="O3048" s="360">
        <f>IF(P3048="Yes",'MD Rates'!$H$1,R3048)</f>
        <v>18629</v>
      </c>
      <c r="P3048" s="5" t="str">
        <f t="shared" si="119"/>
        <v>No</v>
      </c>
      <c r="R3048" s="406">
        <v>18629</v>
      </c>
    </row>
    <row r="3049" spans="1:18" hidden="1" x14ac:dyDescent="0.2">
      <c r="A3049" s="31" t="s">
        <v>129</v>
      </c>
      <c r="B3049" s="1064" t="s">
        <v>1923</v>
      </c>
      <c r="C3049" s="368" t="s">
        <v>1530</v>
      </c>
      <c r="D3049" s="31" t="s">
        <v>222</v>
      </c>
      <c r="E3049" s="31"/>
      <c r="F3049" s="31" t="s">
        <v>211</v>
      </c>
      <c r="G3049" s="31" t="s">
        <v>1449</v>
      </c>
      <c r="H3049" s="31"/>
      <c r="I3049" s="31">
        <v>0.9</v>
      </c>
      <c r="J3049" s="31">
        <v>20</v>
      </c>
      <c r="K3049" s="31"/>
      <c r="L3049" s="31">
        <v>0.9</v>
      </c>
      <c r="M3049" s="31">
        <v>20</v>
      </c>
      <c r="N3049" s="31"/>
      <c r="O3049" s="360">
        <f>IF(P3049="Yes",'MD Rates'!$H$1,R3049)</f>
        <v>18629</v>
      </c>
      <c r="P3049" s="5" t="str">
        <f t="shared" si="119"/>
        <v>No</v>
      </c>
      <c r="R3049" s="406">
        <v>18629</v>
      </c>
    </row>
    <row r="3050" spans="1:18" s="11" customFormat="1" hidden="1" x14ac:dyDescent="0.2">
      <c r="A3050" s="9" t="s">
        <v>129</v>
      </c>
      <c r="B3050" s="1064" t="s">
        <v>1923</v>
      </c>
      <c r="C3050" s="375" t="s">
        <v>1530</v>
      </c>
      <c r="D3050" s="9" t="s">
        <v>222</v>
      </c>
      <c r="E3050" s="9"/>
      <c r="F3050" s="9" t="s">
        <v>211</v>
      </c>
      <c r="G3050" s="9" t="s">
        <v>660</v>
      </c>
      <c r="H3050" s="9"/>
      <c r="I3050" s="593">
        <v>0.9</v>
      </c>
      <c r="J3050" s="9">
        <v>5</v>
      </c>
      <c r="K3050" s="9"/>
      <c r="L3050" s="506">
        <v>0.9</v>
      </c>
      <c r="M3050" s="506">
        <v>5</v>
      </c>
      <c r="N3050" s="9"/>
      <c r="O3050" s="360">
        <f>IF(P3050="Yes",'MD Rates'!$H$1,R3050)</f>
        <v>18629</v>
      </c>
      <c r="P3050" s="12" t="str">
        <f>IF(I3050&lt;&gt;L3050,"Yes","No")</f>
        <v>No</v>
      </c>
      <c r="R3050" s="360">
        <v>18629</v>
      </c>
    </row>
    <row r="3051" spans="1:18" hidden="1" x14ac:dyDescent="0.2">
      <c r="A3051" s="31" t="s">
        <v>129</v>
      </c>
      <c r="B3051" s="1064" t="s">
        <v>1923</v>
      </c>
      <c r="C3051" s="368" t="s">
        <v>1530</v>
      </c>
      <c r="D3051" s="31" t="s">
        <v>223</v>
      </c>
      <c r="E3051" s="31"/>
      <c r="F3051" s="31" t="s">
        <v>146</v>
      </c>
      <c r="G3051" s="31" t="s">
        <v>1444</v>
      </c>
      <c r="H3051" s="31"/>
      <c r="I3051" s="31">
        <v>0.5</v>
      </c>
      <c r="J3051" s="31">
        <v>50</v>
      </c>
      <c r="K3051" s="31"/>
      <c r="L3051" s="31">
        <v>0.5</v>
      </c>
      <c r="M3051" s="31">
        <v>50</v>
      </c>
      <c r="N3051" s="31"/>
      <c r="O3051" s="360">
        <f>IF(P3051="Yes",'MD Rates'!$H$1,R3051)</f>
        <v>18629</v>
      </c>
      <c r="P3051" s="5" t="str">
        <f t="shared" si="119"/>
        <v>No</v>
      </c>
      <c r="R3051" s="406">
        <v>18629</v>
      </c>
    </row>
    <row r="3052" spans="1:18" hidden="1" x14ac:dyDescent="0.2">
      <c r="A3052" s="31" t="s">
        <v>129</v>
      </c>
      <c r="B3052" s="1064" t="s">
        <v>1923</v>
      </c>
      <c r="C3052" s="368" t="s">
        <v>1530</v>
      </c>
      <c r="D3052" s="31" t="s">
        <v>223</v>
      </c>
      <c r="E3052" s="31"/>
      <c r="F3052" s="31" t="s">
        <v>146</v>
      </c>
      <c r="G3052" s="31" t="s">
        <v>1445</v>
      </c>
      <c r="H3052" s="31"/>
      <c r="I3052" s="31">
        <v>0.5</v>
      </c>
      <c r="J3052" s="31">
        <v>40</v>
      </c>
      <c r="K3052" s="31"/>
      <c r="L3052" s="31">
        <v>0.5</v>
      </c>
      <c r="M3052" s="31">
        <v>40</v>
      </c>
      <c r="N3052" s="31"/>
      <c r="O3052" s="360">
        <f>IF(P3052="Yes",'MD Rates'!$H$1,R3052)</f>
        <v>18629</v>
      </c>
      <c r="P3052" s="5" t="str">
        <f t="shared" si="119"/>
        <v>No</v>
      </c>
      <c r="R3052" s="406">
        <v>18629</v>
      </c>
    </row>
    <row r="3053" spans="1:18" hidden="1" x14ac:dyDescent="0.2">
      <c r="A3053" s="31" t="s">
        <v>129</v>
      </c>
      <c r="B3053" s="1064" t="s">
        <v>1923</v>
      </c>
      <c r="C3053" s="368" t="s">
        <v>1530</v>
      </c>
      <c r="D3053" s="31" t="s">
        <v>223</v>
      </c>
      <c r="E3053" s="31"/>
      <c r="F3053" s="31" t="s">
        <v>146</v>
      </c>
      <c r="G3053" s="31" t="s">
        <v>1446</v>
      </c>
      <c r="H3053" s="31"/>
      <c r="I3053" s="31">
        <v>0.5</v>
      </c>
      <c r="J3053" s="31">
        <v>20</v>
      </c>
      <c r="K3053" s="31"/>
      <c r="L3053" s="31">
        <v>0.5</v>
      </c>
      <c r="M3053" s="31">
        <v>20</v>
      </c>
      <c r="N3053" s="31"/>
      <c r="O3053" s="360">
        <f>IF(P3053="Yes",'MD Rates'!$H$1,R3053)</f>
        <v>18629</v>
      </c>
      <c r="P3053" s="5" t="str">
        <f t="shared" si="119"/>
        <v>No</v>
      </c>
      <c r="R3053" s="406">
        <v>18629</v>
      </c>
    </row>
    <row r="3054" spans="1:18" hidden="1" x14ac:dyDescent="0.2">
      <c r="A3054" s="31" t="s">
        <v>129</v>
      </c>
      <c r="B3054" s="1064" t="s">
        <v>1923</v>
      </c>
      <c r="C3054" s="368" t="s">
        <v>1530</v>
      </c>
      <c r="D3054" s="31" t="s">
        <v>223</v>
      </c>
      <c r="E3054" s="31"/>
      <c r="F3054" s="31" t="s">
        <v>147</v>
      </c>
      <c r="G3054" s="31" t="s">
        <v>1447</v>
      </c>
      <c r="H3054" s="31"/>
      <c r="I3054" s="31">
        <v>0.5</v>
      </c>
      <c r="J3054" s="31">
        <v>50</v>
      </c>
      <c r="K3054" s="31"/>
      <c r="L3054" s="31">
        <v>0.5</v>
      </c>
      <c r="M3054" s="31">
        <v>50</v>
      </c>
      <c r="N3054" s="31"/>
      <c r="O3054" s="360">
        <f>IF(P3054="Yes",'MD Rates'!$H$1,R3054)</f>
        <v>18629</v>
      </c>
      <c r="P3054" s="5" t="str">
        <f t="shared" si="119"/>
        <v>No</v>
      </c>
      <c r="R3054" s="406">
        <v>18629</v>
      </c>
    </row>
    <row r="3055" spans="1:18" hidden="1" x14ac:dyDescent="0.2">
      <c r="A3055" s="31" t="s">
        <v>129</v>
      </c>
      <c r="B3055" s="1064" t="s">
        <v>1923</v>
      </c>
      <c r="C3055" s="368" t="s">
        <v>1530</v>
      </c>
      <c r="D3055" s="31" t="s">
        <v>223</v>
      </c>
      <c r="E3055" s="31"/>
      <c r="F3055" s="31" t="s">
        <v>147</v>
      </c>
      <c r="G3055" s="31" t="s">
        <v>1448</v>
      </c>
      <c r="H3055" s="31"/>
      <c r="I3055" s="31">
        <v>0.5</v>
      </c>
      <c r="J3055" s="31">
        <v>40</v>
      </c>
      <c r="K3055" s="31"/>
      <c r="L3055" s="31">
        <v>0.5</v>
      </c>
      <c r="M3055" s="31">
        <v>40</v>
      </c>
      <c r="N3055" s="31"/>
      <c r="O3055" s="360">
        <f>IF(P3055="Yes",'MD Rates'!$H$1,R3055)</f>
        <v>18629</v>
      </c>
      <c r="P3055" s="5" t="str">
        <f t="shared" si="119"/>
        <v>No</v>
      </c>
      <c r="R3055" s="406">
        <v>18629</v>
      </c>
    </row>
    <row r="3056" spans="1:18" hidden="1" x14ac:dyDescent="0.2">
      <c r="A3056" s="31" t="s">
        <v>129</v>
      </c>
      <c r="B3056" s="1064" t="s">
        <v>1923</v>
      </c>
      <c r="C3056" s="368" t="s">
        <v>1530</v>
      </c>
      <c r="D3056" s="31" t="s">
        <v>223</v>
      </c>
      <c r="E3056" s="31"/>
      <c r="F3056" s="31" t="s">
        <v>147</v>
      </c>
      <c r="G3056" s="31" t="s">
        <v>1449</v>
      </c>
      <c r="H3056" s="31"/>
      <c r="I3056" s="31">
        <v>0.5</v>
      </c>
      <c r="J3056" s="31">
        <v>20</v>
      </c>
      <c r="K3056" s="31"/>
      <c r="L3056" s="31">
        <v>0.5</v>
      </c>
      <c r="M3056" s="31">
        <v>20</v>
      </c>
      <c r="N3056" s="31"/>
      <c r="O3056" s="360">
        <f>IF(P3056="Yes",'MD Rates'!$H$1,R3056)</f>
        <v>18629</v>
      </c>
      <c r="P3056" s="5" t="str">
        <f t="shared" si="119"/>
        <v>No</v>
      </c>
      <c r="R3056" s="406">
        <v>18629</v>
      </c>
    </row>
    <row r="3057" spans="1:18" hidden="1" x14ac:dyDescent="0.2">
      <c r="A3057" s="31" t="s">
        <v>129</v>
      </c>
      <c r="B3057" s="1064" t="s">
        <v>1923</v>
      </c>
      <c r="C3057" s="368" t="s">
        <v>1530</v>
      </c>
      <c r="D3057" s="31" t="s">
        <v>223</v>
      </c>
      <c r="E3057" s="31"/>
      <c r="F3057" s="31" t="s">
        <v>148</v>
      </c>
      <c r="G3057" s="31" t="s">
        <v>1444</v>
      </c>
      <c r="H3057" s="31"/>
      <c r="I3057" s="31">
        <v>0.6</v>
      </c>
      <c r="J3057" s="31">
        <v>50</v>
      </c>
      <c r="K3057" s="31"/>
      <c r="L3057" s="31">
        <v>0.6</v>
      </c>
      <c r="M3057" s="31">
        <v>50</v>
      </c>
      <c r="N3057" s="31"/>
      <c r="O3057" s="360">
        <f>IF(P3057="Yes",'MD Rates'!$H$1,R3057)</f>
        <v>18629</v>
      </c>
      <c r="P3057" s="5" t="str">
        <f t="shared" si="119"/>
        <v>No</v>
      </c>
      <c r="R3057" s="406">
        <v>18629</v>
      </c>
    </row>
    <row r="3058" spans="1:18" hidden="1" x14ac:dyDescent="0.2">
      <c r="A3058" s="31" t="s">
        <v>129</v>
      </c>
      <c r="B3058" s="1064" t="s">
        <v>1923</v>
      </c>
      <c r="C3058" s="368" t="s">
        <v>1530</v>
      </c>
      <c r="D3058" s="31" t="s">
        <v>223</v>
      </c>
      <c r="E3058" s="31"/>
      <c r="F3058" s="31" t="s">
        <v>148</v>
      </c>
      <c r="G3058" s="31" t="s">
        <v>1445</v>
      </c>
      <c r="H3058" s="31"/>
      <c r="I3058" s="31">
        <v>0.6</v>
      </c>
      <c r="J3058" s="31">
        <v>40</v>
      </c>
      <c r="K3058" s="31"/>
      <c r="L3058" s="31">
        <v>0.6</v>
      </c>
      <c r="M3058" s="31">
        <v>40</v>
      </c>
      <c r="N3058" s="31"/>
      <c r="O3058" s="360">
        <f>IF(P3058="Yes",'MD Rates'!$H$1,R3058)</f>
        <v>18629</v>
      </c>
      <c r="P3058" s="5" t="str">
        <f t="shared" si="119"/>
        <v>No</v>
      </c>
      <c r="R3058" s="406">
        <v>18629</v>
      </c>
    </row>
    <row r="3059" spans="1:18" hidden="1" x14ac:dyDescent="0.2">
      <c r="A3059" s="31" t="s">
        <v>129</v>
      </c>
      <c r="B3059" s="1064" t="s">
        <v>1923</v>
      </c>
      <c r="C3059" s="368" t="s">
        <v>1530</v>
      </c>
      <c r="D3059" s="31" t="s">
        <v>223</v>
      </c>
      <c r="E3059" s="31"/>
      <c r="F3059" s="31" t="s">
        <v>148</v>
      </c>
      <c r="G3059" s="31" t="s">
        <v>1446</v>
      </c>
      <c r="H3059" s="31"/>
      <c r="I3059" s="31">
        <v>0.6</v>
      </c>
      <c r="J3059" s="31">
        <v>20</v>
      </c>
      <c r="K3059" s="31"/>
      <c r="L3059" s="31">
        <v>0.6</v>
      </c>
      <c r="M3059" s="31">
        <v>20</v>
      </c>
      <c r="N3059" s="31"/>
      <c r="O3059" s="360">
        <f>IF(P3059="Yes",'MD Rates'!$H$1,R3059)</f>
        <v>18629</v>
      </c>
      <c r="P3059" s="5" t="str">
        <f t="shared" si="119"/>
        <v>No</v>
      </c>
      <c r="R3059" s="406">
        <v>18629</v>
      </c>
    </row>
    <row r="3060" spans="1:18" hidden="1" x14ac:dyDescent="0.2">
      <c r="A3060" s="31" t="s">
        <v>129</v>
      </c>
      <c r="B3060" s="1064" t="s">
        <v>1923</v>
      </c>
      <c r="C3060" s="368" t="s">
        <v>1530</v>
      </c>
      <c r="D3060" s="31" t="s">
        <v>223</v>
      </c>
      <c r="E3060" s="31"/>
      <c r="F3060" s="31" t="s">
        <v>149</v>
      </c>
      <c r="G3060" s="31" t="s">
        <v>1447</v>
      </c>
      <c r="H3060" s="31"/>
      <c r="I3060" s="31">
        <v>0.6</v>
      </c>
      <c r="J3060" s="31">
        <v>50</v>
      </c>
      <c r="K3060" s="31"/>
      <c r="L3060" s="31">
        <v>0.6</v>
      </c>
      <c r="M3060" s="31">
        <v>50</v>
      </c>
      <c r="N3060" s="31"/>
      <c r="O3060" s="360">
        <f>IF(P3060="Yes",'MD Rates'!$H$1,R3060)</f>
        <v>18629</v>
      </c>
      <c r="P3060" s="5" t="str">
        <f t="shared" si="119"/>
        <v>No</v>
      </c>
      <c r="R3060" s="406">
        <v>18629</v>
      </c>
    </row>
    <row r="3061" spans="1:18" hidden="1" x14ac:dyDescent="0.2">
      <c r="A3061" s="31" t="s">
        <v>129</v>
      </c>
      <c r="B3061" s="1064" t="s">
        <v>1923</v>
      </c>
      <c r="C3061" s="368" t="s">
        <v>1530</v>
      </c>
      <c r="D3061" s="31" t="s">
        <v>223</v>
      </c>
      <c r="E3061" s="31"/>
      <c r="F3061" s="31" t="s">
        <v>149</v>
      </c>
      <c r="G3061" s="31" t="s">
        <v>1448</v>
      </c>
      <c r="H3061" s="31"/>
      <c r="I3061" s="31">
        <v>0.6</v>
      </c>
      <c r="J3061" s="31">
        <v>40</v>
      </c>
      <c r="K3061" s="31"/>
      <c r="L3061" s="31">
        <v>0.6</v>
      </c>
      <c r="M3061" s="31">
        <v>40</v>
      </c>
      <c r="N3061" s="31"/>
      <c r="O3061" s="360">
        <f>IF(P3061="Yes",'MD Rates'!$H$1,R3061)</f>
        <v>18629</v>
      </c>
      <c r="P3061" s="5" t="str">
        <f t="shared" si="119"/>
        <v>No</v>
      </c>
      <c r="R3061" s="406">
        <v>18629</v>
      </c>
    </row>
    <row r="3062" spans="1:18" hidden="1" x14ac:dyDescent="0.2">
      <c r="A3062" s="31" t="s">
        <v>129</v>
      </c>
      <c r="B3062" s="1064" t="s">
        <v>1923</v>
      </c>
      <c r="C3062" s="368" t="s">
        <v>1530</v>
      </c>
      <c r="D3062" s="31" t="s">
        <v>223</v>
      </c>
      <c r="E3062" s="31"/>
      <c r="F3062" s="31" t="s">
        <v>149</v>
      </c>
      <c r="G3062" s="31" t="s">
        <v>1449</v>
      </c>
      <c r="H3062" s="31"/>
      <c r="I3062" s="31">
        <v>0.6</v>
      </c>
      <c r="J3062" s="31">
        <v>20</v>
      </c>
      <c r="K3062" s="31"/>
      <c r="L3062" s="31">
        <v>0.6</v>
      </c>
      <c r="M3062" s="31">
        <v>20</v>
      </c>
      <c r="N3062" s="31"/>
      <c r="O3062" s="360">
        <f>IF(P3062="Yes",'MD Rates'!$H$1,R3062)</f>
        <v>18629</v>
      </c>
      <c r="P3062" s="5" t="str">
        <f t="shared" si="119"/>
        <v>No</v>
      </c>
      <c r="R3062" s="406">
        <v>18629</v>
      </c>
    </row>
    <row r="3063" spans="1:18" hidden="1" x14ac:dyDescent="0.2">
      <c r="A3063" s="31" t="s">
        <v>129</v>
      </c>
      <c r="B3063" s="1064" t="s">
        <v>1923</v>
      </c>
      <c r="C3063" s="368" t="s">
        <v>1530</v>
      </c>
      <c r="D3063" s="31" t="s">
        <v>223</v>
      </c>
      <c r="E3063" s="31"/>
      <c r="F3063" s="31" t="s">
        <v>150</v>
      </c>
      <c r="G3063" s="31" t="s">
        <v>1444</v>
      </c>
      <c r="H3063" s="31"/>
      <c r="I3063" s="31">
        <v>0.7</v>
      </c>
      <c r="J3063" s="31">
        <v>50</v>
      </c>
      <c r="K3063" s="31"/>
      <c r="L3063" s="31">
        <v>0.7</v>
      </c>
      <c r="M3063" s="31">
        <v>50</v>
      </c>
      <c r="N3063" s="31"/>
      <c r="O3063" s="360">
        <f>IF(P3063="Yes",'MD Rates'!$H$1,R3063)</f>
        <v>18629</v>
      </c>
      <c r="P3063" s="5" t="str">
        <f t="shared" si="119"/>
        <v>No</v>
      </c>
      <c r="R3063" s="406">
        <v>18629</v>
      </c>
    </row>
    <row r="3064" spans="1:18" hidden="1" x14ac:dyDescent="0.2">
      <c r="A3064" s="31" t="s">
        <v>129</v>
      </c>
      <c r="B3064" s="1064" t="s">
        <v>1923</v>
      </c>
      <c r="C3064" s="368" t="s">
        <v>1530</v>
      </c>
      <c r="D3064" s="31" t="s">
        <v>223</v>
      </c>
      <c r="E3064" s="31"/>
      <c r="F3064" s="31" t="s">
        <v>150</v>
      </c>
      <c r="G3064" s="31" t="s">
        <v>1445</v>
      </c>
      <c r="H3064" s="31"/>
      <c r="I3064" s="31">
        <v>0.7</v>
      </c>
      <c r="J3064" s="31">
        <v>40</v>
      </c>
      <c r="K3064" s="31"/>
      <c r="L3064" s="31">
        <v>0.7</v>
      </c>
      <c r="M3064" s="31">
        <v>40</v>
      </c>
      <c r="N3064" s="31"/>
      <c r="O3064" s="360">
        <f>IF(P3064="Yes",'MD Rates'!$H$1,R3064)</f>
        <v>18629</v>
      </c>
      <c r="P3064" s="5" t="str">
        <f t="shared" si="119"/>
        <v>No</v>
      </c>
      <c r="R3064" s="406">
        <v>18629</v>
      </c>
    </row>
    <row r="3065" spans="1:18" hidden="1" x14ac:dyDescent="0.2">
      <c r="A3065" s="31" t="s">
        <v>129</v>
      </c>
      <c r="B3065" s="1064" t="s">
        <v>1923</v>
      </c>
      <c r="C3065" s="368" t="s">
        <v>1530</v>
      </c>
      <c r="D3065" s="31" t="s">
        <v>223</v>
      </c>
      <c r="E3065" s="31"/>
      <c r="F3065" s="31" t="s">
        <v>150</v>
      </c>
      <c r="G3065" s="31" t="s">
        <v>1446</v>
      </c>
      <c r="H3065" s="31"/>
      <c r="I3065" s="31">
        <v>0.7</v>
      </c>
      <c r="J3065" s="31">
        <v>20</v>
      </c>
      <c r="K3065" s="31"/>
      <c r="L3065" s="31">
        <v>0.7</v>
      </c>
      <c r="M3065" s="31">
        <v>20</v>
      </c>
      <c r="N3065" s="31"/>
      <c r="O3065" s="360">
        <f>IF(P3065="Yes",'MD Rates'!$H$1,R3065)</f>
        <v>18629</v>
      </c>
      <c r="P3065" s="5" t="str">
        <f t="shared" si="119"/>
        <v>No</v>
      </c>
      <c r="R3065" s="406">
        <v>18629</v>
      </c>
    </row>
    <row r="3066" spans="1:18" hidden="1" x14ac:dyDescent="0.2">
      <c r="A3066" s="31" t="s">
        <v>129</v>
      </c>
      <c r="B3066" s="1064" t="s">
        <v>1923</v>
      </c>
      <c r="C3066" s="368" t="s">
        <v>1530</v>
      </c>
      <c r="D3066" s="31" t="s">
        <v>223</v>
      </c>
      <c r="E3066" s="31"/>
      <c r="F3066" s="31" t="s">
        <v>151</v>
      </c>
      <c r="G3066" s="31" t="s">
        <v>1447</v>
      </c>
      <c r="H3066" s="31"/>
      <c r="I3066" s="31">
        <v>0.7</v>
      </c>
      <c r="J3066" s="31">
        <v>50</v>
      </c>
      <c r="K3066" s="31"/>
      <c r="L3066" s="31">
        <v>0.7</v>
      </c>
      <c r="M3066" s="31">
        <v>50</v>
      </c>
      <c r="N3066" s="31"/>
      <c r="O3066" s="360">
        <f>IF(P3066="Yes",'MD Rates'!$H$1,R3066)</f>
        <v>18629</v>
      </c>
      <c r="P3066" s="5" t="str">
        <f t="shared" si="119"/>
        <v>No</v>
      </c>
      <c r="R3066" s="406">
        <v>18629</v>
      </c>
    </row>
    <row r="3067" spans="1:18" hidden="1" x14ac:dyDescent="0.2">
      <c r="A3067" s="31" t="s">
        <v>129</v>
      </c>
      <c r="B3067" s="1064" t="s">
        <v>1923</v>
      </c>
      <c r="C3067" s="368" t="s">
        <v>1530</v>
      </c>
      <c r="D3067" s="31" t="s">
        <v>223</v>
      </c>
      <c r="E3067" s="31"/>
      <c r="F3067" s="31" t="s">
        <v>151</v>
      </c>
      <c r="G3067" s="31" t="s">
        <v>1448</v>
      </c>
      <c r="H3067" s="31"/>
      <c r="I3067" s="31">
        <v>0.7</v>
      </c>
      <c r="J3067" s="31">
        <v>40</v>
      </c>
      <c r="K3067" s="31"/>
      <c r="L3067" s="31">
        <v>0.7</v>
      </c>
      <c r="M3067" s="31">
        <v>40</v>
      </c>
      <c r="N3067" s="31"/>
      <c r="O3067" s="360">
        <f>IF(P3067="Yes",'MD Rates'!$H$1,R3067)</f>
        <v>18629</v>
      </c>
      <c r="P3067" s="5" t="str">
        <f t="shared" si="119"/>
        <v>No</v>
      </c>
      <c r="R3067" s="406">
        <v>18629</v>
      </c>
    </row>
    <row r="3068" spans="1:18" hidden="1" x14ac:dyDescent="0.2">
      <c r="A3068" s="31" t="s">
        <v>129</v>
      </c>
      <c r="B3068" s="1064" t="s">
        <v>1923</v>
      </c>
      <c r="C3068" s="368" t="s">
        <v>1530</v>
      </c>
      <c r="D3068" s="31" t="s">
        <v>223</v>
      </c>
      <c r="E3068" s="31"/>
      <c r="F3068" s="31" t="s">
        <v>151</v>
      </c>
      <c r="G3068" s="31" t="s">
        <v>1449</v>
      </c>
      <c r="H3068" s="31"/>
      <c r="I3068" s="31">
        <v>0.7</v>
      </c>
      <c r="J3068" s="31">
        <v>20</v>
      </c>
      <c r="K3068" s="31"/>
      <c r="L3068" s="31">
        <v>0.7</v>
      </c>
      <c r="M3068" s="31">
        <v>20</v>
      </c>
      <c r="N3068" s="31"/>
      <c r="O3068" s="360">
        <f>IF(P3068="Yes",'MD Rates'!$H$1,R3068)</f>
        <v>18629</v>
      </c>
      <c r="P3068" s="5" t="str">
        <f t="shared" si="119"/>
        <v>No</v>
      </c>
      <c r="R3068" s="406">
        <v>18629</v>
      </c>
    </row>
    <row r="3069" spans="1:18" hidden="1" x14ac:dyDescent="0.2">
      <c r="A3069" s="31" t="s">
        <v>129</v>
      </c>
      <c r="B3069" s="1064" t="s">
        <v>1923</v>
      </c>
      <c r="C3069" s="368" t="s">
        <v>1530</v>
      </c>
      <c r="D3069" s="31" t="s">
        <v>223</v>
      </c>
      <c r="E3069" s="31"/>
      <c r="F3069" s="31" t="s">
        <v>152</v>
      </c>
      <c r="G3069" s="31" t="s">
        <v>1444</v>
      </c>
      <c r="H3069" s="31"/>
      <c r="I3069" s="31">
        <v>0.8</v>
      </c>
      <c r="J3069" s="31">
        <v>50</v>
      </c>
      <c r="K3069" s="31"/>
      <c r="L3069" s="31">
        <v>0.8</v>
      </c>
      <c r="M3069" s="31">
        <v>50</v>
      </c>
      <c r="N3069" s="31"/>
      <c r="O3069" s="360">
        <f>IF(P3069="Yes",'MD Rates'!$H$1,R3069)</f>
        <v>18629</v>
      </c>
      <c r="P3069" s="5" t="str">
        <f t="shared" si="119"/>
        <v>No</v>
      </c>
      <c r="R3069" s="406">
        <v>18629</v>
      </c>
    </row>
    <row r="3070" spans="1:18" hidden="1" x14ac:dyDescent="0.2">
      <c r="A3070" s="31" t="s">
        <v>129</v>
      </c>
      <c r="B3070" s="1064" t="s">
        <v>1923</v>
      </c>
      <c r="C3070" s="368" t="s">
        <v>1530</v>
      </c>
      <c r="D3070" s="31" t="s">
        <v>223</v>
      </c>
      <c r="E3070" s="31"/>
      <c r="F3070" s="31" t="s">
        <v>152</v>
      </c>
      <c r="G3070" s="31" t="s">
        <v>1445</v>
      </c>
      <c r="H3070" s="31"/>
      <c r="I3070" s="31">
        <v>0.8</v>
      </c>
      <c r="J3070" s="31">
        <v>40</v>
      </c>
      <c r="K3070" s="31"/>
      <c r="L3070" s="31">
        <v>0.8</v>
      </c>
      <c r="M3070" s="31">
        <v>40</v>
      </c>
      <c r="N3070" s="31"/>
      <c r="O3070" s="360">
        <f>IF(P3070="Yes",'MD Rates'!$H$1,R3070)</f>
        <v>18629</v>
      </c>
      <c r="P3070" s="5" t="str">
        <f t="shared" si="119"/>
        <v>No</v>
      </c>
      <c r="R3070" s="406">
        <v>18629</v>
      </c>
    </row>
    <row r="3071" spans="1:18" hidden="1" x14ac:dyDescent="0.2">
      <c r="A3071" s="31" t="s">
        <v>129</v>
      </c>
      <c r="B3071" s="1064" t="s">
        <v>1923</v>
      </c>
      <c r="C3071" s="368" t="s">
        <v>1530</v>
      </c>
      <c r="D3071" s="31" t="s">
        <v>223</v>
      </c>
      <c r="E3071" s="31"/>
      <c r="F3071" s="31" t="s">
        <v>152</v>
      </c>
      <c r="G3071" s="31" t="s">
        <v>1446</v>
      </c>
      <c r="H3071" s="31"/>
      <c r="I3071" s="31">
        <v>0.8</v>
      </c>
      <c r="J3071" s="31">
        <v>20</v>
      </c>
      <c r="K3071" s="31"/>
      <c r="L3071" s="31">
        <v>0.8</v>
      </c>
      <c r="M3071" s="31">
        <v>20</v>
      </c>
      <c r="N3071" s="31"/>
      <c r="O3071" s="360">
        <f>IF(P3071="Yes",'MD Rates'!$H$1,R3071)</f>
        <v>18629</v>
      </c>
      <c r="P3071" s="5" t="str">
        <f t="shared" si="119"/>
        <v>No</v>
      </c>
      <c r="R3071" s="406">
        <v>18629</v>
      </c>
    </row>
    <row r="3072" spans="1:18" hidden="1" x14ac:dyDescent="0.2">
      <c r="A3072" s="31" t="s">
        <v>129</v>
      </c>
      <c r="B3072" s="1064" t="s">
        <v>1923</v>
      </c>
      <c r="C3072" s="368" t="s">
        <v>1530</v>
      </c>
      <c r="D3072" s="31" t="s">
        <v>223</v>
      </c>
      <c r="E3072" s="31"/>
      <c r="F3072" s="31" t="s">
        <v>209</v>
      </c>
      <c r="G3072" s="31" t="s">
        <v>1447</v>
      </c>
      <c r="H3072" s="31"/>
      <c r="I3072" s="31">
        <v>0.8</v>
      </c>
      <c r="J3072" s="31">
        <v>50</v>
      </c>
      <c r="K3072" s="31"/>
      <c r="L3072" s="31">
        <v>0.8</v>
      </c>
      <c r="M3072" s="31">
        <v>50</v>
      </c>
      <c r="N3072" s="31"/>
      <c r="O3072" s="360">
        <f>IF(P3072="Yes",'MD Rates'!$H$1,R3072)</f>
        <v>18629</v>
      </c>
      <c r="P3072" s="5" t="str">
        <f t="shared" si="119"/>
        <v>No</v>
      </c>
      <c r="R3072" s="406">
        <v>18629</v>
      </c>
    </row>
    <row r="3073" spans="1:18" hidden="1" x14ac:dyDescent="0.2">
      <c r="A3073" s="31" t="s">
        <v>129</v>
      </c>
      <c r="B3073" s="1064" t="s">
        <v>1923</v>
      </c>
      <c r="C3073" s="368" t="s">
        <v>1530</v>
      </c>
      <c r="D3073" s="31" t="s">
        <v>223</v>
      </c>
      <c r="E3073" s="31"/>
      <c r="F3073" s="31" t="s">
        <v>209</v>
      </c>
      <c r="G3073" s="31" t="s">
        <v>1448</v>
      </c>
      <c r="H3073" s="31"/>
      <c r="I3073" s="31">
        <v>0.8</v>
      </c>
      <c r="J3073" s="31">
        <v>40</v>
      </c>
      <c r="K3073" s="31"/>
      <c r="L3073" s="31">
        <v>0.8</v>
      </c>
      <c r="M3073" s="31">
        <v>40</v>
      </c>
      <c r="N3073" s="31"/>
      <c r="O3073" s="360">
        <f>IF(P3073="Yes",'MD Rates'!$H$1,R3073)</f>
        <v>18629</v>
      </c>
      <c r="P3073" s="5" t="str">
        <f t="shared" si="119"/>
        <v>No</v>
      </c>
      <c r="R3073" s="406">
        <v>18629</v>
      </c>
    </row>
    <row r="3074" spans="1:18" hidden="1" x14ac:dyDescent="0.2">
      <c r="A3074" s="31" t="s">
        <v>129</v>
      </c>
      <c r="B3074" s="1064" t="s">
        <v>1923</v>
      </c>
      <c r="C3074" s="368" t="s">
        <v>1530</v>
      </c>
      <c r="D3074" s="31" t="s">
        <v>223</v>
      </c>
      <c r="E3074" s="31"/>
      <c r="F3074" s="31" t="s">
        <v>209</v>
      </c>
      <c r="G3074" s="31" t="s">
        <v>1449</v>
      </c>
      <c r="H3074" s="31"/>
      <c r="I3074" s="31">
        <v>0.8</v>
      </c>
      <c r="J3074" s="31">
        <v>20</v>
      </c>
      <c r="K3074" s="31"/>
      <c r="L3074" s="31">
        <v>0.8</v>
      </c>
      <c r="M3074" s="31">
        <v>20</v>
      </c>
      <c r="N3074" s="31"/>
      <c r="O3074" s="360">
        <f>IF(P3074="Yes",'MD Rates'!$H$1,R3074)</f>
        <v>18629</v>
      </c>
      <c r="P3074" s="5" t="str">
        <f t="shared" si="119"/>
        <v>No</v>
      </c>
      <c r="R3074" s="406">
        <v>18629</v>
      </c>
    </row>
    <row r="3075" spans="1:18" hidden="1" x14ac:dyDescent="0.2">
      <c r="A3075" s="31" t="s">
        <v>129</v>
      </c>
      <c r="B3075" s="1064" t="s">
        <v>1923</v>
      </c>
      <c r="C3075" s="368" t="s">
        <v>1530</v>
      </c>
      <c r="D3075" s="31" t="s">
        <v>223</v>
      </c>
      <c r="E3075" s="31"/>
      <c r="F3075" s="31" t="s">
        <v>210</v>
      </c>
      <c r="G3075" s="31" t="s">
        <v>1444</v>
      </c>
      <c r="H3075" s="31"/>
      <c r="I3075" s="31">
        <v>0.9</v>
      </c>
      <c r="J3075" s="31">
        <v>50</v>
      </c>
      <c r="K3075" s="31"/>
      <c r="L3075" s="31">
        <v>0.9</v>
      </c>
      <c r="M3075" s="31">
        <v>50</v>
      </c>
      <c r="N3075" s="31"/>
      <c r="O3075" s="360">
        <f>IF(P3075="Yes",'MD Rates'!$H$1,R3075)</f>
        <v>18629</v>
      </c>
      <c r="P3075" s="5" t="str">
        <f t="shared" si="119"/>
        <v>No</v>
      </c>
      <c r="R3075" s="406">
        <v>18629</v>
      </c>
    </row>
    <row r="3076" spans="1:18" hidden="1" x14ac:dyDescent="0.2">
      <c r="A3076" s="31" t="s">
        <v>129</v>
      </c>
      <c r="B3076" s="1064" t="s">
        <v>1923</v>
      </c>
      <c r="C3076" s="368" t="s">
        <v>1530</v>
      </c>
      <c r="D3076" s="31" t="s">
        <v>223</v>
      </c>
      <c r="E3076" s="31"/>
      <c r="F3076" s="31" t="s">
        <v>210</v>
      </c>
      <c r="G3076" s="31" t="s">
        <v>1445</v>
      </c>
      <c r="H3076" s="31"/>
      <c r="I3076" s="31">
        <v>0.9</v>
      </c>
      <c r="J3076" s="31">
        <v>40</v>
      </c>
      <c r="K3076" s="31"/>
      <c r="L3076" s="31">
        <v>0.9</v>
      </c>
      <c r="M3076" s="31">
        <v>40</v>
      </c>
      <c r="N3076" s="31"/>
      <c r="O3076" s="360">
        <f>IF(P3076="Yes",'MD Rates'!$H$1,R3076)</f>
        <v>18629</v>
      </c>
      <c r="P3076" s="5" t="str">
        <f t="shared" si="119"/>
        <v>No</v>
      </c>
      <c r="R3076" s="406">
        <v>18629</v>
      </c>
    </row>
    <row r="3077" spans="1:18" hidden="1" x14ac:dyDescent="0.2">
      <c r="A3077" s="31" t="s">
        <v>129</v>
      </c>
      <c r="B3077" s="1064" t="s">
        <v>1923</v>
      </c>
      <c r="C3077" s="368" t="s">
        <v>1530</v>
      </c>
      <c r="D3077" s="31" t="s">
        <v>223</v>
      </c>
      <c r="E3077" s="31"/>
      <c r="F3077" s="31" t="s">
        <v>210</v>
      </c>
      <c r="G3077" s="31" t="s">
        <v>1446</v>
      </c>
      <c r="H3077" s="31"/>
      <c r="I3077" s="31">
        <v>0.9</v>
      </c>
      <c r="J3077" s="31">
        <v>20</v>
      </c>
      <c r="K3077" s="31"/>
      <c r="L3077" s="31">
        <v>0.9</v>
      </c>
      <c r="M3077" s="31">
        <v>20</v>
      </c>
      <c r="N3077" s="31"/>
      <c r="O3077" s="360">
        <f>IF(P3077="Yes",'MD Rates'!$H$1,R3077)</f>
        <v>18629</v>
      </c>
      <c r="P3077" s="5" t="str">
        <f t="shared" si="119"/>
        <v>No</v>
      </c>
      <c r="R3077" s="406">
        <v>18629</v>
      </c>
    </row>
    <row r="3078" spans="1:18" hidden="1" x14ac:dyDescent="0.2">
      <c r="A3078" s="31" t="s">
        <v>129</v>
      </c>
      <c r="B3078" s="1064" t="s">
        <v>1923</v>
      </c>
      <c r="C3078" s="368" t="s">
        <v>1530</v>
      </c>
      <c r="D3078" s="31" t="s">
        <v>223</v>
      </c>
      <c r="E3078" s="31"/>
      <c r="F3078" s="31" t="s">
        <v>211</v>
      </c>
      <c r="G3078" s="31" t="s">
        <v>1447</v>
      </c>
      <c r="H3078" s="31"/>
      <c r="I3078" s="31">
        <v>0.9</v>
      </c>
      <c r="J3078" s="31">
        <v>50</v>
      </c>
      <c r="K3078" s="31"/>
      <c r="L3078" s="31">
        <v>0.9</v>
      </c>
      <c r="M3078" s="31">
        <v>50</v>
      </c>
      <c r="N3078" s="31"/>
      <c r="O3078" s="360">
        <f>IF(P3078="Yes",'MD Rates'!$H$1,R3078)</f>
        <v>18629</v>
      </c>
      <c r="P3078" s="5" t="str">
        <f t="shared" si="119"/>
        <v>No</v>
      </c>
      <c r="R3078" s="406">
        <v>18629</v>
      </c>
    </row>
    <row r="3079" spans="1:18" hidden="1" x14ac:dyDescent="0.2">
      <c r="A3079" s="31" t="s">
        <v>129</v>
      </c>
      <c r="B3079" s="1064" t="s">
        <v>1923</v>
      </c>
      <c r="C3079" s="368" t="s">
        <v>1530</v>
      </c>
      <c r="D3079" s="31" t="s">
        <v>223</v>
      </c>
      <c r="E3079" s="31"/>
      <c r="F3079" s="31" t="s">
        <v>211</v>
      </c>
      <c r="G3079" s="31" t="s">
        <v>1448</v>
      </c>
      <c r="H3079" s="31"/>
      <c r="I3079" s="31">
        <v>0.9</v>
      </c>
      <c r="J3079" s="31">
        <v>40</v>
      </c>
      <c r="K3079" s="31"/>
      <c r="L3079" s="31">
        <v>0.9</v>
      </c>
      <c r="M3079" s="31">
        <v>40</v>
      </c>
      <c r="N3079" s="31"/>
      <c r="O3079" s="360">
        <f>IF(P3079="Yes",'MD Rates'!$H$1,R3079)</f>
        <v>18629</v>
      </c>
      <c r="P3079" s="5" t="str">
        <f t="shared" si="119"/>
        <v>No</v>
      </c>
      <c r="R3079" s="406">
        <v>18629</v>
      </c>
    </row>
    <row r="3080" spans="1:18" hidden="1" x14ac:dyDescent="0.2">
      <c r="A3080" s="31" t="s">
        <v>129</v>
      </c>
      <c r="B3080" s="1064" t="s">
        <v>1923</v>
      </c>
      <c r="C3080" s="368" t="s">
        <v>1530</v>
      </c>
      <c r="D3080" s="31" t="s">
        <v>223</v>
      </c>
      <c r="E3080" s="31"/>
      <c r="F3080" s="31" t="s">
        <v>211</v>
      </c>
      <c r="G3080" s="31" t="s">
        <v>1449</v>
      </c>
      <c r="H3080" s="31"/>
      <c r="I3080" s="31">
        <v>0.9</v>
      </c>
      <c r="J3080" s="31">
        <v>20</v>
      </c>
      <c r="K3080" s="31"/>
      <c r="L3080" s="31">
        <v>0.9</v>
      </c>
      <c r="M3080" s="31">
        <v>20</v>
      </c>
      <c r="N3080" s="31"/>
      <c r="O3080" s="360">
        <f>IF(P3080="Yes",'MD Rates'!$H$1,R3080)</f>
        <v>18629</v>
      </c>
      <c r="P3080" s="5" t="str">
        <f t="shared" si="119"/>
        <v>No</v>
      </c>
      <c r="R3080" s="406">
        <v>18629</v>
      </c>
    </row>
    <row r="3081" spans="1:18" hidden="1" x14ac:dyDescent="0.2">
      <c r="A3081" s="31" t="s">
        <v>129</v>
      </c>
      <c r="B3081" s="1064" t="s">
        <v>1923</v>
      </c>
      <c r="C3081" s="368" t="s">
        <v>1530</v>
      </c>
      <c r="D3081" s="31" t="s">
        <v>224</v>
      </c>
      <c r="E3081" s="31"/>
      <c r="F3081" s="31" t="s">
        <v>146</v>
      </c>
      <c r="G3081" s="31" t="s">
        <v>1444</v>
      </c>
      <c r="H3081" s="31"/>
      <c r="I3081" s="31">
        <v>0.5</v>
      </c>
      <c r="J3081" s="31">
        <v>50</v>
      </c>
      <c r="K3081" s="31"/>
      <c r="L3081" s="31">
        <v>0.5</v>
      </c>
      <c r="M3081" s="31">
        <v>50</v>
      </c>
      <c r="N3081" s="31"/>
      <c r="O3081" s="360">
        <f>IF(P3081="Yes",'MD Rates'!$H$1,R3081)</f>
        <v>18629</v>
      </c>
      <c r="P3081" s="5" t="str">
        <f t="shared" si="119"/>
        <v>No</v>
      </c>
      <c r="R3081" s="406">
        <v>18629</v>
      </c>
    </row>
    <row r="3082" spans="1:18" hidden="1" x14ac:dyDescent="0.2">
      <c r="A3082" s="31" t="s">
        <v>129</v>
      </c>
      <c r="B3082" s="1064" t="s">
        <v>1923</v>
      </c>
      <c r="C3082" s="368" t="s">
        <v>1530</v>
      </c>
      <c r="D3082" s="31" t="s">
        <v>224</v>
      </c>
      <c r="E3082" s="31"/>
      <c r="F3082" s="31" t="s">
        <v>146</v>
      </c>
      <c r="G3082" s="31" t="s">
        <v>1445</v>
      </c>
      <c r="H3082" s="31"/>
      <c r="I3082" s="31">
        <v>0.5</v>
      </c>
      <c r="J3082" s="31">
        <v>40</v>
      </c>
      <c r="K3082" s="31"/>
      <c r="L3082" s="31">
        <v>0.5</v>
      </c>
      <c r="M3082" s="31">
        <v>40</v>
      </c>
      <c r="N3082" s="31"/>
      <c r="O3082" s="360">
        <f>IF(P3082="Yes",'MD Rates'!$H$1,R3082)</f>
        <v>18629</v>
      </c>
      <c r="P3082" s="5" t="str">
        <f t="shared" si="119"/>
        <v>No</v>
      </c>
      <c r="R3082" s="406">
        <v>18629</v>
      </c>
    </row>
    <row r="3083" spans="1:18" hidden="1" x14ac:dyDescent="0.2">
      <c r="A3083" s="31" t="s">
        <v>129</v>
      </c>
      <c r="B3083" s="1064" t="s">
        <v>1923</v>
      </c>
      <c r="C3083" s="368" t="s">
        <v>1530</v>
      </c>
      <c r="D3083" s="31" t="s">
        <v>224</v>
      </c>
      <c r="E3083" s="31"/>
      <c r="F3083" s="31" t="s">
        <v>146</v>
      </c>
      <c r="G3083" s="31" t="s">
        <v>1446</v>
      </c>
      <c r="H3083" s="31"/>
      <c r="I3083" s="31">
        <v>0.5</v>
      </c>
      <c r="J3083" s="31">
        <v>20</v>
      </c>
      <c r="K3083" s="31"/>
      <c r="L3083" s="31">
        <v>0.5</v>
      </c>
      <c r="M3083" s="31">
        <v>20</v>
      </c>
      <c r="N3083" s="31"/>
      <c r="O3083" s="360">
        <f>IF(P3083="Yes",'MD Rates'!$H$1,R3083)</f>
        <v>18629</v>
      </c>
      <c r="P3083" s="5" t="str">
        <f t="shared" si="119"/>
        <v>No</v>
      </c>
      <c r="R3083" s="406">
        <v>18629</v>
      </c>
    </row>
    <row r="3084" spans="1:18" hidden="1" x14ac:dyDescent="0.2">
      <c r="A3084" s="31" t="s">
        <v>129</v>
      </c>
      <c r="B3084" s="1064" t="s">
        <v>1923</v>
      </c>
      <c r="C3084" s="368" t="s">
        <v>1530</v>
      </c>
      <c r="D3084" s="31" t="s">
        <v>224</v>
      </c>
      <c r="E3084" s="31"/>
      <c r="F3084" s="31" t="s">
        <v>147</v>
      </c>
      <c r="G3084" s="31" t="s">
        <v>1447</v>
      </c>
      <c r="H3084" s="31"/>
      <c r="I3084" s="31">
        <v>0.5</v>
      </c>
      <c r="J3084" s="31">
        <v>50</v>
      </c>
      <c r="K3084" s="31"/>
      <c r="L3084" s="31">
        <v>0.5</v>
      </c>
      <c r="M3084" s="31">
        <v>50</v>
      </c>
      <c r="N3084" s="31"/>
      <c r="O3084" s="360">
        <f>IF(P3084="Yes",'MD Rates'!$H$1,R3084)</f>
        <v>18629</v>
      </c>
      <c r="P3084" s="5" t="str">
        <f t="shared" si="119"/>
        <v>No</v>
      </c>
      <c r="R3084" s="406">
        <v>18629</v>
      </c>
    </row>
    <row r="3085" spans="1:18" hidden="1" x14ac:dyDescent="0.2">
      <c r="A3085" s="31" t="s">
        <v>129</v>
      </c>
      <c r="B3085" s="1064" t="s">
        <v>1923</v>
      </c>
      <c r="C3085" s="368" t="s">
        <v>1530</v>
      </c>
      <c r="D3085" s="31" t="s">
        <v>224</v>
      </c>
      <c r="E3085" s="31"/>
      <c r="F3085" s="31" t="s">
        <v>147</v>
      </c>
      <c r="G3085" s="31" t="s">
        <v>1448</v>
      </c>
      <c r="H3085" s="31"/>
      <c r="I3085" s="31">
        <v>0.5</v>
      </c>
      <c r="J3085" s="31">
        <v>40</v>
      </c>
      <c r="K3085" s="31"/>
      <c r="L3085" s="31">
        <v>0.5</v>
      </c>
      <c r="M3085" s="31">
        <v>40</v>
      </c>
      <c r="N3085" s="31"/>
      <c r="O3085" s="360">
        <f>IF(P3085="Yes",'MD Rates'!$H$1,R3085)</f>
        <v>18629</v>
      </c>
      <c r="P3085" s="5" t="str">
        <f t="shared" si="119"/>
        <v>No</v>
      </c>
      <c r="R3085" s="406">
        <v>18629</v>
      </c>
    </row>
    <row r="3086" spans="1:18" hidden="1" x14ac:dyDescent="0.2">
      <c r="A3086" s="31" t="s">
        <v>129</v>
      </c>
      <c r="B3086" s="1064" t="s">
        <v>1923</v>
      </c>
      <c r="C3086" s="368" t="s">
        <v>1530</v>
      </c>
      <c r="D3086" s="31" t="s">
        <v>224</v>
      </c>
      <c r="E3086" s="31"/>
      <c r="F3086" s="31" t="s">
        <v>147</v>
      </c>
      <c r="G3086" s="31" t="s">
        <v>1449</v>
      </c>
      <c r="H3086" s="31"/>
      <c r="I3086" s="31">
        <v>0.5</v>
      </c>
      <c r="J3086" s="31">
        <v>20</v>
      </c>
      <c r="K3086" s="31"/>
      <c r="L3086" s="31">
        <v>0.5</v>
      </c>
      <c r="M3086" s="31">
        <v>20</v>
      </c>
      <c r="N3086" s="31"/>
      <c r="O3086" s="360">
        <f>IF(P3086="Yes",'MD Rates'!$H$1,R3086)</f>
        <v>18629</v>
      </c>
      <c r="P3086" s="5" t="str">
        <f t="shared" si="119"/>
        <v>No</v>
      </c>
      <c r="R3086" s="406">
        <v>18629</v>
      </c>
    </row>
    <row r="3087" spans="1:18" hidden="1" x14ac:dyDescent="0.2">
      <c r="A3087" s="31" t="s">
        <v>129</v>
      </c>
      <c r="B3087" s="1064" t="s">
        <v>1923</v>
      </c>
      <c r="C3087" s="368" t="s">
        <v>1530</v>
      </c>
      <c r="D3087" s="31" t="s">
        <v>224</v>
      </c>
      <c r="E3087" s="31"/>
      <c r="F3087" s="31" t="s">
        <v>148</v>
      </c>
      <c r="G3087" s="31" t="s">
        <v>1444</v>
      </c>
      <c r="H3087" s="31"/>
      <c r="I3087" s="31">
        <v>0.6</v>
      </c>
      <c r="J3087" s="31">
        <v>50</v>
      </c>
      <c r="K3087" s="31"/>
      <c r="L3087" s="31">
        <v>0.6</v>
      </c>
      <c r="M3087" s="31">
        <v>50</v>
      </c>
      <c r="N3087" s="31"/>
      <c r="O3087" s="360">
        <f>IF(P3087="Yes",'MD Rates'!$H$1,R3087)</f>
        <v>18629</v>
      </c>
      <c r="P3087" s="5" t="str">
        <f t="shared" si="119"/>
        <v>No</v>
      </c>
      <c r="R3087" s="406">
        <v>18629</v>
      </c>
    </row>
    <row r="3088" spans="1:18" hidden="1" x14ac:dyDescent="0.2">
      <c r="A3088" s="31" t="s">
        <v>129</v>
      </c>
      <c r="B3088" s="1064" t="s">
        <v>1923</v>
      </c>
      <c r="C3088" s="368" t="s">
        <v>1530</v>
      </c>
      <c r="D3088" s="31" t="s">
        <v>224</v>
      </c>
      <c r="E3088" s="31"/>
      <c r="F3088" s="31" t="s">
        <v>148</v>
      </c>
      <c r="G3088" s="31" t="s">
        <v>1445</v>
      </c>
      <c r="H3088" s="31"/>
      <c r="I3088" s="31">
        <v>0.6</v>
      </c>
      <c r="J3088" s="31">
        <v>40</v>
      </c>
      <c r="K3088" s="31"/>
      <c r="L3088" s="31">
        <v>0.6</v>
      </c>
      <c r="M3088" s="31">
        <v>40</v>
      </c>
      <c r="N3088" s="31"/>
      <c r="O3088" s="360">
        <f>IF(P3088="Yes",'MD Rates'!$H$1,R3088)</f>
        <v>18629</v>
      </c>
      <c r="P3088" s="5" t="str">
        <f t="shared" si="119"/>
        <v>No</v>
      </c>
      <c r="R3088" s="406">
        <v>18629</v>
      </c>
    </row>
    <row r="3089" spans="1:18" hidden="1" x14ac:dyDescent="0.2">
      <c r="A3089" s="31" t="s">
        <v>129</v>
      </c>
      <c r="B3089" s="1064" t="s">
        <v>1923</v>
      </c>
      <c r="C3089" s="368" t="s">
        <v>1530</v>
      </c>
      <c r="D3089" s="31" t="s">
        <v>224</v>
      </c>
      <c r="E3089" s="31"/>
      <c r="F3089" s="31" t="s">
        <v>148</v>
      </c>
      <c r="G3089" s="31" t="s">
        <v>1446</v>
      </c>
      <c r="H3089" s="31"/>
      <c r="I3089" s="31">
        <v>0.6</v>
      </c>
      <c r="J3089" s="31">
        <v>20</v>
      </c>
      <c r="K3089" s="31"/>
      <c r="L3089" s="31">
        <v>0.6</v>
      </c>
      <c r="M3089" s="31">
        <v>20</v>
      </c>
      <c r="N3089" s="31"/>
      <c r="O3089" s="360">
        <f>IF(P3089="Yes",'MD Rates'!$H$1,R3089)</f>
        <v>18629</v>
      </c>
      <c r="P3089" s="5" t="str">
        <f t="shared" si="119"/>
        <v>No</v>
      </c>
      <c r="R3089" s="406">
        <v>18629</v>
      </c>
    </row>
    <row r="3090" spans="1:18" hidden="1" x14ac:dyDescent="0.2">
      <c r="A3090" s="31" t="s">
        <v>129</v>
      </c>
      <c r="B3090" s="1064" t="s">
        <v>1923</v>
      </c>
      <c r="C3090" s="368" t="s">
        <v>1530</v>
      </c>
      <c r="D3090" s="31" t="s">
        <v>224</v>
      </c>
      <c r="E3090" s="31"/>
      <c r="F3090" s="31" t="s">
        <v>149</v>
      </c>
      <c r="G3090" s="31" t="s">
        <v>1447</v>
      </c>
      <c r="H3090" s="31"/>
      <c r="I3090" s="31">
        <v>0.6</v>
      </c>
      <c r="J3090" s="31">
        <v>50</v>
      </c>
      <c r="K3090" s="31"/>
      <c r="L3090" s="31">
        <v>0.6</v>
      </c>
      <c r="M3090" s="31">
        <v>50</v>
      </c>
      <c r="N3090" s="31"/>
      <c r="O3090" s="360">
        <f>IF(P3090="Yes",'MD Rates'!$H$1,R3090)</f>
        <v>18629</v>
      </c>
      <c r="P3090" s="5" t="str">
        <f t="shared" si="119"/>
        <v>No</v>
      </c>
      <c r="R3090" s="406">
        <v>18629</v>
      </c>
    </row>
    <row r="3091" spans="1:18" hidden="1" x14ac:dyDescent="0.2">
      <c r="A3091" s="31" t="s">
        <v>129</v>
      </c>
      <c r="B3091" s="1064" t="s">
        <v>1923</v>
      </c>
      <c r="C3091" s="368" t="s">
        <v>1530</v>
      </c>
      <c r="D3091" s="31" t="s">
        <v>224</v>
      </c>
      <c r="E3091" s="31"/>
      <c r="F3091" s="31" t="s">
        <v>149</v>
      </c>
      <c r="G3091" s="31" t="s">
        <v>1448</v>
      </c>
      <c r="H3091" s="31"/>
      <c r="I3091" s="31">
        <v>0.6</v>
      </c>
      <c r="J3091" s="31">
        <v>40</v>
      </c>
      <c r="K3091" s="31"/>
      <c r="L3091" s="31">
        <v>0.6</v>
      </c>
      <c r="M3091" s="31">
        <v>40</v>
      </c>
      <c r="N3091" s="31"/>
      <c r="O3091" s="360">
        <f>IF(P3091="Yes",'MD Rates'!$H$1,R3091)</f>
        <v>18629</v>
      </c>
      <c r="P3091" s="5" t="str">
        <f t="shared" si="119"/>
        <v>No</v>
      </c>
      <c r="R3091" s="406">
        <v>18629</v>
      </c>
    </row>
    <row r="3092" spans="1:18" hidden="1" x14ac:dyDescent="0.2">
      <c r="A3092" s="31" t="s">
        <v>129</v>
      </c>
      <c r="B3092" s="1064" t="s">
        <v>1923</v>
      </c>
      <c r="C3092" s="368" t="s">
        <v>1530</v>
      </c>
      <c r="D3092" s="31" t="s">
        <v>224</v>
      </c>
      <c r="E3092" s="31"/>
      <c r="F3092" s="31" t="s">
        <v>149</v>
      </c>
      <c r="G3092" s="31" t="s">
        <v>1449</v>
      </c>
      <c r="H3092" s="31"/>
      <c r="I3092" s="31">
        <v>0.6</v>
      </c>
      <c r="J3092" s="31">
        <v>20</v>
      </c>
      <c r="K3092" s="31"/>
      <c r="L3092" s="31">
        <v>0.6</v>
      </c>
      <c r="M3092" s="31">
        <v>20</v>
      </c>
      <c r="N3092" s="31"/>
      <c r="O3092" s="360">
        <f>IF(P3092="Yes",'MD Rates'!$H$1,R3092)</f>
        <v>18629</v>
      </c>
      <c r="P3092" s="5" t="str">
        <f t="shared" si="119"/>
        <v>No</v>
      </c>
      <c r="R3092" s="406">
        <v>18629</v>
      </c>
    </row>
    <row r="3093" spans="1:18" hidden="1" x14ac:dyDescent="0.2">
      <c r="A3093" s="31" t="s">
        <v>129</v>
      </c>
      <c r="B3093" s="1064" t="s">
        <v>1923</v>
      </c>
      <c r="C3093" s="368" t="s">
        <v>1530</v>
      </c>
      <c r="D3093" s="31" t="s">
        <v>224</v>
      </c>
      <c r="E3093" s="31"/>
      <c r="F3093" s="31" t="s">
        <v>150</v>
      </c>
      <c r="G3093" s="31" t="s">
        <v>1444</v>
      </c>
      <c r="H3093" s="31"/>
      <c r="I3093" s="31">
        <v>0.7</v>
      </c>
      <c r="J3093" s="31">
        <v>50</v>
      </c>
      <c r="K3093" s="31"/>
      <c r="L3093" s="31">
        <v>0.7</v>
      </c>
      <c r="M3093" s="31">
        <v>50</v>
      </c>
      <c r="N3093" s="31"/>
      <c r="O3093" s="360">
        <f>IF(P3093="Yes",'MD Rates'!$H$1,R3093)</f>
        <v>18629</v>
      </c>
      <c r="P3093" s="5" t="str">
        <f t="shared" ref="P3093:P3156" si="120">IF(I3093&lt;&gt;L3093,"Yes","No")</f>
        <v>No</v>
      </c>
      <c r="R3093" s="406">
        <v>18629</v>
      </c>
    </row>
    <row r="3094" spans="1:18" hidden="1" x14ac:dyDescent="0.2">
      <c r="A3094" s="31" t="s">
        <v>129</v>
      </c>
      <c r="B3094" s="1064" t="s">
        <v>1923</v>
      </c>
      <c r="C3094" s="368" t="s">
        <v>1530</v>
      </c>
      <c r="D3094" s="31" t="s">
        <v>224</v>
      </c>
      <c r="E3094" s="31"/>
      <c r="F3094" s="31" t="s">
        <v>150</v>
      </c>
      <c r="G3094" s="31" t="s">
        <v>1445</v>
      </c>
      <c r="H3094" s="31"/>
      <c r="I3094" s="31">
        <v>0.7</v>
      </c>
      <c r="J3094" s="31">
        <v>40</v>
      </c>
      <c r="K3094" s="31"/>
      <c r="L3094" s="31">
        <v>0.7</v>
      </c>
      <c r="M3094" s="31">
        <v>40</v>
      </c>
      <c r="N3094" s="31"/>
      <c r="O3094" s="360">
        <f>IF(P3094="Yes",'MD Rates'!$H$1,R3094)</f>
        <v>18629</v>
      </c>
      <c r="P3094" s="5" t="str">
        <f t="shared" si="120"/>
        <v>No</v>
      </c>
      <c r="R3094" s="406">
        <v>18629</v>
      </c>
    </row>
    <row r="3095" spans="1:18" hidden="1" x14ac:dyDescent="0.2">
      <c r="A3095" s="31" t="s">
        <v>129</v>
      </c>
      <c r="B3095" s="1064" t="s">
        <v>1923</v>
      </c>
      <c r="C3095" s="368" t="s">
        <v>1530</v>
      </c>
      <c r="D3095" s="31" t="s">
        <v>224</v>
      </c>
      <c r="E3095" s="31"/>
      <c r="F3095" s="31" t="s">
        <v>150</v>
      </c>
      <c r="G3095" s="31" t="s">
        <v>1446</v>
      </c>
      <c r="H3095" s="31"/>
      <c r="I3095" s="31">
        <v>0.7</v>
      </c>
      <c r="J3095" s="31">
        <v>20</v>
      </c>
      <c r="K3095" s="31"/>
      <c r="L3095" s="31">
        <v>0.7</v>
      </c>
      <c r="M3095" s="31">
        <v>20</v>
      </c>
      <c r="N3095" s="31"/>
      <c r="O3095" s="360">
        <f>IF(P3095="Yes",'MD Rates'!$H$1,R3095)</f>
        <v>18629</v>
      </c>
      <c r="P3095" s="5" t="str">
        <f t="shared" si="120"/>
        <v>No</v>
      </c>
      <c r="R3095" s="406">
        <v>18629</v>
      </c>
    </row>
    <row r="3096" spans="1:18" hidden="1" x14ac:dyDescent="0.2">
      <c r="A3096" s="31" t="s">
        <v>129</v>
      </c>
      <c r="B3096" s="1064" t="s">
        <v>1923</v>
      </c>
      <c r="C3096" s="368" t="s">
        <v>1530</v>
      </c>
      <c r="D3096" s="31" t="s">
        <v>224</v>
      </c>
      <c r="E3096" s="31"/>
      <c r="F3096" s="31" t="s">
        <v>151</v>
      </c>
      <c r="G3096" s="31" t="s">
        <v>1447</v>
      </c>
      <c r="H3096" s="31"/>
      <c r="I3096" s="31">
        <v>0.7</v>
      </c>
      <c r="J3096" s="31">
        <v>50</v>
      </c>
      <c r="K3096" s="31"/>
      <c r="L3096" s="31">
        <v>0.7</v>
      </c>
      <c r="M3096" s="31">
        <v>50</v>
      </c>
      <c r="N3096" s="31"/>
      <c r="O3096" s="360">
        <f>IF(P3096="Yes",'MD Rates'!$H$1,R3096)</f>
        <v>18629</v>
      </c>
      <c r="P3096" s="5" t="str">
        <f t="shared" si="120"/>
        <v>No</v>
      </c>
      <c r="R3096" s="406">
        <v>18629</v>
      </c>
    </row>
    <row r="3097" spans="1:18" hidden="1" x14ac:dyDescent="0.2">
      <c r="A3097" s="31" t="s">
        <v>129</v>
      </c>
      <c r="B3097" s="1064" t="s">
        <v>1923</v>
      </c>
      <c r="C3097" s="368" t="s">
        <v>1530</v>
      </c>
      <c r="D3097" s="31" t="s">
        <v>224</v>
      </c>
      <c r="E3097" s="31"/>
      <c r="F3097" s="31" t="s">
        <v>151</v>
      </c>
      <c r="G3097" s="31" t="s">
        <v>1448</v>
      </c>
      <c r="H3097" s="31"/>
      <c r="I3097" s="31">
        <v>0.7</v>
      </c>
      <c r="J3097" s="31">
        <v>40</v>
      </c>
      <c r="K3097" s="31"/>
      <c r="L3097" s="31">
        <v>0.7</v>
      </c>
      <c r="M3097" s="31">
        <v>40</v>
      </c>
      <c r="N3097" s="31"/>
      <c r="O3097" s="360">
        <f>IF(P3097="Yes",'MD Rates'!$H$1,R3097)</f>
        <v>18629</v>
      </c>
      <c r="P3097" s="5" t="str">
        <f t="shared" si="120"/>
        <v>No</v>
      </c>
      <c r="R3097" s="406">
        <v>18629</v>
      </c>
    </row>
    <row r="3098" spans="1:18" hidden="1" x14ac:dyDescent="0.2">
      <c r="A3098" s="31" t="s">
        <v>129</v>
      </c>
      <c r="B3098" s="1064" t="s">
        <v>1923</v>
      </c>
      <c r="C3098" s="368" t="s">
        <v>1530</v>
      </c>
      <c r="D3098" s="31" t="s">
        <v>224</v>
      </c>
      <c r="E3098" s="31"/>
      <c r="F3098" s="31" t="s">
        <v>151</v>
      </c>
      <c r="G3098" s="31" t="s">
        <v>1449</v>
      </c>
      <c r="H3098" s="31"/>
      <c r="I3098" s="31">
        <v>0.7</v>
      </c>
      <c r="J3098" s="31">
        <v>20</v>
      </c>
      <c r="K3098" s="31"/>
      <c r="L3098" s="31">
        <v>0.7</v>
      </c>
      <c r="M3098" s="31">
        <v>20</v>
      </c>
      <c r="N3098" s="31"/>
      <c r="O3098" s="360">
        <f>IF(P3098="Yes",'MD Rates'!$H$1,R3098)</f>
        <v>18629</v>
      </c>
      <c r="P3098" s="5" t="str">
        <f t="shared" si="120"/>
        <v>No</v>
      </c>
      <c r="R3098" s="406">
        <v>18629</v>
      </c>
    </row>
    <row r="3099" spans="1:18" hidden="1" x14ac:dyDescent="0.2">
      <c r="A3099" s="31" t="s">
        <v>129</v>
      </c>
      <c r="B3099" s="1064" t="s">
        <v>1923</v>
      </c>
      <c r="C3099" s="368" t="s">
        <v>1530</v>
      </c>
      <c r="D3099" s="31" t="s">
        <v>224</v>
      </c>
      <c r="E3099" s="31"/>
      <c r="F3099" s="31" t="s">
        <v>152</v>
      </c>
      <c r="G3099" s="31" t="s">
        <v>1444</v>
      </c>
      <c r="H3099" s="31"/>
      <c r="I3099" s="31">
        <v>0.8</v>
      </c>
      <c r="J3099" s="31">
        <v>50</v>
      </c>
      <c r="K3099" s="31"/>
      <c r="L3099" s="31">
        <v>0.8</v>
      </c>
      <c r="M3099" s="31">
        <v>50</v>
      </c>
      <c r="N3099" s="31"/>
      <c r="O3099" s="360">
        <f>IF(P3099="Yes",'MD Rates'!$H$1,R3099)</f>
        <v>18629</v>
      </c>
      <c r="P3099" s="5" t="str">
        <f t="shared" si="120"/>
        <v>No</v>
      </c>
      <c r="R3099" s="406">
        <v>18629</v>
      </c>
    </row>
    <row r="3100" spans="1:18" hidden="1" x14ac:dyDescent="0.2">
      <c r="A3100" s="31" t="s">
        <v>129</v>
      </c>
      <c r="B3100" s="1064" t="s">
        <v>1923</v>
      </c>
      <c r="C3100" s="368" t="s">
        <v>1530</v>
      </c>
      <c r="D3100" s="31" t="s">
        <v>224</v>
      </c>
      <c r="E3100" s="31"/>
      <c r="F3100" s="31" t="s">
        <v>152</v>
      </c>
      <c r="G3100" s="31" t="s">
        <v>1445</v>
      </c>
      <c r="H3100" s="31"/>
      <c r="I3100" s="31">
        <v>0.8</v>
      </c>
      <c r="J3100" s="31">
        <v>40</v>
      </c>
      <c r="K3100" s="31"/>
      <c r="L3100" s="31">
        <v>0.8</v>
      </c>
      <c r="M3100" s="31">
        <v>40</v>
      </c>
      <c r="N3100" s="31"/>
      <c r="O3100" s="360">
        <f>IF(P3100="Yes",'MD Rates'!$H$1,R3100)</f>
        <v>18629</v>
      </c>
      <c r="P3100" s="5" t="str">
        <f t="shared" si="120"/>
        <v>No</v>
      </c>
      <c r="R3100" s="406">
        <v>18629</v>
      </c>
    </row>
    <row r="3101" spans="1:18" hidden="1" x14ac:dyDescent="0.2">
      <c r="A3101" s="31" t="s">
        <v>129</v>
      </c>
      <c r="B3101" s="1064" t="s">
        <v>1923</v>
      </c>
      <c r="C3101" s="368" t="s">
        <v>1530</v>
      </c>
      <c r="D3101" s="31" t="s">
        <v>224</v>
      </c>
      <c r="E3101" s="31"/>
      <c r="F3101" s="31" t="s">
        <v>152</v>
      </c>
      <c r="G3101" s="31" t="s">
        <v>1446</v>
      </c>
      <c r="H3101" s="31"/>
      <c r="I3101" s="31">
        <v>0.8</v>
      </c>
      <c r="J3101" s="31">
        <v>20</v>
      </c>
      <c r="K3101" s="31"/>
      <c r="L3101" s="31">
        <v>0.8</v>
      </c>
      <c r="M3101" s="31">
        <v>20</v>
      </c>
      <c r="N3101" s="31"/>
      <c r="O3101" s="360">
        <f>IF(P3101="Yes",'MD Rates'!$H$1,R3101)</f>
        <v>18629</v>
      </c>
      <c r="P3101" s="5" t="str">
        <f t="shared" si="120"/>
        <v>No</v>
      </c>
      <c r="R3101" s="406">
        <v>18629</v>
      </c>
    </row>
    <row r="3102" spans="1:18" hidden="1" x14ac:dyDescent="0.2">
      <c r="A3102" s="31" t="s">
        <v>129</v>
      </c>
      <c r="B3102" s="1064" t="s">
        <v>1923</v>
      </c>
      <c r="C3102" s="368" t="s">
        <v>1530</v>
      </c>
      <c r="D3102" s="31" t="s">
        <v>224</v>
      </c>
      <c r="E3102" s="31"/>
      <c r="F3102" s="31" t="s">
        <v>209</v>
      </c>
      <c r="G3102" s="31" t="s">
        <v>1447</v>
      </c>
      <c r="H3102" s="31"/>
      <c r="I3102" s="31">
        <v>0.8</v>
      </c>
      <c r="J3102" s="31">
        <v>50</v>
      </c>
      <c r="K3102" s="31"/>
      <c r="L3102" s="31">
        <v>0.8</v>
      </c>
      <c r="M3102" s="31">
        <v>50</v>
      </c>
      <c r="N3102" s="31"/>
      <c r="O3102" s="360">
        <f>IF(P3102="Yes",'MD Rates'!$H$1,R3102)</f>
        <v>18629</v>
      </c>
      <c r="P3102" s="5" t="str">
        <f t="shared" si="120"/>
        <v>No</v>
      </c>
      <c r="R3102" s="406">
        <v>18629</v>
      </c>
    </row>
    <row r="3103" spans="1:18" hidden="1" x14ac:dyDescent="0.2">
      <c r="A3103" s="31" t="s">
        <v>129</v>
      </c>
      <c r="B3103" s="1064" t="s">
        <v>1923</v>
      </c>
      <c r="C3103" s="368" t="s">
        <v>1530</v>
      </c>
      <c r="D3103" s="31" t="s">
        <v>224</v>
      </c>
      <c r="E3103" s="31"/>
      <c r="F3103" s="31" t="s">
        <v>209</v>
      </c>
      <c r="G3103" s="31" t="s">
        <v>1448</v>
      </c>
      <c r="H3103" s="31"/>
      <c r="I3103" s="31">
        <v>0.8</v>
      </c>
      <c r="J3103" s="31">
        <v>40</v>
      </c>
      <c r="K3103" s="31"/>
      <c r="L3103" s="31">
        <v>0.8</v>
      </c>
      <c r="M3103" s="31">
        <v>40</v>
      </c>
      <c r="N3103" s="31"/>
      <c r="O3103" s="360">
        <f>IF(P3103="Yes",'MD Rates'!$H$1,R3103)</f>
        <v>18629</v>
      </c>
      <c r="P3103" s="5" t="str">
        <f t="shared" si="120"/>
        <v>No</v>
      </c>
      <c r="R3103" s="406">
        <v>18629</v>
      </c>
    </row>
    <row r="3104" spans="1:18" hidden="1" x14ac:dyDescent="0.2">
      <c r="A3104" s="31" t="s">
        <v>129</v>
      </c>
      <c r="B3104" s="1064" t="s">
        <v>1923</v>
      </c>
      <c r="C3104" s="368" t="s">
        <v>1530</v>
      </c>
      <c r="D3104" s="31" t="s">
        <v>224</v>
      </c>
      <c r="E3104" s="31"/>
      <c r="F3104" s="31" t="s">
        <v>209</v>
      </c>
      <c r="G3104" s="31" t="s">
        <v>1449</v>
      </c>
      <c r="H3104" s="31"/>
      <c r="I3104" s="31">
        <v>0.8</v>
      </c>
      <c r="J3104" s="31">
        <v>20</v>
      </c>
      <c r="K3104" s="31"/>
      <c r="L3104" s="31">
        <v>0.8</v>
      </c>
      <c r="M3104" s="31">
        <v>20</v>
      </c>
      <c r="N3104" s="31"/>
      <c r="O3104" s="360">
        <f>IF(P3104="Yes",'MD Rates'!$H$1,R3104)</f>
        <v>18629</v>
      </c>
      <c r="P3104" s="5" t="str">
        <f t="shared" si="120"/>
        <v>No</v>
      </c>
      <c r="R3104" s="406">
        <v>18629</v>
      </c>
    </row>
    <row r="3105" spans="1:18" hidden="1" x14ac:dyDescent="0.2">
      <c r="A3105" s="31" t="s">
        <v>129</v>
      </c>
      <c r="B3105" s="1064" t="s">
        <v>1923</v>
      </c>
      <c r="C3105" s="368" t="s">
        <v>1530</v>
      </c>
      <c r="D3105" s="31" t="s">
        <v>224</v>
      </c>
      <c r="E3105" s="31"/>
      <c r="F3105" s="31" t="s">
        <v>210</v>
      </c>
      <c r="G3105" s="31" t="s">
        <v>1444</v>
      </c>
      <c r="H3105" s="31"/>
      <c r="I3105" s="31">
        <v>0.9</v>
      </c>
      <c r="J3105" s="31">
        <v>50</v>
      </c>
      <c r="K3105" s="31"/>
      <c r="L3105" s="31">
        <v>0.9</v>
      </c>
      <c r="M3105" s="31">
        <v>50</v>
      </c>
      <c r="N3105" s="31"/>
      <c r="O3105" s="360">
        <f>IF(P3105="Yes",'MD Rates'!$H$1,R3105)</f>
        <v>18629</v>
      </c>
      <c r="P3105" s="5" t="str">
        <f t="shared" si="120"/>
        <v>No</v>
      </c>
      <c r="R3105" s="406">
        <v>18629</v>
      </c>
    </row>
    <row r="3106" spans="1:18" hidden="1" x14ac:dyDescent="0.2">
      <c r="A3106" s="31" t="s">
        <v>129</v>
      </c>
      <c r="B3106" s="1064" t="s">
        <v>1923</v>
      </c>
      <c r="C3106" s="368" t="s">
        <v>1530</v>
      </c>
      <c r="D3106" s="31" t="s">
        <v>224</v>
      </c>
      <c r="E3106" s="31"/>
      <c r="F3106" s="31" t="s">
        <v>210</v>
      </c>
      <c r="G3106" s="31" t="s">
        <v>1445</v>
      </c>
      <c r="H3106" s="31"/>
      <c r="I3106" s="31">
        <v>0.9</v>
      </c>
      <c r="J3106" s="31">
        <v>40</v>
      </c>
      <c r="K3106" s="31"/>
      <c r="L3106" s="31">
        <v>0.9</v>
      </c>
      <c r="M3106" s="31">
        <v>40</v>
      </c>
      <c r="N3106" s="31"/>
      <c r="O3106" s="360">
        <f>IF(P3106="Yes",'MD Rates'!$H$1,R3106)</f>
        <v>18629</v>
      </c>
      <c r="P3106" s="5" t="str">
        <f t="shared" si="120"/>
        <v>No</v>
      </c>
      <c r="R3106" s="406">
        <v>18629</v>
      </c>
    </row>
    <row r="3107" spans="1:18" hidden="1" x14ac:dyDescent="0.2">
      <c r="A3107" s="31" t="s">
        <v>129</v>
      </c>
      <c r="B3107" s="1064" t="s">
        <v>1923</v>
      </c>
      <c r="C3107" s="368" t="s">
        <v>1530</v>
      </c>
      <c r="D3107" s="31" t="s">
        <v>224</v>
      </c>
      <c r="E3107" s="31"/>
      <c r="F3107" s="31" t="s">
        <v>210</v>
      </c>
      <c r="G3107" s="31" t="s">
        <v>1446</v>
      </c>
      <c r="H3107" s="31"/>
      <c r="I3107" s="31">
        <v>0.9</v>
      </c>
      <c r="J3107" s="31">
        <v>20</v>
      </c>
      <c r="K3107" s="31"/>
      <c r="L3107" s="31">
        <v>0.9</v>
      </c>
      <c r="M3107" s="31">
        <v>20</v>
      </c>
      <c r="N3107" s="31"/>
      <c r="O3107" s="360">
        <f>IF(P3107="Yes",'MD Rates'!$H$1,R3107)</f>
        <v>18629</v>
      </c>
      <c r="P3107" s="5" t="str">
        <f t="shared" si="120"/>
        <v>No</v>
      </c>
      <c r="R3107" s="406">
        <v>18629</v>
      </c>
    </row>
    <row r="3108" spans="1:18" hidden="1" x14ac:dyDescent="0.2">
      <c r="A3108" s="31" t="s">
        <v>129</v>
      </c>
      <c r="B3108" s="1064" t="s">
        <v>1923</v>
      </c>
      <c r="C3108" s="368" t="s">
        <v>1530</v>
      </c>
      <c r="D3108" s="31" t="s">
        <v>224</v>
      </c>
      <c r="E3108" s="31"/>
      <c r="F3108" s="31" t="s">
        <v>211</v>
      </c>
      <c r="G3108" s="31" t="s">
        <v>1447</v>
      </c>
      <c r="H3108" s="31"/>
      <c r="I3108" s="31">
        <v>0.9</v>
      </c>
      <c r="J3108" s="31">
        <v>50</v>
      </c>
      <c r="K3108" s="31"/>
      <c r="L3108" s="31">
        <v>0.9</v>
      </c>
      <c r="M3108" s="31">
        <v>50</v>
      </c>
      <c r="N3108" s="31"/>
      <c r="O3108" s="360">
        <f>IF(P3108="Yes",'MD Rates'!$H$1,R3108)</f>
        <v>18629</v>
      </c>
      <c r="P3108" s="5" t="str">
        <f t="shared" si="120"/>
        <v>No</v>
      </c>
      <c r="R3108" s="406">
        <v>18629</v>
      </c>
    </row>
    <row r="3109" spans="1:18" hidden="1" x14ac:dyDescent="0.2">
      <c r="A3109" s="31" t="s">
        <v>129</v>
      </c>
      <c r="B3109" s="1064" t="s">
        <v>1923</v>
      </c>
      <c r="C3109" s="368" t="s">
        <v>1530</v>
      </c>
      <c r="D3109" s="31" t="s">
        <v>224</v>
      </c>
      <c r="E3109" s="31"/>
      <c r="F3109" s="31" t="s">
        <v>211</v>
      </c>
      <c r="G3109" s="31" t="s">
        <v>1448</v>
      </c>
      <c r="H3109" s="31"/>
      <c r="I3109" s="31">
        <v>0.9</v>
      </c>
      <c r="J3109" s="31">
        <v>40</v>
      </c>
      <c r="K3109" s="31"/>
      <c r="L3109" s="31">
        <v>0.9</v>
      </c>
      <c r="M3109" s="31">
        <v>40</v>
      </c>
      <c r="N3109" s="31"/>
      <c r="O3109" s="360">
        <f>IF(P3109="Yes",'MD Rates'!$H$1,R3109)</f>
        <v>18629</v>
      </c>
      <c r="P3109" s="5" t="str">
        <f t="shared" si="120"/>
        <v>No</v>
      </c>
      <c r="R3109" s="406">
        <v>18629</v>
      </c>
    </row>
    <row r="3110" spans="1:18" hidden="1" x14ac:dyDescent="0.2">
      <c r="A3110" s="31" t="s">
        <v>129</v>
      </c>
      <c r="B3110" s="1064" t="s">
        <v>1923</v>
      </c>
      <c r="C3110" s="368" t="s">
        <v>1530</v>
      </c>
      <c r="D3110" s="31" t="s">
        <v>224</v>
      </c>
      <c r="E3110" s="31"/>
      <c r="F3110" s="31" t="s">
        <v>211</v>
      </c>
      <c r="G3110" s="31" t="s">
        <v>1449</v>
      </c>
      <c r="H3110" s="31"/>
      <c r="I3110" s="31">
        <v>0.9</v>
      </c>
      <c r="J3110" s="31">
        <v>20</v>
      </c>
      <c r="K3110" s="31"/>
      <c r="L3110" s="31">
        <v>0.9</v>
      </c>
      <c r="M3110" s="31">
        <v>20</v>
      </c>
      <c r="N3110" s="31"/>
      <c r="O3110" s="360">
        <f>IF(P3110="Yes",'MD Rates'!$H$1,R3110)</f>
        <v>18629</v>
      </c>
      <c r="P3110" s="5" t="str">
        <f t="shared" si="120"/>
        <v>No</v>
      </c>
      <c r="R3110" s="406">
        <v>18629</v>
      </c>
    </row>
    <row r="3111" spans="1:18" hidden="1" x14ac:dyDescent="0.2">
      <c r="A3111" s="31" t="s">
        <v>129</v>
      </c>
      <c r="B3111" s="1064" t="s">
        <v>1923</v>
      </c>
      <c r="C3111" s="368" t="s">
        <v>1530</v>
      </c>
      <c r="D3111" s="9" t="s">
        <v>673</v>
      </c>
      <c r="E3111" s="31"/>
      <c r="F3111" s="31" t="s">
        <v>146</v>
      </c>
      <c r="G3111" s="31" t="s">
        <v>1444</v>
      </c>
      <c r="H3111" s="31"/>
      <c r="I3111" s="31">
        <v>0.5</v>
      </c>
      <c r="J3111" s="31">
        <v>50</v>
      </c>
      <c r="K3111" s="31"/>
      <c r="L3111" s="31">
        <v>0.5</v>
      </c>
      <c r="M3111" s="31">
        <v>50</v>
      </c>
      <c r="N3111" s="31"/>
      <c r="O3111" s="360">
        <f>IF(P3111="Yes",'MD Rates'!$H$1,R3111)</f>
        <v>39173</v>
      </c>
      <c r="P3111" s="5" t="str">
        <f t="shared" si="120"/>
        <v>No</v>
      </c>
      <c r="R3111" s="406">
        <v>39173</v>
      </c>
    </row>
    <row r="3112" spans="1:18" hidden="1" x14ac:dyDescent="0.2">
      <c r="A3112" s="31" t="s">
        <v>129</v>
      </c>
      <c r="B3112" s="1064" t="s">
        <v>1923</v>
      </c>
      <c r="C3112" s="368" t="s">
        <v>1530</v>
      </c>
      <c r="D3112" s="9" t="s">
        <v>673</v>
      </c>
      <c r="E3112" s="31"/>
      <c r="F3112" s="31" t="s">
        <v>146</v>
      </c>
      <c r="G3112" s="31" t="s">
        <v>1445</v>
      </c>
      <c r="H3112" s="31"/>
      <c r="I3112" s="31">
        <v>0.5</v>
      </c>
      <c r="J3112" s="31">
        <v>40</v>
      </c>
      <c r="K3112" s="31"/>
      <c r="L3112" s="31">
        <v>0.5</v>
      </c>
      <c r="M3112" s="31">
        <v>40</v>
      </c>
      <c r="N3112" s="31"/>
      <c r="O3112" s="360">
        <f>IF(P3112="Yes",'MD Rates'!$H$1,R3112)</f>
        <v>39173</v>
      </c>
      <c r="P3112" s="5" t="str">
        <f t="shared" si="120"/>
        <v>No</v>
      </c>
      <c r="R3112" s="406">
        <v>39173</v>
      </c>
    </row>
    <row r="3113" spans="1:18" hidden="1" x14ac:dyDescent="0.2">
      <c r="A3113" s="31" t="s">
        <v>129</v>
      </c>
      <c r="B3113" s="1064" t="s">
        <v>1923</v>
      </c>
      <c r="C3113" s="368" t="s">
        <v>1530</v>
      </c>
      <c r="D3113" s="9" t="s">
        <v>673</v>
      </c>
      <c r="E3113" s="31"/>
      <c r="F3113" s="31" t="s">
        <v>146</v>
      </c>
      <c r="G3113" s="31" t="s">
        <v>1446</v>
      </c>
      <c r="H3113" s="31"/>
      <c r="I3113" s="31">
        <v>0.5</v>
      </c>
      <c r="J3113" s="31">
        <v>20</v>
      </c>
      <c r="K3113" s="31"/>
      <c r="L3113" s="31">
        <v>0.5</v>
      </c>
      <c r="M3113" s="31">
        <v>20</v>
      </c>
      <c r="N3113" s="31"/>
      <c r="O3113" s="360">
        <f>IF(P3113="Yes",'MD Rates'!$H$1,R3113)</f>
        <v>39173</v>
      </c>
      <c r="P3113" s="5" t="str">
        <f t="shared" si="120"/>
        <v>No</v>
      </c>
      <c r="R3113" s="406">
        <v>39173</v>
      </c>
    </row>
    <row r="3114" spans="1:18" hidden="1" x14ac:dyDescent="0.2">
      <c r="A3114" s="31" t="s">
        <v>129</v>
      </c>
      <c r="B3114" s="1064" t="s">
        <v>1923</v>
      </c>
      <c r="C3114" s="368" t="s">
        <v>1530</v>
      </c>
      <c r="D3114" s="9" t="s">
        <v>673</v>
      </c>
      <c r="E3114" s="31"/>
      <c r="F3114" s="31" t="s">
        <v>147</v>
      </c>
      <c r="G3114" s="31" t="s">
        <v>1447</v>
      </c>
      <c r="H3114" s="31"/>
      <c r="I3114" s="31">
        <v>0.5</v>
      </c>
      <c r="J3114" s="31">
        <v>50</v>
      </c>
      <c r="K3114" s="31"/>
      <c r="L3114" s="31">
        <v>0.5</v>
      </c>
      <c r="M3114" s="31">
        <v>50</v>
      </c>
      <c r="N3114" s="31"/>
      <c r="O3114" s="360">
        <f>IF(P3114="Yes",'MD Rates'!$H$1,R3114)</f>
        <v>39173</v>
      </c>
      <c r="P3114" s="5" t="str">
        <f t="shared" si="120"/>
        <v>No</v>
      </c>
      <c r="R3114" s="406">
        <v>39173</v>
      </c>
    </row>
    <row r="3115" spans="1:18" hidden="1" x14ac:dyDescent="0.2">
      <c r="A3115" s="31" t="s">
        <v>129</v>
      </c>
      <c r="B3115" s="1064" t="s">
        <v>1923</v>
      </c>
      <c r="C3115" s="368" t="s">
        <v>1530</v>
      </c>
      <c r="D3115" s="9" t="s">
        <v>673</v>
      </c>
      <c r="E3115" s="31"/>
      <c r="F3115" s="31" t="s">
        <v>147</v>
      </c>
      <c r="G3115" s="31" t="s">
        <v>1448</v>
      </c>
      <c r="H3115" s="31"/>
      <c r="I3115" s="31">
        <v>0.5</v>
      </c>
      <c r="J3115" s="31">
        <v>40</v>
      </c>
      <c r="K3115" s="31"/>
      <c r="L3115" s="31">
        <v>0.5</v>
      </c>
      <c r="M3115" s="31">
        <v>40</v>
      </c>
      <c r="N3115" s="31"/>
      <c r="O3115" s="360">
        <f>IF(P3115="Yes",'MD Rates'!$H$1,R3115)</f>
        <v>39173</v>
      </c>
      <c r="P3115" s="5" t="str">
        <f t="shared" si="120"/>
        <v>No</v>
      </c>
      <c r="R3115" s="406">
        <v>39173</v>
      </c>
    </row>
    <row r="3116" spans="1:18" hidden="1" x14ac:dyDescent="0.2">
      <c r="A3116" s="31" t="s">
        <v>129</v>
      </c>
      <c r="B3116" s="1064" t="s">
        <v>1923</v>
      </c>
      <c r="C3116" s="368" t="s">
        <v>1530</v>
      </c>
      <c r="D3116" s="9" t="s">
        <v>673</v>
      </c>
      <c r="E3116" s="31"/>
      <c r="F3116" s="31" t="s">
        <v>147</v>
      </c>
      <c r="G3116" s="31" t="s">
        <v>1449</v>
      </c>
      <c r="H3116" s="31"/>
      <c r="I3116" s="31">
        <v>0.5</v>
      </c>
      <c r="J3116" s="31">
        <v>20</v>
      </c>
      <c r="K3116" s="31"/>
      <c r="L3116" s="31">
        <v>0.5</v>
      </c>
      <c r="M3116" s="31">
        <v>20</v>
      </c>
      <c r="N3116" s="31"/>
      <c r="O3116" s="360">
        <f>IF(P3116="Yes",'MD Rates'!$H$1,R3116)</f>
        <v>39173</v>
      </c>
      <c r="P3116" s="5" t="str">
        <f t="shared" si="120"/>
        <v>No</v>
      </c>
      <c r="R3116" s="406">
        <v>39173</v>
      </c>
    </row>
    <row r="3117" spans="1:18" hidden="1" x14ac:dyDescent="0.2">
      <c r="A3117" s="31" t="s">
        <v>129</v>
      </c>
      <c r="B3117" s="1064" t="s">
        <v>1923</v>
      </c>
      <c r="C3117" s="368" t="s">
        <v>1530</v>
      </c>
      <c r="D3117" s="9" t="s">
        <v>673</v>
      </c>
      <c r="E3117" s="31"/>
      <c r="F3117" s="31" t="s">
        <v>148</v>
      </c>
      <c r="G3117" s="31" t="s">
        <v>1444</v>
      </c>
      <c r="H3117" s="31"/>
      <c r="I3117" s="31">
        <v>0.6</v>
      </c>
      <c r="J3117" s="31">
        <v>50</v>
      </c>
      <c r="K3117" s="31"/>
      <c r="L3117" s="31">
        <v>0.6</v>
      </c>
      <c r="M3117" s="31">
        <v>50</v>
      </c>
      <c r="N3117" s="31"/>
      <c r="O3117" s="360">
        <f>IF(P3117="Yes",'MD Rates'!$H$1,R3117)</f>
        <v>39173</v>
      </c>
      <c r="P3117" s="5" t="str">
        <f t="shared" si="120"/>
        <v>No</v>
      </c>
      <c r="R3117" s="406">
        <v>39173</v>
      </c>
    </row>
    <row r="3118" spans="1:18" hidden="1" x14ac:dyDescent="0.2">
      <c r="A3118" s="31" t="s">
        <v>129</v>
      </c>
      <c r="B3118" s="1064" t="s">
        <v>1923</v>
      </c>
      <c r="C3118" s="368" t="s">
        <v>1530</v>
      </c>
      <c r="D3118" s="9" t="s">
        <v>673</v>
      </c>
      <c r="E3118" s="31"/>
      <c r="F3118" s="31" t="s">
        <v>148</v>
      </c>
      <c r="G3118" s="31" t="s">
        <v>1445</v>
      </c>
      <c r="H3118" s="31"/>
      <c r="I3118" s="31">
        <v>0.6</v>
      </c>
      <c r="J3118" s="31">
        <v>40</v>
      </c>
      <c r="K3118" s="31"/>
      <c r="L3118" s="31">
        <v>0.6</v>
      </c>
      <c r="M3118" s="31">
        <v>40</v>
      </c>
      <c r="N3118" s="31"/>
      <c r="O3118" s="360">
        <f>IF(P3118="Yes",'MD Rates'!$H$1,R3118)</f>
        <v>39173</v>
      </c>
      <c r="P3118" s="5" t="str">
        <f t="shared" si="120"/>
        <v>No</v>
      </c>
      <c r="R3118" s="406">
        <v>39173</v>
      </c>
    </row>
    <row r="3119" spans="1:18" hidden="1" x14ac:dyDescent="0.2">
      <c r="A3119" s="31" t="s">
        <v>129</v>
      </c>
      <c r="B3119" s="1064" t="s">
        <v>1923</v>
      </c>
      <c r="C3119" s="368" t="s">
        <v>1530</v>
      </c>
      <c r="D3119" s="9" t="s">
        <v>673</v>
      </c>
      <c r="E3119" s="31"/>
      <c r="F3119" s="31" t="s">
        <v>148</v>
      </c>
      <c r="G3119" s="31" t="s">
        <v>1446</v>
      </c>
      <c r="H3119" s="31"/>
      <c r="I3119" s="31">
        <v>0.6</v>
      </c>
      <c r="J3119" s="31">
        <v>20</v>
      </c>
      <c r="K3119" s="31"/>
      <c r="L3119" s="31">
        <v>0.6</v>
      </c>
      <c r="M3119" s="31">
        <v>20</v>
      </c>
      <c r="N3119" s="31"/>
      <c r="O3119" s="360">
        <f>IF(P3119="Yes",'MD Rates'!$H$1,R3119)</f>
        <v>39173</v>
      </c>
      <c r="P3119" s="5" t="str">
        <f t="shared" si="120"/>
        <v>No</v>
      </c>
      <c r="R3119" s="406">
        <v>39173</v>
      </c>
    </row>
    <row r="3120" spans="1:18" hidden="1" x14ac:dyDescent="0.2">
      <c r="A3120" s="31" t="s">
        <v>129</v>
      </c>
      <c r="B3120" s="1064" t="s">
        <v>1923</v>
      </c>
      <c r="C3120" s="368" t="s">
        <v>1530</v>
      </c>
      <c r="D3120" s="9" t="s">
        <v>673</v>
      </c>
      <c r="E3120" s="31"/>
      <c r="F3120" s="31" t="s">
        <v>149</v>
      </c>
      <c r="G3120" s="31" t="s">
        <v>1447</v>
      </c>
      <c r="H3120" s="31"/>
      <c r="I3120" s="31">
        <v>0.6</v>
      </c>
      <c r="J3120" s="31">
        <v>50</v>
      </c>
      <c r="K3120" s="31"/>
      <c r="L3120" s="31">
        <v>0.6</v>
      </c>
      <c r="M3120" s="31">
        <v>50</v>
      </c>
      <c r="N3120" s="31"/>
      <c r="O3120" s="360">
        <f>IF(P3120="Yes",'MD Rates'!$H$1,R3120)</f>
        <v>39173</v>
      </c>
      <c r="P3120" s="5" t="str">
        <f t="shared" si="120"/>
        <v>No</v>
      </c>
      <c r="R3120" s="406">
        <v>39173</v>
      </c>
    </row>
    <row r="3121" spans="1:18" hidden="1" x14ac:dyDescent="0.2">
      <c r="A3121" s="31" t="s">
        <v>129</v>
      </c>
      <c r="B3121" s="1064" t="s">
        <v>1923</v>
      </c>
      <c r="C3121" s="368" t="s">
        <v>1530</v>
      </c>
      <c r="D3121" s="9" t="s">
        <v>673</v>
      </c>
      <c r="E3121" s="31"/>
      <c r="F3121" s="31" t="s">
        <v>149</v>
      </c>
      <c r="G3121" s="31" t="s">
        <v>1448</v>
      </c>
      <c r="H3121" s="31"/>
      <c r="I3121" s="31">
        <v>0.6</v>
      </c>
      <c r="J3121" s="31">
        <v>40</v>
      </c>
      <c r="K3121" s="31"/>
      <c r="L3121" s="31">
        <v>0.6</v>
      </c>
      <c r="M3121" s="31">
        <v>40</v>
      </c>
      <c r="N3121" s="31"/>
      <c r="O3121" s="360">
        <f>IF(P3121="Yes",'MD Rates'!$H$1,R3121)</f>
        <v>39173</v>
      </c>
      <c r="P3121" s="5" t="str">
        <f t="shared" si="120"/>
        <v>No</v>
      </c>
      <c r="R3121" s="406">
        <v>39173</v>
      </c>
    </row>
    <row r="3122" spans="1:18" hidden="1" x14ac:dyDescent="0.2">
      <c r="A3122" s="31" t="s">
        <v>129</v>
      </c>
      <c r="B3122" s="1064" t="s">
        <v>1923</v>
      </c>
      <c r="C3122" s="368" t="s">
        <v>1530</v>
      </c>
      <c r="D3122" s="9" t="s">
        <v>673</v>
      </c>
      <c r="E3122" s="31"/>
      <c r="F3122" s="31" t="s">
        <v>149</v>
      </c>
      <c r="G3122" s="31" t="s">
        <v>1449</v>
      </c>
      <c r="H3122" s="31"/>
      <c r="I3122" s="31">
        <v>0.6</v>
      </c>
      <c r="J3122" s="31">
        <v>20</v>
      </c>
      <c r="K3122" s="31"/>
      <c r="L3122" s="31">
        <v>0.6</v>
      </c>
      <c r="M3122" s="31">
        <v>20</v>
      </c>
      <c r="N3122" s="31"/>
      <c r="O3122" s="360">
        <f>IF(P3122="Yes",'MD Rates'!$H$1,R3122)</f>
        <v>39173</v>
      </c>
      <c r="P3122" s="5" t="str">
        <f t="shared" si="120"/>
        <v>No</v>
      </c>
      <c r="R3122" s="406">
        <v>39173</v>
      </c>
    </row>
    <row r="3123" spans="1:18" hidden="1" x14ac:dyDescent="0.2">
      <c r="A3123" s="31" t="s">
        <v>129</v>
      </c>
      <c r="B3123" s="1064" t="s">
        <v>1923</v>
      </c>
      <c r="C3123" s="368" t="s">
        <v>1530</v>
      </c>
      <c r="D3123" s="9" t="s">
        <v>673</v>
      </c>
      <c r="E3123" s="31"/>
      <c r="F3123" s="31" t="s">
        <v>150</v>
      </c>
      <c r="G3123" s="31" t="s">
        <v>1444</v>
      </c>
      <c r="H3123" s="31"/>
      <c r="I3123" s="31">
        <v>0.7</v>
      </c>
      <c r="J3123" s="31">
        <v>50</v>
      </c>
      <c r="K3123" s="31"/>
      <c r="L3123" s="31">
        <v>0.7</v>
      </c>
      <c r="M3123" s="31">
        <v>50</v>
      </c>
      <c r="N3123" s="31"/>
      <c r="O3123" s="360">
        <f>IF(P3123="Yes",'MD Rates'!$H$1,R3123)</f>
        <v>39173</v>
      </c>
      <c r="P3123" s="5" t="str">
        <f t="shared" si="120"/>
        <v>No</v>
      </c>
      <c r="R3123" s="406">
        <v>39173</v>
      </c>
    </row>
    <row r="3124" spans="1:18" hidden="1" x14ac:dyDescent="0.2">
      <c r="A3124" s="31" t="s">
        <v>129</v>
      </c>
      <c r="B3124" s="1064" t="s">
        <v>1923</v>
      </c>
      <c r="C3124" s="368" t="s">
        <v>1530</v>
      </c>
      <c r="D3124" s="9" t="s">
        <v>673</v>
      </c>
      <c r="E3124" s="31"/>
      <c r="F3124" s="31" t="s">
        <v>150</v>
      </c>
      <c r="G3124" s="31" t="s">
        <v>1445</v>
      </c>
      <c r="H3124" s="31"/>
      <c r="I3124" s="31">
        <v>0.7</v>
      </c>
      <c r="J3124" s="31">
        <v>40</v>
      </c>
      <c r="K3124" s="31"/>
      <c r="L3124" s="31">
        <v>0.7</v>
      </c>
      <c r="M3124" s="31">
        <v>40</v>
      </c>
      <c r="N3124" s="31"/>
      <c r="O3124" s="360">
        <f>IF(P3124="Yes",'MD Rates'!$H$1,R3124)</f>
        <v>39173</v>
      </c>
      <c r="P3124" s="5" t="str">
        <f t="shared" si="120"/>
        <v>No</v>
      </c>
      <c r="R3124" s="406">
        <v>39173</v>
      </c>
    </row>
    <row r="3125" spans="1:18" hidden="1" x14ac:dyDescent="0.2">
      <c r="A3125" s="31" t="s">
        <v>129</v>
      </c>
      <c r="B3125" s="1064" t="s">
        <v>1923</v>
      </c>
      <c r="C3125" s="368" t="s">
        <v>1530</v>
      </c>
      <c r="D3125" s="9" t="s">
        <v>673</v>
      </c>
      <c r="E3125" s="31"/>
      <c r="F3125" s="31" t="s">
        <v>150</v>
      </c>
      <c r="G3125" s="31" t="s">
        <v>1446</v>
      </c>
      <c r="H3125" s="31"/>
      <c r="I3125" s="31">
        <v>0.7</v>
      </c>
      <c r="J3125" s="31">
        <v>20</v>
      </c>
      <c r="K3125" s="31"/>
      <c r="L3125" s="31">
        <v>0.7</v>
      </c>
      <c r="M3125" s="31">
        <v>20</v>
      </c>
      <c r="N3125" s="31"/>
      <c r="O3125" s="360">
        <f>IF(P3125="Yes",'MD Rates'!$H$1,R3125)</f>
        <v>39173</v>
      </c>
      <c r="P3125" s="5" t="str">
        <f t="shared" si="120"/>
        <v>No</v>
      </c>
      <c r="R3125" s="406">
        <v>39173</v>
      </c>
    </row>
    <row r="3126" spans="1:18" hidden="1" x14ac:dyDescent="0.2">
      <c r="A3126" s="31" t="s">
        <v>129</v>
      </c>
      <c r="B3126" s="1064" t="s">
        <v>1923</v>
      </c>
      <c r="C3126" s="368" t="s">
        <v>1530</v>
      </c>
      <c r="D3126" s="9" t="s">
        <v>673</v>
      </c>
      <c r="E3126" s="31"/>
      <c r="F3126" s="31" t="s">
        <v>151</v>
      </c>
      <c r="G3126" s="31" t="s">
        <v>1447</v>
      </c>
      <c r="H3126" s="31"/>
      <c r="I3126" s="31">
        <v>0.7</v>
      </c>
      <c r="J3126" s="31">
        <v>50</v>
      </c>
      <c r="K3126" s="31"/>
      <c r="L3126" s="31">
        <v>0.7</v>
      </c>
      <c r="M3126" s="31">
        <v>50</v>
      </c>
      <c r="N3126" s="31"/>
      <c r="O3126" s="360">
        <f>IF(P3126="Yes",'MD Rates'!$H$1,R3126)</f>
        <v>39173</v>
      </c>
      <c r="P3126" s="5" t="str">
        <f t="shared" si="120"/>
        <v>No</v>
      </c>
      <c r="R3126" s="406">
        <v>39173</v>
      </c>
    </row>
    <row r="3127" spans="1:18" hidden="1" x14ac:dyDescent="0.2">
      <c r="A3127" s="31" t="s">
        <v>129</v>
      </c>
      <c r="B3127" s="1064" t="s">
        <v>1923</v>
      </c>
      <c r="C3127" s="368" t="s">
        <v>1530</v>
      </c>
      <c r="D3127" s="9" t="s">
        <v>673</v>
      </c>
      <c r="E3127" s="31"/>
      <c r="F3127" s="31" t="s">
        <v>151</v>
      </c>
      <c r="G3127" s="31" t="s">
        <v>1448</v>
      </c>
      <c r="H3127" s="31"/>
      <c r="I3127" s="31">
        <v>0.7</v>
      </c>
      <c r="J3127" s="31">
        <v>40</v>
      </c>
      <c r="K3127" s="31"/>
      <c r="L3127" s="31">
        <v>0.7</v>
      </c>
      <c r="M3127" s="31">
        <v>40</v>
      </c>
      <c r="N3127" s="31"/>
      <c r="O3127" s="360">
        <f>IF(P3127="Yes",'MD Rates'!$H$1,R3127)</f>
        <v>39173</v>
      </c>
      <c r="P3127" s="5" t="str">
        <f t="shared" si="120"/>
        <v>No</v>
      </c>
      <c r="R3127" s="406">
        <v>39173</v>
      </c>
    </row>
    <row r="3128" spans="1:18" hidden="1" x14ac:dyDescent="0.2">
      <c r="A3128" s="31" t="s">
        <v>129</v>
      </c>
      <c r="B3128" s="1064" t="s">
        <v>1923</v>
      </c>
      <c r="C3128" s="368" t="s">
        <v>1530</v>
      </c>
      <c r="D3128" s="9" t="s">
        <v>673</v>
      </c>
      <c r="E3128" s="31"/>
      <c r="F3128" s="31" t="s">
        <v>151</v>
      </c>
      <c r="G3128" s="31" t="s">
        <v>1449</v>
      </c>
      <c r="H3128" s="31"/>
      <c r="I3128" s="31">
        <v>0.7</v>
      </c>
      <c r="J3128" s="31">
        <v>20</v>
      </c>
      <c r="K3128" s="31"/>
      <c r="L3128" s="31">
        <v>0.7</v>
      </c>
      <c r="M3128" s="31">
        <v>20</v>
      </c>
      <c r="N3128" s="31"/>
      <c r="O3128" s="360">
        <f>IF(P3128="Yes",'MD Rates'!$H$1,R3128)</f>
        <v>39173</v>
      </c>
      <c r="P3128" s="5" t="str">
        <f t="shared" si="120"/>
        <v>No</v>
      </c>
      <c r="R3128" s="406">
        <v>39173</v>
      </c>
    </row>
    <row r="3129" spans="1:18" hidden="1" x14ac:dyDescent="0.2">
      <c r="A3129" s="31" t="s">
        <v>129</v>
      </c>
      <c r="B3129" s="1064" t="s">
        <v>1923</v>
      </c>
      <c r="C3129" s="368" t="s">
        <v>1530</v>
      </c>
      <c r="D3129" s="9" t="s">
        <v>673</v>
      </c>
      <c r="E3129" s="31"/>
      <c r="F3129" s="31" t="s">
        <v>152</v>
      </c>
      <c r="G3129" s="31" t="s">
        <v>1444</v>
      </c>
      <c r="H3129" s="31"/>
      <c r="I3129" s="31">
        <v>0.8</v>
      </c>
      <c r="J3129" s="31">
        <v>50</v>
      </c>
      <c r="K3129" s="31"/>
      <c r="L3129" s="31">
        <v>0.8</v>
      </c>
      <c r="M3129" s="31">
        <v>50</v>
      </c>
      <c r="N3129" s="31"/>
      <c r="O3129" s="360">
        <f>IF(P3129="Yes",'MD Rates'!$H$1,R3129)</f>
        <v>39173</v>
      </c>
      <c r="P3129" s="5" t="str">
        <f t="shared" si="120"/>
        <v>No</v>
      </c>
      <c r="R3129" s="406">
        <v>39173</v>
      </c>
    </row>
    <row r="3130" spans="1:18" hidden="1" x14ac:dyDescent="0.2">
      <c r="A3130" s="31" t="s">
        <v>129</v>
      </c>
      <c r="B3130" s="1064" t="s">
        <v>1923</v>
      </c>
      <c r="C3130" s="368" t="s">
        <v>1530</v>
      </c>
      <c r="D3130" s="9" t="s">
        <v>673</v>
      </c>
      <c r="E3130" s="31"/>
      <c r="F3130" s="31" t="s">
        <v>152</v>
      </c>
      <c r="G3130" s="31" t="s">
        <v>1445</v>
      </c>
      <c r="H3130" s="31"/>
      <c r="I3130" s="31">
        <v>0.8</v>
      </c>
      <c r="J3130" s="31">
        <v>40</v>
      </c>
      <c r="K3130" s="31"/>
      <c r="L3130" s="31">
        <v>0.8</v>
      </c>
      <c r="M3130" s="31">
        <v>40</v>
      </c>
      <c r="N3130" s="31"/>
      <c r="O3130" s="360">
        <f>IF(P3130="Yes",'MD Rates'!$H$1,R3130)</f>
        <v>39173</v>
      </c>
      <c r="P3130" s="5" t="str">
        <f t="shared" si="120"/>
        <v>No</v>
      </c>
      <c r="R3130" s="406">
        <v>39173</v>
      </c>
    </row>
    <row r="3131" spans="1:18" hidden="1" x14ac:dyDescent="0.2">
      <c r="A3131" s="31" t="s">
        <v>129</v>
      </c>
      <c r="B3131" s="1064" t="s">
        <v>1923</v>
      </c>
      <c r="C3131" s="368" t="s">
        <v>1530</v>
      </c>
      <c r="D3131" s="9" t="s">
        <v>673</v>
      </c>
      <c r="E3131" s="31"/>
      <c r="F3131" s="31" t="s">
        <v>152</v>
      </c>
      <c r="G3131" s="31" t="s">
        <v>1446</v>
      </c>
      <c r="H3131" s="31"/>
      <c r="I3131" s="31">
        <v>0.8</v>
      </c>
      <c r="J3131" s="31">
        <v>20</v>
      </c>
      <c r="K3131" s="31"/>
      <c r="L3131" s="31">
        <v>0.8</v>
      </c>
      <c r="M3131" s="31">
        <v>20</v>
      </c>
      <c r="N3131" s="31"/>
      <c r="O3131" s="360">
        <f>IF(P3131="Yes",'MD Rates'!$H$1,R3131)</f>
        <v>39173</v>
      </c>
      <c r="P3131" s="5" t="str">
        <f t="shared" si="120"/>
        <v>No</v>
      </c>
      <c r="R3131" s="406">
        <v>39173</v>
      </c>
    </row>
    <row r="3132" spans="1:18" hidden="1" x14ac:dyDescent="0.2">
      <c r="A3132" s="31" t="s">
        <v>129</v>
      </c>
      <c r="B3132" s="1064" t="s">
        <v>1923</v>
      </c>
      <c r="C3132" s="368" t="s">
        <v>1530</v>
      </c>
      <c r="D3132" s="9" t="s">
        <v>673</v>
      </c>
      <c r="E3132" s="31"/>
      <c r="F3132" s="31" t="s">
        <v>209</v>
      </c>
      <c r="G3132" s="31" t="s">
        <v>1447</v>
      </c>
      <c r="H3132" s="31"/>
      <c r="I3132" s="31">
        <v>0.8</v>
      </c>
      <c r="J3132" s="31">
        <v>50</v>
      </c>
      <c r="K3132" s="31"/>
      <c r="L3132" s="31">
        <v>0.8</v>
      </c>
      <c r="M3132" s="31">
        <v>50</v>
      </c>
      <c r="N3132" s="31"/>
      <c r="O3132" s="360">
        <f>IF(P3132="Yes",'MD Rates'!$H$1,R3132)</f>
        <v>39173</v>
      </c>
      <c r="P3132" s="5" t="str">
        <f t="shared" si="120"/>
        <v>No</v>
      </c>
      <c r="R3132" s="406">
        <v>39173</v>
      </c>
    </row>
    <row r="3133" spans="1:18" hidden="1" x14ac:dyDescent="0.2">
      <c r="A3133" s="31" t="s">
        <v>129</v>
      </c>
      <c r="B3133" s="1064" t="s">
        <v>1923</v>
      </c>
      <c r="C3133" s="368" t="s">
        <v>1530</v>
      </c>
      <c r="D3133" s="9" t="s">
        <v>673</v>
      </c>
      <c r="E3133" s="31"/>
      <c r="F3133" s="31" t="s">
        <v>209</v>
      </c>
      <c r="G3133" s="31" t="s">
        <v>1448</v>
      </c>
      <c r="H3133" s="31"/>
      <c r="I3133" s="31">
        <v>0.8</v>
      </c>
      <c r="J3133" s="31">
        <v>40</v>
      </c>
      <c r="K3133" s="31"/>
      <c r="L3133" s="31">
        <v>0.8</v>
      </c>
      <c r="M3133" s="31">
        <v>40</v>
      </c>
      <c r="N3133" s="31"/>
      <c r="O3133" s="360">
        <f>IF(P3133="Yes",'MD Rates'!$H$1,R3133)</f>
        <v>39173</v>
      </c>
      <c r="P3133" s="5" t="str">
        <f t="shared" si="120"/>
        <v>No</v>
      </c>
      <c r="R3133" s="406">
        <v>39173</v>
      </c>
    </row>
    <row r="3134" spans="1:18" hidden="1" x14ac:dyDescent="0.2">
      <c r="A3134" s="31" t="s">
        <v>129</v>
      </c>
      <c r="B3134" s="1064" t="s">
        <v>1923</v>
      </c>
      <c r="C3134" s="368" t="s">
        <v>1530</v>
      </c>
      <c r="D3134" s="9" t="s">
        <v>673</v>
      </c>
      <c r="E3134" s="31"/>
      <c r="F3134" s="31" t="s">
        <v>209</v>
      </c>
      <c r="G3134" s="31" t="s">
        <v>1449</v>
      </c>
      <c r="H3134" s="31"/>
      <c r="I3134" s="31">
        <v>0.8</v>
      </c>
      <c r="J3134" s="31">
        <v>20</v>
      </c>
      <c r="K3134" s="31"/>
      <c r="L3134" s="31">
        <v>0.8</v>
      </c>
      <c r="M3134" s="31">
        <v>20</v>
      </c>
      <c r="N3134" s="31"/>
      <c r="O3134" s="360">
        <f>IF(P3134="Yes",'MD Rates'!$H$1,R3134)</f>
        <v>39173</v>
      </c>
      <c r="P3134" s="5" t="str">
        <f t="shared" si="120"/>
        <v>No</v>
      </c>
      <c r="R3134" s="406">
        <v>39173</v>
      </c>
    </row>
    <row r="3135" spans="1:18" hidden="1" x14ac:dyDescent="0.2">
      <c r="A3135" s="31" t="s">
        <v>129</v>
      </c>
      <c r="B3135" s="1064" t="s">
        <v>1923</v>
      </c>
      <c r="C3135" s="368" t="s">
        <v>1530</v>
      </c>
      <c r="D3135" s="9" t="s">
        <v>673</v>
      </c>
      <c r="E3135" s="31"/>
      <c r="F3135" s="31" t="s">
        <v>210</v>
      </c>
      <c r="G3135" s="31" t="s">
        <v>1444</v>
      </c>
      <c r="H3135" s="31"/>
      <c r="I3135" s="31">
        <v>0.9</v>
      </c>
      <c r="J3135" s="31">
        <v>50</v>
      </c>
      <c r="K3135" s="31"/>
      <c r="L3135" s="31">
        <v>0.9</v>
      </c>
      <c r="M3135" s="31">
        <v>50</v>
      </c>
      <c r="N3135" s="31"/>
      <c r="O3135" s="360">
        <f>IF(P3135="Yes",'MD Rates'!$H$1,R3135)</f>
        <v>39173</v>
      </c>
      <c r="P3135" s="5" t="str">
        <f t="shared" si="120"/>
        <v>No</v>
      </c>
      <c r="R3135" s="406">
        <v>39173</v>
      </c>
    </row>
    <row r="3136" spans="1:18" hidden="1" x14ac:dyDescent="0.2">
      <c r="A3136" s="31" t="s">
        <v>129</v>
      </c>
      <c r="B3136" s="1064" t="s">
        <v>1923</v>
      </c>
      <c r="C3136" s="368" t="s">
        <v>1530</v>
      </c>
      <c r="D3136" s="9" t="s">
        <v>673</v>
      </c>
      <c r="E3136" s="31"/>
      <c r="F3136" s="31" t="s">
        <v>210</v>
      </c>
      <c r="G3136" s="31" t="s">
        <v>1445</v>
      </c>
      <c r="H3136" s="31"/>
      <c r="I3136" s="31">
        <v>0.9</v>
      </c>
      <c r="J3136" s="31">
        <v>40</v>
      </c>
      <c r="K3136" s="31"/>
      <c r="L3136" s="31">
        <v>0.9</v>
      </c>
      <c r="M3136" s="31">
        <v>40</v>
      </c>
      <c r="N3136" s="31"/>
      <c r="O3136" s="360">
        <f>IF(P3136="Yes",'MD Rates'!$H$1,R3136)</f>
        <v>39173</v>
      </c>
      <c r="P3136" s="5" t="str">
        <f t="shared" si="120"/>
        <v>No</v>
      </c>
      <c r="R3136" s="406">
        <v>39173</v>
      </c>
    </row>
    <row r="3137" spans="1:18" hidden="1" x14ac:dyDescent="0.2">
      <c r="A3137" s="31" t="s">
        <v>129</v>
      </c>
      <c r="B3137" s="1064" t="s">
        <v>1923</v>
      </c>
      <c r="C3137" s="368" t="s">
        <v>1530</v>
      </c>
      <c r="D3137" s="9" t="s">
        <v>673</v>
      </c>
      <c r="E3137" s="31"/>
      <c r="F3137" s="31" t="s">
        <v>210</v>
      </c>
      <c r="G3137" s="31" t="s">
        <v>1446</v>
      </c>
      <c r="H3137" s="31"/>
      <c r="I3137" s="31">
        <v>0.9</v>
      </c>
      <c r="J3137" s="31">
        <v>20</v>
      </c>
      <c r="K3137" s="31"/>
      <c r="L3137" s="31">
        <v>0.9</v>
      </c>
      <c r="M3137" s="31">
        <v>20</v>
      </c>
      <c r="N3137" s="31"/>
      <c r="O3137" s="360">
        <f>IF(P3137="Yes",'MD Rates'!$H$1,R3137)</f>
        <v>39173</v>
      </c>
      <c r="P3137" s="5" t="str">
        <f t="shared" si="120"/>
        <v>No</v>
      </c>
      <c r="R3137" s="406">
        <v>39173</v>
      </c>
    </row>
    <row r="3138" spans="1:18" hidden="1" x14ac:dyDescent="0.2">
      <c r="A3138" s="31" t="s">
        <v>129</v>
      </c>
      <c r="B3138" s="1064" t="s">
        <v>1923</v>
      </c>
      <c r="C3138" s="368" t="s">
        <v>1530</v>
      </c>
      <c r="D3138" s="9" t="s">
        <v>673</v>
      </c>
      <c r="E3138" s="31"/>
      <c r="F3138" s="31" t="s">
        <v>211</v>
      </c>
      <c r="G3138" s="31" t="s">
        <v>1447</v>
      </c>
      <c r="H3138" s="31"/>
      <c r="I3138" s="31">
        <v>0.9</v>
      </c>
      <c r="J3138" s="31">
        <v>50</v>
      </c>
      <c r="K3138" s="31"/>
      <c r="L3138" s="31">
        <v>0.9</v>
      </c>
      <c r="M3138" s="31">
        <v>50</v>
      </c>
      <c r="N3138" s="31"/>
      <c r="O3138" s="360">
        <f>IF(P3138="Yes",'MD Rates'!$H$1,R3138)</f>
        <v>39173</v>
      </c>
      <c r="P3138" s="5" t="str">
        <f t="shared" si="120"/>
        <v>No</v>
      </c>
      <c r="R3138" s="406">
        <v>39173</v>
      </c>
    </row>
    <row r="3139" spans="1:18" hidden="1" x14ac:dyDescent="0.2">
      <c r="A3139" s="31" t="s">
        <v>129</v>
      </c>
      <c r="B3139" s="1064" t="s">
        <v>1923</v>
      </c>
      <c r="C3139" s="368" t="s">
        <v>1530</v>
      </c>
      <c r="D3139" s="9" t="s">
        <v>673</v>
      </c>
      <c r="E3139" s="31"/>
      <c r="F3139" s="31" t="s">
        <v>211</v>
      </c>
      <c r="G3139" s="31" t="s">
        <v>1448</v>
      </c>
      <c r="H3139" s="31"/>
      <c r="I3139" s="31">
        <v>0.9</v>
      </c>
      <c r="J3139" s="31">
        <v>40</v>
      </c>
      <c r="K3139" s="31"/>
      <c r="L3139" s="31">
        <v>0.9</v>
      </c>
      <c r="M3139" s="31">
        <v>40</v>
      </c>
      <c r="N3139" s="31"/>
      <c r="O3139" s="360">
        <f>IF(P3139="Yes",'MD Rates'!$H$1,R3139)</f>
        <v>39173</v>
      </c>
      <c r="P3139" s="5" t="str">
        <f t="shared" si="120"/>
        <v>No</v>
      </c>
      <c r="R3139" s="406">
        <v>39173</v>
      </c>
    </row>
    <row r="3140" spans="1:18" hidden="1" x14ac:dyDescent="0.2">
      <c r="A3140" s="31" t="s">
        <v>129</v>
      </c>
      <c r="B3140" s="1064" t="s">
        <v>1923</v>
      </c>
      <c r="C3140" s="368" t="s">
        <v>1530</v>
      </c>
      <c r="D3140" s="9" t="s">
        <v>673</v>
      </c>
      <c r="E3140" s="31"/>
      <c r="F3140" s="31" t="s">
        <v>211</v>
      </c>
      <c r="G3140" s="31" t="s">
        <v>1449</v>
      </c>
      <c r="H3140" s="31"/>
      <c r="I3140" s="31">
        <v>0.9</v>
      </c>
      <c r="J3140" s="31">
        <v>20</v>
      </c>
      <c r="K3140" s="31"/>
      <c r="L3140" s="31">
        <v>0.9</v>
      </c>
      <c r="M3140" s="31">
        <v>20</v>
      </c>
      <c r="N3140" s="31"/>
      <c r="O3140" s="360">
        <f>IF(P3140="Yes",'MD Rates'!$H$1,R3140)</f>
        <v>39173</v>
      </c>
      <c r="P3140" s="5" t="str">
        <f t="shared" si="120"/>
        <v>No</v>
      </c>
      <c r="R3140" s="406">
        <v>39173</v>
      </c>
    </row>
    <row r="3141" spans="1:18" hidden="1" x14ac:dyDescent="0.2">
      <c r="A3141" s="31" t="s">
        <v>130</v>
      </c>
      <c r="B3141" s="1064" t="s">
        <v>1923</v>
      </c>
      <c r="C3141" s="368" t="s">
        <v>1526</v>
      </c>
      <c r="D3141" s="31" t="s">
        <v>145</v>
      </c>
      <c r="E3141" s="31"/>
      <c r="F3141" s="31" t="s">
        <v>146</v>
      </c>
      <c r="G3141" s="31" t="s">
        <v>1444</v>
      </c>
      <c r="H3141" s="31"/>
      <c r="I3141" s="31">
        <v>0.5</v>
      </c>
      <c r="J3141" s="31">
        <v>50</v>
      </c>
      <c r="K3141" s="31"/>
      <c r="L3141" s="31">
        <v>0.5</v>
      </c>
      <c r="M3141" s="31">
        <v>50</v>
      </c>
      <c r="N3141" s="31"/>
      <c r="O3141" s="360">
        <f>IF(P3141="Yes",'MD Rates'!$H$1,R3141)</f>
        <v>18629</v>
      </c>
      <c r="P3141" s="5" t="str">
        <f t="shared" si="120"/>
        <v>No</v>
      </c>
      <c r="R3141" s="406">
        <v>18629</v>
      </c>
    </row>
    <row r="3142" spans="1:18" hidden="1" x14ac:dyDescent="0.2">
      <c r="A3142" s="31" t="s">
        <v>130</v>
      </c>
      <c r="B3142" s="1064" t="s">
        <v>1923</v>
      </c>
      <c r="C3142" s="368" t="s">
        <v>1526</v>
      </c>
      <c r="D3142" s="31" t="s">
        <v>145</v>
      </c>
      <c r="E3142" s="31"/>
      <c r="F3142" s="31" t="s">
        <v>146</v>
      </c>
      <c r="G3142" s="31" t="s">
        <v>1445</v>
      </c>
      <c r="H3142" s="31"/>
      <c r="I3142" s="31">
        <v>0.5</v>
      </c>
      <c r="J3142" s="31">
        <v>40</v>
      </c>
      <c r="K3142" s="31"/>
      <c r="L3142" s="31">
        <v>0.5</v>
      </c>
      <c r="M3142" s="31">
        <v>40</v>
      </c>
      <c r="N3142" s="31"/>
      <c r="O3142" s="360">
        <f>IF(P3142="Yes",'MD Rates'!$H$1,R3142)</f>
        <v>18629</v>
      </c>
      <c r="P3142" s="5" t="str">
        <f t="shared" si="120"/>
        <v>No</v>
      </c>
      <c r="R3142" s="406">
        <v>18629</v>
      </c>
    </row>
    <row r="3143" spans="1:18" hidden="1" x14ac:dyDescent="0.2">
      <c r="A3143" s="31" t="s">
        <v>130</v>
      </c>
      <c r="B3143" s="1064" t="s">
        <v>1923</v>
      </c>
      <c r="C3143" s="368" t="s">
        <v>1526</v>
      </c>
      <c r="D3143" s="31" t="s">
        <v>145</v>
      </c>
      <c r="E3143" s="31"/>
      <c r="F3143" s="31" t="s">
        <v>146</v>
      </c>
      <c r="G3143" s="31" t="s">
        <v>1446</v>
      </c>
      <c r="H3143" s="31"/>
      <c r="I3143" s="31">
        <v>0.5</v>
      </c>
      <c r="J3143" s="31">
        <v>20</v>
      </c>
      <c r="K3143" s="31"/>
      <c r="L3143" s="31">
        <v>0.5</v>
      </c>
      <c r="M3143" s="31">
        <v>20</v>
      </c>
      <c r="N3143" s="31"/>
      <c r="O3143" s="360">
        <f>IF(P3143="Yes",'MD Rates'!$H$1,R3143)</f>
        <v>18629</v>
      </c>
      <c r="P3143" s="5" t="str">
        <f t="shared" si="120"/>
        <v>No</v>
      </c>
      <c r="R3143" s="406">
        <v>18629</v>
      </c>
    </row>
    <row r="3144" spans="1:18" hidden="1" x14ac:dyDescent="0.2">
      <c r="A3144" s="31" t="s">
        <v>130</v>
      </c>
      <c r="B3144" s="1064" t="s">
        <v>1923</v>
      </c>
      <c r="C3144" s="368" t="s">
        <v>1526</v>
      </c>
      <c r="D3144" s="31" t="s">
        <v>145</v>
      </c>
      <c r="E3144" s="31"/>
      <c r="F3144" s="31" t="s">
        <v>147</v>
      </c>
      <c r="G3144" s="31" t="s">
        <v>1447</v>
      </c>
      <c r="H3144" s="31"/>
      <c r="I3144" s="31">
        <v>0.5</v>
      </c>
      <c r="J3144" s="31">
        <v>50</v>
      </c>
      <c r="K3144" s="31"/>
      <c r="L3144" s="31">
        <v>0.5</v>
      </c>
      <c r="M3144" s="31">
        <v>50</v>
      </c>
      <c r="N3144" s="31"/>
      <c r="O3144" s="360">
        <f>IF(P3144="Yes",'MD Rates'!$H$1,R3144)</f>
        <v>18629</v>
      </c>
      <c r="P3144" s="5" t="str">
        <f t="shared" si="120"/>
        <v>No</v>
      </c>
      <c r="R3144" s="406">
        <v>18629</v>
      </c>
    </row>
    <row r="3145" spans="1:18" hidden="1" x14ac:dyDescent="0.2">
      <c r="A3145" s="31" t="s">
        <v>130</v>
      </c>
      <c r="B3145" s="1064" t="s">
        <v>1923</v>
      </c>
      <c r="C3145" s="368" t="s">
        <v>1526</v>
      </c>
      <c r="D3145" s="31" t="s">
        <v>145</v>
      </c>
      <c r="E3145" s="31"/>
      <c r="F3145" s="31" t="s">
        <v>147</v>
      </c>
      <c r="G3145" s="31" t="s">
        <v>1448</v>
      </c>
      <c r="H3145" s="31"/>
      <c r="I3145" s="31">
        <v>0.5</v>
      </c>
      <c r="J3145" s="31">
        <v>40</v>
      </c>
      <c r="K3145" s="31"/>
      <c r="L3145" s="31">
        <v>0.5</v>
      </c>
      <c r="M3145" s="31">
        <v>40</v>
      </c>
      <c r="N3145" s="31"/>
      <c r="O3145" s="360">
        <f>IF(P3145="Yes",'MD Rates'!$H$1,R3145)</f>
        <v>18629</v>
      </c>
      <c r="P3145" s="5" t="str">
        <f t="shared" si="120"/>
        <v>No</v>
      </c>
      <c r="R3145" s="406">
        <v>18629</v>
      </c>
    </row>
    <row r="3146" spans="1:18" hidden="1" x14ac:dyDescent="0.2">
      <c r="A3146" s="31" t="s">
        <v>130</v>
      </c>
      <c r="B3146" s="1064" t="s">
        <v>1923</v>
      </c>
      <c r="C3146" s="368" t="s">
        <v>1526</v>
      </c>
      <c r="D3146" s="31" t="s">
        <v>145</v>
      </c>
      <c r="E3146" s="31"/>
      <c r="F3146" s="31" t="s">
        <v>147</v>
      </c>
      <c r="G3146" s="31" t="s">
        <v>1449</v>
      </c>
      <c r="H3146" s="31"/>
      <c r="I3146" s="31">
        <v>0.5</v>
      </c>
      <c r="J3146" s="31">
        <v>20</v>
      </c>
      <c r="K3146" s="31"/>
      <c r="L3146" s="31">
        <v>0.5</v>
      </c>
      <c r="M3146" s="31">
        <v>20</v>
      </c>
      <c r="N3146" s="31"/>
      <c r="O3146" s="360">
        <f>IF(P3146="Yes",'MD Rates'!$H$1,R3146)</f>
        <v>18629</v>
      </c>
      <c r="P3146" s="5" t="str">
        <f t="shared" si="120"/>
        <v>No</v>
      </c>
      <c r="R3146" s="406">
        <v>18629</v>
      </c>
    </row>
    <row r="3147" spans="1:18" hidden="1" x14ac:dyDescent="0.2">
      <c r="A3147" s="31" t="s">
        <v>130</v>
      </c>
      <c r="B3147" s="1064" t="s">
        <v>1923</v>
      </c>
      <c r="C3147" s="368" t="s">
        <v>1526</v>
      </c>
      <c r="D3147" s="31" t="s">
        <v>145</v>
      </c>
      <c r="E3147" s="31"/>
      <c r="F3147" s="31" t="s">
        <v>148</v>
      </c>
      <c r="G3147" s="31" t="s">
        <v>1444</v>
      </c>
      <c r="H3147" s="31"/>
      <c r="I3147" s="31">
        <v>0.6</v>
      </c>
      <c r="J3147" s="31">
        <v>50</v>
      </c>
      <c r="K3147" s="31"/>
      <c r="L3147" s="31">
        <v>0.6</v>
      </c>
      <c r="M3147" s="31">
        <v>50</v>
      </c>
      <c r="N3147" s="31"/>
      <c r="O3147" s="360">
        <f>IF(P3147="Yes",'MD Rates'!$H$1,R3147)</f>
        <v>18629</v>
      </c>
      <c r="P3147" s="5" t="str">
        <f t="shared" si="120"/>
        <v>No</v>
      </c>
      <c r="R3147" s="406">
        <v>18629</v>
      </c>
    </row>
    <row r="3148" spans="1:18" hidden="1" x14ac:dyDescent="0.2">
      <c r="A3148" s="31" t="s">
        <v>130</v>
      </c>
      <c r="B3148" s="1064" t="s">
        <v>1923</v>
      </c>
      <c r="C3148" s="368" t="s">
        <v>1526</v>
      </c>
      <c r="D3148" s="31" t="s">
        <v>145</v>
      </c>
      <c r="E3148" s="31"/>
      <c r="F3148" s="31" t="s">
        <v>148</v>
      </c>
      <c r="G3148" s="31" t="s">
        <v>1445</v>
      </c>
      <c r="H3148" s="31"/>
      <c r="I3148" s="31">
        <v>0.6</v>
      </c>
      <c r="J3148" s="31">
        <v>40</v>
      </c>
      <c r="K3148" s="31"/>
      <c r="L3148" s="31">
        <v>0.6</v>
      </c>
      <c r="M3148" s="31">
        <v>40</v>
      </c>
      <c r="N3148" s="31"/>
      <c r="O3148" s="360">
        <f>IF(P3148="Yes",'MD Rates'!$H$1,R3148)</f>
        <v>18629</v>
      </c>
      <c r="P3148" s="5" t="str">
        <f t="shared" si="120"/>
        <v>No</v>
      </c>
      <c r="R3148" s="406">
        <v>18629</v>
      </c>
    </row>
    <row r="3149" spans="1:18" hidden="1" x14ac:dyDescent="0.2">
      <c r="A3149" s="31" t="s">
        <v>130</v>
      </c>
      <c r="B3149" s="1064" t="s">
        <v>1923</v>
      </c>
      <c r="C3149" s="368" t="s">
        <v>1526</v>
      </c>
      <c r="D3149" s="31" t="s">
        <v>145</v>
      </c>
      <c r="E3149" s="31"/>
      <c r="F3149" s="31" t="s">
        <v>148</v>
      </c>
      <c r="G3149" s="31" t="s">
        <v>1446</v>
      </c>
      <c r="H3149" s="31"/>
      <c r="I3149" s="31">
        <v>0.6</v>
      </c>
      <c r="J3149" s="31">
        <v>20</v>
      </c>
      <c r="K3149" s="31"/>
      <c r="L3149" s="31">
        <v>0.6</v>
      </c>
      <c r="M3149" s="31">
        <v>20</v>
      </c>
      <c r="N3149" s="31"/>
      <c r="O3149" s="360">
        <f>IF(P3149="Yes",'MD Rates'!$H$1,R3149)</f>
        <v>18629</v>
      </c>
      <c r="P3149" s="5" t="str">
        <f t="shared" si="120"/>
        <v>No</v>
      </c>
      <c r="R3149" s="406">
        <v>18629</v>
      </c>
    </row>
    <row r="3150" spans="1:18" hidden="1" x14ac:dyDescent="0.2">
      <c r="A3150" s="31" t="s">
        <v>130</v>
      </c>
      <c r="B3150" s="1064" t="s">
        <v>1923</v>
      </c>
      <c r="C3150" s="368" t="s">
        <v>1526</v>
      </c>
      <c r="D3150" s="31" t="s">
        <v>145</v>
      </c>
      <c r="E3150" s="31"/>
      <c r="F3150" s="31" t="s">
        <v>149</v>
      </c>
      <c r="G3150" s="31" t="s">
        <v>1447</v>
      </c>
      <c r="H3150" s="31"/>
      <c r="I3150" s="31">
        <v>0.6</v>
      </c>
      <c r="J3150" s="31">
        <v>50</v>
      </c>
      <c r="K3150" s="31"/>
      <c r="L3150" s="31">
        <v>0.6</v>
      </c>
      <c r="M3150" s="31">
        <v>50</v>
      </c>
      <c r="N3150" s="31"/>
      <c r="O3150" s="360">
        <f>IF(P3150="Yes",'MD Rates'!$H$1,R3150)</f>
        <v>18629</v>
      </c>
      <c r="P3150" s="5" t="str">
        <f t="shared" si="120"/>
        <v>No</v>
      </c>
      <c r="R3150" s="406">
        <v>18629</v>
      </c>
    </row>
    <row r="3151" spans="1:18" hidden="1" x14ac:dyDescent="0.2">
      <c r="A3151" s="31" t="s">
        <v>130</v>
      </c>
      <c r="B3151" s="1064" t="s">
        <v>1923</v>
      </c>
      <c r="C3151" s="368" t="s">
        <v>1526</v>
      </c>
      <c r="D3151" s="31" t="s">
        <v>145</v>
      </c>
      <c r="E3151" s="31"/>
      <c r="F3151" s="31" t="s">
        <v>149</v>
      </c>
      <c r="G3151" s="31" t="s">
        <v>1448</v>
      </c>
      <c r="H3151" s="31"/>
      <c r="I3151" s="31">
        <v>0.6</v>
      </c>
      <c r="J3151" s="31">
        <v>40</v>
      </c>
      <c r="K3151" s="31"/>
      <c r="L3151" s="31">
        <v>0.6</v>
      </c>
      <c r="M3151" s="31">
        <v>40</v>
      </c>
      <c r="N3151" s="31"/>
      <c r="O3151" s="360">
        <f>IF(P3151="Yes",'MD Rates'!$H$1,R3151)</f>
        <v>18629</v>
      </c>
      <c r="P3151" s="5" t="str">
        <f t="shared" si="120"/>
        <v>No</v>
      </c>
      <c r="R3151" s="406">
        <v>18629</v>
      </c>
    </row>
    <row r="3152" spans="1:18" hidden="1" x14ac:dyDescent="0.2">
      <c r="A3152" s="31" t="s">
        <v>130</v>
      </c>
      <c r="B3152" s="1064" t="s">
        <v>1923</v>
      </c>
      <c r="C3152" s="368" t="s">
        <v>1526</v>
      </c>
      <c r="D3152" s="31" t="s">
        <v>145</v>
      </c>
      <c r="E3152" s="31"/>
      <c r="F3152" s="31" t="s">
        <v>149</v>
      </c>
      <c r="G3152" s="31" t="s">
        <v>1449</v>
      </c>
      <c r="H3152" s="31"/>
      <c r="I3152" s="31">
        <v>0.6</v>
      </c>
      <c r="J3152" s="31">
        <v>20</v>
      </c>
      <c r="K3152" s="31"/>
      <c r="L3152" s="31">
        <v>0.6</v>
      </c>
      <c r="M3152" s="31">
        <v>20</v>
      </c>
      <c r="N3152" s="31"/>
      <c r="O3152" s="360">
        <f>IF(P3152="Yes",'MD Rates'!$H$1,R3152)</f>
        <v>18629</v>
      </c>
      <c r="P3152" s="5" t="str">
        <f t="shared" si="120"/>
        <v>No</v>
      </c>
      <c r="R3152" s="406">
        <v>18629</v>
      </c>
    </row>
    <row r="3153" spans="1:18" hidden="1" x14ac:dyDescent="0.2">
      <c r="A3153" s="31" t="s">
        <v>130</v>
      </c>
      <c r="B3153" s="1064" t="s">
        <v>1923</v>
      </c>
      <c r="C3153" s="368" t="s">
        <v>1526</v>
      </c>
      <c r="D3153" s="31" t="s">
        <v>145</v>
      </c>
      <c r="E3153" s="31"/>
      <c r="F3153" s="31" t="s">
        <v>150</v>
      </c>
      <c r="G3153" s="31" t="s">
        <v>1444</v>
      </c>
      <c r="H3153" s="31"/>
      <c r="I3153" s="31">
        <v>0.7</v>
      </c>
      <c r="J3153" s="31">
        <v>50</v>
      </c>
      <c r="K3153" s="31"/>
      <c r="L3153" s="31">
        <v>0.7</v>
      </c>
      <c r="M3153" s="31">
        <v>50</v>
      </c>
      <c r="N3153" s="31"/>
      <c r="O3153" s="360">
        <f>IF(P3153="Yes",'MD Rates'!$H$1,R3153)</f>
        <v>18629</v>
      </c>
      <c r="P3153" s="5" t="str">
        <f t="shared" si="120"/>
        <v>No</v>
      </c>
      <c r="R3153" s="406">
        <v>18629</v>
      </c>
    </row>
    <row r="3154" spans="1:18" hidden="1" x14ac:dyDescent="0.2">
      <c r="A3154" s="31" t="s">
        <v>130</v>
      </c>
      <c r="B3154" s="1064" t="s">
        <v>1923</v>
      </c>
      <c r="C3154" s="368" t="s">
        <v>1526</v>
      </c>
      <c r="D3154" s="31" t="s">
        <v>145</v>
      </c>
      <c r="E3154" s="31"/>
      <c r="F3154" s="31" t="s">
        <v>150</v>
      </c>
      <c r="G3154" s="31" t="s">
        <v>1445</v>
      </c>
      <c r="H3154" s="31"/>
      <c r="I3154" s="31">
        <v>0.7</v>
      </c>
      <c r="J3154" s="31">
        <v>40</v>
      </c>
      <c r="K3154" s="31"/>
      <c r="L3154" s="31">
        <v>0.7</v>
      </c>
      <c r="M3154" s="31">
        <v>40</v>
      </c>
      <c r="N3154" s="31"/>
      <c r="O3154" s="360">
        <f>IF(P3154="Yes",'MD Rates'!$H$1,R3154)</f>
        <v>18629</v>
      </c>
      <c r="P3154" s="5" t="str">
        <f t="shared" si="120"/>
        <v>No</v>
      </c>
      <c r="R3154" s="406">
        <v>18629</v>
      </c>
    </row>
    <row r="3155" spans="1:18" hidden="1" x14ac:dyDescent="0.2">
      <c r="A3155" s="31" t="s">
        <v>130</v>
      </c>
      <c r="B3155" s="1064" t="s">
        <v>1923</v>
      </c>
      <c r="C3155" s="368" t="s">
        <v>1526</v>
      </c>
      <c r="D3155" s="31" t="s">
        <v>145</v>
      </c>
      <c r="E3155" s="31"/>
      <c r="F3155" s="31" t="s">
        <v>150</v>
      </c>
      <c r="G3155" s="31" t="s">
        <v>1446</v>
      </c>
      <c r="H3155" s="31"/>
      <c r="I3155" s="31">
        <v>0.7</v>
      </c>
      <c r="J3155" s="31">
        <v>20</v>
      </c>
      <c r="K3155" s="31"/>
      <c r="L3155" s="31">
        <v>0.7</v>
      </c>
      <c r="M3155" s="31">
        <v>20</v>
      </c>
      <c r="N3155" s="31"/>
      <c r="O3155" s="360">
        <f>IF(P3155="Yes",'MD Rates'!$H$1,R3155)</f>
        <v>18629</v>
      </c>
      <c r="P3155" s="5" t="str">
        <f t="shared" si="120"/>
        <v>No</v>
      </c>
      <c r="R3155" s="406">
        <v>18629</v>
      </c>
    </row>
    <row r="3156" spans="1:18" hidden="1" x14ac:dyDescent="0.2">
      <c r="A3156" s="31" t="s">
        <v>130</v>
      </c>
      <c r="B3156" s="1064" t="s">
        <v>1923</v>
      </c>
      <c r="C3156" s="368" t="s">
        <v>1526</v>
      </c>
      <c r="D3156" s="31" t="s">
        <v>145</v>
      </c>
      <c r="E3156" s="31"/>
      <c r="F3156" s="31" t="s">
        <v>151</v>
      </c>
      <c r="G3156" s="31" t="s">
        <v>1447</v>
      </c>
      <c r="H3156" s="31"/>
      <c r="I3156" s="31">
        <v>0.7</v>
      </c>
      <c r="J3156" s="31">
        <v>50</v>
      </c>
      <c r="K3156" s="31"/>
      <c r="L3156" s="31">
        <v>0.7</v>
      </c>
      <c r="M3156" s="31">
        <v>50</v>
      </c>
      <c r="N3156" s="31"/>
      <c r="O3156" s="360">
        <f>IF(P3156="Yes",'MD Rates'!$H$1,R3156)</f>
        <v>18629</v>
      </c>
      <c r="P3156" s="5" t="str">
        <f t="shared" si="120"/>
        <v>No</v>
      </c>
      <c r="R3156" s="406">
        <v>18629</v>
      </c>
    </row>
    <row r="3157" spans="1:18" hidden="1" x14ac:dyDescent="0.2">
      <c r="A3157" s="31" t="s">
        <v>130</v>
      </c>
      <c r="B3157" s="1064" t="s">
        <v>1923</v>
      </c>
      <c r="C3157" s="368" t="s">
        <v>1526</v>
      </c>
      <c r="D3157" s="31" t="s">
        <v>145</v>
      </c>
      <c r="E3157" s="31"/>
      <c r="F3157" s="31" t="s">
        <v>151</v>
      </c>
      <c r="G3157" s="31" t="s">
        <v>1448</v>
      </c>
      <c r="H3157" s="31"/>
      <c r="I3157" s="31">
        <v>0.7</v>
      </c>
      <c r="J3157" s="31">
        <v>40</v>
      </c>
      <c r="K3157" s="31"/>
      <c r="L3157" s="31">
        <v>0.7</v>
      </c>
      <c r="M3157" s="31">
        <v>40</v>
      </c>
      <c r="N3157" s="31"/>
      <c r="O3157" s="360">
        <f>IF(P3157="Yes",'MD Rates'!$H$1,R3157)</f>
        <v>18629</v>
      </c>
      <c r="P3157" s="5" t="str">
        <f t="shared" ref="P3157:P3220" si="121">IF(I3157&lt;&gt;L3157,"Yes","No")</f>
        <v>No</v>
      </c>
      <c r="R3157" s="406">
        <v>18629</v>
      </c>
    </row>
    <row r="3158" spans="1:18" hidden="1" x14ac:dyDescent="0.2">
      <c r="A3158" s="31" t="s">
        <v>130</v>
      </c>
      <c r="B3158" s="1064" t="s">
        <v>1923</v>
      </c>
      <c r="C3158" s="368" t="s">
        <v>1526</v>
      </c>
      <c r="D3158" s="31" t="s">
        <v>145</v>
      </c>
      <c r="E3158" s="31"/>
      <c r="F3158" s="31" t="s">
        <v>151</v>
      </c>
      <c r="G3158" s="31" t="s">
        <v>1449</v>
      </c>
      <c r="H3158" s="31"/>
      <c r="I3158" s="31">
        <v>0.7</v>
      </c>
      <c r="J3158" s="31">
        <v>20</v>
      </c>
      <c r="K3158" s="31"/>
      <c r="L3158" s="31">
        <v>0.7</v>
      </c>
      <c r="M3158" s="31">
        <v>20</v>
      </c>
      <c r="N3158" s="31"/>
      <c r="O3158" s="360">
        <f>IF(P3158="Yes",'MD Rates'!$H$1,R3158)</f>
        <v>18629</v>
      </c>
      <c r="P3158" s="5" t="str">
        <f t="shared" si="121"/>
        <v>No</v>
      </c>
      <c r="R3158" s="406">
        <v>18629</v>
      </c>
    </row>
    <row r="3159" spans="1:18" hidden="1" x14ac:dyDescent="0.2">
      <c r="A3159" s="31" t="s">
        <v>130</v>
      </c>
      <c r="B3159" s="1064" t="s">
        <v>1923</v>
      </c>
      <c r="C3159" s="368" t="s">
        <v>1526</v>
      </c>
      <c r="D3159" s="31" t="s">
        <v>145</v>
      </c>
      <c r="E3159" s="31"/>
      <c r="F3159" s="31" t="s">
        <v>152</v>
      </c>
      <c r="G3159" s="31" t="s">
        <v>1444</v>
      </c>
      <c r="H3159" s="31"/>
      <c r="I3159" s="31">
        <v>0.8</v>
      </c>
      <c r="J3159" s="31">
        <v>50</v>
      </c>
      <c r="K3159" s="31"/>
      <c r="L3159" s="31">
        <v>0.8</v>
      </c>
      <c r="M3159" s="31">
        <v>50</v>
      </c>
      <c r="N3159" s="31"/>
      <c r="O3159" s="360">
        <f>IF(P3159="Yes",'MD Rates'!$H$1,R3159)</f>
        <v>18629</v>
      </c>
      <c r="P3159" s="5" t="str">
        <f t="shared" si="121"/>
        <v>No</v>
      </c>
      <c r="R3159" s="406">
        <v>18629</v>
      </c>
    </row>
    <row r="3160" spans="1:18" hidden="1" x14ac:dyDescent="0.2">
      <c r="A3160" s="31" t="s">
        <v>130</v>
      </c>
      <c r="B3160" s="1064" t="s">
        <v>1923</v>
      </c>
      <c r="C3160" s="368" t="s">
        <v>1526</v>
      </c>
      <c r="D3160" s="31" t="s">
        <v>145</v>
      </c>
      <c r="E3160" s="31"/>
      <c r="F3160" s="31" t="s">
        <v>152</v>
      </c>
      <c r="G3160" s="31" t="s">
        <v>1445</v>
      </c>
      <c r="H3160" s="31"/>
      <c r="I3160" s="31">
        <v>0.8</v>
      </c>
      <c r="J3160" s="31">
        <v>40</v>
      </c>
      <c r="K3160" s="31"/>
      <c r="L3160" s="31">
        <v>0.8</v>
      </c>
      <c r="M3160" s="31">
        <v>40</v>
      </c>
      <c r="N3160" s="31"/>
      <c r="O3160" s="360">
        <f>IF(P3160="Yes",'MD Rates'!$H$1,R3160)</f>
        <v>18629</v>
      </c>
      <c r="P3160" s="5" t="str">
        <f t="shared" si="121"/>
        <v>No</v>
      </c>
      <c r="R3160" s="406">
        <v>18629</v>
      </c>
    </row>
    <row r="3161" spans="1:18" hidden="1" x14ac:dyDescent="0.2">
      <c r="A3161" s="31" t="s">
        <v>130</v>
      </c>
      <c r="B3161" s="1064" t="s">
        <v>1923</v>
      </c>
      <c r="C3161" s="368" t="s">
        <v>1526</v>
      </c>
      <c r="D3161" s="31" t="s">
        <v>145</v>
      </c>
      <c r="E3161" s="31"/>
      <c r="F3161" s="31" t="s">
        <v>152</v>
      </c>
      <c r="G3161" s="31" t="s">
        <v>1446</v>
      </c>
      <c r="H3161" s="31"/>
      <c r="I3161" s="31">
        <v>0.8</v>
      </c>
      <c r="J3161" s="31">
        <v>20</v>
      </c>
      <c r="K3161" s="31"/>
      <c r="L3161" s="31">
        <v>0.8</v>
      </c>
      <c r="M3161" s="31">
        <v>20</v>
      </c>
      <c r="N3161" s="31"/>
      <c r="O3161" s="360">
        <f>IF(P3161="Yes",'MD Rates'!$H$1,R3161)</f>
        <v>18629</v>
      </c>
      <c r="P3161" s="5" t="str">
        <f t="shared" si="121"/>
        <v>No</v>
      </c>
      <c r="R3161" s="406">
        <v>18629</v>
      </c>
    </row>
    <row r="3162" spans="1:18" hidden="1" x14ac:dyDescent="0.2">
      <c r="A3162" s="31" t="s">
        <v>130</v>
      </c>
      <c r="B3162" s="1064" t="s">
        <v>1923</v>
      </c>
      <c r="C3162" s="368" t="s">
        <v>1526</v>
      </c>
      <c r="D3162" s="31" t="s">
        <v>145</v>
      </c>
      <c r="E3162" s="31"/>
      <c r="F3162" s="31" t="s">
        <v>209</v>
      </c>
      <c r="G3162" s="31" t="s">
        <v>1447</v>
      </c>
      <c r="H3162" s="31"/>
      <c r="I3162" s="31">
        <v>0.8</v>
      </c>
      <c r="J3162" s="31">
        <v>50</v>
      </c>
      <c r="K3162" s="31"/>
      <c r="L3162" s="31">
        <v>0.8</v>
      </c>
      <c r="M3162" s="31">
        <v>50</v>
      </c>
      <c r="N3162" s="31"/>
      <c r="O3162" s="360">
        <f>IF(P3162="Yes",'MD Rates'!$H$1,R3162)</f>
        <v>18629</v>
      </c>
      <c r="P3162" s="5" t="str">
        <f t="shared" si="121"/>
        <v>No</v>
      </c>
      <c r="R3162" s="406">
        <v>18629</v>
      </c>
    </row>
    <row r="3163" spans="1:18" hidden="1" x14ac:dyDescent="0.2">
      <c r="A3163" s="31" t="s">
        <v>130</v>
      </c>
      <c r="B3163" s="1064" t="s">
        <v>1923</v>
      </c>
      <c r="C3163" s="368" t="s">
        <v>1526</v>
      </c>
      <c r="D3163" s="31" t="s">
        <v>145</v>
      </c>
      <c r="E3163" s="31"/>
      <c r="F3163" s="31" t="s">
        <v>209</v>
      </c>
      <c r="G3163" s="31" t="s">
        <v>1448</v>
      </c>
      <c r="H3163" s="31"/>
      <c r="I3163" s="31">
        <v>0.8</v>
      </c>
      <c r="J3163" s="31">
        <v>40</v>
      </c>
      <c r="K3163" s="31"/>
      <c r="L3163" s="31">
        <v>0.8</v>
      </c>
      <c r="M3163" s="31">
        <v>40</v>
      </c>
      <c r="N3163" s="31"/>
      <c r="O3163" s="360">
        <f>IF(P3163="Yes",'MD Rates'!$H$1,R3163)</f>
        <v>18629</v>
      </c>
      <c r="P3163" s="5" t="str">
        <f t="shared" si="121"/>
        <v>No</v>
      </c>
      <c r="R3163" s="406">
        <v>18629</v>
      </c>
    </row>
    <row r="3164" spans="1:18" hidden="1" x14ac:dyDescent="0.2">
      <c r="A3164" s="31" t="s">
        <v>130</v>
      </c>
      <c r="B3164" s="1064" t="s">
        <v>1923</v>
      </c>
      <c r="C3164" s="368" t="s">
        <v>1526</v>
      </c>
      <c r="D3164" s="31" t="s">
        <v>145</v>
      </c>
      <c r="E3164" s="31"/>
      <c r="F3164" s="31" t="s">
        <v>209</v>
      </c>
      <c r="G3164" s="31" t="s">
        <v>1449</v>
      </c>
      <c r="H3164" s="31"/>
      <c r="I3164" s="31">
        <v>0.8</v>
      </c>
      <c r="J3164" s="31">
        <v>20</v>
      </c>
      <c r="K3164" s="31"/>
      <c r="L3164" s="31">
        <v>0.8</v>
      </c>
      <c r="M3164" s="31">
        <v>20</v>
      </c>
      <c r="N3164" s="31"/>
      <c r="O3164" s="360">
        <f>IF(P3164="Yes",'MD Rates'!$H$1,R3164)</f>
        <v>18629</v>
      </c>
      <c r="P3164" s="5" t="str">
        <f t="shared" si="121"/>
        <v>No</v>
      </c>
      <c r="R3164" s="406">
        <v>18629</v>
      </c>
    </row>
    <row r="3165" spans="1:18" hidden="1" x14ac:dyDescent="0.2">
      <c r="A3165" s="31" t="s">
        <v>130</v>
      </c>
      <c r="B3165" s="1064" t="s">
        <v>1923</v>
      </c>
      <c r="C3165" s="368" t="s">
        <v>1526</v>
      </c>
      <c r="D3165" s="31" t="s">
        <v>145</v>
      </c>
      <c r="E3165" s="31"/>
      <c r="F3165" s="31" t="s">
        <v>210</v>
      </c>
      <c r="G3165" s="31" t="s">
        <v>1444</v>
      </c>
      <c r="H3165" s="31"/>
      <c r="I3165" s="31">
        <v>0.9</v>
      </c>
      <c r="J3165" s="31">
        <v>50</v>
      </c>
      <c r="K3165" s="31"/>
      <c r="L3165" s="31">
        <v>0.9</v>
      </c>
      <c r="M3165" s="31">
        <v>50</v>
      </c>
      <c r="N3165" s="31"/>
      <c r="O3165" s="360">
        <f>IF(P3165="Yes",'MD Rates'!$H$1,R3165)</f>
        <v>18629</v>
      </c>
      <c r="P3165" s="5" t="str">
        <f t="shared" si="121"/>
        <v>No</v>
      </c>
      <c r="R3165" s="406">
        <v>18629</v>
      </c>
    </row>
    <row r="3166" spans="1:18" hidden="1" x14ac:dyDescent="0.2">
      <c r="A3166" s="31" t="s">
        <v>130</v>
      </c>
      <c r="B3166" s="1064" t="s">
        <v>1923</v>
      </c>
      <c r="C3166" s="368" t="s">
        <v>1526</v>
      </c>
      <c r="D3166" s="31" t="s">
        <v>145</v>
      </c>
      <c r="E3166" s="31"/>
      <c r="F3166" s="31" t="s">
        <v>210</v>
      </c>
      <c r="G3166" s="31" t="s">
        <v>1445</v>
      </c>
      <c r="H3166" s="31"/>
      <c r="I3166" s="31">
        <v>0.9</v>
      </c>
      <c r="J3166" s="31">
        <v>40</v>
      </c>
      <c r="K3166" s="31"/>
      <c r="L3166" s="31">
        <v>0.9</v>
      </c>
      <c r="M3166" s="31">
        <v>40</v>
      </c>
      <c r="N3166" s="31"/>
      <c r="O3166" s="360">
        <f>IF(P3166="Yes",'MD Rates'!$H$1,R3166)</f>
        <v>18629</v>
      </c>
      <c r="P3166" s="5" t="str">
        <f t="shared" si="121"/>
        <v>No</v>
      </c>
      <c r="R3166" s="406">
        <v>18629</v>
      </c>
    </row>
    <row r="3167" spans="1:18" hidden="1" x14ac:dyDescent="0.2">
      <c r="A3167" s="31" t="s">
        <v>130</v>
      </c>
      <c r="B3167" s="1064" t="s">
        <v>1923</v>
      </c>
      <c r="C3167" s="368" t="s">
        <v>1526</v>
      </c>
      <c r="D3167" s="31" t="s">
        <v>145</v>
      </c>
      <c r="E3167" s="31"/>
      <c r="F3167" s="31" t="s">
        <v>210</v>
      </c>
      <c r="G3167" s="31" t="s">
        <v>1446</v>
      </c>
      <c r="H3167" s="31"/>
      <c r="I3167" s="31">
        <v>0.9</v>
      </c>
      <c r="J3167" s="31">
        <v>20</v>
      </c>
      <c r="K3167" s="31"/>
      <c r="L3167" s="31">
        <v>0.9</v>
      </c>
      <c r="M3167" s="31">
        <v>20</v>
      </c>
      <c r="N3167" s="31"/>
      <c r="O3167" s="360">
        <f>IF(P3167="Yes",'MD Rates'!$H$1,R3167)</f>
        <v>18629</v>
      </c>
      <c r="P3167" s="5" t="str">
        <f t="shared" si="121"/>
        <v>No</v>
      </c>
      <c r="R3167" s="406">
        <v>18629</v>
      </c>
    </row>
    <row r="3168" spans="1:18" hidden="1" x14ac:dyDescent="0.2">
      <c r="A3168" s="31" t="s">
        <v>130</v>
      </c>
      <c r="B3168" s="1064" t="s">
        <v>1923</v>
      </c>
      <c r="C3168" s="368" t="s">
        <v>1526</v>
      </c>
      <c r="D3168" s="31" t="s">
        <v>145</v>
      </c>
      <c r="E3168" s="31"/>
      <c r="F3168" s="31" t="s">
        <v>211</v>
      </c>
      <c r="G3168" s="31" t="s">
        <v>1447</v>
      </c>
      <c r="H3168" s="31"/>
      <c r="I3168" s="31">
        <v>0.9</v>
      </c>
      <c r="J3168" s="31">
        <v>50</v>
      </c>
      <c r="K3168" s="31"/>
      <c r="L3168" s="31">
        <v>0.9</v>
      </c>
      <c r="M3168" s="31">
        <v>50</v>
      </c>
      <c r="N3168" s="31"/>
      <c r="O3168" s="360">
        <f>IF(P3168="Yes",'MD Rates'!$H$1,R3168)</f>
        <v>18629</v>
      </c>
      <c r="P3168" s="5" t="str">
        <f t="shared" si="121"/>
        <v>No</v>
      </c>
      <c r="R3168" s="406">
        <v>18629</v>
      </c>
    </row>
    <row r="3169" spans="1:18" hidden="1" x14ac:dyDescent="0.2">
      <c r="A3169" s="31" t="s">
        <v>130</v>
      </c>
      <c r="B3169" s="1064" t="s">
        <v>1923</v>
      </c>
      <c r="C3169" s="368" t="s">
        <v>1526</v>
      </c>
      <c r="D3169" s="31" t="s">
        <v>145</v>
      </c>
      <c r="E3169" s="31"/>
      <c r="F3169" s="31" t="s">
        <v>211</v>
      </c>
      <c r="G3169" s="31" t="s">
        <v>1448</v>
      </c>
      <c r="H3169" s="31"/>
      <c r="I3169" s="31">
        <v>0.9</v>
      </c>
      <c r="J3169" s="31">
        <v>40</v>
      </c>
      <c r="K3169" s="31"/>
      <c r="L3169" s="31">
        <v>0.9</v>
      </c>
      <c r="M3169" s="31">
        <v>40</v>
      </c>
      <c r="N3169" s="31"/>
      <c r="O3169" s="360">
        <f>IF(P3169="Yes",'MD Rates'!$H$1,R3169)</f>
        <v>18629</v>
      </c>
      <c r="P3169" s="5" t="str">
        <f t="shared" si="121"/>
        <v>No</v>
      </c>
      <c r="R3169" s="406">
        <v>18629</v>
      </c>
    </row>
    <row r="3170" spans="1:18" hidden="1" x14ac:dyDescent="0.2">
      <c r="A3170" s="31" t="s">
        <v>130</v>
      </c>
      <c r="B3170" s="1064" t="s">
        <v>1923</v>
      </c>
      <c r="C3170" s="368" t="s">
        <v>1526</v>
      </c>
      <c r="D3170" s="31" t="s">
        <v>145</v>
      </c>
      <c r="E3170" s="31"/>
      <c r="F3170" s="31" t="s">
        <v>211</v>
      </c>
      <c r="G3170" s="31" t="s">
        <v>1449</v>
      </c>
      <c r="H3170" s="31"/>
      <c r="I3170" s="31">
        <v>0.9</v>
      </c>
      <c r="J3170" s="31">
        <v>20</v>
      </c>
      <c r="K3170" s="31"/>
      <c r="L3170" s="31">
        <v>0.9</v>
      </c>
      <c r="M3170" s="31">
        <v>20</v>
      </c>
      <c r="N3170" s="31"/>
      <c r="O3170" s="360">
        <f>IF(P3170="Yes",'MD Rates'!$H$1,R3170)</f>
        <v>18629</v>
      </c>
      <c r="P3170" s="5" t="str">
        <f t="shared" si="121"/>
        <v>No</v>
      </c>
      <c r="R3170" s="406">
        <v>18629</v>
      </c>
    </row>
    <row r="3171" spans="1:18" hidden="1" x14ac:dyDescent="0.2">
      <c r="A3171" s="31" t="s">
        <v>130</v>
      </c>
      <c r="B3171" s="1064" t="s">
        <v>1923</v>
      </c>
      <c r="C3171" s="368" t="s">
        <v>1526</v>
      </c>
      <c r="D3171" s="31" t="s">
        <v>212</v>
      </c>
      <c r="E3171" s="31"/>
      <c r="F3171" s="31" t="s">
        <v>146</v>
      </c>
      <c r="G3171" s="31" t="s">
        <v>1444</v>
      </c>
      <c r="H3171" s="31"/>
      <c r="I3171" s="31">
        <v>0.5</v>
      </c>
      <c r="J3171" s="31">
        <v>50</v>
      </c>
      <c r="K3171" s="31"/>
      <c r="L3171" s="31">
        <v>0.5</v>
      </c>
      <c r="M3171" s="31">
        <v>50</v>
      </c>
      <c r="N3171" s="31"/>
      <c r="O3171" s="360">
        <f>IF(P3171="Yes",'MD Rates'!$H$1,R3171)</f>
        <v>18629</v>
      </c>
      <c r="P3171" s="5" t="str">
        <f t="shared" si="121"/>
        <v>No</v>
      </c>
      <c r="R3171" s="406">
        <v>18629</v>
      </c>
    </row>
    <row r="3172" spans="1:18" hidden="1" x14ac:dyDescent="0.2">
      <c r="A3172" s="31" t="s">
        <v>130</v>
      </c>
      <c r="B3172" s="1064" t="s">
        <v>1923</v>
      </c>
      <c r="C3172" s="368" t="s">
        <v>1526</v>
      </c>
      <c r="D3172" s="31" t="s">
        <v>212</v>
      </c>
      <c r="E3172" s="31"/>
      <c r="F3172" s="31" t="s">
        <v>146</v>
      </c>
      <c r="G3172" s="31" t="s">
        <v>1445</v>
      </c>
      <c r="H3172" s="31"/>
      <c r="I3172" s="31">
        <v>0.5</v>
      </c>
      <c r="J3172" s="31">
        <v>40</v>
      </c>
      <c r="K3172" s="31"/>
      <c r="L3172" s="31">
        <v>0.5</v>
      </c>
      <c r="M3172" s="31">
        <v>40</v>
      </c>
      <c r="N3172" s="31"/>
      <c r="O3172" s="360">
        <f>IF(P3172="Yes",'MD Rates'!$H$1,R3172)</f>
        <v>18629</v>
      </c>
      <c r="P3172" s="5" t="str">
        <f t="shared" si="121"/>
        <v>No</v>
      </c>
      <c r="R3172" s="406">
        <v>18629</v>
      </c>
    </row>
    <row r="3173" spans="1:18" hidden="1" x14ac:dyDescent="0.2">
      <c r="A3173" s="31" t="s">
        <v>130</v>
      </c>
      <c r="B3173" s="1064" t="s">
        <v>1923</v>
      </c>
      <c r="C3173" s="368" t="s">
        <v>1526</v>
      </c>
      <c r="D3173" s="31" t="s">
        <v>212</v>
      </c>
      <c r="E3173" s="31"/>
      <c r="F3173" s="31" t="s">
        <v>146</v>
      </c>
      <c r="G3173" s="31" t="s">
        <v>1446</v>
      </c>
      <c r="H3173" s="31"/>
      <c r="I3173" s="31">
        <v>0.5</v>
      </c>
      <c r="J3173" s="31">
        <v>20</v>
      </c>
      <c r="K3173" s="31"/>
      <c r="L3173" s="31">
        <v>0.5</v>
      </c>
      <c r="M3173" s="31">
        <v>20</v>
      </c>
      <c r="N3173" s="31"/>
      <c r="O3173" s="360">
        <f>IF(P3173="Yes",'MD Rates'!$H$1,R3173)</f>
        <v>18629</v>
      </c>
      <c r="P3173" s="5" t="str">
        <f t="shared" si="121"/>
        <v>No</v>
      </c>
      <c r="R3173" s="406">
        <v>18629</v>
      </c>
    </row>
    <row r="3174" spans="1:18" hidden="1" x14ac:dyDescent="0.2">
      <c r="A3174" s="31" t="s">
        <v>130</v>
      </c>
      <c r="B3174" s="1064" t="s">
        <v>1923</v>
      </c>
      <c r="C3174" s="368" t="s">
        <v>1526</v>
      </c>
      <c r="D3174" s="31" t="s">
        <v>212</v>
      </c>
      <c r="E3174" s="31"/>
      <c r="F3174" s="31" t="s">
        <v>147</v>
      </c>
      <c r="G3174" s="31" t="s">
        <v>1447</v>
      </c>
      <c r="H3174" s="31"/>
      <c r="I3174" s="31">
        <v>0.5</v>
      </c>
      <c r="J3174" s="31">
        <v>50</v>
      </c>
      <c r="K3174" s="31"/>
      <c r="L3174" s="31">
        <v>0.5</v>
      </c>
      <c r="M3174" s="31">
        <v>50</v>
      </c>
      <c r="N3174" s="31"/>
      <c r="O3174" s="360">
        <f>IF(P3174="Yes",'MD Rates'!$H$1,R3174)</f>
        <v>18629</v>
      </c>
      <c r="P3174" s="5" t="str">
        <f t="shared" si="121"/>
        <v>No</v>
      </c>
      <c r="R3174" s="406">
        <v>18629</v>
      </c>
    </row>
    <row r="3175" spans="1:18" hidden="1" x14ac:dyDescent="0.2">
      <c r="A3175" s="31" t="s">
        <v>130</v>
      </c>
      <c r="B3175" s="1064" t="s">
        <v>1923</v>
      </c>
      <c r="C3175" s="368" t="s">
        <v>1526</v>
      </c>
      <c r="D3175" s="31" t="s">
        <v>212</v>
      </c>
      <c r="E3175" s="31"/>
      <c r="F3175" s="31" t="s">
        <v>147</v>
      </c>
      <c r="G3175" s="31" t="s">
        <v>1448</v>
      </c>
      <c r="H3175" s="31"/>
      <c r="I3175" s="31">
        <v>0.5</v>
      </c>
      <c r="J3175" s="31">
        <v>40</v>
      </c>
      <c r="K3175" s="31"/>
      <c r="L3175" s="31">
        <v>0.5</v>
      </c>
      <c r="M3175" s="31">
        <v>40</v>
      </c>
      <c r="N3175" s="31"/>
      <c r="O3175" s="360">
        <f>IF(P3175="Yes",'MD Rates'!$H$1,R3175)</f>
        <v>18629</v>
      </c>
      <c r="P3175" s="5" t="str">
        <f t="shared" si="121"/>
        <v>No</v>
      </c>
      <c r="R3175" s="406">
        <v>18629</v>
      </c>
    </row>
    <row r="3176" spans="1:18" hidden="1" x14ac:dyDescent="0.2">
      <c r="A3176" s="31" t="s">
        <v>130</v>
      </c>
      <c r="B3176" s="1064" t="s">
        <v>1923</v>
      </c>
      <c r="C3176" s="368" t="s">
        <v>1526</v>
      </c>
      <c r="D3176" s="31" t="s">
        <v>212</v>
      </c>
      <c r="E3176" s="31"/>
      <c r="F3176" s="31" t="s">
        <v>147</v>
      </c>
      <c r="G3176" s="31" t="s">
        <v>1449</v>
      </c>
      <c r="H3176" s="31"/>
      <c r="I3176" s="31">
        <v>0.5</v>
      </c>
      <c r="J3176" s="31">
        <v>20</v>
      </c>
      <c r="K3176" s="31"/>
      <c r="L3176" s="31">
        <v>0.5</v>
      </c>
      <c r="M3176" s="31">
        <v>20</v>
      </c>
      <c r="N3176" s="31"/>
      <c r="O3176" s="360">
        <f>IF(P3176="Yes",'MD Rates'!$H$1,R3176)</f>
        <v>18629</v>
      </c>
      <c r="P3176" s="5" t="str">
        <f t="shared" si="121"/>
        <v>No</v>
      </c>
      <c r="R3176" s="406">
        <v>18629</v>
      </c>
    </row>
    <row r="3177" spans="1:18" hidden="1" x14ac:dyDescent="0.2">
      <c r="A3177" s="31" t="s">
        <v>130</v>
      </c>
      <c r="B3177" s="1064" t="s">
        <v>1923</v>
      </c>
      <c r="C3177" s="368" t="s">
        <v>1526</v>
      </c>
      <c r="D3177" s="31" t="s">
        <v>212</v>
      </c>
      <c r="E3177" s="31"/>
      <c r="F3177" s="31" t="s">
        <v>148</v>
      </c>
      <c r="G3177" s="31" t="s">
        <v>1444</v>
      </c>
      <c r="H3177" s="31"/>
      <c r="I3177" s="31">
        <v>0.6</v>
      </c>
      <c r="J3177" s="31">
        <v>50</v>
      </c>
      <c r="K3177" s="31"/>
      <c r="L3177" s="31">
        <v>0.6</v>
      </c>
      <c r="M3177" s="31">
        <v>50</v>
      </c>
      <c r="N3177" s="31"/>
      <c r="O3177" s="360">
        <f>IF(P3177="Yes",'MD Rates'!$H$1,R3177)</f>
        <v>18629</v>
      </c>
      <c r="P3177" s="5" t="str">
        <f t="shared" si="121"/>
        <v>No</v>
      </c>
      <c r="R3177" s="406">
        <v>18629</v>
      </c>
    </row>
    <row r="3178" spans="1:18" hidden="1" x14ac:dyDescent="0.2">
      <c r="A3178" s="31" t="s">
        <v>130</v>
      </c>
      <c r="B3178" s="1064" t="s">
        <v>1923</v>
      </c>
      <c r="C3178" s="368" t="s">
        <v>1526</v>
      </c>
      <c r="D3178" s="31" t="s">
        <v>212</v>
      </c>
      <c r="E3178" s="31"/>
      <c r="F3178" s="31" t="s">
        <v>148</v>
      </c>
      <c r="G3178" s="31" t="s">
        <v>1445</v>
      </c>
      <c r="H3178" s="31"/>
      <c r="I3178" s="31">
        <v>0.6</v>
      </c>
      <c r="J3178" s="31">
        <v>40</v>
      </c>
      <c r="K3178" s="31"/>
      <c r="L3178" s="31">
        <v>0.6</v>
      </c>
      <c r="M3178" s="31">
        <v>40</v>
      </c>
      <c r="N3178" s="31"/>
      <c r="O3178" s="360">
        <f>IF(P3178="Yes",'MD Rates'!$H$1,R3178)</f>
        <v>18629</v>
      </c>
      <c r="P3178" s="5" t="str">
        <f t="shared" si="121"/>
        <v>No</v>
      </c>
      <c r="R3178" s="406">
        <v>18629</v>
      </c>
    </row>
    <row r="3179" spans="1:18" hidden="1" x14ac:dyDescent="0.2">
      <c r="A3179" s="31" t="s">
        <v>130</v>
      </c>
      <c r="B3179" s="1064" t="s">
        <v>1923</v>
      </c>
      <c r="C3179" s="368" t="s">
        <v>1526</v>
      </c>
      <c r="D3179" s="31" t="s">
        <v>212</v>
      </c>
      <c r="E3179" s="31"/>
      <c r="F3179" s="31" t="s">
        <v>148</v>
      </c>
      <c r="G3179" s="31" t="s">
        <v>1446</v>
      </c>
      <c r="H3179" s="31"/>
      <c r="I3179" s="31">
        <v>0.6</v>
      </c>
      <c r="J3179" s="31">
        <v>20</v>
      </c>
      <c r="K3179" s="31"/>
      <c r="L3179" s="31">
        <v>0.6</v>
      </c>
      <c r="M3179" s="31">
        <v>20</v>
      </c>
      <c r="N3179" s="31"/>
      <c r="O3179" s="360">
        <f>IF(P3179="Yes",'MD Rates'!$H$1,R3179)</f>
        <v>18629</v>
      </c>
      <c r="P3179" s="5" t="str">
        <f t="shared" si="121"/>
        <v>No</v>
      </c>
      <c r="R3179" s="406">
        <v>18629</v>
      </c>
    </row>
    <row r="3180" spans="1:18" hidden="1" x14ac:dyDescent="0.2">
      <c r="A3180" s="31" t="s">
        <v>130</v>
      </c>
      <c r="B3180" s="1064" t="s">
        <v>1923</v>
      </c>
      <c r="C3180" s="368" t="s">
        <v>1526</v>
      </c>
      <c r="D3180" s="31" t="s">
        <v>212</v>
      </c>
      <c r="E3180" s="31"/>
      <c r="F3180" s="31" t="s">
        <v>149</v>
      </c>
      <c r="G3180" s="31" t="s">
        <v>1447</v>
      </c>
      <c r="H3180" s="31"/>
      <c r="I3180" s="31">
        <v>0.6</v>
      </c>
      <c r="J3180" s="31">
        <v>50</v>
      </c>
      <c r="K3180" s="31"/>
      <c r="L3180" s="31">
        <v>0.6</v>
      </c>
      <c r="M3180" s="31">
        <v>50</v>
      </c>
      <c r="N3180" s="31"/>
      <c r="O3180" s="360">
        <f>IF(P3180="Yes",'MD Rates'!$H$1,R3180)</f>
        <v>18629</v>
      </c>
      <c r="P3180" s="5" t="str">
        <f t="shared" si="121"/>
        <v>No</v>
      </c>
      <c r="R3180" s="406">
        <v>18629</v>
      </c>
    </row>
    <row r="3181" spans="1:18" hidden="1" x14ac:dyDescent="0.2">
      <c r="A3181" s="31" t="s">
        <v>130</v>
      </c>
      <c r="B3181" s="1064" t="s">
        <v>1923</v>
      </c>
      <c r="C3181" s="368" t="s">
        <v>1526</v>
      </c>
      <c r="D3181" s="31" t="s">
        <v>212</v>
      </c>
      <c r="E3181" s="31"/>
      <c r="F3181" s="31" t="s">
        <v>149</v>
      </c>
      <c r="G3181" s="31" t="s">
        <v>1448</v>
      </c>
      <c r="H3181" s="31"/>
      <c r="I3181" s="31">
        <v>0.6</v>
      </c>
      <c r="J3181" s="31">
        <v>40</v>
      </c>
      <c r="K3181" s="31"/>
      <c r="L3181" s="31">
        <v>0.6</v>
      </c>
      <c r="M3181" s="31">
        <v>40</v>
      </c>
      <c r="N3181" s="31"/>
      <c r="O3181" s="360">
        <f>IF(P3181="Yes",'MD Rates'!$H$1,R3181)</f>
        <v>18629</v>
      </c>
      <c r="P3181" s="5" t="str">
        <f t="shared" si="121"/>
        <v>No</v>
      </c>
      <c r="R3181" s="406">
        <v>18629</v>
      </c>
    </row>
    <row r="3182" spans="1:18" hidden="1" x14ac:dyDescent="0.2">
      <c r="A3182" s="31" t="s">
        <v>130</v>
      </c>
      <c r="B3182" s="1064" t="s">
        <v>1923</v>
      </c>
      <c r="C3182" s="368" t="s">
        <v>1526</v>
      </c>
      <c r="D3182" s="31" t="s">
        <v>212</v>
      </c>
      <c r="E3182" s="31"/>
      <c r="F3182" s="31" t="s">
        <v>149</v>
      </c>
      <c r="G3182" s="31" t="s">
        <v>1449</v>
      </c>
      <c r="H3182" s="31"/>
      <c r="I3182" s="31">
        <v>0.6</v>
      </c>
      <c r="J3182" s="31">
        <v>20</v>
      </c>
      <c r="K3182" s="31"/>
      <c r="L3182" s="31">
        <v>0.6</v>
      </c>
      <c r="M3182" s="31">
        <v>20</v>
      </c>
      <c r="N3182" s="31"/>
      <c r="O3182" s="360">
        <f>IF(P3182="Yes",'MD Rates'!$H$1,R3182)</f>
        <v>18629</v>
      </c>
      <c r="P3182" s="5" t="str">
        <f t="shared" si="121"/>
        <v>No</v>
      </c>
      <c r="R3182" s="406">
        <v>18629</v>
      </c>
    </row>
    <row r="3183" spans="1:18" hidden="1" x14ac:dyDescent="0.2">
      <c r="A3183" s="31" t="s">
        <v>130</v>
      </c>
      <c r="B3183" s="1064" t="s">
        <v>1923</v>
      </c>
      <c r="C3183" s="368" t="s">
        <v>1526</v>
      </c>
      <c r="D3183" s="31" t="s">
        <v>212</v>
      </c>
      <c r="E3183" s="31"/>
      <c r="F3183" s="31" t="s">
        <v>150</v>
      </c>
      <c r="G3183" s="31" t="s">
        <v>1444</v>
      </c>
      <c r="H3183" s="31"/>
      <c r="I3183" s="31">
        <v>0.7</v>
      </c>
      <c r="J3183" s="31">
        <v>50</v>
      </c>
      <c r="K3183" s="31"/>
      <c r="L3183" s="31">
        <v>0.7</v>
      </c>
      <c r="M3183" s="31">
        <v>50</v>
      </c>
      <c r="N3183" s="31"/>
      <c r="O3183" s="360">
        <f>IF(P3183="Yes",'MD Rates'!$H$1,R3183)</f>
        <v>18629</v>
      </c>
      <c r="P3183" s="5" t="str">
        <f t="shared" si="121"/>
        <v>No</v>
      </c>
      <c r="R3183" s="406">
        <v>18629</v>
      </c>
    </row>
    <row r="3184" spans="1:18" hidden="1" x14ac:dyDescent="0.2">
      <c r="A3184" s="31" t="s">
        <v>130</v>
      </c>
      <c r="B3184" s="1064" t="s">
        <v>1923</v>
      </c>
      <c r="C3184" s="368" t="s">
        <v>1526</v>
      </c>
      <c r="D3184" s="31" t="s">
        <v>212</v>
      </c>
      <c r="E3184" s="31"/>
      <c r="F3184" s="31" t="s">
        <v>150</v>
      </c>
      <c r="G3184" s="31" t="s">
        <v>1445</v>
      </c>
      <c r="H3184" s="31"/>
      <c r="I3184" s="31">
        <v>0.7</v>
      </c>
      <c r="J3184" s="31">
        <v>40</v>
      </c>
      <c r="K3184" s="31"/>
      <c r="L3184" s="31">
        <v>0.7</v>
      </c>
      <c r="M3184" s="31">
        <v>40</v>
      </c>
      <c r="N3184" s="31"/>
      <c r="O3184" s="360">
        <f>IF(P3184="Yes",'MD Rates'!$H$1,R3184)</f>
        <v>18629</v>
      </c>
      <c r="P3184" s="5" t="str">
        <f t="shared" si="121"/>
        <v>No</v>
      </c>
      <c r="R3184" s="406">
        <v>18629</v>
      </c>
    </row>
    <row r="3185" spans="1:18" hidden="1" x14ac:dyDescent="0.2">
      <c r="A3185" s="31" t="s">
        <v>130</v>
      </c>
      <c r="B3185" s="1064" t="s">
        <v>1923</v>
      </c>
      <c r="C3185" s="368" t="s">
        <v>1526</v>
      </c>
      <c r="D3185" s="31" t="s">
        <v>212</v>
      </c>
      <c r="E3185" s="31"/>
      <c r="F3185" s="31" t="s">
        <v>150</v>
      </c>
      <c r="G3185" s="31" t="s">
        <v>1446</v>
      </c>
      <c r="H3185" s="31"/>
      <c r="I3185" s="31">
        <v>0.7</v>
      </c>
      <c r="J3185" s="31">
        <v>20</v>
      </c>
      <c r="K3185" s="31"/>
      <c r="L3185" s="31">
        <v>0.7</v>
      </c>
      <c r="M3185" s="31">
        <v>20</v>
      </c>
      <c r="N3185" s="31"/>
      <c r="O3185" s="360">
        <f>IF(P3185="Yes",'MD Rates'!$H$1,R3185)</f>
        <v>18629</v>
      </c>
      <c r="P3185" s="5" t="str">
        <f t="shared" si="121"/>
        <v>No</v>
      </c>
      <c r="R3185" s="406">
        <v>18629</v>
      </c>
    </row>
    <row r="3186" spans="1:18" hidden="1" x14ac:dyDescent="0.2">
      <c r="A3186" s="31" t="s">
        <v>130</v>
      </c>
      <c r="B3186" s="1064" t="s">
        <v>1923</v>
      </c>
      <c r="C3186" s="368" t="s">
        <v>1526</v>
      </c>
      <c r="D3186" s="31" t="s">
        <v>212</v>
      </c>
      <c r="E3186" s="31"/>
      <c r="F3186" s="31" t="s">
        <v>151</v>
      </c>
      <c r="G3186" s="31" t="s">
        <v>1447</v>
      </c>
      <c r="H3186" s="31"/>
      <c r="I3186" s="31">
        <v>0.7</v>
      </c>
      <c r="J3186" s="31">
        <v>50</v>
      </c>
      <c r="K3186" s="31"/>
      <c r="L3186" s="31">
        <v>0.7</v>
      </c>
      <c r="M3186" s="31">
        <v>50</v>
      </c>
      <c r="N3186" s="31"/>
      <c r="O3186" s="360">
        <f>IF(P3186="Yes",'MD Rates'!$H$1,R3186)</f>
        <v>18629</v>
      </c>
      <c r="P3186" s="5" t="str">
        <f t="shared" si="121"/>
        <v>No</v>
      </c>
      <c r="R3186" s="406">
        <v>18629</v>
      </c>
    </row>
    <row r="3187" spans="1:18" hidden="1" x14ac:dyDescent="0.2">
      <c r="A3187" s="31" t="s">
        <v>130</v>
      </c>
      <c r="B3187" s="1064" t="s">
        <v>1923</v>
      </c>
      <c r="C3187" s="368" t="s">
        <v>1526</v>
      </c>
      <c r="D3187" s="31" t="s">
        <v>212</v>
      </c>
      <c r="E3187" s="31"/>
      <c r="F3187" s="31" t="s">
        <v>151</v>
      </c>
      <c r="G3187" s="31" t="s">
        <v>1448</v>
      </c>
      <c r="H3187" s="31"/>
      <c r="I3187" s="31">
        <v>0.7</v>
      </c>
      <c r="J3187" s="31">
        <v>40</v>
      </c>
      <c r="K3187" s="31"/>
      <c r="L3187" s="31">
        <v>0.7</v>
      </c>
      <c r="M3187" s="31">
        <v>40</v>
      </c>
      <c r="N3187" s="31"/>
      <c r="O3187" s="360">
        <f>IF(P3187="Yes",'MD Rates'!$H$1,R3187)</f>
        <v>18629</v>
      </c>
      <c r="P3187" s="5" t="str">
        <f t="shared" si="121"/>
        <v>No</v>
      </c>
      <c r="R3187" s="406">
        <v>18629</v>
      </c>
    </row>
    <row r="3188" spans="1:18" hidden="1" x14ac:dyDescent="0.2">
      <c r="A3188" s="31" t="s">
        <v>130</v>
      </c>
      <c r="B3188" s="1064" t="s">
        <v>1923</v>
      </c>
      <c r="C3188" s="368" t="s">
        <v>1526</v>
      </c>
      <c r="D3188" s="31" t="s">
        <v>212</v>
      </c>
      <c r="E3188" s="31"/>
      <c r="F3188" s="31" t="s">
        <v>151</v>
      </c>
      <c r="G3188" s="31" t="s">
        <v>1449</v>
      </c>
      <c r="H3188" s="31"/>
      <c r="I3188" s="31">
        <v>0.7</v>
      </c>
      <c r="J3188" s="31">
        <v>20</v>
      </c>
      <c r="K3188" s="31"/>
      <c r="L3188" s="31">
        <v>0.7</v>
      </c>
      <c r="M3188" s="31">
        <v>20</v>
      </c>
      <c r="N3188" s="31"/>
      <c r="O3188" s="360">
        <f>IF(P3188="Yes",'MD Rates'!$H$1,R3188)</f>
        <v>18629</v>
      </c>
      <c r="P3188" s="5" t="str">
        <f t="shared" si="121"/>
        <v>No</v>
      </c>
      <c r="R3188" s="406">
        <v>18629</v>
      </c>
    </row>
    <row r="3189" spans="1:18" hidden="1" x14ac:dyDescent="0.2">
      <c r="A3189" s="31" t="s">
        <v>130</v>
      </c>
      <c r="B3189" s="1064" t="s">
        <v>1923</v>
      </c>
      <c r="C3189" s="368" t="s">
        <v>1526</v>
      </c>
      <c r="D3189" s="31" t="s">
        <v>212</v>
      </c>
      <c r="E3189" s="31"/>
      <c r="F3189" s="31" t="s">
        <v>152</v>
      </c>
      <c r="G3189" s="31" t="s">
        <v>1444</v>
      </c>
      <c r="H3189" s="31"/>
      <c r="I3189" s="31">
        <v>0.8</v>
      </c>
      <c r="J3189" s="31">
        <v>50</v>
      </c>
      <c r="K3189" s="31"/>
      <c r="L3189" s="31">
        <v>0.8</v>
      </c>
      <c r="M3189" s="31">
        <v>50</v>
      </c>
      <c r="N3189" s="31"/>
      <c r="O3189" s="360">
        <f>IF(P3189="Yes",'MD Rates'!$H$1,R3189)</f>
        <v>18629</v>
      </c>
      <c r="P3189" s="5" t="str">
        <f t="shared" si="121"/>
        <v>No</v>
      </c>
      <c r="R3189" s="406">
        <v>18629</v>
      </c>
    </row>
    <row r="3190" spans="1:18" hidden="1" x14ac:dyDescent="0.2">
      <c r="A3190" s="31" t="s">
        <v>130</v>
      </c>
      <c r="B3190" s="1064" t="s">
        <v>1923</v>
      </c>
      <c r="C3190" s="368" t="s">
        <v>1526</v>
      </c>
      <c r="D3190" s="31" t="s">
        <v>212</v>
      </c>
      <c r="E3190" s="31"/>
      <c r="F3190" s="31" t="s">
        <v>152</v>
      </c>
      <c r="G3190" s="31" t="s">
        <v>1445</v>
      </c>
      <c r="H3190" s="31"/>
      <c r="I3190" s="31">
        <v>0.8</v>
      </c>
      <c r="J3190" s="31">
        <v>40</v>
      </c>
      <c r="K3190" s="31"/>
      <c r="L3190" s="31">
        <v>0.8</v>
      </c>
      <c r="M3190" s="31">
        <v>40</v>
      </c>
      <c r="N3190" s="31"/>
      <c r="O3190" s="360">
        <f>IF(P3190="Yes",'MD Rates'!$H$1,R3190)</f>
        <v>18629</v>
      </c>
      <c r="P3190" s="5" t="str">
        <f t="shared" si="121"/>
        <v>No</v>
      </c>
      <c r="R3190" s="406">
        <v>18629</v>
      </c>
    </row>
    <row r="3191" spans="1:18" hidden="1" x14ac:dyDescent="0.2">
      <c r="A3191" s="31" t="s">
        <v>130</v>
      </c>
      <c r="B3191" s="1064" t="s">
        <v>1923</v>
      </c>
      <c r="C3191" s="368" t="s">
        <v>1526</v>
      </c>
      <c r="D3191" s="31" t="s">
        <v>212</v>
      </c>
      <c r="E3191" s="31"/>
      <c r="F3191" s="31" t="s">
        <v>152</v>
      </c>
      <c r="G3191" s="31" t="s">
        <v>1446</v>
      </c>
      <c r="H3191" s="31"/>
      <c r="I3191" s="31">
        <v>0.8</v>
      </c>
      <c r="J3191" s="31">
        <v>20</v>
      </c>
      <c r="K3191" s="31"/>
      <c r="L3191" s="31">
        <v>0.8</v>
      </c>
      <c r="M3191" s="31">
        <v>20</v>
      </c>
      <c r="N3191" s="31"/>
      <c r="O3191" s="360">
        <f>IF(P3191="Yes",'MD Rates'!$H$1,R3191)</f>
        <v>18629</v>
      </c>
      <c r="P3191" s="5" t="str">
        <f t="shared" si="121"/>
        <v>No</v>
      </c>
      <c r="R3191" s="406">
        <v>18629</v>
      </c>
    </row>
    <row r="3192" spans="1:18" hidden="1" x14ac:dyDescent="0.2">
      <c r="A3192" s="31" t="s">
        <v>130</v>
      </c>
      <c r="B3192" s="1064" t="s">
        <v>1923</v>
      </c>
      <c r="C3192" s="368" t="s">
        <v>1526</v>
      </c>
      <c r="D3192" s="31" t="s">
        <v>212</v>
      </c>
      <c r="E3192" s="31"/>
      <c r="F3192" s="31" t="s">
        <v>209</v>
      </c>
      <c r="G3192" s="31" t="s">
        <v>1447</v>
      </c>
      <c r="H3192" s="31"/>
      <c r="I3192" s="31">
        <v>0.8</v>
      </c>
      <c r="J3192" s="31">
        <v>50</v>
      </c>
      <c r="K3192" s="31"/>
      <c r="L3192" s="31">
        <v>0.8</v>
      </c>
      <c r="M3192" s="31">
        <v>50</v>
      </c>
      <c r="N3192" s="31"/>
      <c r="O3192" s="360">
        <f>IF(P3192="Yes",'MD Rates'!$H$1,R3192)</f>
        <v>18629</v>
      </c>
      <c r="P3192" s="5" t="str">
        <f t="shared" si="121"/>
        <v>No</v>
      </c>
      <c r="R3192" s="406">
        <v>18629</v>
      </c>
    </row>
    <row r="3193" spans="1:18" hidden="1" x14ac:dyDescent="0.2">
      <c r="A3193" s="31" t="s">
        <v>130</v>
      </c>
      <c r="B3193" s="1064" t="s">
        <v>1923</v>
      </c>
      <c r="C3193" s="368" t="s">
        <v>1526</v>
      </c>
      <c r="D3193" s="31" t="s">
        <v>212</v>
      </c>
      <c r="E3193" s="31"/>
      <c r="F3193" s="31" t="s">
        <v>209</v>
      </c>
      <c r="G3193" s="31" t="s">
        <v>1448</v>
      </c>
      <c r="H3193" s="31"/>
      <c r="I3193" s="31">
        <v>0.8</v>
      </c>
      <c r="J3193" s="31">
        <v>40</v>
      </c>
      <c r="K3193" s="31"/>
      <c r="L3193" s="31">
        <v>0.8</v>
      </c>
      <c r="M3193" s="31">
        <v>40</v>
      </c>
      <c r="N3193" s="31"/>
      <c r="O3193" s="360">
        <f>IF(P3193="Yes",'MD Rates'!$H$1,R3193)</f>
        <v>18629</v>
      </c>
      <c r="P3193" s="5" t="str">
        <f t="shared" si="121"/>
        <v>No</v>
      </c>
      <c r="R3193" s="406">
        <v>18629</v>
      </c>
    </row>
    <row r="3194" spans="1:18" hidden="1" x14ac:dyDescent="0.2">
      <c r="A3194" s="31" t="s">
        <v>130</v>
      </c>
      <c r="B3194" s="1064" t="s">
        <v>1923</v>
      </c>
      <c r="C3194" s="368" t="s">
        <v>1526</v>
      </c>
      <c r="D3194" s="31" t="s">
        <v>212</v>
      </c>
      <c r="E3194" s="31"/>
      <c r="F3194" s="31" t="s">
        <v>209</v>
      </c>
      <c r="G3194" s="31" t="s">
        <v>1449</v>
      </c>
      <c r="H3194" s="31"/>
      <c r="I3194" s="31">
        <v>0.8</v>
      </c>
      <c r="J3194" s="31">
        <v>20</v>
      </c>
      <c r="K3194" s="31"/>
      <c r="L3194" s="31">
        <v>0.8</v>
      </c>
      <c r="M3194" s="31">
        <v>20</v>
      </c>
      <c r="N3194" s="31"/>
      <c r="O3194" s="360">
        <f>IF(P3194="Yes",'MD Rates'!$H$1,R3194)</f>
        <v>18629</v>
      </c>
      <c r="P3194" s="5" t="str">
        <f t="shared" si="121"/>
        <v>No</v>
      </c>
      <c r="R3194" s="406">
        <v>18629</v>
      </c>
    </row>
    <row r="3195" spans="1:18" hidden="1" x14ac:dyDescent="0.2">
      <c r="A3195" s="31" t="s">
        <v>130</v>
      </c>
      <c r="B3195" s="1064" t="s">
        <v>1923</v>
      </c>
      <c r="C3195" s="368" t="s">
        <v>1526</v>
      </c>
      <c r="D3195" s="31" t="s">
        <v>212</v>
      </c>
      <c r="E3195" s="31"/>
      <c r="F3195" s="31" t="s">
        <v>210</v>
      </c>
      <c r="G3195" s="31" t="s">
        <v>1444</v>
      </c>
      <c r="H3195" s="31"/>
      <c r="I3195" s="31">
        <v>0.9</v>
      </c>
      <c r="J3195" s="31">
        <v>50</v>
      </c>
      <c r="K3195" s="31"/>
      <c r="L3195" s="31">
        <v>0.9</v>
      </c>
      <c r="M3195" s="31">
        <v>50</v>
      </c>
      <c r="N3195" s="31"/>
      <c r="O3195" s="360">
        <f>IF(P3195="Yes",'MD Rates'!$H$1,R3195)</f>
        <v>18629</v>
      </c>
      <c r="P3195" s="5" t="str">
        <f t="shared" si="121"/>
        <v>No</v>
      </c>
      <c r="R3195" s="406">
        <v>18629</v>
      </c>
    </row>
    <row r="3196" spans="1:18" hidden="1" x14ac:dyDescent="0.2">
      <c r="A3196" s="31" t="s">
        <v>130</v>
      </c>
      <c r="B3196" s="1064" t="s">
        <v>1923</v>
      </c>
      <c r="C3196" s="368" t="s">
        <v>1526</v>
      </c>
      <c r="D3196" s="31" t="s">
        <v>212</v>
      </c>
      <c r="E3196" s="31"/>
      <c r="F3196" s="31" t="s">
        <v>210</v>
      </c>
      <c r="G3196" s="31" t="s">
        <v>1445</v>
      </c>
      <c r="H3196" s="31"/>
      <c r="I3196" s="31">
        <v>0.9</v>
      </c>
      <c r="J3196" s="31">
        <v>40</v>
      </c>
      <c r="K3196" s="31"/>
      <c r="L3196" s="31">
        <v>0.9</v>
      </c>
      <c r="M3196" s="31">
        <v>40</v>
      </c>
      <c r="N3196" s="31"/>
      <c r="O3196" s="360">
        <f>IF(P3196="Yes",'MD Rates'!$H$1,R3196)</f>
        <v>18629</v>
      </c>
      <c r="P3196" s="5" t="str">
        <f t="shared" si="121"/>
        <v>No</v>
      </c>
      <c r="R3196" s="406">
        <v>18629</v>
      </c>
    </row>
    <row r="3197" spans="1:18" hidden="1" x14ac:dyDescent="0.2">
      <c r="A3197" s="31" t="s">
        <v>130</v>
      </c>
      <c r="B3197" s="1064" t="s">
        <v>1923</v>
      </c>
      <c r="C3197" s="368" t="s">
        <v>1526</v>
      </c>
      <c r="D3197" s="31" t="s">
        <v>212</v>
      </c>
      <c r="E3197" s="31"/>
      <c r="F3197" s="31" t="s">
        <v>210</v>
      </c>
      <c r="G3197" s="31" t="s">
        <v>1446</v>
      </c>
      <c r="H3197" s="31"/>
      <c r="I3197" s="31">
        <v>0.9</v>
      </c>
      <c r="J3197" s="31">
        <v>20</v>
      </c>
      <c r="K3197" s="31"/>
      <c r="L3197" s="31">
        <v>0.9</v>
      </c>
      <c r="M3197" s="31">
        <v>20</v>
      </c>
      <c r="N3197" s="31"/>
      <c r="O3197" s="360">
        <f>IF(P3197="Yes",'MD Rates'!$H$1,R3197)</f>
        <v>18629</v>
      </c>
      <c r="P3197" s="5" t="str">
        <f t="shared" si="121"/>
        <v>No</v>
      </c>
      <c r="R3197" s="406">
        <v>18629</v>
      </c>
    </row>
    <row r="3198" spans="1:18" hidden="1" x14ac:dyDescent="0.2">
      <c r="A3198" s="31" t="s">
        <v>130</v>
      </c>
      <c r="B3198" s="1064" t="s">
        <v>1923</v>
      </c>
      <c r="C3198" s="368" t="s">
        <v>1526</v>
      </c>
      <c r="D3198" s="31" t="s">
        <v>212</v>
      </c>
      <c r="E3198" s="31"/>
      <c r="F3198" s="31" t="s">
        <v>211</v>
      </c>
      <c r="G3198" s="31" t="s">
        <v>1447</v>
      </c>
      <c r="H3198" s="31"/>
      <c r="I3198" s="31">
        <v>0.9</v>
      </c>
      <c r="J3198" s="31">
        <v>50</v>
      </c>
      <c r="K3198" s="31"/>
      <c r="L3198" s="31">
        <v>0.9</v>
      </c>
      <c r="M3198" s="31">
        <v>50</v>
      </c>
      <c r="N3198" s="31"/>
      <c r="O3198" s="360">
        <f>IF(P3198="Yes",'MD Rates'!$H$1,R3198)</f>
        <v>18629</v>
      </c>
      <c r="P3198" s="5" t="str">
        <f t="shared" si="121"/>
        <v>No</v>
      </c>
      <c r="R3198" s="406">
        <v>18629</v>
      </c>
    </row>
    <row r="3199" spans="1:18" hidden="1" x14ac:dyDescent="0.2">
      <c r="A3199" s="31" t="s">
        <v>130</v>
      </c>
      <c r="B3199" s="1064" t="s">
        <v>1923</v>
      </c>
      <c r="C3199" s="368" t="s">
        <v>1526</v>
      </c>
      <c r="D3199" s="31" t="s">
        <v>212</v>
      </c>
      <c r="E3199" s="31"/>
      <c r="F3199" s="31" t="s">
        <v>211</v>
      </c>
      <c r="G3199" s="31" t="s">
        <v>1448</v>
      </c>
      <c r="H3199" s="31"/>
      <c r="I3199" s="31">
        <v>0.9</v>
      </c>
      <c r="J3199" s="31">
        <v>40</v>
      </c>
      <c r="K3199" s="31"/>
      <c r="L3199" s="31">
        <v>0.9</v>
      </c>
      <c r="M3199" s="31">
        <v>40</v>
      </c>
      <c r="N3199" s="31"/>
      <c r="O3199" s="360">
        <f>IF(P3199="Yes",'MD Rates'!$H$1,R3199)</f>
        <v>18629</v>
      </c>
      <c r="P3199" s="5" t="str">
        <f t="shared" si="121"/>
        <v>No</v>
      </c>
      <c r="R3199" s="406">
        <v>18629</v>
      </c>
    </row>
    <row r="3200" spans="1:18" hidden="1" x14ac:dyDescent="0.2">
      <c r="A3200" s="31" t="s">
        <v>130</v>
      </c>
      <c r="B3200" s="1064" t="s">
        <v>1923</v>
      </c>
      <c r="C3200" s="368" t="s">
        <v>1526</v>
      </c>
      <c r="D3200" s="31" t="s">
        <v>212</v>
      </c>
      <c r="E3200" s="31"/>
      <c r="F3200" s="31" t="s">
        <v>211</v>
      </c>
      <c r="G3200" s="31" t="s">
        <v>1449</v>
      </c>
      <c r="H3200" s="31"/>
      <c r="I3200" s="31">
        <v>0.9</v>
      </c>
      <c r="J3200" s="31">
        <v>20</v>
      </c>
      <c r="K3200" s="31"/>
      <c r="L3200" s="31">
        <v>0.9</v>
      </c>
      <c r="M3200" s="31">
        <v>20</v>
      </c>
      <c r="N3200" s="31"/>
      <c r="O3200" s="360">
        <f>IF(P3200="Yes",'MD Rates'!$H$1,R3200)</f>
        <v>18629</v>
      </c>
      <c r="P3200" s="5" t="str">
        <f t="shared" si="121"/>
        <v>No</v>
      </c>
      <c r="R3200" s="406">
        <v>18629</v>
      </c>
    </row>
    <row r="3201" spans="1:18" hidden="1" x14ac:dyDescent="0.2">
      <c r="A3201" s="31" t="s">
        <v>130</v>
      </c>
      <c r="B3201" s="1064" t="s">
        <v>1923</v>
      </c>
      <c r="C3201" s="368" t="s">
        <v>1526</v>
      </c>
      <c r="D3201" s="31" t="s">
        <v>213</v>
      </c>
      <c r="E3201" s="31"/>
      <c r="F3201" s="31" t="s">
        <v>146</v>
      </c>
      <c r="G3201" s="31" t="s">
        <v>1444</v>
      </c>
      <c r="H3201" s="31"/>
      <c r="I3201" s="31">
        <v>0.5</v>
      </c>
      <c r="J3201" s="31">
        <v>50</v>
      </c>
      <c r="K3201" s="31"/>
      <c r="L3201" s="31">
        <v>0.5</v>
      </c>
      <c r="M3201" s="31">
        <v>50</v>
      </c>
      <c r="N3201" s="31"/>
      <c r="O3201" s="360">
        <f>IF(P3201="Yes",'MD Rates'!$H$1,R3201)</f>
        <v>18629</v>
      </c>
      <c r="P3201" s="5" t="str">
        <f t="shared" si="121"/>
        <v>No</v>
      </c>
      <c r="R3201" s="406">
        <v>18629</v>
      </c>
    </row>
    <row r="3202" spans="1:18" hidden="1" x14ac:dyDescent="0.2">
      <c r="A3202" s="31" t="s">
        <v>130</v>
      </c>
      <c r="B3202" s="1064" t="s">
        <v>1923</v>
      </c>
      <c r="C3202" s="368" t="s">
        <v>1526</v>
      </c>
      <c r="D3202" s="31" t="s">
        <v>213</v>
      </c>
      <c r="E3202" s="31"/>
      <c r="F3202" s="31" t="s">
        <v>146</v>
      </c>
      <c r="G3202" s="31" t="s">
        <v>1445</v>
      </c>
      <c r="H3202" s="31"/>
      <c r="I3202" s="31">
        <v>0.5</v>
      </c>
      <c r="J3202" s="31">
        <v>40</v>
      </c>
      <c r="K3202" s="31"/>
      <c r="L3202" s="31">
        <v>0.5</v>
      </c>
      <c r="M3202" s="31">
        <v>40</v>
      </c>
      <c r="N3202" s="31"/>
      <c r="O3202" s="360">
        <f>IF(P3202="Yes",'MD Rates'!$H$1,R3202)</f>
        <v>18629</v>
      </c>
      <c r="P3202" s="5" t="str">
        <f t="shared" si="121"/>
        <v>No</v>
      </c>
      <c r="R3202" s="406">
        <v>18629</v>
      </c>
    </row>
    <row r="3203" spans="1:18" hidden="1" x14ac:dyDescent="0.2">
      <c r="A3203" s="31" t="s">
        <v>130</v>
      </c>
      <c r="B3203" s="1064" t="s">
        <v>1923</v>
      </c>
      <c r="C3203" s="368" t="s">
        <v>1526</v>
      </c>
      <c r="D3203" s="31" t="s">
        <v>213</v>
      </c>
      <c r="E3203" s="31"/>
      <c r="F3203" s="31" t="s">
        <v>146</v>
      </c>
      <c r="G3203" s="31" t="s">
        <v>1446</v>
      </c>
      <c r="H3203" s="31"/>
      <c r="I3203" s="31">
        <v>0.5</v>
      </c>
      <c r="J3203" s="31">
        <v>20</v>
      </c>
      <c r="K3203" s="31"/>
      <c r="L3203" s="31">
        <v>0.5</v>
      </c>
      <c r="M3203" s="31">
        <v>20</v>
      </c>
      <c r="N3203" s="31"/>
      <c r="O3203" s="360">
        <f>IF(P3203="Yes",'MD Rates'!$H$1,R3203)</f>
        <v>18629</v>
      </c>
      <c r="P3203" s="5" t="str">
        <f t="shared" si="121"/>
        <v>No</v>
      </c>
      <c r="R3203" s="406">
        <v>18629</v>
      </c>
    </row>
    <row r="3204" spans="1:18" hidden="1" x14ac:dyDescent="0.2">
      <c r="A3204" s="31" t="s">
        <v>130</v>
      </c>
      <c r="B3204" s="1064" t="s">
        <v>1923</v>
      </c>
      <c r="C3204" s="368" t="s">
        <v>1526</v>
      </c>
      <c r="D3204" s="31" t="s">
        <v>213</v>
      </c>
      <c r="E3204" s="31"/>
      <c r="F3204" s="31" t="s">
        <v>147</v>
      </c>
      <c r="G3204" s="31" t="s">
        <v>1447</v>
      </c>
      <c r="H3204" s="31"/>
      <c r="I3204" s="31">
        <v>0.5</v>
      </c>
      <c r="J3204" s="31">
        <v>50</v>
      </c>
      <c r="K3204" s="31"/>
      <c r="L3204" s="31">
        <v>0.5</v>
      </c>
      <c r="M3204" s="31">
        <v>50</v>
      </c>
      <c r="N3204" s="31"/>
      <c r="O3204" s="360">
        <f>IF(P3204="Yes",'MD Rates'!$H$1,R3204)</f>
        <v>18629</v>
      </c>
      <c r="P3204" s="5" t="str">
        <f t="shared" si="121"/>
        <v>No</v>
      </c>
      <c r="R3204" s="406">
        <v>18629</v>
      </c>
    </row>
    <row r="3205" spans="1:18" hidden="1" x14ac:dyDescent="0.2">
      <c r="A3205" s="31" t="s">
        <v>130</v>
      </c>
      <c r="B3205" s="1064" t="s">
        <v>1923</v>
      </c>
      <c r="C3205" s="368" t="s">
        <v>1526</v>
      </c>
      <c r="D3205" s="31" t="s">
        <v>213</v>
      </c>
      <c r="E3205" s="31"/>
      <c r="F3205" s="31" t="s">
        <v>147</v>
      </c>
      <c r="G3205" s="31" t="s">
        <v>1448</v>
      </c>
      <c r="H3205" s="31"/>
      <c r="I3205" s="31">
        <v>0.5</v>
      </c>
      <c r="J3205" s="31">
        <v>40</v>
      </c>
      <c r="K3205" s="31"/>
      <c r="L3205" s="31">
        <v>0.5</v>
      </c>
      <c r="M3205" s="31">
        <v>40</v>
      </c>
      <c r="N3205" s="31"/>
      <c r="O3205" s="360">
        <f>IF(P3205="Yes",'MD Rates'!$H$1,R3205)</f>
        <v>18629</v>
      </c>
      <c r="P3205" s="5" t="str">
        <f t="shared" si="121"/>
        <v>No</v>
      </c>
      <c r="R3205" s="406">
        <v>18629</v>
      </c>
    </row>
    <row r="3206" spans="1:18" hidden="1" x14ac:dyDescent="0.2">
      <c r="A3206" s="31" t="s">
        <v>130</v>
      </c>
      <c r="B3206" s="1064" t="s">
        <v>1923</v>
      </c>
      <c r="C3206" s="368" t="s">
        <v>1526</v>
      </c>
      <c r="D3206" s="31" t="s">
        <v>213</v>
      </c>
      <c r="E3206" s="31"/>
      <c r="F3206" s="31" t="s">
        <v>147</v>
      </c>
      <c r="G3206" s="31" t="s">
        <v>1449</v>
      </c>
      <c r="H3206" s="31"/>
      <c r="I3206" s="31">
        <v>0.5</v>
      </c>
      <c r="J3206" s="31">
        <v>20</v>
      </c>
      <c r="K3206" s="31"/>
      <c r="L3206" s="31">
        <v>0.5</v>
      </c>
      <c r="M3206" s="31">
        <v>20</v>
      </c>
      <c r="N3206" s="31"/>
      <c r="O3206" s="360">
        <f>IF(P3206="Yes",'MD Rates'!$H$1,R3206)</f>
        <v>18629</v>
      </c>
      <c r="P3206" s="5" t="str">
        <f t="shared" si="121"/>
        <v>No</v>
      </c>
      <c r="R3206" s="406">
        <v>18629</v>
      </c>
    </row>
    <row r="3207" spans="1:18" hidden="1" x14ac:dyDescent="0.2">
      <c r="A3207" s="31" t="s">
        <v>130</v>
      </c>
      <c r="B3207" s="1064" t="s">
        <v>1923</v>
      </c>
      <c r="C3207" s="368" t="s">
        <v>1526</v>
      </c>
      <c r="D3207" s="31" t="s">
        <v>213</v>
      </c>
      <c r="E3207" s="31"/>
      <c r="F3207" s="31" t="s">
        <v>148</v>
      </c>
      <c r="G3207" s="31" t="s">
        <v>1444</v>
      </c>
      <c r="H3207" s="31"/>
      <c r="I3207" s="31">
        <v>0.6</v>
      </c>
      <c r="J3207" s="31">
        <v>50</v>
      </c>
      <c r="K3207" s="31"/>
      <c r="L3207" s="31">
        <v>0.6</v>
      </c>
      <c r="M3207" s="31">
        <v>50</v>
      </c>
      <c r="N3207" s="31"/>
      <c r="O3207" s="360">
        <f>IF(P3207="Yes",'MD Rates'!$H$1,R3207)</f>
        <v>18629</v>
      </c>
      <c r="P3207" s="5" t="str">
        <f t="shared" si="121"/>
        <v>No</v>
      </c>
      <c r="R3207" s="406">
        <v>18629</v>
      </c>
    </row>
    <row r="3208" spans="1:18" hidden="1" x14ac:dyDescent="0.2">
      <c r="A3208" s="31" t="s">
        <v>130</v>
      </c>
      <c r="B3208" s="1064" t="s">
        <v>1923</v>
      </c>
      <c r="C3208" s="368" t="s">
        <v>1526</v>
      </c>
      <c r="D3208" s="31" t="s">
        <v>213</v>
      </c>
      <c r="E3208" s="31"/>
      <c r="F3208" s="31" t="s">
        <v>148</v>
      </c>
      <c r="G3208" s="31" t="s">
        <v>1445</v>
      </c>
      <c r="H3208" s="31"/>
      <c r="I3208" s="31">
        <v>0.6</v>
      </c>
      <c r="J3208" s="31">
        <v>40</v>
      </c>
      <c r="K3208" s="31"/>
      <c r="L3208" s="31">
        <v>0.6</v>
      </c>
      <c r="M3208" s="31">
        <v>40</v>
      </c>
      <c r="N3208" s="31"/>
      <c r="O3208" s="360">
        <f>IF(P3208="Yes",'MD Rates'!$H$1,R3208)</f>
        <v>18629</v>
      </c>
      <c r="P3208" s="5" t="str">
        <f t="shared" si="121"/>
        <v>No</v>
      </c>
      <c r="R3208" s="406">
        <v>18629</v>
      </c>
    </row>
    <row r="3209" spans="1:18" hidden="1" x14ac:dyDescent="0.2">
      <c r="A3209" s="31" t="s">
        <v>130</v>
      </c>
      <c r="B3209" s="1064" t="s">
        <v>1923</v>
      </c>
      <c r="C3209" s="368" t="s">
        <v>1526</v>
      </c>
      <c r="D3209" s="31" t="s">
        <v>213</v>
      </c>
      <c r="E3209" s="31"/>
      <c r="F3209" s="31" t="s">
        <v>148</v>
      </c>
      <c r="G3209" s="31" t="s">
        <v>1446</v>
      </c>
      <c r="H3209" s="31"/>
      <c r="I3209" s="31">
        <v>0.6</v>
      </c>
      <c r="J3209" s="31">
        <v>20</v>
      </c>
      <c r="K3209" s="31"/>
      <c r="L3209" s="31">
        <v>0.6</v>
      </c>
      <c r="M3209" s="31">
        <v>20</v>
      </c>
      <c r="N3209" s="31"/>
      <c r="O3209" s="360">
        <f>IF(P3209="Yes",'MD Rates'!$H$1,R3209)</f>
        <v>18629</v>
      </c>
      <c r="P3209" s="5" t="str">
        <f t="shared" si="121"/>
        <v>No</v>
      </c>
      <c r="R3209" s="406">
        <v>18629</v>
      </c>
    </row>
    <row r="3210" spans="1:18" hidden="1" x14ac:dyDescent="0.2">
      <c r="A3210" s="31" t="s">
        <v>130</v>
      </c>
      <c r="B3210" s="1064" t="s">
        <v>1923</v>
      </c>
      <c r="C3210" s="368" t="s">
        <v>1526</v>
      </c>
      <c r="D3210" s="31" t="s">
        <v>213</v>
      </c>
      <c r="E3210" s="31"/>
      <c r="F3210" s="31" t="s">
        <v>149</v>
      </c>
      <c r="G3210" s="31" t="s">
        <v>1447</v>
      </c>
      <c r="H3210" s="31"/>
      <c r="I3210" s="31">
        <v>0.6</v>
      </c>
      <c r="J3210" s="31">
        <v>50</v>
      </c>
      <c r="K3210" s="31"/>
      <c r="L3210" s="31">
        <v>0.6</v>
      </c>
      <c r="M3210" s="31">
        <v>50</v>
      </c>
      <c r="N3210" s="31"/>
      <c r="O3210" s="360">
        <f>IF(P3210="Yes",'MD Rates'!$H$1,R3210)</f>
        <v>18629</v>
      </c>
      <c r="P3210" s="5" t="str">
        <f t="shared" si="121"/>
        <v>No</v>
      </c>
      <c r="R3210" s="406">
        <v>18629</v>
      </c>
    </row>
    <row r="3211" spans="1:18" hidden="1" x14ac:dyDescent="0.2">
      <c r="A3211" s="31" t="s">
        <v>130</v>
      </c>
      <c r="B3211" s="1064" t="s">
        <v>1923</v>
      </c>
      <c r="C3211" s="368" t="s">
        <v>1526</v>
      </c>
      <c r="D3211" s="31" t="s">
        <v>213</v>
      </c>
      <c r="E3211" s="31"/>
      <c r="F3211" s="31" t="s">
        <v>149</v>
      </c>
      <c r="G3211" s="31" t="s">
        <v>1448</v>
      </c>
      <c r="H3211" s="31"/>
      <c r="I3211" s="31">
        <v>0.6</v>
      </c>
      <c r="J3211" s="31">
        <v>40</v>
      </c>
      <c r="K3211" s="31"/>
      <c r="L3211" s="31">
        <v>0.6</v>
      </c>
      <c r="M3211" s="31">
        <v>40</v>
      </c>
      <c r="N3211" s="31"/>
      <c r="O3211" s="360">
        <f>IF(P3211="Yes",'MD Rates'!$H$1,R3211)</f>
        <v>18629</v>
      </c>
      <c r="P3211" s="5" t="str">
        <f t="shared" si="121"/>
        <v>No</v>
      </c>
      <c r="R3211" s="406">
        <v>18629</v>
      </c>
    </row>
    <row r="3212" spans="1:18" hidden="1" x14ac:dyDescent="0.2">
      <c r="A3212" s="31" t="s">
        <v>130</v>
      </c>
      <c r="B3212" s="1064" t="s">
        <v>1923</v>
      </c>
      <c r="C3212" s="368" t="s">
        <v>1526</v>
      </c>
      <c r="D3212" s="31" t="s">
        <v>213</v>
      </c>
      <c r="E3212" s="31"/>
      <c r="F3212" s="31" t="s">
        <v>149</v>
      </c>
      <c r="G3212" s="31" t="s">
        <v>1449</v>
      </c>
      <c r="H3212" s="31"/>
      <c r="I3212" s="31">
        <v>0.6</v>
      </c>
      <c r="J3212" s="31">
        <v>20</v>
      </c>
      <c r="K3212" s="31"/>
      <c r="L3212" s="31">
        <v>0.6</v>
      </c>
      <c r="M3212" s="31">
        <v>20</v>
      </c>
      <c r="N3212" s="31"/>
      <c r="O3212" s="360">
        <f>IF(P3212="Yes",'MD Rates'!$H$1,R3212)</f>
        <v>18629</v>
      </c>
      <c r="P3212" s="5" t="str">
        <f t="shared" si="121"/>
        <v>No</v>
      </c>
      <c r="R3212" s="406">
        <v>18629</v>
      </c>
    </row>
    <row r="3213" spans="1:18" hidden="1" x14ac:dyDescent="0.2">
      <c r="A3213" s="31" t="s">
        <v>130</v>
      </c>
      <c r="B3213" s="1064" t="s">
        <v>1923</v>
      </c>
      <c r="C3213" s="368" t="s">
        <v>1526</v>
      </c>
      <c r="D3213" s="31" t="s">
        <v>213</v>
      </c>
      <c r="E3213" s="31"/>
      <c r="F3213" s="31" t="s">
        <v>150</v>
      </c>
      <c r="G3213" s="31" t="s">
        <v>1444</v>
      </c>
      <c r="H3213" s="31"/>
      <c r="I3213" s="31">
        <v>0.7</v>
      </c>
      <c r="J3213" s="31">
        <v>50</v>
      </c>
      <c r="K3213" s="31"/>
      <c r="L3213" s="31">
        <v>0.7</v>
      </c>
      <c r="M3213" s="31">
        <v>50</v>
      </c>
      <c r="N3213" s="31"/>
      <c r="O3213" s="360">
        <f>IF(P3213="Yes",'MD Rates'!$H$1,R3213)</f>
        <v>18629</v>
      </c>
      <c r="P3213" s="5" t="str">
        <f t="shared" si="121"/>
        <v>No</v>
      </c>
      <c r="R3213" s="406">
        <v>18629</v>
      </c>
    </row>
    <row r="3214" spans="1:18" hidden="1" x14ac:dyDescent="0.2">
      <c r="A3214" s="31" t="s">
        <v>130</v>
      </c>
      <c r="B3214" s="1064" t="s">
        <v>1923</v>
      </c>
      <c r="C3214" s="368" t="s">
        <v>1526</v>
      </c>
      <c r="D3214" s="31" t="s">
        <v>213</v>
      </c>
      <c r="E3214" s="31"/>
      <c r="F3214" s="31" t="s">
        <v>150</v>
      </c>
      <c r="G3214" s="31" t="s">
        <v>1445</v>
      </c>
      <c r="H3214" s="31"/>
      <c r="I3214" s="31">
        <v>0.7</v>
      </c>
      <c r="J3214" s="31">
        <v>40</v>
      </c>
      <c r="K3214" s="31"/>
      <c r="L3214" s="31">
        <v>0.7</v>
      </c>
      <c r="M3214" s="31">
        <v>40</v>
      </c>
      <c r="N3214" s="31"/>
      <c r="O3214" s="360">
        <f>IF(P3214="Yes",'MD Rates'!$H$1,R3214)</f>
        <v>18629</v>
      </c>
      <c r="P3214" s="5" t="str">
        <f t="shared" si="121"/>
        <v>No</v>
      </c>
      <c r="R3214" s="406">
        <v>18629</v>
      </c>
    </row>
    <row r="3215" spans="1:18" hidden="1" x14ac:dyDescent="0.2">
      <c r="A3215" s="31" t="s">
        <v>130</v>
      </c>
      <c r="B3215" s="1064" t="s">
        <v>1923</v>
      </c>
      <c r="C3215" s="368" t="s">
        <v>1526</v>
      </c>
      <c r="D3215" s="31" t="s">
        <v>213</v>
      </c>
      <c r="E3215" s="31"/>
      <c r="F3215" s="31" t="s">
        <v>150</v>
      </c>
      <c r="G3215" s="31" t="s">
        <v>1446</v>
      </c>
      <c r="H3215" s="31"/>
      <c r="I3215" s="31">
        <v>0.7</v>
      </c>
      <c r="J3215" s="31">
        <v>20</v>
      </c>
      <c r="K3215" s="31"/>
      <c r="L3215" s="31">
        <v>0.7</v>
      </c>
      <c r="M3215" s="31">
        <v>20</v>
      </c>
      <c r="N3215" s="31"/>
      <c r="O3215" s="360">
        <f>IF(P3215="Yes",'MD Rates'!$H$1,R3215)</f>
        <v>18629</v>
      </c>
      <c r="P3215" s="5" t="str">
        <f t="shared" si="121"/>
        <v>No</v>
      </c>
      <c r="R3215" s="406">
        <v>18629</v>
      </c>
    </row>
    <row r="3216" spans="1:18" hidden="1" x14ac:dyDescent="0.2">
      <c r="A3216" s="31" t="s">
        <v>130</v>
      </c>
      <c r="B3216" s="1064" t="s">
        <v>1923</v>
      </c>
      <c r="C3216" s="368" t="s">
        <v>1526</v>
      </c>
      <c r="D3216" s="31" t="s">
        <v>213</v>
      </c>
      <c r="E3216" s="31"/>
      <c r="F3216" s="31" t="s">
        <v>151</v>
      </c>
      <c r="G3216" s="31" t="s">
        <v>1447</v>
      </c>
      <c r="H3216" s="31"/>
      <c r="I3216" s="31">
        <v>0.7</v>
      </c>
      <c r="J3216" s="31">
        <v>50</v>
      </c>
      <c r="K3216" s="31"/>
      <c r="L3216" s="31">
        <v>0.7</v>
      </c>
      <c r="M3216" s="31">
        <v>50</v>
      </c>
      <c r="N3216" s="31"/>
      <c r="O3216" s="360">
        <f>IF(P3216="Yes",'MD Rates'!$H$1,R3216)</f>
        <v>18629</v>
      </c>
      <c r="P3216" s="5" t="str">
        <f t="shared" si="121"/>
        <v>No</v>
      </c>
      <c r="R3216" s="406">
        <v>18629</v>
      </c>
    </row>
    <row r="3217" spans="1:18" hidden="1" x14ac:dyDescent="0.2">
      <c r="A3217" s="31" t="s">
        <v>130</v>
      </c>
      <c r="B3217" s="1064" t="s">
        <v>1923</v>
      </c>
      <c r="C3217" s="368" t="s">
        <v>1526</v>
      </c>
      <c r="D3217" s="31" t="s">
        <v>213</v>
      </c>
      <c r="E3217" s="31"/>
      <c r="F3217" s="31" t="s">
        <v>151</v>
      </c>
      <c r="G3217" s="31" t="s">
        <v>1448</v>
      </c>
      <c r="H3217" s="31"/>
      <c r="I3217" s="31">
        <v>0.7</v>
      </c>
      <c r="J3217" s="31">
        <v>40</v>
      </c>
      <c r="K3217" s="31"/>
      <c r="L3217" s="31">
        <v>0.7</v>
      </c>
      <c r="M3217" s="31">
        <v>40</v>
      </c>
      <c r="N3217" s="31"/>
      <c r="O3217" s="360">
        <f>IF(P3217="Yes",'MD Rates'!$H$1,R3217)</f>
        <v>18629</v>
      </c>
      <c r="P3217" s="5" t="str">
        <f t="shared" si="121"/>
        <v>No</v>
      </c>
      <c r="R3217" s="406">
        <v>18629</v>
      </c>
    </row>
    <row r="3218" spans="1:18" hidden="1" x14ac:dyDescent="0.2">
      <c r="A3218" s="31" t="s">
        <v>130</v>
      </c>
      <c r="B3218" s="1064" t="s">
        <v>1923</v>
      </c>
      <c r="C3218" s="368" t="s">
        <v>1526</v>
      </c>
      <c r="D3218" s="31" t="s">
        <v>213</v>
      </c>
      <c r="E3218" s="31"/>
      <c r="F3218" s="31" t="s">
        <v>151</v>
      </c>
      <c r="G3218" s="31" t="s">
        <v>1449</v>
      </c>
      <c r="H3218" s="31"/>
      <c r="I3218" s="31">
        <v>0.7</v>
      </c>
      <c r="J3218" s="31">
        <v>20</v>
      </c>
      <c r="K3218" s="31"/>
      <c r="L3218" s="31">
        <v>0.7</v>
      </c>
      <c r="M3218" s="31">
        <v>20</v>
      </c>
      <c r="N3218" s="31"/>
      <c r="O3218" s="360">
        <f>IF(P3218="Yes",'MD Rates'!$H$1,R3218)</f>
        <v>18629</v>
      </c>
      <c r="P3218" s="5" t="str">
        <f t="shared" si="121"/>
        <v>No</v>
      </c>
      <c r="R3218" s="406">
        <v>18629</v>
      </c>
    </row>
    <row r="3219" spans="1:18" hidden="1" x14ac:dyDescent="0.2">
      <c r="A3219" s="31" t="s">
        <v>130</v>
      </c>
      <c r="B3219" s="1064" t="s">
        <v>1923</v>
      </c>
      <c r="C3219" s="368" t="s">
        <v>1526</v>
      </c>
      <c r="D3219" s="31" t="s">
        <v>213</v>
      </c>
      <c r="E3219" s="31"/>
      <c r="F3219" s="31" t="s">
        <v>152</v>
      </c>
      <c r="G3219" s="31" t="s">
        <v>1444</v>
      </c>
      <c r="H3219" s="31"/>
      <c r="I3219" s="31">
        <v>0.8</v>
      </c>
      <c r="J3219" s="31">
        <v>50</v>
      </c>
      <c r="K3219" s="31"/>
      <c r="L3219" s="31">
        <v>0.8</v>
      </c>
      <c r="M3219" s="31">
        <v>50</v>
      </c>
      <c r="N3219" s="31"/>
      <c r="O3219" s="360">
        <f>IF(P3219="Yes",'MD Rates'!$H$1,R3219)</f>
        <v>18629</v>
      </c>
      <c r="P3219" s="5" t="str">
        <f t="shared" si="121"/>
        <v>No</v>
      </c>
      <c r="R3219" s="406">
        <v>18629</v>
      </c>
    </row>
    <row r="3220" spans="1:18" hidden="1" x14ac:dyDescent="0.2">
      <c r="A3220" s="31" t="s">
        <v>130</v>
      </c>
      <c r="B3220" s="1064" t="s">
        <v>1923</v>
      </c>
      <c r="C3220" s="368" t="s">
        <v>1526</v>
      </c>
      <c r="D3220" s="31" t="s">
        <v>213</v>
      </c>
      <c r="E3220" s="31"/>
      <c r="F3220" s="31" t="s">
        <v>152</v>
      </c>
      <c r="G3220" s="31" t="s">
        <v>1445</v>
      </c>
      <c r="H3220" s="31"/>
      <c r="I3220" s="31">
        <v>0.8</v>
      </c>
      <c r="J3220" s="31">
        <v>40</v>
      </c>
      <c r="K3220" s="31"/>
      <c r="L3220" s="31">
        <v>0.8</v>
      </c>
      <c r="M3220" s="31">
        <v>40</v>
      </c>
      <c r="N3220" s="31"/>
      <c r="O3220" s="360">
        <f>IF(P3220="Yes",'MD Rates'!$H$1,R3220)</f>
        <v>18629</v>
      </c>
      <c r="P3220" s="5" t="str">
        <f t="shared" si="121"/>
        <v>No</v>
      </c>
      <c r="R3220" s="406">
        <v>18629</v>
      </c>
    </row>
    <row r="3221" spans="1:18" hidden="1" x14ac:dyDescent="0.2">
      <c r="A3221" s="31" t="s">
        <v>130</v>
      </c>
      <c r="B3221" s="1064" t="s">
        <v>1923</v>
      </c>
      <c r="C3221" s="368" t="s">
        <v>1526</v>
      </c>
      <c r="D3221" s="31" t="s">
        <v>213</v>
      </c>
      <c r="E3221" s="31"/>
      <c r="F3221" s="31" t="s">
        <v>152</v>
      </c>
      <c r="G3221" s="31" t="s">
        <v>1446</v>
      </c>
      <c r="H3221" s="31"/>
      <c r="I3221" s="31">
        <v>0.8</v>
      </c>
      <c r="J3221" s="31">
        <v>20</v>
      </c>
      <c r="K3221" s="31"/>
      <c r="L3221" s="31">
        <v>0.8</v>
      </c>
      <c r="M3221" s="31">
        <v>20</v>
      </c>
      <c r="N3221" s="31"/>
      <c r="O3221" s="360">
        <f>IF(P3221="Yes",'MD Rates'!$H$1,R3221)</f>
        <v>18629</v>
      </c>
      <c r="P3221" s="5" t="str">
        <f t="shared" ref="P3221:P3284" si="122">IF(I3221&lt;&gt;L3221,"Yes","No")</f>
        <v>No</v>
      </c>
      <c r="R3221" s="406">
        <v>18629</v>
      </c>
    </row>
    <row r="3222" spans="1:18" hidden="1" x14ac:dyDescent="0.2">
      <c r="A3222" s="31" t="s">
        <v>130</v>
      </c>
      <c r="B3222" s="1064" t="s">
        <v>1923</v>
      </c>
      <c r="C3222" s="368" t="s">
        <v>1526</v>
      </c>
      <c r="D3222" s="31" t="s">
        <v>213</v>
      </c>
      <c r="E3222" s="31"/>
      <c r="F3222" s="31" t="s">
        <v>209</v>
      </c>
      <c r="G3222" s="31" t="s">
        <v>1447</v>
      </c>
      <c r="H3222" s="31"/>
      <c r="I3222" s="31">
        <v>0.8</v>
      </c>
      <c r="J3222" s="31">
        <v>50</v>
      </c>
      <c r="K3222" s="31"/>
      <c r="L3222" s="31">
        <v>0.8</v>
      </c>
      <c r="M3222" s="31">
        <v>50</v>
      </c>
      <c r="N3222" s="31"/>
      <c r="O3222" s="360">
        <f>IF(P3222="Yes",'MD Rates'!$H$1,R3222)</f>
        <v>18629</v>
      </c>
      <c r="P3222" s="5" t="str">
        <f t="shared" si="122"/>
        <v>No</v>
      </c>
      <c r="R3222" s="406">
        <v>18629</v>
      </c>
    </row>
    <row r="3223" spans="1:18" hidden="1" x14ac:dyDescent="0.2">
      <c r="A3223" s="31" t="s">
        <v>130</v>
      </c>
      <c r="B3223" s="1064" t="s">
        <v>1923</v>
      </c>
      <c r="C3223" s="368" t="s">
        <v>1526</v>
      </c>
      <c r="D3223" s="31" t="s">
        <v>213</v>
      </c>
      <c r="E3223" s="31"/>
      <c r="F3223" s="31" t="s">
        <v>209</v>
      </c>
      <c r="G3223" s="31" t="s">
        <v>1448</v>
      </c>
      <c r="H3223" s="31"/>
      <c r="I3223" s="31">
        <v>0.8</v>
      </c>
      <c r="J3223" s="31">
        <v>40</v>
      </c>
      <c r="K3223" s="31"/>
      <c r="L3223" s="31">
        <v>0.8</v>
      </c>
      <c r="M3223" s="31">
        <v>40</v>
      </c>
      <c r="N3223" s="31"/>
      <c r="O3223" s="360">
        <f>IF(P3223="Yes",'MD Rates'!$H$1,R3223)</f>
        <v>18629</v>
      </c>
      <c r="P3223" s="5" t="str">
        <f t="shared" si="122"/>
        <v>No</v>
      </c>
      <c r="R3223" s="406">
        <v>18629</v>
      </c>
    </row>
    <row r="3224" spans="1:18" hidden="1" x14ac:dyDescent="0.2">
      <c r="A3224" s="31" t="s">
        <v>130</v>
      </c>
      <c r="B3224" s="1064" t="s">
        <v>1923</v>
      </c>
      <c r="C3224" s="368" t="s">
        <v>1526</v>
      </c>
      <c r="D3224" s="31" t="s">
        <v>213</v>
      </c>
      <c r="E3224" s="31"/>
      <c r="F3224" s="31" t="s">
        <v>209</v>
      </c>
      <c r="G3224" s="31" t="s">
        <v>1449</v>
      </c>
      <c r="H3224" s="31"/>
      <c r="I3224" s="31">
        <v>0.8</v>
      </c>
      <c r="J3224" s="31">
        <v>20</v>
      </c>
      <c r="K3224" s="31"/>
      <c r="L3224" s="31">
        <v>0.8</v>
      </c>
      <c r="M3224" s="31">
        <v>20</v>
      </c>
      <c r="N3224" s="31"/>
      <c r="O3224" s="360">
        <f>IF(P3224="Yes",'MD Rates'!$H$1,R3224)</f>
        <v>18629</v>
      </c>
      <c r="P3224" s="5" t="str">
        <f t="shared" si="122"/>
        <v>No</v>
      </c>
      <c r="R3224" s="406">
        <v>18629</v>
      </c>
    </row>
    <row r="3225" spans="1:18" hidden="1" x14ac:dyDescent="0.2">
      <c r="A3225" s="31" t="s">
        <v>130</v>
      </c>
      <c r="B3225" s="1064" t="s">
        <v>1923</v>
      </c>
      <c r="C3225" s="368" t="s">
        <v>1526</v>
      </c>
      <c r="D3225" s="31" t="s">
        <v>213</v>
      </c>
      <c r="E3225" s="31"/>
      <c r="F3225" s="31" t="s">
        <v>210</v>
      </c>
      <c r="G3225" s="31" t="s">
        <v>1444</v>
      </c>
      <c r="H3225" s="31"/>
      <c r="I3225" s="31">
        <v>0.9</v>
      </c>
      <c r="J3225" s="31">
        <v>50</v>
      </c>
      <c r="K3225" s="31"/>
      <c r="L3225" s="31">
        <v>0.9</v>
      </c>
      <c r="M3225" s="31">
        <v>50</v>
      </c>
      <c r="N3225" s="31"/>
      <c r="O3225" s="360">
        <f>IF(P3225="Yes",'MD Rates'!$H$1,R3225)</f>
        <v>18629</v>
      </c>
      <c r="P3225" s="5" t="str">
        <f t="shared" si="122"/>
        <v>No</v>
      </c>
      <c r="R3225" s="406">
        <v>18629</v>
      </c>
    </row>
    <row r="3226" spans="1:18" hidden="1" x14ac:dyDescent="0.2">
      <c r="A3226" s="31" t="s">
        <v>130</v>
      </c>
      <c r="B3226" s="1064" t="s">
        <v>1923</v>
      </c>
      <c r="C3226" s="368" t="s">
        <v>1526</v>
      </c>
      <c r="D3226" s="31" t="s">
        <v>213</v>
      </c>
      <c r="E3226" s="31"/>
      <c r="F3226" s="31" t="s">
        <v>210</v>
      </c>
      <c r="G3226" s="31" t="s">
        <v>1445</v>
      </c>
      <c r="H3226" s="31"/>
      <c r="I3226" s="31">
        <v>0.9</v>
      </c>
      <c r="J3226" s="31">
        <v>40</v>
      </c>
      <c r="K3226" s="31"/>
      <c r="L3226" s="31">
        <v>0.9</v>
      </c>
      <c r="M3226" s="31">
        <v>40</v>
      </c>
      <c r="N3226" s="31"/>
      <c r="O3226" s="360">
        <f>IF(P3226="Yes",'MD Rates'!$H$1,R3226)</f>
        <v>18629</v>
      </c>
      <c r="P3226" s="5" t="str">
        <f t="shared" si="122"/>
        <v>No</v>
      </c>
      <c r="R3226" s="406">
        <v>18629</v>
      </c>
    </row>
    <row r="3227" spans="1:18" hidden="1" x14ac:dyDescent="0.2">
      <c r="A3227" s="31" t="s">
        <v>130</v>
      </c>
      <c r="B3227" s="1064" t="s">
        <v>1923</v>
      </c>
      <c r="C3227" s="368" t="s">
        <v>1526</v>
      </c>
      <c r="D3227" s="31" t="s">
        <v>213</v>
      </c>
      <c r="E3227" s="31"/>
      <c r="F3227" s="31" t="s">
        <v>210</v>
      </c>
      <c r="G3227" s="31" t="s">
        <v>1446</v>
      </c>
      <c r="H3227" s="31"/>
      <c r="I3227" s="31">
        <v>0.9</v>
      </c>
      <c r="J3227" s="31">
        <v>20</v>
      </c>
      <c r="K3227" s="31"/>
      <c r="L3227" s="31">
        <v>0.9</v>
      </c>
      <c r="M3227" s="31">
        <v>20</v>
      </c>
      <c r="N3227" s="31"/>
      <c r="O3227" s="360">
        <f>IF(P3227="Yes",'MD Rates'!$H$1,R3227)</f>
        <v>18629</v>
      </c>
      <c r="P3227" s="5" t="str">
        <f t="shared" si="122"/>
        <v>No</v>
      </c>
      <c r="R3227" s="406">
        <v>18629</v>
      </c>
    </row>
    <row r="3228" spans="1:18" hidden="1" x14ac:dyDescent="0.2">
      <c r="A3228" s="31" t="s">
        <v>130</v>
      </c>
      <c r="B3228" s="1064" t="s">
        <v>1923</v>
      </c>
      <c r="C3228" s="368" t="s">
        <v>1526</v>
      </c>
      <c r="D3228" s="31" t="s">
        <v>213</v>
      </c>
      <c r="E3228" s="31"/>
      <c r="F3228" s="31" t="s">
        <v>211</v>
      </c>
      <c r="G3228" s="31" t="s">
        <v>1447</v>
      </c>
      <c r="H3228" s="31"/>
      <c r="I3228" s="31">
        <v>0.9</v>
      </c>
      <c r="J3228" s="31">
        <v>50</v>
      </c>
      <c r="K3228" s="31"/>
      <c r="L3228" s="31">
        <v>0.9</v>
      </c>
      <c r="M3228" s="31">
        <v>50</v>
      </c>
      <c r="N3228" s="31"/>
      <c r="O3228" s="360">
        <f>IF(P3228="Yes",'MD Rates'!$H$1,R3228)</f>
        <v>18629</v>
      </c>
      <c r="P3228" s="5" t="str">
        <f t="shared" si="122"/>
        <v>No</v>
      </c>
      <c r="R3228" s="406">
        <v>18629</v>
      </c>
    </row>
    <row r="3229" spans="1:18" hidden="1" x14ac:dyDescent="0.2">
      <c r="A3229" s="31" t="s">
        <v>130</v>
      </c>
      <c r="B3229" s="1064" t="s">
        <v>1923</v>
      </c>
      <c r="C3229" s="368" t="s">
        <v>1526</v>
      </c>
      <c r="D3229" s="31" t="s">
        <v>213</v>
      </c>
      <c r="E3229" s="31"/>
      <c r="F3229" s="31" t="s">
        <v>211</v>
      </c>
      <c r="G3229" s="31" t="s">
        <v>1448</v>
      </c>
      <c r="H3229" s="31"/>
      <c r="I3229" s="31">
        <v>0.9</v>
      </c>
      <c r="J3229" s="31">
        <v>40</v>
      </c>
      <c r="K3229" s="31"/>
      <c r="L3229" s="31">
        <v>0.9</v>
      </c>
      <c r="M3229" s="31">
        <v>40</v>
      </c>
      <c r="N3229" s="31"/>
      <c r="O3229" s="360">
        <f>IF(P3229="Yes",'MD Rates'!$H$1,R3229)</f>
        <v>18629</v>
      </c>
      <c r="P3229" s="5" t="str">
        <f t="shared" si="122"/>
        <v>No</v>
      </c>
      <c r="R3229" s="406">
        <v>18629</v>
      </c>
    </row>
    <row r="3230" spans="1:18" hidden="1" x14ac:dyDescent="0.2">
      <c r="A3230" s="31" t="s">
        <v>130</v>
      </c>
      <c r="B3230" s="1064" t="s">
        <v>1923</v>
      </c>
      <c r="C3230" s="368" t="s">
        <v>1526</v>
      </c>
      <c r="D3230" s="31" t="s">
        <v>213</v>
      </c>
      <c r="E3230" s="31"/>
      <c r="F3230" s="31" t="s">
        <v>211</v>
      </c>
      <c r="G3230" s="31" t="s">
        <v>1449</v>
      </c>
      <c r="H3230" s="31"/>
      <c r="I3230" s="31">
        <v>0.9</v>
      </c>
      <c r="J3230" s="31">
        <v>20</v>
      </c>
      <c r="K3230" s="31"/>
      <c r="L3230" s="31">
        <v>0.9</v>
      </c>
      <c r="M3230" s="31">
        <v>20</v>
      </c>
      <c r="N3230" s="31"/>
      <c r="O3230" s="360">
        <f>IF(P3230="Yes",'MD Rates'!$H$1,R3230)</f>
        <v>18629</v>
      </c>
      <c r="P3230" s="5" t="str">
        <f t="shared" si="122"/>
        <v>No</v>
      </c>
      <c r="R3230" s="406">
        <v>18629</v>
      </c>
    </row>
    <row r="3231" spans="1:18" hidden="1" x14ac:dyDescent="0.2">
      <c r="A3231" s="31" t="s">
        <v>130</v>
      </c>
      <c r="B3231" s="1064" t="s">
        <v>1923</v>
      </c>
      <c r="C3231" s="368" t="s">
        <v>1526</v>
      </c>
      <c r="D3231" s="31" t="s">
        <v>214</v>
      </c>
      <c r="E3231" s="31"/>
      <c r="F3231" s="31" t="s">
        <v>146</v>
      </c>
      <c r="G3231" s="31" t="s">
        <v>1444</v>
      </c>
      <c r="H3231" s="31"/>
      <c r="I3231" s="31">
        <v>0.5</v>
      </c>
      <c r="J3231" s="31">
        <v>50</v>
      </c>
      <c r="K3231" s="31"/>
      <c r="L3231" s="31">
        <v>0.5</v>
      </c>
      <c r="M3231" s="31">
        <v>50</v>
      </c>
      <c r="N3231" s="31"/>
      <c r="O3231" s="360">
        <f>IF(P3231="Yes",'MD Rates'!$H$1,R3231)</f>
        <v>18629</v>
      </c>
      <c r="P3231" s="5" t="str">
        <f t="shared" si="122"/>
        <v>No</v>
      </c>
      <c r="R3231" s="406">
        <v>18629</v>
      </c>
    </row>
    <row r="3232" spans="1:18" hidden="1" x14ac:dyDescent="0.2">
      <c r="A3232" s="31" t="s">
        <v>130</v>
      </c>
      <c r="B3232" s="1064" t="s">
        <v>1923</v>
      </c>
      <c r="C3232" s="368" t="s">
        <v>1526</v>
      </c>
      <c r="D3232" s="31" t="s">
        <v>214</v>
      </c>
      <c r="E3232" s="31"/>
      <c r="F3232" s="31" t="s">
        <v>146</v>
      </c>
      <c r="G3232" s="31" t="s">
        <v>1445</v>
      </c>
      <c r="H3232" s="31"/>
      <c r="I3232" s="31">
        <v>0.5</v>
      </c>
      <c r="J3232" s="31">
        <v>40</v>
      </c>
      <c r="K3232" s="31"/>
      <c r="L3232" s="31">
        <v>0.5</v>
      </c>
      <c r="M3232" s="31">
        <v>40</v>
      </c>
      <c r="N3232" s="31"/>
      <c r="O3232" s="360">
        <f>IF(P3232="Yes",'MD Rates'!$H$1,R3232)</f>
        <v>18629</v>
      </c>
      <c r="P3232" s="5" t="str">
        <f t="shared" si="122"/>
        <v>No</v>
      </c>
      <c r="R3232" s="406">
        <v>18629</v>
      </c>
    </row>
    <row r="3233" spans="1:18" hidden="1" x14ac:dyDescent="0.2">
      <c r="A3233" s="31" t="s">
        <v>130</v>
      </c>
      <c r="B3233" s="1064" t="s">
        <v>1923</v>
      </c>
      <c r="C3233" s="368" t="s">
        <v>1526</v>
      </c>
      <c r="D3233" s="31" t="s">
        <v>214</v>
      </c>
      <c r="E3233" s="31"/>
      <c r="F3233" s="31" t="s">
        <v>146</v>
      </c>
      <c r="G3233" s="31" t="s">
        <v>1446</v>
      </c>
      <c r="H3233" s="31"/>
      <c r="I3233" s="31">
        <v>0.5</v>
      </c>
      <c r="J3233" s="31">
        <v>20</v>
      </c>
      <c r="K3233" s="31"/>
      <c r="L3233" s="31">
        <v>0.5</v>
      </c>
      <c r="M3233" s="31">
        <v>20</v>
      </c>
      <c r="N3233" s="31"/>
      <c r="O3233" s="360">
        <f>IF(P3233="Yes",'MD Rates'!$H$1,R3233)</f>
        <v>18629</v>
      </c>
      <c r="P3233" s="5" t="str">
        <f t="shared" si="122"/>
        <v>No</v>
      </c>
      <c r="R3233" s="406">
        <v>18629</v>
      </c>
    </row>
    <row r="3234" spans="1:18" hidden="1" x14ac:dyDescent="0.2">
      <c r="A3234" s="31" t="s">
        <v>130</v>
      </c>
      <c r="B3234" s="1064" t="s">
        <v>1923</v>
      </c>
      <c r="C3234" s="368" t="s">
        <v>1526</v>
      </c>
      <c r="D3234" s="31" t="s">
        <v>214</v>
      </c>
      <c r="E3234" s="31"/>
      <c r="F3234" s="31" t="s">
        <v>147</v>
      </c>
      <c r="G3234" s="31" t="s">
        <v>1447</v>
      </c>
      <c r="H3234" s="31"/>
      <c r="I3234" s="31">
        <v>0.5</v>
      </c>
      <c r="J3234" s="31">
        <v>50</v>
      </c>
      <c r="K3234" s="31"/>
      <c r="L3234" s="31">
        <v>0.5</v>
      </c>
      <c r="M3234" s="31">
        <v>50</v>
      </c>
      <c r="N3234" s="31"/>
      <c r="O3234" s="360">
        <f>IF(P3234="Yes",'MD Rates'!$H$1,R3234)</f>
        <v>18629</v>
      </c>
      <c r="P3234" s="5" t="str">
        <f t="shared" si="122"/>
        <v>No</v>
      </c>
      <c r="R3234" s="406">
        <v>18629</v>
      </c>
    </row>
    <row r="3235" spans="1:18" hidden="1" x14ac:dyDescent="0.2">
      <c r="A3235" s="31" t="s">
        <v>130</v>
      </c>
      <c r="B3235" s="1064" t="s">
        <v>1923</v>
      </c>
      <c r="C3235" s="368" t="s">
        <v>1526</v>
      </c>
      <c r="D3235" s="31" t="s">
        <v>214</v>
      </c>
      <c r="E3235" s="31"/>
      <c r="F3235" s="31" t="s">
        <v>147</v>
      </c>
      <c r="G3235" s="31" t="s">
        <v>1448</v>
      </c>
      <c r="H3235" s="31"/>
      <c r="I3235" s="31">
        <v>0.5</v>
      </c>
      <c r="J3235" s="31">
        <v>40</v>
      </c>
      <c r="K3235" s="31"/>
      <c r="L3235" s="31">
        <v>0.5</v>
      </c>
      <c r="M3235" s="31">
        <v>40</v>
      </c>
      <c r="N3235" s="31"/>
      <c r="O3235" s="360">
        <f>IF(P3235="Yes",'MD Rates'!$H$1,R3235)</f>
        <v>18629</v>
      </c>
      <c r="P3235" s="5" t="str">
        <f t="shared" si="122"/>
        <v>No</v>
      </c>
      <c r="R3235" s="406">
        <v>18629</v>
      </c>
    </row>
    <row r="3236" spans="1:18" hidden="1" x14ac:dyDescent="0.2">
      <c r="A3236" s="31" t="s">
        <v>130</v>
      </c>
      <c r="B3236" s="1064" t="s">
        <v>1923</v>
      </c>
      <c r="C3236" s="368" t="s">
        <v>1526</v>
      </c>
      <c r="D3236" s="31" t="s">
        <v>214</v>
      </c>
      <c r="E3236" s="31"/>
      <c r="F3236" s="31" t="s">
        <v>147</v>
      </c>
      <c r="G3236" s="31" t="s">
        <v>1449</v>
      </c>
      <c r="H3236" s="31"/>
      <c r="I3236" s="31">
        <v>0.5</v>
      </c>
      <c r="J3236" s="31">
        <v>20</v>
      </c>
      <c r="K3236" s="31"/>
      <c r="L3236" s="31">
        <v>0.5</v>
      </c>
      <c r="M3236" s="31">
        <v>20</v>
      </c>
      <c r="N3236" s="31"/>
      <c r="O3236" s="360">
        <f>IF(P3236="Yes",'MD Rates'!$H$1,R3236)</f>
        <v>18629</v>
      </c>
      <c r="P3236" s="5" t="str">
        <f t="shared" si="122"/>
        <v>No</v>
      </c>
      <c r="R3236" s="406">
        <v>18629</v>
      </c>
    </row>
    <row r="3237" spans="1:18" hidden="1" x14ac:dyDescent="0.2">
      <c r="A3237" s="31" t="s">
        <v>130</v>
      </c>
      <c r="B3237" s="1064" t="s">
        <v>1923</v>
      </c>
      <c r="C3237" s="368" t="s">
        <v>1526</v>
      </c>
      <c r="D3237" s="31" t="s">
        <v>214</v>
      </c>
      <c r="E3237" s="31"/>
      <c r="F3237" s="31" t="s">
        <v>148</v>
      </c>
      <c r="G3237" s="31" t="s">
        <v>1444</v>
      </c>
      <c r="H3237" s="31"/>
      <c r="I3237" s="31">
        <v>0.6</v>
      </c>
      <c r="J3237" s="31">
        <v>50</v>
      </c>
      <c r="K3237" s="31"/>
      <c r="L3237" s="31">
        <v>0.6</v>
      </c>
      <c r="M3237" s="31">
        <v>50</v>
      </c>
      <c r="N3237" s="31"/>
      <c r="O3237" s="360">
        <f>IF(P3237="Yes",'MD Rates'!$H$1,R3237)</f>
        <v>18629</v>
      </c>
      <c r="P3237" s="5" t="str">
        <f t="shared" si="122"/>
        <v>No</v>
      </c>
      <c r="R3237" s="406">
        <v>18629</v>
      </c>
    </row>
    <row r="3238" spans="1:18" hidden="1" x14ac:dyDescent="0.2">
      <c r="A3238" s="31" t="s">
        <v>130</v>
      </c>
      <c r="B3238" s="1064" t="s">
        <v>1923</v>
      </c>
      <c r="C3238" s="368" t="s">
        <v>1526</v>
      </c>
      <c r="D3238" s="31" t="s">
        <v>214</v>
      </c>
      <c r="E3238" s="31"/>
      <c r="F3238" s="31" t="s">
        <v>148</v>
      </c>
      <c r="G3238" s="31" t="s">
        <v>1445</v>
      </c>
      <c r="H3238" s="31"/>
      <c r="I3238" s="31">
        <v>0.6</v>
      </c>
      <c r="J3238" s="31">
        <v>40</v>
      </c>
      <c r="K3238" s="31"/>
      <c r="L3238" s="31">
        <v>0.6</v>
      </c>
      <c r="M3238" s="31">
        <v>40</v>
      </c>
      <c r="N3238" s="31"/>
      <c r="O3238" s="360">
        <f>IF(P3238="Yes",'MD Rates'!$H$1,R3238)</f>
        <v>18629</v>
      </c>
      <c r="P3238" s="5" t="str">
        <f t="shared" si="122"/>
        <v>No</v>
      </c>
      <c r="R3238" s="406">
        <v>18629</v>
      </c>
    </row>
    <row r="3239" spans="1:18" hidden="1" x14ac:dyDescent="0.2">
      <c r="A3239" s="31" t="s">
        <v>130</v>
      </c>
      <c r="B3239" s="1064" t="s">
        <v>1923</v>
      </c>
      <c r="C3239" s="368" t="s">
        <v>1526</v>
      </c>
      <c r="D3239" s="31" t="s">
        <v>214</v>
      </c>
      <c r="E3239" s="31"/>
      <c r="F3239" s="31" t="s">
        <v>148</v>
      </c>
      <c r="G3239" s="31" t="s">
        <v>1446</v>
      </c>
      <c r="H3239" s="31"/>
      <c r="I3239" s="31">
        <v>0.6</v>
      </c>
      <c r="J3239" s="31">
        <v>20</v>
      </c>
      <c r="K3239" s="31"/>
      <c r="L3239" s="31">
        <v>0.6</v>
      </c>
      <c r="M3239" s="31">
        <v>20</v>
      </c>
      <c r="N3239" s="31"/>
      <c r="O3239" s="360">
        <f>IF(P3239="Yes",'MD Rates'!$H$1,R3239)</f>
        <v>18629</v>
      </c>
      <c r="P3239" s="5" t="str">
        <f t="shared" si="122"/>
        <v>No</v>
      </c>
      <c r="R3239" s="406">
        <v>18629</v>
      </c>
    </row>
    <row r="3240" spans="1:18" hidden="1" x14ac:dyDescent="0.2">
      <c r="A3240" s="31" t="s">
        <v>130</v>
      </c>
      <c r="B3240" s="1064" t="s">
        <v>1923</v>
      </c>
      <c r="C3240" s="368" t="s">
        <v>1526</v>
      </c>
      <c r="D3240" s="31" t="s">
        <v>214</v>
      </c>
      <c r="E3240" s="31"/>
      <c r="F3240" s="31" t="s">
        <v>149</v>
      </c>
      <c r="G3240" s="31" t="s">
        <v>1447</v>
      </c>
      <c r="H3240" s="31"/>
      <c r="I3240" s="31">
        <v>0.6</v>
      </c>
      <c r="J3240" s="31">
        <v>50</v>
      </c>
      <c r="K3240" s="31"/>
      <c r="L3240" s="31">
        <v>0.6</v>
      </c>
      <c r="M3240" s="31">
        <v>50</v>
      </c>
      <c r="N3240" s="31"/>
      <c r="O3240" s="360">
        <f>IF(P3240="Yes",'MD Rates'!$H$1,R3240)</f>
        <v>18629</v>
      </c>
      <c r="P3240" s="5" t="str">
        <f t="shared" si="122"/>
        <v>No</v>
      </c>
      <c r="R3240" s="406">
        <v>18629</v>
      </c>
    </row>
    <row r="3241" spans="1:18" hidden="1" x14ac:dyDescent="0.2">
      <c r="A3241" s="31" t="s">
        <v>130</v>
      </c>
      <c r="B3241" s="1064" t="s">
        <v>1923</v>
      </c>
      <c r="C3241" s="368" t="s">
        <v>1526</v>
      </c>
      <c r="D3241" s="31" t="s">
        <v>214</v>
      </c>
      <c r="E3241" s="31"/>
      <c r="F3241" s="31" t="s">
        <v>149</v>
      </c>
      <c r="G3241" s="31" t="s">
        <v>1448</v>
      </c>
      <c r="H3241" s="31"/>
      <c r="I3241" s="31">
        <v>0.6</v>
      </c>
      <c r="J3241" s="31">
        <v>40</v>
      </c>
      <c r="K3241" s="31"/>
      <c r="L3241" s="31">
        <v>0.6</v>
      </c>
      <c r="M3241" s="31">
        <v>40</v>
      </c>
      <c r="N3241" s="31"/>
      <c r="O3241" s="360">
        <f>IF(P3241="Yes",'MD Rates'!$H$1,R3241)</f>
        <v>18629</v>
      </c>
      <c r="P3241" s="5" t="str">
        <f t="shared" si="122"/>
        <v>No</v>
      </c>
      <c r="R3241" s="406">
        <v>18629</v>
      </c>
    </row>
    <row r="3242" spans="1:18" hidden="1" x14ac:dyDescent="0.2">
      <c r="A3242" s="31" t="s">
        <v>130</v>
      </c>
      <c r="B3242" s="1064" t="s">
        <v>1923</v>
      </c>
      <c r="C3242" s="368" t="s">
        <v>1526</v>
      </c>
      <c r="D3242" s="31" t="s">
        <v>214</v>
      </c>
      <c r="E3242" s="31"/>
      <c r="F3242" s="31" t="s">
        <v>149</v>
      </c>
      <c r="G3242" s="31" t="s">
        <v>1449</v>
      </c>
      <c r="H3242" s="31"/>
      <c r="I3242" s="31">
        <v>0.6</v>
      </c>
      <c r="J3242" s="31">
        <v>20</v>
      </c>
      <c r="K3242" s="31"/>
      <c r="L3242" s="31">
        <v>0.6</v>
      </c>
      <c r="M3242" s="31">
        <v>20</v>
      </c>
      <c r="N3242" s="31"/>
      <c r="O3242" s="360">
        <f>IF(P3242="Yes",'MD Rates'!$H$1,R3242)</f>
        <v>18629</v>
      </c>
      <c r="P3242" s="5" t="str">
        <f t="shared" si="122"/>
        <v>No</v>
      </c>
      <c r="R3242" s="406">
        <v>18629</v>
      </c>
    </row>
    <row r="3243" spans="1:18" hidden="1" x14ac:dyDescent="0.2">
      <c r="A3243" s="31" t="s">
        <v>130</v>
      </c>
      <c r="B3243" s="1064" t="s">
        <v>1923</v>
      </c>
      <c r="C3243" s="368" t="s">
        <v>1526</v>
      </c>
      <c r="D3243" s="31" t="s">
        <v>214</v>
      </c>
      <c r="E3243" s="31"/>
      <c r="F3243" s="31" t="s">
        <v>150</v>
      </c>
      <c r="G3243" s="31" t="s">
        <v>1444</v>
      </c>
      <c r="H3243" s="31"/>
      <c r="I3243" s="31">
        <v>0.7</v>
      </c>
      <c r="J3243" s="31">
        <v>50</v>
      </c>
      <c r="K3243" s="31"/>
      <c r="L3243" s="31">
        <v>0.7</v>
      </c>
      <c r="M3243" s="31">
        <v>50</v>
      </c>
      <c r="N3243" s="31"/>
      <c r="O3243" s="360">
        <f>IF(P3243="Yes",'MD Rates'!$H$1,R3243)</f>
        <v>18629</v>
      </c>
      <c r="P3243" s="5" t="str">
        <f t="shared" si="122"/>
        <v>No</v>
      </c>
      <c r="R3243" s="406">
        <v>18629</v>
      </c>
    </row>
    <row r="3244" spans="1:18" hidden="1" x14ac:dyDescent="0.2">
      <c r="A3244" s="31" t="s">
        <v>130</v>
      </c>
      <c r="B3244" s="1064" t="s">
        <v>1923</v>
      </c>
      <c r="C3244" s="368" t="s">
        <v>1526</v>
      </c>
      <c r="D3244" s="31" t="s">
        <v>214</v>
      </c>
      <c r="E3244" s="31"/>
      <c r="F3244" s="31" t="s">
        <v>150</v>
      </c>
      <c r="G3244" s="31" t="s">
        <v>1445</v>
      </c>
      <c r="H3244" s="31"/>
      <c r="I3244" s="31">
        <v>0.7</v>
      </c>
      <c r="J3244" s="31">
        <v>40</v>
      </c>
      <c r="K3244" s="31"/>
      <c r="L3244" s="31">
        <v>0.7</v>
      </c>
      <c r="M3244" s="31">
        <v>40</v>
      </c>
      <c r="N3244" s="31"/>
      <c r="O3244" s="360">
        <f>IF(P3244="Yes",'MD Rates'!$H$1,R3244)</f>
        <v>18629</v>
      </c>
      <c r="P3244" s="5" t="str">
        <f t="shared" si="122"/>
        <v>No</v>
      </c>
      <c r="R3244" s="406">
        <v>18629</v>
      </c>
    </row>
    <row r="3245" spans="1:18" hidden="1" x14ac:dyDescent="0.2">
      <c r="A3245" s="31" t="s">
        <v>130</v>
      </c>
      <c r="B3245" s="1064" t="s">
        <v>1923</v>
      </c>
      <c r="C3245" s="368" t="s">
        <v>1526</v>
      </c>
      <c r="D3245" s="31" t="s">
        <v>214</v>
      </c>
      <c r="E3245" s="31"/>
      <c r="F3245" s="31" t="s">
        <v>150</v>
      </c>
      <c r="G3245" s="31" t="s">
        <v>1446</v>
      </c>
      <c r="H3245" s="31"/>
      <c r="I3245" s="31">
        <v>0.7</v>
      </c>
      <c r="J3245" s="31">
        <v>20</v>
      </c>
      <c r="K3245" s="31"/>
      <c r="L3245" s="31">
        <v>0.7</v>
      </c>
      <c r="M3245" s="31">
        <v>20</v>
      </c>
      <c r="N3245" s="31"/>
      <c r="O3245" s="360">
        <f>IF(P3245="Yes",'MD Rates'!$H$1,R3245)</f>
        <v>18629</v>
      </c>
      <c r="P3245" s="5" t="str">
        <f t="shared" si="122"/>
        <v>No</v>
      </c>
      <c r="R3245" s="406">
        <v>18629</v>
      </c>
    </row>
    <row r="3246" spans="1:18" hidden="1" x14ac:dyDescent="0.2">
      <c r="A3246" s="31" t="s">
        <v>130</v>
      </c>
      <c r="B3246" s="1064" t="s">
        <v>1923</v>
      </c>
      <c r="C3246" s="368" t="s">
        <v>1526</v>
      </c>
      <c r="D3246" s="31" t="s">
        <v>214</v>
      </c>
      <c r="E3246" s="31"/>
      <c r="F3246" s="31" t="s">
        <v>151</v>
      </c>
      <c r="G3246" s="31" t="s">
        <v>1447</v>
      </c>
      <c r="H3246" s="31"/>
      <c r="I3246" s="31">
        <v>0.7</v>
      </c>
      <c r="J3246" s="31">
        <v>50</v>
      </c>
      <c r="K3246" s="31"/>
      <c r="L3246" s="31">
        <v>0.7</v>
      </c>
      <c r="M3246" s="31">
        <v>50</v>
      </c>
      <c r="N3246" s="31"/>
      <c r="O3246" s="360">
        <f>IF(P3246="Yes",'MD Rates'!$H$1,R3246)</f>
        <v>18629</v>
      </c>
      <c r="P3246" s="5" t="str">
        <f t="shared" si="122"/>
        <v>No</v>
      </c>
      <c r="R3246" s="406">
        <v>18629</v>
      </c>
    </row>
    <row r="3247" spans="1:18" hidden="1" x14ac:dyDescent="0.2">
      <c r="A3247" s="31" t="s">
        <v>130</v>
      </c>
      <c r="B3247" s="1064" t="s">
        <v>1923</v>
      </c>
      <c r="C3247" s="368" t="s">
        <v>1526</v>
      </c>
      <c r="D3247" s="31" t="s">
        <v>214</v>
      </c>
      <c r="E3247" s="31"/>
      <c r="F3247" s="31" t="s">
        <v>151</v>
      </c>
      <c r="G3247" s="31" t="s">
        <v>1448</v>
      </c>
      <c r="H3247" s="31"/>
      <c r="I3247" s="31">
        <v>0.7</v>
      </c>
      <c r="J3247" s="31">
        <v>40</v>
      </c>
      <c r="K3247" s="31"/>
      <c r="L3247" s="31">
        <v>0.7</v>
      </c>
      <c r="M3247" s="31">
        <v>40</v>
      </c>
      <c r="N3247" s="31"/>
      <c r="O3247" s="360">
        <f>IF(P3247="Yes",'MD Rates'!$H$1,R3247)</f>
        <v>18629</v>
      </c>
      <c r="P3247" s="5" t="str">
        <f t="shared" si="122"/>
        <v>No</v>
      </c>
      <c r="R3247" s="406">
        <v>18629</v>
      </c>
    </row>
    <row r="3248" spans="1:18" hidden="1" x14ac:dyDescent="0.2">
      <c r="A3248" s="31" t="s">
        <v>130</v>
      </c>
      <c r="B3248" s="1064" t="s">
        <v>1923</v>
      </c>
      <c r="C3248" s="368" t="s">
        <v>1526</v>
      </c>
      <c r="D3248" s="31" t="s">
        <v>214</v>
      </c>
      <c r="E3248" s="31"/>
      <c r="F3248" s="31" t="s">
        <v>151</v>
      </c>
      <c r="G3248" s="31" t="s">
        <v>1449</v>
      </c>
      <c r="H3248" s="31"/>
      <c r="I3248" s="31">
        <v>0.7</v>
      </c>
      <c r="J3248" s="31">
        <v>20</v>
      </c>
      <c r="K3248" s="31"/>
      <c r="L3248" s="31">
        <v>0.7</v>
      </c>
      <c r="M3248" s="31">
        <v>20</v>
      </c>
      <c r="N3248" s="31"/>
      <c r="O3248" s="360">
        <f>IF(P3248="Yes",'MD Rates'!$H$1,R3248)</f>
        <v>18629</v>
      </c>
      <c r="P3248" s="5" t="str">
        <f t="shared" si="122"/>
        <v>No</v>
      </c>
      <c r="R3248" s="406">
        <v>18629</v>
      </c>
    </row>
    <row r="3249" spans="1:18" hidden="1" x14ac:dyDescent="0.2">
      <c r="A3249" s="31" t="s">
        <v>130</v>
      </c>
      <c r="B3249" s="1064" t="s">
        <v>1923</v>
      </c>
      <c r="C3249" s="368" t="s">
        <v>1526</v>
      </c>
      <c r="D3249" s="31" t="s">
        <v>214</v>
      </c>
      <c r="E3249" s="31"/>
      <c r="F3249" s="31" t="s">
        <v>152</v>
      </c>
      <c r="G3249" s="31" t="s">
        <v>1444</v>
      </c>
      <c r="H3249" s="31"/>
      <c r="I3249" s="31">
        <v>0.8</v>
      </c>
      <c r="J3249" s="31">
        <v>50</v>
      </c>
      <c r="K3249" s="31"/>
      <c r="L3249" s="31">
        <v>0.8</v>
      </c>
      <c r="M3249" s="31">
        <v>50</v>
      </c>
      <c r="N3249" s="31"/>
      <c r="O3249" s="360">
        <f>IF(P3249="Yes",'MD Rates'!$H$1,R3249)</f>
        <v>18629</v>
      </c>
      <c r="P3249" s="5" t="str">
        <f t="shared" si="122"/>
        <v>No</v>
      </c>
      <c r="R3249" s="406">
        <v>18629</v>
      </c>
    </row>
    <row r="3250" spans="1:18" hidden="1" x14ac:dyDescent="0.2">
      <c r="A3250" s="31" t="s">
        <v>130</v>
      </c>
      <c r="B3250" s="1064" t="s">
        <v>1923</v>
      </c>
      <c r="C3250" s="368" t="s">
        <v>1526</v>
      </c>
      <c r="D3250" s="31" t="s">
        <v>214</v>
      </c>
      <c r="E3250" s="31"/>
      <c r="F3250" s="31" t="s">
        <v>152</v>
      </c>
      <c r="G3250" s="31" t="s">
        <v>1445</v>
      </c>
      <c r="H3250" s="31"/>
      <c r="I3250" s="31">
        <v>0.8</v>
      </c>
      <c r="J3250" s="31">
        <v>40</v>
      </c>
      <c r="K3250" s="31"/>
      <c r="L3250" s="31">
        <v>0.8</v>
      </c>
      <c r="M3250" s="31">
        <v>40</v>
      </c>
      <c r="N3250" s="31"/>
      <c r="O3250" s="360">
        <f>IF(P3250="Yes",'MD Rates'!$H$1,R3250)</f>
        <v>18629</v>
      </c>
      <c r="P3250" s="5" t="str">
        <f t="shared" si="122"/>
        <v>No</v>
      </c>
      <c r="R3250" s="406">
        <v>18629</v>
      </c>
    </row>
    <row r="3251" spans="1:18" hidden="1" x14ac:dyDescent="0.2">
      <c r="A3251" s="31" t="s">
        <v>130</v>
      </c>
      <c r="B3251" s="1064" t="s">
        <v>1923</v>
      </c>
      <c r="C3251" s="368" t="s">
        <v>1526</v>
      </c>
      <c r="D3251" s="31" t="s">
        <v>214</v>
      </c>
      <c r="E3251" s="31"/>
      <c r="F3251" s="31" t="s">
        <v>152</v>
      </c>
      <c r="G3251" s="31" t="s">
        <v>1446</v>
      </c>
      <c r="H3251" s="31"/>
      <c r="I3251" s="31">
        <v>0.8</v>
      </c>
      <c r="J3251" s="31">
        <v>20</v>
      </c>
      <c r="K3251" s="31"/>
      <c r="L3251" s="31">
        <v>0.8</v>
      </c>
      <c r="M3251" s="31">
        <v>20</v>
      </c>
      <c r="N3251" s="31"/>
      <c r="O3251" s="360">
        <f>IF(P3251="Yes",'MD Rates'!$H$1,R3251)</f>
        <v>18629</v>
      </c>
      <c r="P3251" s="5" t="str">
        <f t="shared" si="122"/>
        <v>No</v>
      </c>
      <c r="R3251" s="406">
        <v>18629</v>
      </c>
    </row>
    <row r="3252" spans="1:18" hidden="1" x14ac:dyDescent="0.2">
      <c r="A3252" s="31" t="s">
        <v>130</v>
      </c>
      <c r="B3252" s="1064" t="s">
        <v>1923</v>
      </c>
      <c r="C3252" s="368" t="s">
        <v>1526</v>
      </c>
      <c r="D3252" s="31" t="s">
        <v>214</v>
      </c>
      <c r="E3252" s="31"/>
      <c r="F3252" s="31" t="s">
        <v>209</v>
      </c>
      <c r="G3252" s="31" t="s">
        <v>1447</v>
      </c>
      <c r="H3252" s="31"/>
      <c r="I3252" s="31">
        <v>0.8</v>
      </c>
      <c r="J3252" s="31">
        <v>50</v>
      </c>
      <c r="K3252" s="31"/>
      <c r="L3252" s="31">
        <v>0.8</v>
      </c>
      <c r="M3252" s="31">
        <v>50</v>
      </c>
      <c r="N3252" s="31"/>
      <c r="O3252" s="360">
        <f>IF(P3252="Yes",'MD Rates'!$H$1,R3252)</f>
        <v>18629</v>
      </c>
      <c r="P3252" s="5" t="str">
        <f t="shared" si="122"/>
        <v>No</v>
      </c>
      <c r="R3252" s="406">
        <v>18629</v>
      </c>
    </row>
    <row r="3253" spans="1:18" hidden="1" x14ac:dyDescent="0.2">
      <c r="A3253" s="31" t="s">
        <v>130</v>
      </c>
      <c r="B3253" s="1064" t="s">
        <v>1923</v>
      </c>
      <c r="C3253" s="368" t="s">
        <v>1526</v>
      </c>
      <c r="D3253" s="31" t="s">
        <v>214</v>
      </c>
      <c r="E3253" s="31"/>
      <c r="F3253" s="31" t="s">
        <v>209</v>
      </c>
      <c r="G3253" s="31" t="s">
        <v>1448</v>
      </c>
      <c r="H3253" s="31"/>
      <c r="I3253" s="31">
        <v>0.8</v>
      </c>
      <c r="J3253" s="31">
        <v>40</v>
      </c>
      <c r="K3253" s="31"/>
      <c r="L3253" s="31">
        <v>0.8</v>
      </c>
      <c r="M3253" s="31">
        <v>40</v>
      </c>
      <c r="N3253" s="31"/>
      <c r="O3253" s="360">
        <f>IF(P3253="Yes",'MD Rates'!$H$1,R3253)</f>
        <v>18629</v>
      </c>
      <c r="P3253" s="5" t="str">
        <f t="shared" si="122"/>
        <v>No</v>
      </c>
      <c r="R3253" s="406">
        <v>18629</v>
      </c>
    </row>
    <row r="3254" spans="1:18" hidden="1" x14ac:dyDescent="0.2">
      <c r="A3254" s="31" t="s">
        <v>130</v>
      </c>
      <c r="B3254" s="1064" t="s">
        <v>1923</v>
      </c>
      <c r="C3254" s="368" t="s">
        <v>1526</v>
      </c>
      <c r="D3254" s="31" t="s">
        <v>214</v>
      </c>
      <c r="E3254" s="31"/>
      <c r="F3254" s="31" t="s">
        <v>209</v>
      </c>
      <c r="G3254" s="31" t="s">
        <v>1449</v>
      </c>
      <c r="H3254" s="31"/>
      <c r="I3254" s="31">
        <v>0.8</v>
      </c>
      <c r="J3254" s="31">
        <v>20</v>
      </c>
      <c r="K3254" s="31"/>
      <c r="L3254" s="31">
        <v>0.8</v>
      </c>
      <c r="M3254" s="31">
        <v>20</v>
      </c>
      <c r="N3254" s="31"/>
      <c r="O3254" s="360">
        <f>IF(P3254="Yes",'MD Rates'!$H$1,R3254)</f>
        <v>18629</v>
      </c>
      <c r="P3254" s="5" t="str">
        <f t="shared" si="122"/>
        <v>No</v>
      </c>
      <c r="R3254" s="406">
        <v>18629</v>
      </c>
    </row>
    <row r="3255" spans="1:18" hidden="1" x14ac:dyDescent="0.2">
      <c r="A3255" s="31" t="s">
        <v>130</v>
      </c>
      <c r="B3255" s="1064" t="s">
        <v>1923</v>
      </c>
      <c r="C3255" s="368" t="s">
        <v>1526</v>
      </c>
      <c r="D3255" s="31" t="s">
        <v>214</v>
      </c>
      <c r="E3255" s="31"/>
      <c r="F3255" s="31" t="s">
        <v>210</v>
      </c>
      <c r="G3255" s="31" t="s">
        <v>1444</v>
      </c>
      <c r="H3255" s="31"/>
      <c r="I3255" s="31">
        <v>0.9</v>
      </c>
      <c r="J3255" s="31">
        <v>50</v>
      </c>
      <c r="K3255" s="31"/>
      <c r="L3255" s="31">
        <v>0.9</v>
      </c>
      <c r="M3255" s="31">
        <v>50</v>
      </c>
      <c r="N3255" s="31"/>
      <c r="O3255" s="360">
        <f>IF(P3255="Yes",'MD Rates'!$H$1,R3255)</f>
        <v>18629</v>
      </c>
      <c r="P3255" s="5" t="str">
        <f t="shared" si="122"/>
        <v>No</v>
      </c>
      <c r="R3255" s="406">
        <v>18629</v>
      </c>
    </row>
    <row r="3256" spans="1:18" hidden="1" x14ac:dyDescent="0.2">
      <c r="A3256" s="31" t="s">
        <v>130</v>
      </c>
      <c r="B3256" s="1064" t="s">
        <v>1923</v>
      </c>
      <c r="C3256" s="368" t="s">
        <v>1526</v>
      </c>
      <c r="D3256" s="31" t="s">
        <v>214</v>
      </c>
      <c r="E3256" s="31"/>
      <c r="F3256" s="31" t="s">
        <v>210</v>
      </c>
      <c r="G3256" s="31" t="s">
        <v>1445</v>
      </c>
      <c r="H3256" s="31"/>
      <c r="I3256" s="31">
        <v>0.9</v>
      </c>
      <c r="J3256" s="31">
        <v>40</v>
      </c>
      <c r="K3256" s="31"/>
      <c r="L3256" s="31">
        <v>0.9</v>
      </c>
      <c r="M3256" s="31">
        <v>40</v>
      </c>
      <c r="N3256" s="31"/>
      <c r="O3256" s="360">
        <f>IF(P3256="Yes",'MD Rates'!$H$1,R3256)</f>
        <v>18629</v>
      </c>
      <c r="P3256" s="5" t="str">
        <f t="shared" si="122"/>
        <v>No</v>
      </c>
      <c r="R3256" s="406">
        <v>18629</v>
      </c>
    </row>
    <row r="3257" spans="1:18" hidden="1" x14ac:dyDescent="0.2">
      <c r="A3257" s="31" t="s">
        <v>130</v>
      </c>
      <c r="B3257" s="1064" t="s">
        <v>1923</v>
      </c>
      <c r="C3257" s="368" t="s">
        <v>1526</v>
      </c>
      <c r="D3257" s="31" t="s">
        <v>214</v>
      </c>
      <c r="E3257" s="31"/>
      <c r="F3257" s="31" t="s">
        <v>210</v>
      </c>
      <c r="G3257" s="31" t="s">
        <v>1446</v>
      </c>
      <c r="H3257" s="31"/>
      <c r="I3257" s="31">
        <v>0.9</v>
      </c>
      <c r="J3257" s="31">
        <v>20</v>
      </c>
      <c r="K3257" s="31"/>
      <c r="L3257" s="31">
        <v>0.9</v>
      </c>
      <c r="M3257" s="31">
        <v>20</v>
      </c>
      <c r="N3257" s="31"/>
      <c r="O3257" s="360">
        <f>IF(P3257="Yes",'MD Rates'!$H$1,R3257)</f>
        <v>18629</v>
      </c>
      <c r="P3257" s="5" t="str">
        <f t="shared" si="122"/>
        <v>No</v>
      </c>
      <c r="R3257" s="406">
        <v>18629</v>
      </c>
    </row>
    <row r="3258" spans="1:18" hidden="1" x14ac:dyDescent="0.2">
      <c r="A3258" s="31" t="s">
        <v>130</v>
      </c>
      <c r="B3258" s="1064" t="s">
        <v>1923</v>
      </c>
      <c r="C3258" s="368" t="s">
        <v>1526</v>
      </c>
      <c r="D3258" s="31" t="s">
        <v>214</v>
      </c>
      <c r="E3258" s="31"/>
      <c r="F3258" s="31" t="s">
        <v>211</v>
      </c>
      <c r="G3258" s="31" t="s">
        <v>1447</v>
      </c>
      <c r="H3258" s="31"/>
      <c r="I3258" s="31">
        <v>0.9</v>
      </c>
      <c r="J3258" s="31">
        <v>50</v>
      </c>
      <c r="K3258" s="31"/>
      <c r="L3258" s="31">
        <v>0.9</v>
      </c>
      <c r="M3258" s="31">
        <v>50</v>
      </c>
      <c r="N3258" s="31"/>
      <c r="O3258" s="360">
        <f>IF(P3258="Yes",'MD Rates'!$H$1,R3258)</f>
        <v>18629</v>
      </c>
      <c r="P3258" s="5" t="str">
        <f t="shared" si="122"/>
        <v>No</v>
      </c>
      <c r="R3258" s="406">
        <v>18629</v>
      </c>
    </row>
    <row r="3259" spans="1:18" hidden="1" x14ac:dyDescent="0.2">
      <c r="A3259" s="31" t="s">
        <v>130</v>
      </c>
      <c r="B3259" s="1064" t="s">
        <v>1923</v>
      </c>
      <c r="C3259" s="368" t="s">
        <v>1526</v>
      </c>
      <c r="D3259" s="31" t="s">
        <v>214</v>
      </c>
      <c r="E3259" s="31"/>
      <c r="F3259" s="31" t="s">
        <v>211</v>
      </c>
      <c r="G3259" s="31" t="s">
        <v>1448</v>
      </c>
      <c r="H3259" s="31"/>
      <c r="I3259" s="31">
        <v>0.9</v>
      </c>
      <c r="J3259" s="31">
        <v>40</v>
      </c>
      <c r="K3259" s="31"/>
      <c r="L3259" s="31">
        <v>0.9</v>
      </c>
      <c r="M3259" s="31">
        <v>40</v>
      </c>
      <c r="N3259" s="31"/>
      <c r="O3259" s="360">
        <f>IF(P3259="Yes",'MD Rates'!$H$1,R3259)</f>
        <v>18629</v>
      </c>
      <c r="P3259" s="5" t="str">
        <f t="shared" si="122"/>
        <v>No</v>
      </c>
      <c r="R3259" s="406">
        <v>18629</v>
      </c>
    </row>
    <row r="3260" spans="1:18" hidden="1" x14ac:dyDescent="0.2">
      <c r="A3260" s="31" t="s">
        <v>130</v>
      </c>
      <c r="B3260" s="1064" t="s">
        <v>1923</v>
      </c>
      <c r="C3260" s="368" t="s">
        <v>1526</v>
      </c>
      <c r="D3260" s="31" t="s">
        <v>214</v>
      </c>
      <c r="E3260" s="31"/>
      <c r="F3260" s="31" t="s">
        <v>211</v>
      </c>
      <c r="G3260" s="31" t="s">
        <v>1449</v>
      </c>
      <c r="H3260" s="31"/>
      <c r="I3260" s="31">
        <v>0.9</v>
      </c>
      <c r="J3260" s="31">
        <v>20</v>
      </c>
      <c r="K3260" s="31"/>
      <c r="L3260" s="31">
        <v>0.9</v>
      </c>
      <c r="M3260" s="31">
        <v>20</v>
      </c>
      <c r="N3260" s="31"/>
      <c r="O3260" s="360">
        <f>IF(P3260="Yes",'MD Rates'!$H$1,R3260)</f>
        <v>18629</v>
      </c>
      <c r="P3260" s="5" t="str">
        <f t="shared" si="122"/>
        <v>No</v>
      </c>
      <c r="R3260" s="406">
        <v>18629</v>
      </c>
    </row>
    <row r="3261" spans="1:18" hidden="1" x14ac:dyDescent="0.2">
      <c r="A3261" s="31" t="s">
        <v>130</v>
      </c>
      <c r="B3261" s="1064" t="s">
        <v>1923</v>
      </c>
      <c r="C3261" s="368" t="s">
        <v>1530</v>
      </c>
      <c r="D3261" s="31" t="s">
        <v>215</v>
      </c>
      <c r="E3261" s="31"/>
      <c r="F3261" s="31" t="s">
        <v>146</v>
      </c>
      <c r="G3261" s="31" t="s">
        <v>1444</v>
      </c>
      <c r="H3261" s="31"/>
      <c r="I3261" s="31">
        <v>0.5</v>
      </c>
      <c r="J3261" s="31">
        <v>50</v>
      </c>
      <c r="K3261" s="31"/>
      <c r="L3261" s="31">
        <v>0.5</v>
      </c>
      <c r="M3261" s="31">
        <v>50</v>
      </c>
      <c r="N3261" s="31"/>
      <c r="O3261" s="360">
        <f>IF(P3261="Yes",'MD Rates'!$H$1,R3261)</f>
        <v>18629</v>
      </c>
      <c r="P3261" s="5" t="str">
        <f t="shared" si="122"/>
        <v>No</v>
      </c>
      <c r="R3261" s="406">
        <v>18629</v>
      </c>
    </row>
    <row r="3262" spans="1:18" hidden="1" x14ac:dyDescent="0.2">
      <c r="A3262" s="31" t="s">
        <v>130</v>
      </c>
      <c r="B3262" s="1064" t="s">
        <v>1923</v>
      </c>
      <c r="C3262" s="368" t="s">
        <v>1530</v>
      </c>
      <c r="D3262" s="31" t="s">
        <v>215</v>
      </c>
      <c r="E3262" s="31"/>
      <c r="F3262" s="31" t="s">
        <v>146</v>
      </c>
      <c r="G3262" s="31" t="s">
        <v>1445</v>
      </c>
      <c r="H3262" s="31"/>
      <c r="I3262" s="31">
        <v>0.5</v>
      </c>
      <c r="J3262" s="31">
        <v>40</v>
      </c>
      <c r="K3262" s="31"/>
      <c r="L3262" s="31">
        <v>0.5</v>
      </c>
      <c r="M3262" s="31">
        <v>40</v>
      </c>
      <c r="N3262" s="31"/>
      <c r="O3262" s="360">
        <f>IF(P3262="Yes",'MD Rates'!$H$1,R3262)</f>
        <v>18629</v>
      </c>
      <c r="P3262" s="5" t="str">
        <f t="shared" si="122"/>
        <v>No</v>
      </c>
      <c r="R3262" s="406">
        <v>18629</v>
      </c>
    </row>
    <row r="3263" spans="1:18" hidden="1" x14ac:dyDescent="0.2">
      <c r="A3263" s="31" t="s">
        <v>130</v>
      </c>
      <c r="B3263" s="1064" t="s">
        <v>1923</v>
      </c>
      <c r="C3263" s="368" t="s">
        <v>1530</v>
      </c>
      <c r="D3263" s="31" t="s">
        <v>215</v>
      </c>
      <c r="E3263" s="31"/>
      <c r="F3263" s="31" t="s">
        <v>146</v>
      </c>
      <c r="G3263" s="31" t="s">
        <v>1446</v>
      </c>
      <c r="H3263" s="31"/>
      <c r="I3263" s="31">
        <v>0.5</v>
      </c>
      <c r="J3263" s="31">
        <v>20</v>
      </c>
      <c r="K3263" s="31"/>
      <c r="L3263" s="31">
        <v>0.5</v>
      </c>
      <c r="M3263" s="31">
        <v>20</v>
      </c>
      <c r="N3263" s="31"/>
      <c r="O3263" s="360">
        <f>IF(P3263="Yes",'MD Rates'!$H$1,R3263)</f>
        <v>18629</v>
      </c>
      <c r="P3263" s="5" t="str">
        <f t="shared" si="122"/>
        <v>No</v>
      </c>
      <c r="R3263" s="406">
        <v>18629</v>
      </c>
    </row>
    <row r="3264" spans="1:18" hidden="1" x14ac:dyDescent="0.2">
      <c r="A3264" s="31" t="s">
        <v>130</v>
      </c>
      <c r="B3264" s="1064" t="s">
        <v>1923</v>
      </c>
      <c r="C3264" s="368" t="s">
        <v>1530</v>
      </c>
      <c r="D3264" s="31" t="s">
        <v>215</v>
      </c>
      <c r="E3264" s="31"/>
      <c r="F3264" s="31" t="s">
        <v>147</v>
      </c>
      <c r="G3264" s="31" t="s">
        <v>1447</v>
      </c>
      <c r="H3264" s="31"/>
      <c r="I3264" s="31">
        <v>0.5</v>
      </c>
      <c r="J3264" s="31">
        <v>50</v>
      </c>
      <c r="K3264" s="31"/>
      <c r="L3264" s="31">
        <v>0.5</v>
      </c>
      <c r="M3264" s="31">
        <v>50</v>
      </c>
      <c r="N3264" s="31"/>
      <c r="O3264" s="360">
        <f>IF(P3264="Yes",'MD Rates'!$H$1,R3264)</f>
        <v>18629</v>
      </c>
      <c r="P3264" s="5" t="str">
        <f t="shared" si="122"/>
        <v>No</v>
      </c>
      <c r="R3264" s="406">
        <v>18629</v>
      </c>
    </row>
    <row r="3265" spans="1:18" hidden="1" x14ac:dyDescent="0.2">
      <c r="A3265" s="31" t="s">
        <v>130</v>
      </c>
      <c r="B3265" s="1064" t="s">
        <v>1923</v>
      </c>
      <c r="C3265" s="368" t="s">
        <v>1530</v>
      </c>
      <c r="D3265" s="31" t="s">
        <v>215</v>
      </c>
      <c r="E3265" s="31"/>
      <c r="F3265" s="31" t="s">
        <v>147</v>
      </c>
      <c r="G3265" s="31" t="s">
        <v>1448</v>
      </c>
      <c r="H3265" s="31"/>
      <c r="I3265" s="31">
        <v>0.5</v>
      </c>
      <c r="J3265" s="31">
        <v>40</v>
      </c>
      <c r="K3265" s="31"/>
      <c r="L3265" s="31">
        <v>0.5</v>
      </c>
      <c r="M3265" s="31">
        <v>40</v>
      </c>
      <c r="N3265" s="31"/>
      <c r="O3265" s="360">
        <f>IF(P3265="Yes",'MD Rates'!$H$1,R3265)</f>
        <v>18629</v>
      </c>
      <c r="P3265" s="5" t="str">
        <f t="shared" si="122"/>
        <v>No</v>
      </c>
      <c r="R3265" s="406">
        <v>18629</v>
      </c>
    </row>
    <row r="3266" spans="1:18" hidden="1" x14ac:dyDescent="0.2">
      <c r="A3266" s="31" t="s">
        <v>130</v>
      </c>
      <c r="B3266" s="1064" t="s">
        <v>1923</v>
      </c>
      <c r="C3266" s="368" t="s">
        <v>1530</v>
      </c>
      <c r="D3266" s="31" t="s">
        <v>215</v>
      </c>
      <c r="E3266" s="31"/>
      <c r="F3266" s="31" t="s">
        <v>147</v>
      </c>
      <c r="G3266" s="31" t="s">
        <v>1449</v>
      </c>
      <c r="H3266" s="31"/>
      <c r="I3266" s="31">
        <v>0.5</v>
      </c>
      <c r="J3266" s="31">
        <v>20</v>
      </c>
      <c r="K3266" s="31"/>
      <c r="L3266" s="31">
        <v>0.5</v>
      </c>
      <c r="M3266" s="31">
        <v>20</v>
      </c>
      <c r="N3266" s="31"/>
      <c r="O3266" s="360">
        <f>IF(P3266="Yes",'MD Rates'!$H$1,R3266)</f>
        <v>18629</v>
      </c>
      <c r="P3266" s="5" t="str">
        <f t="shared" si="122"/>
        <v>No</v>
      </c>
      <c r="R3266" s="406">
        <v>18629</v>
      </c>
    </row>
    <row r="3267" spans="1:18" hidden="1" x14ac:dyDescent="0.2">
      <c r="A3267" s="31" t="s">
        <v>130</v>
      </c>
      <c r="B3267" s="1064" t="s">
        <v>1923</v>
      </c>
      <c r="C3267" s="368" t="s">
        <v>1530</v>
      </c>
      <c r="D3267" s="31" t="s">
        <v>215</v>
      </c>
      <c r="E3267" s="31"/>
      <c r="F3267" s="31" t="s">
        <v>148</v>
      </c>
      <c r="G3267" s="31" t="s">
        <v>1444</v>
      </c>
      <c r="H3267" s="31"/>
      <c r="I3267" s="31">
        <v>0.6</v>
      </c>
      <c r="J3267" s="31">
        <v>50</v>
      </c>
      <c r="K3267" s="31"/>
      <c r="L3267" s="31">
        <v>0.6</v>
      </c>
      <c r="M3267" s="31">
        <v>50</v>
      </c>
      <c r="N3267" s="31"/>
      <c r="O3267" s="360">
        <f>IF(P3267="Yes",'MD Rates'!$H$1,R3267)</f>
        <v>18629</v>
      </c>
      <c r="P3267" s="5" t="str">
        <f t="shared" si="122"/>
        <v>No</v>
      </c>
      <c r="R3267" s="406">
        <v>18629</v>
      </c>
    </row>
    <row r="3268" spans="1:18" hidden="1" x14ac:dyDescent="0.2">
      <c r="A3268" s="31" t="s">
        <v>130</v>
      </c>
      <c r="B3268" s="1064" t="s">
        <v>1923</v>
      </c>
      <c r="C3268" s="368" t="s">
        <v>1530</v>
      </c>
      <c r="D3268" s="31" t="s">
        <v>215</v>
      </c>
      <c r="E3268" s="31"/>
      <c r="F3268" s="31" t="s">
        <v>148</v>
      </c>
      <c r="G3268" s="31" t="s">
        <v>1445</v>
      </c>
      <c r="H3268" s="31"/>
      <c r="I3268" s="31">
        <v>0.6</v>
      </c>
      <c r="J3268" s="31">
        <v>40</v>
      </c>
      <c r="K3268" s="31"/>
      <c r="L3268" s="31">
        <v>0.6</v>
      </c>
      <c r="M3268" s="31">
        <v>40</v>
      </c>
      <c r="N3268" s="31"/>
      <c r="O3268" s="360">
        <f>IF(P3268="Yes",'MD Rates'!$H$1,R3268)</f>
        <v>18629</v>
      </c>
      <c r="P3268" s="5" t="str">
        <f t="shared" si="122"/>
        <v>No</v>
      </c>
      <c r="R3268" s="406">
        <v>18629</v>
      </c>
    </row>
    <row r="3269" spans="1:18" hidden="1" x14ac:dyDescent="0.2">
      <c r="A3269" s="31" t="s">
        <v>130</v>
      </c>
      <c r="B3269" s="1064" t="s">
        <v>1923</v>
      </c>
      <c r="C3269" s="368" t="s">
        <v>1530</v>
      </c>
      <c r="D3269" s="31" t="s">
        <v>215</v>
      </c>
      <c r="E3269" s="31"/>
      <c r="F3269" s="31" t="s">
        <v>148</v>
      </c>
      <c r="G3269" s="31" t="s">
        <v>1446</v>
      </c>
      <c r="H3269" s="31"/>
      <c r="I3269" s="31">
        <v>0.6</v>
      </c>
      <c r="J3269" s="31">
        <v>20</v>
      </c>
      <c r="K3269" s="31"/>
      <c r="L3269" s="31">
        <v>0.6</v>
      </c>
      <c r="M3269" s="31">
        <v>20</v>
      </c>
      <c r="N3269" s="31"/>
      <c r="O3269" s="360">
        <f>IF(P3269="Yes",'MD Rates'!$H$1,R3269)</f>
        <v>18629</v>
      </c>
      <c r="P3269" s="5" t="str">
        <f t="shared" si="122"/>
        <v>No</v>
      </c>
      <c r="R3269" s="406">
        <v>18629</v>
      </c>
    </row>
    <row r="3270" spans="1:18" hidden="1" x14ac:dyDescent="0.2">
      <c r="A3270" s="31" t="s">
        <v>130</v>
      </c>
      <c r="B3270" s="1064" t="s">
        <v>1923</v>
      </c>
      <c r="C3270" s="368" t="s">
        <v>1530</v>
      </c>
      <c r="D3270" s="31" t="s">
        <v>215</v>
      </c>
      <c r="E3270" s="31"/>
      <c r="F3270" s="31" t="s">
        <v>149</v>
      </c>
      <c r="G3270" s="31" t="s">
        <v>1447</v>
      </c>
      <c r="H3270" s="31"/>
      <c r="I3270" s="31">
        <v>0.6</v>
      </c>
      <c r="J3270" s="31">
        <v>50</v>
      </c>
      <c r="K3270" s="31"/>
      <c r="L3270" s="31">
        <v>0.6</v>
      </c>
      <c r="M3270" s="31">
        <v>50</v>
      </c>
      <c r="N3270" s="31"/>
      <c r="O3270" s="360">
        <f>IF(P3270="Yes",'MD Rates'!$H$1,R3270)</f>
        <v>18629</v>
      </c>
      <c r="P3270" s="5" t="str">
        <f t="shared" si="122"/>
        <v>No</v>
      </c>
      <c r="R3270" s="406">
        <v>18629</v>
      </c>
    </row>
    <row r="3271" spans="1:18" hidden="1" x14ac:dyDescent="0.2">
      <c r="A3271" s="31" t="s">
        <v>130</v>
      </c>
      <c r="B3271" s="1064" t="s">
        <v>1923</v>
      </c>
      <c r="C3271" s="368" t="s">
        <v>1530</v>
      </c>
      <c r="D3271" s="31" t="s">
        <v>215</v>
      </c>
      <c r="E3271" s="31"/>
      <c r="F3271" s="31" t="s">
        <v>149</v>
      </c>
      <c r="G3271" s="31" t="s">
        <v>1448</v>
      </c>
      <c r="H3271" s="31"/>
      <c r="I3271" s="31">
        <v>0.6</v>
      </c>
      <c r="J3271" s="31">
        <v>40</v>
      </c>
      <c r="K3271" s="31"/>
      <c r="L3271" s="31">
        <v>0.6</v>
      </c>
      <c r="M3271" s="31">
        <v>40</v>
      </c>
      <c r="N3271" s="31"/>
      <c r="O3271" s="360">
        <f>IF(P3271="Yes",'MD Rates'!$H$1,R3271)</f>
        <v>18629</v>
      </c>
      <c r="P3271" s="5" t="str">
        <f t="shared" si="122"/>
        <v>No</v>
      </c>
      <c r="R3271" s="406">
        <v>18629</v>
      </c>
    </row>
    <row r="3272" spans="1:18" hidden="1" x14ac:dyDescent="0.2">
      <c r="A3272" s="31" t="s">
        <v>130</v>
      </c>
      <c r="B3272" s="1064" t="s">
        <v>1923</v>
      </c>
      <c r="C3272" s="368" t="s">
        <v>1530</v>
      </c>
      <c r="D3272" s="31" t="s">
        <v>215</v>
      </c>
      <c r="E3272" s="31"/>
      <c r="F3272" s="31" t="s">
        <v>149</v>
      </c>
      <c r="G3272" s="31" t="s">
        <v>1449</v>
      </c>
      <c r="H3272" s="31"/>
      <c r="I3272" s="31">
        <v>0.6</v>
      </c>
      <c r="J3272" s="31">
        <v>20</v>
      </c>
      <c r="K3272" s="31"/>
      <c r="L3272" s="31">
        <v>0.6</v>
      </c>
      <c r="M3272" s="31">
        <v>20</v>
      </c>
      <c r="N3272" s="31"/>
      <c r="O3272" s="360">
        <f>IF(P3272="Yes",'MD Rates'!$H$1,R3272)</f>
        <v>18629</v>
      </c>
      <c r="P3272" s="5" t="str">
        <f t="shared" si="122"/>
        <v>No</v>
      </c>
      <c r="R3272" s="406">
        <v>18629</v>
      </c>
    </row>
    <row r="3273" spans="1:18" hidden="1" x14ac:dyDescent="0.2">
      <c r="A3273" s="31" t="s">
        <v>130</v>
      </c>
      <c r="B3273" s="1064" t="s">
        <v>1923</v>
      </c>
      <c r="C3273" s="368" t="s">
        <v>1530</v>
      </c>
      <c r="D3273" s="31" t="s">
        <v>215</v>
      </c>
      <c r="E3273" s="31"/>
      <c r="F3273" s="31" t="s">
        <v>150</v>
      </c>
      <c r="G3273" s="31" t="s">
        <v>1444</v>
      </c>
      <c r="H3273" s="31"/>
      <c r="I3273" s="31">
        <v>0.7</v>
      </c>
      <c r="J3273" s="31">
        <v>50</v>
      </c>
      <c r="K3273" s="31"/>
      <c r="L3273" s="31">
        <v>0.7</v>
      </c>
      <c r="M3273" s="31">
        <v>50</v>
      </c>
      <c r="N3273" s="31"/>
      <c r="O3273" s="360">
        <f>IF(P3273="Yes",'MD Rates'!$H$1,R3273)</f>
        <v>18629</v>
      </c>
      <c r="P3273" s="5" t="str">
        <f t="shared" si="122"/>
        <v>No</v>
      </c>
      <c r="R3273" s="406">
        <v>18629</v>
      </c>
    </row>
    <row r="3274" spans="1:18" hidden="1" x14ac:dyDescent="0.2">
      <c r="A3274" s="31" t="s">
        <v>130</v>
      </c>
      <c r="B3274" s="1064" t="s">
        <v>1923</v>
      </c>
      <c r="C3274" s="368" t="s">
        <v>1530</v>
      </c>
      <c r="D3274" s="31" t="s">
        <v>215</v>
      </c>
      <c r="E3274" s="31"/>
      <c r="F3274" s="31" t="s">
        <v>150</v>
      </c>
      <c r="G3274" s="31" t="s">
        <v>1445</v>
      </c>
      <c r="H3274" s="31"/>
      <c r="I3274" s="31">
        <v>0.7</v>
      </c>
      <c r="J3274" s="31">
        <v>40</v>
      </c>
      <c r="K3274" s="31"/>
      <c r="L3274" s="31">
        <v>0.7</v>
      </c>
      <c r="M3274" s="31">
        <v>40</v>
      </c>
      <c r="N3274" s="31"/>
      <c r="O3274" s="360">
        <f>IF(P3274="Yes",'MD Rates'!$H$1,R3274)</f>
        <v>18629</v>
      </c>
      <c r="P3274" s="5" t="str">
        <f t="shared" si="122"/>
        <v>No</v>
      </c>
      <c r="R3274" s="406">
        <v>18629</v>
      </c>
    </row>
    <row r="3275" spans="1:18" hidden="1" x14ac:dyDescent="0.2">
      <c r="A3275" s="31" t="s">
        <v>130</v>
      </c>
      <c r="B3275" s="1064" t="s">
        <v>1923</v>
      </c>
      <c r="C3275" s="368" t="s">
        <v>1530</v>
      </c>
      <c r="D3275" s="31" t="s">
        <v>215</v>
      </c>
      <c r="E3275" s="31"/>
      <c r="F3275" s="31" t="s">
        <v>150</v>
      </c>
      <c r="G3275" s="31" t="s">
        <v>1446</v>
      </c>
      <c r="H3275" s="31"/>
      <c r="I3275" s="31">
        <v>0.7</v>
      </c>
      <c r="J3275" s="31">
        <v>20</v>
      </c>
      <c r="K3275" s="31"/>
      <c r="L3275" s="31">
        <v>0.7</v>
      </c>
      <c r="M3275" s="31">
        <v>20</v>
      </c>
      <c r="N3275" s="31"/>
      <c r="O3275" s="360">
        <f>IF(P3275="Yes",'MD Rates'!$H$1,R3275)</f>
        <v>18629</v>
      </c>
      <c r="P3275" s="5" t="str">
        <f t="shared" si="122"/>
        <v>No</v>
      </c>
      <c r="R3275" s="406">
        <v>18629</v>
      </c>
    </row>
    <row r="3276" spans="1:18" hidden="1" x14ac:dyDescent="0.2">
      <c r="A3276" s="31" t="s">
        <v>130</v>
      </c>
      <c r="B3276" s="1064" t="s">
        <v>1923</v>
      </c>
      <c r="C3276" s="368" t="s">
        <v>1530</v>
      </c>
      <c r="D3276" s="31" t="s">
        <v>215</v>
      </c>
      <c r="E3276" s="31"/>
      <c r="F3276" s="31" t="s">
        <v>151</v>
      </c>
      <c r="G3276" s="31" t="s">
        <v>1447</v>
      </c>
      <c r="H3276" s="31"/>
      <c r="I3276" s="31">
        <v>0.7</v>
      </c>
      <c r="J3276" s="31">
        <v>50</v>
      </c>
      <c r="K3276" s="31"/>
      <c r="L3276" s="31">
        <v>0.7</v>
      </c>
      <c r="M3276" s="31">
        <v>50</v>
      </c>
      <c r="N3276" s="31"/>
      <c r="O3276" s="360">
        <f>IF(P3276="Yes",'MD Rates'!$H$1,R3276)</f>
        <v>18629</v>
      </c>
      <c r="P3276" s="5" t="str">
        <f t="shared" si="122"/>
        <v>No</v>
      </c>
      <c r="R3276" s="406">
        <v>18629</v>
      </c>
    </row>
    <row r="3277" spans="1:18" hidden="1" x14ac:dyDescent="0.2">
      <c r="A3277" s="31" t="s">
        <v>130</v>
      </c>
      <c r="B3277" s="1064" t="s">
        <v>1923</v>
      </c>
      <c r="C3277" s="368" t="s">
        <v>1530</v>
      </c>
      <c r="D3277" s="31" t="s">
        <v>215</v>
      </c>
      <c r="E3277" s="31"/>
      <c r="F3277" s="31" t="s">
        <v>151</v>
      </c>
      <c r="G3277" s="31" t="s">
        <v>1448</v>
      </c>
      <c r="H3277" s="31"/>
      <c r="I3277" s="31">
        <v>0.7</v>
      </c>
      <c r="J3277" s="31">
        <v>40</v>
      </c>
      <c r="K3277" s="31"/>
      <c r="L3277" s="31">
        <v>0.7</v>
      </c>
      <c r="M3277" s="31">
        <v>40</v>
      </c>
      <c r="N3277" s="31"/>
      <c r="O3277" s="360">
        <f>IF(P3277="Yes",'MD Rates'!$H$1,R3277)</f>
        <v>18629</v>
      </c>
      <c r="P3277" s="5" t="str">
        <f t="shared" si="122"/>
        <v>No</v>
      </c>
      <c r="R3277" s="406">
        <v>18629</v>
      </c>
    </row>
    <row r="3278" spans="1:18" hidden="1" x14ac:dyDescent="0.2">
      <c r="A3278" s="31" t="s">
        <v>130</v>
      </c>
      <c r="B3278" s="1064" t="s">
        <v>1923</v>
      </c>
      <c r="C3278" s="368" t="s">
        <v>1530</v>
      </c>
      <c r="D3278" s="31" t="s">
        <v>215</v>
      </c>
      <c r="E3278" s="31"/>
      <c r="F3278" s="31" t="s">
        <v>151</v>
      </c>
      <c r="G3278" s="31" t="s">
        <v>1449</v>
      </c>
      <c r="H3278" s="31"/>
      <c r="I3278" s="31">
        <v>0.7</v>
      </c>
      <c r="J3278" s="31">
        <v>20</v>
      </c>
      <c r="K3278" s="31"/>
      <c r="L3278" s="31">
        <v>0.7</v>
      </c>
      <c r="M3278" s="31">
        <v>20</v>
      </c>
      <c r="N3278" s="31"/>
      <c r="O3278" s="360">
        <f>IF(P3278="Yes",'MD Rates'!$H$1,R3278)</f>
        <v>18629</v>
      </c>
      <c r="P3278" s="5" t="str">
        <f t="shared" si="122"/>
        <v>No</v>
      </c>
      <c r="R3278" s="406">
        <v>18629</v>
      </c>
    </row>
    <row r="3279" spans="1:18" hidden="1" x14ac:dyDescent="0.2">
      <c r="A3279" s="31" t="s">
        <v>130</v>
      </c>
      <c r="B3279" s="1064" t="s">
        <v>1923</v>
      </c>
      <c r="C3279" s="368" t="s">
        <v>1530</v>
      </c>
      <c r="D3279" s="31" t="s">
        <v>215</v>
      </c>
      <c r="E3279" s="31"/>
      <c r="F3279" s="31" t="s">
        <v>152</v>
      </c>
      <c r="G3279" s="31" t="s">
        <v>1444</v>
      </c>
      <c r="H3279" s="31"/>
      <c r="I3279" s="31">
        <v>0.8</v>
      </c>
      <c r="J3279" s="31">
        <v>50</v>
      </c>
      <c r="K3279" s="31"/>
      <c r="L3279" s="31">
        <v>0.8</v>
      </c>
      <c r="M3279" s="31">
        <v>50</v>
      </c>
      <c r="N3279" s="31"/>
      <c r="O3279" s="360">
        <f>IF(P3279="Yes",'MD Rates'!$H$1,R3279)</f>
        <v>18629</v>
      </c>
      <c r="P3279" s="5" t="str">
        <f t="shared" si="122"/>
        <v>No</v>
      </c>
      <c r="R3279" s="406">
        <v>18629</v>
      </c>
    </row>
    <row r="3280" spans="1:18" hidden="1" x14ac:dyDescent="0.2">
      <c r="A3280" s="31" t="s">
        <v>130</v>
      </c>
      <c r="B3280" s="1064" t="s">
        <v>1923</v>
      </c>
      <c r="C3280" s="368" t="s">
        <v>1530</v>
      </c>
      <c r="D3280" s="31" t="s">
        <v>215</v>
      </c>
      <c r="E3280" s="31"/>
      <c r="F3280" s="31" t="s">
        <v>152</v>
      </c>
      <c r="G3280" s="31" t="s">
        <v>1445</v>
      </c>
      <c r="H3280" s="31"/>
      <c r="I3280" s="31">
        <v>0.8</v>
      </c>
      <c r="J3280" s="31">
        <v>40</v>
      </c>
      <c r="K3280" s="31"/>
      <c r="L3280" s="31">
        <v>0.8</v>
      </c>
      <c r="M3280" s="31">
        <v>40</v>
      </c>
      <c r="N3280" s="31"/>
      <c r="O3280" s="360">
        <f>IF(P3280="Yes",'MD Rates'!$H$1,R3280)</f>
        <v>18629</v>
      </c>
      <c r="P3280" s="5" t="str">
        <f t="shared" si="122"/>
        <v>No</v>
      </c>
      <c r="R3280" s="406">
        <v>18629</v>
      </c>
    </row>
    <row r="3281" spans="1:18" hidden="1" x14ac:dyDescent="0.2">
      <c r="A3281" s="31" t="s">
        <v>130</v>
      </c>
      <c r="B3281" s="1064" t="s">
        <v>1923</v>
      </c>
      <c r="C3281" s="368" t="s">
        <v>1530</v>
      </c>
      <c r="D3281" s="31" t="s">
        <v>215</v>
      </c>
      <c r="E3281" s="31"/>
      <c r="F3281" s="31" t="s">
        <v>152</v>
      </c>
      <c r="G3281" s="31" t="s">
        <v>1446</v>
      </c>
      <c r="H3281" s="31"/>
      <c r="I3281" s="31">
        <v>0.8</v>
      </c>
      <c r="J3281" s="31">
        <v>20</v>
      </c>
      <c r="K3281" s="31"/>
      <c r="L3281" s="31">
        <v>0.8</v>
      </c>
      <c r="M3281" s="31">
        <v>20</v>
      </c>
      <c r="N3281" s="31"/>
      <c r="O3281" s="360">
        <f>IF(P3281="Yes",'MD Rates'!$H$1,R3281)</f>
        <v>18629</v>
      </c>
      <c r="P3281" s="5" t="str">
        <f t="shared" si="122"/>
        <v>No</v>
      </c>
      <c r="R3281" s="406">
        <v>18629</v>
      </c>
    </row>
    <row r="3282" spans="1:18" hidden="1" x14ac:dyDescent="0.2">
      <c r="A3282" s="31" t="s">
        <v>130</v>
      </c>
      <c r="B3282" s="1064" t="s">
        <v>1923</v>
      </c>
      <c r="C3282" s="368" t="s">
        <v>1530</v>
      </c>
      <c r="D3282" s="31" t="s">
        <v>215</v>
      </c>
      <c r="E3282" s="31"/>
      <c r="F3282" s="31" t="s">
        <v>209</v>
      </c>
      <c r="G3282" s="31" t="s">
        <v>1447</v>
      </c>
      <c r="H3282" s="31"/>
      <c r="I3282" s="31">
        <v>0.8</v>
      </c>
      <c r="J3282" s="31">
        <v>50</v>
      </c>
      <c r="K3282" s="31"/>
      <c r="L3282" s="31">
        <v>0.8</v>
      </c>
      <c r="M3282" s="31">
        <v>50</v>
      </c>
      <c r="N3282" s="31"/>
      <c r="O3282" s="360">
        <f>IF(P3282="Yes",'MD Rates'!$H$1,R3282)</f>
        <v>18629</v>
      </c>
      <c r="P3282" s="5" t="str">
        <f t="shared" si="122"/>
        <v>No</v>
      </c>
      <c r="R3282" s="406">
        <v>18629</v>
      </c>
    </row>
    <row r="3283" spans="1:18" hidden="1" x14ac:dyDescent="0.2">
      <c r="A3283" s="31" t="s">
        <v>130</v>
      </c>
      <c r="B3283" s="1064" t="s">
        <v>1923</v>
      </c>
      <c r="C3283" s="368" t="s">
        <v>1530</v>
      </c>
      <c r="D3283" s="31" t="s">
        <v>215</v>
      </c>
      <c r="E3283" s="31"/>
      <c r="F3283" s="31" t="s">
        <v>209</v>
      </c>
      <c r="G3283" s="31" t="s">
        <v>1448</v>
      </c>
      <c r="H3283" s="31"/>
      <c r="I3283" s="31">
        <v>0.8</v>
      </c>
      <c r="J3283" s="31">
        <v>40</v>
      </c>
      <c r="K3283" s="31"/>
      <c r="L3283" s="31">
        <v>0.8</v>
      </c>
      <c r="M3283" s="31">
        <v>40</v>
      </c>
      <c r="N3283" s="31"/>
      <c r="O3283" s="360">
        <f>IF(P3283="Yes",'MD Rates'!$H$1,R3283)</f>
        <v>18629</v>
      </c>
      <c r="P3283" s="5" t="str">
        <f t="shared" si="122"/>
        <v>No</v>
      </c>
      <c r="R3283" s="406">
        <v>18629</v>
      </c>
    </row>
    <row r="3284" spans="1:18" hidden="1" x14ac:dyDescent="0.2">
      <c r="A3284" s="31" t="s">
        <v>130</v>
      </c>
      <c r="B3284" s="1064" t="s">
        <v>1923</v>
      </c>
      <c r="C3284" s="368" t="s">
        <v>1530</v>
      </c>
      <c r="D3284" s="31" t="s">
        <v>215</v>
      </c>
      <c r="E3284" s="31"/>
      <c r="F3284" s="31" t="s">
        <v>209</v>
      </c>
      <c r="G3284" s="31" t="s">
        <v>1449</v>
      </c>
      <c r="H3284" s="31"/>
      <c r="I3284" s="31">
        <v>0.8</v>
      </c>
      <c r="J3284" s="31">
        <v>20</v>
      </c>
      <c r="K3284" s="31"/>
      <c r="L3284" s="31">
        <v>0.8</v>
      </c>
      <c r="M3284" s="31">
        <v>20</v>
      </c>
      <c r="N3284" s="31"/>
      <c r="O3284" s="360">
        <f>IF(P3284="Yes",'MD Rates'!$H$1,R3284)</f>
        <v>18629</v>
      </c>
      <c r="P3284" s="5" t="str">
        <f t="shared" si="122"/>
        <v>No</v>
      </c>
      <c r="R3284" s="406">
        <v>18629</v>
      </c>
    </row>
    <row r="3285" spans="1:18" hidden="1" x14ac:dyDescent="0.2">
      <c r="A3285" s="31" t="s">
        <v>130</v>
      </c>
      <c r="B3285" s="1064" t="s">
        <v>1923</v>
      </c>
      <c r="C3285" s="368" t="s">
        <v>1530</v>
      </c>
      <c r="D3285" s="31" t="s">
        <v>215</v>
      </c>
      <c r="E3285" s="31"/>
      <c r="F3285" s="31" t="s">
        <v>210</v>
      </c>
      <c r="G3285" s="31" t="s">
        <v>1444</v>
      </c>
      <c r="H3285" s="31"/>
      <c r="I3285" s="31">
        <v>0.9</v>
      </c>
      <c r="J3285" s="31">
        <v>50</v>
      </c>
      <c r="K3285" s="31"/>
      <c r="L3285" s="31">
        <v>0.9</v>
      </c>
      <c r="M3285" s="31">
        <v>50</v>
      </c>
      <c r="N3285" s="31"/>
      <c r="O3285" s="360">
        <f>IF(P3285="Yes",'MD Rates'!$H$1,R3285)</f>
        <v>18629</v>
      </c>
      <c r="P3285" s="5" t="str">
        <f t="shared" ref="P3285:P3348" si="123">IF(I3285&lt;&gt;L3285,"Yes","No")</f>
        <v>No</v>
      </c>
      <c r="R3285" s="406">
        <v>18629</v>
      </c>
    </row>
    <row r="3286" spans="1:18" hidden="1" x14ac:dyDescent="0.2">
      <c r="A3286" s="31" t="s">
        <v>130</v>
      </c>
      <c r="B3286" s="1064" t="s">
        <v>1923</v>
      </c>
      <c r="C3286" s="368" t="s">
        <v>1530</v>
      </c>
      <c r="D3286" s="31" t="s">
        <v>215</v>
      </c>
      <c r="E3286" s="31"/>
      <c r="F3286" s="31" t="s">
        <v>210</v>
      </c>
      <c r="G3286" s="31" t="s">
        <v>1445</v>
      </c>
      <c r="H3286" s="31"/>
      <c r="I3286" s="31">
        <v>0.9</v>
      </c>
      <c r="J3286" s="31">
        <v>40</v>
      </c>
      <c r="K3286" s="31"/>
      <c r="L3286" s="31">
        <v>0.9</v>
      </c>
      <c r="M3286" s="31">
        <v>40</v>
      </c>
      <c r="N3286" s="31"/>
      <c r="O3286" s="360">
        <f>IF(P3286="Yes",'MD Rates'!$H$1,R3286)</f>
        <v>18629</v>
      </c>
      <c r="P3286" s="5" t="str">
        <f t="shared" si="123"/>
        <v>No</v>
      </c>
      <c r="R3286" s="406">
        <v>18629</v>
      </c>
    </row>
    <row r="3287" spans="1:18" hidden="1" x14ac:dyDescent="0.2">
      <c r="A3287" s="31" t="s">
        <v>130</v>
      </c>
      <c r="B3287" s="1064" t="s">
        <v>1923</v>
      </c>
      <c r="C3287" s="368" t="s">
        <v>1530</v>
      </c>
      <c r="D3287" s="31" t="s">
        <v>215</v>
      </c>
      <c r="E3287" s="31"/>
      <c r="F3287" s="31" t="s">
        <v>210</v>
      </c>
      <c r="G3287" s="31" t="s">
        <v>1446</v>
      </c>
      <c r="H3287" s="31"/>
      <c r="I3287" s="31">
        <v>0.9</v>
      </c>
      <c r="J3287" s="31">
        <v>20</v>
      </c>
      <c r="K3287" s="31"/>
      <c r="L3287" s="31">
        <v>0.9</v>
      </c>
      <c r="M3287" s="31">
        <v>20</v>
      </c>
      <c r="N3287" s="31"/>
      <c r="O3287" s="360">
        <f>IF(P3287="Yes",'MD Rates'!$H$1,R3287)</f>
        <v>18629</v>
      </c>
      <c r="P3287" s="5" t="str">
        <f t="shared" si="123"/>
        <v>No</v>
      </c>
      <c r="R3287" s="406">
        <v>18629</v>
      </c>
    </row>
    <row r="3288" spans="1:18" hidden="1" x14ac:dyDescent="0.2">
      <c r="A3288" s="31" t="s">
        <v>130</v>
      </c>
      <c r="B3288" s="1064" t="s">
        <v>1923</v>
      </c>
      <c r="C3288" s="368" t="s">
        <v>1530</v>
      </c>
      <c r="D3288" s="31" t="s">
        <v>215</v>
      </c>
      <c r="E3288" s="31"/>
      <c r="F3288" s="31" t="s">
        <v>211</v>
      </c>
      <c r="G3288" s="31" t="s">
        <v>1447</v>
      </c>
      <c r="H3288" s="31"/>
      <c r="I3288" s="31">
        <v>0.9</v>
      </c>
      <c r="J3288" s="31">
        <v>50</v>
      </c>
      <c r="K3288" s="31"/>
      <c r="L3288" s="31">
        <v>0.9</v>
      </c>
      <c r="M3288" s="31">
        <v>50</v>
      </c>
      <c r="N3288" s="31"/>
      <c r="O3288" s="360">
        <f>IF(P3288="Yes",'MD Rates'!$H$1,R3288)</f>
        <v>18629</v>
      </c>
      <c r="P3288" s="5" t="str">
        <f t="shared" si="123"/>
        <v>No</v>
      </c>
      <c r="R3288" s="406">
        <v>18629</v>
      </c>
    </row>
    <row r="3289" spans="1:18" hidden="1" x14ac:dyDescent="0.2">
      <c r="A3289" s="31" t="s">
        <v>130</v>
      </c>
      <c r="B3289" s="1064" t="s">
        <v>1923</v>
      </c>
      <c r="C3289" s="368" t="s">
        <v>1530</v>
      </c>
      <c r="D3289" s="31" t="s">
        <v>215</v>
      </c>
      <c r="E3289" s="31"/>
      <c r="F3289" s="31" t="s">
        <v>211</v>
      </c>
      <c r="G3289" s="31" t="s">
        <v>1448</v>
      </c>
      <c r="H3289" s="31"/>
      <c r="I3289" s="31">
        <v>0.9</v>
      </c>
      <c r="J3289" s="31">
        <v>40</v>
      </c>
      <c r="K3289" s="31"/>
      <c r="L3289" s="31">
        <v>0.9</v>
      </c>
      <c r="M3289" s="31">
        <v>40</v>
      </c>
      <c r="N3289" s="31"/>
      <c r="O3289" s="360">
        <f>IF(P3289="Yes",'MD Rates'!$H$1,R3289)</f>
        <v>18629</v>
      </c>
      <c r="P3289" s="5" t="str">
        <f t="shared" si="123"/>
        <v>No</v>
      </c>
      <c r="R3289" s="406">
        <v>18629</v>
      </c>
    </row>
    <row r="3290" spans="1:18" hidden="1" x14ac:dyDescent="0.2">
      <c r="A3290" s="31" t="s">
        <v>130</v>
      </c>
      <c r="B3290" s="1064" t="s">
        <v>1923</v>
      </c>
      <c r="C3290" s="368" t="s">
        <v>1530</v>
      </c>
      <c r="D3290" s="31" t="s">
        <v>215</v>
      </c>
      <c r="E3290" s="31"/>
      <c r="F3290" s="31" t="s">
        <v>211</v>
      </c>
      <c r="G3290" s="31" t="s">
        <v>1449</v>
      </c>
      <c r="H3290" s="31"/>
      <c r="I3290" s="31">
        <v>0.9</v>
      </c>
      <c r="J3290" s="31">
        <v>20</v>
      </c>
      <c r="K3290" s="31"/>
      <c r="L3290" s="31">
        <v>0.9</v>
      </c>
      <c r="M3290" s="31">
        <v>20</v>
      </c>
      <c r="N3290" s="31"/>
      <c r="O3290" s="360">
        <f>IF(P3290="Yes",'MD Rates'!$H$1,R3290)</f>
        <v>18629</v>
      </c>
      <c r="P3290" s="5" t="str">
        <f t="shared" si="123"/>
        <v>No</v>
      </c>
      <c r="R3290" s="406">
        <v>18629</v>
      </c>
    </row>
    <row r="3291" spans="1:18" hidden="1" x14ac:dyDescent="0.2">
      <c r="A3291" s="31" t="s">
        <v>130</v>
      </c>
      <c r="B3291" s="1064" t="s">
        <v>1923</v>
      </c>
      <c r="C3291" s="368" t="s">
        <v>1530</v>
      </c>
      <c r="D3291" s="31" t="s">
        <v>216</v>
      </c>
      <c r="E3291" s="31"/>
      <c r="F3291" s="31" t="s">
        <v>146</v>
      </c>
      <c r="G3291" s="31" t="s">
        <v>1444</v>
      </c>
      <c r="H3291" s="31"/>
      <c r="I3291" s="31">
        <v>0.5</v>
      </c>
      <c r="J3291" s="31">
        <v>50</v>
      </c>
      <c r="K3291" s="31"/>
      <c r="L3291" s="31">
        <v>0.5</v>
      </c>
      <c r="M3291" s="31">
        <v>50</v>
      </c>
      <c r="N3291" s="31"/>
      <c r="O3291" s="360">
        <f>IF(P3291="Yes",'MD Rates'!$H$1,R3291)</f>
        <v>18629</v>
      </c>
      <c r="P3291" s="5" t="str">
        <f t="shared" si="123"/>
        <v>No</v>
      </c>
      <c r="R3291" s="406">
        <v>18629</v>
      </c>
    </row>
    <row r="3292" spans="1:18" hidden="1" x14ac:dyDescent="0.2">
      <c r="A3292" s="31" t="s">
        <v>130</v>
      </c>
      <c r="B3292" s="1064" t="s">
        <v>1923</v>
      </c>
      <c r="C3292" s="368" t="s">
        <v>1530</v>
      </c>
      <c r="D3292" s="31" t="s">
        <v>216</v>
      </c>
      <c r="E3292" s="31"/>
      <c r="F3292" s="31" t="s">
        <v>146</v>
      </c>
      <c r="G3292" s="31" t="s">
        <v>1445</v>
      </c>
      <c r="H3292" s="31"/>
      <c r="I3292" s="31">
        <v>0.5</v>
      </c>
      <c r="J3292" s="31">
        <v>40</v>
      </c>
      <c r="K3292" s="31"/>
      <c r="L3292" s="31">
        <v>0.5</v>
      </c>
      <c r="M3292" s="31">
        <v>40</v>
      </c>
      <c r="N3292" s="31"/>
      <c r="O3292" s="360">
        <f>IF(P3292="Yes",'MD Rates'!$H$1,R3292)</f>
        <v>18629</v>
      </c>
      <c r="P3292" s="5" t="str">
        <f t="shared" si="123"/>
        <v>No</v>
      </c>
      <c r="R3292" s="406">
        <v>18629</v>
      </c>
    </row>
    <row r="3293" spans="1:18" hidden="1" x14ac:dyDescent="0.2">
      <c r="A3293" s="31" t="s">
        <v>130</v>
      </c>
      <c r="B3293" s="1064" t="s">
        <v>1923</v>
      </c>
      <c r="C3293" s="368" t="s">
        <v>1530</v>
      </c>
      <c r="D3293" s="31" t="s">
        <v>216</v>
      </c>
      <c r="E3293" s="31"/>
      <c r="F3293" s="31" t="s">
        <v>146</v>
      </c>
      <c r="G3293" s="31" t="s">
        <v>1446</v>
      </c>
      <c r="H3293" s="31"/>
      <c r="I3293" s="31">
        <v>0.5</v>
      </c>
      <c r="J3293" s="31">
        <v>20</v>
      </c>
      <c r="K3293" s="31"/>
      <c r="L3293" s="31">
        <v>0.5</v>
      </c>
      <c r="M3293" s="31">
        <v>20</v>
      </c>
      <c r="N3293" s="31"/>
      <c r="O3293" s="360">
        <f>IF(P3293="Yes",'MD Rates'!$H$1,R3293)</f>
        <v>18629</v>
      </c>
      <c r="P3293" s="5" t="str">
        <f t="shared" si="123"/>
        <v>No</v>
      </c>
      <c r="R3293" s="406">
        <v>18629</v>
      </c>
    </row>
    <row r="3294" spans="1:18" hidden="1" x14ac:dyDescent="0.2">
      <c r="A3294" s="31" t="s">
        <v>130</v>
      </c>
      <c r="B3294" s="1064" t="s">
        <v>1923</v>
      </c>
      <c r="C3294" s="368" t="s">
        <v>1530</v>
      </c>
      <c r="D3294" s="31" t="s">
        <v>216</v>
      </c>
      <c r="E3294" s="31"/>
      <c r="F3294" s="31" t="s">
        <v>147</v>
      </c>
      <c r="G3294" s="31" t="s">
        <v>1447</v>
      </c>
      <c r="H3294" s="31"/>
      <c r="I3294" s="31">
        <v>0.5</v>
      </c>
      <c r="J3294" s="31">
        <v>50</v>
      </c>
      <c r="K3294" s="31"/>
      <c r="L3294" s="31">
        <v>0.5</v>
      </c>
      <c r="M3294" s="31">
        <v>50</v>
      </c>
      <c r="N3294" s="31"/>
      <c r="O3294" s="360">
        <f>IF(P3294="Yes",'MD Rates'!$H$1,R3294)</f>
        <v>18629</v>
      </c>
      <c r="P3294" s="5" t="str">
        <f t="shared" si="123"/>
        <v>No</v>
      </c>
      <c r="R3294" s="406">
        <v>18629</v>
      </c>
    </row>
    <row r="3295" spans="1:18" hidden="1" x14ac:dyDescent="0.2">
      <c r="A3295" s="31" t="s">
        <v>130</v>
      </c>
      <c r="B3295" s="1064" t="s">
        <v>1923</v>
      </c>
      <c r="C3295" s="368" t="s">
        <v>1530</v>
      </c>
      <c r="D3295" s="31" t="s">
        <v>216</v>
      </c>
      <c r="E3295" s="31"/>
      <c r="F3295" s="31" t="s">
        <v>147</v>
      </c>
      <c r="G3295" s="31" t="s">
        <v>1448</v>
      </c>
      <c r="H3295" s="31"/>
      <c r="I3295" s="31">
        <v>0.5</v>
      </c>
      <c r="J3295" s="31">
        <v>40</v>
      </c>
      <c r="K3295" s="31"/>
      <c r="L3295" s="31">
        <v>0.5</v>
      </c>
      <c r="M3295" s="31">
        <v>40</v>
      </c>
      <c r="N3295" s="31"/>
      <c r="O3295" s="360">
        <f>IF(P3295="Yes",'MD Rates'!$H$1,R3295)</f>
        <v>18629</v>
      </c>
      <c r="P3295" s="5" t="str">
        <f t="shared" si="123"/>
        <v>No</v>
      </c>
      <c r="R3295" s="406">
        <v>18629</v>
      </c>
    </row>
    <row r="3296" spans="1:18" hidden="1" x14ac:dyDescent="0.2">
      <c r="A3296" s="31" t="s">
        <v>130</v>
      </c>
      <c r="B3296" s="1064" t="s">
        <v>1923</v>
      </c>
      <c r="C3296" s="368" t="s">
        <v>1530</v>
      </c>
      <c r="D3296" s="31" t="s">
        <v>216</v>
      </c>
      <c r="E3296" s="31"/>
      <c r="F3296" s="31" t="s">
        <v>147</v>
      </c>
      <c r="G3296" s="31" t="s">
        <v>1449</v>
      </c>
      <c r="H3296" s="31"/>
      <c r="I3296" s="31">
        <v>0.5</v>
      </c>
      <c r="J3296" s="31">
        <v>20</v>
      </c>
      <c r="K3296" s="31"/>
      <c r="L3296" s="31">
        <v>0.5</v>
      </c>
      <c r="M3296" s="31">
        <v>20</v>
      </c>
      <c r="N3296" s="31"/>
      <c r="O3296" s="360">
        <f>IF(P3296="Yes",'MD Rates'!$H$1,R3296)</f>
        <v>18629</v>
      </c>
      <c r="P3296" s="5" t="str">
        <f t="shared" si="123"/>
        <v>No</v>
      </c>
      <c r="R3296" s="406">
        <v>18629</v>
      </c>
    </row>
    <row r="3297" spans="1:18" hidden="1" x14ac:dyDescent="0.2">
      <c r="A3297" s="31" t="s">
        <v>130</v>
      </c>
      <c r="B3297" s="1064" t="s">
        <v>1923</v>
      </c>
      <c r="C3297" s="368" t="s">
        <v>1530</v>
      </c>
      <c r="D3297" s="31" t="s">
        <v>216</v>
      </c>
      <c r="E3297" s="31"/>
      <c r="F3297" s="31" t="s">
        <v>148</v>
      </c>
      <c r="G3297" s="31" t="s">
        <v>1444</v>
      </c>
      <c r="H3297" s="31"/>
      <c r="I3297" s="31">
        <v>0.6</v>
      </c>
      <c r="J3297" s="31">
        <v>50</v>
      </c>
      <c r="K3297" s="31"/>
      <c r="L3297" s="31">
        <v>0.6</v>
      </c>
      <c r="M3297" s="31">
        <v>50</v>
      </c>
      <c r="N3297" s="31"/>
      <c r="O3297" s="360">
        <f>IF(P3297="Yes",'MD Rates'!$H$1,R3297)</f>
        <v>18629</v>
      </c>
      <c r="P3297" s="5" t="str">
        <f t="shared" si="123"/>
        <v>No</v>
      </c>
      <c r="R3297" s="406">
        <v>18629</v>
      </c>
    </row>
    <row r="3298" spans="1:18" hidden="1" x14ac:dyDescent="0.2">
      <c r="A3298" s="31" t="s">
        <v>130</v>
      </c>
      <c r="B3298" s="1064" t="s">
        <v>1923</v>
      </c>
      <c r="C3298" s="368" t="s">
        <v>1530</v>
      </c>
      <c r="D3298" s="31" t="s">
        <v>216</v>
      </c>
      <c r="E3298" s="31"/>
      <c r="F3298" s="31" t="s">
        <v>148</v>
      </c>
      <c r="G3298" s="31" t="s">
        <v>1445</v>
      </c>
      <c r="H3298" s="31"/>
      <c r="I3298" s="31">
        <v>0.6</v>
      </c>
      <c r="J3298" s="31">
        <v>40</v>
      </c>
      <c r="K3298" s="31"/>
      <c r="L3298" s="31">
        <v>0.6</v>
      </c>
      <c r="M3298" s="31">
        <v>40</v>
      </c>
      <c r="N3298" s="31"/>
      <c r="O3298" s="360">
        <f>IF(P3298="Yes",'MD Rates'!$H$1,R3298)</f>
        <v>18629</v>
      </c>
      <c r="P3298" s="5" t="str">
        <f t="shared" si="123"/>
        <v>No</v>
      </c>
      <c r="R3298" s="406">
        <v>18629</v>
      </c>
    </row>
    <row r="3299" spans="1:18" hidden="1" x14ac:dyDescent="0.2">
      <c r="A3299" s="31" t="s">
        <v>130</v>
      </c>
      <c r="B3299" s="1064" t="s">
        <v>1923</v>
      </c>
      <c r="C3299" s="368" t="s">
        <v>1530</v>
      </c>
      <c r="D3299" s="31" t="s">
        <v>216</v>
      </c>
      <c r="E3299" s="31"/>
      <c r="F3299" s="31" t="s">
        <v>148</v>
      </c>
      <c r="G3299" s="31" t="s">
        <v>1446</v>
      </c>
      <c r="H3299" s="31"/>
      <c r="I3299" s="31">
        <v>0.6</v>
      </c>
      <c r="J3299" s="31">
        <v>20</v>
      </c>
      <c r="K3299" s="31"/>
      <c r="L3299" s="31">
        <v>0.6</v>
      </c>
      <c r="M3299" s="31">
        <v>20</v>
      </c>
      <c r="N3299" s="31"/>
      <c r="O3299" s="360">
        <f>IF(P3299="Yes",'MD Rates'!$H$1,R3299)</f>
        <v>18629</v>
      </c>
      <c r="P3299" s="5" t="str">
        <f t="shared" si="123"/>
        <v>No</v>
      </c>
      <c r="R3299" s="406">
        <v>18629</v>
      </c>
    </row>
    <row r="3300" spans="1:18" hidden="1" x14ac:dyDescent="0.2">
      <c r="A3300" s="31" t="s">
        <v>130</v>
      </c>
      <c r="B3300" s="1064" t="s">
        <v>1923</v>
      </c>
      <c r="C3300" s="368" t="s">
        <v>1530</v>
      </c>
      <c r="D3300" s="31" t="s">
        <v>216</v>
      </c>
      <c r="E3300" s="31"/>
      <c r="F3300" s="31" t="s">
        <v>149</v>
      </c>
      <c r="G3300" s="31" t="s">
        <v>1447</v>
      </c>
      <c r="H3300" s="31"/>
      <c r="I3300" s="31">
        <v>0.6</v>
      </c>
      <c r="J3300" s="31">
        <v>50</v>
      </c>
      <c r="K3300" s="31"/>
      <c r="L3300" s="31">
        <v>0.6</v>
      </c>
      <c r="M3300" s="31">
        <v>50</v>
      </c>
      <c r="N3300" s="31"/>
      <c r="O3300" s="360">
        <f>IF(P3300="Yes",'MD Rates'!$H$1,R3300)</f>
        <v>18629</v>
      </c>
      <c r="P3300" s="5" t="str">
        <f t="shared" si="123"/>
        <v>No</v>
      </c>
      <c r="R3300" s="406">
        <v>18629</v>
      </c>
    </row>
    <row r="3301" spans="1:18" hidden="1" x14ac:dyDescent="0.2">
      <c r="A3301" s="31" t="s">
        <v>130</v>
      </c>
      <c r="B3301" s="1064" t="s">
        <v>1923</v>
      </c>
      <c r="C3301" s="368" t="s">
        <v>1530</v>
      </c>
      <c r="D3301" s="31" t="s">
        <v>216</v>
      </c>
      <c r="E3301" s="31"/>
      <c r="F3301" s="31" t="s">
        <v>149</v>
      </c>
      <c r="G3301" s="31" t="s">
        <v>1448</v>
      </c>
      <c r="H3301" s="31"/>
      <c r="I3301" s="31">
        <v>0.6</v>
      </c>
      <c r="J3301" s="31">
        <v>40</v>
      </c>
      <c r="K3301" s="31"/>
      <c r="L3301" s="31">
        <v>0.6</v>
      </c>
      <c r="M3301" s="31">
        <v>40</v>
      </c>
      <c r="N3301" s="31"/>
      <c r="O3301" s="360">
        <f>IF(P3301="Yes",'MD Rates'!$H$1,R3301)</f>
        <v>18629</v>
      </c>
      <c r="P3301" s="5" t="str">
        <f t="shared" si="123"/>
        <v>No</v>
      </c>
      <c r="R3301" s="406">
        <v>18629</v>
      </c>
    </row>
    <row r="3302" spans="1:18" hidden="1" x14ac:dyDescent="0.2">
      <c r="A3302" s="31" t="s">
        <v>130</v>
      </c>
      <c r="B3302" s="1064" t="s">
        <v>1923</v>
      </c>
      <c r="C3302" s="368" t="s">
        <v>1530</v>
      </c>
      <c r="D3302" s="31" t="s">
        <v>216</v>
      </c>
      <c r="E3302" s="31"/>
      <c r="F3302" s="31" t="s">
        <v>149</v>
      </c>
      <c r="G3302" s="31" t="s">
        <v>1449</v>
      </c>
      <c r="H3302" s="31"/>
      <c r="I3302" s="31">
        <v>0.6</v>
      </c>
      <c r="J3302" s="31">
        <v>20</v>
      </c>
      <c r="K3302" s="31"/>
      <c r="L3302" s="31">
        <v>0.6</v>
      </c>
      <c r="M3302" s="31">
        <v>20</v>
      </c>
      <c r="N3302" s="31"/>
      <c r="O3302" s="360">
        <f>IF(P3302="Yes",'MD Rates'!$H$1,R3302)</f>
        <v>18629</v>
      </c>
      <c r="P3302" s="5" t="str">
        <f t="shared" si="123"/>
        <v>No</v>
      </c>
      <c r="R3302" s="406">
        <v>18629</v>
      </c>
    </row>
    <row r="3303" spans="1:18" hidden="1" x14ac:dyDescent="0.2">
      <c r="A3303" s="31" t="s">
        <v>130</v>
      </c>
      <c r="B3303" s="1064" t="s">
        <v>1923</v>
      </c>
      <c r="C3303" s="368" t="s">
        <v>1530</v>
      </c>
      <c r="D3303" s="31" t="s">
        <v>216</v>
      </c>
      <c r="E3303" s="31"/>
      <c r="F3303" s="31" t="s">
        <v>150</v>
      </c>
      <c r="G3303" s="31" t="s">
        <v>1444</v>
      </c>
      <c r="H3303" s="31"/>
      <c r="I3303" s="31">
        <v>0.7</v>
      </c>
      <c r="J3303" s="31">
        <v>50</v>
      </c>
      <c r="K3303" s="31"/>
      <c r="L3303" s="31">
        <v>0.7</v>
      </c>
      <c r="M3303" s="31">
        <v>50</v>
      </c>
      <c r="N3303" s="31"/>
      <c r="O3303" s="360">
        <f>IF(P3303="Yes",'MD Rates'!$H$1,R3303)</f>
        <v>18629</v>
      </c>
      <c r="P3303" s="5" t="str">
        <f t="shared" si="123"/>
        <v>No</v>
      </c>
      <c r="R3303" s="406">
        <v>18629</v>
      </c>
    </row>
    <row r="3304" spans="1:18" hidden="1" x14ac:dyDescent="0.2">
      <c r="A3304" s="31" t="s">
        <v>130</v>
      </c>
      <c r="B3304" s="1064" t="s">
        <v>1923</v>
      </c>
      <c r="C3304" s="368" t="s">
        <v>1530</v>
      </c>
      <c r="D3304" s="31" t="s">
        <v>216</v>
      </c>
      <c r="E3304" s="31"/>
      <c r="F3304" s="31" t="s">
        <v>150</v>
      </c>
      <c r="G3304" s="31" t="s">
        <v>1445</v>
      </c>
      <c r="H3304" s="31"/>
      <c r="I3304" s="31">
        <v>0.7</v>
      </c>
      <c r="J3304" s="31">
        <v>40</v>
      </c>
      <c r="K3304" s="31"/>
      <c r="L3304" s="31">
        <v>0.7</v>
      </c>
      <c r="M3304" s="31">
        <v>40</v>
      </c>
      <c r="N3304" s="31"/>
      <c r="O3304" s="360">
        <f>IF(P3304="Yes",'MD Rates'!$H$1,R3304)</f>
        <v>18629</v>
      </c>
      <c r="P3304" s="5" t="str">
        <f t="shared" si="123"/>
        <v>No</v>
      </c>
      <c r="R3304" s="406">
        <v>18629</v>
      </c>
    </row>
    <row r="3305" spans="1:18" hidden="1" x14ac:dyDescent="0.2">
      <c r="A3305" s="31" t="s">
        <v>130</v>
      </c>
      <c r="B3305" s="1064" t="s">
        <v>1923</v>
      </c>
      <c r="C3305" s="368" t="s">
        <v>1530</v>
      </c>
      <c r="D3305" s="31" t="s">
        <v>216</v>
      </c>
      <c r="E3305" s="31"/>
      <c r="F3305" s="31" t="s">
        <v>150</v>
      </c>
      <c r="G3305" s="31" t="s">
        <v>1446</v>
      </c>
      <c r="H3305" s="31"/>
      <c r="I3305" s="31">
        <v>0.7</v>
      </c>
      <c r="J3305" s="31">
        <v>20</v>
      </c>
      <c r="K3305" s="31"/>
      <c r="L3305" s="31">
        <v>0.7</v>
      </c>
      <c r="M3305" s="31">
        <v>20</v>
      </c>
      <c r="N3305" s="31"/>
      <c r="O3305" s="360">
        <f>IF(P3305="Yes",'MD Rates'!$H$1,R3305)</f>
        <v>18629</v>
      </c>
      <c r="P3305" s="5" t="str">
        <f t="shared" si="123"/>
        <v>No</v>
      </c>
      <c r="R3305" s="406">
        <v>18629</v>
      </c>
    </row>
    <row r="3306" spans="1:18" hidden="1" x14ac:dyDescent="0.2">
      <c r="A3306" s="31" t="s">
        <v>130</v>
      </c>
      <c r="B3306" s="1064" t="s">
        <v>1923</v>
      </c>
      <c r="C3306" s="368" t="s">
        <v>1530</v>
      </c>
      <c r="D3306" s="31" t="s">
        <v>216</v>
      </c>
      <c r="E3306" s="31"/>
      <c r="F3306" s="31" t="s">
        <v>151</v>
      </c>
      <c r="G3306" s="31" t="s">
        <v>1447</v>
      </c>
      <c r="H3306" s="31"/>
      <c r="I3306" s="31">
        <v>0.7</v>
      </c>
      <c r="J3306" s="31">
        <v>50</v>
      </c>
      <c r="K3306" s="31"/>
      <c r="L3306" s="31">
        <v>0.7</v>
      </c>
      <c r="M3306" s="31">
        <v>50</v>
      </c>
      <c r="N3306" s="31"/>
      <c r="O3306" s="360">
        <f>IF(P3306="Yes",'MD Rates'!$H$1,R3306)</f>
        <v>18629</v>
      </c>
      <c r="P3306" s="5" t="str">
        <f t="shared" si="123"/>
        <v>No</v>
      </c>
      <c r="R3306" s="406">
        <v>18629</v>
      </c>
    </row>
    <row r="3307" spans="1:18" hidden="1" x14ac:dyDescent="0.2">
      <c r="A3307" s="31" t="s">
        <v>130</v>
      </c>
      <c r="B3307" s="1064" t="s">
        <v>1923</v>
      </c>
      <c r="C3307" s="368" t="s">
        <v>1530</v>
      </c>
      <c r="D3307" s="31" t="s">
        <v>216</v>
      </c>
      <c r="E3307" s="31"/>
      <c r="F3307" s="31" t="s">
        <v>151</v>
      </c>
      <c r="G3307" s="31" t="s">
        <v>1448</v>
      </c>
      <c r="H3307" s="31"/>
      <c r="I3307" s="31">
        <v>0.7</v>
      </c>
      <c r="J3307" s="31">
        <v>40</v>
      </c>
      <c r="K3307" s="31"/>
      <c r="L3307" s="31">
        <v>0.7</v>
      </c>
      <c r="M3307" s="31">
        <v>40</v>
      </c>
      <c r="N3307" s="31"/>
      <c r="O3307" s="360">
        <f>IF(P3307="Yes",'MD Rates'!$H$1,R3307)</f>
        <v>18629</v>
      </c>
      <c r="P3307" s="5" t="str">
        <f t="shared" si="123"/>
        <v>No</v>
      </c>
      <c r="R3307" s="406">
        <v>18629</v>
      </c>
    </row>
    <row r="3308" spans="1:18" hidden="1" x14ac:dyDescent="0.2">
      <c r="A3308" s="31" t="s">
        <v>130</v>
      </c>
      <c r="B3308" s="1064" t="s">
        <v>1923</v>
      </c>
      <c r="C3308" s="368" t="s">
        <v>1530</v>
      </c>
      <c r="D3308" s="31" t="s">
        <v>216</v>
      </c>
      <c r="E3308" s="31"/>
      <c r="F3308" s="31" t="s">
        <v>151</v>
      </c>
      <c r="G3308" s="31" t="s">
        <v>1449</v>
      </c>
      <c r="H3308" s="31"/>
      <c r="I3308" s="31">
        <v>0.7</v>
      </c>
      <c r="J3308" s="31">
        <v>20</v>
      </c>
      <c r="K3308" s="31"/>
      <c r="L3308" s="31">
        <v>0.7</v>
      </c>
      <c r="M3308" s="31">
        <v>20</v>
      </c>
      <c r="N3308" s="31"/>
      <c r="O3308" s="360">
        <f>IF(P3308="Yes",'MD Rates'!$H$1,R3308)</f>
        <v>18629</v>
      </c>
      <c r="P3308" s="5" t="str">
        <f t="shared" si="123"/>
        <v>No</v>
      </c>
      <c r="R3308" s="406">
        <v>18629</v>
      </c>
    </row>
    <row r="3309" spans="1:18" hidden="1" x14ac:dyDescent="0.2">
      <c r="A3309" s="31" t="s">
        <v>130</v>
      </c>
      <c r="B3309" s="1064" t="s">
        <v>1923</v>
      </c>
      <c r="C3309" s="368" t="s">
        <v>1530</v>
      </c>
      <c r="D3309" s="31" t="s">
        <v>216</v>
      </c>
      <c r="E3309" s="31"/>
      <c r="F3309" s="31" t="s">
        <v>152</v>
      </c>
      <c r="G3309" s="31" t="s">
        <v>1444</v>
      </c>
      <c r="H3309" s="31"/>
      <c r="I3309" s="31">
        <v>0.8</v>
      </c>
      <c r="J3309" s="31">
        <v>50</v>
      </c>
      <c r="K3309" s="31"/>
      <c r="L3309" s="31">
        <v>0.8</v>
      </c>
      <c r="M3309" s="31">
        <v>50</v>
      </c>
      <c r="N3309" s="31"/>
      <c r="O3309" s="360">
        <f>IF(P3309="Yes",'MD Rates'!$H$1,R3309)</f>
        <v>18629</v>
      </c>
      <c r="P3309" s="5" t="str">
        <f t="shared" si="123"/>
        <v>No</v>
      </c>
      <c r="R3309" s="406">
        <v>18629</v>
      </c>
    </row>
    <row r="3310" spans="1:18" hidden="1" x14ac:dyDescent="0.2">
      <c r="A3310" s="31" t="s">
        <v>130</v>
      </c>
      <c r="B3310" s="1064" t="s">
        <v>1923</v>
      </c>
      <c r="C3310" s="368" t="s">
        <v>1530</v>
      </c>
      <c r="D3310" s="31" t="s">
        <v>216</v>
      </c>
      <c r="E3310" s="31"/>
      <c r="F3310" s="31" t="s">
        <v>152</v>
      </c>
      <c r="G3310" s="31" t="s">
        <v>1445</v>
      </c>
      <c r="H3310" s="31"/>
      <c r="I3310" s="31">
        <v>0.8</v>
      </c>
      <c r="J3310" s="31">
        <v>40</v>
      </c>
      <c r="K3310" s="31"/>
      <c r="L3310" s="31">
        <v>0.8</v>
      </c>
      <c r="M3310" s="31">
        <v>40</v>
      </c>
      <c r="N3310" s="31"/>
      <c r="O3310" s="360">
        <f>IF(P3310="Yes",'MD Rates'!$H$1,R3310)</f>
        <v>18629</v>
      </c>
      <c r="P3310" s="5" t="str">
        <f t="shared" si="123"/>
        <v>No</v>
      </c>
      <c r="R3310" s="406">
        <v>18629</v>
      </c>
    </row>
    <row r="3311" spans="1:18" hidden="1" x14ac:dyDescent="0.2">
      <c r="A3311" s="31" t="s">
        <v>130</v>
      </c>
      <c r="B3311" s="1064" t="s">
        <v>1923</v>
      </c>
      <c r="C3311" s="368" t="s">
        <v>1530</v>
      </c>
      <c r="D3311" s="31" t="s">
        <v>216</v>
      </c>
      <c r="E3311" s="31"/>
      <c r="F3311" s="31" t="s">
        <v>152</v>
      </c>
      <c r="G3311" s="31" t="s">
        <v>1446</v>
      </c>
      <c r="H3311" s="31"/>
      <c r="I3311" s="31">
        <v>0.8</v>
      </c>
      <c r="J3311" s="31">
        <v>20</v>
      </c>
      <c r="K3311" s="31"/>
      <c r="L3311" s="31">
        <v>0.8</v>
      </c>
      <c r="M3311" s="31">
        <v>20</v>
      </c>
      <c r="N3311" s="31"/>
      <c r="O3311" s="360">
        <f>IF(P3311="Yes",'MD Rates'!$H$1,R3311)</f>
        <v>18629</v>
      </c>
      <c r="P3311" s="5" t="str">
        <f t="shared" si="123"/>
        <v>No</v>
      </c>
      <c r="R3311" s="406">
        <v>18629</v>
      </c>
    </row>
    <row r="3312" spans="1:18" hidden="1" x14ac:dyDescent="0.2">
      <c r="A3312" s="31" t="s">
        <v>130</v>
      </c>
      <c r="B3312" s="1064" t="s">
        <v>1923</v>
      </c>
      <c r="C3312" s="368" t="s">
        <v>1530</v>
      </c>
      <c r="D3312" s="31" t="s">
        <v>216</v>
      </c>
      <c r="E3312" s="31"/>
      <c r="F3312" s="31" t="s">
        <v>209</v>
      </c>
      <c r="G3312" s="31" t="s">
        <v>1447</v>
      </c>
      <c r="H3312" s="31"/>
      <c r="I3312" s="31">
        <v>0.8</v>
      </c>
      <c r="J3312" s="31">
        <v>50</v>
      </c>
      <c r="K3312" s="31"/>
      <c r="L3312" s="31">
        <v>0.8</v>
      </c>
      <c r="M3312" s="31">
        <v>50</v>
      </c>
      <c r="N3312" s="31"/>
      <c r="O3312" s="360">
        <f>IF(P3312="Yes",'MD Rates'!$H$1,R3312)</f>
        <v>18629</v>
      </c>
      <c r="P3312" s="5" t="str">
        <f t="shared" si="123"/>
        <v>No</v>
      </c>
      <c r="R3312" s="406">
        <v>18629</v>
      </c>
    </row>
    <row r="3313" spans="1:18" hidden="1" x14ac:dyDescent="0.2">
      <c r="A3313" s="31" t="s">
        <v>130</v>
      </c>
      <c r="B3313" s="1064" t="s">
        <v>1923</v>
      </c>
      <c r="C3313" s="368" t="s">
        <v>1530</v>
      </c>
      <c r="D3313" s="31" t="s">
        <v>216</v>
      </c>
      <c r="E3313" s="31"/>
      <c r="F3313" s="31" t="s">
        <v>209</v>
      </c>
      <c r="G3313" s="31" t="s">
        <v>1448</v>
      </c>
      <c r="H3313" s="31"/>
      <c r="I3313" s="31">
        <v>0.8</v>
      </c>
      <c r="J3313" s="31">
        <v>40</v>
      </c>
      <c r="K3313" s="31"/>
      <c r="L3313" s="31">
        <v>0.8</v>
      </c>
      <c r="M3313" s="31">
        <v>40</v>
      </c>
      <c r="N3313" s="31"/>
      <c r="O3313" s="360">
        <f>IF(P3313="Yes",'MD Rates'!$H$1,R3313)</f>
        <v>18629</v>
      </c>
      <c r="P3313" s="5" t="str">
        <f t="shared" si="123"/>
        <v>No</v>
      </c>
      <c r="R3313" s="406">
        <v>18629</v>
      </c>
    </row>
    <row r="3314" spans="1:18" hidden="1" x14ac:dyDescent="0.2">
      <c r="A3314" s="31" t="s">
        <v>130</v>
      </c>
      <c r="B3314" s="1064" t="s">
        <v>1923</v>
      </c>
      <c r="C3314" s="368" t="s">
        <v>1530</v>
      </c>
      <c r="D3314" s="31" t="s">
        <v>216</v>
      </c>
      <c r="E3314" s="31"/>
      <c r="F3314" s="31" t="s">
        <v>209</v>
      </c>
      <c r="G3314" s="31" t="s">
        <v>1449</v>
      </c>
      <c r="H3314" s="31"/>
      <c r="I3314" s="31">
        <v>0.8</v>
      </c>
      <c r="J3314" s="31">
        <v>20</v>
      </c>
      <c r="K3314" s="31"/>
      <c r="L3314" s="31">
        <v>0.8</v>
      </c>
      <c r="M3314" s="31">
        <v>20</v>
      </c>
      <c r="N3314" s="31"/>
      <c r="O3314" s="360">
        <f>IF(P3314="Yes",'MD Rates'!$H$1,R3314)</f>
        <v>18629</v>
      </c>
      <c r="P3314" s="5" t="str">
        <f t="shared" si="123"/>
        <v>No</v>
      </c>
      <c r="R3314" s="406">
        <v>18629</v>
      </c>
    </row>
    <row r="3315" spans="1:18" hidden="1" x14ac:dyDescent="0.2">
      <c r="A3315" s="31" t="s">
        <v>130</v>
      </c>
      <c r="B3315" s="1064" t="s">
        <v>1923</v>
      </c>
      <c r="C3315" s="368" t="s">
        <v>1530</v>
      </c>
      <c r="D3315" s="31" t="s">
        <v>216</v>
      </c>
      <c r="E3315" s="31"/>
      <c r="F3315" s="31" t="s">
        <v>210</v>
      </c>
      <c r="G3315" s="31" t="s">
        <v>1444</v>
      </c>
      <c r="H3315" s="31"/>
      <c r="I3315" s="31">
        <v>0.9</v>
      </c>
      <c r="J3315" s="31">
        <v>50</v>
      </c>
      <c r="K3315" s="31"/>
      <c r="L3315" s="31">
        <v>0.9</v>
      </c>
      <c r="M3315" s="31">
        <v>50</v>
      </c>
      <c r="N3315" s="31"/>
      <c r="O3315" s="360">
        <f>IF(P3315="Yes",'MD Rates'!$H$1,R3315)</f>
        <v>18629</v>
      </c>
      <c r="P3315" s="5" t="str">
        <f t="shared" si="123"/>
        <v>No</v>
      </c>
      <c r="R3315" s="406">
        <v>18629</v>
      </c>
    </row>
    <row r="3316" spans="1:18" hidden="1" x14ac:dyDescent="0.2">
      <c r="A3316" s="31" t="s">
        <v>130</v>
      </c>
      <c r="B3316" s="1064" t="s">
        <v>1923</v>
      </c>
      <c r="C3316" s="368" t="s">
        <v>1530</v>
      </c>
      <c r="D3316" s="31" t="s">
        <v>216</v>
      </c>
      <c r="E3316" s="31"/>
      <c r="F3316" s="31" t="s">
        <v>210</v>
      </c>
      <c r="G3316" s="31" t="s">
        <v>1445</v>
      </c>
      <c r="H3316" s="31"/>
      <c r="I3316" s="31">
        <v>0.9</v>
      </c>
      <c r="J3316" s="31">
        <v>40</v>
      </c>
      <c r="K3316" s="31"/>
      <c r="L3316" s="31">
        <v>0.9</v>
      </c>
      <c r="M3316" s="31">
        <v>40</v>
      </c>
      <c r="N3316" s="31"/>
      <c r="O3316" s="360">
        <f>IF(P3316="Yes",'MD Rates'!$H$1,R3316)</f>
        <v>18629</v>
      </c>
      <c r="P3316" s="5" t="str">
        <f t="shared" si="123"/>
        <v>No</v>
      </c>
      <c r="R3316" s="406">
        <v>18629</v>
      </c>
    </row>
    <row r="3317" spans="1:18" hidden="1" x14ac:dyDescent="0.2">
      <c r="A3317" s="31" t="s">
        <v>130</v>
      </c>
      <c r="B3317" s="1064" t="s">
        <v>1923</v>
      </c>
      <c r="C3317" s="368" t="s">
        <v>1530</v>
      </c>
      <c r="D3317" s="31" t="s">
        <v>216</v>
      </c>
      <c r="E3317" s="31"/>
      <c r="F3317" s="31" t="s">
        <v>210</v>
      </c>
      <c r="G3317" s="31" t="s">
        <v>1446</v>
      </c>
      <c r="H3317" s="31"/>
      <c r="I3317" s="31">
        <v>0.9</v>
      </c>
      <c r="J3317" s="31">
        <v>20</v>
      </c>
      <c r="K3317" s="31"/>
      <c r="L3317" s="31">
        <v>0.9</v>
      </c>
      <c r="M3317" s="31">
        <v>20</v>
      </c>
      <c r="N3317" s="31"/>
      <c r="O3317" s="360">
        <f>IF(P3317="Yes",'MD Rates'!$H$1,R3317)</f>
        <v>18629</v>
      </c>
      <c r="P3317" s="5" t="str">
        <f t="shared" si="123"/>
        <v>No</v>
      </c>
      <c r="R3317" s="406">
        <v>18629</v>
      </c>
    </row>
    <row r="3318" spans="1:18" hidden="1" x14ac:dyDescent="0.2">
      <c r="A3318" s="31" t="s">
        <v>130</v>
      </c>
      <c r="B3318" s="1064" t="s">
        <v>1923</v>
      </c>
      <c r="C3318" s="368" t="s">
        <v>1530</v>
      </c>
      <c r="D3318" s="31" t="s">
        <v>216</v>
      </c>
      <c r="E3318" s="31"/>
      <c r="F3318" s="31" t="s">
        <v>211</v>
      </c>
      <c r="G3318" s="31" t="s">
        <v>1447</v>
      </c>
      <c r="H3318" s="31"/>
      <c r="I3318" s="31">
        <v>0.9</v>
      </c>
      <c r="J3318" s="31">
        <v>50</v>
      </c>
      <c r="K3318" s="31"/>
      <c r="L3318" s="31">
        <v>0.9</v>
      </c>
      <c r="M3318" s="31">
        <v>50</v>
      </c>
      <c r="N3318" s="31"/>
      <c r="O3318" s="360">
        <f>IF(P3318="Yes",'MD Rates'!$H$1,R3318)</f>
        <v>18629</v>
      </c>
      <c r="P3318" s="5" t="str">
        <f t="shared" si="123"/>
        <v>No</v>
      </c>
      <c r="R3318" s="406">
        <v>18629</v>
      </c>
    </row>
    <row r="3319" spans="1:18" hidden="1" x14ac:dyDescent="0.2">
      <c r="A3319" s="31" t="s">
        <v>130</v>
      </c>
      <c r="B3319" s="1064" t="s">
        <v>1923</v>
      </c>
      <c r="C3319" s="368" t="s">
        <v>1530</v>
      </c>
      <c r="D3319" s="31" t="s">
        <v>216</v>
      </c>
      <c r="E3319" s="31"/>
      <c r="F3319" s="31" t="s">
        <v>211</v>
      </c>
      <c r="G3319" s="31" t="s">
        <v>1448</v>
      </c>
      <c r="H3319" s="31"/>
      <c r="I3319" s="31">
        <v>0.9</v>
      </c>
      <c r="J3319" s="31">
        <v>40</v>
      </c>
      <c r="K3319" s="31"/>
      <c r="L3319" s="31">
        <v>0.9</v>
      </c>
      <c r="M3319" s="31">
        <v>40</v>
      </c>
      <c r="N3319" s="31"/>
      <c r="O3319" s="360">
        <f>IF(P3319="Yes",'MD Rates'!$H$1,R3319)</f>
        <v>18629</v>
      </c>
      <c r="P3319" s="5" t="str">
        <f t="shared" si="123"/>
        <v>No</v>
      </c>
      <c r="R3319" s="406">
        <v>18629</v>
      </c>
    </row>
    <row r="3320" spans="1:18" hidden="1" x14ac:dyDescent="0.2">
      <c r="A3320" s="31" t="s">
        <v>130</v>
      </c>
      <c r="B3320" s="1064" t="s">
        <v>1923</v>
      </c>
      <c r="C3320" s="368" t="s">
        <v>1530</v>
      </c>
      <c r="D3320" s="31" t="s">
        <v>216</v>
      </c>
      <c r="E3320" s="31"/>
      <c r="F3320" s="31" t="s">
        <v>211</v>
      </c>
      <c r="G3320" s="31" t="s">
        <v>1449</v>
      </c>
      <c r="H3320" s="31"/>
      <c r="I3320" s="31">
        <v>0.9</v>
      </c>
      <c r="J3320" s="31">
        <v>20</v>
      </c>
      <c r="K3320" s="31"/>
      <c r="L3320" s="31">
        <v>0.9</v>
      </c>
      <c r="M3320" s="31">
        <v>20</v>
      </c>
      <c r="N3320" s="31"/>
      <c r="O3320" s="360">
        <f>IF(P3320="Yes",'MD Rates'!$H$1,R3320)</f>
        <v>18629</v>
      </c>
      <c r="P3320" s="5" t="str">
        <f t="shared" si="123"/>
        <v>No</v>
      </c>
      <c r="R3320" s="406">
        <v>18629</v>
      </c>
    </row>
    <row r="3321" spans="1:18" hidden="1" x14ac:dyDescent="0.2">
      <c r="A3321" s="31" t="s">
        <v>130</v>
      </c>
      <c r="B3321" s="1064" t="s">
        <v>1923</v>
      </c>
      <c r="C3321" s="368" t="s">
        <v>1530</v>
      </c>
      <c r="D3321" s="31" t="s">
        <v>217</v>
      </c>
      <c r="E3321" s="31"/>
      <c r="F3321" s="31" t="s">
        <v>146</v>
      </c>
      <c r="G3321" s="31" t="s">
        <v>1444</v>
      </c>
      <c r="H3321" s="31"/>
      <c r="I3321" s="31">
        <v>0.5</v>
      </c>
      <c r="J3321" s="31">
        <v>50</v>
      </c>
      <c r="K3321" s="31"/>
      <c r="L3321" s="31">
        <v>0.5</v>
      </c>
      <c r="M3321" s="31">
        <v>50</v>
      </c>
      <c r="N3321" s="31"/>
      <c r="O3321" s="360">
        <f>IF(P3321="Yes",'MD Rates'!$H$1,R3321)</f>
        <v>18629</v>
      </c>
      <c r="P3321" s="5" t="str">
        <f t="shared" si="123"/>
        <v>No</v>
      </c>
      <c r="R3321" s="406">
        <v>18629</v>
      </c>
    </row>
    <row r="3322" spans="1:18" hidden="1" x14ac:dyDescent="0.2">
      <c r="A3322" s="31" t="s">
        <v>130</v>
      </c>
      <c r="B3322" s="1064" t="s">
        <v>1923</v>
      </c>
      <c r="C3322" s="368" t="s">
        <v>1530</v>
      </c>
      <c r="D3322" s="31" t="s">
        <v>217</v>
      </c>
      <c r="E3322" s="31"/>
      <c r="F3322" s="31" t="s">
        <v>146</v>
      </c>
      <c r="G3322" s="31" t="s">
        <v>1445</v>
      </c>
      <c r="H3322" s="31"/>
      <c r="I3322" s="31">
        <v>0.5</v>
      </c>
      <c r="J3322" s="31">
        <v>40</v>
      </c>
      <c r="K3322" s="31"/>
      <c r="L3322" s="31">
        <v>0.5</v>
      </c>
      <c r="M3322" s="31">
        <v>40</v>
      </c>
      <c r="N3322" s="31"/>
      <c r="O3322" s="360">
        <f>IF(P3322="Yes",'MD Rates'!$H$1,R3322)</f>
        <v>18629</v>
      </c>
      <c r="P3322" s="5" t="str">
        <f t="shared" si="123"/>
        <v>No</v>
      </c>
      <c r="R3322" s="406">
        <v>18629</v>
      </c>
    </row>
    <row r="3323" spans="1:18" hidden="1" x14ac:dyDescent="0.2">
      <c r="A3323" s="31" t="s">
        <v>130</v>
      </c>
      <c r="B3323" s="1064" t="s">
        <v>1923</v>
      </c>
      <c r="C3323" s="368" t="s">
        <v>1530</v>
      </c>
      <c r="D3323" s="31" t="s">
        <v>217</v>
      </c>
      <c r="E3323" s="31"/>
      <c r="F3323" s="31" t="s">
        <v>146</v>
      </c>
      <c r="G3323" s="31" t="s">
        <v>1446</v>
      </c>
      <c r="H3323" s="31"/>
      <c r="I3323" s="31">
        <v>0.5</v>
      </c>
      <c r="J3323" s="31">
        <v>20</v>
      </c>
      <c r="K3323" s="31"/>
      <c r="L3323" s="31">
        <v>0.5</v>
      </c>
      <c r="M3323" s="31">
        <v>20</v>
      </c>
      <c r="N3323" s="31"/>
      <c r="O3323" s="360">
        <f>IF(P3323="Yes",'MD Rates'!$H$1,R3323)</f>
        <v>18629</v>
      </c>
      <c r="P3323" s="5" t="str">
        <f t="shared" si="123"/>
        <v>No</v>
      </c>
      <c r="R3323" s="406">
        <v>18629</v>
      </c>
    </row>
    <row r="3324" spans="1:18" hidden="1" x14ac:dyDescent="0.2">
      <c r="A3324" s="31" t="s">
        <v>130</v>
      </c>
      <c r="B3324" s="1064" t="s">
        <v>1923</v>
      </c>
      <c r="C3324" s="368" t="s">
        <v>1530</v>
      </c>
      <c r="D3324" s="31" t="s">
        <v>217</v>
      </c>
      <c r="E3324" s="31"/>
      <c r="F3324" s="31" t="s">
        <v>147</v>
      </c>
      <c r="G3324" s="31" t="s">
        <v>1447</v>
      </c>
      <c r="H3324" s="31"/>
      <c r="I3324" s="31">
        <v>0.5</v>
      </c>
      <c r="J3324" s="31">
        <v>50</v>
      </c>
      <c r="K3324" s="31"/>
      <c r="L3324" s="31">
        <v>0.5</v>
      </c>
      <c r="M3324" s="31">
        <v>50</v>
      </c>
      <c r="N3324" s="31"/>
      <c r="O3324" s="360">
        <f>IF(P3324="Yes",'MD Rates'!$H$1,R3324)</f>
        <v>18629</v>
      </c>
      <c r="P3324" s="5" t="str">
        <f t="shared" si="123"/>
        <v>No</v>
      </c>
      <c r="R3324" s="406">
        <v>18629</v>
      </c>
    </row>
    <row r="3325" spans="1:18" hidden="1" x14ac:dyDescent="0.2">
      <c r="A3325" s="31" t="s">
        <v>130</v>
      </c>
      <c r="B3325" s="1064" t="s">
        <v>1923</v>
      </c>
      <c r="C3325" s="368" t="s">
        <v>1530</v>
      </c>
      <c r="D3325" s="31" t="s">
        <v>217</v>
      </c>
      <c r="E3325" s="31"/>
      <c r="F3325" s="31" t="s">
        <v>147</v>
      </c>
      <c r="G3325" s="31" t="s">
        <v>1448</v>
      </c>
      <c r="H3325" s="31"/>
      <c r="I3325" s="31">
        <v>0.5</v>
      </c>
      <c r="J3325" s="31">
        <v>40</v>
      </c>
      <c r="K3325" s="31"/>
      <c r="L3325" s="31">
        <v>0.5</v>
      </c>
      <c r="M3325" s="31">
        <v>40</v>
      </c>
      <c r="N3325" s="31"/>
      <c r="O3325" s="360">
        <f>IF(P3325="Yes",'MD Rates'!$H$1,R3325)</f>
        <v>18629</v>
      </c>
      <c r="P3325" s="5" t="str">
        <f t="shared" si="123"/>
        <v>No</v>
      </c>
      <c r="R3325" s="406">
        <v>18629</v>
      </c>
    </row>
    <row r="3326" spans="1:18" hidden="1" x14ac:dyDescent="0.2">
      <c r="A3326" s="31" t="s">
        <v>130</v>
      </c>
      <c r="B3326" s="1064" t="s">
        <v>1923</v>
      </c>
      <c r="C3326" s="368" t="s">
        <v>1530</v>
      </c>
      <c r="D3326" s="31" t="s">
        <v>217</v>
      </c>
      <c r="E3326" s="31"/>
      <c r="F3326" s="31" t="s">
        <v>147</v>
      </c>
      <c r="G3326" s="31" t="s">
        <v>1449</v>
      </c>
      <c r="H3326" s="31"/>
      <c r="I3326" s="31">
        <v>0.5</v>
      </c>
      <c r="J3326" s="31">
        <v>20</v>
      </c>
      <c r="K3326" s="31"/>
      <c r="L3326" s="31">
        <v>0.5</v>
      </c>
      <c r="M3326" s="31">
        <v>20</v>
      </c>
      <c r="N3326" s="31"/>
      <c r="O3326" s="360">
        <f>IF(P3326="Yes",'MD Rates'!$H$1,R3326)</f>
        <v>18629</v>
      </c>
      <c r="P3326" s="5" t="str">
        <f t="shared" si="123"/>
        <v>No</v>
      </c>
      <c r="R3326" s="406">
        <v>18629</v>
      </c>
    </row>
    <row r="3327" spans="1:18" hidden="1" x14ac:dyDescent="0.2">
      <c r="A3327" s="31" t="s">
        <v>130</v>
      </c>
      <c r="B3327" s="1064" t="s">
        <v>1923</v>
      </c>
      <c r="C3327" s="368" t="s">
        <v>1530</v>
      </c>
      <c r="D3327" s="31" t="s">
        <v>217</v>
      </c>
      <c r="E3327" s="31"/>
      <c r="F3327" s="31" t="s">
        <v>148</v>
      </c>
      <c r="G3327" s="31" t="s">
        <v>1444</v>
      </c>
      <c r="H3327" s="31"/>
      <c r="I3327" s="31">
        <v>0.6</v>
      </c>
      <c r="J3327" s="31">
        <v>50</v>
      </c>
      <c r="K3327" s="31"/>
      <c r="L3327" s="31">
        <v>0.6</v>
      </c>
      <c r="M3327" s="31">
        <v>50</v>
      </c>
      <c r="N3327" s="31"/>
      <c r="O3327" s="360">
        <f>IF(P3327="Yes",'MD Rates'!$H$1,R3327)</f>
        <v>18629</v>
      </c>
      <c r="P3327" s="5" t="str">
        <f t="shared" si="123"/>
        <v>No</v>
      </c>
      <c r="R3327" s="406">
        <v>18629</v>
      </c>
    </row>
    <row r="3328" spans="1:18" hidden="1" x14ac:dyDescent="0.2">
      <c r="A3328" s="31" t="s">
        <v>130</v>
      </c>
      <c r="B3328" s="1064" t="s">
        <v>1923</v>
      </c>
      <c r="C3328" s="368" t="s">
        <v>1530</v>
      </c>
      <c r="D3328" s="31" t="s">
        <v>217</v>
      </c>
      <c r="E3328" s="31"/>
      <c r="F3328" s="31" t="s">
        <v>148</v>
      </c>
      <c r="G3328" s="31" t="s">
        <v>1445</v>
      </c>
      <c r="H3328" s="31"/>
      <c r="I3328" s="31">
        <v>0.6</v>
      </c>
      <c r="J3328" s="31">
        <v>40</v>
      </c>
      <c r="K3328" s="31"/>
      <c r="L3328" s="31">
        <v>0.6</v>
      </c>
      <c r="M3328" s="31">
        <v>40</v>
      </c>
      <c r="N3328" s="31"/>
      <c r="O3328" s="360">
        <f>IF(P3328="Yes",'MD Rates'!$H$1,R3328)</f>
        <v>18629</v>
      </c>
      <c r="P3328" s="5" t="str">
        <f t="shared" si="123"/>
        <v>No</v>
      </c>
      <c r="R3328" s="406">
        <v>18629</v>
      </c>
    </row>
    <row r="3329" spans="1:18" hidden="1" x14ac:dyDescent="0.2">
      <c r="A3329" s="31" t="s">
        <v>130</v>
      </c>
      <c r="B3329" s="1064" t="s">
        <v>1923</v>
      </c>
      <c r="C3329" s="368" t="s">
        <v>1530</v>
      </c>
      <c r="D3329" s="31" t="s">
        <v>217</v>
      </c>
      <c r="E3329" s="31"/>
      <c r="F3329" s="31" t="s">
        <v>148</v>
      </c>
      <c r="G3329" s="31" t="s">
        <v>1446</v>
      </c>
      <c r="H3329" s="31"/>
      <c r="I3329" s="31">
        <v>0.6</v>
      </c>
      <c r="J3329" s="31">
        <v>20</v>
      </c>
      <c r="K3329" s="31"/>
      <c r="L3329" s="31">
        <v>0.6</v>
      </c>
      <c r="M3329" s="31">
        <v>20</v>
      </c>
      <c r="N3329" s="31"/>
      <c r="O3329" s="360">
        <f>IF(P3329="Yes",'MD Rates'!$H$1,R3329)</f>
        <v>18629</v>
      </c>
      <c r="P3329" s="5" t="str">
        <f t="shared" si="123"/>
        <v>No</v>
      </c>
      <c r="R3329" s="406">
        <v>18629</v>
      </c>
    </row>
    <row r="3330" spans="1:18" hidden="1" x14ac:dyDescent="0.2">
      <c r="A3330" s="31" t="s">
        <v>130</v>
      </c>
      <c r="B3330" s="1064" t="s">
        <v>1923</v>
      </c>
      <c r="C3330" s="368" t="s">
        <v>1530</v>
      </c>
      <c r="D3330" s="31" t="s">
        <v>217</v>
      </c>
      <c r="E3330" s="31"/>
      <c r="F3330" s="31" t="s">
        <v>149</v>
      </c>
      <c r="G3330" s="31" t="s">
        <v>1447</v>
      </c>
      <c r="H3330" s="31"/>
      <c r="I3330" s="31">
        <v>0.6</v>
      </c>
      <c r="J3330" s="31">
        <v>50</v>
      </c>
      <c r="K3330" s="31"/>
      <c r="L3330" s="31">
        <v>0.6</v>
      </c>
      <c r="M3330" s="31">
        <v>50</v>
      </c>
      <c r="N3330" s="31"/>
      <c r="O3330" s="360">
        <f>IF(P3330="Yes",'MD Rates'!$H$1,R3330)</f>
        <v>18629</v>
      </c>
      <c r="P3330" s="5" t="str">
        <f t="shared" si="123"/>
        <v>No</v>
      </c>
      <c r="R3330" s="406">
        <v>18629</v>
      </c>
    </row>
    <row r="3331" spans="1:18" hidden="1" x14ac:dyDescent="0.2">
      <c r="A3331" s="31" t="s">
        <v>130</v>
      </c>
      <c r="B3331" s="1064" t="s">
        <v>1923</v>
      </c>
      <c r="C3331" s="368" t="s">
        <v>1530</v>
      </c>
      <c r="D3331" s="31" t="s">
        <v>217</v>
      </c>
      <c r="E3331" s="31"/>
      <c r="F3331" s="31" t="s">
        <v>149</v>
      </c>
      <c r="G3331" s="31" t="s">
        <v>1448</v>
      </c>
      <c r="H3331" s="31"/>
      <c r="I3331" s="31">
        <v>0.6</v>
      </c>
      <c r="J3331" s="31">
        <v>40</v>
      </c>
      <c r="K3331" s="31"/>
      <c r="L3331" s="31">
        <v>0.6</v>
      </c>
      <c r="M3331" s="31">
        <v>40</v>
      </c>
      <c r="N3331" s="31"/>
      <c r="O3331" s="360">
        <f>IF(P3331="Yes",'MD Rates'!$H$1,R3331)</f>
        <v>18629</v>
      </c>
      <c r="P3331" s="5" t="str">
        <f t="shared" si="123"/>
        <v>No</v>
      </c>
      <c r="R3331" s="406">
        <v>18629</v>
      </c>
    </row>
    <row r="3332" spans="1:18" hidden="1" x14ac:dyDescent="0.2">
      <c r="A3332" s="31" t="s">
        <v>130</v>
      </c>
      <c r="B3332" s="1064" t="s">
        <v>1923</v>
      </c>
      <c r="C3332" s="368" t="s">
        <v>1530</v>
      </c>
      <c r="D3332" s="31" t="s">
        <v>217</v>
      </c>
      <c r="E3332" s="31"/>
      <c r="F3332" s="31" t="s">
        <v>149</v>
      </c>
      <c r="G3332" s="31" t="s">
        <v>1449</v>
      </c>
      <c r="H3332" s="31"/>
      <c r="I3332" s="31">
        <v>0.6</v>
      </c>
      <c r="J3332" s="31">
        <v>20</v>
      </c>
      <c r="K3332" s="31"/>
      <c r="L3332" s="31">
        <v>0.6</v>
      </c>
      <c r="M3332" s="31">
        <v>20</v>
      </c>
      <c r="N3332" s="31"/>
      <c r="O3332" s="360">
        <f>IF(P3332="Yes",'MD Rates'!$H$1,R3332)</f>
        <v>18629</v>
      </c>
      <c r="P3332" s="5" t="str">
        <f t="shared" si="123"/>
        <v>No</v>
      </c>
      <c r="R3332" s="406">
        <v>18629</v>
      </c>
    </row>
    <row r="3333" spans="1:18" hidden="1" x14ac:dyDescent="0.2">
      <c r="A3333" s="31" t="s">
        <v>130</v>
      </c>
      <c r="B3333" s="1064" t="s">
        <v>1923</v>
      </c>
      <c r="C3333" s="368" t="s">
        <v>1530</v>
      </c>
      <c r="D3333" s="31" t="s">
        <v>217</v>
      </c>
      <c r="E3333" s="31"/>
      <c r="F3333" s="31" t="s">
        <v>150</v>
      </c>
      <c r="G3333" s="31" t="s">
        <v>1444</v>
      </c>
      <c r="H3333" s="31"/>
      <c r="I3333" s="31">
        <v>0.7</v>
      </c>
      <c r="J3333" s="31">
        <v>50</v>
      </c>
      <c r="K3333" s="31"/>
      <c r="L3333" s="31">
        <v>0.7</v>
      </c>
      <c r="M3333" s="31">
        <v>50</v>
      </c>
      <c r="N3333" s="31"/>
      <c r="O3333" s="360">
        <f>IF(P3333="Yes",'MD Rates'!$H$1,R3333)</f>
        <v>18629</v>
      </c>
      <c r="P3333" s="5" t="str">
        <f t="shared" si="123"/>
        <v>No</v>
      </c>
      <c r="R3333" s="406">
        <v>18629</v>
      </c>
    </row>
    <row r="3334" spans="1:18" hidden="1" x14ac:dyDescent="0.2">
      <c r="A3334" s="31" t="s">
        <v>130</v>
      </c>
      <c r="B3334" s="1064" t="s">
        <v>1923</v>
      </c>
      <c r="C3334" s="368" t="s">
        <v>1530</v>
      </c>
      <c r="D3334" s="31" t="s">
        <v>217</v>
      </c>
      <c r="E3334" s="31"/>
      <c r="F3334" s="31" t="s">
        <v>150</v>
      </c>
      <c r="G3334" s="31" t="s">
        <v>1445</v>
      </c>
      <c r="H3334" s="31"/>
      <c r="I3334" s="31">
        <v>0.7</v>
      </c>
      <c r="J3334" s="31">
        <v>40</v>
      </c>
      <c r="K3334" s="31"/>
      <c r="L3334" s="31">
        <v>0.7</v>
      </c>
      <c r="M3334" s="31">
        <v>40</v>
      </c>
      <c r="N3334" s="31"/>
      <c r="O3334" s="360">
        <f>IF(P3334="Yes",'MD Rates'!$H$1,R3334)</f>
        <v>18629</v>
      </c>
      <c r="P3334" s="5" t="str">
        <f t="shared" si="123"/>
        <v>No</v>
      </c>
      <c r="R3334" s="406">
        <v>18629</v>
      </c>
    </row>
    <row r="3335" spans="1:18" hidden="1" x14ac:dyDescent="0.2">
      <c r="A3335" s="31" t="s">
        <v>130</v>
      </c>
      <c r="B3335" s="1064" t="s">
        <v>1923</v>
      </c>
      <c r="C3335" s="368" t="s">
        <v>1530</v>
      </c>
      <c r="D3335" s="31" t="s">
        <v>217</v>
      </c>
      <c r="E3335" s="31"/>
      <c r="F3335" s="31" t="s">
        <v>150</v>
      </c>
      <c r="G3335" s="31" t="s">
        <v>1446</v>
      </c>
      <c r="H3335" s="31"/>
      <c r="I3335" s="31">
        <v>0.7</v>
      </c>
      <c r="J3335" s="31">
        <v>20</v>
      </c>
      <c r="K3335" s="31"/>
      <c r="L3335" s="31">
        <v>0.7</v>
      </c>
      <c r="M3335" s="31">
        <v>20</v>
      </c>
      <c r="N3335" s="31"/>
      <c r="O3335" s="360">
        <f>IF(P3335="Yes",'MD Rates'!$H$1,R3335)</f>
        <v>18629</v>
      </c>
      <c r="P3335" s="5" t="str">
        <f t="shared" si="123"/>
        <v>No</v>
      </c>
      <c r="R3335" s="406">
        <v>18629</v>
      </c>
    </row>
    <row r="3336" spans="1:18" hidden="1" x14ac:dyDescent="0.2">
      <c r="A3336" s="31" t="s">
        <v>130</v>
      </c>
      <c r="B3336" s="1064" t="s">
        <v>1923</v>
      </c>
      <c r="C3336" s="368" t="s">
        <v>1530</v>
      </c>
      <c r="D3336" s="31" t="s">
        <v>217</v>
      </c>
      <c r="E3336" s="31"/>
      <c r="F3336" s="31" t="s">
        <v>151</v>
      </c>
      <c r="G3336" s="31" t="s">
        <v>1447</v>
      </c>
      <c r="H3336" s="31"/>
      <c r="I3336" s="31">
        <v>0.7</v>
      </c>
      <c r="J3336" s="31">
        <v>50</v>
      </c>
      <c r="K3336" s="31"/>
      <c r="L3336" s="31">
        <v>0.7</v>
      </c>
      <c r="M3336" s="31">
        <v>50</v>
      </c>
      <c r="N3336" s="31"/>
      <c r="O3336" s="360">
        <f>IF(P3336="Yes",'MD Rates'!$H$1,R3336)</f>
        <v>18629</v>
      </c>
      <c r="P3336" s="5" t="str">
        <f t="shared" si="123"/>
        <v>No</v>
      </c>
      <c r="R3336" s="406">
        <v>18629</v>
      </c>
    </row>
    <row r="3337" spans="1:18" hidden="1" x14ac:dyDescent="0.2">
      <c r="A3337" s="31" t="s">
        <v>130</v>
      </c>
      <c r="B3337" s="1064" t="s">
        <v>1923</v>
      </c>
      <c r="C3337" s="368" t="s">
        <v>1530</v>
      </c>
      <c r="D3337" s="31" t="s">
        <v>217</v>
      </c>
      <c r="E3337" s="31"/>
      <c r="F3337" s="31" t="s">
        <v>151</v>
      </c>
      <c r="G3337" s="31" t="s">
        <v>1448</v>
      </c>
      <c r="H3337" s="31"/>
      <c r="I3337" s="31">
        <v>0.7</v>
      </c>
      <c r="J3337" s="31">
        <v>40</v>
      </c>
      <c r="K3337" s="31"/>
      <c r="L3337" s="31">
        <v>0.7</v>
      </c>
      <c r="M3337" s="31">
        <v>40</v>
      </c>
      <c r="N3337" s="31"/>
      <c r="O3337" s="360">
        <f>IF(P3337="Yes",'MD Rates'!$H$1,R3337)</f>
        <v>18629</v>
      </c>
      <c r="P3337" s="5" t="str">
        <f t="shared" si="123"/>
        <v>No</v>
      </c>
      <c r="R3337" s="406">
        <v>18629</v>
      </c>
    </row>
    <row r="3338" spans="1:18" hidden="1" x14ac:dyDescent="0.2">
      <c r="A3338" s="31" t="s">
        <v>130</v>
      </c>
      <c r="B3338" s="1064" t="s">
        <v>1923</v>
      </c>
      <c r="C3338" s="368" t="s">
        <v>1530</v>
      </c>
      <c r="D3338" s="31" t="s">
        <v>217</v>
      </c>
      <c r="E3338" s="31"/>
      <c r="F3338" s="31" t="s">
        <v>151</v>
      </c>
      <c r="G3338" s="31" t="s">
        <v>1449</v>
      </c>
      <c r="H3338" s="31"/>
      <c r="I3338" s="31">
        <v>0.7</v>
      </c>
      <c r="J3338" s="31">
        <v>20</v>
      </c>
      <c r="K3338" s="31"/>
      <c r="L3338" s="31">
        <v>0.7</v>
      </c>
      <c r="M3338" s="31">
        <v>20</v>
      </c>
      <c r="N3338" s="31"/>
      <c r="O3338" s="360">
        <f>IF(P3338="Yes",'MD Rates'!$H$1,R3338)</f>
        <v>18629</v>
      </c>
      <c r="P3338" s="5" t="str">
        <f t="shared" si="123"/>
        <v>No</v>
      </c>
      <c r="R3338" s="406">
        <v>18629</v>
      </c>
    </row>
    <row r="3339" spans="1:18" hidden="1" x14ac:dyDescent="0.2">
      <c r="A3339" s="31" t="s">
        <v>130</v>
      </c>
      <c r="B3339" s="1064" t="s">
        <v>1923</v>
      </c>
      <c r="C3339" s="368" t="s">
        <v>1530</v>
      </c>
      <c r="D3339" s="31" t="s">
        <v>217</v>
      </c>
      <c r="E3339" s="31"/>
      <c r="F3339" s="31" t="s">
        <v>152</v>
      </c>
      <c r="G3339" s="31" t="s">
        <v>1444</v>
      </c>
      <c r="H3339" s="31"/>
      <c r="I3339" s="31">
        <v>0.8</v>
      </c>
      <c r="J3339" s="31">
        <v>50</v>
      </c>
      <c r="K3339" s="31"/>
      <c r="L3339" s="31">
        <v>0.8</v>
      </c>
      <c r="M3339" s="31">
        <v>50</v>
      </c>
      <c r="N3339" s="31"/>
      <c r="O3339" s="360">
        <f>IF(P3339="Yes",'MD Rates'!$H$1,R3339)</f>
        <v>18629</v>
      </c>
      <c r="P3339" s="5" t="str">
        <f t="shared" si="123"/>
        <v>No</v>
      </c>
      <c r="R3339" s="406">
        <v>18629</v>
      </c>
    </row>
    <row r="3340" spans="1:18" hidden="1" x14ac:dyDescent="0.2">
      <c r="A3340" s="31" t="s">
        <v>130</v>
      </c>
      <c r="B3340" s="1064" t="s">
        <v>1923</v>
      </c>
      <c r="C3340" s="368" t="s">
        <v>1530</v>
      </c>
      <c r="D3340" s="31" t="s">
        <v>217</v>
      </c>
      <c r="E3340" s="31"/>
      <c r="F3340" s="31" t="s">
        <v>152</v>
      </c>
      <c r="G3340" s="31" t="s">
        <v>1445</v>
      </c>
      <c r="H3340" s="31"/>
      <c r="I3340" s="31">
        <v>0.8</v>
      </c>
      <c r="J3340" s="31">
        <v>40</v>
      </c>
      <c r="K3340" s="31"/>
      <c r="L3340" s="31">
        <v>0.8</v>
      </c>
      <c r="M3340" s="31">
        <v>40</v>
      </c>
      <c r="N3340" s="31"/>
      <c r="O3340" s="360">
        <f>IF(P3340="Yes",'MD Rates'!$H$1,R3340)</f>
        <v>18629</v>
      </c>
      <c r="P3340" s="5" t="str">
        <f t="shared" si="123"/>
        <v>No</v>
      </c>
      <c r="R3340" s="406">
        <v>18629</v>
      </c>
    </row>
    <row r="3341" spans="1:18" hidden="1" x14ac:dyDescent="0.2">
      <c r="A3341" s="31" t="s">
        <v>130</v>
      </c>
      <c r="B3341" s="1064" t="s">
        <v>1923</v>
      </c>
      <c r="C3341" s="368" t="s">
        <v>1530</v>
      </c>
      <c r="D3341" s="31" t="s">
        <v>217</v>
      </c>
      <c r="E3341" s="31"/>
      <c r="F3341" s="31" t="s">
        <v>152</v>
      </c>
      <c r="G3341" s="31" t="s">
        <v>1446</v>
      </c>
      <c r="H3341" s="31"/>
      <c r="I3341" s="31">
        <v>0.8</v>
      </c>
      <c r="J3341" s="31">
        <v>20</v>
      </c>
      <c r="K3341" s="31"/>
      <c r="L3341" s="31">
        <v>0.8</v>
      </c>
      <c r="M3341" s="31">
        <v>20</v>
      </c>
      <c r="N3341" s="31"/>
      <c r="O3341" s="360">
        <f>IF(P3341="Yes",'MD Rates'!$H$1,R3341)</f>
        <v>18629</v>
      </c>
      <c r="P3341" s="5" t="str">
        <f t="shared" si="123"/>
        <v>No</v>
      </c>
      <c r="R3341" s="406">
        <v>18629</v>
      </c>
    </row>
    <row r="3342" spans="1:18" hidden="1" x14ac:dyDescent="0.2">
      <c r="A3342" s="31" t="s">
        <v>130</v>
      </c>
      <c r="B3342" s="1064" t="s">
        <v>1923</v>
      </c>
      <c r="C3342" s="368" t="s">
        <v>1530</v>
      </c>
      <c r="D3342" s="31" t="s">
        <v>217</v>
      </c>
      <c r="E3342" s="31"/>
      <c r="F3342" s="31" t="s">
        <v>209</v>
      </c>
      <c r="G3342" s="31" t="s">
        <v>1447</v>
      </c>
      <c r="H3342" s="31"/>
      <c r="I3342" s="31">
        <v>0.8</v>
      </c>
      <c r="J3342" s="31">
        <v>50</v>
      </c>
      <c r="K3342" s="31"/>
      <c r="L3342" s="31">
        <v>0.8</v>
      </c>
      <c r="M3342" s="31">
        <v>50</v>
      </c>
      <c r="N3342" s="31"/>
      <c r="O3342" s="360">
        <f>IF(P3342="Yes",'MD Rates'!$H$1,R3342)</f>
        <v>18629</v>
      </c>
      <c r="P3342" s="5" t="str">
        <f t="shared" si="123"/>
        <v>No</v>
      </c>
      <c r="R3342" s="406">
        <v>18629</v>
      </c>
    </row>
    <row r="3343" spans="1:18" hidden="1" x14ac:dyDescent="0.2">
      <c r="A3343" s="31" t="s">
        <v>130</v>
      </c>
      <c r="B3343" s="1064" t="s">
        <v>1923</v>
      </c>
      <c r="C3343" s="368" t="s">
        <v>1530</v>
      </c>
      <c r="D3343" s="31" t="s">
        <v>217</v>
      </c>
      <c r="E3343" s="31"/>
      <c r="F3343" s="31" t="s">
        <v>209</v>
      </c>
      <c r="G3343" s="31" t="s">
        <v>1448</v>
      </c>
      <c r="H3343" s="31"/>
      <c r="I3343" s="31">
        <v>0.8</v>
      </c>
      <c r="J3343" s="31">
        <v>40</v>
      </c>
      <c r="K3343" s="31"/>
      <c r="L3343" s="31">
        <v>0.8</v>
      </c>
      <c r="M3343" s="31">
        <v>40</v>
      </c>
      <c r="N3343" s="31"/>
      <c r="O3343" s="360">
        <f>IF(P3343="Yes",'MD Rates'!$H$1,R3343)</f>
        <v>18629</v>
      </c>
      <c r="P3343" s="5" t="str">
        <f t="shared" si="123"/>
        <v>No</v>
      </c>
      <c r="R3343" s="406">
        <v>18629</v>
      </c>
    </row>
    <row r="3344" spans="1:18" hidden="1" x14ac:dyDescent="0.2">
      <c r="A3344" s="31" t="s">
        <v>130</v>
      </c>
      <c r="B3344" s="1064" t="s">
        <v>1923</v>
      </c>
      <c r="C3344" s="368" t="s">
        <v>1530</v>
      </c>
      <c r="D3344" s="31" t="s">
        <v>217</v>
      </c>
      <c r="E3344" s="31"/>
      <c r="F3344" s="31" t="s">
        <v>209</v>
      </c>
      <c r="G3344" s="31" t="s">
        <v>1449</v>
      </c>
      <c r="H3344" s="31"/>
      <c r="I3344" s="31">
        <v>0.8</v>
      </c>
      <c r="J3344" s="31">
        <v>20</v>
      </c>
      <c r="K3344" s="31"/>
      <c r="L3344" s="31">
        <v>0.8</v>
      </c>
      <c r="M3344" s="31">
        <v>20</v>
      </c>
      <c r="N3344" s="31"/>
      <c r="O3344" s="360">
        <f>IF(P3344="Yes",'MD Rates'!$H$1,R3344)</f>
        <v>18629</v>
      </c>
      <c r="P3344" s="5" t="str">
        <f t="shared" si="123"/>
        <v>No</v>
      </c>
      <c r="R3344" s="406">
        <v>18629</v>
      </c>
    </row>
    <row r="3345" spans="1:18" hidden="1" x14ac:dyDescent="0.2">
      <c r="A3345" s="31" t="s">
        <v>130</v>
      </c>
      <c r="B3345" s="1064" t="s">
        <v>1923</v>
      </c>
      <c r="C3345" s="368" t="s">
        <v>1530</v>
      </c>
      <c r="D3345" s="31" t="s">
        <v>217</v>
      </c>
      <c r="E3345" s="31"/>
      <c r="F3345" s="31" t="s">
        <v>210</v>
      </c>
      <c r="G3345" s="31" t="s">
        <v>1444</v>
      </c>
      <c r="H3345" s="31"/>
      <c r="I3345" s="31">
        <v>0.9</v>
      </c>
      <c r="J3345" s="31">
        <v>50</v>
      </c>
      <c r="K3345" s="31"/>
      <c r="L3345" s="31">
        <v>0.9</v>
      </c>
      <c r="M3345" s="31">
        <v>50</v>
      </c>
      <c r="N3345" s="31"/>
      <c r="O3345" s="360">
        <f>IF(P3345="Yes",'MD Rates'!$H$1,R3345)</f>
        <v>18629</v>
      </c>
      <c r="P3345" s="5" t="str">
        <f t="shared" si="123"/>
        <v>No</v>
      </c>
      <c r="R3345" s="406">
        <v>18629</v>
      </c>
    </row>
    <row r="3346" spans="1:18" hidden="1" x14ac:dyDescent="0.2">
      <c r="A3346" s="31" t="s">
        <v>130</v>
      </c>
      <c r="B3346" s="1064" t="s">
        <v>1923</v>
      </c>
      <c r="C3346" s="368" t="s">
        <v>1530</v>
      </c>
      <c r="D3346" s="31" t="s">
        <v>217</v>
      </c>
      <c r="E3346" s="31"/>
      <c r="F3346" s="31" t="s">
        <v>210</v>
      </c>
      <c r="G3346" s="31" t="s">
        <v>1445</v>
      </c>
      <c r="H3346" s="31"/>
      <c r="I3346" s="31">
        <v>0.9</v>
      </c>
      <c r="J3346" s="31">
        <v>40</v>
      </c>
      <c r="K3346" s="31"/>
      <c r="L3346" s="31">
        <v>0.9</v>
      </c>
      <c r="M3346" s="31">
        <v>40</v>
      </c>
      <c r="N3346" s="31"/>
      <c r="O3346" s="360">
        <f>IF(P3346="Yes",'MD Rates'!$H$1,R3346)</f>
        <v>18629</v>
      </c>
      <c r="P3346" s="5" t="str">
        <f t="shared" si="123"/>
        <v>No</v>
      </c>
      <c r="R3346" s="406">
        <v>18629</v>
      </c>
    </row>
    <row r="3347" spans="1:18" hidden="1" x14ac:dyDescent="0.2">
      <c r="A3347" s="31" t="s">
        <v>130</v>
      </c>
      <c r="B3347" s="1064" t="s">
        <v>1923</v>
      </c>
      <c r="C3347" s="368" t="s">
        <v>1530</v>
      </c>
      <c r="D3347" s="31" t="s">
        <v>217</v>
      </c>
      <c r="E3347" s="31"/>
      <c r="F3347" s="31" t="s">
        <v>210</v>
      </c>
      <c r="G3347" s="31" t="s">
        <v>1446</v>
      </c>
      <c r="H3347" s="31"/>
      <c r="I3347" s="31">
        <v>0.9</v>
      </c>
      <c r="J3347" s="31">
        <v>20</v>
      </c>
      <c r="K3347" s="31"/>
      <c r="L3347" s="31">
        <v>0.9</v>
      </c>
      <c r="M3347" s="31">
        <v>20</v>
      </c>
      <c r="N3347" s="31"/>
      <c r="O3347" s="360">
        <f>IF(P3347="Yes",'MD Rates'!$H$1,R3347)</f>
        <v>18629</v>
      </c>
      <c r="P3347" s="5" t="str">
        <f t="shared" si="123"/>
        <v>No</v>
      </c>
      <c r="R3347" s="406">
        <v>18629</v>
      </c>
    </row>
    <row r="3348" spans="1:18" hidden="1" x14ac:dyDescent="0.2">
      <c r="A3348" s="31" t="s">
        <v>130</v>
      </c>
      <c r="B3348" s="1064" t="s">
        <v>1923</v>
      </c>
      <c r="C3348" s="368" t="s">
        <v>1530</v>
      </c>
      <c r="D3348" s="31" t="s">
        <v>217</v>
      </c>
      <c r="E3348" s="31"/>
      <c r="F3348" s="31" t="s">
        <v>211</v>
      </c>
      <c r="G3348" s="31" t="s">
        <v>1447</v>
      </c>
      <c r="H3348" s="31"/>
      <c r="I3348" s="31">
        <v>0.9</v>
      </c>
      <c r="J3348" s="31">
        <v>50</v>
      </c>
      <c r="K3348" s="31"/>
      <c r="L3348" s="31">
        <v>0.9</v>
      </c>
      <c r="M3348" s="31">
        <v>50</v>
      </c>
      <c r="N3348" s="31"/>
      <c r="O3348" s="360">
        <f>IF(P3348="Yes",'MD Rates'!$H$1,R3348)</f>
        <v>18629</v>
      </c>
      <c r="P3348" s="5" t="str">
        <f t="shared" si="123"/>
        <v>No</v>
      </c>
      <c r="R3348" s="406">
        <v>18629</v>
      </c>
    </row>
    <row r="3349" spans="1:18" hidden="1" x14ac:dyDescent="0.2">
      <c r="A3349" s="31" t="s">
        <v>130</v>
      </c>
      <c r="B3349" s="1064" t="s">
        <v>1923</v>
      </c>
      <c r="C3349" s="368" t="s">
        <v>1530</v>
      </c>
      <c r="D3349" s="31" t="s">
        <v>217</v>
      </c>
      <c r="E3349" s="31"/>
      <c r="F3349" s="31" t="s">
        <v>211</v>
      </c>
      <c r="G3349" s="31" t="s">
        <v>1448</v>
      </c>
      <c r="H3349" s="31"/>
      <c r="I3349" s="31">
        <v>0.9</v>
      </c>
      <c r="J3349" s="31">
        <v>40</v>
      </c>
      <c r="K3349" s="31"/>
      <c r="L3349" s="31">
        <v>0.9</v>
      </c>
      <c r="M3349" s="31">
        <v>40</v>
      </c>
      <c r="N3349" s="31"/>
      <c r="O3349" s="360">
        <f>IF(P3349="Yes",'MD Rates'!$H$1,R3349)</f>
        <v>18629</v>
      </c>
      <c r="P3349" s="5" t="str">
        <f t="shared" ref="P3349:P3412" si="124">IF(I3349&lt;&gt;L3349,"Yes","No")</f>
        <v>No</v>
      </c>
      <c r="R3349" s="406">
        <v>18629</v>
      </c>
    </row>
    <row r="3350" spans="1:18" hidden="1" x14ac:dyDescent="0.2">
      <c r="A3350" s="31" t="s">
        <v>130</v>
      </c>
      <c r="B3350" s="1064" t="s">
        <v>1923</v>
      </c>
      <c r="C3350" s="368" t="s">
        <v>1530</v>
      </c>
      <c r="D3350" s="31" t="s">
        <v>217</v>
      </c>
      <c r="E3350" s="31"/>
      <c r="F3350" s="31" t="s">
        <v>211</v>
      </c>
      <c r="G3350" s="31" t="s">
        <v>1449</v>
      </c>
      <c r="H3350" s="31"/>
      <c r="I3350" s="31">
        <v>0.9</v>
      </c>
      <c r="J3350" s="31">
        <v>20</v>
      </c>
      <c r="K3350" s="31"/>
      <c r="L3350" s="31">
        <v>0.9</v>
      </c>
      <c r="M3350" s="31">
        <v>20</v>
      </c>
      <c r="N3350" s="31"/>
      <c r="O3350" s="360">
        <f>IF(P3350="Yes",'MD Rates'!$H$1,R3350)</f>
        <v>18629</v>
      </c>
      <c r="P3350" s="5" t="str">
        <f t="shared" si="124"/>
        <v>No</v>
      </c>
      <c r="R3350" s="406">
        <v>18629</v>
      </c>
    </row>
    <row r="3351" spans="1:18" hidden="1" x14ac:dyDescent="0.2">
      <c r="A3351" s="31" t="s">
        <v>130</v>
      </c>
      <c r="B3351" s="1064" t="s">
        <v>1923</v>
      </c>
      <c r="C3351" s="368" t="s">
        <v>1530</v>
      </c>
      <c r="D3351" s="31" t="s">
        <v>218</v>
      </c>
      <c r="E3351" s="31"/>
      <c r="F3351" s="31" t="s">
        <v>146</v>
      </c>
      <c r="G3351" s="31" t="s">
        <v>1444</v>
      </c>
      <c r="H3351" s="31"/>
      <c r="I3351" s="31">
        <v>0.5</v>
      </c>
      <c r="J3351" s="31">
        <v>50</v>
      </c>
      <c r="K3351" s="31"/>
      <c r="L3351" s="31">
        <v>0.5</v>
      </c>
      <c r="M3351" s="31">
        <v>50</v>
      </c>
      <c r="N3351" s="31"/>
      <c r="O3351" s="360">
        <f>IF(P3351="Yes",'MD Rates'!$H$1,R3351)</f>
        <v>18629</v>
      </c>
      <c r="P3351" s="5" t="str">
        <f t="shared" si="124"/>
        <v>No</v>
      </c>
      <c r="R3351" s="406">
        <v>18629</v>
      </c>
    </row>
    <row r="3352" spans="1:18" hidden="1" x14ac:dyDescent="0.2">
      <c r="A3352" s="31" t="s">
        <v>130</v>
      </c>
      <c r="B3352" s="1064" t="s">
        <v>1923</v>
      </c>
      <c r="C3352" s="368" t="s">
        <v>1530</v>
      </c>
      <c r="D3352" s="31" t="s">
        <v>218</v>
      </c>
      <c r="E3352" s="31"/>
      <c r="F3352" s="31" t="s">
        <v>146</v>
      </c>
      <c r="G3352" s="31" t="s">
        <v>1445</v>
      </c>
      <c r="H3352" s="31"/>
      <c r="I3352" s="31">
        <v>0.5</v>
      </c>
      <c r="J3352" s="31">
        <v>40</v>
      </c>
      <c r="K3352" s="31"/>
      <c r="L3352" s="31">
        <v>0.5</v>
      </c>
      <c r="M3352" s="31">
        <v>40</v>
      </c>
      <c r="N3352" s="31"/>
      <c r="O3352" s="360">
        <f>IF(P3352="Yes",'MD Rates'!$H$1,R3352)</f>
        <v>18629</v>
      </c>
      <c r="P3352" s="5" t="str">
        <f t="shared" si="124"/>
        <v>No</v>
      </c>
      <c r="R3352" s="406">
        <v>18629</v>
      </c>
    </row>
    <row r="3353" spans="1:18" hidden="1" x14ac:dyDescent="0.2">
      <c r="A3353" s="31" t="s">
        <v>130</v>
      </c>
      <c r="B3353" s="1064" t="s">
        <v>1923</v>
      </c>
      <c r="C3353" s="368" t="s">
        <v>1530</v>
      </c>
      <c r="D3353" s="31" t="s">
        <v>218</v>
      </c>
      <c r="E3353" s="31"/>
      <c r="F3353" s="31" t="s">
        <v>146</v>
      </c>
      <c r="G3353" s="31" t="s">
        <v>1446</v>
      </c>
      <c r="H3353" s="31"/>
      <c r="I3353" s="31">
        <v>0.5</v>
      </c>
      <c r="J3353" s="31">
        <v>20</v>
      </c>
      <c r="K3353" s="31"/>
      <c r="L3353" s="31">
        <v>0.5</v>
      </c>
      <c r="M3353" s="31">
        <v>20</v>
      </c>
      <c r="N3353" s="31"/>
      <c r="O3353" s="360">
        <f>IF(P3353="Yes",'MD Rates'!$H$1,R3353)</f>
        <v>18629</v>
      </c>
      <c r="P3353" s="5" t="str">
        <f t="shared" si="124"/>
        <v>No</v>
      </c>
      <c r="R3353" s="406">
        <v>18629</v>
      </c>
    </row>
    <row r="3354" spans="1:18" hidden="1" x14ac:dyDescent="0.2">
      <c r="A3354" s="31" t="s">
        <v>130</v>
      </c>
      <c r="B3354" s="1064" t="s">
        <v>1923</v>
      </c>
      <c r="C3354" s="368" t="s">
        <v>1530</v>
      </c>
      <c r="D3354" s="31" t="s">
        <v>218</v>
      </c>
      <c r="E3354" s="31"/>
      <c r="F3354" s="31" t="s">
        <v>147</v>
      </c>
      <c r="G3354" s="31" t="s">
        <v>1447</v>
      </c>
      <c r="H3354" s="31"/>
      <c r="I3354" s="31">
        <v>0.5</v>
      </c>
      <c r="J3354" s="31">
        <v>50</v>
      </c>
      <c r="K3354" s="31"/>
      <c r="L3354" s="31">
        <v>0.5</v>
      </c>
      <c r="M3354" s="31">
        <v>50</v>
      </c>
      <c r="N3354" s="31"/>
      <c r="O3354" s="360">
        <f>IF(P3354="Yes",'MD Rates'!$H$1,R3354)</f>
        <v>18629</v>
      </c>
      <c r="P3354" s="5" t="str">
        <f t="shared" si="124"/>
        <v>No</v>
      </c>
      <c r="R3354" s="406">
        <v>18629</v>
      </c>
    </row>
    <row r="3355" spans="1:18" hidden="1" x14ac:dyDescent="0.2">
      <c r="A3355" s="31" t="s">
        <v>130</v>
      </c>
      <c r="B3355" s="1064" t="s">
        <v>1923</v>
      </c>
      <c r="C3355" s="368" t="s">
        <v>1530</v>
      </c>
      <c r="D3355" s="31" t="s">
        <v>218</v>
      </c>
      <c r="E3355" s="31"/>
      <c r="F3355" s="31" t="s">
        <v>147</v>
      </c>
      <c r="G3355" s="31" t="s">
        <v>1448</v>
      </c>
      <c r="H3355" s="31"/>
      <c r="I3355" s="31">
        <v>0.5</v>
      </c>
      <c r="J3355" s="31">
        <v>40</v>
      </c>
      <c r="K3355" s="31"/>
      <c r="L3355" s="31">
        <v>0.5</v>
      </c>
      <c r="M3355" s="31">
        <v>40</v>
      </c>
      <c r="N3355" s="31"/>
      <c r="O3355" s="360">
        <f>IF(P3355="Yes",'MD Rates'!$H$1,R3355)</f>
        <v>18629</v>
      </c>
      <c r="P3355" s="5" t="str">
        <f t="shared" si="124"/>
        <v>No</v>
      </c>
      <c r="R3355" s="406">
        <v>18629</v>
      </c>
    </row>
    <row r="3356" spans="1:18" hidden="1" x14ac:dyDescent="0.2">
      <c r="A3356" s="31" t="s">
        <v>130</v>
      </c>
      <c r="B3356" s="1064" t="s">
        <v>1923</v>
      </c>
      <c r="C3356" s="368" t="s">
        <v>1530</v>
      </c>
      <c r="D3356" s="31" t="s">
        <v>218</v>
      </c>
      <c r="E3356" s="31"/>
      <c r="F3356" s="31" t="s">
        <v>147</v>
      </c>
      <c r="G3356" s="31" t="s">
        <v>1449</v>
      </c>
      <c r="H3356" s="31"/>
      <c r="I3356" s="31">
        <v>0.5</v>
      </c>
      <c r="J3356" s="31">
        <v>20</v>
      </c>
      <c r="K3356" s="31"/>
      <c r="L3356" s="31">
        <v>0.5</v>
      </c>
      <c r="M3356" s="31">
        <v>20</v>
      </c>
      <c r="N3356" s="31"/>
      <c r="O3356" s="360">
        <f>IF(P3356="Yes",'MD Rates'!$H$1,R3356)</f>
        <v>18629</v>
      </c>
      <c r="P3356" s="5" t="str">
        <f t="shared" si="124"/>
        <v>No</v>
      </c>
      <c r="R3356" s="406">
        <v>18629</v>
      </c>
    </row>
    <row r="3357" spans="1:18" hidden="1" x14ac:dyDescent="0.2">
      <c r="A3357" s="31" t="s">
        <v>130</v>
      </c>
      <c r="B3357" s="1064" t="s">
        <v>1923</v>
      </c>
      <c r="C3357" s="368" t="s">
        <v>1530</v>
      </c>
      <c r="D3357" s="31" t="s">
        <v>218</v>
      </c>
      <c r="E3357" s="31"/>
      <c r="F3357" s="31" t="s">
        <v>148</v>
      </c>
      <c r="G3357" s="31" t="s">
        <v>1444</v>
      </c>
      <c r="H3357" s="31"/>
      <c r="I3357" s="31">
        <v>0.6</v>
      </c>
      <c r="J3357" s="31">
        <v>50</v>
      </c>
      <c r="K3357" s="31"/>
      <c r="L3357" s="31">
        <v>0.6</v>
      </c>
      <c r="M3357" s="31">
        <v>50</v>
      </c>
      <c r="N3357" s="31"/>
      <c r="O3357" s="360">
        <f>IF(P3357="Yes",'MD Rates'!$H$1,R3357)</f>
        <v>18629</v>
      </c>
      <c r="P3357" s="5" t="str">
        <f t="shared" si="124"/>
        <v>No</v>
      </c>
      <c r="R3357" s="406">
        <v>18629</v>
      </c>
    </row>
    <row r="3358" spans="1:18" hidden="1" x14ac:dyDescent="0.2">
      <c r="A3358" s="31" t="s">
        <v>130</v>
      </c>
      <c r="B3358" s="1064" t="s">
        <v>1923</v>
      </c>
      <c r="C3358" s="368" t="s">
        <v>1530</v>
      </c>
      <c r="D3358" s="31" t="s">
        <v>218</v>
      </c>
      <c r="E3358" s="31"/>
      <c r="F3358" s="31" t="s">
        <v>148</v>
      </c>
      <c r="G3358" s="31" t="s">
        <v>1445</v>
      </c>
      <c r="H3358" s="31"/>
      <c r="I3358" s="31">
        <v>0.6</v>
      </c>
      <c r="J3358" s="31">
        <v>40</v>
      </c>
      <c r="K3358" s="31"/>
      <c r="L3358" s="31">
        <v>0.6</v>
      </c>
      <c r="M3358" s="31">
        <v>40</v>
      </c>
      <c r="N3358" s="31"/>
      <c r="O3358" s="360">
        <f>IF(P3358="Yes",'MD Rates'!$H$1,R3358)</f>
        <v>18629</v>
      </c>
      <c r="P3358" s="5" t="str">
        <f t="shared" si="124"/>
        <v>No</v>
      </c>
      <c r="R3358" s="406">
        <v>18629</v>
      </c>
    </row>
    <row r="3359" spans="1:18" hidden="1" x14ac:dyDescent="0.2">
      <c r="A3359" s="31" t="s">
        <v>130</v>
      </c>
      <c r="B3359" s="1064" t="s">
        <v>1923</v>
      </c>
      <c r="C3359" s="368" t="s">
        <v>1530</v>
      </c>
      <c r="D3359" s="31" t="s">
        <v>218</v>
      </c>
      <c r="E3359" s="31"/>
      <c r="F3359" s="31" t="s">
        <v>148</v>
      </c>
      <c r="G3359" s="31" t="s">
        <v>1446</v>
      </c>
      <c r="H3359" s="31"/>
      <c r="I3359" s="31">
        <v>0.6</v>
      </c>
      <c r="J3359" s="31">
        <v>20</v>
      </c>
      <c r="K3359" s="31"/>
      <c r="L3359" s="31">
        <v>0.6</v>
      </c>
      <c r="M3359" s="31">
        <v>20</v>
      </c>
      <c r="N3359" s="31"/>
      <c r="O3359" s="360">
        <f>IF(P3359="Yes",'MD Rates'!$H$1,R3359)</f>
        <v>18629</v>
      </c>
      <c r="P3359" s="5" t="str">
        <f t="shared" si="124"/>
        <v>No</v>
      </c>
      <c r="R3359" s="406">
        <v>18629</v>
      </c>
    </row>
    <row r="3360" spans="1:18" hidden="1" x14ac:dyDescent="0.2">
      <c r="A3360" s="31" t="s">
        <v>130</v>
      </c>
      <c r="B3360" s="1064" t="s">
        <v>1923</v>
      </c>
      <c r="C3360" s="368" t="s">
        <v>1530</v>
      </c>
      <c r="D3360" s="31" t="s">
        <v>218</v>
      </c>
      <c r="E3360" s="31"/>
      <c r="F3360" s="31" t="s">
        <v>149</v>
      </c>
      <c r="G3360" s="31" t="s">
        <v>1447</v>
      </c>
      <c r="H3360" s="31"/>
      <c r="I3360" s="31">
        <v>0.6</v>
      </c>
      <c r="J3360" s="31">
        <v>50</v>
      </c>
      <c r="K3360" s="31"/>
      <c r="L3360" s="31">
        <v>0.6</v>
      </c>
      <c r="M3360" s="31">
        <v>50</v>
      </c>
      <c r="N3360" s="31"/>
      <c r="O3360" s="360">
        <f>IF(P3360="Yes",'MD Rates'!$H$1,R3360)</f>
        <v>18629</v>
      </c>
      <c r="P3360" s="5" t="str">
        <f t="shared" si="124"/>
        <v>No</v>
      </c>
      <c r="R3360" s="406">
        <v>18629</v>
      </c>
    </row>
    <row r="3361" spans="1:18" hidden="1" x14ac:dyDescent="0.2">
      <c r="A3361" s="31" t="s">
        <v>130</v>
      </c>
      <c r="B3361" s="1064" t="s">
        <v>1923</v>
      </c>
      <c r="C3361" s="368" t="s">
        <v>1530</v>
      </c>
      <c r="D3361" s="31" t="s">
        <v>218</v>
      </c>
      <c r="E3361" s="31"/>
      <c r="F3361" s="31" t="s">
        <v>149</v>
      </c>
      <c r="G3361" s="31" t="s">
        <v>1448</v>
      </c>
      <c r="H3361" s="31"/>
      <c r="I3361" s="31">
        <v>0.6</v>
      </c>
      <c r="J3361" s="31">
        <v>40</v>
      </c>
      <c r="K3361" s="31"/>
      <c r="L3361" s="31">
        <v>0.6</v>
      </c>
      <c r="M3361" s="31">
        <v>40</v>
      </c>
      <c r="N3361" s="31"/>
      <c r="O3361" s="360">
        <f>IF(P3361="Yes",'MD Rates'!$H$1,R3361)</f>
        <v>18629</v>
      </c>
      <c r="P3361" s="5" t="str">
        <f t="shared" si="124"/>
        <v>No</v>
      </c>
      <c r="R3361" s="406">
        <v>18629</v>
      </c>
    </row>
    <row r="3362" spans="1:18" hidden="1" x14ac:dyDescent="0.2">
      <c r="A3362" s="31" t="s">
        <v>130</v>
      </c>
      <c r="B3362" s="1064" t="s">
        <v>1923</v>
      </c>
      <c r="C3362" s="368" t="s">
        <v>1530</v>
      </c>
      <c r="D3362" s="31" t="s">
        <v>218</v>
      </c>
      <c r="E3362" s="31"/>
      <c r="F3362" s="31" t="s">
        <v>149</v>
      </c>
      <c r="G3362" s="31" t="s">
        <v>1449</v>
      </c>
      <c r="H3362" s="31"/>
      <c r="I3362" s="31">
        <v>0.6</v>
      </c>
      <c r="J3362" s="31">
        <v>20</v>
      </c>
      <c r="K3362" s="31"/>
      <c r="L3362" s="31">
        <v>0.6</v>
      </c>
      <c r="M3362" s="31">
        <v>20</v>
      </c>
      <c r="N3362" s="31"/>
      <c r="O3362" s="360">
        <f>IF(P3362="Yes",'MD Rates'!$H$1,R3362)</f>
        <v>18629</v>
      </c>
      <c r="P3362" s="5" t="str">
        <f t="shared" si="124"/>
        <v>No</v>
      </c>
      <c r="R3362" s="406">
        <v>18629</v>
      </c>
    </row>
    <row r="3363" spans="1:18" hidden="1" x14ac:dyDescent="0.2">
      <c r="A3363" s="31" t="s">
        <v>130</v>
      </c>
      <c r="B3363" s="1064" t="s">
        <v>1923</v>
      </c>
      <c r="C3363" s="368" t="s">
        <v>1530</v>
      </c>
      <c r="D3363" s="31" t="s">
        <v>218</v>
      </c>
      <c r="E3363" s="31"/>
      <c r="F3363" s="31" t="s">
        <v>150</v>
      </c>
      <c r="G3363" s="31" t="s">
        <v>1444</v>
      </c>
      <c r="H3363" s="31"/>
      <c r="I3363" s="31">
        <v>0.7</v>
      </c>
      <c r="J3363" s="31">
        <v>50</v>
      </c>
      <c r="K3363" s="31"/>
      <c r="L3363" s="31">
        <v>0.7</v>
      </c>
      <c r="M3363" s="31">
        <v>50</v>
      </c>
      <c r="N3363" s="31"/>
      <c r="O3363" s="360">
        <f>IF(P3363="Yes",'MD Rates'!$H$1,R3363)</f>
        <v>18629</v>
      </c>
      <c r="P3363" s="5" t="str">
        <f t="shared" si="124"/>
        <v>No</v>
      </c>
      <c r="R3363" s="406">
        <v>18629</v>
      </c>
    </row>
    <row r="3364" spans="1:18" hidden="1" x14ac:dyDescent="0.2">
      <c r="A3364" s="31" t="s">
        <v>130</v>
      </c>
      <c r="B3364" s="1064" t="s">
        <v>1923</v>
      </c>
      <c r="C3364" s="368" t="s">
        <v>1530</v>
      </c>
      <c r="D3364" s="31" t="s">
        <v>218</v>
      </c>
      <c r="E3364" s="31"/>
      <c r="F3364" s="31" t="s">
        <v>150</v>
      </c>
      <c r="G3364" s="31" t="s">
        <v>1445</v>
      </c>
      <c r="H3364" s="31"/>
      <c r="I3364" s="31">
        <v>0.7</v>
      </c>
      <c r="J3364" s="31">
        <v>40</v>
      </c>
      <c r="K3364" s="31"/>
      <c r="L3364" s="31">
        <v>0.7</v>
      </c>
      <c r="M3364" s="31">
        <v>40</v>
      </c>
      <c r="N3364" s="31"/>
      <c r="O3364" s="360">
        <f>IF(P3364="Yes",'MD Rates'!$H$1,R3364)</f>
        <v>18629</v>
      </c>
      <c r="P3364" s="5" t="str">
        <f t="shared" si="124"/>
        <v>No</v>
      </c>
      <c r="R3364" s="406">
        <v>18629</v>
      </c>
    </row>
    <row r="3365" spans="1:18" hidden="1" x14ac:dyDescent="0.2">
      <c r="A3365" s="31" t="s">
        <v>130</v>
      </c>
      <c r="B3365" s="1064" t="s">
        <v>1923</v>
      </c>
      <c r="C3365" s="368" t="s">
        <v>1530</v>
      </c>
      <c r="D3365" s="31" t="s">
        <v>218</v>
      </c>
      <c r="E3365" s="31"/>
      <c r="F3365" s="31" t="s">
        <v>150</v>
      </c>
      <c r="G3365" s="31" t="s">
        <v>1446</v>
      </c>
      <c r="H3365" s="31"/>
      <c r="I3365" s="31">
        <v>0.7</v>
      </c>
      <c r="J3365" s="31">
        <v>20</v>
      </c>
      <c r="K3365" s="31"/>
      <c r="L3365" s="31">
        <v>0.7</v>
      </c>
      <c r="M3365" s="31">
        <v>20</v>
      </c>
      <c r="N3365" s="31"/>
      <c r="O3365" s="360">
        <f>IF(P3365="Yes",'MD Rates'!$H$1,R3365)</f>
        <v>18629</v>
      </c>
      <c r="P3365" s="5" t="str">
        <f t="shared" si="124"/>
        <v>No</v>
      </c>
      <c r="R3365" s="406">
        <v>18629</v>
      </c>
    </row>
    <row r="3366" spans="1:18" hidden="1" x14ac:dyDescent="0.2">
      <c r="A3366" s="31" t="s">
        <v>130</v>
      </c>
      <c r="B3366" s="1064" t="s">
        <v>1923</v>
      </c>
      <c r="C3366" s="368" t="s">
        <v>1530</v>
      </c>
      <c r="D3366" s="31" t="s">
        <v>218</v>
      </c>
      <c r="E3366" s="31"/>
      <c r="F3366" s="31" t="s">
        <v>151</v>
      </c>
      <c r="G3366" s="31" t="s">
        <v>1447</v>
      </c>
      <c r="H3366" s="31"/>
      <c r="I3366" s="31">
        <v>0.7</v>
      </c>
      <c r="J3366" s="31">
        <v>50</v>
      </c>
      <c r="K3366" s="31"/>
      <c r="L3366" s="31">
        <v>0.7</v>
      </c>
      <c r="M3366" s="31">
        <v>50</v>
      </c>
      <c r="N3366" s="31"/>
      <c r="O3366" s="360">
        <f>IF(P3366="Yes",'MD Rates'!$H$1,R3366)</f>
        <v>18629</v>
      </c>
      <c r="P3366" s="5" t="str">
        <f t="shared" si="124"/>
        <v>No</v>
      </c>
      <c r="R3366" s="406">
        <v>18629</v>
      </c>
    </row>
    <row r="3367" spans="1:18" hidden="1" x14ac:dyDescent="0.2">
      <c r="A3367" s="31" t="s">
        <v>130</v>
      </c>
      <c r="B3367" s="1064" t="s">
        <v>1923</v>
      </c>
      <c r="C3367" s="368" t="s">
        <v>1530</v>
      </c>
      <c r="D3367" s="31" t="s">
        <v>218</v>
      </c>
      <c r="E3367" s="31"/>
      <c r="F3367" s="31" t="s">
        <v>151</v>
      </c>
      <c r="G3367" s="31" t="s">
        <v>1448</v>
      </c>
      <c r="H3367" s="31"/>
      <c r="I3367" s="31">
        <v>0.7</v>
      </c>
      <c r="J3367" s="31">
        <v>40</v>
      </c>
      <c r="K3367" s="31"/>
      <c r="L3367" s="31">
        <v>0.7</v>
      </c>
      <c r="M3367" s="31">
        <v>40</v>
      </c>
      <c r="N3367" s="31"/>
      <c r="O3367" s="360">
        <f>IF(P3367="Yes",'MD Rates'!$H$1,R3367)</f>
        <v>18629</v>
      </c>
      <c r="P3367" s="5" t="str">
        <f t="shared" si="124"/>
        <v>No</v>
      </c>
      <c r="R3367" s="406">
        <v>18629</v>
      </c>
    </row>
    <row r="3368" spans="1:18" hidden="1" x14ac:dyDescent="0.2">
      <c r="A3368" s="31" t="s">
        <v>130</v>
      </c>
      <c r="B3368" s="1064" t="s">
        <v>1923</v>
      </c>
      <c r="C3368" s="368" t="s">
        <v>1530</v>
      </c>
      <c r="D3368" s="31" t="s">
        <v>218</v>
      </c>
      <c r="E3368" s="31"/>
      <c r="F3368" s="31" t="s">
        <v>151</v>
      </c>
      <c r="G3368" s="31" t="s">
        <v>1449</v>
      </c>
      <c r="H3368" s="31"/>
      <c r="I3368" s="31">
        <v>0.7</v>
      </c>
      <c r="J3368" s="31">
        <v>20</v>
      </c>
      <c r="K3368" s="31"/>
      <c r="L3368" s="31">
        <v>0.7</v>
      </c>
      <c r="M3368" s="31">
        <v>20</v>
      </c>
      <c r="N3368" s="31"/>
      <c r="O3368" s="360">
        <f>IF(P3368="Yes",'MD Rates'!$H$1,R3368)</f>
        <v>18629</v>
      </c>
      <c r="P3368" s="5" t="str">
        <f t="shared" si="124"/>
        <v>No</v>
      </c>
      <c r="R3368" s="406">
        <v>18629</v>
      </c>
    </row>
    <row r="3369" spans="1:18" hidden="1" x14ac:dyDescent="0.2">
      <c r="A3369" s="31" t="s">
        <v>130</v>
      </c>
      <c r="B3369" s="1064" t="s">
        <v>1923</v>
      </c>
      <c r="C3369" s="368" t="s">
        <v>1530</v>
      </c>
      <c r="D3369" s="31" t="s">
        <v>218</v>
      </c>
      <c r="E3369" s="31"/>
      <c r="F3369" s="31" t="s">
        <v>152</v>
      </c>
      <c r="G3369" s="31" t="s">
        <v>1444</v>
      </c>
      <c r="H3369" s="31"/>
      <c r="I3369" s="31">
        <v>0.8</v>
      </c>
      <c r="J3369" s="31">
        <v>50</v>
      </c>
      <c r="K3369" s="31"/>
      <c r="L3369" s="31">
        <v>0.8</v>
      </c>
      <c r="M3369" s="31">
        <v>50</v>
      </c>
      <c r="N3369" s="31"/>
      <c r="O3369" s="360">
        <f>IF(P3369="Yes",'MD Rates'!$H$1,R3369)</f>
        <v>18629</v>
      </c>
      <c r="P3369" s="5" t="str">
        <f t="shared" si="124"/>
        <v>No</v>
      </c>
      <c r="R3369" s="406">
        <v>18629</v>
      </c>
    </row>
    <row r="3370" spans="1:18" hidden="1" x14ac:dyDescent="0.2">
      <c r="A3370" s="31" t="s">
        <v>130</v>
      </c>
      <c r="B3370" s="1064" t="s">
        <v>1923</v>
      </c>
      <c r="C3370" s="368" t="s">
        <v>1530</v>
      </c>
      <c r="D3370" s="31" t="s">
        <v>218</v>
      </c>
      <c r="E3370" s="31"/>
      <c r="F3370" s="31" t="s">
        <v>152</v>
      </c>
      <c r="G3370" s="31" t="s">
        <v>1445</v>
      </c>
      <c r="H3370" s="31"/>
      <c r="I3370" s="31">
        <v>0.8</v>
      </c>
      <c r="J3370" s="31">
        <v>40</v>
      </c>
      <c r="K3370" s="31"/>
      <c r="L3370" s="31">
        <v>0.8</v>
      </c>
      <c r="M3370" s="31">
        <v>40</v>
      </c>
      <c r="N3370" s="31"/>
      <c r="O3370" s="360">
        <f>IF(P3370="Yes",'MD Rates'!$H$1,R3370)</f>
        <v>18629</v>
      </c>
      <c r="P3370" s="5" t="str">
        <f t="shared" si="124"/>
        <v>No</v>
      </c>
      <c r="R3370" s="406">
        <v>18629</v>
      </c>
    </row>
    <row r="3371" spans="1:18" hidden="1" x14ac:dyDescent="0.2">
      <c r="A3371" s="31" t="s">
        <v>130</v>
      </c>
      <c r="B3371" s="1064" t="s">
        <v>1923</v>
      </c>
      <c r="C3371" s="368" t="s">
        <v>1530</v>
      </c>
      <c r="D3371" s="31" t="s">
        <v>218</v>
      </c>
      <c r="E3371" s="31"/>
      <c r="F3371" s="31" t="s">
        <v>152</v>
      </c>
      <c r="G3371" s="31" t="s">
        <v>1446</v>
      </c>
      <c r="H3371" s="31"/>
      <c r="I3371" s="31">
        <v>0.8</v>
      </c>
      <c r="J3371" s="31">
        <v>20</v>
      </c>
      <c r="K3371" s="31"/>
      <c r="L3371" s="31">
        <v>0.8</v>
      </c>
      <c r="M3371" s="31">
        <v>20</v>
      </c>
      <c r="N3371" s="31"/>
      <c r="O3371" s="360">
        <f>IF(P3371="Yes",'MD Rates'!$H$1,R3371)</f>
        <v>18629</v>
      </c>
      <c r="P3371" s="5" t="str">
        <f t="shared" si="124"/>
        <v>No</v>
      </c>
      <c r="R3371" s="406">
        <v>18629</v>
      </c>
    </row>
    <row r="3372" spans="1:18" hidden="1" x14ac:dyDescent="0.2">
      <c r="A3372" s="31" t="s">
        <v>130</v>
      </c>
      <c r="B3372" s="1064" t="s">
        <v>1923</v>
      </c>
      <c r="C3372" s="368" t="s">
        <v>1530</v>
      </c>
      <c r="D3372" s="31" t="s">
        <v>218</v>
      </c>
      <c r="E3372" s="31"/>
      <c r="F3372" s="31" t="s">
        <v>209</v>
      </c>
      <c r="G3372" s="31" t="s">
        <v>1447</v>
      </c>
      <c r="H3372" s="31"/>
      <c r="I3372" s="31">
        <v>0.8</v>
      </c>
      <c r="J3372" s="31">
        <v>50</v>
      </c>
      <c r="K3372" s="31"/>
      <c r="L3372" s="31">
        <v>0.8</v>
      </c>
      <c r="M3372" s="31">
        <v>50</v>
      </c>
      <c r="N3372" s="31"/>
      <c r="O3372" s="360">
        <f>IF(P3372="Yes",'MD Rates'!$H$1,R3372)</f>
        <v>18629</v>
      </c>
      <c r="P3372" s="5" t="str">
        <f t="shared" si="124"/>
        <v>No</v>
      </c>
      <c r="R3372" s="406">
        <v>18629</v>
      </c>
    </row>
    <row r="3373" spans="1:18" hidden="1" x14ac:dyDescent="0.2">
      <c r="A3373" s="31" t="s">
        <v>130</v>
      </c>
      <c r="B3373" s="1064" t="s">
        <v>1923</v>
      </c>
      <c r="C3373" s="368" t="s">
        <v>1530</v>
      </c>
      <c r="D3373" s="31" t="s">
        <v>218</v>
      </c>
      <c r="E3373" s="31"/>
      <c r="F3373" s="31" t="s">
        <v>209</v>
      </c>
      <c r="G3373" s="31" t="s">
        <v>1448</v>
      </c>
      <c r="H3373" s="31"/>
      <c r="I3373" s="31">
        <v>0.8</v>
      </c>
      <c r="J3373" s="31">
        <v>40</v>
      </c>
      <c r="K3373" s="31"/>
      <c r="L3373" s="31">
        <v>0.8</v>
      </c>
      <c r="M3373" s="31">
        <v>40</v>
      </c>
      <c r="N3373" s="31"/>
      <c r="O3373" s="360">
        <f>IF(P3373="Yes",'MD Rates'!$H$1,R3373)</f>
        <v>18629</v>
      </c>
      <c r="P3373" s="5" t="str">
        <f t="shared" si="124"/>
        <v>No</v>
      </c>
      <c r="R3373" s="406">
        <v>18629</v>
      </c>
    </row>
    <row r="3374" spans="1:18" hidden="1" x14ac:dyDescent="0.2">
      <c r="A3374" s="31" t="s">
        <v>130</v>
      </c>
      <c r="B3374" s="1064" t="s">
        <v>1923</v>
      </c>
      <c r="C3374" s="368" t="s">
        <v>1530</v>
      </c>
      <c r="D3374" s="31" t="s">
        <v>218</v>
      </c>
      <c r="E3374" s="31"/>
      <c r="F3374" s="31" t="s">
        <v>209</v>
      </c>
      <c r="G3374" s="31" t="s">
        <v>1449</v>
      </c>
      <c r="H3374" s="31"/>
      <c r="I3374" s="31">
        <v>0.8</v>
      </c>
      <c r="J3374" s="31">
        <v>20</v>
      </c>
      <c r="K3374" s="31"/>
      <c r="L3374" s="31">
        <v>0.8</v>
      </c>
      <c r="M3374" s="31">
        <v>20</v>
      </c>
      <c r="N3374" s="31"/>
      <c r="O3374" s="360">
        <f>IF(P3374="Yes",'MD Rates'!$H$1,R3374)</f>
        <v>18629</v>
      </c>
      <c r="P3374" s="5" t="str">
        <f t="shared" si="124"/>
        <v>No</v>
      </c>
      <c r="R3374" s="406">
        <v>18629</v>
      </c>
    </row>
    <row r="3375" spans="1:18" hidden="1" x14ac:dyDescent="0.2">
      <c r="A3375" s="31" t="s">
        <v>130</v>
      </c>
      <c r="B3375" s="1064" t="s">
        <v>1923</v>
      </c>
      <c r="C3375" s="368" t="s">
        <v>1530</v>
      </c>
      <c r="D3375" s="31" t="s">
        <v>218</v>
      </c>
      <c r="E3375" s="31"/>
      <c r="F3375" s="31" t="s">
        <v>210</v>
      </c>
      <c r="G3375" s="31" t="s">
        <v>1444</v>
      </c>
      <c r="H3375" s="31"/>
      <c r="I3375" s="31">
        <v>0.9</v>
      </c>
      <c r="J3375" s="31">
        <v>50</v>
      </c>
      <c r="K3375" s="31"/>
      <c r="L3375" s="31">
        <v>0.9</v>
      </c>
      <c r="M3375" s="31">
        <v>50</v>
      </c>
      <c r="N3375" s="31"/>
      <c r="O3375" s="360">
        <f>IF(P3375="Yes",'MD Rates'!$H$1,R3375)</f>
        <v>18629</v>
      </c>
      <c r="P3375" s="5" t="str">
        <f t="shared" si="124"/>
        <v>No</v>
      </c>
      <c r="R3375" s="406">
        <v>18629</v>
      </c>
    </row>
    <row r="3376" spans="1:18" hidden="1" x14ac:dyDescent="0.2">
      <c r="A3376" s="31" t="s">
        <v>130</v>
      </c>
      <c r="B3376" s="1064" t="s">
        <v>1923</v>
      </c>
      <c r="C3376" s="368" t="s">
        <v>1530</v>
      </c>
      <c r="D3376" s="31" t="s">
        <v>218</v>
      </c>
      <c r="E3376" s="31"/>
      <c r="F3376" s="31" t="s">
        <v>210</v>
      </c>
      <c r="G3376" s="31" t="s">
        <v>1445</v>
      </c>
      <c r="H3376" s="31"/>
      <c r="I3376" s="31">
        <v>0.9</v>
      </c>
      <c r="J3376" s="31">
        <v>40</v>
      </c>
      <c r="K3376" s="31"/>
      <c r="L3376" s="31">
        <v>0.9</v>
      </c>
      <c r="M3376" s="31">
        <v>40</v>
      </c>
      <c r="N3376" s="31"/>
      <c r="O3376" s="360">
        <f>IF(P3376="Yes",'MD Rates'!$H$1,R3376)</f>
        <v>18629</v>
      </c>
      <c r="P3376" s="5" t="str">
        <f t="shared" si="124"/>
        <v>No</v>
      </c>
      <c r="R3376" s="406">
        <v>18629</v>
      </c>
    </row>
    <row r="3377" spans="1:18" hidden="1" x14ac:dyDescent="0.2">
      <c r="A3377" s="31" t="s">
        <v>130</v>
      </c>
      <c r="B3377" s="1064" t="s">
        <v>1923</v>
      </c>
      <c r="C3377" s="368" t="s">
        <v>1530</v>
      </c>
      <c r="D3377" s="31" t="s">
        <v>218</v>
      </c>
      <c r="E3377" s="31"/>
      <c r="F3377" s="31" t="s">
        <v>210</v>
      </c>
      <c r="G3377" s="31" t="s">
        <v>1446</v>
      </c>
      <c r="H3377" s="31"/>
      <c r="I3377" s="31">
        <v>0.9</v>
      </c>
      <c r="J3377" s="31">
        <v>20</v>
      </c>
      <c r="K3377" s="31"/>
      <c r="L3377" s="31">
        <v>0.9</v>
      </c>
      <c r="M3377" s="31">
        <v>20</v>
      </c>
      <c r="N3377" s="31"/>
      <c r="O3377" s="360">
        <f>IF(P3377="Yes",'MD Rates'!$H$1,R3377)</f>
        <v>18629</v>
      </c>
      <c r="P3377" s="5" t="str">
        <f t="shared" si="124"/>
        <v>No</v>
      </c>
      <c r="R3377" s="406">
        <v>18629</v>
      </c>
    </row>
    <row r="3378" spans="1:18" hidden="1" x14ac:dyDescent="0.2">
      <c r="A3378" s="31" t="s">
        <v>130</v>
      </c>
      <c r="B3378" s="1064" t="s">
        <v>1923</v>
      </c>
      <c r="C3378" s="368" t="s">
        <v>1530</v>
      </c>
      <c r="D3378" s="31" t="s">
        <v>218</v>
      </c>
      <c r="E3378" s="31"/>
      <c r="F3378" s="31" t="s">
        <v>211</v>
      </c>
      <c r="G3378" s="31" t="s">
        <v>1447</v>
      </c>
      <c r="H3378" s="31"/>
      <c r="I3378" s="31">
        <v>0.9</v>
      </c>
      <c r="J3378" s="31">
        <v>50</v>
      </c>
      <c r="K3378" s="31"/>
      <c r="L3378" s="31">
        <v>0.9</v>
      </c>
      <c r="M3378" s="31">
        <v>50</v>
      </c>
      <c r="N3378" s="31"/>
      <c r="O3378" s="360">
        <f>IF(P3378="Yes",'MD Rates'!$H$1,R3378)</f>
        <v>18629</v>
      </c>
      <c r="P3378" s="5" t="str">
        <f t="shared" si="124"/>
        <v>No</v>
      </c>
      <c r="R3378" s="406">
        <v>18629</v>
      </c>
    </row>
    <row r="3379" spans="1:18" hidden="1" x14ac:dyDescent="0.2">
      <c r="A3379" s="31" t="s">
        <v>130</v>
      </c>
      <c r="B3379" s="1064" t="s">
        <v>1923</v>
      </c>
      <c r="C3379" s="368" t="s">
        <v>1530</v>
      </c>
      <c r="D3379" s="31" t="s">
        <v>218</v>
      </c>
      <c r="E3379" s="31"/>
      <c r="F3379" s="31" t="s">
        <v>211</v>
      </c>
      <c r="G3379" s="31" t="s">
        <v>1448</v>
      </c>
      <c r="H3379" s="31"/>
      <c r="I3379" s="31">
        <v>0.9</v>
      </c>
      <c r="J3379" s="31">
        <v>40</v>
      </c>
      <c r="K3379" s="31"/>
      <c r="L3379" s="31">
        <v>0.9</v>
      </c>
      <c r="M3379" s="31">
        <v>40</v>
      </c>
      <c r="N3379" s="31"/>
      <c r="O3379" s="360">
        <f>IF(P3379="Yes",'MD Rates'!$H$1,R3379)</f>
        <v>18629</v>
      </c>
      <c r="P3379" s="5" t="str">
        <f t="shared" si="124"/>
        <v>No</v>
      </c>
      <c r="R3379" s="406">
        <v>18629</v>
      </c>
    </row>
    <row r="3380" spans="1:18" hidden="1" x14ac:dyDescent="0.2">
      <c r="A3380" s="31" t="s">
        <v>130</v>
      </c>
      <c r="B3380" s="1064" t="s">
        <v>1923</v>
      </c>
      <c r="C3380" s="368" t="s">
        <v>1530</v>
      </c>
      <c r="D3380" s="31" t="s">
        <v>218</v>
      </c>
      <c r="E3380" s="31"/>
      <c r="F3380" s="31" t="s">
        <v>211</v>
      </c>
      <c r="G3380" s="31" t="s">
        <v>1449</v>
      </c>
      <c r="H3380" s="31"/>
      <c r="I3380" s="31">
        <v>0.9</v>
      </c>
      <c r="J3380" s="31">
        <v>20</v>
      </c>
      <c r="K3380" s="31"/>
      <c r="L3380" s="31">
        <v>0.9</v>
      </c>
      <c r="M3380" s="31">
        <v>20</v>
      </c>
      <c r="N3380" s="31"/>
      <c r="O3380" s="360">
        <f>IF(P3380="Yes",'MD Rates'!$H$1,R3380)</f>
        <v>18629</v>
      </c>
      <c r="P3380" s="5" t="str">
        <f t="shared" si="124"/>
        <v>No</v>
      </c>
      <c r="R3380" s="406">
        <v>18629</v>
      </c>
    </row>
    <row r="3381" spans="1:18" hidden="1" x14ac:dyDescent="0.2">
      <c r="A3381" s="31" t="s">
        <v>130</v>
      </c>
      <c r="B3381" s="1064" t="s">
        <v>1923</v>
      </c>
      <c r="C3381" s="368" t="s">
        <v>1530</v>
      </c>
      <c r="D3381" s="31" t="s">
        <v>220</v>
      </c>
      <c r="E3381" s="31"/>
      <c r="F3381" s="31" t="s">
        <v>146</v>
      </c>
      <c r="G3381" s="31" t="s">
        <v>1444</v>
      </c>
      <c r="H3381" s="31"/>
      <c r="I3381" s="31">
        <v>0.5</v>
      </c>
      <c r="J3381" s="31">
        <v>50</v>
      </c>
      <c r="K3381" s="31"/>
      <c r="L3381" s="31">
        <v>0.5</v>
      </c>
      <c r="M3381" s="31">
        <v>50</v>
      </c>
      <c r="N3381" s="31"/>
      <c r="O3381" s="360">
        <f>IF(P3381="Yes",'MD Rates'!$H$1,R3381)</f>
        <v>18629</v>
      </c>
      <c r="P3381" s="5" t="str">
        <f t="shared" si="124"/>
        <v>No</v>
      </c>
      <c r="R3381" s="406">
        <v>18629</v>
      </c>
    </row>
    <row r="3382" spans="1:18" hidden="1" x14ac:dyDescent="0.2">
      <c r="A3382" s="31" t="s">
        <v>130</v>
      </c>
      <c r="B3382" s="1064" t="s">
        <v>1923</v>
      </c>
      <c r="C3382" s="368" t="s">
        <v>1530</v>
      </c>
      <c r="D3382" s="31" t="s">
        <v>220</v>
      </c>
      <c r="E3382" s="31"/>
      <c r="F3382" s="31" t="s">
        <v>146</v>
      </c>
      <c r="G3382" s="31" t="s">
        <v>1445</v>
      </c>
      <c r="H3382" s="31"/>
      <c r="I3382" s="31">
        <v>0.5</v>
      </c>
      <c r="J3382" s="31">
        <v>40</v>
      </c>
      <c r="K3382" s="31"/>
      <c r="L3382" s="31">
        <v>0.5</v>
      </c>
      <c r="M3382" s="31">
        <v>40</v>
      </c>
      <c r="N3382" s="31"/>
      <c r="O3382" s="360">
        <f>IF(P3382="Yes",'MD Rates'!$H$1,R3382)</f>
        <v>18629</v>
      </c>
      <c r="P3382" s="5" t="str">
        <f t="shared" si="124"/>
        <v>No</v>
      </c>
      <c r="R3382" s="406">
        <v>18629</v>
      </c>
    </row>
    <row r="3383" spans="1:18" hidden="1" x14ac:dyDescent="0.2">
      <c r="A3383" s="31" t="s">
        <v>130</v>
      </c>
      <c r="B3383" s="1064" t="s">
        <v>1923</v>
      </c>
      <c r="C3383" s="368" t="s">
        <v>1530</v>
      </c>
      <c r="D3383" s="31" t="s">
        <v>220</v>
      </c>
      <c r="E3383" s="31"/>
      <c r="F3383" s="31" t="s">
        <v>146</v>
      </c>
      <c r="G3383" s="31" t="s">
        <v>1446</v>
      </c>
      <c r="H3383" s="31"/>
      <c r="I3383" s="31">
        <v>0.5</v>
      </c>
      <c r="J3383" s="31">
        <v>20</v>
      </c>
      <c r="K3383" s="31"/>
      <c r="L3383" s="31">
        <v>0.5</v>
      </c>
      <c r="M3383" s="31">
        <v>20</v>
      </c>
      <c r="N3383" s="31"/>
      <c r="O3383" s="360">
        <f>IF(P3383="Yes",'MD Rates'!$H$1,R3383)</f>
        <v>18629</v>
      </c>
      <c r="P3383" s="5" t="str">
        <f t="shared" si="124"/>
        <v>No</v>
      </c>
      <c r="R3383" s="406">
        <v>18629</v>
      </c>
    </row>
    <row r="3384" spans="1:18" hidden="1" x14ac:dyDescent="0.2">
      <c r="A3384" s="31" t="s">
        <v>130</v>
      </c>
      <c r="B3384" s="1064" t="s">
        <v>1923</v>
      </c>
      <c r="C3384" s="368" t="s">
        <v>1530</v>
      </c>
      <c r="D3384" s="31" t="s">
        <v>220</v>
      </c>
      <c r="E3384" s="31"/>
      <c r="F3384" s="31" t="s">
        <v>147</v>
      </c>
      <c r="G3384" s="31" t="s">
        <v>1447</v>
      </c>
      <c r="H3384" s="31"/>
      <c r="I3384" s="31">
        <v>0.5</v>
      </c>
      <c r="J3384" s="31">
        <v>50</v>
      </c>
      <c r="K3384" s="31"/>
      <c r="L3384" s="31">
        <v>0.5</v>
      </c>
      <c r="M3384" s="31">
        <v>50</v>
      </c>
      <c r="N3384" s="31"/>
      <c r="O3384" s="360">
        <f>IF(P3384="Yes",'MD Rates'!$H$1,R3384)</f>
        <v>18629</v>
      </c>
      <c r="P3384" s="5" t="str">
        <f t="shared" si="124"/>
        <v>No</v>
      </c>
      <c r="R3384" s="406">
        <v>18629</v>
      </c>
    </row>
    <row r="3385" spans="1:18" hidden="1" x14ac:dyDescent="0.2">
      <c r="A3385" s="31" t="s">
        <v>130</v>
      </c>
      <c r="B3385" s="1064" t="s">
        <v>1923</v>
      </c>
      <c r="C3385" s="368" t="s">
        <v>1530</v>
      </c>
      <c r="D3385" s="31" t="s">
        <v>220</v>
      </c>
      <c r="E3385" s="31"/>
      <c r="F3385" s="31" t="s">
        <v>147</v>
      </c>
      <c r="G3385" s="31" t="s">
        <v>1448</v>
      </c>
      <c r="H3385" s="31"/>
      <c r="I3385" s="31">
        <v>0.5</v>
      </c>
      <c r="J3385" s="31">
        <v>40</v>
      </c>
      <c r="K3385" s="31"/>
      <c r="L3385" s="31">
        <v>0.5</v>
      </c>
      <c r="M3385" s="31">
        <v>40</v>
      </c>
      <c r="N3385" s="31"/>
      <c r="O3385" s="360">
        <f>IF(P3385="Yes",'MD Rates'!$H$1,R3385)</f>
        <v>18629</v>
      </c>
      <c r="P3385" s="5" t="str">
        <f t="shared" si="124"/>
        <v>No</v>
      </c>
      <c r="R3385" s="406">
        <v>18629</v>
      </c>
    </row>
    <row r="3386" spans="1:18" hidden="1" x14ac:dyDescent="0.2">
      <c r="A3386" s="31" t="s">
        <v>130</v>
      </c>
      <c r="B3386" s="1064" t="s">
        <v>1923</v>
      </c>
      <c r="C3386" s="368" t="s">
        <v>1530</v>
      </c>
      <c r="D3386" s="31" t="s">
        <v>220</v>
      </c>
      <c r="E3386" s="31"/>
      <c r="F3386" s="31" t="s">
        <v>147</v>
      </c>
      <c r="G3386" s="31" t="s">
        <v>1449</v>
      </c>
      <c r="H3386" s="31"/>
      <c r="I3386" s="31">
        <v>0.5</v>
      </c>
      <c r="J3386" s="31">
        <v>20</v>
      </c>
      <c r="K3386" s="31"/>
      <c r="L3386" s="31">
        <v>0.5</v>
      </c>
      <c r="M3386" s="31">
        <v>20</v>
      </c>
      <c r="N3386" s="31"/>
      <c r="O3386" s="360">
        <f>IF(P3386="Yes",'MD Rates'!$H$1,R3386)</f>
        <v>18629</v>
      </c>
      <c r="P3386" s="5" t="str">
        <f t="shared" si="124"/>
        <v>No</v>
      </c>
      <c r="R3386" s="406">
        <v>18629</v>
      </c>
    </row>
    <row r="3387" spans="1:18" hidden="1" x14ac:dyDescent="0.2">
      <c r="A3387" s="31" t="s">
        <v>130</v>
      </c>
      <c r="B3387" s="1064" t="s">
        <v>1923</v>
      </c>
      <c r="C3387" s="368" t="s">
        <v>1530</v>
      </c>
      <c r="D3387" s="31" t="s">
        <v>220</v>
      </c>
      <c r="E3387" s="31"/>
      <c r="F3387" s="31" t="s">
        <v>148</v>
      </c>
      <c r="G3387" s="31" t="s">
        <v>1444</v>
      </c>
      <c r="H3387" s="31"/>
      <c r="I3387" s="31">
        <v>0.6</v>
      </c>
      <c r="J3387" s="31">
        <v>50</v>
      </c>
      <c r="K3387" s="31"/>
      <c r="L3387" s="31">
        <v>0.6</v>
      </c>
      <c r="M3387" s="31">
        <v>50</v>
      </c>
      <c r="N3387" s="31"/>
      <c r="O3387" s="360">
        <f>IF(P3387="Yes",'MD Rates'!$H$1,R3387)</f>
        <v>18629</v>
      </c>
      <c r="P3387" s="5" t="str">
        <f t="shared" si="124"/>
        <v>No</v>
      </c>
      <c r="R3387" s="406">
        <v>18629</v>
      </c>
    </row>
    <row r="3388" spans="1:18" hidden="1" x14ac:dyDescent="0.2">
      <c r="A3388" s="31" t="s">
        <v>130</v>
      </c>
      <c r="B3388" s="1064" t="s">
        <v>1923</v>
      </c>
      <c r="C3388" s="368" t="s">
        <v>1530</v>
      </c>
      <c r="D3388" s="31" t="s">
        <v>220</v>
      </c>
      <c r="E3388" s="31"/>
      <c r="F3388" s="31" t="s">
        <v>148</v>
      </c>
      <c r="G3388" s="31" t="s">
        <v>1445</v>
      </c>
      <c r="H3388" s="31"/>
      <c r="I3388" s="31">
        <v>0.6</v>
      </c>
      <c r="J3388" s="31">
        <v>40</v>
      </c>
      <c r="K3388" s="31"/>
      <c r="L3388" s="31">
        <v>0.6</v>
      </c>
      <c r="M3388" s="31">
        <v>40</v>
      </c>
      <c r="N3388" s="31"/>
      <c r="O3388" s="360">
        <f>IF(P3388="Yes",'MD Rates'!$H$1,R3388)</f>
        <v>18629</v>
      </c>
      <c r="P3388" s="5" t="str">
        <f t="shared" si="124"/>
        <v>No</v>
      </c>
      <c r="R3388" s="406">
        <v>18629</v>
      </c>
    </row>
    <row r="3389" spans="1:18" hidden="1" x14ac:dyDescent="0.2">
      <c r="A3389" s="31" t="s">
        <v>130</v>
      </c>
      <c r="B3389" s="1064" t="s">
        <v>1923</v>
      </c>
      <c r="C3389" s="368" t="s">
        <v>1530</v>
      </c>
      <c r="D3389" s="31" t="s">
        <v>220</v>
      </c>
      <c r="E3389" s="31"/>
      <c r="F3389" s="31" t="s">
        <v>148</v>
      </c>
      <c r="G3389" s="31" t="s">
        <v>1446</v>
      </c>
      <c r="H3389" s="31"/>
      <c r="I3389" s="31">
        <v>0.6</v>
      </c>
      <c r="J3389" s="31">
        <v>20</v>
      </c>
      <c r="K3389" s="31"/>
      <c r="L3389" s="31">
        <v>0.6</v>
      </c>
      <c r="M3389" s="31">
        <v>20</v>
      </c>
      <c r="N3389" s="31"/>
      <c r="O3389" s="360">
        <f>IF(P3389="Yes",'MD Rates'!$H$1,R3389)</f>
        <v>18629</v>
      </c>
      <c r="P3389" s="5" t="str">
        <f t="shared" si="124"/>
        <v>No</v>
      </c>
      <c r="R3389" s="406">
        <v>18629</v>
      </c>
    </row>
    <row r="3390" spans="1:18" hidden="1" x14ac:dyDescent="0.2">
      <c r="A3390" s="31" t="s">
        <v>130</v>
      </c>
      <c r="B3390" s="1064" t="s">
        <v>1923</v>
      </c>
      <c r="C3390" s="368" t="s">
        <v>1530</v>
      </c>
      <c r="D3390" s="31" t="s">
        <v>220</v>
      </c>
      <c r="E3390" s="31"/>
      <c r="F3390" s="31" t="s">
        <v>149</v>
      </c>
      <c r="G3390" s="31" t="s">
        <v>1447</v>
      </c>
      <c r="H3390" s="31"/>
      <c r="I3390" s="31">
        <v>0.6</v>
      </c>
      <c r="J3390" s="31">
        <v>50</v>
      </c>
      <c r="K3390" s="31"/>
      <c r="L3390" s="31">
        <v>0.6</v>
      </c>
      <c r="M3390" s="31">
        <v>50</v>
      </c>
      <c r="N3390" s="31"/>
      <c r="O3390" s="360">
        <f>IF(P3390="Yes",'MD Rates'!$H$1,R3390)</f>
        <v>18629</v>
      </c>
      <c r="P3390" s="5" t="str">
        <f t="shared" si="124"/>
        <v>No</v>
      </c>
      <c r="R3390" s="406">
        <v>18629</v>
      </c>
    </row>
    <row r="3391" spans="1:18" hidden="1" x14ac:dyDescent="0.2">
      <c r="A3391" s="31" t="s">
        <v>130</v>
      </c>
      <c r="B3391" s="1064" t="s">
        <v>1923</v>
      </c>
      <c r="C3391" s="368" t="s">
        <v>1530</v>
      </c>
      <c r="D3391" s="31" t="s">
        <v>220</v>
      </c>
      <c r="E3391" s="31"/>
      <c r="F3391" s="31" t="s">
        <v>149</v>
      </c>
      <c r="G3391" s="31" t="s">
        <v>1448</v>
      </c>
      <c r="H3391" s="31"/>
      <c r="I3391" s="31">
        <v>0.6</v>
      </c>
      <c r="J3391" s="31">
        <v>40</v>
      </c>
      <c r="K3391" s="31"/>
      <c r="L3391" s="31">
        <v>0.6</v>
      </c>
      <c r="M3391" s="31">
        <v>40</v>
      </c>
      <c r="N3391" s="31"/>
      <c r="O3391" s="360">
        <f>IF(P3391="Yes",'MD Rates'!$H$1,R3391)</f>
        <v>18629</v>
      </c>
      <c r="P3391" s="5" t="str">
        <f t="shared" si="124"/>
        <v>No</v>
      </c>
      <c r="R3391" s="406">
        <v>18629</v>
      </c>
    </row>
    <row r="3392" spans="1:18" hidden="1" x14ac:dyDescent="0.2">
      <c r="A3392" s="31" t="s">
        <v>130</v>
      </c>
      <c r="B3392" s="1064" t="s">
        <v>1923</v>
      </c>
      <c r="C3392" s="368" t="s">
        <v>1530</v>
      </c>
      <c r="D3392" s="31" t="s">
        <v>220</v>
      </c>
      <c r="E3392" s="31"/>
      <c r="F3392" s="31" t="s">
        <v>149</v>
      </c>
      <c r="G3392" s="31" t="s">
        <v>1449</v>
      </c>
      <c r="H3392" s="31"/>
      <c r="I3392" s="31">
        <v>0.6</v>
      </c>
      <c r="J3392" s="31">
        <v>20</v>
      </c>
      <c r="K3392" s="31"/>
      <c r="L3392" s="31">
        <v>0.6</v>
      </c>
      <c r="M3392" s="31">
        <v>20</v>
      </c>
      <c r="N3392" s="31"/>
      <c r="O3392" s="360">
        <f>IF(P3392="Yes",'MD Rates'!$H$1,R3392)</f>
        <v>18629</v>
      </c>
      <c r="P3392" s="5" t="str">
        <f t="shared" si="124"/>
        <v>No</v>
      </c>
      <c r="R3392" s="406">
        <v>18629</v>
      </c>
    </row>
    <row r="3393" spans="1:18" hidden="1" x14ac:dyDescent="0.2">
      <c r="A3393" s="31" t="s">
        <v>130</v>
      </c>
      <c r="B3393" s="1064" t="s">
        <v>1923</v>
      </c>
      <c r="C3393" s="368" t="s">
        <v>1530</v>
      </c>
      <c r="D3393" s="31" t="s">
        <v>220</v>
      </c>
      <c r="E3393" s="31"/>
      <c r="F3393" s="31" t="s">
        <v>150</v>
      </c>
      <c r="G3393" s="31" t="s">
        <v>1444</v>
      </c>
      <c r="H3393" s="31"/>
      <c r="I3393" s="31">
        <v>0.7</v>
      </c>
      <c r="J3393" s="31">
        <v>50</v>
      </c>
      <c r="K3393" s="31"/>
      <c r="L3393" s="31">
        <v>0.7</v>
      </c>
      <c r="M3393" s="31">
        <v>50</v>
      </c>
      <c r="N3393" s="31"/>
      <c r="O3393" s="360">
        <f>IF(P3393="Yes",'MD Rates'!$H$1,R3393)</f>
        <v>18629</v>
      </c>
      <c r="P3393" s="5" t="str">
        <f t="shared" si="124"/>
        <v>No</v>
      </c>
      <c r="R3393" s="406">
        <v>18629</v>
      </c>
    </row>
    <row r="3394" spans="1:18" hidden="1" x14ac:dyDescent="0.2">
      <c r="A3394" s="31" t="s">
        <v>130</v>
      </c>
      <c r="B3394" s="1064" t="s">
        <v>1923</v>
      </c>
      <c r="C3394" s="368" t="s">
        <v>1530</v>
      </c>
      <c r="D3394" s="31" t="s">
        <v>220</v>
      </c>
      <c r="E3394" s="31"/>
      <c r="F3394" s="31" t="s">
        <v>150</v>
      </c>
      <c r="G3394" s="31" t="s">
        <v>1445</v>
      </c>
      <c r="H3394" s="31"/>
      <c r="I3394" s="31">
        <v>0.7</v>
      </c>
      <c r="J3394" s="31">
        <v>40</v>
      </c>
      <c r="K3394" s="31"/>
      <c r="L3394" s="31">
        <v>0.7</v>
      </c>
      <c r="M3394" s="31">
        <v>40</v>
      </c>
      <c r="N3394" s="31"/>
      <c r="O3394" s="360">
        <f>IF(P3394="Yes",'MD Rates'!$H$1,R3394)</f>
        <v>18629</v>
      </c>
      <c r="P3394" s="5" t="str">
        <f t="shared" si="124"/>
        <v>No</v>
      </c>
      <c r="R3394" s="406">
        <v>18629</v>
      </c>
    </row>
    <row r="3395" spans="1:18" hidden="1" x14ac:dyDescent="0.2">
      <c r="A3395" s="31" t="s">
        <v>130</v>
      </c>
      <c r="B3395" s="1064" t="s">
        <v>1923</v>
      </c>
      <c r="C3395" s="368" t="s">
        <v>1530</v>
      </c>
      <c r="D3395" s="31" t="s">
        <v>220</v>
      </c>
      <c r="E3395" s="31"/>
      <c r="F3395" s="31" t="s">
        <v>150</v>
      </c>
      <c r="G3395" s="31" t="s">
        <v>1446</v>
      </c>
      <c r="H3395" s="31"/>
      <c r="I3395" s="31">
        <v>0.7</v>
      </c>
      <c r="J3395" s="31">
        <v>20</v>
      </c>
      <c r="K3395" s="31"/>
      <c r="L3395" s="31">
        <v>0.7</v>
      </c>
      <c r="M3395" s="31">
        <v>20</v>
      </c>
      <c r="N3395" s="31"/>
      <c r="O3395" s="360">
        <f>IF(P3395="Yes",'MD Rates'!$H$1,R3395)</f>
        <v>18629</v>
      </c>
      <c r="P3395" s="5" t="str">
        <f t="shared" si="124"/>
        <v>No</v>
      </c>
      <c r="R3395" s="406">
        <v>18629</v>
      </c>
    </row>
    <row r="3396" spans="1:18" hidden="1" x14ac:dyDescent="0.2">
      <c r="A3396" s="31" t="s">
        <v>130</v>
      </c>
      <c r="B3396" s="1064" t="s">
        <v>1923</v>
      </c>
      <c r="C3396" s="368" t="s">
        <v>1530</v>
      </c>
      <c r="D3396" s="31" t="s">
        <v>220</v>
      </c>
      <c r="E3396" s="31"/>
      <c r="F3396" s="31" t="s">
        <v>151</v>
      </c>
      <c r="G3396" s="31" t="s">
        <v>1447</v>
      </c>
      <c r="H3396" s="31"/>
      <c r="I3396" s="31">
        <v>0.7</v>
      </c>
      <c r="J3396" s="31">
        <v>50</v>
      </c>
      <c r="K3396" s="31"/>
      <c r="L3396" s="31">
        <v>0.7</v>
      </c>
      <c r="M3396" s="31">
        <v>50</v>
      </c>
      <c r="N3396" s="31"/>
      <c r="O3396" s="360">
        <f>IF(P3396="Yes",'MD Rates'!$H$1,R3396)</f>
        <v>18629</v>
      </c>
      <c r="P3396" s="5" t="str">
        <f t="shared" si="124"/>
        <v>No</v>
      </c>
      <c r="R3396" s="406">
        <v>18629</v>
      </c>
    </row>
    <row r="3397" spans="1:18" hidden="1" x14ac:dyDescent="0.2">
      <c r="A3397" s="31" t="s">
        <v>130</v>
      </c>
      <c r="B3397" s="1064" t="s">
        <v>1923</v>
      </c>
      <c r="C3397" s="368" t="s">
        <v>1530</v>
      </c>
      <c r="D3397" s="31" t="s">
        <v>220</v>
      </c>
      <c r="E3397" s="31"/>
      <c r="F3397" s="31" t="s">
        <v>151</v>
      </c>
      <c r="G3397" s="31" t="s">
        <v>1448</v>
      </c>
      <c r="H3397" s="31"/>
      <c r="I3397" s="31">
        <v>0.7</v>
      </c>
      <c r="J3397" s="31">
        <v>40</v>
      </c>
      <c r="K3397" s="31"/>
      <c r="L3397" s="31">
        <v>0.7</v>
      </c>
      <c r="M3397" s="31">
        <v>40</v>
      </c>
      <c r="N3397" s="31"/>
      <c r="O3397" s="360">
        <f>IF(P3397="Yes",'MD Rates'!$H$1,R3397)</f>
        <v>18629</v>
      </c>
      <c r="P3397" s="5" t="str">
        <f t="shared" si="124"/>
        <v>No</v>
      </c>
      <c r="R3397" s="406">
        <v>18629</v>
      </c>
    </row>
    <row r="3398" spans="1:18" hidden="1" x14ac:dyDescent="0.2">
      <c r="A3398" s="31" t="s">
        <v>130</v>
      </c>
      <c r="B3398" s="1064" t="s">
        <v>1923</v>
      </c>
      <c r="C3398" s="368" t="s">
        <v>1530</v>
      </c>
      <c r="D3398" s="31" t="s">
        <v>220</v>
      </c>
      <c r="E3398" s="31"/>
      <c r="F3398" s="31" t="s">
        <v>151</v>
      </c>
      <c r="G3398" s="31" t="s">
        <v>1449</v>
      </c>
      <c r="H3398" s="31"/>
      <c r="I3398" s="31">
        <v>0.7</v>
      </c>
      <c r="J3398" s="31">
        <v>20</v>
      </c>
      <c r="K3398" s="31"/>
      <c r="L3398" s="31">
        <v>0.7</v>
      </c>
      <c r="M3398" s="31">
        <v>20</v>
      </c>
      <c r="N3398" s="31"/>
      <c r="O3398" s="360">
        <f>IF(P3398="Yes",'MD Rates'!$H$1,R3398)</f>
        <v>18629</v>
      </c>
      <c r="P3398" s="5" t="str">
        <f t="shared" si="124"/>
        <v>No</v>
      </c>
      <c r="R3398" s="406">
        <v>18629</v>
      </c>
    </row>
    <row r="3399" spans="1:18" hidden="1" x14ac:dyDescent="0.2">
      <c r="A3399" s="31" t="s">
        <v>130</v>
      </c>
      <c r="B3399" s="1064" t="s">
        <v>1923</v>
      </c>
      <c r="C3399" s="368" t="s">
        <v>1530</v>
      </c>
      <c r="D3399" s="31" t="s">
        <v>220</v>
      </c>
      <c r="E3399" s="31"/>
      <c r="F3399" s="31" t="s">
        <v>152</v>
      </c>
      <c r="G3399" s="31" t="s">
        <v>1444</v>
      </c>
      <c r="H3399" s="31"/>
      <c r="I3399" s="31">
        <v>0.8</v>
      </c>
      <c r="J3399" s="31">
        <v>50</v>
      </c>
      <c r="K3399" s="31"/>
      <c r="L3399" s="31">
        <v>0.8</v>
      </c>
      <c r="M3399" s="31">
        <v>50</v>
      </c>
      <c r="N3399" s="31"/>
      <c r="O3399" s="360">
        <f>IF(P3399="Yes",'MD Rates'!$H$1,R3399)</f>
        <v>18629</v>
      </c>
      <c r="P3399" s="5" t="str">
        <f t="shared" si="124"/>
        <v>No</v>
      </c>
      <c r="R3399" s="406">
        <v>18629</v>
      </c>
    </row>
    <row r="3400" spans="1:18" hidden="1" x14ac:dyDescent="0.2">
      <c r="A3400" s="31" t="s">
        <v>130</v>
      </c>
      <c r="B3400" s="1064" t="s">
        <v>1923</v>
      </c>
      <c r="C3400" s="368" t="s">
        <v>1530</v>
      </c>
      <c r="D3400" s="31" t="s">
        <v>220</v>
      </c>
      <c r="E3400" s="31"/>
      <c r="F3400" s="31" t="s">
        <v>152</v>
      </c>
      <c r="G3400" s="31" t="s">
        <v>1445</v>
      </c>
      <c r="H3400" s="31"/>
      <c r="I3400" s="31">
        <v>0.8</v>
      </c>
      <c r="J3400" s="31">
        <v>40</v>
      </c>
      <c r="K3400" s="31"/>
      <c r="L3400" s="31">
        <v>0.8</v>
      </c>
      <c r="M3400" s="31">
        <v>40</v>
      </c>
      <c r="N3400" s="31"/>
      <c r="O3400" s="360">
        <f>IF(P3400="Yes",'MD Rates'!$H$1,R3400)</f>
        <v>18629</v>
      </c>
      <c r="P3400" s="5" t="str">
        <f t="shared" si="124"/>
        <v>No</v>
      </c>
      <c r="R3400" s="406">
        <v>18629</v>
      </c>
    </row>
    <row r="3401" spans="1:18" hidden="1" x14ac:dyDescent="0.2">
      <c r="A3401" s="31" t="s">
        <v>130</v>
      </c>
      <c r="B3401" s="1064" t="s">
        <v>1923</v>
      </c>
      <c r="C3401" s="368" t="s">
        <v>1530</v>
      </c>
      <c r="D3401" s="31" t="s">
        <v>220</v>
      </c>
      <c r="E3401" s="31"/>
      <c r="F3401" s="31" t="s">
        <v>152</v>
      </c>
      <c r="G3401" s="31" t="s">
        <v>1446</v>
      </c>
      <c r="H3401" s="31"/>
      <c r="I3401" s="31">
        <v>0.8</v>
      </c>
      <c r="J3401" s="31">
        <v>20</v>
      </c>
      <c r="K3401" s="31"/>
      <c r="L3401" s="31">
        <v>0.8</v>
      </c>
      <c r="M3401" s="31">
        <v>20</v>
      </c>
      <c r="N3401" s="31"/>
      <c r="O3401" s="360">
        <f>IF(P3401="Yes",'MD Rates'!$H$1,R3401)</f>
        <v>18629</v>
      </c>
      <c r="P3401" s="5" t="str">
        <f t="shared" si="124"/>
        <v>No</v>
      </c>
      <c r="R3401" s="406">
        <v>18629</v>
      </c>
    </row>
    <row r="3402" spans="1:18" hidden="1" x14ac:dyDescent="0.2">
      <c r="A3402" s="31" t="s">
        <v>130</v>
      </c>
      <c r="B3402" s="1064" t="s">
        <v>1923</v>
      </c>
      <c r="C3402" s="368" t="s">
        <v>1530</v>
      </c>
      <c r="D3402" s="31" t="s">
        <v>220</v>
      </c>
      <c r="E3402" s="31"/>
      <c r="F3402" s="31" t="s">
        <v>209</v>
      </c>
      <c r="G3402" s="31" t="s">
        <v>1447</v>
      </c>
      <c r="H3402" s="31"/>
      <c r="I3402" s="31">
        <v>0.8</v>
      </c>
      <c r="J3402" s="31">
        <v>50</v>
      </c>
      <c r="K3402" s="31"/>
      <c r="L3402" s="31">
        <v>0.8</v>
      </c>
      <c r="M3402" s="31">
        <v>50</v>
      </c>
      <c r="N3402" s="31"/>
      <c r="O3402" s="360">
        <f>IF(P3402="Yes",'MD Rates'!$H$1,R3402)</f>
        <v>18629</v>
      </c>
      <c r="P3402" s="5" t="str">
        <f t="shared" si="124"/>
        <v>No</v>
      </c>
      <c r="R3402" s="406">
        <v>18629</v>
      </c>
    </row>
    <row r="3403" spans="1:18" hidden="1" x14ac:dyDescent="0.2">
      <c r="A3403" s="31" t="s">
        <v>130</v>
      </c>
      <c r="B3403" s="1064" t="s">
        <v>1923</v>
      </c>
      <c r="C3403" s="368" t="s">
        <v>1530</v>
      </c>
      <c r="D3403" s="31" t="s">
        <v>220</v>
      </c>
      <c r="E3403" s="31"/>
      <c r="F3403" s="31" t="s">
        <v>209</v>
      </c>
      <c r="G3403" s="31" t="s">
        <v>1448</v>
      </c>
      <c r="H3403" s="31"/>
      <c r="I3403" s="31">
        <v>0.8</v>
      </c>
      <c r="J3403" s="31">
        <v>40</v>
      </c>
      <c r="K3403" s="31"/>
      <c r="L3403" s="31">
        <v>0.8</v>
      </c>
      <c r="M3403" s="31">
        <v>40</v>
      </c>
      <c r="N3403" s="31"/>
      <c r="O3403" s="360">
        <f>IF(P3403="Yes",'MD Rates'!$H$1,R3403)</f>
        <v>18629</v>
      </c>
      <c r="P3403" s="5" t="str">
        <f t="shared" si="124"/>
        <v>No</v>
      </c>
      <c r="R3403" s="406">
        <v>18629</v>
      </c>
    </row>
    <row r="3404" spans="1:18" hidden="1" x14ac:dyDescent="0.2">
      <c r="A3404" s="31" t="s">
        <v>130</v>
      </c>
      <c r="B3404" s="1064" t="s">
        <v>1923</v>
      </c>
      <c r="C3404" s="368" t="s">
        <v>1530</v>
      </c>
      <c r="D3404" s="31" t="s">
        <v>220</v>
      </c>
      <c r="E3404" s="31"/>
      <c r="F3404" s="31" t="s">
        <v>209</v>
      </c>
      <c r="G3404" s="31" t="s">
        <v>1449</v>
      </c>
      <c r="H3404" s="31"/>
      <c r="I3404" s="31">
        <v>0.8</v>
      </c>
      <c r="J3404" s="31">
        <v>20</v>
      </c>
      <c r="K3404" s="31"/>
      <c r="L3404" s="31">
        <v>0.8</v>
      </c>
      <c r="M3404" s="31">
        <v>20</v>
      </c>
      <c r="N3404" s="31"/>
      <c r="O3404" s="360">
        <f>IF(P3404="Yes",'MD Rates'!$H$1,R3404)</f>
        <v>18629</v>
      </c>
      <c r="P3404" s="5" t="str">
        <f t="shared" si="124"/>
        <v>No</v>
      </c>
      <c r="R3404" s="406">
        <v>18629</v>
      </c>
    </row>
    <row r="3405" spans="1:18" hidden="1" x14ac:dyDescent="0.2">
      <c r="A3405" s="31" t="s">
        <v>130</v>
      </c>
      <c r="B3405" s="1064" t="s">
        <v>1923</v>
      </c>
      <c r="C3405" s="368" t="s">
        <v>1530</v>
      </c>
      <c r="D3405" s="31" t="s">
        <v>220</v>
      </c>
      <c r="E3405" s="31"/>
      <c r="F3405" s="31" t="s">
        <v>210</v>
      </c>
      <c r="G3405" s="31" t="s">
        <v>1444</v>
      </c>
      <c r="H3405" s="31"/>
      <c r="I3405" s="31">
        <v>0.9</v>
      </c>
      <c r="J3405" s="31">
        <v>50</v>
      </c>
      <c r="K3405" s="31"/>
      <c r="L3405" s="31">
        <v>0.9</v>
      </c>
      <c r="M3405" s="31">
        <v>50</v>
      </c>
      <c r="N3405" s="31"/>
      <c r="O3405" s="360">
        <f>IF(P3405="Yes",'MD Rates'!$H$1,R3405)</f>
        <v>18629</v>
      </c>
      <c r="P3405" s="5" t="str">
        <f t="shared" si="124"/>
        <v>No</v>
      </c>
      <c r="R3405" s="406">
        <v>18629</v>
      </c>
    </row>
    <row r="3406" spans="1:18" hidden="1" x14ac:dyDescent="0.2">
      <c r="A3406" s="31" t="s">
        <v>130</v>
      </c>
      <c r="B3406" s="1064" t="s">
        <v>1923</v>
      </c>
      <c r="C3406" s="368" t="s">
        <v>1530</v>
      </c>
      <c r="D3406" s="31" t="s">
        <v>220</v>
      </c>
      <c r="E3406" s="31"/>
      <c r="F3406" s="31" t="s">
        <v>210</v>
      </c>
      <c r="G3406" s="31" t="s">
        <v>1445</v>
      </c>
      <c r="H3406" s="31"/>
      <c r="I3406" s="31">
        <v>0.9</v>
      </c>
      <c r="J3406" s="31">
        <v>40</v>
      </c>
      <c r="K3406" s="31"/>
      <c r="L3406" s="31">
        <v>0.9</v>
      </c>
      <c r="M3406" s="31">
        <v>40</v>
      </c>
      <c r="N3406" s="31"/>
      <c r="O3406" s="360">
        <f>IF(P3406="Yes",'MD Rates'!$H$1,R3406)</f>
        <v>18629</v>
      </c>
      <c r="P3406" s="5" t="str">
        <f t="shared" si="124"/>
        <v>No</v>
      </c>
      <c r="R3406" s="406">
        <v>18629</v>
      </c>
    </row>
    <row r="3407" spans="1:18" hidden="1" x14ac:dyDescent="0.2">
      <c r="A3407" s="31" t="s">
        <v>130</v>
      </c>
      <c r="B3407" s="1064" t="s">
        <v>1923</v>
      </c>
      <c r="C3407" s="368" t="s">
        <v>1530</v>
      </c>
      <c r="D3407" s="31" t="s">
        <v>220</v>
      </c>
      <c r="E3407" s="31"/>
      <c r="F3407" s="31" t="s">
        <v>210</v>
      </c>
      <c r="G3407" s="31" t="s">
        <v>1446</v>
      </c>
      <c r="H3407" s="31"/>
      <c r="I3407" s="31">
        <v>0.9</v>
      </c>
      <c r="J3407" s="31">
        <v>20</v>
      </c>
      <c r="K3407" s="31"/>
      <c r="L3407" s="31">
        <v>0.9</v>
      </c>
      <c r="M3407" s="31">
        <v>20</v>
      </c>
      <c r="N3407" s="31"/>
      <c r="O3407" s="360">
        <f>IF(P3407="Yes",'MD Rates'!$H$1,R3407)</f>
        <v>18629</v>
      </c>
      <c r="P3407" s="5" t="str">
        <f t="shared" si="124"/>
        <v>No</v>
      </c>
      <c r="R3407" s="406">
        <v>18629</v>
      </c>
    </row>
    <row r="3408" spans="1:18" hidden="1" x14ac:dyDescent="0.2">
      <c r="A3408" s="31" t="s">
        <v>130</v>
      </c>
      <c r="B3408" s="1064" t="s">
        <v>1923</v>
      </c>
      <c r="C3408" s="368" t="s">
        <v>1530</v>
      </c>
      <c r="D3408" s="31" t="s">
        <v>220</v>
      </c>
      <c r="E3408" s="31"/>
      <c r="F3408" s="31" t="s">
        <v>211</v>
      </c>
      <c r="G3408" s="31" t="s">
        <v>1447</v>
      </c>
      <c r="H3408" s="31"/>
      <c r="I3408" s="31">
        <v>0.9</v>
      </c>
      <c r="J3408" s="31">
        <v>50</v>
      </c>
      <c r="K3408" s="31"/>
      <c r="L3408" s="31">
        <v>0.9</v>
      </c>
      <c r="M3408" s="31">
        <v>50</v>
      </c>
      <c r="N3408" s="31"/>
      <c r="O3408" s="360">
        <f>IF(P3408="Yes",'MD Rates'!$H$1,R3408)</f>
        <v>18629</v>
      </c>
      <c r="P3408" s="5" t="str">
        <f t="shared" si="124"/>
        <v>No</v>
      </c>
      <c r="R3408" s="406">
        <v>18629</v>
      </c>
    </row>
    <row r="3409" spans="1:18" hidden="1" x14ac:dyDescent="0.2">
      <c r="A3409" s="31" t="s">
        <v>130</v>
      </c>
      <c r="B3409" s="1064" t="s">
        <v>1923</v>
      </c>
      <c r="C3409" s="368" t="s">
        <v>1530</v>
      </c>
      <c r="D3409" s="31" t="s">
        <v>220</v>
      </c>
      <c r="E3409" s="31"/>
      <c r="F3409" s="31" t="s">
        <v>211</v>
      </c>
      <c r="G3409" s="31" t="s">
        <v>1448</v>
      </c>
      <c r="H3409" s="31"/>
      <c r="I3409" s="31">
        <v>0.9</v>
      </c>
      <c r="J3409" s="31">
        <v>40</v>
      </c>
      <c r="K3409" s="31"/>
      <c r="L3409" s="31">
        <v>0.9</v>
      </c>
      <c r="M3409" s="31">
        <v>40</v>
      </c>
      <c r="N3409" s="31"/>
      <c r="O3409" s="360">
        <f>IF(P3409="Yes",'MD Rates'!$H$1,R3409)</f>
        <v>18629</v>
      </c>
      <c r="P3409" s="5" t="str">
        <f t="shared" si="124"/>
        <v>No</v>
      </c>
      <c r="R3409" s="406">
        <v>18629</v>
      </c>
    </row>
    <row r="3410" spans="1:18" hidden="1" x14ac:dyDescent="0.2">
      <c r="A3410" s="31" t="s">
        <v>130</v>
      </c>
      <c r="B3410" s="1064" t="s">
        <v>1923</v>
      </c>
      <c r="C3410" s="368" t="s">
        <v>1530</v>
      </c>
      <c r="D3410" s="31" t="s">
        <v>220</v>
      </c>
      <c r="E3410" s="31"/>
      <c r="F3410" s="31" t="s">
        <v>211</v>
      </c>
      <c r="G3410" s="31" t="s">
        <v>1449</v>
      </c>
      <c r="H3410" s="31"/>
      <c r="I3410" s="31">
        <v>0.9</v>
      </c>
      <c r="J3410" s="31">
        <v>20</v>
      </c>
      <c r="K3410" s="31"/>
      <c r="L3410" s="31">
        <v>0.9</v>
      </c>
      <c r="M3410" s="31">
        <v>20</v>
      </c>
      <c r="N3410" s="31"/>
      <c r="O3410" s="360">
        <f>IF(P3410="Yes",'MD Rates'!$H$1,R3410)</f>
        <v>18629</v>
      </c>
      <c r="P3410" s="5" t="str">
        <f t="shared" si="124"/>
        <v>No</v>
      </c>
      <c r="R3410" s="406">
        <v>18629</v>
      </c>
    </row>
    <row r="3411" spans="1:18" hidden="1" x14ac:dyDescent="0.2">
      <c r="A3411" s="31" t="s">
        <v>130</v>
      </c>
      <c r="B3411" s="1064" t="s">
        <v>1923</v>
      </c>
      <c r="C3411" s="368" t="s">
        <v>1530</v>
      </c>
      <c r="D3411" s="31" t="s">
        <v>221</v>
      </c>
      <c r="E3411" s="31"/>
      <c r="F3411" s="31" t="s">
        <v>146</v>
      </c>
      <c r="G3411" s="31" t="s">
        <v>1444</v>
      </c>
      <c r="H3411" s="31"/>
      <c r="I3411" s="31">
        <v>0.5</v>
      </c>
      <c r="J3411" s="31">
        <v>50</v>
      </c>
      <c r="K3411" s="31"/>
      <c r="L3411" s="31">
        <v>0.5</v>
      </c>
      <c r="M3411" s="31">
        <v>50</v>
      </c>
      <c r="N3411" s="31"/>
      <c r="O3411" s="360">
        <f>IF(P3411="Yes",'MD Rates'!$H$1,R3411)</f>
        <v>18629</v>
      </c>
      <c r="P3411" s="5" t="str">
        <f t="shared" si="124"/>
        <v>No</v>
      </c>
      <c r="R3411" s="406">
        <v>18629</v>
      </c>
    </row>
    <row r="3412" spans="1:18" hidden="1" x14ac:dyDescent="0.2">
      <c r="A3412" s="31" t="s">
        <v>130</v>
      </c>
      <c r="B3412" s="1064" t="s">
        <v>1923</v>
      </c>
      <c r="C3412" s="368" t="s">
        <v>1530</v>
      </c>
      <c r="D3412" s="31" t="s">
        <v>221</v>
      </c>
      <c r="E3412" s="31"/>
      <c r="F3412" s="31" t="s">
        <v>146</v>
      </c>
      <c r="G3412" s="31" t="s">
        <v>1445</v>
      </c>
      <c r="H3412" s="31"/>
      <c r="I3412" s="31">
        <v>0.5</v>
      </c>
      <c r="J3412" s="31">
        <v>40</v>
      </c>
      <c r="K3412" s="31"/>
      <c r="L3412" s="31">
        <v>0.5</v>
      </c>
      <c r="M3412" s="31">
        <v>40</v>
      </c>
      <c r="N3412" s="31"/>
      <c r="O3412" s="360">
        <f>IF(P3412="Yes",'MD Rates'!$H$1,R3412)</f>
        <v>18629</v>
      </c>
      <c r="P3412" s="5" t="str">
        <f t="shared" si="124"/>
        <v>No</v>
      </c>
      <c r="R3412" s="406">
        <v>18629</v>
      </c>
    </row>
    <row r="3413" spans="1:18" hidden="1" x14ac:dyDescent="0.2">
      <c r="A3413" s="31" t="s">
        <v>130</v>
      </c>
      <c r="B3413" s="1064" t="s">
        <v>1923</v>
      </c>
      <c r="C3413" s="368" t="s">
        <v>1530</v>
      </c>
      <c r="D3413" s="31" t="s">
        <v>221</v>
      </c>
      <c r="E3413" s="31"/>
      <c r="F3413" s="31" t="s">
        <v>146</v>
      </c>
      <c r="G3413" s="31" t="s">
        <v>1446</v>
      </c>
      <c r="H3413" s="31"/>
      <c r="I3413" s="31">
        <v>0.5</v>
      </c>
      <c r="J3413" s="31">
        <v>20</v>
      </c>
      <c r="K3413" s="31"/>
      <c r="L3413" s="31">
        <v>0.5</v>
      </c>
      <c r="M3413" s="31">
        <v>20</v>
      </c>
      <c r="N3413" s="31"/>
      <c r="O3413" s="360">
        <f>IF(P3413="Yes",'MD Rates'!$H$1,R3413)</f>
        <v>18629</v>
      </c>
      <c r="P3413" s="5" t="str">
        <f t="shared" ref="P3413:P3481" si="125">IF(I3413&lt;&gt;L3413,"Yes","No")</f>
        <v>No</v>
      </c>
      <c r="R3413" s="406">
        <v>18629</v>
      </c>
    </row>
    <row r="3414" spans="1:18" hidden="1" x14ac:dyDescent="0.2">
      <c r="A3414" s="31" t="s">
        <v>130</v>
      </c>
      <c r="B3414" s="1064" t="s">
        <v>1923</v>
      </c>
      <c r="C3414" s="368" t="s">
        <v>1530</v>
      </c>
      <c r="D3414" s="31" t="s">
        <v>221</v>
      </c>
      <c r="E3414" s="31"/>
      <c r="F3414" s="31" t="s">
        <v>147</v>
      </c>
      <c r="G3414" s="31" t="s">
        <v>1447</v>
      </c>
      <c r="H3414" s="31"/>
      <c r="I3414" s="31">
        <v>0.5</v>
      </c>
      <c r="J3414" s="31">
        <v>50</v>
      </c>
      <c r="K3414" s="31"/>
      <c r="L3414" s="31">
        <v>0.5</v>
      </c>
      <c r="M3414" s="31">
        <v>50</v>
      </c>
      <c r="N3414" s="31"/>
      <c r="O3414" s="360">
        <f>IF(P3414="Yes",'MD Rates'!$H$1,R3414)</f>
        <v>18629</v>
      </c>
      <c r="P3414" s="5" t="str">
        <f t="shared" si="125"/>
        <v>No</v>
      </c>
      <c r="R3414" s="406">
        <v>18629</v>
      </c>
    </row>
    <row r="3415" spans="1:18" hidden="1" x14ac:dyDescent="0.2">
      <c r="A3415" s="31" t="s">
        <v>130</v>
      </c>
      <c r="B3415" s="1064" t="s">
        <v>1923</v>
      </c>
      <c r="C3415" s="368" t="s">
        <v>1530</v>
      </c>
      <c r="D3415" s="31" t="s">
        <v>221</v>
      </c>
      <c r="E3415" s="31"/>
      <c r="F3415" s="31" t="s">
        <v>147</v>
      </c>
      <c r="G3415" s="31" t="s">
        <v>1448</v>
      </c>
      <c r="H3415" s="31"/>
      <c r="I3415" s="31">
        <v>0.5</v>
      </c>
      <c r="J3415" s="31">
        <v>40</v>
      </c>
      <c r="K3415" s="31"/>
      <c r="L3415" s="31">
        <v>0.5</v>
      </c>
      <c r="M3415" s="31">
        <v>40</v>
      </c>
      <c r="N3415" s="31"/>
      <c r="O3415" s="360">
        <f>IF(P3415="Yes",'MD Rates'!$H$1,R3415)</f>
        <v>18629</v>
      </c>
      <c r="P3415" s="5" t="str">
        <f t="shared" si="125"/>
        <v>No</v>
      </c>
      <c r="R3415" s="406">
        <v>18629</v>
      </c>
    </row>
    <row r="3416" spans="1:18" hidden="1" x14ac:dyDescent="0.2">
      <c r="A3416" s="31" t="s">
        <v>130</v>
      </c>
      <c r="B3416" s="1064" t="s">
        <v>1923</v>
      </c>
      <c r="C3416" s="368" t="s">
        <v>1530</v>
      </c>
      <c r="D3416" s="31" t="s">
        <v>221</v>
      </c>
      <c r="E3416" s="31"/>
      <c r="F3416" s="31" t="s">
        <v>147</v>
      </c>
      <c r="G3416" s="31" t="s">
        <v>1449</v>
      </c>
      <c r="H3416" s="31"/>
      <c r="I3416" s="31">
        <v>0.5</v>
      </c>
      <c r="J3416" s="31">
        <v>20</v>
      </c>
      <c r="K3416" s="31"/>
      <c r="L3416" s="31">
        <v>0.5</v>
      </c>
      <c r="M3416" s="31">
        <v>20</v>
      </c>
      <c r="N3416" s="31"/>
      <c r="O3416" s="360">
        <f>IF(P3416="Yes",'MD Rates'!$H$1,R3416)</f>
        <v>18629</v>
      </c>
      <c r="P3416" s="5" t="str">
        <f t="shared" si="125"/>
        <v>No</v>
      </c>
      <c r="R3416" s="406">
        <v>18629</v>
      </c>
    </row>
    <row r="3417" spans="1:18" hidden="1" x14ac:dyDescent="0.2">
      <c r="A3417" s="31" t="s">
        <v>130</v>
      </c>
      <c r="B3417" s="1064" t="s">
        <v>1923</v>
      </c>
      <c r="C3417" s="368" t="s">
        <v>1530</v>
      </c>
      <c r="D3417" s="31" t="s">
        <v>221</v>
      </c>
      <c r="E3417" s="31"/>
      <c r="F3417" s="31" t="s">
        <v>148</v>
      </c>
      <c r="G3417" s="31" t="s">
        <v>1444</v>
      </c>
      <c r="H3417" s="31"/>
      <c r="I3417" s="31">
        <v>0.6</v>
      </c>
      <c r="J3417" s="31">
        <v>50</v>
      </c>
      <c r="K3417" s="31"/>
      <c r="L3417" s="31">
        <v>0.6</v>
      </c>
      <c r="M3417" s="31">
        <v>50</v>
      </c>
      <c r="N3417" s="31"/>
      <c r="O3417" s="360">
        <f>IF(P3417="Yes",'MD Rates'!$H$1,R3417)</f>
        <v>18629</v>
      </c>
      <c r="P3417" s="5" t="str">
        <f t="shared" si="125"/>
        <v>No</v>
      </c>
      <c r="R3417" s="406">
        <v>18629</v>
      </c>
    </row>
    <row r="3418" spans="1:18" hidden="1" x14ac:dyDescent="0.2">
      <c r="A3418" s="31" t="s">
        <v>130</v>
      </c>
      <c r="B3418" s="1064" t="s">
        <v>1923</v>
      </c>
      <c r="C3418" s="368" t="s">
        <v>1530</v>
      </c>
      <c r="D3418" s="31" t="s">
        <v>221</v>
      </c>
      <c r="E3418" s="31"/>
      <c r="F3418" s="31" t="s">
        <v>148</v>
      </c>
      <c r="G3418" s="31" t="s">
        <v>1445</v>
      </c>
      <c r="H3418" s="31"/>
      <c r="I3418" s="31">
        <v>0.6</v>
      </c>
      <c r="J3418" s="31">
        <v>40</v>
      </c>
      <c r="K3418" s="31"/>
      <c r="L3418" s="31">
        <v>0.6</v>
      </c>
      <c r="M3418" s="31">
        <v>40</v>
      </c>
      <c r="N3418" s="31"/>
      <c r="O3418" s="360">
        <f>IF(P3418="Yes",'MD Rates'!$H$1,R3418)</f>
        <v>18629</v>
      </c>
      <c r="P3418" s="5" t="str">
        <f t="shared" si="125"/>
        <v>No</v>
      </c>
      <c r="R3418" s="406">
        <v>18629</v>
      </c>
    </row>
    <row r="3419" spans="1:18" hidden="1" x14ac:dyDescent="0.2">
      <c r="A3419" s="31" t="s">
        <v>130</v>
      </c>
      <c r="B3419" s="1064" t="s">
        <v>1923</v>
      </c>
      <c r="C3419" s="368" t="s">
        <v>1530</v>
      </c>
      <c r="D3419" s="31" t="s">
        <v>221</v>
      </c>
      <c r="E3419" s="31"/>
      <c r="F3419" s="31" t="s">
        <v>148</v>
      </c>
      <c r="G3419" s="31" t="s">
        <v>1446</v>
      </c>
      <c r="H3419" s="31"/>
      <c r="I3419" s="31">
        <v>0.6</v>
      </c>
      <c r="J3419" s="31">
        <v>20</v>
      </c>
      <c r="K3419" s="31"/>
      <c r="L3419" s="31">
        <v>0.6</v>
      </c>
      <c r="M3419" s="31">
        <v>20</v>
      </c>
      <c r="N3419" s="31"/>
      <c r="O3419" s="360">
        <f>IF(P3419="Yes",'MD Rates'!$H$1,R3419)</f>
        <v>18629</v>
      </c>
      <c r="P3419" s="5" t="str">
        <f t="shared" si="125"/>
        <v>No</v>
      </c>
      <c r="R3419" s="406">
        <v>18629</v>
      </c>
    </row>
    <row r="3420" spans="1:18" hidden="1" x14ac:dyDescent="0.2">
      <c r="A3420" s="31" t="s">
        <v>130</v>
      </c>
      <c r="B3420" s="1064" t="s">
        <v>1923</v>
      </c>
      <c r="C3420" s="368" t="s">
        <v>1530</v>
      </c>
      <c r="D3420" s="31" t="s">
        <v>221</v>
      </c>
      <c r="E3420" s="31"/>
      <c r="F3420" s="31" t="s">
        <v>149</v>
      </c>
      <c r="G3420" s="31" t="s">
        <v>1447</v>
      </c>
      <c r="H3420" s="31"/>
      <c r="I3420" s="31">
        <v>0.6</v>
      </c>
      <c r="J3420" s="31">
        <v>50</v>
      </c>
      <c r="K3420" s="31"/>
      <c r="L3420" s="31">
        <v>0.6</v>
      </c>
      <c r="M3420" s="31">
        <v>50</v>
      </c>
      <c r="N3420" s="31"/>
      <c r="O3420" s="360">
        <f>IF(P3420="Yes",'MD Rates'!$H$1,R3420)</f>
        <v>18629</v>
      </c>
      <c r="P3420" s="5" t="str">
        <f t="shared" si="125"/>
        <v>No</v>
      </c>
      <c r="R3420" s="406">
        <v>18629</v>
      </c>
    </row>
    <row r="3421" spans="1:18" hidden="1" x14ac:dyDescent="0.2">
      <c r="A3421" s="31" t="s">
        <v>130</v>
      </c>
      <c r="B3421" s="1064" t="s">
        <v>1923</v>
      </c>
      <c r="C3421" s="368" t="s">
        <v>1530</v>
      </c>
      <c r="D3421" s="31" t="s">
        <v>221</v>
      </c>
      <c r="E3421" s="31"/>
      <c r="F3421" s="31" t="s">
        <v>149</v>
      </c>
      <c r="G3421" s="31" t="s">
        <v>1448</v>
      </c>
      <c r="H3421" s="31"/>
      <c r="I3421" s="31">
        <v>0.6</v>
      </c>
      <c r="J3421" s="31">
        <v>40</v>
      </c>
      <c r="K3421" s="31"/>
      <c r="L3421" s="31">
        <v>0.6</v>
      </c>
      <c r="M3421" s="31">
        <v>40</v>
      </c>
      <c r="N3421" s="31"/>
      <c r="O3421" s="360">
        <f>IF(P3421="Yes",'MD Rates'!$H$1,R3421)</f>
        <v>18629</v>
      </c>
      <c r="P3421" s="5" t="str">
        <f t="shared" si="125"/>
        <v>No</v>
      </c>
      <c r="R3421" s="406">
        <v>18629</v>
      </c>
    </row>
    <row r="3422" spans="1:18" hidden="1" x14ac:dyDescent="0.2">
      <c r="A3422" s="31" t="s">
        <v>130</v>
      </c>
      <c r="B3422" s="1064" t="s">
        <v>1923</v>
      </c>
      <c r="C3422" s="368" t="s">
        <v>1530</v>
      </c>
      <c r="D3422" s="31" t="s">
        <v>221</v>
      </c>
      <c r="E3422" s="31"/>
      <c r="F3422" s="31" t="s">
        <v>149</v>
      </c>
      <c r="G3422" s="31" t="s">
        <v>1449</v>
      </c>
      <c r="H3422" s="31"/>
      <c r="I3422" s="31">
        <v>0.6</v>
      </c>
      <c r="J3422" s="31">
        <v>20</v>
      </c>
      <c r="K3422" s="31"/>
      <c r="L3422" s="31">
        <v>0.6</v>
      </c>
      <c r="M3422" s="31">
        <v>20</v>
      </c>
      <c r="N3422" s="31"/>
      <c r="O3422" s="360">
        <f>IF(P3422="Yes",'MD Rates'!$H$1,R3422)</f>
        <v>18629</v>
      </c>
      <c r="P3422" s="5" t="str">
        <f t="shared" si="125"/>
        <v>No</v>
      </c>
      <c r="R3422" s="406">
        <v>18629</v>
      </c>
    </row>
    <row r="3423" spans="1:18" hidden="1" x14ac:dyDescent="0.2">
      <c r="A3423" s="31" t="s">
        <v>130</v>
      </c>
      <c r="B3423" s="1064" t="s">
        <v>1923</v>
      </c>
      <c r="C3423" s="368" t="s">
        <v>1530</v>
      </c>
      <c r="D3423" s="31" t="s">
        <v>221</v>
      </c>
      <c r="E3423" s="31"/>
      <c r="F3423" s="31" t="s">
        <v>150</v>
      </c>
      <c r="G3423" s="31" t="s">
        <v>1444</v>
      </c>
      <c r="H3423" s="31"/>
      <c r="I3423" s="31">
        <v>0.7</v>
      </c>
      <c r="J3423" s="31">
        <v>50</v>
      </c>
      <c r="K3423" s="31"/>
      <c r="L3423" s="31">
        <v>0.7</v>
      </c>
      <c r="M3423" s="31">
        <v>50</v>
      </c>
      <c r="N3423" s="31"/>
      <c r="O3423" s="360">
        <f>IF(P3423="Yes",'MD Rates'!$H$1,R3423)</f>
        <v>18629</v>
      </c>
      <c r="P3423" s="5" t="str">
        <f t="shared" si="125"/>
        <v>No</v>
      </c>
      <c r="R3423" s="406">
        <v>18629</v>
      </c>
    </row>
    <row r="3424" spans="1:18" hidden="1" x14ac:dyDescent="0.2">
      <c r="A3424" s="31" t="s">
        <v>130</v>
      </c>
      <c r="B3424" s="1064" t="s">
        <v>1923</v>
      </c>
      <c r="C3424" s="368" t="s">
        <v>1530</v>
      </c>
      <c r="D3424" s="31" t="s">
        <v>221</v>
      </c>
      <c r="E3424" s="31"/>
      <c r="F3424" s="31" t="s">
        <v>150</v>
      </c>
      <c r="G3424" s="31" t="s">
        <v>1445</v>
      </c>
      <c r="H3424" s="31"/>
      <c r="I3424" s="31">
        <v>0.7</v>
      </c>
      <c r="J3424" s="31">
        <v>40</v>
      </c>
      <c r="K3424" s="31"/>
      <c r="L3424" s="31">
        <v>0.7</v>
      </c>
      <c r="M3424" s="31">
        <v>40</v>
      </c>
      <c r="N3424" s="31"/>
      <c r="O3424" s="360">
        <f>IF(P3424="Yes",'MD Rates'!$H$1,R3424)</f>
        <v>18629</v>
      </c>
      <c r="P3424" s="5" t="str">
        <f t="shared" si="125"/>
        <v>No</v>
      </c>
      <c r="R3424" s="406">
        <v>18629</v>
      </c>
    </row>
    <row r="3425" spans="1:18" hidden="1" x14ac:dyDescent="0.2">
      <c r="A3425" s="31" t="s">
        <v>130</v>
      </c>
      <c r="B3425" s="1064" t="s">
        <v>1923</v>
      </c>
      <c r="C3425" s="368" t="s">
        <v>1530</v>
      </c>
      <c r="D3425" s="31" t="s">
        <v>221</v>
      </c>
      <c r="E3425" s="31"/>
      <c r="F3425" s="31" t="s">
        <v>150</v>
      </c>
      <c r="G3425" s="31" t="s">
        <v>1446</v>
      </c>
      <c r="H3425" s="31"/>
      <c r="I3425" s="31">
        <v>0.7</v>
      </c>
      <c r="J3425" s="31">
        <v>20</v>
      </c>
      <c r="K3425" s="31"/>
      <c r="L3425" s="31">
        <v>0.7</v>
      </c>
      <c r="M3425" s="31">
        <v>20</v>
      </c>
      <c r="N3425" s="31"/>
      <c r="O3425" s="360">
        <f>IF(P3425="Yes",'MD Rates'!$H$1,R3425)</f>
        <v>18629</v>
      </c>
      <c r="P3425" s="5" t="str">
        <f t="shared" si="125"/>
        <v>No</v>
      </c>
      <c r="R3425" s="406">
        <v>18629</v>
      </c>
    </row>
    <row r="3426" spans="1:18" hidden="1" x14ac:dyDescent="0.2">
      <c r="A3426" s="31" t="s">
        <v>130</v>
      </c>
      <c r="B3426" s="1064" t="s">
        <v>1923</v>
      </c>
      <c r="C3426" s="368" t="s">
        <v>1530</v>
      </c>
      <c r="D3426" s="31" t="s">
        <v>221</v>
      </c>
      <c r="E3426" s="31"/>
      <c r="F3426" s="31" t="s">
        <v>151</v>
      </c>
      <c r="G3426" s="31" t="s">
        <v>1447</v>
      </c>
      <c r="H3426" s="31"/>
      <c r="I3426" s="31">
        <v>0.7</v>
      </c>
      <c r="J3426" s="31">
        <v>50</v>
      </c>
      <c r="K3426" s="31"/>
      <c r="L3426" s="31">
        <v>0.7</v>
      </c>
      <c r="M3426" s="31">
        <v>50</v>
      </c>
      <c r="N3426" s="31"/>
      <c r="O3426" s="360">
        <f>IF(P3426="Yes",'MD Rates'!$H$1,R3426)</f>
        <v>18629</v>
      </c>
      <c r="P3426" s="5" t="str">
        <f t="shared" si="125"/>
        <v>No</v>
      </c>
      <c r="R3426" s="406">
        <v>18629</v>
      </c>
    </row>
    <row r="3427" spans="1:18" hidden="1" x14ac:dyDescent="0.2">
      <c r="A3427" s="31" t="s">
        <v>130</v>
      </c>
      <c r="B3427" s="1064" t="s">
        <v>1923</v>
      </c>
      <c r="C3427" s="368" t="s">
        <v>1530</v>
      </c>
      <c r="D3427" s="31" t="s">
        <v>221</v>
      </c>
      <c r="E3427" s="31"/>
      <c r="F3427" s="31" t="s">
        <v>151</v>
      </c>
      <c r="G3427" s="31" t="s">
        <v>1448</v>
      </c>
      <c r="H3427" s="31"/>
      <c r="I3427" s="31">
        <v>0.7</v>
      </c>
      <c r="J3427" s="31">
        <v>40</v>
      </c>
      <c r="K3427" s="31"/>
      <c r="L3427" s="31">
        <v>0.7</v>
      </c>
      <c r="M3427" s="31">
        <v>40</v>
      </c>
      <c r="N3427" s="31"/>
      <c r="O3427" s="360">
        <f>IF(P3427="Yes",'MD Rates'!$H$1,R3427)</f>
        <v>18629</v>
      </c>
      <c r="P3427" s="5" t="str">
        <f t="shared" si="125"/>
        <v>No</v>
      </c>
      <c r="R3427" s="406">
        <v>18629</v>
      </c>
    </row>
    <row r="3428" spans="1:18" hidden="1" x14ac:dyDescent="0.2">
      <c r="A3428" s="31" t="s">
        <v>130</v>
      </c>
      <c r="B3428" s="1064" t="s">
        <v>1923</v>
      </c>
      <c r="C3428" s="368" t="s">
        <v>1530</v>
      </c>
      <c r="D3428" s="31" t="s">
        <v>221</v>
      </c>
      <c r="E3428" s="31"/>
      <c r="F3428" s="31" t="s">
        <v>151</v>
      </c>
      <c r="G3428" s="31" t="s">
        <v>1449</v>
      </c>
      <c r="H3428" s="31"/>
      <c r="I3428" s="31">
        <v>0.7</v>
      </c>
      <c r="J3428" s="31">
        <v>20</v>
      </c>
      <c r="K3428" s="31"/>
      <c r="L3428" s="31">
        <v>0.7</v>
      </c>
      <c r="M3428" s="31">
        <v>20</v>
      </c>
      <c r="N3428" s="31"/>
      <c r="O3428" s="360">
        <f>IF(P3428="Yes",'MD Rates'!$H$1,R3428)</f>
        <v>18629</v>
      </c>
      <c r="P3428" s="5" t="str">
        <f t="shared" si="125"/>
        <v>No</v>
      </c>
      <c r="R3428" s="406">
        <v>18629</v>
      </c>
    </row>
    <row r="3429" spans="1:18" hidden="1" x14ac:dyDescent="0.2">
      <c r="A3429" s="31" t="s">
        <v>130</v>
      </c>
      <c r="B3429" s="1064" t="s">
        <v>1923</v>
      </c>
      <c r="C3429" s="368" t="s">
        <v>1530</v>
      </c>
      <c r="D3429" s="31" t="s">
        <v>221</v>
      </c>
      <c r="E3429" s="31"/>
      <c r="F3429" s="31" t="s">
        <v>152</v>
      </c>
      <c r="G3429" s="31" t="s">
        <v>1444</v>
      </c>
      <c r="H3429" s="31"/>
      <c r="I3429" s="31">
        <v>0.8</v>
      </c>
      <c r="J3429" s="31">
        <v>50</v>
      </c>
      <c r="K3429" s="31"/>
      <c r="L3429" s="31">
        <v>0.8</v>
      </c>
      <c r="M3429" s="31">
        <v>50</v>
      </c>
      <c r="N3429" s="31"/>
      <c r="O3429" s="360">
        <f>IF(P3429="Yes",'MD Rates'!$H$1,R3429)</f>
        <v>18629</v>
      </c>
      <c r="P3429" s="5" t="str">
        <f t="shared" si="125"/>
        <v>No</v>
      </c>
      <c r="R3429" s="406">
        <v>18629</v>
      </c>
    </row>
    <row r="3430" spans="1:18" hidden="1" x14ac:dyDescent="0.2">
      <c r="A3430" s="31" t="s">
        <v>130</v>
      </c>
      <c r="B3430" s="1064" t="s">
        <v>1923</v>
      </c>
      <c r="C3430" s="368" t="s">
        <v>1530</v>
      </c>
      <c r="D3430" s="31" t="s">
        <v>221</v>
      </c>
      <c r="E3430" s="31"/>
      <c r="F3430" s="31" t="s">
        <v>152</v>
      </c>
      <c r="G3430" s="31" t="s">
        <v>1445</v>
      </c>
      <c r="H3430" s="31"/>
      <c r="I3430" s="31">
        <v>0.8</v>
      </c>
      <c r="J3430" s="31">
        <v>40</v>
      </c>
      <c r="K3430" s="31"/>
      <c r="L3430" s="31">
        <v>0.8</v>
      </c>
      <c r="M3430" s="31">
        <v>40</v>
      </c>
      <c r="N3430" s="31"/>
      <c r="O3430" s="360">
        <f>IF(P3430="Yes",'MD Rates'!$H$1,R3430)</f>
        <v>18629</v>
      </c>
      <c r="P3430" s="5" t="str">
        <f t="shared" si="125"/>
        <v>No</v>
      </c>
      <c r="R3430" s="406">
        <v>18629</v>
      </c>
    </row>
    <row r="3431" spans="1:18" hidden="1" x14ac:dyDescent="0.2">
      <c r="A3431" s="31" t="s">
        <v>130</v>
      </c>
      <c r="B3431" s="1064" t="s">
        <v>1923</v>
      </c>
      <c r="C3431" s="368" t="s">
        <v>1530</v>
      </c>
      <c r="D3431" s="31" t="s">
        <v>221</v>
      </c>
      <c r="E3431" s="31"/>
      <c r="F3431" s="31" t="s">
        <v>152</v>
      </c>
      <c r="G3431" s="31" t="s">
        <v>1446</v>
      </c>
      <c r="H3431" s="31"/>
      <c r="I3431" s="31">
        <v>0.8</v>
      </c>
      <c r="J3431" s="31">
        <v>20</v>
      </c>
      <c r="K3431" s="31"/>
      <c r="L3431" s="31">
        <v>0.8</v>
      </c>
      <c r="M3431" s="31">
        <v>20</v>
      </c>
      <c r="N3431" s="31"/>
      <c r="O3431" s="360">
        <f>IF(P3431="Yes",'MD Rates'!$H$1,R3431)</f>
        <v>18629</v>
      </c>
      <c r="P3431" s="5" t="str">
        <f t="shared" si="125"/>
        <v>No</v>
      </c>
      <c r="R3431" s="406">
        <v>18629</v>
      </c>
    </row>
    <row r="3432" spans="1:18" hidden="1" x14ac:dyDescent="0.2">
      <c r="A3432" s="31" t="s">
        <v>130</v>
      </c>
      <c r="B3432" s="1064" t="s">
        <v>1923</v>
      </c>
      <c r="C3432" s="368" t="s">
        <v>1530</v>
      </c>
      <c r="D3432" s="31" t="s">
        <v>221</v>
      </c>
      <c r="E3432" s="31"/>
      <c r="F3432" s="31" t="s">
        <v>209</v>
      </c>
      <c r="G3432" s="31" t="s">
        <v>1447</v>
      </c>
      <c r="H3432" s="31"/>
      <c r="I3432" s="31">
        <v>0.8</v>
      </c>
      <c r="J3432" s="31">
        <v>50</v>
      </c>
      <c r="K3432" s="31"/>
      <c r="L3432" s="31">
        <v>0.8</v>
      </c>
      <c r="M3432" s="31">
        <v>50</v>
      </c>
      <c r="N3432" s="31"/>
      <c r="O3432" s="360">
        <f>IF(P3432="Yes",'MD Rates'!$H$1,R3432)</f>
        <v>18629</v>
      </c>
      <c r="P3432" s="5" t="str">
        <f t="shared" si="125"/>
        <v>No</v>
      </c>
      <c r="R3432" s="406">
        <v>18629</v>
      </c>
    </row>
    <row r="3433" spans="1:18" hidden="1" x14ac:dyDescent="0.2">
      <c r="A3433" s="31" t="s">
        <v>130</v>
      </c>
      <c r="B3433" s="1064" t="s">
        <v>1923</v>
      </c>
      <c r="C3433" s="368" t="s">
        <v>1530</v>
      </c>
      <c r="D3433" s="31" t="s">
        <v>221</v>
      </c>
      <c r="E3433" s="31"/>
      <c r="F3433" s="31" t="s">
        <v>209</v>
      </c>
      <c r="G3433" s="31" t="s">
        <v>1448</v>
      </c>
      <c r="H3433" s="31"/>
      <c r="I3433" s="31">
        <v>0.8</v>
      </c>
      <c r="J3433" s="31">
        <v>40</v>
      </c>
      <c r="K3433" s="31"/>
      <c r="L3433" s="31">
        <v>0.8</v>
      </c>
      <c r="M3433" s="31">
        <v>40</v>
      </c>
      <c r="N3433" s="31"/>
      <c r="O3433" s="360">
        <f>IF(P3433="Yes",'MD Rates'!$H$1,R3433)</f>
        <v>18629</v>
      </c>
      <c r="P3433" s="5" t="str">
        <f t="shared" si="125"/>
        <v>No</v>
      </c>
      <c r="R3433" s="406">
        <v>18629</v>
      </c>
    </row>
    <row r="3434" spans="1:18" hidden="1" x14ac:dyDescent="0.2">
      <c r="A3434" s="31" t="s">
        <v>130</v>
      </c>
      <c r="B3434" s="1064" t="s">
        <v>1923</v>
      </c>
      <c r="C3434" s="368" t="s">
        <v>1530</v>
      </c>
      <c r="D3434" s="31" t="s">
        <v>221</v>
      </c>
      <c r="E3434" s="31"/>
      <c r="F3434" s="31" t="s">
        <v>209</v>
      </c>
      <c r="G3434" s="31" t="s">
        <v>1449</v>
      </c>
      <c r="H3434" s="31"/>
      <c r="I3434" s="31">
        <v>0.8</v>
      </c>
      <c r="J3434" s="31">
        <v>20</v>
      </c>
      <c r="K3434" s="31"/>
      <c r="L3434" s="31">
        <v>0.8</v>
      </c>
      <c r="M3434" s="31">
        <v>20</v>
      </c>
      <c r="N3434" s="31"/>
      <c r="O3434" s="360">
        <f>IF(P3434="Yes",'MD Rates'!$H$1,R3434)</f>
        <v>18629</v>
      </c>
      <c r="P3434" s="5" t="str">
        <f t="shared" si="125"/>
        <v>No</v>
      </c>
      <c r="R3434" s="406">
        <v>18629</v>
      </c>
    </row>
    <row r="3435" spans="1:18" hidden="1" x14ac:dyDescent="0.2">
      <c r="A3435" s="31" t="s">
        <v>130</v>
      </c>
      <c r="B3435" s="1064" t="s">
        <v>1923</v>
      </c>
      <c r="C3435" s="368" t="s">
        <v>1530</v>
      </c>
      <c r="D3435" s="31" t="s">
        <v>221</v>
      </c>
      <c r="E3435" s="31"/>
      <c r="F3435" s="31" t="s">
        <v>210</v>
      </c>
      <c r="G3435" s="31" t="s">
        <v>1444</v>
      </c>
      <c r="H3435" s="31"/>
      <c r="I3435" s="31">
        <v>0.9</v>
      </c>
      <c r="J3435" s="31">
        <v>50</v>
      </c>
      <c r="K3435" s="31"/>
      <c r="L3435" s="31">
        <v>0.9</v>
      </c>
      <c r="M3435" s="31">
        <v>50</v>
      </c>
      <c r="N3435" s="31"/>
      <c r="O3435" s="360">
        <f>IF(P3435="Yes",'MD Rates'!$H$1,R3435)</f>
        <v>18629</v>
      </c>
      <c r="P3435" s="5" t="str">
        <f t="shared" si="125"/>
        <v>No</v>
      </c>
      <c r="R3435" s="406">
        <v>18629</v>
      </c>
    </row>
    <row r="3436" spans="1:18" hidden="1" x14ac:dyDescent="0.2">
      <c r="A3436" s="31" t="s">
        <v>130</v>
      </c>
      <c r="B3436" s="1064" t="s">
        <v>1923</v>
      </c>
      <c r="C3436" s="368" t="s">
        <v>1530</v>
      </c>
      <c r="D3436" s="31" t="s">
        <v>221</v>
      </c>
      <c r="E3436" s="31"/>
      <c r="F3436" s="31" t="s">
        <v>210</v>
      </c>
      <c r="G3436" s="31" t="s">
        <v>1445</v>
      </c>
      <c r="H3436" s="31"/>
      <c r="I3436" s="31">
        <v>0.9</v>
      </c>
      <c r="J3436" s="31">
        <v>40</v>
      </c>
      <c r="K3436" s="31"/>
      <c r="L3436" s="31">
        <v>0.9</v>
      </c>
      <c r="M3436" s="31">
        <v>40</v>
      </c>
      <c r="N3436" s="31"/>
      <c r="O3436" s="360">
        <f>IF(P3436="Yes",'MD Rates'!$H$1,R3436)</f>
        <v>18629</v>
      </c>
      <c r="P3436" s="5" t="str">
        <f t="shared" si="125"/>
        <v>No</v>
      </c>
      <c r="R3436" s="406">
        <v>18629</v>
      </c>
    </row>
    <row r="3437" spans="1:18" hidden="1" x14ac:dyDescent="0.2">
      <c r="A3437" s="31" t="s">
        <v>130</v>
      </c>
      <c r="B3437" s="1064" t="s">
        <v>1923</v>
      </c>
      <c r="C3437" s="368" t="s">
        <v>1530</v>
      </c>
      <c r="D3437" s="31" t="s">
        <v>221</v>
      </c>
      <c r="E3437" s="31"/>
      <c r="F3437" s="31" t="s">
        <v>210</v>
      </c>
      <c r="G3437" s="31" t="s">
        <v>1446</v>
      </c>
      <c r="H3437" s="31"/>
      <c r="I3437" s="31">
        <v>0.9</v>
      </c>
      <c r="J3437" s="31">
        <v>20</v>
      </c>
      <c r="K3437" s="31"/>
      <c r="L3437" s="31">
        <v>0.9</v>
      </c>
      <c r="M3437" s="31">
        <v>20</v>
      </c>
      <c r="N3437" s="31"/>
      <c r="O3437" s="360">
        <f>IF(P3437="Yes",'MD Rates'!$H$1,R3437)</f>
        <v>18629</v>
      </c>
      <c r="P3437" s="5" t="str">
        <f t="shared" si="125"/>
        <v>No</v>
      </c>
      <c r="R3437" s="406">
        <v>18629</v>
      </c>
    </row>
    <row r="3438" spans="1:18" hidden="1" x14ac:dyDescent="0.2">
      <c r="A3438" s="31" t="s">
        <v>130</v>
      </c>
      <c r="B3438" s="1064" t="s">
        <v>1923</v>
      </c>
      <c r="C3438" s="368" t="s">
        <v>1530</v>
      </c>
      <c r="D3438" s="31" t="s">
        <v>221</v>
      </c>
      <c r="E3438" s="31"/>
      <c r="F3438" s="31" t="s">
        <v>211</v>
      </c>
      <c r="G3438" s="31" t="s">
        <v>1447</v>
      </c>
      <c r="H3438" s="31"/>
      <c r="I3438" s="31">
        <v>0.9</v>
      </c>
      <c r="J3438" s="31">
        <v>50</v>
      </c>
      <c r="K3438" s="31"/>
      <c r="L3438" s="31">
        <v>0.9</v>
      </c>
      <c r="M3438" s="31">
        <v>50</v>
      </c>
      <c r="N3438" s="31"/>
      <c r="O3438" s="360">
        <f>IF(P3438="Yes",'MD Rates'!$H$1,R3438)</f>
        <v>18629</v>
      </c>
      <c r="P3438" s="5" t="str">
        <f t="shared" si="125"/>
        <v>No</v>
      </c>
      <c r="R3438" s="406">
        <v>18629</v>
      </c>
    </row>
    <row r="3439" spans="1:18" hidden="1" x14ac:dyDescent="0.2">
      <c r="A3439" s="31" t="s">
        <v>130</v>
      </c>
      <c r="B3439" s="1064" t="s">
        <v>1923</v>
      </c>
      <c r="C3439" s="368" t="s">
        <v>1530</v>
      </c>
      <c r="D3439" s="31" t="s">
        <v>221</v>
      </c>
      <c r="E3439" s="31"/>
      <c r="F3439" s="31" t="s">
        <v>211</v>
      </c>
      <c r="G3439" s="31" t="s">
        <v>1448</v>
      </c>
      <c r="H3439" s="31"/>
      <c r="I3439" s="31">
        <v>0.9</v>
      </c>
      <c r="J3439" s="31">
        <v>40</v>
      </c>
      <c r="K3439" s="31"/>
      <c r="L3439" s="31">
        <v>0.9</v>
      </c>
      <c r="M3439" s="31">
        <v>40</v>
      </c>
      <c r="N3439" s="31"/>
      <c r="O3439" s="360">
        <f>IF(P3439="Yes",'MD Rates'!$H$1,R3439)</f>
        <v>18629</v>
      </c>
      <c r="P3439" s="5" t="str">
        <f t="shared" si="125"/>
        <v>No</v>
      </c>
      <c r="R3439" s="406">
        <v>18629</v>
      </c>
    </row>
    <row r="3440" spans="1:18" hidden="1" x14ac:dyDescent="0.2">
      <c r="A3440" s="31" t="s">
        <v>130</v>
      </c>
      <c r="B3440" s="1064" t="s">
        <v>1923</v>
      </c>
      <c r="C3440" s="368" t="s">
        <v>1530</v>
      </c>
      <c r="D3440" s="31" t="s">
        <v>221</v>
      </c>
      <c r="E3440" s="31"/>
      <c r="F3440" s="31" t="s">
        <v>211</v>
      </c>
      <c r="G3440" s="31" t="s">
        <v>1449</v>
      </c>
      <c r="H3440" s="31"/>
      <c r="I3440" s="31">
        <v>0.9</v>
      </c>
      <c r="J3440" s="31">
        <v>20</v>
      </c>
      <c r="K3440" s="31"/>
      <c r="L3440" s="31">
        <v>0.9</v>
      </c>
      <c r="M3440" s="31">
        <v>20</v>
      </c>
      <c r="N3440" s="31"/>
      <c r="O3440" s="360">
        <f>IF(P3440="Yes",'MD Rates'!$H$1,R3440)</f>
        <v>18629</v>
      </c>
      <c r="P3440" s="5" t="str">
        <f t="shared" si="125"/>
        <v>No</v>
      </c>
      <c r="R3440" s="406">
        <v>18629</v>
      </c>
    </row>
    <row r="3441" spans="1:18" hidden="1" x14ac:dyDescent="0.2">
      <c r="A3441" s="31" t="s">
        <v>130</v>
      </c>
      <c r="B3441" s="1064" t="s">
        <v>1923</v>
      </c>
      <c r="C3441" s="368" t="s">
        <v>1530</v>
      </c>
      <c r="D3441" s="31" t="s">
        <v>222</v>
      </c>
      <c r="E3441" s="31"/>
      <c r="F3441" s="31" t="s">
        <v>146</v>
      </c>
      <c r="G3441" s="31" t="s">
        <v>1444</v>
      </c>
      <c r="H3441" s="31"/>
      <c r="I3441" s="31">
        <v>0.5</v>
      </c>
      <c r="J3441" s="31">
        <v>50</v>
      </c>
      <c r="K3441" s="31"/>
      <c r="L3441" s="31">
        <v>0.5</v>
      </c>
      <c r="M3441" s="31">
        <v>50</v>
      </c>
      <c r="N3441" s="31"/>
      <c r="O3441" s="360">
        <f>IF(P3441="Yes",'MD Rates'!$H$1,R3441)</f>
        <v>18629</v>
      </c>
      <c r="P3441" s="5" t="str">
        <f t="shared" si="125"/>
        <v>No</v>
      </c>
      <c r="R3441" s="406">
        <v>18629</v>
      </c>
    </row>
    <row r="3442" spans="1:18" hidden="1" x14ac:dyDescent="0.2">
      <c r="A3442" s="31" t="s">
        <v>130</v>
      </c>
      <c r="B3442" s="1064" t="s">
        <v>1923</v>
      </c>
      <c r="C3442" s="368" t="s">
        <v>1530</v>
      </c>
      <c r="D3442" s="31" t="s">
        <v>222</v>
      </c>
      <c r="E3442" s="31"/>
      <c r="F3442" s="31" t="s">
        <v>146</v>
      </c>
      <c r="G3442" s="31" t="s">
        <v>1445</v>
      </c>
      <c r="H3442" s="31"/>
      <c r="I3442" s="31">
        <v>0.5</v>
      </c>
      <c r="J3442" s="31">
        <v>40</v>
      </c>
      <c r="K3442" s="31"/>
      <c r="L3442" s="31">
        <v>0.5</v>
      </c>
      <c r="M3442" s="31">
        <v>40</v>
      </c>
      <c r="N3442" s="31"/>
      <c r="O3442" s="360">
        <f>IF(P3442="Yes",'MD Rates'!$H$1,R3442)</f>
        <v>18629</v>
      </c>
      <c r="P3442" s="5" t="str">
        <f t="shared" si="125"/>
        <v>No</v>
      </c>
      <c r="R3442" s="406">
        <v>18629</v>
      </c>
    </row>
    <row r="3443" spans="1:18" hidden="1" x14ac:dyDescent="0.2">
      <c r="A3443" s="31" t="s">
        <v>130</v>
      </c>
      <c r="B3443" s="1064" t="s">
        <v>1923</v>
      </c>
      <c r="C3443" s="368" t="s">
        <v>1530</v>
      </c>
      <c r="D3443" s="31" t="s">
        <v>222</v>
      </c>
      <c r="E3443" s="31"/>
      <c r="F3443" s="31" t="s">
        <v>146</v>
      </c>
      <c r="G3443" s="31" t="s">
        <v>1446</v>
      </c>
      <c r="H3443" s="31"/>
      <c r="I3443" s="31">
        <v>0.5</v>
      </c>
      <c r="J3443" s="31">
        <v>20</v>
      </c>
      <c r="K3443" s="31"/>
      <c r="L3443" s="31">
        <v>0.5</v>
      </c>
      <c r="M3443" s="31">
        <v>20</v>
      </c>
      <c r="N3443" s="31"/>
      <c r="O3443" s="360">
        <f>IF(P3443="Yes",'MD Rates'!$H$1,R3443)</f>
        <v>18629</v>
      </c>
      <c r="P3443" s="5" t="str">
        <f t="shared" si="125"/>
        <v>No</v>
      </c>
      <c r="R3443" s="406">
        <v>18629</v>
      </c>
    </row>
    <row r="3444" spans="1:18" hidden="1" x14ac:dyDescent="0.2">
      <c r="A3444" s="31" t="s">
        <v>130</v>
      </c>
      <c r="B3444" s="1064" t="s">
        <v>1923</v>
      </c>
      <c r="C3444" s="368" t="s">
        <v>1530</v>
      </c>
      <c r="D3444" s="31" t="s">
        <v>222</v>
      </c>
      <c r="E3444" s="31"/>
      <c r="F3444" s="31" t="s">
        <v>147</v>
      </c>
      <c r="G3444" s="31" t="s">
        <v>1447</v>
      </c>
      <c r="H3444" s="31"/>
      <c r="I3444" s="31">
        <v>0.5</v>
      </c>
      <c r="J3444" s="31">
        <v>50</v>
      </c>
      <c r="K3444" s="31"/>
      <c r="L3444" s="31">
        <v>0.5</v>
      </c>
      <c r="M3444" s="31">
        <v>50</v>
      </c>
      <c r="N3444" s="31"/>
      <c r="O3444" s="360">
        <f>IF(P3444="Yes",'MD Rates'!$H$1,R3444)</f>
        <v>18629</v>
      </c>
      <c r="P3444" s="5" t="str">
        <f t="shared" si="125"/>
        <v>No</v>
      </c>
      <c r="R3444" s="406">
        <v>18629</v>
      </c>
    </row>
    <row r="3445" spans="1:18" hidden="1" x14ac:dyDescent="0.2">
      <c r="A3445" s="31" t="s">
        <v>130</v>
      </c>
      <c r="B3445" s="1064" t="s">
        <v>1923</v>
      </c>
      <c r="C3445" s="368" t="s">
        <v>1530</v>
      </c>
      <c r="D3445" s="31" t="s">
        <v>222</v>
      </c>
      <c r="E3445" s="31"/>
      <c r="F3445" s="31" t="s">
        <v>147</v>
      </c>
      <c r="G3445" s="31" t="s">
        <v>1448</v>
      </c>
      <c r="H3445" s="31"/>
      <c r="I3445" s="31">
        <v>0.5</v>
      </c>
      <c r="J3445" s="31">
        <v>40</v>
      </c>
      <c r="K3445" s="31"/>
      <c r="L3445" s="31">
        <v>0.5</v>
      </c>
      <c r="M3445" s="31">
        <v>40</v>
      </c>
      <c r="N3445" s="31"/>
      <c r="O3445" s="360">
        <f>IF(P3445="Yes",'MD Rates'!$H$1,R3445)</f>
        <v>18629</v>
      </c>
      <c r="P3445" s="5" t="str">
        <f t="shared" si="125"/>
        <v>No</v>
      </c>
      <c r="R3445" s="406">
        <v>18629</v>
      </c>
    </row>
    <row r="3446" spans="1:18" hidden="1" x14ac:dyDescent="0.2">
      <c r="A3446" s="31" t="s">
        <v>130</v>
      </c>
      <c r="B3446" s="1064" t="s">
        <v>1923</v>
      </c>
      <c r="C3446" s="368" t="s">
        <v>1530</v>
      </c>
      <c r="D3446" s="31" t="s">
        <v>222</v>
      </c>
      <c r="E3446" s="31"/>
      <c r="F3446" s="31" t="s">
        <v>147</v>
      </c>
      <c r="G3446" s="31" t="s">
        <v>1449</v>
      </c>
      <c r="H3446" s="31"/>
      <c r="I3446" s="31">
        <v>0.5</v>
      </c>
      <c r="J3446" s="31">
        <v>20</v>
      </c>
      <c r="K3446" s="31"/>
      <c r="L3446" s="31">
        <v>0.5</v>
      </c>
      <c r="M3446" s="31">
        <v>20</v>
      </c>
      <c r="N3446" s="31"/>
      <c r="O3446" s="360">
        <f>IF(P3446="Yes",'MD Rates'!$H$1,R3446)</f>
        <v>18629</v>
      </c>
      <c r="P3446" s="5" t="str">
        <f t="shared" si="125"/>
        <v>No</v>
      </c>
      <c r="R3446" s="406">
        <v>18629</v>
      </c>
    </row>
    <row r="3447" spans="1:18" s="11" customFormat="1" hidden="1" x14ac:dyDescent="0.2">
      <c r="A3447" s="9" t="s">
        <v>130</v>
      </c>
      <c r="B3447" s="1064" t="s">
        <v>1923</v>
      </c>
      <c r="C3447" s="375" t="s">
        <v>1530</v>
      </c>
      <c r="D3447" s="9" t="s">
        <v>222</v>
      </c>
      <c r="E3447" s="9"/>
      <c r="F3447" s="9" t="s">
        <v>147</v>
      </c>
      <c r="G3447" s="9" t="s">
        <v>660</v>
      </c>
      <c r="H3447" s="9"/>
      <c r="I3447" s="593">
        <v>0.5</v>
      </c>
      <c r="J3447" s="9">
        <v>5</v>
      </c>
      <c r="K3447" s="9"/>
      <c r="L3447" s="506">
        <v>0.5</v>
      </c>
      <c r="M3447" s="506">
        <v>5</v>
      </c>
      <c r="N3447" s="9"/>
      <c r="O3447" s="360">
        <f>IF(P3447="Yes",'MD Rates'!$H$1,R3447)</f>
        <v>18629</v>
      </c>
      <c r="P3447" s="12" t="str">
        <f>IF(I3447&lt;&gt;L3447,"Yes","No")</f>
        <v>No</v>
      </c>
      <c r="R3447" s="360">
        <v>18629</v>
      </c>
    </row>
    <row r="3448" spans="1:18" hidden="1" x14ac:dyDescent="0.2">
      <c r="A3448" s="31" t="s">
        <v>130</v>
      </c>
      <c r="B3448" s="1064" t="s">
        <v>1923</v>
      </c>
      <c r="C3448" s="368" t="s">
        <v>1530</v>
      </c>
      <c r="D3448" s="31" t="s">
        <v>222</v>
      </c>
      <c r="E3448" s="31"/>
      <c r="F3448" s="31" t="s">
        <v>148</v>
      </c>
      <c r="G3448" s="31" t="s">
        <v>1444</v>
      </c>
      <c r="H3448" s="31"/>
      <c r="I3448" s="31">
        <v>0.6</v>
      </c>
      <c r="J3448" s="31">
        <v>50</v>
      </c>
      <c r="K3448" s="31"/>
      <c r="L3448" s="31">
        <v>0.6</v>
      </c>
      <c r="M3448" s="31">
        <v>50</v>
      </c>
      <c r="N3448" s="31"/>
      <c r="O3448" s="360">
        <f>IF(P3448="Yes",'MD Rates'!$H$1,R3448)</f>
        <v>18629</v>
      </c>
      <c r="P3448" s="5" t="str">
        <f t="shared" si="125"/>
        <v>No</v>
      </c>
      <c r="R3448" s="406">
        <v>18629</v>
      </c>
    </row>
    <row r="3449" spans="1:18" hidden="1" x14ac:dyDescent="0.2">
      <c r="A3449" s="31" t="s">
        <v>130</v>
      </c>
      <c r="B3449" s="1064" t="s">
        <v>1923</v>
      </c>
      <c r="C3449" s="368" t="s">
        <v>1530</v>
      </c>
      <c r="D3449" s="31" t="s">
        <v>222</v>
      </c>
      <c r="E3449" s="31"/>
      <c r="F3449" s="31" t="s">
        <v>148</v>
      </c>
      <c r="G3449" s="31" t="s">
        <v>1445</v>
      </c>
      <c r="H3449" s="31"/>
      <c r="I3449" s="31">
        <v>0.6</v>
      </c>
      <c r="J3449" s="31">
        <v>40</v>
      </c>
      <c r="K3449" s="31"/>
      <c r="L3449" s="31">
        <v>0.6</v>
      </c>
      <c r="M3449" s="31">
        <v>40</v>
      </c>
      <c r="N3449" s="31"/>
      <c r="O3449" s="360">
        <f>IF(P3449="Yes",'MD Rates'!$H$1,R3449)</f>
        <v>18629</v>
      </c>
      <c r="P3449" s="5" t="str">
        <f t="shared" si="125"/>
        <v>No</v>
      </c>
      <c r="R3449" s="406">
        <v>18629</v>
      </c>
    </row>
    <row r="3450" spans="1:18" hidden="1" x14ac:dyDescent="0.2">
      <c r="A3450" s="31" t="s">
        <v>130</v>
      </c>
      <c r="B3450" s="1064" t="s">
        <v>1923</v>
      </c>
      <c r="C3450" s="368" t="s">
        <v>1530</v>
      </c>
      <c r="D3450" s="31" t="s">
        <v>222</v>
      </c>
      <c r="E3450" s="31"/>
      <c r="F3450" s="31" t="s">
        <v>148</v>
      </c>
      <c r="G3450" s="31" t="s">
        <v>1446</v>
      </c>
      <c r="H3450" s="31"/>
      <c r="I3450" s="31">
        <v>0.6</v>
      </c>
      <c r="J3450" s="31">
        <v>20</v>
      </c>
      <c r="K3450" s="31"/>
      <c r="L3450" s="31">
        <v>0.6</v>
      </c>
      <c r="M3450" s="31">
        <v>20</v>
      </c>
      <c r="N3450" s="31"/>
      <c r="O3450" s="360">
        <f>IF(P3450="Yes",'MD Rates'!$H$1,R3450)</f>
        <v>18629</v>
      </c>
      <c r="P3450" s="5" t="str">
        <f t="shared" si="125"/>
        <v>No</v>
      </c>
      <c r="R3450" s="406">
        <v>18629</v>
      </c>
    </row>
    <row r="3451" spans="1:18" hidden="1" x14ac:dyDescent="0.2">
      <c r="A3451" s="31" t="s">
        <v>130</v>
      </c>
      <c r="B3451" s="1064" t="s">
        <v>1923</v>
      </c>
      <c r="C3451" s="368" t="s">
        <v>1530</v>
      </c>
      <c r="D3451" s="31" t="s">
        <v>222</v>
      </c>
      <c r="E3451" s="31"/>
      <c r="F3451" s="31" t="s">
        <v>149</v>
      </c>
      <c r="G3451" s="31" t="s">
        <v>1447</v>
      </c>
      <c r="H3451" s="31"/>
      <c r="I3451" s="31">
        <v>0.6</v>
      </c>
      <c r="J3451" s="31">
        <v>50</v>
      </c>
      <c r="K3451" s="31"/>
      <c r="L3451" s="31">
        <v>0.6</v>
      </c>
      <c r="M3451" s="31">
        <v>50</v>
      </c>
      <c r="N3451" s="31"/>
      <c r="O3451" s="360">
        <f>IF(P3451="Yes",'MD Rates'!$H$1,R3451)</f>
        <v>18629</v>
      </c>
      <c r="P3451" s="5" t="str">
        <f t="shared" si="125"/>
        <v>No</v>
      </c>
      <c r="R3451" s="406">
        <v>18629</v>
      </c>
    </row>
    <row r="3452" spans="1:18" hidden="1" x14ac:dyDescent="0.2">
      <c r="A3452" s="31" t="s">
        <v>130</v>
      </c>
      <c r="B3452" s="1064" t="s">
        <v>1923</v>
      </c>
      <c r="C3452" s="368" t="s">
        <v>1530</v>
      </c>
      <c r="D3452" s="31" t="s">
        <v>222</v>
      </c>
      <c r="E3452" s="31"/>
      <c r="F3452" s="31" t="s">
        <v>149</v>
      </c>
      <c r="G3452" s="31" t="s">
        <v>1448</v>
      </c>
      <c r="H3452" s="31"/>
      <c r="I3452" s="31">
        <v>0.6</v>
      </c>
      <c r="J3452" s="31">
        <v>40</v>
      </c>
      <c r="K3452" s="31"/>
      <c r="L3452" s="31">
        <v>0.6</v>
      </c>
      <c r="M3452" s="31">
        <v>40</v>
      </c>
      <c r="N3452" s="31"/>
      <c r="O3452" s="360">
        <f>IF(P3452="Yes",'MD Rates'!$H$1,R3452)</f>
        <v>18629</v>
      </c>
      <c r="P3452" s="5" t="str">
        <f t="shared" si="125"/>
        <v>No</v>
      </c>
      <c r="R3452" s="406">
        <v>18629</v>
      </c>
    </row>
    <row r="3453" spans="1:18" hidden="1" x14ac:dyDescent="0.2">
      <c r="A3453" s="31" t="s">
        <v>130</v>
      </c>
      <c r="B3453" s="1064" t="s">
        <v>1923</v>
      </c>
      <c r="C3453" s="368" t="s">
        <v>1530</v>
      </c>
      <c r="D3453" s="31" t="s">
        <v>222</v>
      </c>
      <c r="E3453" s="31"/>
      <c r="F3453" s="31" t="s">
        <v>149</v>
      </c>
      <c r="G3453" s="31" t="s">
        <v>1449</v>
      </c>
      <c r="H3453" s="31"/>
      <c r="I3453" s="31">
        <v>0.6</v>
      </c>
      <c r="J3453" s="31">
        <v>20</v>
      </c>
      <c r="K3453" s="31"/>
      <c r="L3453" s="31">
        <v>0.6</v>
      </c>
      <c r="M3453" s="31">
        <v>20</v>
      </c>
      <c r="N3453" s="31"/>
      <c r="O3453" s="360">
        <f>IF(P3453="Yes",'MD Rates'!$H$1,R3453)</f>
        <v>18629</v>
      </c>
      <c r="P3453" s="5" t="str">
        <f t="shared" si="125"/>
        <v>No</v>
      </c>
      <c r="R3453" s="406">
        <v>18629</v>
      </c>
    </row>
    <row r="3454" spans="1:18" s="11" customFormat="1" hidden="1" x14ac:dyDescent="0.2">
      <c r="A3454" s="9" t="s">
        <v>130</v>
      </c>
      <c r="B3454" s="1064" t="s">
        <v>1923</v>
      </c>
      <c r="C3454" s="375" t="s">
        <v>1530</v>
      </c>
      <c r="D3454" s="9" t="s">
        <v>222</v>
      </c>
      <c r="E3454" s="9"/>
      <c r="F3454" s="9" t="s">
        <v>149</v>
      </c>
      <c r="G3454" s="9" t="s">
        <v>660</v>
      </c>
      <c r="H3454" s="9"/>
      <c r="I3454" s="593">
        <v>0.6</v>
      </c>
      <c r="J3454" s="9">
        <v>5</v>
      </c>
      <c r="K3454" s="9"/>
      <c r="L3454" s="506">
        <v>0.6</v>
      </c>
      <c r="M3454" s="506">
        <v>5</v>
      </c>
      <c r="N3454" s="9"/>
      <c r="O3454" s="360">
        <f>IF(P3454="Yes",'MD Rates'!$H$1,R3454)</f>
        <v>18629</v>
      </c>
      <c r="P3454" s="12" t="str">
        <f t="shared" si="125"/>
        <v>No</v>
      </c>
      <c r="R3454" s="360">
        <v>18629</v>
      </c>
    </row>
    <row r="3455" spans="1:18" hidden="1" x14ac:dyDescent="0.2">
      <c r="A3455" s="31" t="s">
        <v>130</v>
      </c>
      <c r="B3455" s="1064" t="s">
        <v>1923</v>
      </c>
      <c r="C3455" s="368" t="s">
        <v>1530</v>
      </c>
      <c r="D3455" s="31" t="s">
        <v>222</v>
      </c>
      <c r="E3455" s="31"/>
      <c r="F3455" s="31" t="s">
        <v>150</v>
      </c>
      <c r="G3455" s="31" t="s">
        <v>1444</v>
      </c>
      <c r="H3455" s="31"/>
      <c r="I3455" s="31">
        <v>0.7</v>
      </c>
      <c r="J3455" s="31">
        <v>50</v>
      </c>
      <c r="K3455" s="31"/>
      <c r="L3455" s="31">
        <v>0.7</v>
      </c>
      <c r="M3455" s="31">
        <v>50</v>
      </c>
      <c r="N3455" s="31"/>
      <c r="O3455" s="360">
        <f>IF(P3455="Yes",'MD Rates'!$H$1,R3455)</f>
        <v>18629</v>
      </c>
      <c r="P3455" s="5" t="str">
        <f t="shared" si="125"/>
        <v>No</v>
      </c>
      <c r="R3455" s="406">
        <v>18629</v>
      </c>
    </row>
    <row r="3456" spans="1:18" hidden="1" x14ac:dyDescent="0.2">
      <c r="A3456" s="31" t="s">
        <v>130</v>
      </c>
      <c r="B3456" s="1064" t="s">
        <v>1923</v>
      </c>
      <c r="C3456" s="368" t="s">
        <v>1530</v>
      </c>
      <c r="D3456" s="31" t="s">
        <v>222</v>
      </c>
      <c r="E3456" s="31"/>
      <c r="F3456" s="31" t="s">
        <v>150</v>
      </c>
      <c r="G3456" s="31" t="s">
        <v>1445</v>
      </c>
      <c r="H3456" s="31"/>
      <c r="I3456" s="31">
        <v>0.7</v>
      </c>
      <c r="J3456" s="31">
        <v>40</v>
      </c>
      <c r="K3456" s="31"/>
      <c r="L3456" s="31">
        <v>0.7</v>
      </c>
      <c r="M3456" s="31">
        <v>40</v>
      </c>
      <c r="N3456" s="31"/>
      <c r="O3456" s="360">
        <f>IF(P3456="Yes",'MD Rates'!$H$1,R3456)</f>
        <v>18629</v>
      </c>
      <c r="P3456" s="5" t="str">
        <f t="shared" si="125"/>
        <v>No</v>
      </c>
      <c r="R3456" s="406">
        <v>18629</v>
      </c>
    </row>
    <row r="3457" spans="1:18" hidden="1" x14ac:dyDescent="0.2">
      <c r="A3457" s="31" t="s">
        <v>130</v>
      </c>
      <c r="B3457" s="1064" t="s">
        <v>1923</v>
      </c>
      <c r="C3457" s="368" t="s">
        <v>1530</v>
      </c>
      <c r="D3457" s="31" t="s">
        <v>222</v>
      </c>
      <c r="E3457" s="31"/>
      <c r="F3457" s="31" t="s">
        <v>150</v>
      </c>
      <c r="G3457" s="31" t="s">
        <v>1446</v>
      </c>
      <c r="H3457" s="31"/>
      <c r="I3457" s="31">
        <v>0.7</v>
      </c>
      <c r="J3457" s="31">
        <v>20</v>
      </c>
      <c r="K3457" s="31"/>
      <c r="L3457" s="31">
        <v>0.7</v>
      </c>
      <c r="M3457" s="31">
        <v>20</v>
      </c>
      <c r="N3457" s="31"/>
      <c r="O3457" s="360">
        <f>IF(P3457="Yes",'MD Rates'!$H$1,R3457)</f>
        <v>18629</v>
      </c>
      <c r="P3457" s="5" t="str">
        <f t="shared" si="125"/>
        <v>No</v>
      </c>
      <c r="R3457" s="406">
        <v>18629</v>
      </c>
    </row>
    <row r="3458" spans="1:18" hidden="1" x14ac:dyDescent="0.2">
      <c r="A3458" s="31" t="s">
        <v>130</v>
      </c>
      <c r="B3458" s="1064" t="s">
        <v>1923</v>
      </c>
      <c r="C3458" s="368" t="s">
        <v>1530</v>
      </c>
      <c r="D3458" s="31" t="s">
        <v>222</v>
      </c>
      <c r="E3458" s="31"/>
      <c r="F3458" s="31" t="s">
        <v>151</v>
      </c>
      <c r="G3458" s="31" t="s">
        <v>1447</v>
      </c>
      <c r="H3458" s="31"/>
      <c r="I3458" s="31">
        <v>0.7</v>
      </c>
      <c r="J3458" s="31">
        <v>50</v>
      </c>
      <c r="K3458" s="31"/>
      <c r="L3458" s="31">
        <v>0.7</v>
      </c>
      <c r="M3458" s="31">
        <v>50</v>
      </c>
      <c r="N3458" s="31"/>
      <c r="O3458" s="360">
        <f>IF(P3458="Yes",'MD Rates'!$H$1,R3458)</f>
        <v>18629</v>
      </c>
      <c r="P3458" s="5" t="str">
        <f t="shared" si="125"/>
        <v>No</v>
      </c>
      <c r="R3458" s="406">
        <v>18629</v>
      </c>
    </row>
    <row r="3459" spans="1:18" hidden="1" x14ac:dyDescent="0.2">
      <c r="A3459" s="31" t="s">
        <v>130</v>
      </c>
      <c r="B3459" s="1064" t="s">
        <v>1923</v>
      </c>
      <c r="C3459" s="368" t="s">
        <v>1530</v>
      </c>
      <c r="D3459" s="31" t="s">
        <v>222</v>
      </c>
      <c r="E3459" s="31"/>
      <c r="F3459" s="31" t="s">
        <v>151</v>
      </c>
      <c r="G3459" s="31" t="s">
        <v>1448</v>
      </c>
      <c r="H3459" s="31"/>
      <c r="I3459" s="31">
        <v>0.7</v>
      </c>
      <c r="J3459" s="31">
        <v>40</v>
      </c>
      <c r="K3459" s="31"/>
      <c r="L3459" s="31">
        <v>0.7</v>
      </c>
      <c r="M3459" s="31">
        <v>40</v>
      </c>
      <c r="N3459" s="31"/>
      <c r="O3459" s="360">
        <f>IF(P3459="Yes",'MD Rates'!$H$1,R3459)</f>
        <v>18629</v>
      </c>
      <c r="P3459" s="5" t="str">
        <f t="shared" si="125"/>
        <v>No</v>
      </c>
      <c r="R3459" s="406">
        <v>18629</v>
      </c>
    </row>
    <row r="3460" spans="1:18" hidden="1" x14ac:dyDescent="0.2">
      <c r="A3460" s="31" t="s">
        <v>130</v>
      </c>
      <c r="B3460" s="1064" t="s">
        <v>1923</v>
      </c>
      <c r="C3460" s="368" t="s">
        <v>1530</v>
      </c>
      <c r="D3460" s="31" t="s">
        <v>222</v>
      </c>
      <c r="E3460" s="31"/>
      <c r="F3460" s="31" t="s">
        <v>151</v>
      </c>
      <c r="G3460" s="31" t="s">
        <v>1449</v>
      </c>
      <c r="H3460" s="31"/>
      <c r="I3460" s="31">
        <v>0.7</v>
      </c>
      <c r="J3460" s="31">
        <v>20</v>
      </c>
      <c r="K3460" s="31"/>
      <c r="L3460" s="31">
        <v>0.7</v>
      </c>
      <c r="M3460" s="31">
        <v>20</v>
      </c>
      <c r="N3460" s="31"/>
      <c r="O3460" s="360">
        <f>IF(P3460="Yes",'MD Rates'!$H$1,R3460)</f>
        <v>18629</v>
      </c>
      <c r="P3460" s="5" t="str">
        <f t="shared" si="125"/>
        <v>No</v>
      </c>
      <c r="R3460" s="406">
        <v>18629</v>
      </c>
    </row>
    <row r="3461" spans="1:18" s="11" customFormat="1" hidden="1" x14ac:dyDescent="0.2">
      <c r="A3461" s="9" t="s">
        <v>130</v>
      </c>
      <c r="B3461" s="1064" t="s">
        <v>1923</v>
      </c>
      <c r="C3461" s="375" t="s">
        <v>1530</v>
      </c>
      <c r="D3461" s="9" t="s">
        <v>222</v>
      </c>
      <c r="E3461" s="9"/>
      <c r="F3461" s="9" t="s">
        <v>151</v>
      </c>
      <c r="G3461" s="9" t="s">
        <v>660</v>
      </c>
      <c r="H3461" s="9"/>
      <c r="I3461" s="593">
        <v>0.7</v>
      </c>
      <c r="J3461" s="9">
        <v>5</v>
      </c>
      <c r="K3461" s="9"/>
      <c r="L3461" s="506">
        <v>0.7</v>
      </c>
      <c r="M3461" s="506">
        <v>5</v>
      </c>
      <c r="N3461" s="9"/>
      <c r="O3461" s="360">
        <f>IF(P3461="Yes",'MD Rates'!$H$1,R3461)</f>
        <v>18629</v>
      </c>
      <c r="P3461" s="12" t="str">
        <f>IF(I3461&lt;&gt;L3461,"Yes","No")</f>
        <v>No</v>
      </c>
      <c r="R3461" s="360">
        <v>18629</v>
      </c>
    </row>
    <row r="3462" spans="1:18" hidden="1" x14ac:dyDescent="0.2">
      <c r="A3462" s="31" t="s">
        <v>130</v>
      </c>
      <c r="B3462" s="1064" t="s">
        <v>1923</v>
      </c>
      <c r="C3462" s="368" t="s">
        <v>1530</v>
      </c>
      <c r="D3462" s="31" t="s">
        <v>222</v>
      </c>
      <c r="E3462" s="31"/>
      <c r="F3462" s="31" t="s">
        <v>152</v>
      </c>
      <c r="G3462" s="31" t="s">
        <v>1444</v>
      </c>
      <c r="H3462" s="31"/>
      <c r="I3462" s="31">
        <v>0.8</v>
      </c>
      <c r="J3462" s="31">
        <v>50</v>
      </c>
      <c r="K3462" s="31"/>
      <c r="L3462" s="31">
        <v>0.8</v>
      </c>
      <c r="M3462" s="31">
        <v>50</v>
      </c>
      <c r="N3462" s="31"/>
      <c r="O3462" s="360">
        <f>IF(P3462="Yes",'MD Rates'!$H$1,R3462)</f>
        <v>18629</v>
      </c>
      <c r="P3462" s="5" t="str">
        <f t="shared" si="125"/>
        <v>No</v>
      </c>
      <c r="R3462" s="406">
        <v>18629</v>
      </c>
    </row>
    <row r="3463" spans="1:18" hidden="1" x14ac:dyDescent="0.2">
      <c r="A3463" s="31" t="s">
        <v>130</v>
      </c>
      <c r="B3463" s="1064" t="s">
        <v>1923</v>
      </c>
      <c r="C3463" s="368" t="s">
        <v>1530</v>
      </c>
      <c r="D3463" s="31" t="s">
        <v>222</v>
      </c>
      <c r="E3463" s="31"/>
      <c r="F3463" s="31" t="s">
        <v>152</v>
      </c>
      <c r="G3463" s="31" t="s">
        <v>1445</v>
      </c>
      <c r="H3463" s="31"/>
      <c r="I3463" s="31">
        <v>0.8</v>
      </c>
      <c r="J3463" s="31">
        <v>40</v>
      </c>
      <c r="K3463" s="31"/>
      <c r="L3463" s="31">
        <v>0.8</v>
      </c>
      <c r="M3463" s="31">
        <v>40</v>
      </c>
      <c r="N3463" s="31"/>
      <c r="O3463" s="360">
        <f>IF(P3463="Yes",'MD Rates'!$H$1,R3463)</f>
        <v>18629</v>
      </c>
      <c r="P3463" s="5" t="str">
        <f t="shared" si="125"/>
        <v>No</v>
      </c>
      <c r="R3463" s="406">
        <v>18629</v>
      </c>
    </row>
    <row r="3464" spans="1:18" hidden="1" x14ac:dyDescent="0.2">
      <c r="A3464" s="31" t="s">
        <v>130</v>
      </c>
      <c r="B3464" s="1064" t="s">
        <v>1923</v>
      </c>
      <c r="C3464" s="368" t="s">
        <v>1530</v>
      </c>
      <c r="D3464" s="31" t="s">
        <v>222</v>
      </c>
      <c r="E3464" s="31"/>
      <c r="F3464" s="31" t="s">
        <v>152</v>
      </c>
      <c r="G3464" s="31" t="s">
        <v>1446</v>
      </c>
      <c r="H3464" s="31"/>
      <c r="I3464" s="31">
        <v>0.8</v>
      </c>
      <c r="J3464" s="31">
        <v>20</v>
      </c>
      <c r="K3464" s="31"/>
      <c r="L3464" s="31">
        <v>0.8</v>
      </c>
      <c r="M3464" s="31">
        <v>20</v>
      </c>
      <c r="N3464" s="31"/>
      <c r="O3464" s="360">
        <f>IF(P3464="Yes",'MD Rates'!$H$1,R3464)</f>
        <v>18629</v>
      </c>
      <c r="P3464" s="5" t="str">
        <f t="shared" si="125"/>
        <v>No</v>
      </c>
      <c r="R3464" s="406">
        <v>18629</v>
      </c>
    </row>
    <row r="3465" spans="1:18" hidden="1" x14ac:dyDescent="0.2">
      <c r="A3465" s="31" t="s">
        <v>130</v>
      </c>
      <c r="B3465" s="1064" t="s">
        <v>1923</v>
      </c>
      <c r="C3465" s="368" t="s">
        <v>1530</v>
      </c>
      <c r="D3465" s="31" t="s">
        <v>222</v>
      </c>
      <c r="E3465" s="31"/>
      <c r="F3465" s="31" t="s">
        <v>209</v>
      </c>
      <c r="G3465" s="31" t="s">
        <v>1447</v>
      </c>
      <c r="H3465" s="31"/>
      <c r="I3465" s="31">
        <v>0.8</v>
      </c>
      <c r="J3465" s="31">
        <v>50</v>
      </c>
      <c r="K3465" s="31"/>
      <c r="L3465" s="31">
        <v>0.8</v>
      </c>
      <c r="M3465" s="31">
        <v>50</v>
      </c>
      <c r="N3465" s="31"/>
      <c r="O3465" s="360">
        <f>IF(P3465="Yes",'MD Rates'!$H$1,R3465)</f>
        <v>18629</v>
      </c>
      <c r="P3465" s="5" t="str">
        <f t="shared" si="125"/>
        <v>No</v>
      </c>
      <c r="R3465" s="406">
        <v>18629</v>
      </c>
    </row>
    <row r="3466" spans="1:18" hidden="1" x14ac:dyDescent="0.2">
      <c r="A3466" s="31" t="s">
        <v>130</v>
      </c>
      <c r="B3466" s="1064" t="s">
        <v>1923</v>
      </c>
      <c r="C3466" s="368" t="s">
        <v>1530</v>
      </c>
      <c r="D3466" s="31" t="s">
        <v>222</v>
      </c>
      <c r="E3466" s="31"/>
      <c r="F3466" s="31" t="s">
        <v>209</v>
      </c>
      <c r="G3466" s="31" t="s">
        <v>1448</v>
      </c>
      <c r="H3466" s="31"/>
      <c r="I3466" s="31">
        <v>0.8</v>
      </c>
      <c r="J3466" s="31">
        <v>40</v>
      </c>
      <c r="K3466" s="31"/>
      <c r="L3466" s="31">
        <v>0.8</v>
      </c>
      <c r="M3466" s="31">
        <v>40</v>
      </c>
      <c r="N3466" s="31"/>
      <c r="O3466" s="360">
        <f>IF(P3466="Yes",'MD Rates'!$H$1,R3466)</f>
        <v>18629</v>
      </c>
      <c r="P3466" s="5" t="str">
        <f t="shared" si="125"/>
        <v>No</v>
      </c>
      <c r="R3466" s="406">
        <v>18629</v>
      </c>
    </row>
    <row r="3467" spans="1:18" hidden="1" x14ac:dyDescent="0.2">
      <c r="A3467" s="31" t="s">
        <v>130</v>
      </c>
      <c r="B3467" s="1064" t="s">
        <v>1923</v>
      </c>
      <c r="C3467" s="368" t="s">
        <v>1530</v>
      </c>
      <c r="D3467" s="31" t="s">
        <v>222</v>
      </c>
      <c r="E3467" s="31"/>
      <c r="F3467" s="31" t="s">
        <v>209</v>
      </c>
      <c r="G3467" s="31" t="s">
        <v>1449</v>
      </c>
      <c r="H3467" s="31"/>
      <c r="I3467" s="31">
        <v>0.8</v>
      </c>
      <c r="J3467" s="31">
        <v>20</v>
      </c>
      <c r="K3467" s="31"/>
      <c r="L3467" s="31">
        <v>0.8</v>
      </c>
      <c r="M3467" s="31">
        <v>20</v>
      </c>
      <c r="N3467" s="31"/>
      <c r="O3467" s="360">
        <f>IF(P3467="Yes",'MD Rates'!$H$1,R3467)</f>
        <v>18629</v>
      </c>
      <c r="P3467" s="5" t="str">
        <f t="shared" si="125"/>
        <v>No</v>
      </c>
      <c r="R3467" s="406">
        <v>18629</v>
      </c>
    </row>
    <row r="3468" spans="1:18" s="11" customFormat="1" hidden="1" x14ac:dyDescent="0.2">
      <c r="A3468" s="9" t="s">
        <v>130</v>
      </c>
      <c r="B3468" s="1064" t="s">
        <v>1923</v>
      </c>
      <c r="C3468" s="375" t="s">
        <v>1530</v>
      </c>
      <c r="D3468" s="9" t="s">
        <v>222</v>
      </c>
      <c r="E3468" s="9"/>
      <c r="F3468" s="9" t="s">
        <v>209</v>
      </c>
      <c r="G3468" s="9" t="s">
        <v>660</v>
      </c>
      <c r="H3468" s="9"/>
      <c r="I3468" s="593">
        <v>0.8</v>
      </c>
      <c r="J3468" s="9">
        <v>5</v>
      </c>
      <c r="K3468" s="9"/>
      <c r="L3468" s="506">
        <v>0.8</v>
      </c>
      <c r="M3468" s="506">
        <v>5</v>
      </c>
      <c r="N3468" s="9"/>
      <c r="O3468" s="360">
        <f>IF(P3468="Yes",'MD Rates'!$H$1,R3468)</f>
        <v>18629</v>
      </c>
      <c r="P3468" s="12" t="str">
        <f t="shared" si="125"/>
        <v>No</v>
      </c>
      <c r="R3468" s="360">
        <v>18629</v>
      </c>
    </row>
    <row r="3469" spans="1:18" hidden="1" x14ac:dyDescent="0.2">
      <c r="A3469" s="31" t="s">
        <v>130</v>
      </c>
      <c r="B3469" s="1064" t="s">
        <v>1923</v>
      </c>
      <c r="C3469" s="368" t="s">
        <v>1530</v>
      </c>
      <c r="D3469" s="31" t="s">
        <v>222</v>
      </c>
      <c r="E3469" s="31"/>
      <c r="F3469" s="31" t="s">
        <v>210</v>
      </c>
      <c r="G3469" s="31" t="s">
        <v>1444</v>
      </c>
      <c r="H3469" s="31"/>
      <c r="I3469" s="31">
        <v>0.9</v>
      </c>
      <c r="J3469" s="31">
        <v>50</v>
      </c>
      <c r="K3469" s="31"/>
      <c r="L3469" s="31">
        <v>0.9</v>
      </c>
      <c r="M3469" s="31">
        <v>50</v>
      </c>
      <c r="N3469" s="31"/>
      <c r="O3469" s="360">
        <f>IF(P3469="Yes",'MD Rates'!$H$1,R3469)</f>
        <v>18629</v>
      </c>
      <c r="P3469" s="5" t="str">
        <f t="shared" si="125"/>
        <v>No</v>
      </c>
      <c r="R3469" s="406">
        <v>18629</v>
      </c>
    </row>
    <row r="3470" spans="1:18" hidden="1" x14ac:dyDescent="0.2">
      <c r="A3470" s="31" t="s">
        <v>130</v>
      </c>
      <c r="B3470" s="1064" t="s">
        <v>1923</v>
      </c>
      <c r="C3470" s="368" t="s">
        <v>1530</v>
      </c>
      <c r="D3470" s="31" t="s">
        <v>222</v>
      </c>
      <c r="E3470" s="31"/>
      <c r="F3470" s="31" t="s">
        <v>210</v>
      </c>
      <c r="G3470" s="31" t="s">
        <v>1445</v>
      </c>
      <c r="H3470" s="31"/>
      <c r="I3470" s="31">
        <v>0.9</v>
      </c>
      <c r="J3470" s="31">
        <v>40</v>
      </c>
      <c r="K3470" s="31"/>
      <c r="L3470" s="31">
        <v>0.9</v>
      </c>
      <c r="M3470" s="31">
        <v>40</v>
      </c>
      <c r="N3470" s="31"/>
      <c r="O3470" s="360">
        <f>IF(P3470="Yes",'MD Rates'!$H$1,R3470)</f>
        <v>18629</v>
      </c>
      <c r="P3470" s="5" t="str">
        <f t="shared" si="125"/>
        <v>No</v>
      </c>
      <c r="R3470" s="406">
        <v>18629</v>
      </c>
    </row>
    <row r="3471" spans="1:18" hidden="1" x14ac:dyDescent="0.2">
      <c r="A3471" s="31" t="s">
        <v>130</v>
      </c>
      <c r="B3471" s="1064" t="s">
        <v>1923</v>
      </c>
      <c r="C3471" s="368" t="s">
        <v>1530</v>
      </c>
      <c r="D3471" s="31" t="s">
        <v>222</v>
      </c>
      <c r="E3471" s="31"/>
      <c r="F3471" s="31" t="s">
        <v>210</v>
      </c>
      <c r="G3471" s="31" t="s">
        <v>1446</v>
      </c>
      <c r="H3471" s="31"/>
      <c r="I3471" s="31">
        <v>0.9</v>
      </c>
      <c r="J3471" s="31">
        <v>20</v>
      </c>
      <c r="K3471" s="31"/>
      <c r="L3471" s="31">
        <v>0.9</v>
      </c>
      <c r="M3471" s="31">
        <v>20</v>
      </c>
      <c r="N3471" s="31"/>
      <c r="O3471" s="360">
        <f>IF(P3471="Yes",'MD Rates'!$H$1,R3471)</f>
        <v>18629</v>
      </c>
      <c r="P3471" s="5" t="str">
        <f t="shared" si="125"/>
        <v>No</v>
      </c>
      <c r="R3471" s="406">
        <v>18629</v>
      </c>
    </row>
    <row r="3472" spans="1:18" hidden="1" x14ac:dyDescent="0.2">
      <c r="A3472" s="31" t="s">
        <v>130</v>
      </c>
      <c r="B3472" s="1064" t="s">
        <v>1923</v>
      </c>
      <c r="C3472" s="368" t="s">
        <v>1530</v>
      </c>
      <c r="D3472" s="31" t="s">
        <v>222</v>
      </c>
      <c r="E3472" s="31"/>
      <c r="F3472" s="31" t="s">
        <v>211</v>
      </c>
      <c r="G3472" s="31" t="s">
        <v>1447</v>
      </c>
      <c r="H3472" s="31"/>
      <c r="I3472" s="31">
        <v>0.9</v>
      </c>
      <c r="J3472" s="31">
        <v>50</v>
      </c>
      <c r="K3472" s="31"/>
      <c r="L3472" s="31">
        <v>0.9</v>
      </c>
      <c r="M3472" s="31">
        <v>50</v>
      </c>
      <c r="N3472" s="31"/>
      <c r="O3472" s="360">
        <f>IF(P3472="Yes",'MD Rates'!$H$1,R3472)</f>
        <v>18629</v>
      </c>
      <c r="P3472" s="5" t="str">
        <f t="shared" si="125"/>
        <v>No</v>
      </c>
      <c r="R3472" s="406">
        <v>18629</v>
      </c>
    </row>
    <row r="3473" spans="1:18" hidden="1" x14ac:dyDescent="0.2">
      <c r="A3473" s="31" t="s">
        <v>130</v>
      </c>
      <c r="B3473" s="1064" t="s">
        <v>1923</v>
      </c>
      <c r="C3473" s="368" t="s">
        <v>1530</v>
      </c>
      <c r="D3473" s="31" t="s">
        <v>222</v>
      </c>
      <c r="E3473" s="31"/>
      <c r="F3473" s="31" t="s">
        <v>211</v>
      </c>
      <c r="G3473" s="31" t="s">
        <v>1448</v>
      </c>
      <c r="H3473" s="31"/>
      <c r="I3473" s="31">
        <v>0.9</v>
      </c>
      <c r="J3473" s="31">
        <v>40</v>
      </c>
      <c r="K3473" s="31"/>
      <c r="L3473" s="31">
        <v>0.9</v>
      </c>
      <c r="M3473" s="31">
        <v>40</v>
      </c>
      <c r="N3473" s="31"/>
      <c r="O3473" s="360">
        <f>IF(P3473="Yes",'MD Rates'!$H$1,R3473)</f>
        <v>18629</v>
      </c>
      <c r="P3473" s="5" t="str">
        <f t="shared" si="125"/>
        <v>No</v>
      </c>
      <c r="R3473" s="406">
        <v>18629</v>
      </c>
    </row>
    <row r="3474" spans="1:18" hidden="1" x14ac:dyDescent="0.2">
      <c r="A3474" s="31" t="s">
        <v>130</v>
      </c>
      <c r="B3474" s="1064" t="s">
        <v>1923</v>
      </c>
      <c r="C3474" s="368" t="s">
        <v>1530</v>
      </c>
      <c r="D3474" s="31" t="s">
        <v>222</v>
      </c>
      <c r="E3474" s="31"/>
      <c r="F3474" s="31" t="s">
        <v>211</v>
      </c>
      <c r="G3474" s="31" t="s">
        <v>1449</v>
      </c>
      <c r="H3474" s="31"/>
      <c r="I3474" s="31">
        <v>0.9</v>
      </c>
      <c r="J3474" s="31">
        <v>20</v>
      </c>
      <c r="K3474" s="31"/>
      <c r="L3474" s="31">
        <v>0.9</v>
      </c>
      <c r="M3474" s="31">
        <v>20</v>
      </c>
      <c r="N3474" s="31"/>
      <c r="O3474" s="360">
        <f>IF(P3474="Yes",'MD Rates'!$H$1,R3474)</f>
        <v>18629</v>
      </c>
      <c r="P3474" s="5" t="str">
        <f t="shared" si="125"/>
        <v>No</v>
      </c>
      <c r="R3474" s="406">
        <v>18629</v>
      </c>
    </row>
    <row r="3475" spans="1:18" s="11" customFormat="1" hidden="1" x14ac:dyDescent="0.2">
      <c r="A3475" s="9" t="s">
        <v>130</v>
      </c>
      <c r="B3475" s="1064" t="s">
        <v>1923</v>
      </c>
      <c r="C3475" s="375" t="s">
        <v>1530</v>
      </c>
      <c r="D3475" s="9" t="s">
        <v>222</v>
      </c>
      <c r="E3475" s="9"/>
      <c r="F3475" s="9" t="s">
        <v>211</v>
      </c>
      <c r="G3475" s="9" t="s">
        <v>660</v>
      </c>
      <c r="H3475" s="9"/>
      <c r="I3475" s="593">
        <v>0.9</v>
      </c>
      <c r="J3475" s="9">
        <v>5</v>
      </c>
      <c r="K3475" s="9"/>
      <c r="L3475" s="506">
        <v>0.9</v>
      </c>
      <c r="M3475" s="506">
        <v>5</v>
      </c>
      <c r="N3475" s="9"/>
      <c r="O3475" s="360">
        <f>IF(P3475="Yes",'MD Rates'!$H$1,R3475)</f>
        <v>18629</v>
      </c>
      <c r="P3475" s="12" t="str">
        <f>IF(I3475&lt;&gt;L3475,"Yes","No")</f>
        <v>No</v>
      </c>
      <c r="R3475" s="360">
        <v>18629</v>
      </c>
    </row>
    <row r="3476" spans="1:18" hidden="1" x14ac:dyDescent="0.2">
      <c r="A3476" s="31" t="s">
        <v>130</v>
      </c>
      <c r="B3476" s="1064" t="s">
        <v>1923</v>
      </c>
      <c r="C3476" s="368" t="s">
        <v>1530</v>
      </c>
      <c r="D3476" s="31" t="s">
        <v>223</v>
      </c>
      <c r="E3476" s="31"/>
      <c r="F3476" s="31" t="s">
        <v>146</v>
      </c>
      <c r="G3476" s="31" t="s">
        <v>1444</v>
      </c>
      <c r="H3476" s="31"/>
      <c r="I3476" s="31">
        <v>0.5</v>
      </c>
      <c r="J3476" s="31">
        <v>50</v>
      </c>
      <c r="K3476" s="31"/>
      <c r="L3476" s="31">
        <v>0.5</v>
      </c>
      <c r="M3476" s="31">
        <v>50</v>
      </c>
      <c r="N3476" s="31"/>
      <c r="O3476" s="360">
        <f>IF(P3476="Yes",'MD Rates'!$H$1,R3476)</f>
        <v>18629</v>
      </c>
      <c r="P3476" s="5" t="str">
        <f t="shared" si="125"/>
        <v>No</v>
      </c>
      <c r="R3476" s="406">
        <v>18629</v>
      </c>
    </row>
    <row r="3477" spans="1:18" hidden="1" x14ac:dyDescent="0.2">
      <c r="A3477" s="31" t="s">
        <v>130</v>
      </c>
      <c r="B3477" s="1064" t="s">
        <v>1923</v>
      </c>
      <c r="C3477" s="368" t="s">
        <v>1530</v>
      </c>
      <c r="D3477" s="31" t="s">
        <v>223</v>
      </c>
      <c r="E3477" s="31"/>
      <c r="F3477" s="31" t="s">
        <v>146</v>
      </c>
      <c r="G3477" s="31" t="s">
        <v>1445</v>
      </c>
      <c r="H3477" s="31"/>
      <c r="I3477" s="31">
        <v>0.5</v>
      </c>
      <c r="J3477" s="31">
        <v>40</v>
      </c>
      <c r="K3477" s="31"/>
      <c r="L3477" s="31">
        <v>0.5</v>
      </c>
      <c r="M3477" s="31">
        <v>40</v>
      </c>
      <c r="N3477" s="31"/>
      <c r="O3477" s="360">
        <f>IF(P3477="Yes",'MD Rates'!$H$1,R3477)</f>
        <v>18629</v>
      </c>
      <c r="P3477" s="5" t="str">
        <f t="shared" si="125"/>
        <v>No</v>
      </c>
      <c r="R3477" s="406">
        <v>18629</v>
      </c>
    </row>
    <row r="3478" spans="1:18" hidden="1" x14ac:dyDescent="0.2">
      <c r="A3478" s="31" t="s">
        <v>130</v>
      </c>
      <c r="B3478" s="1064" t="s">
        <v>1923</v>
      </c>
      <c r="C3478" s="368" t="s">
        <v>1530</v>
      </c>
      <c r="D3478" s="31" t="s">
        <v>223</v>
      </c>
      <c r="E3478" s="31"/>
      <c r="F3478" s="31" t="s">
        <v>146</v>
      </c>
      <c r="G3478" s="31" t="s">
        <v>1446</v>
      </c>
      <c r="H3478" s="31"/>
      <c r="I3478" s="31">
        <v>0.5</v>
      </c>
      <c r="J3478" s="31">
        <v>20</v>
      </c>
      <c r="K3478" s="31"/>
      <c r="L3478" s="31">
        <v>0.5</v>
      </c>
      <c r="M3478" s="31">
        <v>20</v>
      </c>
      <c r="N3478" s="31"/>
      <c r="O3478" s="360">
        <f>IF(P3478="Yes",'MD Rates'!$H$1,R3478)</f>
        <v>18629</v>
      </c>
      <c r="P3478" s="5" t="str">
        <f t="shared" si="125"/>
        <v>No</v>
      </c>
      <c r="R3478" s="406">
        <v>18629</v>
      </c>
    </row>
    <row r="3479" spans="1:18" hidden="1" x14ac:dyDescent="0.2">
      <c r="A3479" s="31" t="s">
        <v>130</v>
      </c>
      <c r="B3479" s="1064" t="s">
        <v>1923</v>
      </c>
      <c r="C3479" s="368" t="s">
        <v>1530</v>
      </c>
      <c r="D3479" s="31" t="s">
        <v>223</v>
      </c>
      <c r="E3479" s="31"/>
      <c r="F3479" s="31" t="s">
        <v>147</v>
      </c>
      <c r="G3479" s="31" t="s">
        <v>1447</v>
      </c>
      <c r="H3479" s="31"/>
      <c r="I3479" s="31">
        <v>0.5</v>
      </c>
      <c r="J3479" s="31">
        <v>50</v>
      </c>
      <c r="K3479" s="31"/>
      <c r="L3479" s="31">
        <v>0.5</v>
      </c>
      <c r="M3479" s="31">
        <v>50</v>
      </c>
      <c r="N3479" s="31"/>
      <c r="O3479" s="360">
        <f>IF(P3479="Yes",'MD Rates'!$H$1,R3479)</f>
        <v>18629</v>
      </c>
      <c r="P3479" s="5" t="str">
        <f t="shared" si="125"/>
        <v>No</v>
      </c>
      <c r="R3479" s="406">
        <v>18629</v>
      </c>
    </row>
    <row r="3480" spans="1:18" hidden="1" x14ac:dyDescent="0.2">
      <c r="A3480" s="31" t="s">
        <v>130</v>
      </c>
      <c r="B3480" s="1064" t="s">
        <v>1923</v>
      </c>
      <c r="C3480" s="368" t="s">
        <v>1530</v>
      </c>
      <c r="D3480" s="31" t="s">
        <v>223</v>
      </c>
      <c r="E3480" s="31"/>
      <c r="F3480" s="31" t="s">
        <v>147</v>
      </c>
      <c r="G3480" s="31" t="s">
        <v>1448</v>
      </c>
      <c r="H3480" s="31"/>
      <c r="I3480" s="31">
        <v>0.5</v>
      </c>
      <c r="J3480" s="31">
        <v>40</v>
      </c>
      <c r="K3480" s="31"/>
      <c r="L3480" s="31">
        <v>0.5</v>
      </c>
      <c r="M3480" s="31">
        <v>40</v>
      </c>
      <c r="N3480" s="31"/>
      <c r="O3480" s="360">
        <f>IF(P3480="Yes",'MD Rates'!$H$1,R3480)</f>
        <v>18629</v>
      </c>
      <c r="P3480" s="5" t="str">
        <f t="shared" si="125"/>
        <v>No</v>
      </c>
      <c r="R3480" s="406">
        <v>18629</v>
      </c>
    </row>
    <row r="3481" spans="1:18" hidden="1" x14ac:dyDescent="0.2">
      <c r="A3481" s="31" t="s">
        <v>130</v>
      </c>
      <c r="B3481" s="1064" t="s">
        <v>1923</v>
      </c>
      <c r="C3481" s="368" t="s">
        <v>1530</v>
      </c>
      <c r="D3481" s="31" t="s">
        <v>223</v>
      </c>
      <c r="E3481" s="31"/>
      <c r="F3481" s="31" t="s">
        <v>147</v>
      </c>
      <c r="G3481" s="31" t="s">
        <v>1449</v>
      </c>
      <c r="H3481" s="31"/>
      <c r="I3481" s="31">
        <v>0.5</v>
      </c>
      <c r="J3481" s="31">
        <v>20</v>
      </c>
      <c r="K3481" s="31"/>
      <c r="L3481" s="31">
        <v>0.5</v>
      </c>
      <c r="M3481" s="31">
        <v>20</v>
      </c>
      <c r="N3481" s="31"/>
      <c r="O3481" s="360">
        <f>IF(P3481="Yes",'MD Rates'!$H$1,R3481)</f>
        <v>18629</v>
      </c>
      <c r="P3481" s="5" t="str">
        <f t="shared" si="125"/>
        <v>No</v>
      </c>
      <c r="R3481" s="406">
        <v>18629</v>
      </c>
    </row>
    <row r="3482" spans="1:18" hidden="1" x14ac:dyDescent="0.2">
      <c r="A3482" s="31" t="s">
        <v>130</v>
      </c>
      <c r="B3482" s="1064" t="s">
        <v>1923</v>
      </c>
      <c r="C3482" s="368" t="s">
        <v>1530</v>
      </c>
      <c r="D3482" s="31" t="s">
        <v>223</v>
      </c>
      <c r="E3482" s="31"/>
      <c r="F3482" s="31" t="s">
        <v>148</v>
      </c>
      <c r="G3482" s="31" t="s">
        <v>1444</v>
      </c>
      <c r="H3482" s="31"/>
      <c r="I3482" s="31">
        <v>0.6</v>
      </c>
      <c r="J3482" s="31">
        <v>50</v>
      </c>
      <c r="K3482" s="31"/>
      <c r="L3482" s="31">
        <v>0.6</v>
      </c>
      <c r="M3482" s="31">
        <v>50</v>
      </c>
      <c r="N3482" s="31"/>
      <c r="O3482" s="360">
        <f>IF(P3482="Yes",'MD Rates'!$H$1,R3482)</f>
        <v>18629</v>
      </c>
      <c r="P3482" s="5" t="str">
        <f t="shared" ref="P3482:P3545" si="126">IF(I3482&lt;&gt;L3482,"Yes","No")</f>
        <v>No</v>
      </c>
      <c r="R3482" s="406">
        <v>18629</v>
      </c>
    </row>
    <row r="3483" spans="1:18" hidden="1" x14ac:dyDescent="0.2">
      <c r="A3483" s="31" t="s">
        <v>130</v>
      </c>
      <c r="B3483" s="1064" t="s">
        <v>1923</v>
      </c>
      <c r="C3483" s="368" t="s">
        <v>1530</v>
      </c>
      <c r="D3483" s="31" t="s">
        <v>223</v>
      </c>
      <c r="E3483" s="31"/>
      <c r="F3483" s="31" t="s">
        <v>148</v>
      </c>
      <c r="G3483" s="31" t="s">
        <v>1445</v>
      </c>
      <c r="H3483" s="31"/>
      <c r="I3483" s="31">
        <v>0.6</v>
      </c>
      <c r="J3483" s="31">
        <v>40</v>
      </c>
      <c r="K3483" s="31"/>
      <c r="L3483" s="31">
        <v>0.6</v>
      </c>
      <c r="M3483" s="31">
        <v>40</v>
      </c>
      <c r="N3483" s="31"/>
      <c r="O3483" s="360">
        <f>IF(P3483="Yes",'MD Rates'!$H$1,R3483)</f>
        <v>18629</v>
      </c>
      <c r="P3483" s="5" t="str">
        <f t="shared" si="126"/>
        <v>No</v>
      </c>
      <c r="R3483" s="406">
        <v>18629</v>
      </c>
    </row>
    <row r="3484" spans="1:18" hidden="1" x14ac:dyDescent="0.2">
      <c r="A3484" s="31" t="s">
        <v>130</v>
      </c>
      <c r="B3484" s="1064" t="s">
        <v>1923</v>
      </c>
      <c r="C3484" s="368" t="s">
        <v>1530</v>
      </c>
      <c r="D3484" s="31" t="s">
        <v>223</v>
      </c>
      <c r="E3484" s="31"/>
      <c r="F3484" s="31" t="s">
        <v>148</v>
      </c>
      <c r="G3484" s="31" t="s">
        <v>1446</v>
      </c>
      <c r="H3484" s="31"/>
      <c r="I3484" s="31">
        <v>0.6</v>
      </c>
      <c r="J3484" s="31">
        <v>20</v>
      </c>
      <c r="K3484" s="31"/>
      <c r="L3484" s="31">
        <v>0.6</v>
      </c>
      <c r="M3484" s="31">
        <v>20</v>
      </c>
      <c r="N3484" s="31"/>
      <c r="O3484" s="360">
        <f>IF(P3484="Yes",'MD Rates'!$H$1,R3484)</f>
        <v>18629</v>
      </c>
      <c r="P3484" s="5" t="str">
        <f t="shared" si="126"/>
        <v>No</v>
      </c>
      <c r="R3484" s="406">
        <v>18629</v>
      </c>
    </row>
    <row r="3485" spans="1:18" hidden="1" x14ac:dyDescent="0.2">
      <c r="A3485" s="31" t="s">
        <v>130</v>
      </c>
      <c r="B3485" s="1064" t="s">
        <v>1923</v>
      </c>
      <c r="C3485" s="368" t="s">
        <v>1530</v>
      </c>
      <c r="D3485" s="31" t="s">
        <v>223</v>
      </c>
      <c r="E3485" s="31"/>
      <c r="F3485" s="31" t="s">
        <v>149</v>
      </c>
      <c r="G3485" s="31" t="s">
        <v>1447</v>
      </c>
      <c r="H3485" s="31"/>
      <c r="I3485" s="31">
        <v>0.6</v>
      </c>
      <c r="J3485" s="31">
        <v>50</v>
      </c>
      <c r="K3485" s="31"/>
      <c r="L3485" s="31">
        <v>0.6</v>
      </c>
      <c r="M3485" s="31">
        <v>50</v>
      </c>
      <c r="N3485" s="31"/>
      <c r="O3485" s="360">
        <f>IF(P3485="Yes",'MD Rates'!$H$1,R3485)</f>
        <v>18629</v>
      </c>
      <c r="P3485" s="5" t="str">
        <f t="shared" si="126"/>
        <v>No</v>
      </c>
      <c r="R3485" s="406">
        <v>18629</v>
      </c>
    </row>
    <row r="3486" spans="1:18" hidden="1" x14ac:dyDescent="0.2">
      <c r="A3486" s="31" t="s">
        <v>130</v>
      </c>
      <c r="B3486" s="1064" t="s">
        <v>1923</v>
      </c>
      <c r="C3486" s="368" t="s">
        <v>1530</v>
      </c>
      <c r="D3486" s="31" t="s">
        <v>223</v>
      </c>
      <c r="E3486" s="31"/>
      <c r="F3486" s="31" t="s">
        <v>149</v>
      </c>
      <c r="G3486" s="31" t="s">
        <v>1448</v>
      </c>
      <c r="H3486" s="31"/>
      <c r="I3486" s="31">
        <v>0.6</v>
      </c>
      <c r="J3486" s="31">
        <v>40</v>
      </c>
      <c r="K3486" s="31"/>
      <c r="L3486" s="31">
        <v>0.6</v>
      </c>
      <c r="M3486" s="31">
        <v>40</v>
      </c>
      <c r="N3486" s="31"/>
      <c r="O3486" s="360">
        <f>IF(P3486="Yes",'MD Rates'!$H$1,R3486)</f>
        <v>18629</v>
      </c>
      <c r="P3486" s="5" t="str">
        <f t="shared" si="126"/>
        <v>No</v>
      </c>
      <c r="R3486" s="406">
        <v>18629</v>
      </c>
    </row>
    <row r="3487" spans="1:18" hidden="1" x14ac:dyDescent="0.2">
      <c r="A3487" s="31" t="s">
        <v>130</v>
      </c>
      <c r="B3487" s="1064" t="s">
        <v>1923</v>
      </c>
      <c r="C3487" s="368" t="s">
        <v>1530</v>
      </c>
      <c r="D3487" s="31" t="s">
        <v>223</v>
      </c>
      <c r="E3487" s="31"/>
      <c r="F3487" s="31" t="s">
        <v>149</v>
      </c>
      <c r="G3487" s="31" t="s">
        <v>1449</v>
      </c>
      <c r="H3487" s="31"/>
      <c r="I3487" s="31">
        <v>0.6</v>
      </c>
      <c r="J3487" s="31">
        <v>20</v>
      </c>
      <c r="K3487" s="31"/>
      <c r="L3487" s="31">
        <v>0.6</v>
      </c>
      <c r="M3487" s="31">
        <v>20</v>
      </c>
      <c r="N3487" s="31"/>
      <c r="O3487" s="360">
        <f>IF(P3487="Yes",'MD Rates'!$H$1,R3487)</f>
        <v>18629</v>
      </c>
      <c r="P3487" s="5" t="str">
        <f t="shared" si="126"/>
        <v>No</v>
      </c>
      <c r="R3487" s="406">
        <v>18629</v>
      </c>
    </row>
    <row r="3488" spans="1:18" hidden="1" x14ac:dyDescent="0.2">
      <c r="A3488" s="31" t="s">
        <v>130</v>
      </c>
      <c r="B3488" s="1064" t="s">
        <v>1923</v>
      </c>
      <c r="C3488" s="368" t="s">
        <v>1530</v>
      </c>
      <c r="D3488" s="31" t="s">
        <v>223</v>
      </c>
      <c r="E3488" s="31"/>
      <c r="F3488" s="31" t="s">
        <v>150</v>
      </c>
      <c r="G3488" s="31" t="s">
        <v>1444</v>
      </c>
      <c r="H3488" s="31"/>
      <c r="I3488" s="31">
        <v>0.7</v>
      </c>
      <c r="J3488" s="31">
        <v>50</v>
      </c>
      <c r="K3488" s="31"/>
      <c r="L3488" s="31">
        <v>0.7</v>
      </c>
      <c r="M3488" s="31">
        <v>50</v>
      </c>
      <c r="N3488" s="31"/>
      <c r="O3488" s="360">
        <f>IF(P3488="Yes",'MD Rates'!$H$1,R3488)</f>
        <v>18629</v>
      </c>
      <c r="P3488" s="5" t="str">
        <f t="shared" si="126"/>
        <v>No</v>
      </c>
      <c r="R3488" s="406">
        <v>18629</v>
      </c>
    </row>
    <row r="3489" spans="1:18" hidden="1" x14ac:dyDescent="0.2">
      <c r="A3489" s="31" t="s">
        <v>130</v>
      </c>
      <c r="B3489" s="1064" t="s">
        <v>1923</v>
      </c>
      <c r="C3489" s="368" t="s">
        <v>1530</v>
      </c>
      <c r="D3489" s="31" t="s">
        <v>223</v>
      </c>
      <c r="E3489" s="31"/>
      <c r="F3489" s="31" t="s">
        <v>150</v>
      </c>
      <c r="G3489" s="31" t="s">
        <v>1445</v>
      </c>
      <c r="H3489" s="31"/>
      <c r="I3489" s="31">
        <v>0.7</v>
      </c>
      <c r="J3489" s="31">
        <v>40</v>
      </c>
      <c r="K3489" s="31"/>
      <c r="L3489" s="31">
        <v>0.7</v>
      </c>
      <c r="M3489" s="31">
        <v>40</v>
      </c>
      <c r="N3489" s="31"/>
      <c r="O3489" s="360">
        <f>IF(P3489="Yes",'MD Rates'!$H$1,R3489)</f>
        <v>18629</v>
      </c>
      <c r="P3489" s="5" t="str">
        <f t="shared" si="126"/>
        <v>No</v>
      </c>
      <c r="R3489" s="406">
        <v>18629</v>
      </c>
    </row>
    <row r="3490" spans="1:18" hidden="1" x14ac:dyDescent="0.2">
      <c r="A3490" s="31" t="s">
        <v>130</v>
      </c>
      <c r="B3490" s="1064" t="s">
        <v>1923</v>
      </c>
      <c r="C3490" s="368" t="s">
        <v>1530</v>
      </c>
      <c r="D3490" s="31" t="s">
        <v>223</v>
      </c>
      <c r="E3490" s="31"/>
      <c r="F3490" s="31" t="s">
        <v>150</v>
      </c>
      <c r="G3490" s="31" t="s">
        <v>1446</v>
      </c>
      <c r="H3490" s="31"/>
      <c r="I3490" s="31">
        <v>0.7</v>
      </c>
      <c r="J3490" s="31">
        <v>20</v>
      </c>
      <c r="K3490" s="31"/>
      <c r="L3490" s="31">
        <v>0.7</v>
      </c>
      <c r="M3490" s="31">
        <v>20</v>
      </c>
      <c r="N3490" s="31"/>
      <c r="O3490" s="360">
        <f>IF(P3490="Yes",'MD Rates'!$H$1,R3490)</f>
        <v>18629</v>
      </c>
      <c r="P3490" s="5" t="str">
        <f t="shared" si="126"/>
        <v>No</v>
      </c>
      <c r="R3490" s="406">
        <v>18629</v>
      </c>
    </row>
    <row r="3491" spans="1:18" hidden="1" x14ac:dyDescent="0.2">
      <c r="A3491" s="31" t="s">
        <v>130</v>
      </c>
      <c r="B3491" s="1064" t="s">
        <v>1923</v>
      </c>
      <c r="C3491" s="368" t="s">
        <v>1530</v>
      </c>
      <c r="D3491" s="31" t="s">
        <v>223</v>
      </c>
      <c r="E3491" s="31"/>
      <c r="F3491" s="31" t="s">
        <v>151</v>
      </c>
      <c r="G3491" s="31" t="s">
        <v>1447</v>
      </c>
      <c r="H3491" s="31"/>
      <c r="I3491" s="31">
        <v>0.7</v>
      </c>
      <c r="J3491" s="31">
        <v>50</v>
      </c>
      <c r="K3491" s="31"/>
      <c r="L3491" s="31">
        <v>0.7</v>
      </c>
      <c r="M3491" s="31">
        <v>50</v>
      </c>
      <c r="N3491" s="31"/>
      <c r="O3491" s="360">
        <f>IF(P3491="Yes",'MD Rates'!$H$1,R3491)</f>
        <v>18629</v>
      </c>
      <c r="P3491" s="5" t="str">
        <f t="shared" si="126"/>
        <v>No</v>
      </c>
      <c r="R3491" s="406">
        <v>18629</v>
      </c>
    </row>
    <row r="3492" spans="1:18" hidden="1" x14ac:dyDescent="0.2">
      <c r="A3492" s="31" t="s">
        <v>130</v>
      </c>
      <c r="B3492" s="1064" t="s">
        <v>1923</v>
      </c>
      <c r="C3492" s="368" t="s">
        <v>1530</v>
      </c>
      <c r="D3492" s="31" t="s">
        <v>223</v>
      </c>
      <c r="E3492" s="31"/>
      <c r="F3492" s="31" t="s">
        <v>151</v>
      </c>
      <c r="G3492" s="31" t="s">
        <v>1448</v>
      </c>
      <c r="H3492" s="31"/>
      <c r="I3492" s="31">
        <v>0.7</v>
      </c>
      <c r="J3492" s="31">
        <v>40</v>
      </c>
      <c r="K3492" s="31"/>
      <c r="L3492" s="31">
        <v>0.7</v>
      </c>
      <c r="M3492" s="31">
        <v>40</v>
      </c>
      <c r="N3492" s="31"/>
      <c r="O3492" s="360">
        <f>IF(P3492="Yes",'MD Rates'!$H$1,R3492)</f>
        <v>18629</v>
      </c>
      <c r="P3492" s="5" t="str">
        <f t="shared" si="126"/>
        <v>No</v>
      </c>
      <c r="R3492" s="406">
        <v>18629</v>
      </c>
    </row>
    <row r="3493" spans="1:18" hidden="1" x14ac:dyDescent="0.2">
      <c r="A3493" s="31" t="s">
        <v>130</v>
      </c>
      <c r="B3493" s="1064" t="s">
        <v>1923</v>
      </c>
      <c r="C3493" s="368" t="s">
        <v>1530</v>
      </c>
      <c r="D3493" s="31" t="s">
        <v>223</v>
      </c>
      <c r="E3493" s="31"/>
      <c r="F3493" s="31" t="s">
        <v>151</v>
      </c>
      <c r="G3493" s="31" t="s">
        <v>1449</v>
      </c>
      <c r="H3493" s="31"/>
      <c r="I3493" s="31">
        <v>0.7</v>
      </c>
      <c r="J3493" s="31">
        <v>20</v>
      </c>
      <c r="K3493" s="31"/>
      <c r="L3493" s="31">
        <v>0.7</v>
      </c>
      <c r="M3493" s="31">
        <v>20</v>
      </c>
      <c r="N3493" s="31"/>
      <c r="O3493" s="360">
        <f>IF(P3493="Yes",'MD Rates'!$H$1,R3493)</f>
        <v>18629</v>
      </c>
      <c r="P3493" s="5" t="str">
        <f t="shared" si="126"/>
        <v>No</v>
      </c>
      <c r="R3493" s="406">
        <v>18629</v>
      </c>
    </row>
    <row r="3494" spans="1:18" hidden="1" x14ac:dyDescent="0.2">
      <c r="A3494" s="31" t="s">
        <v>130</v>
      </c>
      <c r="B3494" s="1064" t="s">
        <v>1923</v>
      </c>
      <c r="C3494" s="368" t="s">
        <v>1530</v>
      </c>
      <c r="D3494" s="31" t="s">
        <v>223</v>
      </c>
      <c r="E3494" s="31"/>
      <c r="F3494" s="31" t="s">
        <v>152</v>
      </c>
      <c r="G3494" s="31" t="s">
        <v>1444</v>
      </c>
      <c r="H3494" s="31"/>
      <c r="I3494" s="31">
        <v>0.8</v>
      </c>
      <c r="J3494" s="31">
        <v>50</v>
      </c>
      <c r="K3494" s="31"/>
      <c r="L3494" s="31">
        <v>0.8</v>
      </c>
      <c r="M3494" s="31">
        <v>50</v>
      </c>
      <c r="N3494" s="31"/>
      <c r="O3494" s="360">
        <f>IF(P3494="Yes",'MD Rates'!$H$1,R3494)</f>
        <v>18629</v>
      </c>
      <c r="P3494" s="5" t="str">
        <f t="shared" si="126"/>
        <v>No</v>
      </c>
      <c r="R3494" s="406">
        <v>18629</v>
      </c>
    </row>
    <row r="3495" spans="1:18" hidden="1" x14ac:dyDescent="0.2">
      <c r="A3495" s="31" t="s">
        <v>130</v>
      </c>
      <c r="B3495" s="1064" t="s">
        <v>1923</v>
      </c>
      <c r="C3495" s="368" t="s">
        <v>1530</v>
      </c>
      <c r="D3495" s="31" t="s">
        <v>223</v>
      </c>
      <c r="E3495" s="31"/>
      <c r="F3495" s="31" t="s">
        <v>152</v>
      </c>
      <c r="G3495" s="31" t="s">
        <v>1445</v>
      </c>
      <c r="H3495" s="31"/>
      <c r="I3495" s="31">
        <v>0.8</v>
      </c>
      <c r="J3495" s="31">
        <v>40</v>
      </c>
      <c r="K3495" s="31"/>
      <c r="L3495" s="31">
        <v>0.8</v>
      </c>
      <c r="M3495" s="31">
        <v>40</v>
      </c>
      <c r="N3495" s="31"/>
      <c r="O3495" s="360">
        <f>IF(P3495="Yes",'MD Rates'!$H$1,R3495)</f>
        <v>18629</v>
      </c>
      <c r="P3495" s="5" t="str">
        <f t="shared" si="126"/>
        <v>No</v>
      </c>
      <c r="R3495" s="406">
        <v>18629</v>
      </c>
    </row>
    <row r="3496" spans="1:18" hidden="1" x14ac:dyDescent="0.2">
      <c r="A3496" s="31" t="s">
        <v>130</v>
      </c>
      <c r="B3496" s="1064" t="s">
        <v>1923</v>
      </c>
      <c r="C3496" s="368" t="s">
        <v>1530</v>
      </c>
      <c r="D3496" s="31" t="s">
        <v>223</v>
      </c>
      <c r="E3496" s="31"/>
      <c r="F3496" s="31" t="s">
        <v>152</v>
      </c>
      <c r="G3496" s="31" t="s">
        <v>1446</v>
      </c>
      <c r="H3496" s="31"/>
      <c r="I3496" s="31">
        <v>0.8</v>
      </c>
      <c r="J3496" s="31">
        <v>20</v>
      </c>
      <c r="K3496" s="31"/>
      <c r="L3496" s="31">
        <v>0.8</v>
      </c>
      <c r="M3496" s="31">
        <v>20</v>
      </c>
      <c r="N3496" s="31"/>
      <c r="O3496" s="360">
        <f>IF(P3496="Yes",'MD Rates'!$H$1,R3496)</f>
        <v>18629</v>
      </c>
      <c r="P3496" s="5" t="str">
        <f t="shared" si="126"/>
        <v>No</v>
      </c>
      <c r="R3496" s="406">
        <v>18629</v>
      </c>
    </row>
    <row r="3497" spans="1:18" hidden="1" x14ac:dyDescent="0.2">
      <c r="A3497" s="31" t="s">
        <v>130</v>
      </c>
      <c r="B3497" s="1064" t="s">
        <v>1923</v>
      </c>
      <c r="C3497" s="368" t="s">
        <v>1530</v>
      </c>
      <c r="D3497" s="31" t="s">
        <v>223</v>
      </c>
      <c r="E3497" s="31"/>
      <c r="F3497" s="31" t="s">
        <v>209</v>
      </c>
      <c r="G3497" s="31" t="s">
        <v>1447</v>
      </c>
      <c r="H3497" s="31"/>
      <c r="I3497" s="31">
        <v>0.8</v>
      </c>
      <c r="J3497" s="31">
        <v>50</v>
      </c>
      <c r="K3497" s="31"/>
      <c r="L3497" s="31">
        <v>0.8</v>
      </c>
      <c r="M3497" s="31">
        <v>50</v>
      </c>
      <c r="N3497" s="31"/>
      <c r="O3497" s="360">
        <f>IF(P3497="Yes",'MD Rates'!$H$1,R3497)</f>
        <v>18629</v>
      </c>
      <c r="P3497" s="5" t="str">
        <f t="shared" si="126"/>
        <v>No</v>
      </c>
      <c r="R3497" s="406">
        <v>18629</v>
      </c>
    </row>
    <row r="3498" spans="1:18" hidden="1" x14ac:dyDescent="0.2">
      <c r="A3498" s="31" t="s">
        <v>130</v>
      </c>
      <c r="B3498" s="1064" t="s">
        <v>1923</v>
      </c>
      <c r="C3498" s="368" t="s">
        <v>1530</v>
      </c>
      <c r="D3498" s="31" t="s">
        <v>223</v>
      </c>
      <c r="E3498" s="31"/>
      <c r="F3498" s="31" t="s">
        <v>209</v>
      </c>
      <c r="G3498" s="31" t="s">
        <v>1448</v>
      </c>
      <c r="H3498" s="31"/>
      <c r="I3498" s="31">
        <v>0.8</v>
      </c>
      <c r="J3498" s="31">
        <v>40</v>
      </c>
      <c r="K3498" s="31"/>
      <c r="L3498" s="31">
        <v>0.8</v>
      </c>
      <c r="M3498" s="31">
        <v>40</v>
      </c>
      <c r="N3498" s="31"/>
      <c r="O3498" s="360">
        <f>IF(P3498="Yes",'MD Rates'!$H$1,R3498)</f>
        <v>18629</v>
      </c>
      <c r="P3498" s="5" t="str">
        <f t="shared" si="126"/>
        <v>No</v>
      </c>
      <c r="R3498" s="406">
        <v>18629</v>
      </c>
    </row>
    <row r="3499" spans="1:18" hidden="1" x14ac:dyDescent="0.2">
      <c r="A3499" s="31" t="s">
        <v>130</v>
      </c>
      <c r="B3499" s="1064" t="s">
        <v>1923</v>
      </c>
      <c r="C3499" s="368" t="s">
        <v>1530</v>
      </c>
      <c r="D3499" s="31" t="s">
        <v>223</v>
      </c>
      <c r="E3499" s="31"/>
      <c r="F3499" s="31" t="s">
        <v>209</v>
      </c>
      <c r="G3499" s="31" t="s">
        <v>1449</v>
      </c>
      <c r="H3499" s="31"/>
      <c r="I3499" s="31">
        <v>0.8</v>
      </c>
      <c r="J3499" s="31">
        <v>20</v>
      </c>
      <c r="K3499" s="31"/>
      <c r="L3499" s="31">
        <v>0.8</v>
      </c>
      <c r="M3499" s="31">
        <v>20</v>
      </c>
      <c r="N3499" s="31"/>
      <c r="O3499" s="360">
        <f>IF(P3499="Yes",'MD Rates'!$H$1,R3499)</f>
        <v>18629</v>
      </c>
      <c r="P3499" s="5" t="str">
        <f t="shared" si="126"/>
        <v>No</v>
      </c>
      <c r="R3499" s="406">
        <v>18629</v>
      </c>
    </row>
    <row r="3500" spans="1:18" hidden="1" x14ac:dyDescent="0.2">
      <c r="A3500" s="31" t="s">
        <v>130</v>
      </c>
      <c r="B3500" s="1064" t="s">
        <v>1923</v>
      </c>
      <c r="C3500" s="368" t="s">
        <v>1530</v>
      </c>
      <c r="D3500" s="31" t="s">
        <v>223</v>
      </c>
      <c r="E3500" s="31"/>
      <c r="F3500" s="31" t="s">
        <v>210</v>
      </c>
      <c r="G3500" s="31" t="s">
        <v>1444</v>
      </c>
      <c r="H3500" s="31"/>
      <c r="I3500" s="31">
        <v>0.9</v>
      </c>
      <c r="J3500" s="31">
        <v>50</v>
      </c>
      <c r="K3500" s="31"/>
      <c r="L3500" s="31">
        <v>0.9</v>
      </c>
      <c r="M3500" s="31">
        <v>50</v>
      </c>
      <c r="N3500" s="31"/>
      <c r="O3500" s="360">
        <f>IF(P3500="Yes",'MD Rates'!$H$1,R3500)</f>
        <v>18629</v>
      </c>
      <c r="P3500" s="5" t="str">
        <f t="shared" si="126"/>
        <v>No</v>
      </c>
      <c r="R3500" s="406">
        <v>18629</v>
      </c>
    </row>
    <row r="3501" spans="1:18" hidden="1" x14ac:dyDescent="0.2">
      <c r="A3501" s="31" t="s">
        <v>130</v>
      </c>
      <c r="B3501" s="1064" t="s">
        <v>1923</v>
      </c>
      <c r="C3501" s="368" t="s">
        <v>1530</v>
      </c>
      <c r="D3501" s="31" t="s">
        <v>223</v>
      </c>
      <c r="E3501" s="31"/>
      <c r="F3501" s="31" t="s">
        <v>210</v>
      </c>
      <c r="G3501" s="31" t="s">
        <v>1445</v>
      </c>
      <c r="H3501" s="31"/>
      <c r="I3501" s="31">
        <v>0.9</v>
      </c>
      <c r="J3501" s="31">
        <v>40</v>
      </c>
      <c r="K3501" s="31"/>
      <c r="L3501" s="31">
        <v>0.9</v>
      </c>
      <c r="M3501" s="31">
        <v>40</v>
      </c>
      <c r="N3501" s="31"/>
      <c r="O3501" s="360">
        <f>IF(P3501="Yes",'MD Rates'!$H$1,R3501)</f>
        <v>18629</v>
      </c>
      <c r="P3501" s="5" t="str">
        <f t="shared" si="126"/>
        <v>No</v>
      </c>
      <c r="R3501" s="406">
        <v>18629</v>
      </c>
    </row>
    <row r="3502" spans="1:18" hidden="1" x14ac:dyDescent="0.2">
      <c r="A3502" s="31" t="s">
        <v>130</v>
      </c>
      <c r="B3502" s="1064" t="s">
        <v>1923</v>
      </c>
      <c r="C3502" s="368" t="s">
        <v>1530</v>
      </c>
      <c r="D3502" s="31" t="s">
        <v>223</v>
      </c>
      <c r="E3502" s="31"/>
      <c r="F3502" s="31" t="s">
        <v>210</v>
      </c>
      <c r="G3502" s="31" t="s">
        <v>1446</v>
      </c>
      <c r="H3502" s="31"/>
      <c r="I3502" s="31">
        <v>0.9</v>
      </c>
      <c r="J3502" s="31">
        <v>20</v>
      </c>
      <c r="K3502" s="31"/>
      <c r="L3502" s="31">
        <v>0.9</v>
      </c>
      <c r="M3502" s="31">
        <v>20</v>
      </c>
      <c r="N3502" s="31"/>
      <c r="O3502" s="360">
        <f>IF(P3502="Yes",'MD Rates'!$H$1,R3502)</f>
        <v>18629</v>
      </c>
      <c r="P3502" s="5" t="str">
        <f t="shared" si="126"/>
        <v>No</v>
      </c>
      <c r="R3502" s="406">
        <v>18629</v>
      </c>
    </row>
    <row r="3503" spans="1:18" hidden="1" x14ac:dyDescent="0.2">
      <c r="A3503" s="31" t="s">
        <v>130</v>
      </c>
      <c r="B3503" s="1064" t="s">
        <v>1923</v>
      </c>
      <c r="C3503" s="368" t="s">
        <v>1530</v>
      </c>
      <c r="D3503" s="31" t="s">
        <v>223</v>
      </c>
      <c r="E3503" s="31"/>
      <c r="F3503" s="31" t="s">
        <v>211</v>
      </c>
      <c r="G3503" s="31" t="s">
        <v>1447</v>
      </c>
      <c r="H3503" s="31"/>
      <c r="I3503" s="31">
        <v>0.9</v>
      </c>
      <c r="J3503" s="31">
        <v>50</v>
      </c>
      <c r="K3503" s="31"/>
      <c r="L3503" s="31">
        <v>0.9</v>
      </c>
      <c r="M3503" s="31">
        <v>50</v>
      </c>
      <c r="N3503" s="31"/>
      <c r="O3503" s="360">
        <f>IF(P3503="Yes",'MD Rates'!$H$1,R3503)</f>
        <v>18629</v>
      </c>
      <c r="P3503" s="5" t="str">
        <f t="shared" si="126"/>
        <v>No</v>
      </c>
      <c r="R3503" s="406">
        <v>18629</v>
      </c>
    </row>
    <row r="3504" spans="1:18" hidden="1" x14ac:dyDescent="0.2">
      <c r="A3504" s="31" t="s">
        <v>130</v>
      </c>
      <c r="B3504" s="1064" t="s">
        <v>1923</v>
      </c>
      <c r="C3504" s="368" t="s">
        <v>1530</v>
      </c>
      <c r="D3504" s="31" t="s">
        <v>223</v>
      </c>
      <c r="E3504" s="31"/>
      <c r="F3504" s="31" t="s">
        <v>211</v>
      </c>
      <c r="G3504" s="31" t="s">
        <v>1448</v>
      </c>
      <c r="H3504" s="31"/>
      <c r="I3504" s="31">
        <v>0.9</v>
      </c>
      <c r="J3504" s="31">
        <v>40</v>
      </c>
      <c r="K3504" s="31"/>
      <c r="L3504" s="31">
        <v>0.9</v>
      </c>
      <c r="M3504" s="31">
        <v>40</v>
      </c>
      <c r="N3504" s="31"/>
      <c r="O3504" s="360">
        <f>IF(P3504="Yes",'MD Rates'!$H$1,R3504)</f>
        <v>18629</v>
      </c>
      <c r="P3504" s="5" t="str">
        <f t="shared" si="126"/>
        <v>No</v>
      </c>
      <c r="R3504" s="406">
        <v>18629</v>
      </c>
    </row>
    <row r="3505" spans="1:18" hidden="1" x14ac:dyDescent="0.2">
      <c r="A3505" s="31" t="s">
        <v>130</v>
      </c>
      <c r="B3505" s="1064" t="s">
        <v>1923</v>
      </c>
      <c r="C3505" s="368" t="s">
        <v>1530</v>
      </c>
      <c r="D3505" s="31" t="s">
        <v>223</v>
      </c>
      <c r="E3505" s="31"/>
      <c r="F3505" s="31" t="s">
        <v>211</v>
      </c>
      <c r="G3505" s="31" t="s">
        <v>1449</v>
      </c>
      <c r="H3505" s="31"/>
      <c r="I3505" s="31">
        <v>0.9</v>
      </c>
      <c r="J3505" s="31">
        <v>20</v>
      </c>
      <c r="K3505" s="31"/>
      <c r="L3505" s="31">
        <v>0.9</v>
      </c>
      <c r="M3505" s="31">
        <v>20</v>
      </c>
      <c r="N3505" s="31"/>
      <c r="O3505" s="360">
        <f>IF(P3505="Yes",'MD Rates'!$H$1,R3505)</f>
        <v>18629</v>
      </c>
      <c r="P3505" s="5" t="str">
        <f t="shared" si="126"/>
        <v>No</v>
      </c>
      <c r="R3505" s="406">
        <v>18629</v>
      </c>
    </row>
    <row r="3506" spans="1:18" hidden="1" x14ac:dyDescent="0.2">
      <c r="A3506" s="31" t="s">
        <v>130</v>
      </c>
      <c r="B3506" s="1064" t="s">
        <v>1923</v>
      </c>
      <c r="C3506" s="368" t="s">
        <v>1530</v>
      </c>
      <c r="D3506" s="31" t="s">
        <v>224</v>
      </c>
      <c r="E3506" s="31"/>
      <c r="F3506" s="31" t="s">
        <v>146</v>
      </c>
      <c r="G3506" s="31" t="s">
        <v>1444</v>
      </c>
      <c r="H3506" s="31"/>
      <c r="I3506" s="31">
        <v>0.5</v>
      </c>
      <c r="J3506" s="31">
        <v>50</v>
      </c>
      <c r="K3506" s="31"/>
      <c r="L3506" s="31">
        <v>0.5</v>
      </c>
      <c r="M3506" s="31">
        <v>50</v>
      </c>
      <c r="N3506" s="31"/>
      <c r="O3506" s="360">
        <f>IF(P3506="Yes",'MD Rates'!$H$1,R3506)</f>
        <v>18629</v>
      </c>
      <c r="P3506" s="5" t="str">
        <f t="shared" si="126"/>
        <v>No</v>
      </c>
      <c r="R3506" s="406">
        <v>18629</v>
      </c>
    </row>
    <row r="3507" spans="1:18" hidden="1" x14ac:dyDescent="0.2">
      <c r="A3507" s="31" t="s">
        <v>130</v>
      </c>
      <c r="B3507" s="1064" t="s">
        <v>1923</v>
      </c>
      <c r="C3507" s="368" t="s">
        <v>1530</v>
      </c>
      <c r="D3507" s="31" t="s">
        <v>224</v>
      </c>
      <c r="E3507" s="31"/>
      <c r="F3507" s="31" t="s">
        <v>146</v>
      </c>
      <c r="G3507" s="31" t="s">
        <v>1445</v>
      </c>
      <c r="H3507" s="31"/>
      <c r="I3507" s="31">
        <v>0.5</v>
      </c>
      <c r="J3507" s="31">
        <v>40</v>
      </c>
      <c r="K3507" s="31"/>
      <c r="L3507" s="31">
        <v>0.5</v>
      </c>
      <c r="M3507" s="31">
        <v>40</v>
      </c>
      <c r="N3507" s="31"/>
      <c r="O3507" s="360">
        <f>IF(P3507="Yes",'MD Rates'!$H$1,R3507)</f>
        <v>18629</v>
      </c>
      <c r="P3507" s="5" t="str">
        <f t="shared" si="126"/>
        <v>No</v>
      </c>
      <c r="R3507" s="406">
        <v>18629</v>
      </c>
    </row>
    <row r="3508" spans="1:18" hidden="1" x14ac:dyDescent="0.2">
      <c r="A3508" s="31" t="s">
        <v>130</v>
      </c>
      <c r="B3508" s="1064" t="s">
        <v>1923</v>
      </c>
      <c r="C3508" s="368" t="s">
        <v>1530</v>
      </c>
      <c r="D3508" s="31" t="s">
        <v>224</v>
      </c>
      <c r="E3508" s="31"/>
      <c r="F3508" s="31" t="s">
        <v>146</v>
      </c>
      <c r="G3508" s="31" t="s">
        <v>1446</v>
      </c>
      <c r="H3508" s="31"/>
      <c r="I3508" s="31">
        <v>0.5</v>
      </c>
      <c r="J3508" s="31">
        <v>20</v>
      </c>
      <c r="K3508" s="31"/>
      <c r="L3508" s="31">
        <v>0.5</v>
      </c>
      <c r="M3508" s="31">
        <v>20</v>
      </c>
      <c r="N3508" s="31"/>
      <c r="O3508" s="360">
        <f>IF(P3508="Yes",'MD Rates'!$H$1,R3508)</f>
        <v>18629</v>
      </c>
      <c r="P3508" s="5" t="str">
        <f t="shared" si="126"/>
        <v>No</v>
      </c>
      <c r="R3508" s="406">
        <v>18629</v>
      </c>
    </row>
    <row r="3509" spans="1:18" hidden="1" x14ac:dyDescent="0.2">
      <c r="A3509" s="31" t="s">
        <v>130</v>
      </c>
      <c r="B3509" s="1064" t="s">
        <v>1923</v>
      </c>
      <c r="C3509" s="368" t="s">
        <v>1530</v>
      </c>
      <c r="D3509" s="31" t="s">
        <v>224</v>
      </c>
      <c r="E3509" s="31"/>
      <c r="F3509" s="31" t="s">
        <v>147</v>
      </c>
      <c r="G3509" s="31" t="s">
        <v>1447</v>
      </c>
      <c r="H3509" s="31"/>
      <c r="I3509" s="31">
        <v>0.5</v>
      </c>
      <c r="J3509" s="31">
        <v>50</v>
      </c>
      <c r="K3509" s="31"/>
      <c r="L3509" s="31">
        <v>0.5</v>
      </c>
      <c r="M3509" s="31">
        <v>50</v>
      </c>
      <c r="N3509" s="31"/>
      <c r="O3509" s="360">
        <f>IF(P3509="Yes",'MD Rates'!$H$1,R3509)</f>
        <v>18629</v>
      </c>
      <c r="P3509" s="5" t="str">
        <f t="shared" si="126"/>
        <v>No</v>
      </c>
      <c r="R3509" s="406">
        <v>18629</v>
      </c>
    </row>
    <row r="3510" spans="1:18" hidden="1" x14ac:dyDescent="0.2">
      <c r="A3510" s="31" t="s">
        <v>130</v>
      </c>
      <c r="B3510" s="1064" t="s">
        <v>1923</v>
      </c>
      <c r="C3510" s="368" t="s">
        <v>1530</v>
      </c>
      <c r="D3510" s="31" t="s">
        <v>224</v>
      </c>
      <c r="E3510" s="31"/>
      <c r="F3510" s="31" t="s">
        <v>147</v>
      </c>
      <c r="G3510" s="31" t="s">
        <v>1448</v>
      </c>
      <c r="H3510" s="31"/>
      <c r="I3510" s="31">
        <v>0.5</v>
      </c>
      <c r="J3510" s="31">
        <v>40</v>
      </c>
      <c r="K3510" s="31"/>
      <c r="L3510" s="31">
        <v>0.5</v>
      </c>
      <c r="M3510" s="31">
        <v>40</v>
      </c>
      <c r="N3510" s="31"/>
      <c r="O3510" s="360">
        <f>IF(P3510="Yes",'MD Rates'!$H$1,R3510)</f>
        <v>18629</v>
      </c>
      <c r="P3510" s="5" t="str">
        <f t="shared" si="126"/>
        <v>No</v>
      </c>
      <c r="R3510" s="406">
        <v>18629</v>
      </c>
    </row>
    <row r="3511" spans="1:18" hidden="1" x14ac:dyDescent="0.2">
      <c r="A3511" s="31" t="s">
        <v>130</v>
      </c>
      <c r="B3511" s="1064" t="s">
        <v>1923</v>
      </c>
      <c r="C3511" s="368" t="s">
        <v>1530</v>
      </c>
      <c r="D3511" s="31" t="s">
        <v>224</v>
      </c>
      <c r="E3511" s="31"/>
      <c r="F3511" s="31" t="s">
        <v>147</v>
      </c>
      <c r="G3511" s="31" t="s">
        <v>1449</v>
      </c>
      <c r="H3511" s="31"/>
      <c r="I3511" s="31">
        <v>0.5</v>
      </c>
      <c r="J3511" s="31">
        <v>20</v>
      </c>
      <c r="K3511" s="31"/>
      <c r="L3511" s="31">
        <v>0.5</v>
      </c>
      <c r="M3511" s="31">
        <v>20</v>
      </c>
      <c r="N3511" s="31"/>
      <c r="O3511" s="360">
        <f>IF(P3511="Yes",'MD Rates'!$H$1,R3511)</f>
        <v>18629</v>
      </c>
      <c r="P3511" s="5" t="str">
        <f t="shared" si="126"/>
        <v>No</v>
      </c>
      <c r="R3511" s="406">
        <v>18629</v>
      </c>
    </row>
    <row r="3512" spans="1:18" hidden="1" x14ac:dyDescent="0.2">
      <c r="A3512" s="31" t="s">
        <v>130</v>
      </c>
      <c r="B3512" s="1064" t="s">
        <v>1923</v>
      </c>
      <c r="C3512" s="368" t="s">
        <v>1530</v>
      </c>
      <c r="D3512" s="31" t="s">
        <v>224</v>
      </c>
      <c r="E3512" s="31"/>
      <c r="F3512" s="31" t="s">
        <v>148</v>
      </c>
      <c r="G3512" s="31" t="s">
        <v>1444</v>
      </c>
      <c r="H3512" s="31"/>
      <c r="I3512" s="31">
        <v>0.6</v>
      </c>
      <c r="J3512" s="31">
        <v>50</v>
      </c>
      <c r="K3512" s="31"/>
      <c r="L3512" s="31">
        <v>0.6</v>
      </c>
      <c r="M3512" s="31">
        <v>50</v>
      </c>
      <c r="N3512" s="31"/>
      <c r="O3512" s="360">
        <f>IF(P3512="Yes",'MD Rates'!$H$1,R3512)</f>
        <v>18629</v>
      </c>
      <c r="P3512" s="5" t="str">
        <f t="shared" si="126"/>
        <v>No</v>
      </c>
      <c r="R3512" s="406">
        <v>18629</v>
      </c>
    </row>
    <row r="3513" spans="1:18" hidden="1" x14ac:dyDescent="0.2">
      <c r="A3513" s="31" t="s">
        <v>130</v>
      </c>
      <c r="B3513" s="1064" t="s">
        <v>1923</v>
      </c>
      <c r="C3513" s="368" t="s">
        <v>1530</v>
      </c>
      <c r="D3513" s="31" t="s">
        <v>224</v>
      </c>
      <c r="E3513" s="31"/>
      <c r="F3513" s="31" t="s">
        <v>148</v>
      </c>
      <c r="G3513" s="31" t="s">
        <v>1445</v>
      </c>
      <c r="H3513" s="31"/>
      <c r="I3513" s="31">
        <v>0.6</v>
      </c>
      <c r="J3513" s="31">
        <v>40</v>
      </c>
      <c r="K3513" s="31"/>
      <c r="L3513" s="31">
        <v>0.6</v>
      </c>
      <c r="M3513" s="31">
        <v>40</v>
      </c>
      <c r="N3513" s="31"/>
      <c r="O3513" s="360">
        <f>IF(P3513="Yes",'MD Rates'!$H$1,R3513)</f>
        <v>18629</v>
      </c>
      <c r="P3513" s="5" t="str">
        <f t="shared" si="126"/>
        <v>No</v>
      </c>
      <c r="R3513" s="406">
        <v>18629</v>
      </c>
    </row>
    <row r="3514" spans="1:18" hidden="1" x14ac:dyDescent="0.2">
      <c r="A3514" s="31" t="s">
        <v>130</v>
      </c>
      <c r="B3514" s="1064" t="s">
        <v>1923</v>
      </c>
      <c r="C3514" s="368" t="s">
        <v>1530</v>
      </c>
      <c r="D3514" s="31" t="s">
        <v>224</v>
      </c>
      <c r="E3514" s="31"/>
      <c r="F3514" s="31" t="s">
        <v>148</v>
      </c>
      <c r="G3514" s="31" t="s">
        <v>1446</v>
      </c>
      <c r="H3514" s="31"/>
      <c r="I3514" s="31">
        <v>0.6</v>
      </c>
      <c r="J3514" s="31">
        <v>20</v>
      </c>
      <c r="K3514" s="31"/>
      <c r="L3514" s="31">
        <v>0.6</v>
      </c>
      <c r="M3514" s="31">
        <v>20</v>
      </c>
      <c r="N3514" s="31"/>
      <c r="O3514" s="360">
        <f>IF(P3514="Yes",'MD Rates'!$H$1,R3514)</f>
        <v>18629</v>
      </c>
      <c r="P3514" s="5" t="str">
        <f t="shared" si="126"/>
        <v>No</v>
      </c>
      <c r="R3514" s="406">
        <v>18629</v>
      </c>
    </row>
    <row r="3515" spans="1:18" hidden="1" x14ac:dyDescent="0.2">
      <c r="A3515" s="31" t="s">
        <v>130</v>
      </c>
      <c r="B3515" s="1064" t="s">
        <v>1923</v>
      </c>
      <c r="C3515" s="368" t="s">
        <v>1530</v>
      </c>
      <c r="D3515" s="31" t="s">
        <v>224</v>
      </c>
      <c r="E3515" s="31"/>
      <c r="F3515" s="31" t="s">
        <v>149</v>
      </c>
      <c r="G3515" s="31" t="s">
        <v>1447</v>
      </c>
      <c r="H3515" s="31"/>
      <c r="I3515" s="31">
        <v>0.6</v>
      </c>
      <c r="J3515" s="31">
        <v>50</v>
      </c>
      <c r="K3515" s="31"/>
      <c r="L3515" s="31">
        <v>0.6</v>
      </c>
      <c r="M3515" s="31">
        <v>50</v>
      </c>
      <c r="N3515" s="31"/>
      <c r="O3515" s="360">
        <f>IF(P3515="Yes",'MD Rates'!$H$1,R3515)</f>
        <v>18629</v>
      </c>
      <c r="P3515" s="5" t="str">
        <f t="shared" si="126"/>
        <v>No</v>
      </c>
      <c r="R3515" s="406">
        <v>18629</v>
      </c>
    </row>
    <row r="3516" spans="1:18" hidden="1" x14ac:dyDescent="0.2">
      <c r="A3516" s="31" t="s">
        <v>130</v>
      </c>
      <c r="B3516" s="1064" t="s">
        <v>1923</v>
      </c>
      <c r="C3516" s="368" t="s">
        <v>1530</v>
      </c>
      <c r="D3516" s="31" t="s">
        <v>224</v>
      </c>
      <c r="E3516" s="31"/>
      <c r="F3516" s="31" t="s">
        <v>149</v>
      </c>
      <c r="G3516" s="31" t="s">
        <v>1448</v>
      </c>
      <c r="H3516" s="31"/>
      <c r="I3516" s="31">
        <v>0.6</v>
      </c>
      <c r="J3516" s="31">
        <v>40</v>
      </c>
      <c r="K3516" s="31"/>
      <c r="L3516" s="31">
        <v>0.6</v>
      </c>
      <c r="M3516" s="31">
        <v>40</v>
      </c>
      <c r="N3516" s="31"/>
      <c r="O3516" s="360">
        <f>IF(P3516="Yes",'MD Rates'!$H$1,R3516)</f>
        <v>18629</v>
      </c>
      <c r="P3516" s="5" t="str">
        <f t="shared" si="126"/>
        <v>No</v>
      </c>
      <c r="R3516" s="406">
        <v>18629</v>
      </c>
    </row>
    <row r="3517" spans="1:18" hidden="1" x14ac:dyDescent="0.2">
      <c r="A3517" s="31" t="s">
        <v>130</v>
      </c>
      <c r="B3517" s="1064" t="s">
        <v>1923</v>
      </c>
      <c r="C3517" s="368" t="s">
        <v>1530</v>
      </c>
      <c r="D3517" s="31" t="s">
        <v>224</v>
      </c>
      <c r="E3517" s="31"/>
      <c r="F3517" s="31" t="s">
        <v>149</v>
      </c>
      <c r="G3517" s="31" t="s">
        <v>1449</v>
      </c>
      <c r="H3517" s="31"/>
      <c r="I3517" s="31">
        <v>0.6</v>
      </c>
      <c r="J3517" s="31">
        <v>20</v>
      </c>
      <c r="K3517" s="31"/>
      <c r="L3517" s="31">
        <v>0.6</v>
      </c>
      <c r="M3517" s="31">
        <v>20</v>
      </c>
      <c r="N3517" s="31"/>
      <c r="O3517" s="360">
        <f>IF(P3517="Yes",'MD Rates'!$H$1,R3517)</f>
        <v>18629</v>
      </c>
      <c r="P3517" s="5" t="str">
        <f t="shared" si="126"/>
        <v>No</v>
      </c>
      <c r="R3517" s="406">
        <v>18629</v>
      </c>
    </row>
    <row r="3518" spans="1:18" hidden="1" x14ac:dyDescent="0.2">
      <c r="A3518" s="31" t="s">
        <v>130</v>
      </c>
      <c r="B3518" s="1064" t="s">
        <v>1923</v>
      </c>
      <c r="C3518" s="368" t="s">
        <v>1530</v>
      </c>
      <c r="D3518" s="31" t="s">
        <v>224</v>
      </c>
      <c r="E3518" s="31"/>
      <c r="F3518" s="31" t="s">
        <v>150</v>
      </c>
      <c r="G3518" s="31" t="s">
        <v>1444</v>
      </c>
      <c r="H3518" s="31"/>
      <c r="I3518" s="31">
        <v>0.7</v>
      </c>
      <c r="J3518" s="31">
        <v>50</v>
      </c>
      <c r="K3518" s="31"/>
      <c r="L3518" s="31">
        <v>0.7</v>
      </c>
      <c r="M3518" s="31">
        <v>50</v>
      </c>
      <c r="N3518" s="31"/>
      <c r="O3518" s="360">
        <f>IF(P3518="Yes",'MD Rates'!$H$1,R3518)</f>
        <v>18629</v>
      </c>
      <c r="P3518" s="5" t="str">
        <f t="shared" si="126"/>
        <v>No</v>
      </c>
      <c r="R3518" s="406">
        <v>18629</v>
      </c>
    </row>
    <row r="3519" spans="1:18" hidden="1" x14ac:dyDescent="0.2">
      <c r="A3519" s="31" t="s">
        <v>130</v>
      </c>
      <c r="B3519" s="1064" t="s">
        <v>1923</v>
      </c>
      <c r="C3519" s="368" t="s">
        <v>1530</v>
      </c>
      <c r="D3519" s="31" t="s">
        <v>224</v>
      </c>
      <c r="E3519" s="31"/>
      <c r="F3519" s="31" t="s">
        <v>150</v>
      </c>
      <c r="G3519" s="31" t="s">
        <v>1445</v>
      </c>
      <c r="H3519" s="31"/>
      <c r="I3519" s="31">
        <v>0.7</v>
      </c>
      <c r="J3519" s="31">
        <v>40</v>
      </c>
      <c r="K3519" s="31"/>
      <c r="L3519" s="31">
        <v>0.7</v>
      </c>
      <c r="M3519" s="31">
        <v>40</v>
      </c>
      <c r="N3519" s="31"/>
      <c r="O3519" s="360">
        <f>IF(P3519="Yes",'MD Rates'!$H$1,R3519)</f>
        <v>18629</v>
      </c>
      <c r="P3519" s="5" t="str">
        <f t="shared" si="126"/>
        <v>No</v>
      </c>
      <c r="R3519" s="406">
        <v>18629</v>
      </c>
    </row>
    <row r="3520" spans="1:18" hidden="1" x14ac:dyDescent="0.2">
      <c r="A3520" s="31" t="s">
        <v>130</v>
      </c>
      <c r="B3520" s="1064" t="s">
        <v>1923</v>
      </c>
      <c r="C3520" s="368" t="s">
        <v>1530</v>
      </c>
      <c r="D3520" s="31" t="s">
        <v>224</v>
      </c>
      <c r="E3520" s="31"/>
      <c r="F3520" s="31" t="s">
        <v>150</v>
      </c>
      <c r="G3520" s="31" t="s">
        <v>1446</v>
      </c>
      <c r="H3520" s="31"/>
      <c r="I3520" s="31">
        <v>0.7</v>
      </c>
      <c r="J3520" s="31">
        <v>20</v>
      </c>
      <c r="K3520" s="31"/>
      <c r="L3520" s="31">
        <v>0.7</v>
      </c>
      <c r="M3520" s="31">
        <v>20</v>
      </c>
      <c r="N3520" s="31"/>
      <c r="O3520" s="360">
        <f>IF(P3520="Yes",'MD Rates'!$H$1,R3520)</f>
        <v>18629</v>
      </c>
      <c r="P3520" s="5" t="str">
        <f t="shared" si="126"/>
        <v>No</v>
      </c>
      <c r="R3520" s="406">
        <v>18629</v>
      </c>
    </row>
    <row r="3521" spans="1:18" hidden="1" x14ac:dyDescent="0.2">
      <c r="A3521" s="31" t="s">
        <v>130</v>
      </c>
      <c r="B3521" s="1064" t="s">
        <v>1923</v>
      </c>
      <c r="C3521" s="368" t="s">
        <v>1530</v>
      </c>
      <c r="D3521" s="31" t="s">
        <v>224</v>
      </c>
      <c r="E3521" s="31"/>
      <c r="F3521" s="31" t="s">
        <v>151</v>
      </c>
      <c r="G3521" s="31" t="s">
        <v>1447</v>
      </c>
      <c r="H3521" s="31"/>
      <c r="I3521" s="31">
        <v>0.7</v>
      </c>
      <c r="J3521" s="31">
        <v>50</v>
      </c>
      <c r="K3521" s="31"/>
      <c r="L3521" s="31">
        <v>0.7</v>
      </c>
      <c r="M3521" s="31">
        <v>50</v>
      </c>
      <c r="N3521" s="31"/>
      <c r="O3521" s="360">
        <f>IF(P3521="Yes",'MD Rates'!$H$1,R3521)</f>
        <v>18629</v>
      </c>
      <c r="P3521" s="5" t="str">
        <f t="shared" si="126"/>
        <v>No</v>
      </c>
      <c r="R3521" s="406">
        <v>18629</v>
      </c>
    </row>
    <row r="3522" spans="1:18" hidden="1" x14ac:dyDescent="0.2">
      <c r="A3522" s="31" t="s">
        <v>130</v>
      </c>
      <c r="B3522" s="1064" t="s">
        <v>1923</v>
      </c>
      <c r="C3522" s="368" t="s">
        <v>1530</v>
      </c>
      <c r="D3522" s="31" t="s">
        <v>224</v>
      </c>
      <c r="E3522" s="31"/>
      <c r="F3522" s="31" t="s">
        <v>151</v>
      </c>
      <c r="G3522" s="31" t="s">
        <v>1448</v>
      </c>
      <c r="H3522" s="31"/>
      <c r="I3522" s="31">
        <v>0.7</v>
      </c>
      <c r="J3522" s="31">
        <v>40</v>
      </c>
      <c r="K3522" s="31"/>
      <c r="L3522" s="31">
        <v>0.7</v>
      </c>
      <c r="M3522" s="31">
        <v>40</v>
      </c>
      <c r="N3522" s="31"/>
      <c r="O3522" s="360">
        <f>IF(P3522="Yes",'MD Rates'!$H$1,R3522)</f>
        <v>18629</v>
      </c>
      <c r="P3522" s="5" t="str">
        <f t="shared" si="126"/>
        <v>No</v>
      </c>
      <c r="R3522" s="406">
        <v>18629</v>
      </c>
    </row>
    <row r="3523" spans="1:18" hidden="1" x14ac:dyDescent="0.2">
      <c r="A3523" s="31" t="s">
        <v>130</v>
      </c>
      <c r="B3523" s="1064" t="s">
        <v>1923</v>
      </c>
      <c r="C3523" s="368" t="s">
        <v>1530</v>
      </c>
      <c r="D3523" s="31" t="s">
        <v>224</v>
      </c>
      <c r="E3523" s="31"/>
      <c r="F3523" s="31" t="s">
        <v>151</v>
      </c>
      <c r="G3523" s="31" t="s">
        <v>1449</v>
      </c>
      <c r="H3523" s="31"/>
      <c r="I3523" s="31">
        <v>0.7</v>
      </c>
      <c r="J3523" s="31">
        <v>20</v>
      </c>
      <c r="K3523" s="31"/>
      <c r="L3523" s="31">
        <v>0.7</v>
      </c>
      <c r="M3523" s="31">
        <v>20</v>
      </c>
      <c r="N3523" s="31"/>
      <c r="O3523" s="360">
        <f>IF(P3523="Yes",'MD Rates'!$H$1,R3523)</f>
        <v>18629</v>
      </c>
      <c r="P3523" s="5" t="str">
        <f t="shared" si="126"/>
        <v>No</v>
      </c>
      <c r="R3523" s="406">
        <v>18629</v>
      </c>
    </row>
    <row r="3524" spans="1:18" hidden="1" x14ac:dyDescent="0.2">
      <c r="A3524" s="31" t="s">
        <v>130</v>
      </c>
      <c r="B3524" s="1064" t="s">
        <v>1923</v>
      </c>
      <c r="C3524" s="368" t="s">
        <v>1530</v>
      </c>
      <c r="D3524" s="31" t="s">
        <v>224</v>
      </c>
      <c r="E3524" s="31"/>
      <c r="F3524" s="31" t="s">
        <v>152</v>
      </c>
      <c r="G3524" s="31" t="s">
        <v>1444</v>
      </c>
      <c r="H3524" s="31"/>
      <c r="I3524" s="31">
        <v>0.8</v>
      </c>
      <c r="J3524" s="31">
        <v>50</v>
      </c>
      <c r="K3524" s="31"/>
      <c r="L3524" s="31">
        <v>0.8</v>
      </c>
      <c r="M3524" s="31">
        <v>50</v>
      </c>
      <c r="N3524" s="31"/>
      <c r="O3524" s="360">
        <f>IF(P3524="Yes",'MD Rates'!$H$1,R3524)</f>
        <v>18629</v>
      </c>
      <c r="P3524" s="5" t="str">
        <f t="shared" si="126"/>
        <v>No</v>
      </c>
      <c r="R3524" s="406">
        <v>18629</v>
      </c>
    </row>
    <row r="3525" spans="1:18" hidden="1" x14ac:dyDescent="0.2">
      <c r="A3525" s="31" t="s">
        <v>130</v>
      </c>
      <c r="B3525" s="1064" t="s">
        <v>1923</v>
      </c>
      <c r="C3525" s="368" t="s">
        <v>1530</v>
      </c>
      <c r="D3525" s="31" t="s">
        <v>224</v>
      </c>
      <c r="E3525" s="31"/>
      <c r="F3525" s="31" t="s">
        <v>152</v>
      </c>
      <c r="G3525" s="31" t="s">
        <v>1445</v>
      </c>
      <c r="H3525" s="31"/>
      <c r="I3525" s="31">
        <v>0.8</v>
      </c>
      <c r="J3525" s="31">
        <v>40</v>
      </c>
      <c r="K3525" s="31"/>
      <c r="L3525" s="31">
        <v>0.8</v>
      </c>
      <c r="M3525" s="31">
        <v>40</v>
      </c>
      <c r="N3525" s="31"/>
      <c r="O3525" s="360">
        <f>IF(P3525="Yes",'MD Rates'!$H$1,R3525)</f>
        <v>18629</v>
      </c>
      <c r="P3525" s="5" t="str">
        <f t="shared" si="126"/>
        <v>No</v>
      </c>
      <c r="R3525" s="406">
        <v>18629</v>
      </c>
    </row>
    <row r="3526" spans="1:18" hidden="1" x14ac:dyDescent="0.2">
      <c r="A3526" s="31" t="s">
        <v>130</v>
      </c>
      <c r="B3526" s="1064" t="s">
        <v>1923</v>
      </c>
      <c r="C3526" s="368" t="s">
        <v>1530</v>
      </c>
      <c r="D3526" s="31" t="s">
        <v>224</v>
      </c>
      <c r="E3526" s="31"/>
      <c r="F3526" s="31" t="s">
        <v>152</v>
      </c>
      <c r="G3526" s="31" t="s">
        <v>1446</v>
      </c>
      <c r="H3526" s="31"/>
      <c r="I3526" s="31">
        <v>0.8</v>
      </c>
      <c r="J3526" s="31">
        <v>20</v>
      </c>
      <c r="K3526" s="31"/>
      <c r="L3526" s="31">
        <v>0.8</v>
      </c>
      <c r="M3526" s="31">
        <v>20</v>
      </c>
      <c r="N3526" s="31"/>
      <c r="O3526" s="360">
        <f>IF(P3526="Yes",'MD Rates'!$H$1,R3526)</f>
        <v>18629</v>
      </c>
      <c r="P3526" s="5" t="str">
        <f t="shared" si="126"/>
        <v>No</v>
      </c>
      <c r="R3526" s="406">
        <v>18629</v>
      </c>
    </row>
    <row r="3527" spans="1:18" hidden="1" x14ac:dyDescent="0.2">
      <c r="A3527" s="31" t="s">
        <v>130</v>
      </c>
      <c r="B3527" s="1064" t="s">
        <v>1923</v>
      </c>
      <c r="C3527" s="368" t="s">
        <v>1530</v>
      </c>
      <c r="D3527" s="31" t="s">
        <v>224</v>
      </c>
      <c r="E3527" s="31"/>
      <c r="F3527" s="31" t="s">
        <v>209</v>
      </c>
      <c r="G3527" s="31" t="s">
        <v>1447</v>
      </c>
      <c r="H3527" s="31"/>
      <c r="I3527" s="31">
        <v>0.8</v>
      </c>
      <c r="J3527" s="31">
        <v>50</v>
      </c>
      <c r="K3527" s="31"/>
      <c r="L3527" s="31">
        <v>0.8</v>
      </c>
      <c r="M3527" s="31">
        <v>50</v>
      </c>
      <c r="N3527" s="31"/>
      <c r="O3527" s="360">
        <f>IF(P3527="Yes",'MD Rates'!$H$1,R3527)</f>
        <v>18629</v>
      </c>
      <c r="P3527" s="5" t="str">
        <f t="shared" si="126"/>
        <v>No</v>
      </c>
      <c r="R3527" s="406">
        <v>18629</v>
      </c>
    </row>
    <row r="3528" spans="1:18" hidden="1" x14ac:dyDescent="0.2">
      <c r="A3528" s="31" t="s">
        <v>130</v>
      </c>
      <c r="B3528" s="1064" t="s">
        <v>1923</v>
      </c>
      <c r="C3528" s="368" t="s">
        <v>1530</v>
      </c>
      <c r="D3528" s="31" t="s">
        <v>224</v>
      </c>
      <c r="E3528" s="31"/>
      <c r="F3528" s="31" t="s">
        <v>209</v>
      </c>
      <c r="G3528" s="31" t="s">
        <v>1448</v>
      </c>
      <c r="H3528" s="31"/>
      <c r="I3528" s="31">
        <v>0.8</v>
      </c>
      <c r="J3528" s="31">
        <v>40</v>
      </c>
      <c r="K3528" s="31"/>
      <c r="L3528" s="31">
        <v>0.8</v>
      </c>
      <c r="M3528" s="31">
        <v>40</v>
      </c>
      <c r="N3528" s="31"/>
      <c r="O3528" s="360">
        <f>IF(P3528="Yes",'MD Rates'!$H$1,R3528)</f>
        <v>18629</v>
      </c>
      <c r="P3528" s="5" t="str">
        <f t="shared" si="126"/>
        <v>No</v>
      </c>
      <c r="R3528" s="406">
        <v>18629</v>
      </c>
    </row>
    <row r="3529" spans="1:18" hidden="1" x14ac:dyDescent="0.2">
      <c r="A3529" s="31" t="s">
        <v>130</v>
      </c>
      <c r="B3529" s="1064" t="s">
        <v>1923</v>
      </c>
      <c r="C3529" s="368" t="s">
        <v>1530</v>
      </c>
      <c r="D3529" s="31" t="s">
        <v>224</v>
      </c>
      <c r="E3529" s="31"/>
      <c r="F3529" s="31" t="s">
        <v>209</v>
      </c>
      <c r="G3529" s="31" t="s">
        <v>1449</v>
      </c>
      <c r="H3529" s="31"/>
      <c r="I3529" s="31">
        <v>0.8</v>
      </c>
      <c r="J3529" s="31">
        <v>20</v>
      </c>
      <c r="K3529" s="31"/>
      <c r="L3529" s="31">
        <v>0.8</v>
      </c>
      <c r="M3529" s="31">
        <v>20</v>
      </c>
      <c r="N3529" s="31"/>
      <c r="O3529" s="360">
        <f>IF(P3529="Yes",'MD Rates'!$H$1,R3529)</f>
        <v>18629</v>
      </c>
      <c r="P3529" s="5" t="str">
        <f t="shared" si="126"/>
        <v>No</v>
      </c>
      <c r="R3529" s="406">
        <v>18629</v>
      </c>
    </row>
    <row r="3530" spans="1:18" hidden="1" x14ac:dyDescent="0.2">
      <c r="A3530" s="31" t="s">
        <v>130</v>
      </c>
      <c r="B3530" s="1064" t="s">
        <v>1923</v>
      </c>
      <c r="C3530" s="368" t="s">
        <v>1530</v>
      </c>
      <c r="D3530" s="31" t="s">
        <v>224</v>
      </c>
      <c r="E3530" s="31"/>
      <c r="F3530" s="31" t="s">
        <v>210</v>
      </c>
      <c r="G3530" s="31" t="s">
        <v>1444</v>
      </c>
      <c r="H3530" s="31"/>
      <c r="I3530" s="31">
        <v>0.9</v>
      </c>
      <c r="J3530" s="31">
        <v>50</v>
      </c>
      <c r="K3530" s="31"/>
      <c r="L3530" s="31">
        <v>0.9</v>
      </c>
      <c r="M3530" s="31">
        <v>50</v>
      </c>
      <c r="N3530" s="31"/>
      <c r="O3530" s="360">
        <f>IF(P3530="Yes",'MD Rates'!$H$1,R3530)</f>
        <v>18629</v>
      </c>
      <c r="P3530" s="5" t="str">
        <f t="shared" si="126"/>
        <v>No</v>
      </c>
      <c r="R3530" s="406">
        <v>18629</v>
      </c>
    </row>
    <row r="3531" spans="1:18" hidden="1" x14ac:dyDescent="0.2">
      <c r="A3531" s="31" t="s">
        <v>130</v>
      </c>
      <c r="B3531" s="1064" t="s">
        <v>1923</v>
      </c>
      <c r="C3531" s="368" t="s">
        <v>1530</v>
      </c>
      <c r="D3531" s="31" t="s">
        <v>224</v>
      </c>
      <c r="E3531" s="31"/>
      <c r="F3531" s="31" t="s">
        <v>210</v>
      </c>
      <c r="G3531" s="31" t="s">
        <v>1445</v>
      </c>
      <c r="H3531" s="31"/>
      <c r="I3531" s="31">
        <v>0.9</v>
      </c>
      <c r="J3531" s="31">
        <v>40</v>
      </c>
      <c r="K3531" s="31"/>
      <c r="L3531" s="31">
        <v>0.9</v>
      </c>
      <c r="M3531" s="31">
        <v>40</v>
      </c>
      <c r="N3531" s="31"/>
      <c r="O3531" s="360">
        <f>IF(P3531="Yes",'MD Rates'!$H$1,R3531)</f>
        <v>18629</v>
      </c>
      <c r="P3531" s="5" t="str">
        <f t="shared" si="126"/>
        <v>No</v>
      </c>
      <c r="R3531" s="406">
        <v>18629</v>
      </c>
    </row>
    <row r="3532" spans="1:18" hidden="1" x14ac:dyDescent="0.2">
      <c r="A3532" s="31" t="s">
        <v>130</v>
      </c>
      <c r="B3532" s="1064" t="s">
        <v>1923</v>
      </c>
      <c r="C3532" s="368" t="s">
        <v>1530</v>
      </c>
      <c r="D3532" s="31" t="s">
        <v>224</v>
      </c>
      <c r="E3532" s="31"/>
      <c r="F3532" s="31" t="s">
        <v>210</v>
      </c>
      <c r="G3532" s="31" t="s">
        <v>1446</v>
      </c>
      <c r="H3532" s="31"/>
      <c r="I3532" s="31">
        <v>0.9</v>
      </c>
      <c r="J3532" s="31">
        <v>20</v>
      </c>
      <c r="K3532" s="31"/>
      <c r="L3532" s="31">
        <v>0.9</v>
      </c>
      <c r="M3532" s="31">
        <v>20</v>
      </c>
      <c r="N3532" s="31"/>
      <c r="O3532" s="360">
        <f>IF(P3532="Yes",'MD Rates'!$H$1,R3532)</f>
        <v>18629</v>
      </c>
      <c r="P3532" s="5" t="str">
        <f t="shared" si="126"/>
        <v>No</v>
      </c>
      <c r="R3532" s="406">
        <v>18629</v>
      </c>
    </row>
    <row r="3533" spans="1:18" hidden="1" x14ac:dyDescent="0.2">
      <c r="A3533" s="31" t="s">
        <v>130</v>
      </c>
      <c r="B3533" s="1064" t="s">
        <v>1923</v>
      </c>
      <c r="C3533" s="368" t="s">
        <v>1530</v>
      </c>
      <c r="D3533" s="31" t="s">
        <v>224</v>
      </c>
      <c r="E3533" s="31"/>
      <c r="F3533" s="31" t="s">
        <v>211</v>
      </c>
      <c r="G3533" s="31" t="s">
        <v>1447</v>
      </c>
      <c r="H3533" s="31"/>
      <c r="I3533" s="31">
        <v>0.9</v>
      </c>
      <c r="J3533" s="31">
        <v>50</v>
      </c>
      <c r="K3533" s="31"/>
      <c r="L3533" s="31">
        <v>0.9</v>
      </c>
      <c r="M3533" s="31">
        <v>50</v>
      </c>
      <c r="N3533" s="31"/>
      <c r="O3533" s="360">
        <f>IF(P3533="Yes",'MD Rates'!$H$1,R3533)</f>
        <v>18629</v>
      </c>
      <c r="P3533" s="5" t="str">
        <f t="shared" si="126"/>
        <v>No</v>
      </c>
      <c r="R3533" s="406">
        <v>18629</v>
      </c>
    </row>
    <row r="3534" spans="1:18" hidden="1" x14ac:dyDescent="0.2">
      <c r="A3534" s="31" t="s">
        <v>130</v>
      </c>
      <c r="B3534" s="1064" t="s">
        <v>1923</v>
      </c>
      <c r="C3534" s="368" t="s">
        <v>1530</v>
      </c>
      <c r="D3534" s="31" t="s">
        <v>224</v>
      </c>
      <c r="E3534" s="31"/>
      <c r="F3534" s="31" t="s">
        <v>211</v>
      </c>
      <c r="G3534" s="31" t="s">
        <v>1448</v>
      </c>
      <c r="H3534" s="31"/>
      <c r="I3534" s="31">
        <v>0.9</v>
      </c>
      <c r="J3534" s="31">
        <v>40</v>
      </c>
      <c r="K3534" s="31"/>
      <c r="L3534" s="31">
        <v>0.9</v>
      </c>
      <c r="M3534" s="31">
        <v>40</v>
      </c>
      <c r="N3534" s="31"/>
      <c r="O3534" s="360">
        <f>IF(P3534="Yes",'MD Rates'!$H$1,R3534)</f>
        <v>18629</v>
      </c>
      <c r="P3534" s="5" t="str">
        <f t="shared" si="126"/>
        <v>No</v>
      </c>
      <c r="R3534" s="406">
        <v>18629</v>
      </c>
    </row>
    <row r="3535" spans="1:18" hidden="1" x14ac:dyDescent="0.2">
      <c r="A3535" s="31" t="s">
        <v>130</v>
      </c>
      <c r="B3535" s="1064" t="s">
        <v>1923</v>
      </c>
      <c r="C3535" s="368" t="s">
        <v>1530</v>
      </c>
      <c r="D3535" s="31" t="s">
        <v>224</v>
      </c>
      <c r="E3535" s="31"/>
      <c r="F3535" s="31" t="s">
        <v>211</v>
      </c>
      <c r="G3535" s="31" t="s">
        <v>1449</v>
      </c>
      <c r="H3535" s="31"/>
      <c r="I3535" s="31">
        <v>0.9</v>
      </c>
      <c r="J3535" s="31">
        <v>20</v>
      </c>
      <c r="K3535" s="31"/>
      <c r="L3535" s="31">
        <v>0.9</v>
      </c>
      <c r="M3535" s="31">
        <v>20</v>
      </c>
      <c r="N3535" s="31"/>
      <c r="O3535" s="360">
        <f>IF(P3535="Yes",'MD Rates'!$H$1,R3535)</f>
        <v>18629</v>
      </c>
      <c r="P3535" s="5" t="str">
        <f t="shared" si="126"/>
        <v>No</v>
      </c>
      <c r="R3535" s="406">
        <v>18629</v>
      </c>
    </row>
    <row r="3536" spans="1:18" hidden="1" x14ac:dyDescent="0.2">
      <c r="A3536" s="31" t="s">
        <v>130</v>
      </c>
      <c r="B3536" s="1064" t="s">
        <v>1923</v>
      </c>
      <c r="C3536" s="368" t="s">
        <v>1530</v>
      </c>
      <c r="D3536" s="9" t="s">
        <v>673</v>
      </c>
      <c r="E3536" s="31"/>
      <c r="F3536" s="31" t="s">
        <v>146</v>
      </c>
      <c r="G3536" s="31" t="s">
        <v>1444</v>
      </c>
      <c r="H3536" s="31"/>
      <c r="I3536" s="31">
        <v>0.5</v>
      </c>
      <c r="J3536" s="31">
        <v>50</v>
      </c>
      <c r="K3536" s="31"/>
      <c r="L3536" s="31">
        <v>0.5</v>
      </c>
      <c r="M3536" s="31">
        <v>50</v>
      </c>
      <c r="N3536" s="31"/>
      <c r="O3536" s="360">
        <f>IF(P3536="Yes",'MD Rates'!$H$1,R3536)</f>
        <v>39173</v>
      </c>
      <c r="P3536" s="5" t="str">
        <f t="shared" si="126"/>
        <v>No</v>
      </c>
      <c r="R3536" s="406">
        <v>39173</v>
      </c>
    </row>
    <row r="3537" spans="1:18" hidden="1" x14ac:dyDescent="0.2">
      <c r="A3537" s="31" t="s">
        <v>130</v>
      </c>
      <c r="B3537" s="1064" t="s">
        <v>1923</v>
      </c>
      <c r="C3537" s="368" t="s">
        <v>1530</v>
      </c>
      <c r="D3537" s="9" t="s">
        <v>673</v>
      </c>
      <c r="E3537" s="31"/>
      <c r="F3537" s="31" t="s">
        <v>146</v>
      </c>
      <c r="G3537" s="31" t="s">
        <v>1445</v>
      </c>
      <c r="H3537" s="31"/>
      <c r="I3537" s="31">
        <v>0.5</v>
      </c>
      <c r="J3537" s="31">
        <v>40</v>
      </c>
      <c r="K3537" s="31"/>
      <c r="L3537" s="31">
        <v>0.5</v>
      </c>
      <c r="M3537" s="31">
        <v>40</v>
      </c>
      <c r="N3537" s="31"/>
      <c r="O3537" s="360">
        <f>IF(P3537="Yes",'MD Rates'!$H$1,R3537)</f>
        <v>39173</v>
      </c>
      <c r="P3537" s="5" t="str">
        <f t="shared" si="126"/>
        <v>No</v>
      </c>
      <c r="R3537" s="406">
        <v>39173</v>
      </c>
    </row>
    <row r="3538" spans="1:18" hidden="1" x14ac:dyDescent="0.2">
      <c r="A3538" s="31" t="s">
        <v>130</v>
      </c>
      <c r="B3538" s="1064" t="s">
        <v>1923</v>
      </c>
      <c r="C3538" s="368" t="s">
        <v>1530</v>
      </c>
      <c r="D3538" s="9" t="s">
        <v>673</v>
      </c>
      <c r="E3538" s="31"/>
      <c r="F3538" s="31" t="s">
        <v>146</v>
      </c>
      <c r="G3538" s="31" t="s">
        <v>1446</v>
      </c>
      <c r="H3538" s="31"/>
      <c r="I3538" s="31">
        <v>0.5</v>
      </c>
      <c r="J3538" s="31">
        <v>20</v>
      </c>
      <c r="K3538" s="31"/>
      <c r="L3538" s="31">
        <v>0.5</v>
      </c>
      <c r="M3538" s="31">
        <v>20</v>
      </c>
      <c r="N3538" s="31"/>
      <c r="O3538" s="360">
        <f>IF(P3538="Yes",'MD Rates'!$H$1,R3538)</f>
        <v>39173</v>
      </c>
      <c r="P3538" s="5" t="str">
        <f t="shared" si="126"/>
        <v>No</v>
      </c>
      <c r="R3538" s="406">
        <v>39173</v>
      </c>
    </row>
    <row r="3539" spans="1:18" hidden="1" x14ac:dyDescent="0.2">
      <c r="A3539" s="31" t="s">
        <v>130</v>
      </c>
      <c r="B3539" s="1064" t="s">
        <v>1923</v>
      </c>
      <c r="C3539" s="368" t="s">
        <v>1530</v>
      </c>
      <c r="D3539" s="9" t="s">
        <v>673</v>
      </c>
      <c r="E3539" s="31"/>
      <c r="F3539" s="31" t="s">
        <v>147</v>
      </c>
      <c r="G3539" s="31" t="s">
        <v>1447</v>
      </c>
      <c r="H3539" s="31"/>
      <c r="I3539" s="31">
        <v>0.5</v>
      </c>
      <c r="J3539" s="31">
        <v>50</v>
      </c>
      <c r="K3539" s="31"/>
      <c r="L3539" s="31">
        <v>0.5</v>
      </c>
      <c r="M3539" s="31">
        <v>50</v>
      </c>
      <c r="N3539" s="31"/>
      <c r="O3539" s="360">
        <f>IF(P3539="Yes",'MD Rates'!$H$1,R3539)</f>
        <v>39173</v>
      </c>
      <c r="P3539" s="5" t="str">
        <f t="shared" si="126"/>
        <v>No</v>
      </c>
      <c r="R3539" s="406">
        <v>39173</v>
      </c>
    </row>
    <row r="3540" spans="1:18" hidden="1" x14ac:dyDescent="0.2">
      <c r="A3540" s="31" t="s">
        <v>130</v>
      </c>
      <c r="B3540" s="1064" t="s">
        <v>1923</v>
      </c>
      <c r="C3540" s="368" t="s">
        <v>1530</v>
      </c>
      <c r="D3540" s="9" t="s">
        <v>673</v>
      </c>
      <c r="E3540" s="31"/>
      <c r="F3540" s="31" t="s">
        <v>147</v>
      </c>
      <c r="G3540" s="31" t="s">
        <v>1448</v>
      </c>
      <c r="H3540" s="31"/>
      <c r="I3540" s="31">
        <v>0.5</v>
      </c>
      <c r="J3540" s="31">
        <v>40</v>
      </c>
      <c r="K3540" s="31"/>
      <c r="L3540" s="31">
        <v>0.5</v>
      </c>
      <c r="M3540" s="31">
        <v>40</v>
      </c>
      <c r="N3540" s="31"/>
      <c r="O3540" s="360">
        <f>IF(P3540="Yes",'MD Rates'!$H$1,R3540)</f>
        <v>39173</v>
      </c>
      <c r="P3540" s="5" t="str">
        <f t="shared" si="126"/>
        <v>No</v>
      </c>
      <c r="R3540" s="406">
        <v>39173</v>
      </c>
    </row>
    <row r="3541" spans="1:18" hidden="1" x14ac:dyDescent="0.2">
      <c r="A3541" s="31" t="s">
        <v>130</v>
      </c>
      <c r="B3541" s="1064" t="s">
        <v>1923</v>
      </c>
      <c r="C3541" s="368" t="s">
        <v>1530</v>
      </c>
      <c r="D3541" s="9" t="s">
        <v>673</v>
      </c>
      <c r="E3541" s="31"/>
      <c r="F3541" s="31" t="s">
        <v>147</v>
      </c>
      <c r="G3541" s="31" t="s">
        <v>1449</v>
      </c>
      <c r="H3541" s="31"/>
      <c r="I3541" s="31">
        <v>0.5</v>
      </c>
      <c r="J3541" s="31">
        <v>20</v>
      </c>
      <c r="K3541" s="31"/>
      <c r="L3541" s="31">
        <v>0.5</v>
      </c>
      <c r="M3541" s="31">
        <v>20</v>
      </c>
      <c r="N3541" s="31"/>
      <c r="O3541" s="360">
        <f>IF(P3541="Yes",'MD Rates'!$H$1,R3541)</f>
        <v>39173</v>
      </c>
      <c r="P3541" s="5" t="str">
        <f t="shared" si="126"/>
        <v>No</v>
      </c>
      <c r="R3541" s="406">
        <v>39173</v>
      </c>
    </row>
    <row r="3542" spans="1:18" hidden="1" x14ac:dyDescent="0.2">
      <c r="A3542" s="31" t="s">
        <v>130</v>
      </c>
      <c r="B3542" s="1064" t="s">
        <v>1923</v>
      </c>
      <c r="C3542" s="368" t="s">
        <v>1530</v>
      </c>
      <c r="D3542" s="9" t="s">
        <v>673</v>
      </c>
      <c r="E3542" s="31"/>
      <c r="F3542" s="31" t="s">
        <v>148</v>
      </c>
      <c r="G3542" s="31" t="s">
        <v>1444</v>
      </c>
      <c r="H3542" s="31"/>
      <c r="I3542" s="31">
        <v>0.6</v>
      </c>
      <c r="J3542" s="31">
        <v>50</v>
      </c>
      <c r="K3542" s="31"/>
      <c r="L3542" s="31">
        <v>0.6</v>
      </c>
      <c r="M3542" s="31">
        <v>50</v>
      </c>
      <c r="N3542" s="31"/>
      <c r="O3542" s="360">
        <f>IF(P3542="Yes",'MD Rates'!$H$1,R3542)</f>
        <v>39173</v>
      </c>
      <c r="P3542" s="5" t="str">
        <f t="shared" si="126"/>
        <v>No</v>
      </c>
      <c r="R3542" s="406">
        <v>39173</v>
      </c>
    </row>
    <row r="3543" spans="1:18" hidden="1" x14ac:dyDescent="0.2">
      <c r="A3543" s="31" t="s">
        <v>130</v>
      </c>
      <c r="B3543" s="1064" t="s">
        <v>1923</v>
      </c>
      <c r="C3543" s="368" t="s">
        <v>1530</v>
      </c>
      <c r="D3543" s="9" t="s">
        <v>673</v>
      </c>
      <c r="E3543" s="31"/>
      <c r="F3543" s="31" t="s">
        <v>148</v>
      </c>
      <c r="G3543" s="31" t="s">
        <v>1445</v>
      </c>
      <c r="H3543" s="31"/>
      <c r="I3543" s="31">
        <v>0.6</v>
      </c>
      <c r="J3543" s="31">
        <v>40</v>
      </c>
      <c r="K3543" s="31"/>
      <c r="L3543" s="31">
        <v>0.6</v>
      </c>
      <c r="M3543" s="31">
        <v>40</v>
      </c>
      <c r="N3543" s="31"/>
      <c r="O3543" s="360">
        <f>IF(P3543="Yes",'MD Rates'!$H$1,R3543)</f>
        <v>39173</v>
      </c>
      <c r="P3543" s="5" t="str">
        <f t="shared" si="126"/>
        <v>No</v>
      </c>
      <c r="R3543" s="406">
        <v>39173</v>
      </c>
    </row>
    <row r="3544" spans="1:18" hidden="1" x14ac:dyDescent="0.2">
      <c r="A3544" s="31" t="s">
        <v>130</v>
      </c>
      <c r="B3544" s="1064" t="s">
        <v>1923</v>
      </c>
      <c r="C3544" s="368" t="s">
        <v>1530</v>
      </c>
      <c r="D3544" s="9" t="s">
        <v>673</v>
      </c>
      <c r="E3544" s="31"/>
      <c r="F3544" s="31" t="s">
        <v>148</v>
      </c>
      <c r="G3544" s="31" t="s">
        <v>1446</v>
      </c>
      <c r="H3544" s="31"/>
      <c r="I3544" s="31">
        <v>0.6</v>
      </c>
      <c r="J3544" s="31">
        <v>20</v>
      </c>
      <c r="K3544" s="31"/>
      <c r="L3544" s="31">
        <v>0.6</v>
      </c>
      <c r="M3544" s="31">
        <v>20</v>
      </c>
      <c r="N3544" s="31"/>
      <c r="O3544" s="360">
        <f>IF(P3544="Yes",'MD Rates'!$H$1,R3544)</f>
        <v>39173</v>
      </c>
      <c r="P3544" s="5" t="str">
        <f t="shared" si="126"/>
        <v>No</v>
      </c>
      <c r="R3544" s="406">
        <v>39173</v>
      </c>
    </row>
    <row r="3545" spans="1:18" hidden="1" x14ac:dyDescent="0.2">
      <c r="A3545" s="31" t="s">
        <v>130</v>
      </c>
      <c r="B3545" s="1064" t="s">
        <v>1923</v>
      </c>
      <c r="C3545" s="368" t="s">
        <v>1530</v>
      </c>
      <c r="D3545" s="9" t="s">
        <v>673</v>
      </c>
      <c r="E3545" s="31"/>
      <c r="F3545" s="31" t="s">
        <v>149</v>
      </c>
      <c r="G3545" s="31" t="s">
        <v>1447</v>
      </c>
      <c r="H3545" s="31"/>
      <c r="I3545" s="31">
        <v>0.6</v>
      </c>
      <c r="J3545" s="31">
        <v>50</v>
      </c>
      <c r="K3545" s="31"/>
      <c r="L3545" s="31">
        <v>0.6</v>
      </c>
      <c r="M3545" s="31">
        <v>50</v>
      </c>
      <c r="N3545" s="31"/>
      <c r="O3545" s="360">
        <f>IF(P3545="Yes",'MD Rates'!$H$1,R3545)</f>
        <v>39173</v>
      </c>
      <c r="P3545" s="5" t="str">
        <f t="shared" si="126"/>
        <v>No</v>
      </c>
      <c r="R3545" s="406">
        <v>39173</v>
      </c>
    </row>
    <row r="3546" spans="1:18" hidden="1" x14ac:dyDescent="0.2">
      <c r="A3546" s="31" t="s">
        <v>130</v>
      </c>
      <c r="B3546" s="1064" t="s">
        <v>1923</v>
      </c>
      <c r="C3546" s="368" t="s">
        <v>1530</v>
      </c>
      <c r="D3546" s="9" t="s">
        <v>673</v>
      </c>
      <c r="E3546" s="31"/>
      <c r="F3546" s="31" t="s">
        <v>149</v>
      </c>
      <c r="G3546" s="31" t="s">
        <v>1448</v>
      </c>
      <c r="H3546" s="31"/>
      <c r="I3546" s="31">
        <v>0.6</v>
      </c>
      <c r="J3546" s="31">
        <v>40</v>
      </c>
      <c r="K3546" s="31"/>
      <c r="L3546" s="31">
        <v>0.6</v>
      </c>
      <c r="M3546" s="31">
        <v>40</v>
      </c>
      <c r="N3546" s="31"/>
      <c r="O3546" s="360">
        <f>IF(P3546="Yes",'MD Rates'!$H$1,R3546)</f>
        <v>39173</v>
      </c>
      <c r="P3546" s="5" t="str">
        <f t="shared" ref="P3546:P3570" si="127">IF(I3546&lt;&gt;L3546,"Yes","No")</f>
        <v>No</v>
      </c>
      <c r="R3546" s="406">
        <v>39173</v>
      </c>
    </row>
    <row r="3547" spans="1:18" hidden="1" x14ac:dyDescent="0.2">
      <c r="A3547" s="31" t="s">
        <v>130</v>
      </c>
      <c r="B3547" s="1064" t="s">
        <v>1923</v>
      </c>
      <c r="C3547" s="368" t="s">
        <v>1530</v>
      </c>
      <c r="D3547" s="9" t="s">
        <v>673</v>
      </c>
      <c r="E3547" s="31"/>
      <c r="F3547" s="31" t="s">
        <v>149</v>
      </c>
      <c r="G3547" s="31" t="s">
        <v>1449</v>
      </c>
      <c r="H3547" s="31"/>
      <c r="I3547" s="31">
        <v>0.6</v>
      </c>
      <c r="J3547" s="31">
        <v>20</v>
      </c>
      <c r="K3547" s="31"/>
      <c r="L3547" s="31">
        <v>0.6</v>
      </c>
      <c r="M3547" s="31">
        <v>20</v>
      </c>
      <c r="N3547" s="31"/>
      <c r="O3547" s="360">
        <f>IF(P3547="Yes",'MD Rates'!$H$1,R3547)</f>
        <v>39173</v>
      </c>
      <c r="P3547" s="5" t="str">
        <f t="shared" si="127"/>
        <v>No</v>
      </c>
      <c r="R3547" s="406">
        <v>39173</v>
      </c>
    </row>
    <row r="3548" spans="1:18" hidden="1" x14ac:dyDescent="0.2">
      <c r="A3548" s="31" t="s">
        <v>130</v>
      </c>
      <c r="B3548" s="1064" t="s">
        <v>1923</v>
      </c>
      <c r="C3548" s="368" t="s">
        <v>1530</v>
      </c>
      <c r="D3548" s="9" t="s">
        <v>673</v>
      </c>
      <c r="E3548" s="31"/>
      <c r="F3548" s="31" t="s">
        <v>150</v>
      </c>
      <c r="G3548" s="31" t="s">
        <v>1444</v>
      </c>
      <c r="H3548" s="31"/>
      <c r="I3548" s="31">
        <v>0.7</v>
      </c>
      <c r="J3548" s="31">
        <v>50</v>
      </c>
      <c r="K3548" s="31"/>
      <c r="L3548" s="31">
        <v>0.7</v>
      </c>
      <c r="M3548" s="31">
        <v>50</v>
      </c>
      <c r="N3548" s="31"/>
      <c r="O3548" s="360">
        <f>IF(P3548="Yes",'MD Rates'!$H$1,R3548)</f>
        <v>39173</v>
      </c>
      <c r="P3548" s="5" t="str">
        <f t="shared" si="127"/>
        <v>No</v>
      </c>
      <c r="R3548" s="406">
        <v>39173</v>
      </c>
    </row>
    <row r="3549" spans="1:18" hidden="1" x14ac:dyDescent="0.2">
      <c r="A3549" s="31" t="s">
        <v>130</v>
      </c>
      <c r="B3549" s="1064" t="s">
        <v>1923</v>
      </c>
      <c r="C3549" s="368" t="s">
        <v>1530</v>
      </c>
      <c r="D3549" s="9" t="s">
        <v>673</v>
      </c>
      <c r="E3549" s="31"/>
      <c r="F3549" s="31" t="s">
        <v>150</v>
      </c>
      <c r="G3549" s="31" t="s">
        <v>1445</v>
      </c>
      <c r="H3549" s="31"/>
      <c r="I3549" s="31">
        <v>0.7</v>
      </c>
      <c r="J3549" s="31">
        <v>40</v>
      </c>
      <c r="K3549" s="31"/>
      <c r="L3549" s="31">
        <v>0.7</v>
      </c>
      <c r="M3549" s="31">
        <v>40</v>
      </c>
      <c r="N3549" s="31"/>
      <c r="O3549" s="360">
        <f>IF(P3549="Yes",'MD Rates'!$H$1,R3549)</f>
        <v>39173</v>
      </c>
      <c r="P3549" s="5" t="str">
        <f t="shared" si="127"/>
        <v>No</v>
      </c>
      <c r="R3549" s="406">
        <v>39173</v>
      </c>
    </row>
    <row r="3550" spans="1:18" hidden="1" x14ac:dyDescent="0.2">
      <c r="A3550" s="31" t="s">
        <v>130</v>
      </c>
      <c r="B3550" s="1064" t="s">
        <v>1923</v>
      </c>
      <c r="C3550" s="368" t="s">
        <v>1530</v>
      </c>
      <c r="D3550" s="9" t="s">
        <v>673</v>
      </c>
      <c r="E3550" s="31"/>
      <c r="F3550" s="31" t="s">
        <v>150</v>
      </c>
      <c r="G3550" s="31" t="s">
        <v>1446</v>
      </c>
      <c r="H3550" s="31"/>
      <c r="I3550" s="31">
        <v>0.7</v>
      </c>
      <c r="J3550" s="31">
        <v>20</v>
      </c>
      <c r="K3550" s="31"/>
      <c r="L3550" s="31">
        <v>0.7</v>
      </c>
      <c r="M3550" s="31">
        <v>20</v>
      </c>
      <c r="N3550" s="31"/>
      <c r="O3550" s="360">
        <f>IF(P3550="Yes",'MD Rates'!$H$1,R3550)</f>
        <v>39173</v>
      </c>
      <c r="P3550" s="5" t="str">
        <f t="shared" si="127"/>
        <v>No</v>
      </c>
      <c r="R3550" s="406">
        <v>39173</v>
      </c>
    </row>
    <row r="3551" spans="1:18" hidden="1" x14ac:dyDescent="0.2">
      <c r="A3551" s="31" t="s">
        <v>130</v>
      </c>
      <c r="B3551" s="1064" t="s">
        <v>1923</v>
      </c>
      <c r="C3551" s="368" t="s">
        <v>1530</v>
      </c>
      <c r="D3551" s="9" t="s">
        <v>673</v>
      </c>
      <c r="E3551" s="31"/>
      <c r="F3551" s="31" t="s">
        <v>151</v>
      </c>
      <c r="G3551" s="31" t="s">
        <v>1447</v>
      </c>
      <c r="H3551" s="31"/>
      <c r="I3551" s="31">
        <v>0.7</v>
      </c>
      <c r="J3551" s="31">
        <v>50</v>
      </c>
      <c r="K3551" s="31"/>
      <c r="L3551" s="31">
        <v>0.7</v>
      </c>
      <c r="M3551" s="31">
        <v>50</v>
      </c>
      <c r="N3551" s="31"/>
      <c r="O3551" s="360">
        <f>IF(P3551="Yes",'MD Rates'!$H$1,R3551)</f>
        <v>39173</v>
      </c>
      <c r="P3551" s="5" t="str">
        <f t="shared" si="127"/>
        <v>No</v>
      </c>
      <c r="R3551" s="406">
        <v>39173</v>
      </c>
    </row>
    <row r="3552" spans="1:18" hidden="1" x14ac:dyDescent="0.2">
      <c r="A3552" s="31" t="s">
        <v>130</v>
      </c>
      <c r="B3552" s="1064" t="s">
        <v>1923</v>
      </c>
      <c r="C3552" s="368" t="s">
        <v>1530</v>
      </c>
      <c r="D3552" s="9" t="s">
        <v>673</v>
      </c>
      <c r="E3552" s="31"/>
      <c r="F3552" s="31" t="s">
        <v>151</v>
      </c>
      <c r="G3552" s="31" t="s">
        <v>1448</v>
      </c>
      <c r="H3552" s="31"/>
      <c r="I3552" s="31">
        <v>0.7</v>
      </c>
      <c r="J3552" s="31">
        <v>40</v>
      </c>
      <c r="K3552" s="31"/>
      <c r="L3552" s="31">
        <v>0.7</v>
      </c>
      <c r="M3552" s="31">
        <v>40</v>
      </c>
      <c r="N3552" s="31"/>
      <c r="O3552" s="360">
        <f>IF(P3552="Yes",'MD Rates'!$H$1,R3552)</f>
        <v>39173</v>
      </c>
      <c r="P3552" s="5" t="str">
        <f t="shared" si="127"/>
        <v>No</v>
      </c>
      <c r="R3552" s="406">
        <v>39173</v>
      </c>
    </row>
    <row r="3553" spans="1:18" hidden="1" x14ac:dyDescent="0.2">
      <c r="A3553" s="31" t="s">
        <v>130</v>
      </c>
      <c r="B3553" s="1064" t="s">
        <v>1923</v>
      </c>
      <c r="C3553" s="368" t="s">
        <v>1530</v>
      </c>
      <c r="D3553" s="9" t="s">
        <v>673</v>
      </c>
      <c r="E3553" s="31"/>
      <c r="F3553" s="31" t="s">
        <v>151</v>
      </c>
      <c r="G3553" s="31" t="s">
        <v>1449</v>
      </c>
      <c r="H3553" s="31"/>
      <c r="I3553" s="31">
        <v>0.7</v>
      </c>
      <c r="J3553" s="31">
        <v>20</v>
      </c>
      <c r="K3553" s="31"/>
      <c r="L3553" s="31">
        <v>0.7</v>
      </c>
      <c r="M3553" s="31">
        <v>20</v>
      </c>
      <c r="N3553" s="31"/>
      <c r="O3553" s="360">
        <f>IF(P3553="Yes",'MD Rates'!$H$1,R3553)</f>
        <v>39173</v>
      </c>
      <c r="P3553" s="5" t="str">
        <f t="shared" si="127"/>
        <v>No</v>
      </c>
      <c r="R3553" s="406">
        <v>39173</v>
      </c>
    </row>
    <row r="3554" spans="1:18" hidden="1" x14ac:dyDescent="0.2">
      <c r="A3554" s="31" t="s">
        <v>130</v>
      </c>
      <c r="B3554" s="1064" t="s">
        <v>1923</v>
      </c>
      <c r="C3554" s="368" t="s">
        <v>1530</v>
      </c>
      <c r="D3554" s="9" t="s">
        <v>673</v>
      </c>
      <c r="E3554" s="31"/>
      <c r="F3554" s="31" t="s">
        <v>152</v>
      </c>
      <c r="G3554" s="31" t="s">
        <v>1444</v>
      </c>
      <c r="H3554" s="31"/>
      <c r="I3554" s="31">
        <v>0.8</v>
      </c>
      <c r="J3554" s="31">
        <v>50</v>
      </c>
      <c r="K3554" s="31"/>
      <c r="L3554" s="31">
        <v>0.8</v>
      </c>
      <c r="M3554" s="31">
        <v>50</v>
      </c>
      <c r="N3554" s="31"/>
      <c r="O3554" s="360">
        <f>IF(P3554="Yes",'MD Rates'!$H$1,R3554)</f>
        <v>39173</v>
      </c>
      <c r="P3554" s="5" t="str">
        <f t="shared" si="127"/>
        <v>No</v>
      </c>
      <c r="R3554" s="406">
        <v>39173</v>
      </c>
    </row>
    <row r="3555" spans="1:18" hidden="1" x14ac:dyDescent="0.2">
      <c r="A3555" s="31" t="s">
        <v>130</v>
      </c>
      <c r="B3555" s="1064" t="s">
        <v>1923</v>
      </c>
      <c r="C3555" s="368" t="s">
        <v>1530</v>
      </c>
      <c r="D3555" s="9" t="s">
        <v>673</v>
      </c>
      <c r="E3555" s="31"/>
      <c r="F3555" s="31" t="s">
        <v>152</v>
      </c>
      <c r="G3555" s="31" t="s">
        <v>1445</v>
      </c>
      <c r="H3555" s="31"/>
      <c r="I3555" s="31">
        <v>0.8</v>
      </c>
      <c r="J3555" s="31">
        <v>40</v>
      </c>
      <c r="K3555" s="31"/>
      <c r="L3555" s="31">
        <v>0.8</v>
      </c>
      <c r="M3555" s="31">
        <v>40</v>
      </c>
      <c r="N3555" s="31"/>
      <c r="O3555" s="360">
        <f>IF(P3555="Yes",'MD Rates'!$H$1,R3555)</f>
        <v>39173</v>
      </c>
      <c r="P3555" s="5" t="str">
        <f t="shared" si="127"/>
        <v>No</v>
      </c>
      <c r="R3555" s="406">
        <v>39173</v>
      </c>
    </row>
    <row r="3556" spans="1:18" hidden="1" x14ac:dyDescent="0.2">
      <c r="A3556" s="31" t="s">
        <v>130</v>
      </c>
      <c r="B3556" s="1064" t="s">
        <v>1923</v>
      </c>
      <c r="C3556" s="368" t="s">
        <v>1530</v>
      </c>
      <c r="D3556" s="9" t="s">
        <v>673</v>
      </c>
      <c r="E3556" s="31"/>
      <c r="F3556" s="31" t="s">
        <v>152</v>
      </c>
      <c r="G3556" s="31" t="s">
        <v>1446</v>
      </c>
      <c r="H3556" s="31"/>
      <c r="I3556" s="31">
        <v>0.8</v>
      </c>
      <c r="J3556" s="31">
        <v>20</v>
      </c>
      <c r="K3556" s="31"/>
      <c r="L3556" s="31">
        <v>0.8</v>
      </c>
      <c r="M3556" s="31">
        <v>20</v>
      </c>
      <c r="N3556" s="31"/>
      <c r="O3556" s="360">
        <f>IF(P3556="Yes",'MD Rates'!$H$1,R3556)</f>
        <v>39173</v>
      </c>
      <c r="P3556" s="5" t="str">
        <f t="shared" si="127"/>
        <v>No</v>
      </c>
      <c r="R3556" s="406">
        <v>39173</v>
      </c>
    </row>
    <row r="3557" spans="1:18" hidden="1" x14ac:dyDescent="0.2">
      <c r="A3557" s="31" t="s">
        <v>130</v>
      </c>
      <c r="B3557" s="1064" t="s">
        <v>1923</v>
      </c>
      <c r="C3557" s="368" t="s">
        <v>1530</v>
      </c>
      <c r="D3557" s="9" t="s">
        <v>673</v>
      </c>
      <c r="E3557" s="31"/>
      <c r="F3557" s="31" t="s">
        <v>209</v>
      </c>
      <c r="G3557" s="31" t="s">
        <v>1447</v>
      </c>
      <c r="H3557" s="31"/>
      <c r="I3557" s="31">
        <v>0.8</v>
      </c>
      <c r="J3557" s="31">
        <v>50</v>
      </c>
      <c r="K3557" s="31"/>
      <c r="L3557" s="31">
        <v>0.8</v>
      </c>
      <c r="M3557" s="31">
        <v>50</v>
      </c>
      <c r="N3557" s="31"/>
      <c r="O3557" s="360">
        <f>IF(P3557="Yes",'MD Rates'!$H$1,R3557)</f>
        <v>39173</v>
      </c>
      <c r="P3557" s="5" t="str">
        <f t="shared" si="127"/>
        <v>No</v>
      </c>
      <c r="R3557" s="406">
        <v>39173</v>
      </c>
    </row>
    <row r="3558" spans="1:18" hidden="1" x14ac:dyDescent="0.2">
      <c r="A3558" s="31" t="s">
        <v>130</v>
      </c>
      <c r="B3558" s="1064" t="s">
        <v>1923</v>
      </c>
      <c r="C3558" s="368" t="s">
        <v>1530</v>
      </c>
      <c r="D3558" s="9" t="s">
        <v>673</v>
      </c>
      <c r="E3558" s="31"/>
      <c r="F3558" s="31" t="s">
        <v>209</v>
      </c>
      <c r="G3558" s="31" t="s">
        <v>1448</v>
      </c>
      <c r="H3558" s="31"/>
      <c r="I3558" s="31">
        <v>0.8</v>
      </c>
      <c r="J3558" s="31">
        <v>40</v>
      </c>
      <c r="K3558" s="31"/>
      <c r="L3558" s="31">
        <v>0.8</v>
      </c>
      <c r="M3558" s="31">
        <v>40</v>
      </c>
      <c r="N3558" s="31"/>
      <c r="O3558" s="360">
        <f>IF(P3558="Yes",'MD Rates'!$H$1,R3558)</f>
        <v>39173</v>
      </c>
      <c r="P3558" s="5" t="str">
        <f t="shared" si="127"/>
        <v>No</v>
      </c>
      <c r="R3558" s="406">
        <v>39173</v>
      </c>
    </row>
    <row r="3559" spans="1:18" hidden="1" x14ac:dyDescent="0.2">
      <c r="A3559" s="31" t="s">
        <v>130</v>
      </c>
      <c r="B3559" s="1064" t="s">
        <v>1923</v>
      </c>
      <c r="C3559" s="368" t="s">
        <v>1530</v>
      </c>
      <c r="D3559" s="9" t="s">
        <v>673</v>
      </c>
      <c r="E3559" s="31"/>
      <c r="F3559" s="31" t="s">
        <v>209</v>
      </c>
      <c r="G3559" s="31" t="s">
        <v>1449</v>
      </c>
      <c r="H3559" s="31"/>
      <c r="I3559" s="31">
        <v>0.8</v>
      </c>
      <c r="J3559" s="31">
        <v>20</v>
      </c>
      <c r="K3559" s="31"/>
      <c r="L3559" s="31">
        <v>0.8</v>
      </c>
      <c r="M3559" s="31">
        <v>20</v>
      </c>
      <c r="N3559" s="31"/>
      <c r="O3559" s="360">
        <f>IF(P3559="Yes",'MD Rates'!$H$1,R3559)</f>
        <v>39173</v>
      </c>
      <c r="P3559" s="5" t="str">
        <f t="shared" si="127"/>
        <v>No</v>
      </c>
      <c r="R3559" s="406">
        <v>39173</v>
      </c>
    </row>
    <row r="3560" spans="1:18" hidden="1" x14ac:dyDescent="0.2">
      <c r="A3560" s="31" t="s">
        <v>130</v>
      </c>
      <c r="B3560" s="1064" t="s">
        <v>1923</v>
      </c>
      <c r="C3560" s="368" t="s">
        <v>1530</v>
      </c>
      <c r="D3560" s="9" t="s">
        <v>673</v>
      </c>
      <c r="E3560" s="31"/>
      <c r="F3560" s="31" t="s">
        <v>210</v>
      </c>
      <c r="G3560" s="31" t="s">
        <v>1444</v>
      </c>
      <c r="H3560" s="31"/>
      <c r="I3560" s="31">
        <v>0.9</v>
      </c>
      <c r="J3560" s="31">
        <v>50</v>
      </c>
      <c r="K3560" s="31"/>
      <c r="L3560" s="31">
        <v>0.9</v>
      </c>
      <c r="M3560" s="31">
        <v>50</v>
      </c>
      <c r="N3560" s="31"/>
      <c r="O3560" s="360">
        <f>IF(P3560="Yes",'MD Rates'!$H$1,R3560)</f>
        <v>39173</v>
      </c>
      <c r="P3560" s="5" t="str">
        <f t="shared" si="127"/>
        <v>No</v>
      </c>
      <c r="R3560" s="406">
        <v>39173</v>
      </c>
    </row>
    <row r="3561" spans="1:18" hidden="1" x14ac:dyDescent="0.2">
      <c r="A3561" s="31" t="s">
        <v>130</v>
      </c>
      <c r="B3561" s="1064" t="s">
        <v>1923</v>
      </c>
      <c r="C3561" s="368" t="s">
        <v>1530</v>
      </c>
      <c r="D3561" s="9" t="s">
        <v>673</v>
      </c>
      <c r="E3561" s="31"/>
      <c r="F3561" s="31" t="s">
        <v>210</v>
      </c>
      <c r="G3561" s="31" t="s">
        <v>1445</v>
      </c>
      <c r="H3561" s="31"/>
      <c r="I3561" s="31">
        <v>0.9</v>
      </c>
      <c r="J3561" s="31">
        <v>40</v>
      </c>
      <c r="K3561" s="31"/>
      <c r="L3561" s="31">
        <v>0.9</v>
      </c>
      <c r="M3561" s="31">
        <v>40</v>
      </c>
      <c r="N3561" s="31"/>
      <c r="O3561" s="360">
        <f>IF(P3561="Yes",'MD Rates'!$H$1,R3561)</f>
        <v>39173</v>
      </c>
      <c r="P3561" s="5" t="str">
        <f t="shared" si="127"/>
        <v>No</v>
      </c>
      <c r="R3561" s="406">
        <v>39173</v>
      </c>
    </row>
    <row r="3562" spans="1:18" hidden="1" x14ac:dyDescent="0.2">
      <c r="A3562" s="31" t="s">
        <v>130</v>
      </c>
      <c r="B3562" s="1064" t="s">
        <v>1923</v>
      </c>
      <c r="C3562" s="368" t="s">
        <v>1530</v>
      </c>
      <c r="D3562" s="9" t="s">
        <v>673</v>
      </c>
      <c r="E3562" s="31"/>
      <c r="F3562" s="31" t="s">
        <v>210</v>
      </c>
      <c r="G3562" s="31" t="s">
        <v>1446</v>
      </c>
      <c r="H3562" s="31"/>
      <c r="I3562" s="31">
        <v>0.9</v>
      </c>
      <c r="J3562" s="31">
        <v>20</v>
      </c>
      <c r="K3562" s="31"/>
      <c r="L3562" s="31">
        <v>0.9</v>
      </c>
      <c r="M3562" s="31">
        <v>20</v>
      </c>
      <c r="N3562" s="31"/>
      <c r="O3562" s="360">
        <f>IF(P3562="Yes",'MD Rates'!$H$1,R3562)</f>
        <v>39173</v>
      </c>
      <c r="P3562" s="5" t="str">
        <f t="shared" si="127"/>
        <v>No</v>
      </c>
      <c r="R3562" s="406">
        <v>39173</v>
      </c>
    </row>
    <row r="3563" spans="1:18" hidden="1" x14ac:dyDescent="0.2">
      <c r="A3563" s="31" t="s">
        <v>130</v>
      </c>
      <c r="B3563" s="1064" t="s">
        <v>1923</v>
      </c>
      <c r="C3563" s="368" t="s">
        <v>1530</v>
      </c>
      <c r="D3563" s="9" t="s">
        <v>673</v>
      </c>
      <c r="E3563" s="31"/>
      <c r="F3563" s="31" t="s">
        <v>211</v>
      </c>
      <c r="G3563" s="31" t="s">
        <v>1447</v>
      </c>
      <c r="H3563" s="31"/>
      <c r="I3563" s="31">
        <v>0.9</v>
      </c>
      <c r="J3563" s="31">
        <v>50</v>
      </c>
      <c r="K3563" s="31"/>
      <c r="L3563" s="31">
        <v>0.9</v>
      </c>
      <c r="M3563" s="31">
        <v>50</v>
      </c>
      <c r="N3563" s="31"/>
      <c r="O3563" s="360">
        <f>IF(P3563="Yes",'MD Rates'!$H$1,R3563)</f>
        <v>39173</v>
      </c>
      <c r="P3563" s="5" t="str">
        <f t="shared" si="127"/>
        <v>No</v>
      </c>
      <c r="R3563" s="406">
        <v>39173</v>
      </c>
    </row>
    <row r="3564" spans="1:18" hidden="1" x14ac:dyDescent="0.2">
      <c r="A3564" s="31" t="s">
        <v>130</v>
      </c>
      <c r="B3564" s="1064" t="s">
        <v>1923</v>
      </c>
      <c r="C3564" s="368" t="s">
        <v>1530</v>
      </c>
      <c r="D3564" s="9" t="s">
        <v>673</v>
      </c>
      <c r="E3564" s="31"/>
      <c r="F3564" s="31" t="s">
        <v>211</v>
      </c>
      <c r="G3564" s="31" t="s">
        <v>1448</v>
      </c>
      <c r="H3564" s="31"/>
      <c r="I3564" s="31">
        <v>0.9</v>
      </c>
      <c r="J3564" s="31">
        <v>40</v>
      </c>
      <c r="K3564" s="31"/>
      <c r="L3564" s="31">
        <v>0.9</v>
      </c>
      <c r="M3564" s="31">
        <v>40</v>
      </c>
      <c r="N3564" s="31"/>
      <c r="O3564" s="360">
        <f>IF(P3564="Yes",'MD Rates'!$H$1,R3564)</f>
        <v>39173</v>
      </c>
      <c r="P3564" s="5" t="str">
        <f t="shared" si="127"/>
        <v>No</v>
      </c>
      <c r="R3564" s="406">
        <v>39173</v>
      </c>
    </row>
    <row r="3565" spans="1:18" hidden="1" x14ac:dyDescent="0.2">
      <c r="A3565" s="31" t="s">
        <v>130</v>
      </c>
      <c r="B3565" s="1064" t="s">
        <v>1923</v>
      </c>
      <c r="C3565" s="368" t="s">
        <v>1530</v>
      </c>
      <c r="D3565" s="9" t="s">
        <v>673</v>
      </c>
      <c r="E3565" s="31"/>
      <c r="F3565" s="31" t="s">
        <v>211</v>
      </c>
      <c r="G3565" s="31" t="s">
        <v>1449</v>
      </c>
      <c r="H3565" s="31"/>
      <c r="I3565" s="31">
        <v>0.9</v>
      </c>
      <c r="J3565" s="31">
        <v>20</v>
      </c>
      <c r="K3565" s="31"/>
      <c r="L3565" s="31">
        <v>0.9</v>
      </c>
      <c r="M3565" s="31">
        <v>20</v>
      </c>
      <c r="N3565" s="31"/>
      <c r="O3565" s="360">
        <f>IF(P3565="Yes",'MD Rates'!$H$1,R3565)</f>
        <v>39173</v>
      </c>
      <c r="P3565" s="5" t="str">
        <f t="shared" si="127"/>
        <v>No</v>
      </c>
      <c r="R3565" s="406">
        <v>39173</v>
      </c>
    </row>
    <row r="3566" spans="1:18" hidden="1" x14ac:dyDescent="0.2">
      <c r="A3566" s="31" t="s">
        <v>125</v>
      </c>
      <c r="B3566" s="1064" t="s">
        <v>1923</v>
      </c>
      <c r="C3566" s="368" t="s">
        <v>1526</v>
      </c>
      <c r="D3566" s="31" t="s">
        <v>131</v>
      </c>
      <c r="E3566" s="31"/>
      <c r="F3566" s="31"/>
      <c r="G3566" s="31"/>
      <c r="H3566" s="31"/>
      <c r="I3566" s="31"/>
      <c r="J3566" s="31"/>
      <c r="K3566" s="31"/>
      <c r="L3566" s="31"/>
      <c r="M3566" s="31"/>
      <c r="N3566" s="31"/>
      <c r="O3566" s="360">
        <f>IF(P3566="Yes",'MD Rates'!$H$1,R3566)</f>
        <v>18629</v>
      </c>
      <c r="P3566" s="5" t="str">
        <f t="shared" si="127"/>
        <v>No</v>
      </c>
      <c r="R3566" s="406">
        <v>18629</v>
      </c>
    </row>
    <row r="3567" spans="1:18" hidden="1" x14ac:dyDescent="0.2">
      <c r="A3567" s="31" t="s">
        <v>125</v>
      </c>
      <c r="B3567" s="1064" t="s">
        <v>1923</v>
      </c>
      <c r="C3567" s="368" t="s">
        <v>1526</v>
      </c>
      <c r="D3567" s="31" t="s">
        <v>132</v>
      </c>
      <c r="E3567" s="31"/>
      <c r="F3567" s="31"/>
      <c r="G3567" s="31"/>
      <c r="H3567" s="31"/>
      <c r="I3567" s="31"/>
      <c r="J3567" s="31"/>
      <c r="K3567" s="31"/>
      <c r="L3567" s="31"/>
      <c r="M3567" s="31"/>
      <c r="N3567" s="31"/>
      <c r="O3567" s="360">
        <f>IF(P3567="Yes",'MD Rates'!$H$1,R3567)</f>
        <v>18629</v>
      </c>
      <c r="P3567" s="5" t="str">
        <f t="shared" si="127"/>
        <v>No</v>
      </c>
      <c r="R3567" s="406">
        <v>18629</v>
      </c>
    </row>
    <row r="3568" spans="1:18" hidden="1" x14ac:dyDescent="0.2">
      <c r="A3568" s="31" t="s">
        <v>125</v>
      </c>
      <c r="B3568" s="1064" t="s">
        <v>1923</v>
      </c>
      <c r="C3568" s="368" t="s">
        <v>1526</v>
      </c>
      <c r="D3568" s="31" t="s">
        <v>133</v>
      </c>
      <c r="E3568" s="31"/>
      <c r="F3568" s="31"/>
      <c r="G3568" s="31"/>
      <c r="H3568" s="31"/>
      <c r="I3568" s="31"/>
      <c r="J3568" s="31"/>
      <c r="K3568" s="31"/>
      <c r="L3568" s="31"/>
      <c r="M3568" s="31"/>
      <c r="N3568" s="31"/>
      <c r="O3568" s="360">
        <f>IF(P3568="Yes",'MD Rates'!$H$1,R3568)</f>
        <v>18629</v>
      </c>
      <c r="P3568" s="5" t="str">
        <f t="shared" si="127"/>
        <v>No</v>
      </c>
      <c r="R3568" s="406">
        <v>18629</v>
      </c>
    </row>
    <row r="3569" spans="1:18" hidden="1" x14ac:dyDescent="0.2">
      <c r="A3569" s="31" t="s">
        <v>125</v>
      </c>
      <c r="B3569" s="1064" t="s">
        <v>1923</v>
      </c>
      <c r="C3569" s="368" t="s">
        <v>1526</v>
      </c>
      <c r="D3569" s="31" t="s">
        <v>134</v>
      </c>
      <c r="E3569" s="31"/>
      <c r="F3569" s="31"/>
      <c r="G3569" s="31"/>
      <c r="H3569" s="31"/>
      <c r="I3569" s="31"/>
      <c r="J3569" s="31"/>
      <c r="K3569" s="31"/>
      <c r="L3569" s="31"/>
      <c r="M3569" s="31"/>
      <c r="N3569" s="31"/>
      <c r="O3569" s="360">
        <f>IF(P3569="Yes",'MD Rates'!$H$1,R3569)</f>
        <v>18629</v>
      </c>
      <c r="P3569" s="5" t="str">
        <f t="shared" si="127"/>
        <v>No</v>
      </c>
      <c r="R3569" s="406">
        <v>18629</v>
      </c>
    </row>
    <row r="3570" spans="1:18" hidden="1" x14ac:dyDescent="0.2">
      <c r="A3570" s="31" t="s">
        <v>125</v>
      </c>
      <c r="B3570" s="1064" t="s">
        <v>1923</v>
      </c>
      <c r="C3570" s="368" t="s">
        <v>1529</v>
      </c>
      <c r="D3570" s="31" t="s">
        <v>135</v>
      </c>
      <c r="E3570" s="31"/>
      <c r="F3570" s="31"/>
      <c r="G3570" s="31"/>
      <c r="H3570" s="31"/>
      <c r="I3570" s="31"/>
      <c r="J3570" s="31"/>
      <c r="K3570" s="31"/>
      <c r="L3570" s="31"/>
      <c r="M3570" s="31"/>
      <c r="N3570" s="31"/>
      <c r="O3570" s="360">
        <f>IF(P3570="Yes",'MD Rates'!$H$1,R3570)</f>
        <v>18629</v>
      </c>
      <c r="P3570" s="5" t="str">
        <f t="shared" si="127"/>
        <v>No</v>
      </c>
      <c r="R3570" s="406">
        <v>18629</v>
      </c>
    </row>
    <row r="3571" spans="1:18" hidden="1" x14ac:dyDescent="0.2">
      <c r="A3571" s="31" t="s">
        <v>125</v>
      </c>
      <c r="B3571" s="1064" t="s">
        <v>1923</v>
      </c>
      <c r="C3571" s="368" t="s">
        <v>1529</v>
      </c>
      <c r="D3571" s="31" t="s">
        <v>136</v>
      </c>
      <c r="E3571" s="31"/>
      <c r="F3571" s="31"/>
      <c r="G3571" s="31"/>
      <c r="H3571" s="31"/>
      <c r="I3571" s="31"/>
      <c r="J3571" s="31"/>
      <c r="K3571" s="31"/>
      <c r="L3571" s="9"/>
      <c r="M3571" s="9"/>
      <c r="N3571" s="9"/>
      <c r="O3571" s="360">
        <f>IF(P3571="Yes",'MD Rates'!$H$1,R3571)</f>
        <v>18629</v>
      </c>
      <c r="P3571" s="5" t="str">
        <f>IF(I3571&lt;&gt;L3571,"Yes","No")</f>
        <v>No</v>
      </c>
      <c r="R3571" s="406">
        <v>18629</v>
      </c>
    </row>
    <row r="3572" spans="1:18" hidden="1" x14ac:dyDescent="0.2">
      <c r="A3572" s="31" t="s">
        <v>125</v>
      </c>
      <c r="B3572" s="1064" t="s">
        <v>1923</v>
      </c>
      <c r="C3572" s="368" t="s">
        <v>1529</v>
      </c>
      <c r="D3572" s="31" t="s">
        <v>137</v>
      </c>
      <c r="E3572" s="31"/>
      <c r="F3572" s="31"/>
      <c r="G3572" s="31"/>
      <c r="H3572" s="31"/>
      <c r="I3572" s="31"/>
      <c r="J3572" s="31"/>
      <c r="K3572" s="31"/>
      <c r="L3572" s="9"/>
      <c r="M3572" s="9"/>
      <c r="N3572" s="9"/>
      <c r="O3572" s="360">
        <f>IF(P3572="Yes",'MD Rates'!$H$1,R3572)</f>
        <v>18629</v>
      </c>
      <c r="P3572" s="5" t="str">
        <f>IF(I3572&lt;&gt;L3572,"Yes","No")</f>
        <v>No</v>
      </c>
      <c r="R3572" s="406">
        <v>18629</v>
      </c>
    </row>
    <row r="3573" spans="1:18" hidden="1" x14ac:dyDescent="0.2">
      <c r="A3573" s="31" t="s">
        <v>125</v>
      </c>
      <c r="B3573" s="1064" t="s">
        <v>1923</v>
      </c>
      <c r="C3573" s="368" t="s">
        <v>1529</v>
      </c>
      <c r="D3573" s="31" t="s">
        <v>138</v>
      </c>
      <c r="E3573" s="31"/>
      <c r="F3573" s="31"/>
      <c r="G3573" s="31"/>
      <c r="H3573" s="31"/>
      <c r="I3573" s="31"/>
      <c r="J3573" s="31"/>
      <c r="K3573" s="31"/>
      <c r="L3573" s="9"/>
      <c r="M3573" s="9"/>
      <c r="N3573" s="9"/>
      <c r="O3573" s="360">
        <f>IF(P3573="Yes",'MD Rates'!$H$1,R3573)</f>
        <v>18629</v>
      </c>
      <c r="P3573" s="5" t="str">
        <f>IF(I3573&lt;&gt;L3573,"Yes","No")</f>
        <v>No</v>
      </c>
      <c r="R3573" s="406">
        <v>18629</v>
      </c>
    </row>
    <row r="3574" spans="1:18" hidden="1" x14ac:dyDescent="0.2">
      <c r="A3574" s="31" t="s">
        <v>125</v>
      </c>
      <c r="B3574" s="1064" t="s">
        <v>1923</v>
      </c>
      <c r="C3574" s="368" t="s">
        <v>1530</v>
      </c>
      <c r="D3574" s="31" t="s">
        <v>139</v>
      </c>
      <c r="E3574" s="31"/>
      <c r="F3574" s="31"/>
      <c r="G3574" s="31"/>
      <c r="H3574" s="31"/>
      <c r="I3574" s="31"/>
      <c r="J3574" s="31"/>
      <c r="K3574" s="31"/>
      <c r="L3574" s="9"/>
      <c r="M3574" s="9"/>
      <c r="N3574" s="9"/>
      <c r="O3574" s="360">
        <f>IF(P3574="Yes",'MD Rates'!$H$1,R3574)</f>
        <v>18629</v>
      </c>
      <c r="P3574" s="5" t="str">
        <f t="shared" ref="P3574:P3584" si="128">IF(I3574&lt;&gt;L3574,"Yes","No")</f>
        <v>No</v>
      </c>
      <c r="R3574" s="406">
        <v>18629</v>
      </c>
    </row>
    <row r="3575" spans="1:18" hidden="1" x14ac:dyDescent="0.2">
      <c r="A3575" s="31" t="s">
        <v>125</v>
      </c>
      <c r="B3575" s="1064" t="s">
        <v>1923</v>
      </c>
      <c r="C3575" s="368" t="s">
        <v>1530</v>
      </c>
      <c r="D3575" s="31" t="s">
        <v>140</v>
      </c>
      <c r="E3575" s="31"/>
      <c r="F3575" s="31"/>
      <c r="G3575" s="31"/>
      <c r="H3575" s="31"/>
      <c r="I3575" s="31"/>
      <c r="J3575" s="31"/>
      <c r="K3575" s="31"/>
      <c r="L3575" s="9"/>
      <c r="M3575" s="9"/>
      <c r="N3575" s="9"/>
      <c r="O3575" s="360">
        <f>IF(P3575="Yes",'MD Rates'!$H$1,R3575)</f>
        <v>18629</v>
      </c>
      <c r="P3575" s="5" t="str">
        <f t="shared" si="128"/>
        <v>No</v>
      </c>
      <c r="R3575" s="406">
        <v>18629</v>
      </c>
    </row>
    <row r="3576" spans="1:18" hidden="1" x14ac:dyDescent="0.2">
      <c r="A3576" s="31" t="s">
        <v>125</v>
      </c>
      <c r="B3576" s="1064" t="s">
        <v>1923</v>
      </c>
      <c r="C3576" s="368" t="s">
        <v>1530</v>
      </c>
      <c r="D3576" s="31" t="s">
        <v>141</v>
      </c>
      <c r="E3576" s="31"/>
      <c r="F3576" s="31"/>
      <c r="G3576" s="31"/>
      <c r="H3576" s="31"/>
      <c r="I3576" s="31"/>
      <c r="J3576" s="31"/>
      <c r="K3576" s="31"/>
      <c r="L3576" s="9"/>
      <c r="M3576" s="9"/>
      <c r="N3576" s="9"/>
      <c r="O3576" s="360">
        <f>IF(P3576="Yes",'MD Rates'!$H$1,R3576)</f>
        <v>18629</v>
      </c>
      <c r="P3576" s="5" t="str">
        <f t="shared" si="128"/>
        <v>No</v>
      </c>
      <c r="R3576" s="406">
        <v>18629</v>
      </c>
    </row>
    <row r="3577" spans="1:18" hidden="1" x14ac:dyDescent="0.2">
      <c r="A3577" s="31" t="s">
        <v>125</v>
      </c>
      <c r="B3577" s="1064" t="s">
        <v>1923</v>
      </c>
      <c r="C3577" s="368" t="s">
        <v>1530</v>
      </c>
      <c r="D3577" s="31" t="s">
        <v>142</v>
      </c>
      <c r="E3577" s="31"/>
      <c r="F3577" s="31"/>
      <c r="G3577" s="31"/>
      <c r="H3577" s="31"/>
      <c r="I3577" s="31"/>
      <c r="J3577" s="31"/>
      <c r="K3577" s="31"/>
      <c r="L3577" s="9"/>
      <c r="M3577" s="9"/>
      <c r="N3577" s="9"/>
      <c r="O3577" s="360">
        <f>IF(P3577="Yes",'MD Rates'!$H$1,R3577)</f>
        <v>18629</v>
      </c>
      <c r="P3577" s="5" t="str">
        <f t="shared" si="128"/>
        <v>No</v>
      </c>
      <c r="R3577" s="406">
        <v>18629</v>
      </c>
    </row>
    <row r="3578" spans="1:18" hidden="1" x14ac:dyDescent="0.2">
      <c r="A3578" s="31" t="s">
        <v>125</v>
      </c>
      <c r="B3578" s="1064" t="s">
        <v>1923</v>
      </c>
      <c r="C3578" s="368" t="s">
        <v>1530</v>
      </c>
      <c r="D3578" s="31" t="s">
        <v>143</v>
      </c>
      <c r="E3578" s="31"/>
      <c r="F3578" s="31"/>
      <c r="G3578" s="31"/>
      <c r="H3578" s="31"/>
      <c r="I3578" s="31"/>
      <c r="J3578" s="31"/>
      <c r="K3578" s="31"/>
      <c r="L3578" s="9"/>
      <c r="M3578" s="9"/>
      <c r="N3578" s="9"/>
      <c r="O3578" s="360">
        <f>IF(P3578="Yes",'MD Rates'!$H$1,R3578)</f>
        <v>18629</v>
      </c>
      <c r="P3578" s="5" t="str">
        <f t="shared" si="128"/>
        <v>No</v>
      </c>
      <c r="R3578" s="406">
        <v>18629</v>
      </c>
    </row>
    <row r="3579" spans="1:18" hidden="1" x14ac:dyDescent="0.2">
      <c r="A3579" s="31" t="s">
        <v>125</v>
      </c>
      <c r="B3579" s="1064" t="s">
        <v>1923</v>
      </c>
      <c r="C3579" s="368" t="s">
        <v>1530</v>
      </c>
      <c r="D3579" s="31" t="s">
        <v>144</v>
      </c>
      <c r="E3579" s="31"/>
      <c r="F3579" s="31"/>
      <c r="G3579" s="31"/>
      <c r="H3579" s="31"/>
      <c r="I3579" s="31"/>
      <c r="J3579" s="31"/>
      <c r="K3579" s="31"/>
      <c r="L3579" s="9"/>
      <c r="M3579" s="9"/>
      <c r="N3579" s="9"/>
      <c r="O3579" s="360">
        <f>IF(P3579="Yes",'MD Rates'!$H$1,R3579)</f>
        <v>18629</v>
      </c>
      <c r="P3579" s="5" t="str">
        <f t="shared" si="128"/>
        <v>No</v>
      </c>
      <c r="R3579" s="406">
        <v>18629</v>
      </c>
    </row>
    <row r="3580" spans="1:18" hidden="1" x14ac:dyDescent="0.2">
      <c r="A3580" s="31" t="s">
        <v>126</v>
      </c>
      <c r="B3580" s="1064" t="s">
        <v>1923</v>
      </c>
      <c r="C3580" s="368" t="s">
        <v>1526</v>
      </c>
      <c r="D3580" s="31" t="s">
        <v>131</v>
      </c>
      <c r="E3580" s="31"/>
      <c r="F3580" s="31"/>
      <c r="G3580" s="31"/>
      <c r="H3580" s="31"/>
      <c r="I3580" s="31"/>
      <c r="J3580" s="31"/>
      <c r="K3580" s="31"/>
      <c r="L3580" s="9"/>
      <c r="M3580" s="9"/>
      <c r="N3580" s="9"/>
      <c r="O3580" s="360">
        <f>IF(P3580="Yes",'MD Rates'!$H$1,R3580)</f>
        <v>18629</v>
      </c>
      <c r="P3580" s="5" t="str">
        <f t="shared" si="128"/>
        <v>No</v>
      </c>
      <c r="R3580" s="406">
        <v>18629</v>
      </c>
    </row>
    <row r="3581" spans="1:18" hidden="1" x14ac:dyDescent="0.2">
      <c r="A3581" s="31" t="s">
        <v>126</v>
      </c>
      <c r="B3581" s="1064" t="s">
        <v>1923</v>
      </c>
      <c r="C3581" s="368" t="s">
        <v>1526</v>
      </c>
      <c r="D3581" s="31" t="s">
        <v>132</v>
      </c>
      <c r="E3581" s="31"/>
      <c r="F3581" s="31"/>
      <c r="G3581" s="31"/>
      <c r="H3581" s="31"/>
      <c r="I3581" s="31"/>
      <c r="J3581" s="31"/>
      <c r="K3581" s="31"/>
      <c r="L3581" s="9"/>
      <c r="M3581" s="9"/>
      <c r="N3581" s="9"/>
      <c r="O3581" s="360">
        <f>IF(P3581="Yes",'MD Rates'!$H$1,R3581)</f>
        <v>18629</v>
      </c>
      <c r="P3581" s="5" t="str">
        <f t="shared" si="128"/>
        <v>No</v>
      </c>
      <c r="R3581" s="406">
        <v>18629</v>
      </c>
    </row>
    <row r="3582" spans="1:18" hidden="1" x14ac:dyDescent="0.2">
      <c r="A3582" s="31" t="s">
        <v>126</v>
      </c>
      <c r="B3582" s="1064" t="s">
        <v>1923</v>
      </c>
      <c r="C3582" s="368" t="s">
        <v>1526</v>
      </c>
      <c r="D3582" s="31" t="s">
        <v>133</v>
      </c>
      <c r="E3582" s="31"/>
      <c r="F3582" s="31"/>
      <c r="G3582" s="31"/>
      <c r="H3582" s="31"/>
      <c r="I3582" s="31"/>
      <c r="J3582" s="31"/>
      <c r="K3582" s="31"/>
      <c r="L3582" s="9"/>
      <c r="M3582" s="9"/>
      <c r="N3582" s="9"/>
      <c r="O3582" s="360">
        <f>IF(P3582="Yes",'MD Rates'!$H$1,R3582)</f>
        <v>18629</v>
      </c>
      <c r="P3582" s="5" t="str">
        <f t="shared" si="128"/>
        <v>No</v>
      </c>
      <c r="R3582" s="406">
        <v>18629</v>
      </c>
    </row>
    <row r="3583" spans="1:18" hidden="1" x14ac:dyDescent="0.2">
      <c r="A3583" s="31" t="s">
        <v>126</v>
      </c>
      <c r="B3583" s="1064" t="s">
        <v>1923</v>
      </c>
      <c r="C3583" s="368" t="s">
        <v>1526</v>
      </c>
      <c r="D3583" s="31" t="s">
        <v>134</v>
      </c>
      <c r="E3583" s="31"/>
      <c r="F3583" s="31"/>
      <c r="G3583" s="31"/>
      <c r="H3583" s="31"/>
      <c r="I3583" s="31"/>
      <c r="J3583" s="31"/>
      <c r="K3583" s="31"/>
      <c r="L3583" s="9"/>
      <c r="M3583" s="9"/>
      <c r="N3583" s="9"/>
      <c r="O3583" s="360">
        <f>IF(P3583="Yes",'MD Rates'!$H$1,R3583)</f>
        <v>18629</v>
      </c>
      <c r="P3583" s="5" t="str">
        <f t="shared" si="128"/>
        <v>No</v>
      </c>
      <c r="R3583" s="406">
        <v>18629</v>
      </c>
    </row>
    <row r="3584" spans="1:18" hidden="1" x14ac:dyDescent="0.2">
      <c r="A3584" s="31" t="s">
        <v>126</v>
      </c>
      <c r="B3584" s="1064" t="s">
        <v>1923</v>
      </c>
      <c r="C3584" s="368" t="s">
        <v>1529</v>
      </c>
      <c r="D3584" s="31" t="s">
        <v>135</v>
      </c>
      <c r="E3584" s="31"/>
      <c r="F3584" s="31"/>
      <c r="G3584" s="31"/>
      <c r="H3584" s="31"/>
      <c r="I3584" s="31"/>
      <c r="J3584" s="31"/>
      <c r="K3584" s="31"/>
      <c r="L3584" s="9"/>
      <c r="M3584" s="9"/>
      <c r="N3584" s="9"/>
      <c r="O3584" s="360">
        <f>IF(P3584="Yes",'MD Rates'!$H$1,R3584)</f>
        <v>18629</v>
      </c>
      <c r="P3584" s="5" t="str">
        <f t="shared" si="128"/>
        <v>No</v>
      </c>
      <c r="R3584" s="406">
        <v>18629</v>
      </c>
    </row>
    <row r="3585" spans="1:19" hidden="1" x14ac:dyDescent="0.2">
      <c r="A3585" s="31" t="s">
        <v>126</v>
      </c>
      <c r="B3585" s="1064" t="s">
        <v>1923</v>
      </c>
      <c r="C3585" s="368" t="s">
        <v>1529</v>
      </c>
      <c r="D3585" s="31" t="s">
        <v>136</v>
      </c>
      <c r="E3585" s="31"/>
      <c r="F3585" s="31"/>
      <c r="G3585" s="31"/>
      <c r="H3585" s="31"/>
      <c r="I3585" s="31"/>
      <c r="J3585" s="31"/>
      <c r="K3585" s="31"/>
      <c r="L3585" s="9"/>
      <c r="M3585" s="9"/>
      <c r="N3585" s="9"/>
      <c r="O3585" s="360">
        <f>IF(P3585="Yes",'MD Rates'!$H$1,R3585)</f>
        <v>18629</v>
      </c>
      <c r="P3585" s="5" t="str">
        <f t="shared" ref="P3585:P3593" si="129">IF(I3585&lt;&gt;L3585,"Yes","No")</f>
        <v>No</v>
      </c>
      <c r="R3585" s="406">
        <v>18629</v>
      </c>
    </row>
    <row r="3586" spans="1:19" hidden="1" x14ac:dyDescent="0.2">
      <c r="A3586" s="31" t="s">
        <v>126</v>
      </c>
      <c r="B3586" s="1064" t="s">
        <v>1923</v>
      </c>
      <c r="C3586" s="368" t="s">
        <v>1529</v>
      </c>
      <c r="D3586" s="31" t="s">
        <v>137</v>
      </c>
      <c r="E3586" s="31"/>
      <c r="F3586" s="31"/>
      <c r="G3586" s="31"/>
      <c r="H3586" s="31"/>
      <c r="I3586" s="31"/>
      <c r="J3586" s="31"/>
      <c r="K3586" s="31"/>
      <c r="L3586" s="9"/>
      <c r="M3586" s="9"/>
      <c r="N3586" s="9"/>
      <c r="O3586" s="360">
        <f>IF(P3586="Yes",'MD Rates'!$H$1,R3586)</f>
        <v>18629</v>
      </c>
      <c r="P3586" s="5" t="str">
        <f t="shared" si="129"/>
        <v>No</v>
      </c>
      <c r="R3586" s="406">
        <v>18629</v>
      </c>
    </row>
    <row r="3587" spans="1:19" hidden="1" x14ac:dyDescent="0.2">
      <c r="A3587" s="31" t="s">
        <v>126</v>
      </c>
      <c r="B3587" s="1064" t="s">
        <v>1923</v>
      </c>
      <c r="C3587" s="368" t="s">
        <v>1529</v>
      </c>
      <c r="D3587" s="31" t="s">
        <v>138</v>
      </c>
      <c r="E3587" s="31"/>
      <c r="F3587" s="31"/>
      <c r="G3587" s="31"/>
      <c r="H3587" s="31"/>
      <c r="I3587" s="31"/>
      <c r="J3587" s="31"/>
      <c r="K3587" s="31"/>
      <c r="L3587" s="9"/>
      <c r="M3587" s="9"/>
      <c r="N3587" s="9"/>
      <c r="O3587" s="360">
        <f>IF(P3587="Yes",'MD Rates'!$H$1,R3587)</f>
        <v>18629</v>
      </c>
      <c r="P3587" s="5" t="str">
        <f t="shared" si="129"/>
        <v>No</v>
      </c>
      <c r="R3587" s="406">
        <v>18629</v>
      </c>
    </row>
    <row r="3588" spans="1:19" hidden="1" x14ac:dyDescent="0.2">
      <c r="A3588" s="31" t="s">
        <v>126</v>
      </c>
      <c r="B3588" s="1064" t="s">
        <v>1923</v>
      </c>
      <c r="C3588" s="368" t="s">
        <v>1530</v>
      </c>
      <c r="D3588" s="31" t="s">
        <v>139</v>
      </c>
      <c r="E3588" s="31"/>
      <c r="F3588" s="31"/>
      <c r="G3588" s="31"/>
      <c r="H3588" s="31"/>
      <c r="I3588" s="31"/>
      <c r="J3588" s="31"/>
      <c r="K3588" s="31"/>
      <c r="L3588" s="31"/>
      <c r="M3588" s="31"/>
      <c r="N3588" s="31"/>
      <c r="O3588" s="360">
        <f>IF(P3588="Yes",'MD Rates'!$H$1,R3588)</f>
        <v>18629</v>
      </c>
      <c r="P3588" s="5" t="str">
        <f t="shared" si="129"/>
        <v>No</v>
      </c>
      <c r="R3588" s="406">
        <v>18629</v>
      </c>
    </row>
    <row r="3589" spans="1:19" hidden="1" x14ac:dyDescent="0.2">
      <c r="A3589" s="31" t="s">
        <v>126</v>
      </c>
      <c r="B3589" s="1064" t="s">
        <v>1923</v>
      </c>
      <c r="C3589" s="368" t="s">
        <v>1530</v>
      </c>
      <c r="D3589" s="31" t="s">
        <v>140</v>
      </c>
      <c r="E3589" s="31"/>
      <c r="F3589" s="31"/>
      <c r="G3589" s="31"/>
      <c r="H3589" s="31"/>
      <c r="I3589" s="31"/>
      <c r="J3589" s="31"/>
      <c r="K3589" s="31"/>
      <c r="L3589" s="31"/>
      <c r="M3589" s="31"/>
      <c r="N3589" s="31"/>
      <c r="O3589" s="360">
        <f>IF(P3589="Yes",'MD Rates'!$H$1,R3589)</f>
        <v>18629</v>
      </c>
      <c r="P3589" s="5" t="str">
        <f t="shared" si="129"/>
        <v>No</v>
      </c>
      <c r="R3589" s="406">
        <v>18629</v>
      </c>
    </row>
    <row r="3590" spans="1:19" hidden="1" x14ac:dyDescent="0.2">
      <c r="A3590" s="31" t="s">
        <v>126</v>
      </c>
      <c r="B3590" s="1064" t="s">
        <v>1923</v>
      </c>
      <c r="C3590" s="368" t="s">
        <v>1530</v>
      </c>
      <c r="D3590" s="31" t="s">
        <v>141</v>
      </c>
      <c r="E3590" s="31"/>
      <c r="F3590" s="31"/>
      <c r="G3590" s="31"/>
      <c r="H3590" s="31"/>
      <c r="I3590" s="31"/>
      <c r="J3590" s="31"/>
      <c r="K3590" s="31"/>
      <c r="L3590" s="31"/>
      <c r="M3590" s="31"/>
      <c r="N3590" s="31"/>
      <c r="O3590" s="360">
        <f>IF(P3590="Yes",'MD Rates'!$H$1,R3590)</f>
        <v>18629</v>
      </c>
      <c r="P3590" s="5" t="str">
        <f t="shared" si="129"/>
        <v>No</v>
      </c>
      <c r="R3590" s="406">
        <v>18629</v>
      </c>
    </row>
    <row r="3591" spans="1:19" hidden="1" x14ac:dyDescent="0.2">
      <c r="A3591" s="31" t="s">
        <v>126</v>
      </c>
      <c r="B3591" s="1064" t="s">
        <v>1923</v>
      </c>
      <c r="C3591" s="368" t="s">
        <v>1530</v>
      </c>
      <c r="D3591" s="31" t="s">
        <v>142</v>
      </c>
      <c r="E3591" s="31"/>
      <c r="F3591" s="31"/>
      <c r="G3591" s="31"/>
      <c r="H3591" s="31"/>
      <c r="I3591" s="31"/>
      <c r="J3591" s="31"/>
      <c r="K3591" s="31"/>
      <c r="L3591" s="31"/>
      <c r="M3591" s="31"/>
      <c r="N3591" s="31"/>
      <c r="O3591" s="360">
        <f>IF(P3591="Yes",'MD Rates'!$H$1,R3591)</f>
        <v>18629</v>
      </c>
      <c r="P3591" s="5" t="str">
        <f t="shared" si="129"/>
        <v>No</v>
      </c>
      <c r="R3591" s="406">
        <v>18629</v>
      </c>
    </row>
    <row r="3592" spans="1:19" hidden="1" x14ac:dyDescent="0.2">
      <c r="A3592" s="31" t="s">
        <v>126</v>
      </c>
      <c r="B3592" s="1064" t="s">
        <v>1923</v>
      </c>
      <c r="C3592" s="368" t="s">
        <v>1530</v>
      </c>
      <c r="D3592" s="31" t="s">
        <v>143</v>
      </c>
      <c r="E3592" s="31"/>
      <c r="F3592" s="31"/>
      <c r="G3592" s="31"/>
      <c r="H3592" s="31"/>
      <c r="I3592" s="31"/>
      <c r="J3592" s="31"/>
      <c r="K3592" s="31"/>
      <c r="L3592" s="31"/>
      <c r="M3592" s="31"/>
      <c r="N3592" s="31"/>
      <c r="O3592" s="360">
        <f>IF(P3592="Yes",'MD Rates'!$H$1,R3592)</f>
        <v>18629</v>
      </c>
      <c r="P3592" s="5" t="str">
        <f t="shared" si="129"/>
        <v>No</v>
      </c>
      <c r="R3592" s="406">
        <v>18629</v>
      </c>
    </row>
    <row r="3593" spans="1:19" hidden="1" x14ac:dyDescent="0.2">
      <c r="A3593" s="31" t="s">
        <v>126</v>
      </c>
      <c r="B3593" s="1064" t="s">
        <v>1923</v>
      </c>
      <c r="C3593" s="368" t="s">
        <v>1530</v>
      </c>
      <c r="D3593" s="31" t="s">
        <v>144</v>
      </c>
      <c r="E3593" s="31"/>
      <c r="F3593" s="31"/>
      <c r="G3593" s="31"/>
      <c r="H3593" s="31"/>
      <c r="I3593" s="31"/>
      <c r="J3593" s="31"/>
      <c r="K3593" s="31"/>
      <c r="L3593" s="31"/>
      <c r="M3593" s="31"/>
      <c r="N3593" s="31"/>
      <c r="O3593" s="360">
        <f>IF(P3593="Yes",'MD Rates'!$H$1,R3593)</f>
        <v>18629</v>
      </c>
      <c r="P3593" s="5" t="str">
        <f t="shared" si="129"/>
        <v>No</v>
      </c>
      <c r="R3593" s="406">
        <v>18629</v>
      </c>
    </row>
    <row r="3594" spans="1:19" hidden="1" x14ac:dyDescent="0.2">
      <c r="A3594" s="422" t="s">
        <v>1560</v>
      </c>
      <c r="B3594" s="1064" t="s">
        <v>1923</v>
      </c>
      <c r="C3594" s="429" t="s">
        <v>1530</v>
      </c>
      <c r="D3594" s="9"/>
      <c r="E3594" s="9"/>
      <c r="F3594" s="422" t="s">
        <v>1561</v>
      </c>
      <c r="G3594" s="9"/>
      <c r="H3594" s="9"/>
      <c r="I3594" s="328">
        <v>57.85</v>
      </c>
      <c r="J3594" s="9"/>
      <c r="K3594" s="9"/>
      <c r="L3594" s="943">
        <f>'MD Rates'!H550</f>
        <v>57.85</v>
      </c>
      <c r="M3594" s="9"/>
      <c r="N3594" s="9"/>
      <c r="O3594" s="360">
        <f>IF(P3594="Yes",'MD Rates'!$H$1,R3594)</f>
        <v>43922</v>
      </c>
      <c r="P3594" s="10" t="str">
        <f t="shared" ref="P3594:P3657" si="130">IF(I3594&lt;&gt;L3594,"Yes","No")</f>
        <v>No</v>
      </c>
      <c r="Q3594" s="9"/>
      <c r="R3594" s="406">
        <v>43922</v>
      </c>
      <c r="S3594" s="9"/>
    </row>
    <row r="3595" spans="1:19" hidden="1" x14ac:dyDescent="0.2">
      <c r="A3595" s="422" t="s">
        <v>1560</v>
      </c>
      <c r="B3595" s="1064" t="s">
        <v>1923</v>
      </c>
      <c r="C3595" s="429" t="s">
        <v>1530</v>
      </c>
      <c r="D3595" s="9"/>
      <c r="E3595" s="9"/>
      <c r="F3595" s="422" t="s">
        <v>1562</v>
      </c>
      <c r="G3595" s="9"/>
      <c r="H3595" s="9"/>
      <c r="I3595" s="328">
        <v>141.72</v>
      </c>
      <c r="J3595" s="9"/>
      <c r="K3595" s="9"/>
      <c r="L3595" s="512">
        <f>'MD Rates'!H552</f>
        <v>141.72</v>
      </c>
      <c r="M3595" s="9"/>
      <c r="N3595" s="9"/>
      <c r="O3595" s="360">
        <f>IF(P3595="Yes",'MD Rates'!$H$1,R3595)</f>
        <v>43922</v>
      </c>
      <c r="P3595" s="336" t="str">
        <f t="shared" si="130"/>
        <v>No</v>
      </c>
      <c r="Q3595" s="9"/>
      <c r="R3595" s="406">
        <v>43922</v>
      </c>
    </row>
    <row r="3596" spans="1:19" hidden="1" x14ac:dyDescent="0.2">
      <c r="A3596" s="422" t="s">
        <v>1560</v>
      </c>
      <c r="B3596" s="1064" t="s">
        <v>1923</v>
      </c>
      <c r="C3596" s="366" t="s">
        <v>1530</v>
      </c>
      <c r="D3596" s="11"/>
      <c r="E3596" s="11"/>
      <c r="F3596" s="176" t="s">
        <v>1563</v>
      </c>
      <c r="G3596" s="11"/>
      <c r="H3596" s="11"/>
      <c r="I3596" s="73">
        <v>86.84</v>
      </c>
      <c r="J3596" s="11"/>
      <c r="K3596" s="11"/>
      <c r="L3596" s="419">
        <f>'MD Rates'!H549</f>
        <v>86.84</v>
      </c>
      <c r="M3596" s="11"/>
      <c r="N3596" s="11"/>
      <c r="O3596" s="360">
        <f>IF(P3596="Yes",'MD Rates'!$H$1,R3596)</f>
        <v>43922</v>
      </c>
      <c r="P3596" s="5" t="str">
        <f t="shared" si="130"/>
        <v>No</v>
      </c>
      <c r="Q3596" s="11"/>
      <c r="R3596" s="406">
        <v>43922</v>
      </c>
    </row>
    <row r="3597" spans="1:19" hidden="1" x14ac:dyDescent="0.2">
      <c r="A3597" s="422" t="s">
        <v>1560</v>
      </c>
      <c r="B3597" s="1064" t="s">
        <v>1923</v>
      </c>
      <c r="C3597" s="366" t="s">
        <v>1530</v>
      </c>
      <c r="D3597" s="11"/>
      <c r="E3597" s="11"/>
      <c r="F3597" s="176" t="s">
        <v>1564</v>
      </c>
      <c r="G3597" s="11"/>
      <c r="H3597" s="11"/>
      <c r="I3597" s="73">
        <v>43.01</v>
      </c>
      <c r="J3597" s="11"/>
      <c r="K3597" s="11"/>
      <c r="L3597" s="419">
        <f>'MD Rates'!H557</f>
        <v>43.01</v>
      </c>
      <c r="M3597" s="11"/>
      <c r="N3597" s="11"/>
      <c r="O3597" s="360">
        <f>IF(P3597="Yes",'MD Rates'!$H$1,R3597)</f>
        <v>43922</v>
      </c>
      <c r="P3597" s="5" t="str">
        <f t="shared" si="130"/>
        <v>No</v>
      </c>
      <c r="Q3597" s="11"/>
      <c r="R3597" s="406">
        <v>43922</v>
      </c>
    </row>
    <row r="3598" spans="1:19" hidden="1" x14ac:dyDescent="0.2">
      <c r="A3598" s="176" t="s">
        <v>1560</v>
      </c>
      <c r="B3598" s="1064" t="s">
        <v>1923</v>
      </c>
      <c r="C3598" s="366" t="s">
        <v>1530</v>
      </c>
      <c r="D3598" s="11"/>
      <c r="E3598" s="11"/>
      <c r="F3598" s="176" t="s">
        <v>1565</v>
      </c>
      <c r="G3598" s="11"/>
      <c r="H3598" s="11"/>
      <c r="I3598" s="73">
        <v>141.72</v>
      </c>
      <c r="J3598" s="11"/>
      <c r="K3598" s="11"/>
      <c r="L3598" s="419">
        <f>'MD Rates'!H558</f>
        <v>141.72</v>
      </c>
      <c r="M3598" s="11"/>
      <c r="N3598" s="11"/>
      <c r="O3598" s="360">
        <f>IF(P3598="Yes",'MD Rates'!$H$1,R3598)</f>
        <v>43922</v>
      </c>
      <c r="P3598" s="5" t="str">
        <f t="shared" si="130"/>
        <v>No</v>
      </c>
      <c r="Q3598" s="11"/>
      <c r="R3598" s="406">
        <v>43922</v>
      </c>
    </row>
    <row r="3599" spans="1:19" hidden="1" x14ac:dyDescent="0.2">
      <c r="A3599" s="422" t="s">
        <v>1560</v>
      </c>
      <c r="B3599" s="1064" t="s">
        <v>1923</v>
      </c>
      <c r="C3599" s="366" t="s">
        <v>1530</v>
      </c>
      <c r="D3599" s="11"/>
      <c r="E3599" s="11"/>
      <c r="F3599" s="176" t="s">
        <v>1566</v>
      </c>
      <c r="G3599" s="11"/>
      <c r="H3599" s="11"/>
      <c r="I3599" s="73">
        <v>64.89</v>
      </c>
      <c r="J3599" s="11"/>
      <c r="K3599" s="11"/>
      <c r="L3599" s="419">
        <f>'MD Rates'!H556</f>
        <v>64.89</v>
      </c>
      <c r="M3599" s="11"/>
      <c r="N3599" s="11"/>
      <c r="O3599" s="360">
        <f>IF(P3599="Yes",'MD Rates'!$H$1,R3599)</f>
        <v>43922</v>
      </c>
      <c r="P3599" s="5" t="str">
        <f t="shared" si="130"/>
        <v>No</v>
      </c>
      <c r="Q3599" s="11"/>
      <c r="R3599" s="406">
        <v>43922</v>
      </c>
    </row>
    <row r="3600" spans="1:19" hidden="1" x14ac:dyDescent="0.2">
      <c r="A3600" s="176" t="s">
        <v>1560</v>
      </c>
      <c r="B3600" s="1064" t="s">
        <v>1923</v>
      </c>
      <c r="C3600" s="366" t="s">
        <v>1530</v>
      </c>
      <c r="D3600" s="11"/>
      <c r="E3600" s="11"/>
      <c r="F3600" s="176" t="s">
        <v>1567</v>
      </c>
      <c r="G3600" s="11"/>
      <c r="H3600" s="11"/>
      <c r="I3600" s="73">
        <v>43.01</v>
      </c>
      <c r="J3600" s="11"/>
      <c r="K3600" s="11"/>
      <c r="L3600" s="419">
        <f>'MD Rates'!H547</f>
        <v>43.01</v>
      </c>
      <c r="M3600" s="11"/>
      <c r="N3600" s="11"/>
      <c r="O3600" s="360">
        <f>IF(P3600="Yes",'MD Rates'!$H$1,R3600)</f>
        <v>43922</v>
      </c>
      <c r="P3600" s="5" t="str">
        <f t="shared" si="130"/>
        <v>No</v>
      </c>
      <c r="Q3600" s="11"/>
      <c r="R3600" s="406">
        <v>43922</v>
      </c>
    </row>
    <row r="3601" spans="1:18" hidden="1" x14ac:dyDescent="0.2">
      <c r="A3601" s="176" t="s">
        <v>1560</v>
      </c>
      <c r="B3601" s="1064" t="s">
        <v>1923</v>
      </c>
      <c r="C3601" s="366" t="s">
        <v>1530</v>
      </c>
      <c r="D3601" s="11"/>
      <c r="E3601" s="11"/>
      <c r="F3601" s="176" t="s">
        <v>1568</v>
      </c>
      <c r="G3601" s="11"/>
      <c r="H3601" s="11"/>
      <c r="I3601" s="73">
        <v>101.04</v>
      </c>
      <c r="J3601" s="11"/>
      <c r="K3601" s="11"/>
      <c r="L3601" s="419">
        <f>'MD Rates'!H551</f>
        <v>101.04</v>
      </c>
      <c r="M3601" s="11"/>
      <c r="N3601" s="11"/>
      <c r="O3601" s="360">
        <f>IF(P3601="Yes",'MD Rates'!$H$1,R3601)</f>
        <v>43922</v>
      </c>
      <c r="P3601" s="5" t="str">
        <f t="shared" si="130"/>
        <v>No</v>
      </c>
      <c r="Q3601" s="11"/>
      <c r="R3601" s="406">
        <v>43922</v>
      </c>
    </row>
    <row r="3602" spans="1:18" hidden="1" x14ac:dyDescent="0.2">
      <c r="A3602" s="176" t="s">
        <v>1560</v>
      </c>
      <c r="B3602" s="1064" t="s">
        <v>1923</v>
      </c>
      <c r="C3602" s="366" t="s">
        <v>1530</v>
      </c>
      <c r="D3602" s="11"/>
      <c r="E3602" s="11"/>
      <c r="F3602" s="176" t="s">
        <v>1569</v>
      </c>
      <c r="G3602" s="11"/>
      <c r="H3602" s="11"/>
      <c r="I3602" s="73">
        <v>64.89</v>
      </c>
      <c r="J3602" s="11"/>
      <c r="K3602" s="11"/>
      <c r="L3602" s="419">
        <f>'MD Rates'!H546</f>
        <v>64.89</v>
      </c>
      <c r="M3602" s="11"/>
      <c r="N3602" s="11"/>
      <c r="O3602" s="360">
        <f>IF(P3602="Yes",'MD Rates'!$H$1,R3602)</f>
        <v>43922</v>
      </c>
      <c r="P3602" s="5" t="str">
        <f t="shared" si="130"/>
        <v>No</v>
      </c>
      <c r="Q3602" s="11"/>
      <c r="R3602" s="406">
        <v>43922</v>
      </c>
    </row>
    <row r="3603" spans="1:18" hidden="1" x14ac:dyDescent="0.2">
      <c r="A3603" s="179" t="s">
        <v>1560</v>
      </c>
      <c r="B3603" s="1064" t="s">
        <v>1923</v>
      </c>
      <c r="C3603" s="369" t="s">
        <v>1531</v>
      </c>
      <c r="D3603" s="179"/>
      <c r="E3603" s="179"/>
      <c r="F3603" s="176" t="s">
        <v>1561</v>
      </c>
      <c r="G3603" s="11"/>
      <c r="H3603" s="11"/>
      <c r="I3603" s="73">
        <v>57.85</v>
      </c>
      <c r="J3603" s="11"/>
      <c r="K3603" s="11"/>
      <c r="L3603" s="907">
        <f t="shared" ref="L3603:L3610" si="131">L3594</f>
        <v>57.85</v>
      </c>
      <c r="M3603" s="11"/>
      <c r="N3603" s="11"/>
      <c r="O3603" s="360">
        <f>IF(P3603="Yes",'MD Rates'!$H$1,R3603)</f>
        <v>43922</v>
      </c>
      <c r="P3603" s="5" t="str">
        <f t="shared" si="130"/>
        <v>No</v>
      </c>
      <c r="Q3603" s="11"/>
      <c r="R3603" s="406">
        <v>43922</v>
      </c>
    </row>
    <row r="3604" spans="1:18" hidden="1" x14ac:dyDescent="0.2">
      <c r="A3604" s="179" t="s">
        <v>1560</v>
      </c>
      <c r="B3604" s="1064" t="s">
        <v>1923</v>
      </c>
      <c r="C3604" s="369" t="s">
        <v>1531</v>
      </c>
      <c r="D3604" s="179"/>
      <c r="E3604" s="179"/>
      <c r="F3604" s="176" t="s">
        <v>1562</v>
      </c>
      <c r="G3604" s="11"/>
      <c r="H3604" s="11"/>
      <c r="I3604" s="73">
        <v>141.72</v>
      </c>
      <c r="J3604" s="11"/>
      <c r="K3604" s="11"/>
      <c r="L3604" s="419">
        <f t="shared" si="131"/>
        <v>141.72</v>
      </c>
      <c r="M3604" s="11"/>
      <c r="N3604" s="11"/>
      <c r="O3604" s="360">
        <f>IF(P3604="Yes",'MD Rates'!$H$1,R3604)</f>
        <v>43922</v>
      </c>
      <c r="P3604" s="5" t="str">
        <f t="shared" si="130"/>
        <v>No</v>
      </c>
      <c r="Q3604" s="11"/>
      <c r="R3604" s="406">
        <v>43922</v>
      </c>
    </row>
    <row r="3605" spans="1:18" hidden="1" x14ac:dyDescent="0.2">
      <c r="A3605" s="179" t="s">
        <v>1560</v>
      </c>
      <c r="B3605" s="1064" t="s">
        <v>1923</v>
      </c>
      <c r="C3605" s="369" t="s">
        <v>1531</v>
      </c>
      <c r="D3605" s="179"/>
      <c r="E3605" s="179"/>
      <c r="F3605" s="176" t="s">
        <v>1563</v>
      </c>
      <c r="G3605" s="11"/>
      <c r="H3605" s="11"/>
      <c r="I3605" s="73">
        <v>86.84</v>
      </c>
      <c r="J3605" s="11"/>
      <c r="K3605" s="11"/>
      <c r="L3605" s="419">
        <f t="shared" si="131"/>
        <v>86.84</v>
      </c>
      <c r="M3605" s="11"/>
      <c r="N3605" s="11"/>
      <c r="O3605" s="360">
        <f>IF(P3605="Yes",'MD Rates'!$H$1,R3605)</f>
        <v>43922</v>
      </c>
      <c r="P3605" s="5" t="str">
        <f t="shared" si="130"/>
        <v>No</v>
      </c>
      <c r="Q3605" s="11"/>
      <c r="R3605" s="406">
        <v>43922</v>
      </c>
    </row>
    <row r="3606" spans="1:18" hidden="1" x14ac:dyDescent="0.2">
      <c r="A3606" s="421" t="s">
        <v>1560</v>
      </c>
      <c r="B3606" s="1064" t="s">
        <v>1923</v>
      </c>
      <c r="C3606" s="369" t="s">
        <v>1531</v>
      </c>
      <c r="D3606" s="179"/>
      <c r="E3606" s="179"/>
      <c r="F3606" s="176" t="s">
        <v>1564</v>
      </c>
      <c r="G3606" s="11"/>
      <c r="H3606" s="11"/>
      <c r="I3606" s="73">
        <v>43.01</v>
      </c>
      <c r="J3606" s="11"/>
      <c r="K3606" s="11"/>
      <c r="L3606" s="419">
        <f t="shared" si="131"/>
        <v>43.01</v>
      </c>
      <c r="M3606" s="11"/>
      <c r="N3606" s="11"/>
      <c r="O3606" s="360">
        <f>IF(P3606="Yes",'MD Rates'!$H$1,R3606)</f>
        <v>43922</v>
      </c>
      <c r="P3606" s="5" t="str">
        <f t="shared" si="130"/>
        <v>No</v>
      </c>
      <c r="Q3606" s="11"/>
      <c r="R3606" s="406">
        <v>43922</v>
      </c>
    </row>
    <row r="3607" spans="1:18" hidden="1" x14ac:dyDescent="0.2">
      <c r="A3607" s="179" t="s">
        <v>1560</v>
      </c>
      <c r="B3607" s="1064" t="s">
        <v>1923</v>
      </c>
      <c r="C3607" s="369" t="s">
        <v>1531</v>
      </c>
      <c r="D3607" s="179"/>
      <c r="E3607" s="179"/>
      <c r="F3607" s="176" t="s">
        <v>1565</v>
      </c>
      <c r="G3607" s="11"/>
      <c r="H3607" s="11"/>
      <c r="I3607" s="73">
        <v>141.72</v>
      </c>
      <c r="J3607" s="11"/>
      <c r="K3607" s="11"/>
      <c r="L3607" s="419">
        <f t="shared" si="131"/>
        <v>141.72</v>
      </c>
      <c r="M3607" s="11"/>
      <c r="N3607" s="11"/>
      <c r="O3607" s="360">
        <f>IF(P3607="Yes",'MD Rates'!$H$1,R3607)</f>
        <v>43922</v>
      </c>
      <c r="P3607" s="5" t="str">
        <f t="shared" si="130"/>
        <v>No</v>
      </c>
      <c r="Q3607" s="11"/>
      <c r="R3607" s="406">
        <v>43922</v>
      </c>
    </row>
    <row r="3608" spans="1:18" hidden="1" x14ac:dyDescent="0.2">
      <c r="A3608" s="179" t="s">
        <v>1560</v>
      </c>
      <c r="B3608" s="1064" t="s">
        <v>1923</v>
      </c>
      <c r="C3608" s="369" t="s">
        <v>1531</v>
      </c>
      <c r="D3608" s="179"/>
      <c r="E3608" s="179"/>
      <c r="F3608" s="176" t="s">
        <v>1566</v>
      </c>
      <c r="G3608" s="11"/>
      <c r="H3608" s="11"/>
      <c r="I3608" s="73">
        <v>64.89</v>
      </c>
      <c r="J3608" s="11"/>
      <c r="K3608" s="11"/>
      <c r="L3608" s="419">
        <f t="shared" si="131"/>
        <v>64.89</v>
      </c>
      <c r="M3608" s="11"/>
      <c r="N3608" s="11"/>
      <c r="O3608" s="360">
        <f>IF(P3608="Yes",'MD Rates'!$H$1,R3608)</f>
        <v>43922</v>
      </c>
      <c r="P3608" s="5" t="str">
        <f t="shared" si="130"/>
        <v>No</v>
      </c>
      <c r="Q3608" s="11"/>
      <c r="R3608" s="406">
        <v>43922</v>
      </c>
    </row>
    <row r="3609" spans="1:18" hidden="1" x14ac:dyDescent="0.2">
      <c r="A3609" s="179" t="s">
        <v>1560</v>
      </c>
      <c r="B3609" s="1064" t="s">
        <v>1923</v>
      </c>
      <c r="C3609" s="369" t="s">
        <v>1531</v>
      </c>
      <c r="D3609" s="179"/>
      <c r="E3609" s="179"/>
      <c r="F3609" s="176" t="s">
        <v>1567</v>
      </c>
      <c r="G3609" s="11"/>
      <c r="H3609" s="11"/>
      <c r="I3609" s="73">
        <v>43.01</v>
      </c>
      <c r="J3609" s="11"/>
      <c r="K3609" s="11"/>
      <c r="L3609" s="419">
        <f t="shared" si="131"/>
        <v>43.01</v>
      </c>
      <c r="M3609" s="11"/>
      <c r="N3609" s="11"/>
      <c r="O3609" s="360">
        <f>IF(P3609="Yes",'MD Rates'!$H$1,R3609)</f>
        <v>43922</v>
      </c>
      <c r="P3609" s="5" t="str">
        <f t="shared" si="130"/>
        <v>No</v>
      </c>
      <c r="Q3609" s="11"/>
      <c r="R3609" s="406">
        <v>43922</v>
      </c>
    </row>
    <row r="3610" spans="1:18" hidden="1" x14ac:dyDescent="0.2">
      <c r="A3610" s="179" t="s">
        <v>1560</v>
      </c>
      <c r="B3610" s="1064" t="s">
        <v>1923</v>
      </c>
      <c r="C3610" s="369" t="s">
        <v>1531</v>
      </c>
      <c r="D3610" s="179"/>
      <c r="E3610" s="179"/>
      <c r="F3610" s="176" t="s">
        <v>1568</v>
      </c>
      <c r="G3610" s="11"/>
      <c r="H3610" s="11"/>
      <c r="I3610" s="73">
        <v>101.04</v>
      </c>
      <c r="J3610" s="11"/>
      <c r="K3610" s="11"/>
      <c r="L3610" s="419">
        <f t="shared" si="131"/>
        <v>101.04</v>
      </c>
      <c r="M3610" s="11"/>
      <c r="N3610" s="11"/>
      <c r="O3610" s="360">
        <f>IF(P3610="Yes",'MD Rates'!$H$1,R3610)</f>
        <v>43922</v>
      </c>
      <c r="P3610" s="5" t="str">
        <f t="shared" si="130"/>
        <v>No</v>
      </c>
      <c r="Q3610" s="11"/>
      <c r="R3610" s="406">
        <v>43922</v>
      </c>
    </row>
    <row r="3611" spans="1:18" hidden="1" x14ac:dyDescent="0.2">
      <c r="A3611" s="179" t="s">
        <v>1560</v>
      </c>
      <c r="B3611" s="1064" t="s">
        <v>1923</v>
      </c>
      <c r="C3611" s="369" t="s">
        <v>1531</v>
      </c>
      <c r="D3611" s="179"/>
      <c r="E3611" s="179"/>
      <c r="F3611" s="176" t="s">
        <v>1569</v>
      </c>
      <c r="G3611" s="11"/>
      <c r="H3611" s="11"/>
      <c r="I3611" s="73">
        <v>64.89</v>
      </c>
      <c r="J3611" s="11"/>
      <c r="K3611" s="11"/>
      <c r="L3611" s="419">
        <f>L3599</f>
        <v>64.89</v>
      </c>
      <c r="M3611" s="11"/>
      <c r="N3611" s="11"/>
      <c r="O3611" s="360">
        <f>IF(P3611="Yes",'MD Rates'!$H$1,R3611)</f>
        <v>43922</v>
      </c>
      <c r="P3611" s="5" t="str">
        <f t="shared" si="130"/>
        <v>No</v>
      </c>
      <c r="Q3611" s="11"/>
      <c r="R3611" s="406">
        <v>43922</v>
      </c>
    </row>
    <row r="3612" spans="1:18" hidden="1" x14ac:dyDescent="0.2">
      <c r="A3612" s="179" t="s">
        <v>1560</v>
      </c>
      <c r="B3612" s="1064" t="s">
        <v>1923</v>
      </c>
      <c r="C3612" s="184" t="s">
        <v>1532</v>
      </c>
      <c r="D3612" s="179"/>
      <c r="E3612" s="179"/>
      <c r="F3612" s="176" t="s">
        <v>1561</v>
      </c>
      <c r="G3612" s="11"/>
      <c r="H3612" s="11"/>
      <c r="I3612" s="73">
        <v>53.3</v>
      </c>
      <c r="J3612" s="11"/>
      <c r="K3612" s="11"/>
      <c r="L3612" s="73">
        <v>53.3</v>
      </c>
      <c r="M3612" s="11"/>
      <c r="N3612" s="11"/>
      <c r="O3612" s="360">
        <f>IF(P3612="Yes",'MD Rates'!$H$1,R3612)</f>
        <v>42826</v>
      </c>
      <c r="P3612" s="5" t="str">
        <f t="shared" si="130"/>
        <v>No</v>
      </c>
      <c r="Q3612" s="11"/>
      <c r="R3612" s="406">
        <v>42826</v>
      </c>
    </row>
    <row r="3613" spans="1:18" hidden="1" x14ac:dyDescent="0.2">
      <c r="A3613" s="179" t="s">
        <v>1560</v>
      </c>
      <c r="B3613" s="1064" t="s">
        <v>1923</v>
      </c>
      <c r="C3613" s="184" t="s">
        <v>1532</v>
      </c>
      <c r="D3613" s="179"/>
      <c r="E3613" s="179"/>
      <c r="F3613" s="176" t="s">
        <v>1562</v>
      </c>
      <c r="G3613" s="11"/>
      <c r="H3613" s="11"/>
      <c r="I3613" s="73">
        <v>130.56</v>
      </c>
      <c r="J3613" s="11"/>
      <c r="K3613" s="11"/>
      <c r="L3613" s="73">
        <v>130.56</v>
      </c>
      <c r="M3613" s="11"/>
      <c r="N3613" s="11"/>
      <c r="O3613" s="360">
        <f>IF(P3613="Yes",'MD Rates'!$H$1,R3613)</f>
        <v>42826</v>
      </c>
      <c r="P3613" s="5" t="str">
        <f t="shared" si="130"/>
        <v>No</v>
      </c>
      <c r="Q3613" s="11"/>
      <c r="R3613" s="406">
        <v>42826</v>
      </c>
    </row>
    <row r="3614" spans="1:18" hidden="1" x14ac:dyDescent="0.2">
      <c r="A3614" s="179" t="s">
        <v>1560</v>
      </c>
      <c r="B3614" s="1064" t="s">
        <v>1923</v>
      </c>
      <c r="C3614" s="184" t="s">
        <v>1532</v>
      </c>
      <c r="D3614" s="179"/>
      <c r="E3614" s="179"/>
      <c r="F3614" s="176" t="s">
        <v>1563</v>
      </c>
      <c r="G3614" s="11"/>
      <c r="H3614" s="11"/>
      <c r="I3614" s="11">
        <v>80.010000000000005</v>
      </c>
      <c r="J3614" s="11"/>
      <c r="K3614" s="11"/>
      <c r="L3614" s="11">
        <v>80.010000000000005</v>
      </c>
      <c r="M3614" s="11"/>
      <c r="N3614" s="11"/>
      <c r="O3614" s="360">
        <f>IF(P3614="Yes",'MD Rates'!$H$1,R3614)</f>
        <v>42826</v>
      </c>
      <c r="P3614" s="5" t="str">
        <f t="shared" si="130"/>
        <v>No</v>
      </c>
      <c r="Q3614" s="11"/>
      <c r="R3614" s="406">
        <v>42826</v>
      </c>
    </row>
    <row r="3615" spans="1:18" hidden="1" x14ac:dyDescent="0.2">
      <c r="A3615" s="179" t="s">
        <v>1560</v>
      </c>
      <c r="B3615" s="1064" t="s">
        <v>1923</v>
      </c>
      <c r="C3615" s="184" t="s">
        <v>1532</v>
      </c>
      <c r="D3615" s="179"/>
      <c r="E3615" s="179"/>
      <c r="F3615" s="176" t="s">
        <v>1564</v>
      </c>
      <c r="G3615" s="11"/>
      <c r="H3615" s="11"/>
      <c r="I3615" s="73">
        <v>39.630000000000003</v>
      </c>
      <c r="J3615" s="11"/>
      <c r="K3615" s="11"/>
      <c r="L3615" s="73">
        <v>39.630000000000003</v>
      </c>
      <c r="M3615" s="11"/>
      <c r="N3615" s="11"/>
      <c r="O3615" s="360">
        <f>IF(P3615="Yes",'MD Rates'!$H$1,R3615)</f>
        <v>42826</v>
      </c>
      <c r="P3615" s="5" t="str">
        <f t="shared" si="130"/>
        <v>No</v>
      </c>
      <c r="Q3615" s="11"/>
      <c r="R3615" s="406">
        <v>42826</v>
      </c>
    </row>
    <row r="3616" spans="1:18" hidden="1" x14ac:dyDescent="0.2">
      <c r="A3616" s="179" t="s">
        <v>1560</v>
      </c>
      <c r="B3616" s="1064" t="s">
        <v>1923</v>
      </c>
      <c r="C3616" s="184" t="s">
        <v>1532</v>
      </c>
      <c r="D3616" s="179"/>
      <c r="E3616" s="179"/>
      <c r="F3616" s="176" t="s">
        <v>1565</v>
      </c>
      <c r="G3616" s="11"/>
      <c r="H3616" s="11"/>
      <c r="I3616" s="73">
        <v>130.56</v>
      </c>
      <c r="J3616" s="11"/>
      <c r="K3616" s="11"/>
      <c r="L3616" s="73">
        <v>130.56</v>
      </c>
      <c r="M3616" s="11"/>
      <c r="N3616" s="11"/>
      <c r="O3616" s="360">
        <f>IF(P3616="Yes",'MD Rates'!$H$1,R3616)</f>
        <v>42826</v>
      </c>
      <c r="P3616" s="5" t="str">
        <f t="shared" si="130"/>
        <v>No</v>
      </c>
      <c r="Q3616" s="11"/>
      <c r="R3616" s="406">
        <v>42826</v>
      </c>
    </row>
    <row r="3617" spans="1:18" hidden="1" x14ac:dyDescent="0.2">
      <c r="A3617" s="179" t="s">
        <v>1560</v>
      </c>
      <c r="B3617" s="1064" t="s">
        <v>1923</v>
      </c>
      <c r="C3617" s="184" t="s">
        <v>1532</v>
      </c>
      <c r="D3617" s="179"/>
      <c r="E3617" s="179"/>
      <c r="F3617" s="176" t="s">
        <v>1566</v>
      </c>
      <c r="G3617" s="11"/>
      <c r="H3617" s="11"/>
      <c r="I3617" s="73">
        <v>59.79</v>
      </c>
      <c r="J3617" s="11"/>
      <c r="K3617" s="11"/>
      <c r="L3617" s="73">
        <v>59.79</v>
      </c>
      <c r="M3617" s="11"/>
      <c r="N3617" s="11"/>
      <c r="O3617" s="360">
        <f>IF(P3617="Yes",'MD Rates'!$H$1,R3617)</f>
        <v>42826</v>
      </c>
      <c r="P3617" s="5" t="str">
        <f t="shared" si="130"/>
        <v>No</v>
      </c>
      <c r="Q3617" s="11"/>
      <c r="R3617" s="406">
        <v>42826</v>
      </c>
    </row>
    <row r="3618" spans="1:18" hidden="1" x14ac:dyDescent="0.2">
      <c r="A3618" s="179" t="s">
        <v>1560</v>
      </c>
      <c r="B3618" s="1064" t="s">
        <v>1923</v>
      </c>
      <c r="C3618" s="184" t="s">
        <v>1532</v>
      </c>
      <c r="D3618" s="179"/>
      <c r="E3618" s="179"/>
      <c r="F3618" s="176" t="s">
        <v>1567</v>
      </c>
      <c r="G3618" s="11"/>
      <c r="H3618" s="11"/>
      <c r="I3618" s="73">
        <v>38.840000000000003</v>
      </c>
      <c r="J3618" s="11"/>
      <c r="K3618" s="11"/>
      <c r="L3618" s="73">
        <v>38.840000000000003</v>
      </c>
      <c r="M3618" s="11"/>
      <c r="N3618" s="11"/>
      <c r="O3618" s="360">
        <f>IF(P3618="Yes",'MD Rates'!$H$1,R3618)</f>
        <v>42826</v>
      </c>
      <c r="P3618" s="5" t="str">
        <f t="shared" si="130"/>
        <v>No</v>
      </c>
      <c r="Q3618" s="11"/>
      <c r="R3618" s="406">
        <v>42826</v>
      </c>
    </row>
    <row r="3619" spans="1:18" hidden="1" x14ac:dyDescent="0.2">
      <c r="A3619" s="179" t="s">
        <v>1560</v>
      </c>
      <c r="B3619" s="1064" t="s">
        <v>1923</v>
      </c>
      <c r="C3619" s="184" t="s">
        <v>1532</v>
      </c>
      <c r="D3619" s="179"/>
      <c r="E3619" s="179"/>
      <c r="F3619" s="176" t="s">
        <v>1568</v>
      </c>
      <c r="G3619" s="11"/>
      <c r="H3619" s="11"/>
      <c r="I3619" s="73">
        <v>91.25</v>
      </c>
      <c r="J3619" s="11"/>
      <c r="K3619" s="11"/>
      <c r="L3619" s="73">
        <v>91.25</v>
      </c>
      <c r="M3619" s="11"/>
      <c r="N3619" s="11"/>
      <c r="O3619" s="360">
        <f>IF(P3619="Yes",'MD Rates'!$H$1,R3619)</f>
        <v>42826</v>
      </c>
      <c r="P3619" s="5" t="str">
        <f t="shared" si="130"/>
        <v>No</v>
      </c>
      <c r="Q3619" s="11"/>
      <c r="R3619" s="406">
        <v>42826</v>
      </c>
    </row>
    <row r="3620" spans="1:18" hidden="1" x14ac:dyDescent="0.2">
      <c r="A3620" s="179" t="s">
        <v>1560</v>
      </c>
      <c r="B3620" s="1064" t="s">
        <v>1923</v>
      </c>
      <c r="C3620" s="184" t="s">
        <v>1532</v>
      </c>
      <c r="D3620" s="179"/>
      <c r="E3620" s="179"/>
      <c r="F3620" s="176" t="s">
        <v>1569</v>
      </c>
      <c r="G3620" s="11"/>
      <c r="H3620" s="11"/>
      <c r="I3620" s="73">
        <v>58.6</v>
      </c>
      <c r="J3620" s="11"/>
      <c r="K3620" s="11"/>
      <c r="L3620" s="73">
        <v>58.6</v>
      </c>
      <c r="M3620" s="11"/>
      <c r="N3620" s="11"/>
      <c r="O3620" s="360">
        <f>IF(P3620="Yes",'MD Rates'!$H$1,R3620)</f>
        <v>42826</v>
      </c>
      <c r="P3620" s="5" t="str">
        <f t="shared" si="130"/>
        <v>No</v>
      </c>
      <c r="Q3620" s="11"/>
      <c r="R3620" s="406">
        <v>42826</v>
      </c>
    </row>
    <row r="3621" spans="1:18" hidden="1" x14ac:dyDescent="0.2">
      <c r="A3621" s="181" t="s">
        <v>1570</v>
      </c>
      <c r="B3621" s="1064" t="s">
        <v>1923</v>
      </c>
      <c r="C3621" s="366" t="s">
        <v>1530</v>
      </c>
      <c r="D3621" s="11"/>
      <c r="E3621" s="11"/>
      <c r="F3621" t="s">
        <v>1561</v>
      </c>
      <c r="G3621" s="11"/>
      <c r="H3621" s="11"/>
      <c r="I3621" s="73">
        <v>57.85</v>
      </c>
      <c r="J3621" s="11"/>
      <c r="K3621" s="11"/>
      <c r="L3621" s="419">
        <f t="shared" ref="L3621:L3629" si="132">L3603</f>
        <v>57.85</v>
      </c>
      <c r="M3621" s="11"/>
      <c r="N3621" s="11"/>
      <c r="O3621" s="360">
        <f>IF(P3621="Yes",'MD Rates'!$H$1,R3621)</f>
        <v>43922</v>
      </c>
      <c r="P3621" s="5" t="str">
        <f t="shared" si="130"/>
        <v>No</v>
      </c>
      <c r="Q3621" s="11"/>
      <c r="R3621" s="406">
        <v>43922</v>
      </c>
    </row>
    <row r="3622" spans="1:18" hidden="1" x14ac:dyDescent="0.2">
      <c r="A3622" s="181" t="s">
        <v>1570</v>
      </c>
      <c r="B3622" s="1064" t="s">
        <v>1923</v>
      </c>
      <c r="C3622" s="366" t="s">
        <v>1530</v>
      </c>
      <c r="D3622" s="11"/>
      <c r="E3622" s="11"/>
      <c r="F3622" t="s">
        <v>1562</v>
      </c>
      <c r="G3622" s="11"/>
      <c r="H3622" s="11"/>
      <c r="I3622" s="73">
        <v>141.72</v>
      </c>
      <c r="J3622" s="11"/>
      <c r="K3622" s="11"/>
      <c r="L3622" s="419">
        <f t="shared" si="132"/>
        <v>141.72</v>
      </c>
      <c r="M3622" s="11"/>
      <c r="N3622" s="11"/>
      <c r="O3622" s="360">
        <f>IF(P3622="Yes",'MD Rates'!$H$1,R3622)</f>
        <v>43922</v>
      </c>
      <c r="P3622" s="5" t="str">
        <f t="shared" si="130"/>
        <v>No</v>
      </c>
      <c r="Q3622" s="11"/>
      <c r="R3622" s="406">
        <v>43922</v>
      </c>
    </row>
    <row r="3623" spans="1:18" hidden="1" x14ac:dyDescent="0.2">
      <c r="A3623" s="181" t="s">
        <v>1570</v>
      </c>
      <c r="B3623" s="1064" t="s">
        <v>1923</v>
      </c>
      <c r="C3623" s="366" t="s">
        <v>1530</v>
      </c>
      <c r="D3623" s="11"/>
      <c r="E3623" s="11"/>
      <c r="F3623" t="s">
        <v>1563</v>
      </c>
      <c r="G3623" s="11"/>
      <c r="H3623" s="11"/>
      <c r="I3623" s="73">
        <v>86.84</v>
      </c>
      <c r="J3623" s="11"/>
      <c r="K3623" s="11"/>
      <c r="L3623" s="419">
        <f t="shared" si="132"/>
        <v>86.84</v>
      </c>
      <c r="M3623" s="11"/>
      <c r="N3623" s="11"/>
      <c r="O3623" s="360">
        <f>IF(P3623="Yes",'MD Rates'!$H$1,R3623)</f>
        <v>43922</v>
      </c>
      <c r="P3623" s="5" t="str">
        <f t="shared" si="130"/>
        <v>No</v>
      </c>
      <c r="Q3623" s="11"/>
      <c r="R3623" s="406">
        <v>43922</v>
      </c>
    </row>
    <row r="3624" spans="1:18" hidden="1" x14ac:dyDescent="0.2">
      <c r="A3624" s="181" t="s">
        <v>1570</v>
      </c>
      <c r="B3624" s="1064" t="s">
        <v>1923</v>
      </c>
      <c r="C3624" s="366" t="s">
        <v>1530</v>
      </c>
      <c r="D3624" s="11"/>
      <c r="E3624" s="11"/>
      <c r="F3624" t="s">
        <v>1564</v>
      </c>
      <c r="G3624" s="11"/>
      <c r="H3624" s="11"/>
      <c r="I3624" s="73">
        <v>43.01</v>
      </c>
      <c r="J3624" s="11"/>
      <c r="K3624" s="11"/>
      <c r="L3624" s="419">
        <f t="shared" si="132"/>
        <v>43.01</v>
      </c>
      <c r="M3624" s="11"/>
      <c r="N3624" s="11"/>
      <c r="O3624" s="360">
        <f>IF(P3624="Yes",'MD Rates'!$H$1,R3624)</f>
        <v>43922</v>
      </c>
      <c r="P3624" s="5" t="str">
        <f t="shared" si="130"/>
        <v>No</v>
      </c>
      <c r="Q3624" s="11"/>
      <c r="R3624" s="406">
        <v>43922</v>
      </c>
    </row>
    <row r="3625" spans="1:18" hidden="1" x14ac:dyDescent="0.2">
      <c r="A3625" s="181" t="s">
        <v>1570</v>
      </c>
      <c r="B3625" s="1064" t="s">
        <v>1923</v>
      </c>
      <c r="C3625" s="366" t="s">
        <v>1530</v>
      </c>
      <c r="D3625" s="11"/>
      <c r="E3625" s="11"/>
      <c r="F3625" t="s">
        <v>1565</v>
      </c>
      <c r="G3625" s="11"/>
      <c r="H3625" s="11"/>
      <c r="I3625" s="73">
        <v>141.72</v>
      </c>
      <c r="J3625" s="11"/>
      <c r="K3625" s="11"/>
      <c r="L3625" s="419">
        <f t="shared" si="132"/>
        <v>141.72</v>
      </c>
      <c r="M3625" s="11"/>
      <c r="N3625" s="11"/>
      <c r="O3625" s="360">
        <f>IF(P3625="Yes",'MD Rates'!$H$1,R3625)</f>
        <v>43922</v>
      </c>
      <c r="P3625" s="5" t="str">
        <f t="shared" si="130"/>
        <v>No</v>
      </c>
      <c r="Q3625" s="11"/>
      <c r="R3625" s="406">
        <v>43922</v>
      </c>
    </row>
    <row r="3626" spans="1:18" hidden="1" x14ac:dyDescent="0.2">
      <c r="A3626" s="181" t="s">
        <v>1570</v>
      </c>
      <c r="B3626" s="1064" t="s">
        <v>1923</v>
      </c>
      <c r="C3626" s="366" t="s">
        <v>1530</v>
      </c>
      <c r="D3626" s="11"/>
      <c r="E3626" s="11"/>
      <c r="F3626" t="s">
        <v>1566</v>
      </c>
      <c r="G3626" s="11"/>
      <c r="H3626" s="11"/>
      <c r="I3626" s="73">
        <v>64.89</v>
      </c>
      <c r="J3626" s="11"/>
      <c r="K3626" s="11"/>
      <c r="L3626" s="419">
        <f t="shared" si="132"/>
        <v>64.89</v>
      </c>
      <c r="M3626" s="11"/>
      <c r="N3626" s="11"/>
      <c r="O3626" s="360">
        <f>IF(P3626="Yes",'MD Rates'!$H$1,R3626)</f>
        <v>43922</v>
      </c>
      <c r="P3626" s="5" t="str">
        <f t="shared" si="130"/>
        <v>No</v>
      </c>
      <c r="Q3626" s="11"/>
      <c r="R3626" s="406">
        <v>43922</v>
      </c>
    </row>
    <row r="3627" spans="1:18" hidden="1" x14ac:dyDescent="0.2">
      <c r="A3627" s="181" t="s">
        <v>1570</v>
      </c>
      <c r="B3627" s="1064" t="s">
        <v>1923</v>
      </c>
      <c r="C3627" s="366" t="s">
        <v>1530</v>
      </c>
      <c r="D3627" s="11"/>
      <c r="E3627" s="11"/>
      <c r="F3627" t="s">
        <v>1567</v>
      </c>
      <c r="G3627" s="11"/>
      <c r="H3627" s="11"/>
      <c r="I3627" s="73">
        <v>43.01</v>
      </c>
      <c r="J3627" s="11"/>
      <c r="K3627" s="11"/>
      <c r="L3627" s="419">
        <f t="shared" si="132"/>
        <v>43.01</v>
      </c>
      <c r="M3627" s="11"/>
      <c r="N3627" s="11"/>
      <c r="O3627" s="360">
        <f>IF(P3627="Yes",'MD Rates'!$H$1,R3627)</f>
        <v>43922</v>
      </c>
      <c r="P3627" s="5" t="str">
        <f t="shared" si="130"/>
        <v>No</v>
      </c>
      <c r="Q3627" s="11"/>
      <c r="R3627" s="406">
        <v>43922</v>
      </c>
    </row>
    <row r="3628" spans="1:18" hidden="1" x14ac:dyDescent="0.2">
      <c r="A3628" s="181" t="s">
        <v>1570</v>
      </c>
      <c r="B3628" s="1064" t="s">
        <v>1923</v>
      </c>
      <c r="C3628" s="366" t="s">
        <v>1530</v>
      </c>
      <c r="D3628" s="11"/>
      <c r="E3628" s="11"/>
      <c r="F3628" t="s">
        <v>1568</v>
      </c>
      <c r="G3628" s="11"/>
      <c r="H3628" s="11"/>
      <c r="I3628" s="73">
        <v>101.04</v>
      </c>
      <c r="J3628" s="11"/>
      <c r="K3628" s="11"/>
      <c r="L3628" s="419">
        <f t="shared" si="132"/>
        <v>101.04</v>
      </c>
      <c r="M3628" s="11"/>
      <c r="N3628" s="11"/>
      <c r="O3628" s="360">
        <f>IF(P3628="Yes",'MD Rates'!$H$1,R3628)</f>
        <v>43922</v>
      </c>
      <c r="P3628" s="5" t="str">
        <f t="shared" si="130"/>
        <v>No</v>
      </c>
      <c r="Q3628" s="11"/>
      <c r="R3628" s="406">
        <v>43922</v>
      </c>
    </row>
    <row r="3629" spans="1:18" hidden="1" x14ac:dyDescent="0.2">
      <c r="A3629" s="181" t="s">
        <v>1570</v>
      </c>
      <c r="B3629" s="1064" t="s">
        <v>1923</v>
      </c>
      <c r="C3629" s="366" t="s">
        <v>1530</v>
      </c>
      <c r="D3629" s="11"/>
      <c r="E3629" s="11"/>
      <c r="F3629" t="s">
        <v>1569</v>
      </c>
      <c r="G3629" s="11"/>
      <c r="H3629" s="11"/>
      <c r="I3629" s="73">
        <v>64.89</v>
      </c>
      <c r="J3629" s="11"/>
      <c r="K3629" s="11"/>
      <c r="L3629" s="419">
        <f t="shared" si="132"/>
        <v>64.89</v>
      </c>
      <c r="M3629" s="11"/>
      <c r="N3629" s="11"/>
      <c r="O3629" s="360">
        <f>IF(P3629="Yes",'MD Rates'!$H$1,R3629)</f>
        <v>43922</v>
      </c>
      <c r="P3629" s="5" t="str">
        <f t="shared" si="130"/>
        <v>No</v>
      </c>
      <c r="Q3629" s="11"/>
      <c r="R3629" s="406">
        <v>43922</v>
      </c>
    </row>
    <row r="3630" spans="1:18" hidden="1" x14ac:dyDescent="0.2">
      <c r="A3630" s="179" t="s">
        <v>1570</v>
      </c>
      <c r="B3630" s="1064" t="s">
        <v>1923</v>
      </c>
      <c r="C3630" s="369" t="s">
        <v>1531</v>
      </c>
      <c r="D3630" s="179"/>
      <c r="E3630" s="179"/>
      <c r="F3630" t="s">
        <v>1561</v>
      </c>
      <c r="G3630" s="11"/>
      <c r="H3630" s="11"/>
      <c r="I3630" s="73">
        <v>57.85</v>
      </c>
      <c r="J3630" s="11"/>
      <c r="K3630" s="11"/>
      <c r="L3630" s="419">
        <f t="shared" ref="L3630:L3638" si="133">L3621</f>
        <v>57.85</v>
      </c>
      <c r="M3630" s="11"/>
      <c r="N3630" s="11"/>
      <c r="O3630" s="360">
        <f>IF(P3630="Yes",'MD Rates'!$H$1,R3630)</f>
        <v>43922</v>
      </c>
      <c r="P3630" s="5" t="str">
        <f t="shared" si="130"/>
        <v>No</v>
      </c>
      <c r="Q3630" s="11"/>
      <c r="R3630" s="406">
        <v>43922</v>
      </c>
    </row>
    <row r="3631" spans="1:18" hidden="1" x14ac:dyDescent="0.2">
      <c r="A3631" s="421" t="s">
        <v>1570</v>
      </c>
      <c r="B3631" s="1064" t="s">
        <v>1923</v>
      </c>
      <c r="C3631" s="369" t="s">
        <v>1531</v>
      </c>
      <c r="D3631" s="179"/>
      <c r="E3631" s="179"/>
      <c r="F3631" t="s">
        <v>1562</v>
      </c>
      <c r="G3631" s="11"/>
      <c r="H3631" s="11"/>
      <c r="I3631" s="73">
        <v>141.72</v>
      </c>
      <c r="J3631" s="11"/>
      <c r="K3631" s="11"/>
      <c r="L3631" s="419">
        <f t="shared" si="133"/>
        <v>141.72</v>
      </c>
      <c r="M3631" s="11"/>
      <c r="N3631" s="11"/>
      <c r="O3631" s="360">
        <f>IF(P3631="Yes",'MD Rates'!$H$1,R3631)</f>
        <v>43922</v>
      </c>
      <c r="P3631" s="5" t="str">
        <f t="shared" si="130"/>
        <v>No</v>
      </c>
      <c r="Q3631" s="11"/>
      <c r="R3631" s="406">
        <v>43922</v>
      </c>
    </row>
    <row r="3632" spans="1:18" hidden="1" x14ac:dyDescent="0.2">
      <c r="A3632" s="179" t="s">
        <v>1570</v>
      </c>
      <c r="B3632" s="1064" t="s">
        <v>1923</v>
      </c>
      <c r="C3632" s="369" t="s">
        <v>1531</v>
      </c>
      <c r="D3632" s="179"/>
      <c r="E3632" s="179"/>
      <c r="F3632" t="s">
        <v>1563</v>
      </c>
      <c r="G3632" s="11"/>
      <c r="H3632" s="11"/>
      <c r="I3632" s="73">
        <v>86.84</v>
      </c>
      <c r="J3632" s="11"/>
      <c r="K3632" s="11"/>
      <c r="L3632" s="419">
        <f t="shared" si="133"/>
        <v>86.84</v>
      </c>
      <c r="M3632" s="11"/>
      <c r="N3632" s="11"/>
      <c r="O3632" s="360">
        <f>IF(P3632="Yes",'MD Rates'!$H$1,R3632)</f>
        <v>43922</v>
      </c>
      <c r="P3632" s="5" t="str">
        <f t="shared" si="130"/>
        <v>No</v>
      </c>
      <c r="Q3632" s="11"/>
      <c r="R3632" s="406">
        <v>43922</v>
      </c>
    </row>
    <row r="3633" spans="1:18" hidden="1" x14ac:dyDescent="0.2">
      <c r="A3633" s="179" t="s">
        <v>1570</v>
      </c>
      <c r="B3633" s="1064" t="s">
        <v>1923</v>
      </c>
      <c r="C3633" s="369" t="s">
        <v>1531</v>
      </c>
      <c r="D3633" s="179"/>
      <c r="E3633" s="179"/>
      <c r="F3633" t="s">
        <v>1564</v>
      </c>
      <c r="G3633" s="11"/>
      <c r="H3633" s="11"/>
      <c r="I3633" s="73">
        <v>43.01</v>
      </c>
      <c r="J3633" s="11"/>
      <c r="K3633" s="11"/>
      <c r="L3633" s="419">
        <f t="shared" si="133"/>
        <v>43.01</v>
      </c>
      <c r="M3633" s="11"/>
      <c r="N3633" s="11"/>
      <c r="O3633" s="360">
        <f>IF(P3633="Yes",'MD Rates'!$H$1,R3633)</f>
        <v>43922</v>
      </c>
      <c r="P3633" s="5" t="str">
        <f t="shared" si="130"/>
        <v>No</v>
      </c>
      <c r="Q3633" s="11"/>
      <c r="R3633" s="406">
        <v>43922</v>
      </c>
    </row>
    <row r="3634" spans="1:18" hidden="1" x14ac:dyDescent="0.2">
      <c r="A3634" s="179" t="s">
        <v>1570</v>
      </c>
      <c r="B3634" s="1064" t="s">
        <v>1923</v>
      </c>
      <c r="C3634" s="369" t="s">
        <v>1531</v>
      </c>
      <c r="D3634" s="179"/>
      <c r="E3634" s="179"/>
      <c r="F3634" t="s">
        <v>1565</v>
      </c>
      <c r="G3634" s="11"/>
      <c r="H3634" s="11"/>
      <c r="I3634" s="73">
        <v>141.72</v>
      </c>
      <c r="J3634" s="11"/>
      <c r="K3634" s="11"/>
      <c r="L3634" s="419">
        <f t="shared" si="133"/>
        <v>141.72</v>
      </c>
      <c r="M3634" s="11"/>
      <c r="N3634" s="11"/>
      <c r="O3634" s="360">
        <f>IF(P3634="Yes",'MD Rates'!$H$1,R3634)</f>
        <v>43922</v>
      </c>
      <c r="P3634" s="5" t="str">
        <f t="shared" si="130"/>
        <v>No</v>
      </c>
      <c r="Q3634" s="11"/>
      <c r="R3634" s="406">
        <v>43922</v>
      </c>
    </row>
    <row r="3635" spans="1:18" hidden="1" x14ac:dyDescent="0.2">
      <c r="A3635" s="421" t="s">
        <v>1570</v>
      </c>
      <c r="B3635" s="1064" t="s">
        <v>1923</v>
      </c>
      <c r="C3635" s="369" t="s">
        <v>1531</v>
      </c>
      <c r="D3635" s="179"/>
      <c r="E3635" s="179"/>
      <c r="F3635" t="s">
        <v>1566</v>
      </c>
      <c r="G3635" s="11"/>
      <c r="H3635" s="11"/>
      <c r="I3635" s="73">
        <v>64.89</v>
      </c>
      <c r="J3635" s="11"/>
      <c r="K3635" s="11"/>
      <c r="L3635" s="419">
        <f t="shared" si="133"/>
        <v>64.89</v>
      </c>
      <c r="M3635" s="11"/>
      <c r="N3635" s="11"/>
      <c r="O3635" s="360">
        <f>IF(P3635="Yes",'MD Rates'!$H$1,R3635)</f>
        <v>43922</v>
      </c>
      <c r="P3635" s="5" t="str">
        <f t="shared" si="130"/>
        <v>No</v>
      </c>
      <c r="Q3635" s="11"/>
      <c r="R3635" s="406">
        <v>43922</v>
      </c>
    </row>
    <row r="3636" spans="1:18" hidden="1" x14ac:dyDescent="0.2">
      <c r="A3636" s="179" t="s">
        <v>1570</v>
      </c>
      <c r="B3636" s="1064" t="s">
        <v>1923</v>
      </c>
      <c r="C3636" s="369" t="s">
        <v>1531</v>
      </c>
      <c r="D3636" s="179"/>
      <c r="E3636" s="179"/>
      <c r="F3636" t="s">
        <v>1567</v>
      </c>
      <c r="G3636" s="11"/>
      <c r="H3636" s="11"/>
      <c r="I3636" s="73">
        <v>43.01</v>
      </c>
      <c r="J3636" s="11"/>
      <c r="K3636" s="11"/>
      <c r="L3636" s="419">
        <f t="shared" si="133"/>
        <v>43.01</v>
      </c>
      <c r="M3636" s="11"/>
      <c r="N3636" s="11"/>
      <c r="O3636" s="360">
        <f>IF(P3636="Yes",'MD Rates'!$H$1,R3636)</f>
        <v>43922</v>
      </c>
      <c r="P3636" s="5" t="str">
        <f t="shared" si="130"/>
        <v>No</v>
      </c>
      <c r="Q3636" s="11"/>
      <c r="R3636" s="406">
        <v>43922</v>
      </c>
    </row>
    <row r="3637" spans="1:18" hidden="1" x14ac:dyDescent="0.2">
      <c r="A3637" s="179" t="s">
        <v>1570</v>
      </c>
      <c r="B3637" s="1064" t="s">
        <v>1923</v>
      </c>
      <c r="C3637" s="369" t="s">
        <v>1531</v>
      </c>
      <c r="D3637" s="179"/>
      <c r="E3637" s="179"/>
      <c r="F3637" t="s">
        <v>1568</v>
      </c>
      <c r="G3637" s="11"/>
      <c r="H3637" s="11"/>
      <c r="I3637" s="73">
        <v>101.04</v>
      </c>
      <c r="J3637" s="11"/>
      <c r="K3637" s="11"/>
      <c r="L3637" s="419">
        <f t="shared" si="133"/>
        <v>101.04</v>
      </c>
      <c r="M3637" s="11"/>
      <c r="N3637" s="11"/>
      <c r="O3637" s="360">
        <f>IF(P3637="Yes",'MD Rates'!$H$1,R3637)</f>
        <v>43922</v>
      </c>
      <c r="P3637" s="5" t="str">
        <f t="shared" si="130"/>
        <v>No</v>
      </c>
      <c r="Q3637" s="11"/>
      <c r="R3637" s="406">
        <v>43922</v>
      </c>
    </row>
    <row r="3638" spans="1:18" hidden="1" x14ac:dyDescent="0.2">
      <c r="A3638" s="179" t="s">
        <v>1570</v>
      </c>
      <c r="B3638" s="1064" t="s">
        <v>1923</v>
      </c>
      <c r="C3638" s="369" t="s">
        <v>1531</v>
      </c>
      <c r="D3638" s="179"/>
      <c r="E3638" s="179"/>
      <c r="F3638" t="s">
        <v>1569</v>
      </c>
      <c r="G3638" s="11"/>
      <c r="H3638" s="11"/>
      <c r="I3638" s="73">
        <v>64.89</v>
      </c>
      <c r="J3638" s="11"/>
      <c r="K3638" s="11"/>
      <c r="L3638" s="419">
        <f t="shared" si="133"/>
        <v>64.89</v>
      </c>
      <c r="M3638" s="11"/>
      <c r="N3638" s="11"/>
      <c r="O3638" s="360">
        <f>IF(P3638="Yes",'MD Rates'!$H$1,R3638)</f>
        <v>43922</v>
      </c>
      <c r="P3638" s="5" t="str">
        <f t="shared" si="130"/>
        <v>No</v>
      </c>
      <c r="Q3638" s="11"/>
      <c r="R3638" s="406">
        <v>43922</v>
      </c>
    </row>
    <row r="3639" spans="1:18" hidden="1" x14ac:dyDescent="0.2">
      <c r="A3639" s="179" t="s">
        <v>1570</v>
      </c>
      <c r="B3639" s="1064" t="s">
        <v>1923</v>
      </c>
      <c r="C3639" s="369" t="s">
        <v>1532</v>
      </c>
      <c r="D3639" s="179"/>
      <c r="E3639" s="179"/>
      <c r="F3639" s="176" t="s">
        <v>1561</v>
      </c>
      <c r="G3639" s="11"/>
      <c r="H3639" s="11"/>
      <c r="I3639" s="73">
        <v>53.3</v>
      </c>
      <c r="J3639" s="11"/>
      <c r="K3639" s="11"/>
      <c r="L3639" s="73">
        <v>53.3</v>
      </c>
      <c r="M3639" s="11"/>
      <c r="N3639" s="11"/>
      <c r="O3639" s="360">
        <f>IF(P3639="Yes",'MD Rates'!$H$1,R3639)</f>
        <v>42826</v>
      </c>
      <c r="P3639" s="5" t="str">
        <f t="shared" si="130"/>
        <v>No</v>
      </c>
      <c r="Q3639" s="11"/>
      <c r="R3639" s="406">
        <v>42826</v>
      </c>
    </row>
    <row r="3640" spans="1:18" hidden="1" x14ac:dyDescent="0.2">
      <c r="A3640" s="179" t="s">
        <v>1570</v>
      </c>
      <c r="B3640" s="1064" t="s">
        <v>1923</v>
      </c>
      <c r="C3640" s="369" t="s">
        <v>1532</v>
      </c>
      <c r="D3640" s="179"/>
      <c r="E3640" s="179"/>
      <c r="F3640" s="176" t="s">
        <v>1562</v>
      </c>
      <c r="G3640" s="11"/>
      <c r="H3640" s="11"/>
      <c r="I3640" s="73">
        <v>129.26</v>
      </c>
      <c r="J3640" s="11"/>
      <c r="K3640" s="11"/>
      <c r="L3640" s="73">
        <v>129.26</v>
      </c>
      <c r="M3640" s="11"/>
      <c r="N3640" s="11"/>
      <c r="O3640" s="360">
        <f>IF(P3640="Yes",'MD Rates'!$H$1,R3640)</f>
        <v>42826</v>
      </c>
      <c r="P3640" s="5" t="str">
        <f t="shared" si="130"/>
        <v>No</v>
      </c>
      <c r="Q3640" s="11"/>
      <c r="R3640" s="406">
        <v>42826</v>
      </c>
    </row>
    <row r="3641" spans="1:18" hidden="1" x14ac:dyDescent="0.2">
      <c r="A3641" s="421" t="s">
        <v>1570</v>
      </c>
      <c r="B3641" s="1064" t="s">
        <v>1923</v>
      </c>
      <c r="C3641" s="369" t="s">
        <v>1532</v>
      </c>
      <c r="D3641" s="179"/>
      <c r="E3641" s="179"/>
      <c r="F3641" s="176" t="s">
        <v>1563</v>
      </c>
      <c r="G3641" s="11"/>
      <c r="H3641" s="11"/>
      <c r="I3641" s="73">
        <v>80.010000000000005</v>
      </c>
      <c r="J3641" s="11"/>
      <c r="K3641" s="11"/>
      <c r="L3641" s="73">
        <v>80.010000000000005</v>
      </c>
      <c r="M3641" s="11"/>
      <c r="N3641" s="11"/>
      <c r="O3641" s="360">
        <f>IF(P3641="Yes",'MD Rates'!$H$1,R3641)</f>
        <v>42826</v>
      </c>
      <c r="P3641" s="5" t="str">
        <f t="shared" si="130"/>
        <v>No</v>
      </c>
      <c r="Q3641" s="11"/>
      <c r="R3641" s="406">
        <v>42826</v>
      </c>
    </row>
    <row r="3642" spans="1:18" hidden="1" x14ac:dyDescent="0.2">
      <c r="A3642" s="179" t="s">
        <v>1570</v>
      </c>
      <c r="B3642" s="1064" t="s">
        <v>1923</v>
      </c>
      <c r="C3642" s="369" t="s">
        <v>1532</v>
      </c>
      <c r="D3642" s="179"/>
      <c r="E3642" s="179"/>
      <c r="F3642" s="176" t="s">
        <v>1564</v>
      </c>
      <c r="G3642" s="11"/>
      <c r="H3642" s="11"/>
      <c r="I3642" s="73">
        <v>39.630000000000003</v>
      </c>
      <c r="J3642" s="11"/>
      <c r="K3642" s="11"/>
      <c r="L3642" s="73">
        <v>39.630000000000003</v>
      </c>
      <c r="M3642" s="11"/>
      <c r="N3642" s="11"/>
      <c r="O3642" s="360">
        <f>IF(P3642="Yes",'MD Rates'!$H$1,R3642)</f>
        <v>42826</v>
      </c>
      <c r="P3642" s="5" t="str">
        <f t="shared" si="130"/>
        <v>No</v>
      </c>
      <c r="Q3642" s="11"/>
      <c r="R3642" s="406">
        <v>42826</v>
      </c>
    </row>
    <row r="3643" spans="1:18" hidden="1" x14ac:dyDescent="0.2">
      <c r="A3643" s="179" t="s">
        <v>1570</v>
      </c>
      <c r="B3643" s="1064" t="s">
        <v>1923</v>
      </c>
      <c r="C3643" s="369" t="s">
        <v>1532</v>
      </c>
      <c r="D3643" s="179"/>
      <c r="E3643" s="179"/>
      <c r="F3643" s="176" t="s">
        <v>1565</v>
      </c>
      <c r="G3643" s="11"/>
      <c r="H3643" s="11"/>
      <c r="I3643" s="73">
        <v>130.56</v>
      </c>
      <c r="J3643" s="11"/>
      <c r="K3643" s="11"/>
      <c r="L3643" s="73">
        <v>130.56</v>
      </c>
      <c r="M3643" s="11"/>
      <c r="N3643" s="11"/>
      <c r="O3643" s="360">
        <f>IF(P3643="Yes",'MD Rates'!$H$1,R3643)</f>
        <v>42826</v>
      </c>
      <c r="P3643" s="5" t="str">
        <f t="shared" si="130"/>
        <v>No</v>
      </c>
      <c r="Q3643" s="11"/>
      <c r="R3643" s="406">
        <v>42826</v>
      </c>
    </row>
    <row r="3644" spans="1:18" hidden="1" x14ac:dyDescent="0.2">
      <c r="A3644" s="179" t="s">
        <v>1570</v>
      </c>
      <c r="B3644" s="1064" t="s">
        <v>1923</v>
      </c>
      <c r="C3644" s="369" t="s">
        <v>1532</v>
      </c>
      <c r="D3644" s="179"/>
      <c r="E3644" s="179"/>
      <c r="F3644" s="176" t="s">
        <v>1566</v>
      </c>
      <c r="G3644" s="11"/>
      <c r="H3644" s="11"/>
      <c r="I3644" s="73">
        <v>39.630000000000003</v>
      </c>
      <c r="J3644" s="11"/>
      <c r="K3644" s="11"/>
      <c r="L3644" s="73">
        <v>39.630000000000003</v>
      </c>
      <c r="M3644" s="11"/>
      <c r="N3644" s="11"/>
      <c r="O3644" s="360">
        <f>IF(P3644="Yes",'MD Rates'!$H$1,R3644)</f>
        <v>42826</v>
      </c>
      <c r="P3644" s="5" t="str">
        <f t="shared" si="130"/>
        <v>No</v>
      </c>
      <c r="Q3644" s="11"/>
      <c r="R3644" s="406">
        <v>42826</v>
      </c>
    </row>
    <row r="3645" spans="1:18" hidden="1" x14ac:dyDescent="0.2">
      <c r="A3645" s="179" t="s">
        <v>1570</v>
      </c>
      <c r="B3645" s="1064" t="s">
        <v>1923</v>
      </c>
      <c r="C3645" s="369" t="s">
        <v>1532</v>
      </c>
      <c r="D3645" s="179"/>
      <c r="E3645" s="179"/>
      <c r="F3645" s="176" t="s">
        <v>1567</v>
      </c>
      <c r="G3645" s="11"/>
      <c r="H3645" s="11"/>
      <c r="I3645" s="73">
        <v>93.09</v>
      </c>
      <c r="J3645" s="11"/>
      <c r="K3645" s="11"/>
      <c r="L3645" s="73">
        <v>93.09</v>
      </c>
      <c r="M3645" s="11"/>
      <c r="N3645" s="11"/>
      <c r="O3645" s="360">
        <f>IF(P3645="Yes",'MD Rates'!$H$1,R3645)</f>
        <v>42826</v>
      </c>
      <c r="P3645" s="5" t="str">
        <f t="shared" si="130"/>
        <v>No</v>
      </c>
      <c r="Q3645" s="11"/>
      <c r="R3645" s="406">
        <v>42826</v>
      </c>
    </row>
    <row r="3646" spans="1:18" hidden="1" x14ac:dyDescent="0.2">
      <c r="A3646" s="179" t="s">
        <v>1570</v>
      </c>
      <c r="B3646" s="1064" t="s">
        <v>1923</v>
      </c>
      <c r="C3646" s="369" t="s">
        <v>1532</v>
      </c>
      <c r="D3646" s="179"/>
      <c r="E3646" s="179"/>
      <c r="F3646" s="176" t="s">
        <v>1568</v>
      </c>
      <c r="G3646" s="11"/>
      <c r="H3646" s="11"/>
      <c r="I3646" s="73">
        <v>59.79</v>
      </c>
      <c r="J3646" s="11"/>
      <c r="K3646" s="11"/>
      <c r="L3646" s="73">
        <v>59.79</v>
      </c>
      <c r="M3646" s="11"/>
      <c r="N3646" s="11"/>
      <c r="O3646" s="360">
        <f>IF(P3646="Yes",'MD Rates'!$H$1,R3646)</f>
        <v>42826</v>
      </c>
      <c r="P3646" s="5" t="str">
        <f t="shared" si="130"/>
        <v>No</v>
      </c>
      <c r="Q3646" s="11"/>
      <c r="R3646" s="406">
        <v>42826</v>
      </c>
    </row>
    <row r="3647" spans="1:18" hidden="1" x14ac:dyDescent="0.2">
      <c r="A3647" s="179" t="s">
        <v>1570</v>
      </c>
      <c r="B3647" s="1064" t="s">
        <v>1923</v>
      </c>
      <c r="C3647" s="369" t="s">
        <v>1532</v>
      </c>
      <c r="D3647" s="179"/>
      <c r="E3647" s="179"/>
      <c r="F3647" s="176" t="s">
        <v>1569</v>
      </c>
      <c r="G3647" s="11"/>
      <c r="H3647" s="11"/>
      <c r="I3647" s="73">
        <v>59.79</v>
      </c>
      <c r="J3647" s="11"/>
      <c r="K3647" s="11"/>
      <c r="L3647" s="73">
        <v>59.79</v>
      </c>
      <c r="M3647" s="11"/>
      <c r="N3647" s="11"/>
      <c r="O3647" s="360">
        <f>IF(P3647="Yes",'MD Rates'!$H$1,R3647)</f>
        <v>42826</v>
      </c>
      <c r="P3647" s="5" t="str">
        <f t="shared" si="130"/>
        <v>No</v>
      </c>
      <c r="Q3647" s="11"/>
      <c r="R3647" s="406">
        <v>42826</v>
      </c>
    </row>
    <row r="3648" spans="1:18" hidden="1" x14ac:dyDescent="0.2">
      <c r="A3648" s="176" t="s">
        <v>1571</v>
      </c>
      <c r="B3648" s="1064" t="s">
        <v>1923</v>
      </c>
      <c r="C3648" s="366" t="s">
        <v>1530</v>
      </c>
      <c r="D3648" s="11"/>
      <c r="E3648" s="11"/>
      <c r="F3648" s="176" t="s">
        <v>1561</v>
      </c>
      <c r="G3648" s="11"/>
      <c r="H3648" s="11"/>
      <c r="I3648" s="73">
        <v>118.93</v>
      </c>
      <c r="J3648" s="11"/>
      <c r="K3648" s="11"/>
      <c r="L3648" s="419">
        <f>'MD Rates'!G550</f>
        <v>118.93</v>
      </c>
      <c r="M3648" s="11"/>
      <c r="N3648" s="11"/>
      <c r="O3648" s="360">
        <f>IF(P3648="Yes",'MD Rates'!$H$1,R3648)</f>
        <v>43922</v>
      </c>
      <c r="P3648" s="5" t="str">
        <f t="shared" si="130"/>
        <v>No</v>
      </c>
      <c r="Q3648" s="11"/>
      <c r="R3648" s="406">
        <v>43922</v>
      </c>
    </row>
    <row r="3649" spans="1:18" hidden="1" x14ac:dyDescent="0.2">
      <c r="A3649" s="176" t="s">
        <v>1571</v>
      </c>
      <c r="B3649" s="1064" t="s">
        <v>1923</v>
      </c>
      <c r="C3649" s="366" t="s">
        <v>1530</v>
      </c>
      <c r="D3649" s="11"/>
      <c r="E3649" s="11"/>
      <c r="F3649" s="176" t="s">
        <v>1562</v>
      </c>
      <c r="G3649" s="11"/>
      <c r="H3649" s="11"/>
      <c r="I3649" s="73">
        <v>282.83999999999997</v>
      </c>
      <c r="J3649" s="11"/>
      <c r="K3649" s="11"/>
      <c r="L3649" s="419">
        <f>'MD Rates'!G552</f>
        <v>282.83999999999997</v>
      </c>
      <c r="M3649" s="11"/>
      <c r="N3649" s="11"/>
      <c r="O3649" s="360">
        <f>IF(P3649="Yes",'MD Rates'!$H$1,R3649)</f>
        <v>43922</v>
      </c>
      <c r="P3649" s="5" t="str">
        <f t="shared" si="130"/>
        <v>No</v>
      </c>
      <c r="Q3649" s="11"/>
      <c r="R3649" s="406">
        <v>43922</v>
      </c>
    </row>
    <row r="3650" spans="1:18" hidden="1" x14ac:dyDescent="0.2">
      <c r="A3650" s="176" t="s">
        <v>1571</v>
      </c>
      <c r="B3650" s="1064" t="s">
        <v>1923</v>
      </c>
      <c r="C3650" s="366" t="s">
        <v>1530</v>
      </c>
      <c r="D3650" s="11"/>
      <c r="E3650" s="11"/>
      <c r="F3650" s="176" t="s">
        <v>1563</v>
      </c>
      <c r="G3650" s="11"/>
      <c r="H3650" s="11"/>
      <c r="I3650" s="73">
        <v>177.81</v>
      </c>
      <c r="J3650" s="11"/>
      <c r="K3650" s="11"/>
      <c r="L3650" s="419">
        <f>'MD Rates'!G549</f>
        <v>177.81</v>
      </c>
      <c r="M3650" s="11"/>
      <c r="N3650" s="11"/>
      <c r="O3650" s="360">
        <f>IF(P3650="Yes",'MD Rates'!$H$1,R3650)</f>
        <v>43922</v>
      </c>
      <c r="P3650" s="5" t="str">
        <f t="shared" si="130"/>
        <v>No</v>
      </c>
      <c r="Q3650" s="11"/>
      <c r="R3650" s="406">
        <v>43922</v>
      </c>
    </row>
    <row r="3651" spans="1:18" hidden="1" x14ac:dyDescent="0.2">
      <c r="A3651" s="422" t="s">
        <v>1571</v>
      </c>
      <c r="B3651" s="1064" t="s">
        <v>1923</v>
      </c>
      <c r="C3651" s="429" t="s">
        <v>1530</v>
      </c>
      <c r="D3651" s="9"/>
      <c r="E3651" s="11"/>
      <c r="F3651" s="176" t="s">
        <v>1564</v>
      </c>
      <c r="G3651" s="11"/>
      <c r="H3651" s="11"/>
      <c r="I3651" s="73">
        <v>58.83</v>
      </c>
      <c r="J3651" s="11"/>
      <c r="K3651" s="11"/>
      <c r="L3651" s="419">
        <f>'MD Rates'!G557</f>
        <v>58.83</v>
      </c>
      <c r="M3651" s="11"/>
      <c r="N3651" s="11"/>
      <c r="O3651" s="360">
        <f>IF(P3651="Yes",'MD Rates'!$H$1,R3651)</f>
        <v>43922</v>
      </c>
      <c r="P3651" s="5" t="str">
        <f t="shared" si="130"/>
        <v>No</v>
      </c>
      <c r="Q3651" s="11"/>
      <c r="R3651" s="406">
        <v>43922</v>
      </c>
    </row>
    <row r="3652" spans="1:18" hidden="1" x14ac:dyDescent="0.2">
      <c r="A3652" s="422" t="s">
        <v>1571</v>
      </c>
      <c r="B3652" s="1064" t="s">
        <v>1923</v>
      </c>
      <c r="C3652" s="429" t="s">
        <v>1530</v>
      </c>
      <c r="D3652" s="9"/>
      <c r="E3652" s="11"/>
      <c r="F3652" s="176" t="s">
        <v>1565</v>
      </c>
      <c r="G3652" s="11"/>
      <c r="H3652" s="11"/>
      <c r="I3652" s="73">
        <v>282.83999999999997</v>
      </c>
      <c r="J3652" s="11"/>
      <c r="K3652" s="11"/>
      <c r="L3652" s="419">
        <f>'MD Rates'!G558</f>
        <v>282.83999999999997</v>
      </c>
      <c r="M3652" s="11"/>
      <c r="N3652" s="11"/>
      <c r="O3652" s="360">
        <f>IF(P3652="Yes",'MD Rates'!$H$1,R3652)</f>
        <v>43922</v>
      </c>
      <c r="P3652" s="5" t="str">
        <f t="shared" si="130"/>
        <v>No</v>
      </c>
      <c r="Q3652" s="11"/>
      <c r="R3652" s="406">
        <v>43922</v>
      </c>
    </row>
    <row r="3653" spans="1:18" hidden="1" x14ac:dyDescent="0.2">
      <c r="A3653" s="422" t="s">
        <v>1571</v>
      </c>
      <c r="B3653" s="1064" t="s">
        <v>1923</v>
      </c>
      <c r="C3653" s="429" t="s">
        <v>1530</v>
      </c>
      <c r="D3653" s="9"/>
      <c r="E3653" s="11"/>
      <c r="F3653" s="176" t="s">
        <v>1566</v>
      </c>
      <c r="G3653" s="11"/>
      <c r="H3653" s="11"/>
      <c r="I3653" s="73">
        <v>88.91</v>
      </c>
      <c r="J3653" s="11"/>
      <c r="K3653" s="11"/>
      <c r="L3653" s="419">
        <f>'MD Rates'!G556</f>
        <v>88.91</v>
      </c>
      <c r="M3653" s="11"/>
      <c r="N3653" s="11"/>
      <c r="O3653" s="360">
        <f>IF(P3653="Yes",'MD Rates'!$H$1,R3653)</f>
        <v>43922</v>
      </c>
      <c r="P3653" s="5" t="str">
        <f t="shared" si="130"/>
        <v>No</v>
      </c>
      <c r="Q3653" s="11"/>
      <c r="R3653" s="406">
        <v>43922</v>
      </c>
    </row>
    <row r="3654" spans="1:18" hidden="1" x14ac:dyDescent="0.2">
      <c r="A3654" s="422" t="s">
        <v>1571</v>
      </c>
      <c r="B3654" s="1064" t="s">
        <v>1923</v>
      </c>
      <c r="C3654" s="429" t="s">
        <v>1530</v>
      </c>
      <c r="D3654" s="9"/>
      <c r="E3654" s="11"/>
      <c r="F3654" s="176" t="s">
        <v>1567</v>
      </c>
      <c r="G3654" s="11"/>
      <c r="H3654" s="11"/>
      <c r="I3654" s="73">
        <v>88.91</v>
      </c>
      <c r="J3654" s="11"/>
      <c r="K3654" s="11"/>
      <c r="L3654" s="419">
        <f>'MD Rates'!G547</f>
        <v>88.91</v>
      </c>
      <c r="M3654" s="11"/>
      <c r="N3654" s="11"/>
      <c r="O3654" s="360">
        <f>IF(P3654="Yes",'MD Rates'!$H$1,R3654)</f>
        <v>43922</v>
      </c>
      <c r="P3654" s="5" t="str">
        <f t="shared" si="130"/>
        <v>No</v>
      </c>
      <c r="Q3654" s="11"/>
      <c r="R3654" s="406">
        <v>43922</v>
      </c>
    </row>
    <row r="3655" spans="1:18" hidden="1" x14ac:dyDescent="0.2">
      <c r="A3655" s="422" t="s">
        <v>1571</v>
      </c>
      <c r="B3655" s="1064" t="s">
        <v>1923</v>
      </c>
      <c r="C3655" s="429" t="s">
        <v>1530</v>
      </c>
      <c r="D3655" s="9"/>
      <c r="E3655" s="11"/>
      <c r="F3655" s="176" t="s">
        <v>1568</v>
      </c>
      <c r="G3655" s="11"/>
      <c r="H3655" s="11"/>
      <c r="I3655" s="73">
        <v>202.21</v>
      </c>
      <c r="J3655" s="11"/>
      <c r="K3655" s="11"/>
      <c r="L3655" s="419">
        <f>'MD Rates'!G551</f>
        <v>202.21</v>
      </c>
      <c r="M3655" s="11"/>
      <c r="N3655" s="11"/>
      <c r="O3655" s="360">
        <f>IF(P3655="Yes",'MD Rates'!$H$1,R3655)</f>
        <v>43922</v>
      </c>
      <c r="P3655" s="5" t="str">
        <f t="shared" si="130"/>
        <v>No</v>
      </c>
      <c r="Q3655" s="11"/>
      <c r="R3655" s="406">
        <v>43922</v>
      </c>
    </row>
    <row r="3656" spans="1:18" hidden="1" x14ac:dyDescent="0.2">
      <c r="A3656" s="422" t="s">
        <v>1571</v>
      </c>
      <c r="B3656" s="1064" t="s">
        <v>1923</v>
      </c>
      <c r="C3656" s="429" t="s">
        <v>1530</v>
      </c>
      <c r="D3656" s="9"/>
      <c r="E3656" s="11"/>
      <c r="F3656" s="176" t="s">
        <v>1569</v>
      </c>
      <c r="G3656" s="11"/>
      <c r="H3656" s="11"/>
      <c r="I3656" s="73">
        <v>131.52000000000001</v>
      </c>
      <c r="J3656" s="11"/>
      <c r="K3656" s="11"/>
      <c r="L3656" s="419">
        <f>'MD Rates'!G546</f>
        <v>131.52000000000001</v>
      </c>
      <c r="M3656" s="11"/>
      <c r="N3656" s="11"/>
      <c r="O3656" s="360">
        <f>IF(P3656="Yes",'MD Rates'!$H$1,R3656)</f>
        <v>43922</v>
      </c>
      <c r="P3656" s="5" t="str">
        <f t="shared" si="130"/>
        <v>No</v>
      </c>
      <c r="Q3656" s="11"/>
      <c r="R3656" s="406">
        <v>43922</v>
      </c>
    </row>
    <row r="3657" spans="1:18" hidden="1" x14ac:dyDescent="0.2">
      <c r="A3657" s="421" t="s">
        <v>1571</v>
      </c>
      <c r="B3657" s="1064" t="s">
        <v>1923</v>
      </c>
      <c r="C3657" s="428" t="s">
        <v>1531</v>
      </c>
      <c r="D3657" s="421"/>
      <c r="E3657" s="179"/>
      <c r="F3657" s="176" t="s">
        <v>1561</v>
      </c>
      <c r="G3657" s="11"/>
      <c r="H3657" s="11"/>
      <c r="I3657" s="73">
        <v>118.93</v>
      </c>
      <c r="J3657" s="11"/>
      <c r="K3657" s="11"/>
      <c r="L3657" s="419">
        <f t="shared" ref="L3657:L3665" si="134">L3648</f>
        <v>118.93</v>
      </c>
      <c r="M3657" s="11"/>
      <c r="N3657" s="11"/>
      <c r="O3657" s="360">
        <f>IF(P3657="Yes",'MD Rates'!$H$1,R3657)</f>
        <v>43922</v>
      </c>
      <c r="P3657" s="5" t="str">
        <f t="shared" si="130"/>
        <v>No</v>
      </c>
      <c r="Q3657" s="11"/>
      <c r="R3657" s="406">
        <v>43922</v>
      </c>
    </row>
    <row r="3658" spans="1:18" hidden="1" x14ac:dyDescent="0.2">
      <c r="A3658" s="421" t="s">
        <v>1571</v>
      </c>
      <c r="B3658" s="1064" t="s">
        <v>1923</v>
      </c>
      <c r="C3658" s="428" t="s">
        <v>1531</v>
      </c>
      <c r="D3658" s="421"/>
      <c r="E3658" s="179"/>
      <c r="F3658" s="176" t="s">
        <v>1562</v>
      </c>
      <c r="G3658" s="11"/>
      <c r="H3658" s="11"/>
      <c r="I3658" s="73">
        <v>282.83999999999997</v>
      </c>
      <c r="J3658" s="11"/>
      <c r="K3658" s="11"/>
      <c r="L3658" s="419">
        <f t="shared" si="134"/>
        <v>282.83999999999997</v>
      </c>
      <c r="M3658" s="11"/>
      <c r="N3658" s="11"/>
      <c r="O3658" s="360">
        <f>IF(P3658="Yes",'MD Rates'!$H$1,R3658)</f>
        <v>43922</v>
      </c>
      <c r="P3658" s="5" t="str">
        <f t="shared" ref="P3658:P3701" si="135">IF(I3658&lt;&gt;L3658,"Yes","No")</f>
        <v>No</v>
      </c>
      <c r="Q3658" s="11"/>
      <c r="R3658" s="406">
        <v>43922</v>
      </c>
    </row>
    <row r="3659" spans="1:18" hidden="1" x14ac:dyDescent="0.2">
      <c r="A3659" s="421" t="s">
        <v>1571</v>
      </c>
      <c r="B3659" s="1064" t="s">
        <v>1923</v>
      </c>
      <c r="C3659" s="428" t="s">
        <v>1531</v>
      </c>
      <c r="D3659" s="421"/>
      <c r="E3659" s="179"/>
      <c r="F3659" s="176" t="s">
        <v>1563</v>
      </c>
      <c r="G3659" s="11"/>
      <c r="H3659" s="11"/>
      <c r="I3659" s="73">
        <v>177.81</v>
      </c>
      <c r="J3659" s="11"/>
      <c r="K3659" s="11"/>
      <c r="L3659" s="419">
        <f t="shared" si="134"/>
        <v>177.81</v>
      </c>
      <c r="M3659" s="11"/>
      <c r="N3659" s="11"/>
      <c r="O3659" s="360">
        <f>IF(P3659="Yes",'MD Rates'!$H$1,R3659)</f>
        <v>43922</v>
      </c>
      <c r="P3659" s="5" t="str">
        <f t="shared" si="135"/>
        <v>No</v>
      </c>
      <c r="Q3659" s="11"/>
      <c r="R3659" s="406">
        <v>43922</v>
      </c>
    </row>
    <row r="3660" spans="1:18" hidden="1" x14ac:dyDescent="0.2">
      <c r="A3660" s="421" t="s">
        <v>1571</v>
      </c>
      <c r="B3660" s="1064" t="s">
        <v>1923</v>
      </c>
      <c r="C3660" s="428" t="s">
        <v>1531</v>
      </c>
      <c r="D3660" s="421"/>
      <c r="E3660" s="179"/>
      <c r="F3660" s="176" t="s">
        <v>1564</v>
      </c>
      <c r="G3660" s="11"/>
      <c r="H3660" s="11"/>
      <c r="I3660" s="73">
        <v>58.83</v>
      </c>
      <c r="J3660" s="11"/>
      <c r="K3660" s="11"/>
      <c r="L3660" s="419">
        <f t="shared" si="134"/>
        <v>58.83</v>
      </c>
      <c r="M3660" s="11"/>
      <c r="N3660" s="11"/>
      <c r="O3660" s="360">
        <f>IF(P3660="Yes",'MD Rates'!$H$1,R3660)</f>
        <v>43922</v>
      </c>
      <c r="P3660" s="5" t="str">
        <f t="shared" si="135"/>
        <v>No</v>
      </c>
      <c r="Q3660" s="11"/>
      <c r="R3660" s="406">
        <v>43922</v>
      </c>
    </row>
    <row r="3661" spans="1:18" hidden="1" x14ac:dyDescent="0.2">
      <c r="A3661" s="421" t="s">
        <v>1571</v>
      </c>
      <c r="B3661" s="1064" t="s">
        <v>1923</v>
      </c>
      <c r="C3661" s="428" t="s">
        <v>1531</v>
      </c>
      <c r="D3661" s="421"/>
      <c r="E3661" s="179"/>
      <c r="F3661" s="176" t="s">
        <v>1565</v>
      </c>
      <c r="G3661" s="11"/>
      <c r="H3661" s="11"/>
      <c r="I3661" s="73">
        <v>282.83999999999997</v>
      </c>
      <c r="J3661" s="11"/>
      <c r="K3661" s="11"/>
      <c r="L3661" s="419">
        <f t="shared" si="134"/>
        <v>282.83999999999997</v>
      </c>
      <c r="M3661" s="11"/>
      <c r="N3661" s="11"/>
      <c r="O3661" s="360">
        <f>IF(P3661="Yes",'MD Rates'!$H$1,R3661)</f>
        <v>43922</v>
      </c>
      <c r="P3661" s="5" t="str">
        <f t="shared" si="135"/>
        <v>No</v>
      </c>
      <c r="Q3661" s="11"/>
      <c r="R3661" s="406">
        <v>43922</v>
      </c>
    </row>
    <row r="3662" spans="1:18" hidden="1" x14ac:dyDescent="0.2">
      <c r="A3662" s="421" t="s">
        <v>1571</v>
      </c>
      <c r="B3662" s="1064" t="s">
        <v>1923</v>
      </c>
      <c r="C3662" s="428" t="s">
        <v>1531</v>
      </c>
      <c r="D3662" s="421"/>
      <c r="E3662" s="179"/>
      <c r="F3662" s="176" t="s">
        <v>1566</v>
      </c>
      <c r="G3662" s="11"/>
      <c r="H3662" s="11"/>
      <c r="I3662" s="73">
        <v>88.91</v>
      </c>
      <c r="J3662" s="11"/>
      <c r="K3662" s="11"/>
      <c r="L3662" s="419">
        <f t="shared" si="134"/>
        <v>88.91</v>
      </c>
      <c r="M3662" s="11"/>
      <c r="N3662" s="11"/>
      <c r="O3662" s="360">
        <f>IF(P3662="Yes",'MD Rates'!$H$1,R3662)</f>
        <v>43922</v>
      </c>
      <c r="P3662" s="5" t="str">
        <f t="shared" si="135"/>
        <v>No</v>
      </c>
      <c r="Q3662" s="11"/>
      <c r="R3662" s="406">
        <v>43922</v>
      </c>
    </row>
    <row r="3663" spans="1:18" hidden="1" x14ac:dyDescent="0.2">
      <c r="A3663" s="421" t="s">
        <v>1571</v>
      </c>
      <c r="B3663" s="1064" t="s">
        <v>1923</v>
      </c>
      <c r="C3663" s="428" t="s">
        <v>1531</v>
      </c>
      <c r="D3663" s="421"/>
      <c r="E3663" s="179"/>
      <c r="F3663" s="176" t="s">
        <v>1567</v>
      </c>
      <c r="G3663" s="11"/>
      <c r="H3663" s="11"/>
      <c r="I3663" s="73">
        <v>88.91</v>
      </c>
      <c r="J3663" s="11"/>
      <c r="K3663" s="11"/>
      <c r="L3663" s="419">
        <f t="shared" si="134"/>
        <v>88.91</v>
      </c>
      <c r="M3663" s="11"/>
      <c r="N3663" s="11"/>
      <c r="O3663" s="360">
        <f>IF(P3663="Yes",'MD Rates'!$H$1,R3663)</f>
        <v>43922</v>
      </c>
      <c r="P3663" s="5" t="str">
        <f t="shared" si="135"/>
        <v>No</v>
      </c>
      <c r="Q3663" s="11"/>
      <c r="R3663" s="406">
        <v>43922</v>
      </c>
    </row>
    <row r="3664" spans="1:18" hidden="1" x14ac:dyDescent="0.2">
      <c r="A3664" s="179" t="s">
        <v>1571</v>
      </c>
      <c r="B3664" s="1064" t="s">
        <v>1923</v>
      </c>
      <c r="C3664" s="428" t="s">
        <v>1531</v>
      </c>
      <c r="D3664" s="421"/>
      <c r="E3664" s="179"/>
      <c r="F3664" s="176" t="s">
        <v>1568</v>
      </c>
      <c r="G3664" s="11"/>
      <c r="H3664" s="11"/>
      <c r="I3664" s="73">
        <v>202.21</v>
      </c>
      <c r="J3664" s="11"/>
      <c r="K3664" s="11"/>
      <c r="L3664" s="419">
        <f t="shared" si="134"/>
        <v>202.21</v>
      </c>
      <c r="M3664" s="11"/>
      <c r="N3664" s="11"/>
      <c r="O3664" s="360">
        <f>IF(P3664="Yes",'MD Rates'!$H$1,R3664)</f>
        <v>43922</v>
      </c>
      <c r="P3664" s="5" t="str">
        <f t="shared" si="135"/>
        <v>No</v>
      </c>
      <c r="Q3664" s="11"/>
      <c r="R3664" s="406">
        <v>43922</v>
      </c>
    </row>
    <row r="3665" spans="1:18" hidden="1" x14ac:dyDescent="0.2">
      <c r="A3665" s="182" t="s">
        <v>1571</v>
      </c>
      <c r="B3665" s="1064" t="s">
        <v>1923</v>
      </c>
      <c r="C3665" s="428" t="s">
        <v>1531</v>
      </c>
      <c r="D3665" s="421"/>
      <c r="E3665" s="179"/>
      <c r="F3665" s="176" t="s">
        <v>1569</v>
      </c>
      <c r="G3665" s="11"/>
      <c r="H3665" s="11"/>
      <c r="I3665" s="73">
        <v>131.52000000000001</v>
      </c>
      <c r="J3665" s="11"/>
      <c r="K3665" s="11"/>
      <c r="L3665" s="419">
        <f t="shared" si="134"/>
        <v>131.52000000000001</v>
      </c>
      <c r="M3665" s="11"/>
      <c r="N3665" s="11"/>
      <c r="O3665" s="360">
        <f>IF(P3665="Yes",'MD Rates'!$H$1,R3665)</f>
        <v>43922</v>
      </c>
      <c r="P3665" s="5" t="str">
        <f t="shared" si="135"/>
        <v>No</v>
      </c>
      <c r="Q3665" s="11"/>
      <c r="R3665" s="406">
        <v>43922</v>
      </c>
    </row>
    <row r="3666" spans="1:18" hidden="1" x14ac:dyDescent="0.2">
      <c r="A3666" s="421" t="s">
        <v>1571</v>
      </c>
      <c r="B3666" s="1064" t="s">
        <v>1923</v>
      </c>
      <c r="C3666" s="428" t="s">
        <v>1532</v>
      </c>
      <c r="D3666" s="421"/>
      <c r="E3666" s="179"/>
      <c r="F3666" s="176" t="s">
        <v>1561</v>
      </c>
      <c r="G3666" s="11"/>
      <c r="H3666" s="11"/>
      <c r="I3666" s="73">
        <v>107.41</v>
      </c>
      <c r="J3666" s="11"/>
      <c r="K3666" s="11"/>
      <c r="L3666" s="73">
        <v>107.41</v>
      </c>
      <c r="M3666" s="11"/>
      <c r="N3666" s="11"/>
      <c r="O3666" s="360">
        <f>IF(P3666="Yes",'MD Rates'!$H$1,R3666)</f>
        <v>42826</v>
      </c>
      <c r="P3666" s="5" t="str">
        <f t="shared" si="135"/>
        <v>No</v>
      </c>
      <c r="Q3666" s="11"/>
      <c r="R3666" s="406">
        <v>42826</v>
      </c>
    </row>
    <row r="3667" spans="1:18" hidden="1" x14ac:dyDescent="0.2">
      <c r="A3667" s="421" t="s">
        <v>1571</v>
      </c>
      <c r="B3667" s="1064" t="s">
        <v>1923</v>
      </c>
      <c r="C3667" s="428" t="s">
        <v>1532</v>
      </c>
      <c r="D3667" s="421"/>
      <c r="E3667" s="179"/>
      <c r="F3667" s="176" t="s">
        <v>1562</v>
      </c>
      <c r="G3667" s="11"/>
      <c r="H3667" s="11"/>
      <c r="I3667" s="73">
        <v>255.42</v>
      </c>
      <c r="J3667" s="11"/>
      <c r="K3667" s="11"/>
      <c r="L3667" s="73">
        <v>255.42</v>
      </c>
      <c r="M3667" s="11"/>
      <c r="N3667" s="11"/>
      <c r="O3667" s="360">
        <f>IF(P3667="Yes",'MD Rates'!$H$1,R3667)</f>
        <v>42826</v>
      </c>
      <c r="P3667" s="5" t="str">
        <f t="shared" si="135"/>
        <v>No</v>
      </c>
      <c r="Q3667" s="11"/>
      <c r="R3667" s="406">
        <v>42826</v>
      </c>
    </row>
    <row r="3668" spans="1:18" hidden="1" x14ac:dyDescent="0.2">
      <c r="A3668" s="179" t="s">
        <v>1571</v>
      </c>
      <c r="B3668" s="1064" t="s">
        <v>1923</v>
      </c>
      <c r="C3668" s="428" t="s">
        <v>1532</v>
      </c>
      <c r="D3668" s="421"/>
      <c r="E3668" s="179"/>
      <c r="F3668" s="176" t="s">
        <v>1563</v>
      </c>
      <c r="G3668" s="11"/>
      <c r="H3668" s="11"/>
      <c r="I3668" s="73">
        <v>160.58000000000001</v>
      </c>
      <c r="J3668" s="11"/>
      <c r="K3668" s="11"/>
      <c r="L3668" s="73">
        <v>160.58000000000001</v>
      </c>
      <c r="M3668" s="11"/>
      <c r="N3668" s="11"/>
      <c r="O3668" s="360">
        <f>IF(P3668="Yes",'MD Rates'!$H$1,R3668)</f>
        <v>42826</v>
      </c>
      <c r="P3668" s="5" t="str">
        <f t="shared" si="135"/>
        <v>No</v>
      </c>
      <c r="Q3668" s="11"/>
      <c r="R3668" s="406">
        <v>42826</v>
      </c>
    </row>
    <row r="3669" spans="1:18" hidden="1" x14ac:dyDescent="0.2">
      <c r="A3669" s="421" t="s">
        <v>1571</v>
      </c>
      <c r="B3669" s="1064" t="s">
        <v>1923</v>
      </c>
      <c r="C3669" s="428" t="s">
        <v>1532</v>
      </c>
      <c r="D3669" s="421"/>
      <c r="E3669" s="179"/>
      <c r="F3669" s="176" t="s">
        <v>1564</v>
      </c>
      <c r="G3669" s="11"/>
      <c r="H3669" s="11"/>
      <c r="I3669" s="73">
        <v>53.12</v>
      </c>
      <c r="J3669" s="11"/>
      <c r="K3669" s="11"/>
      <c r="L3669" s="73">
        <v>53.12</v>
      </c>
      <c r="M3669" s="11"/>
      <c r="N3669" s="11"/>
      <c r="O3669" s="360">
        <f>IF(P3669="Yes",'MD Rates'!$H$1,R3669)</f>
        <v>42826</v>
      </c>
      <c r="P3669" s="5" t="str">
        <f t="shared" si="135"/>
        <v>No</v>
      </c>
      <c r="Q3669" s="11"/>
      <c r="R3669" s="406">
        <v>42826</v>
      </c>
    </row>
    <row r="3670" spans="1:18" hidden="1" x14ac:dyDescent="0.2">
      <c r="A3670" s="421" t="s">
        <v>1571</v>
      </c>
      <c r="B3670" s="1064" t="s">
        <v>1923</v>
      </c>
      <c r="C3670" s="428" t="s">
        <v>1532</v>
      </c>
      <c r="D3670" s="421"/>
      <c r="E3670" s="179"/>
      <c r="F3670" s="176" t="s">
        <v>1565</v>
      </c>
      <c r="G3670" s="11"/>
      <c r="H3670" s="11"/>
      <c r="I3670" s="73">
        <v>255.42</v>
      </c>
      <c r="J3670" s="11"/>
      <c r="K3670" s="11"/>
      <c r="L3670" s="73">
        <v>255.42</v>
      </c>
      <c r="M3670" s="11"/>
      <c r="N3670" s="11"/>
      <c r="O3670" s="360">
        <f>IF(P3670="Yes",'MD Rates'!$H$1,R3670)</f>
        <v>42826</v>
      </c>
      <c r="P3670" s="5" t="str">
        <f t="shared" si="135"/>
        <v>No</v>
      </c>
      <c r="Q3670" s="11"/>
      <c r="R3670" s="406">
        <v>42826</v>
      </c>
    </row>
    <row r="3671" spans="1:18" hidden="1" x14ac:dyDescent="0.2">
      <c r="A3671" s="421" t="s">
        <v>1571</v>
      </c>
      <c r="B3671" s="1064" t="s">
        <v>1923</v>
      </c>
      <c r="C3671" s="428" t="s">
        <v>1532</v>
      </c>
      <c r="D3671" s="421"/>
      <c r="E3671" s="179"/>
      <c r="F3671" s="176" t="s">
        <v>1566</v>
      </c>
      <c r="G3671" s="11"/>
      <c r="H3671" s="11"/>
      <c r="I3671" s="73">
        <v>80.290000000000006</v>
      </c>
      <c r="J3671" s="11"/>
      <c r="K3671" s="11"/>
      <c r="L3671" s="73">
        <v>80.290000000000006</v>
      </c>
      <c r="M3671" s="11"/>
      <c r="N3671" s="11"/>
      <c r="O3671" s="360">
        <f>IF(P3671="Yes",'MD Rates'!$H$1,R3671)</f>
        <v>42826</v>
      </c>
      <c r="P3671" s="5" t="str">
        <f t="shared" si="135"/>
        <v>No</v>
      </c>
      <c r="Q3671" s="11"/>
      <c r="R3671" s="406">
        <v>42826</v>
      </c>
    </row>
    <row r="3672" spans="1:18" hidden="1" x14ac:dyDescent="0.2">
      <c r="A3672" s="179" t="s">
        <v>1571</v>
      </c>
      <c r="B3672" s="1064" t="s">
        <v>1923</v>
      </c>
      <c r="C3672" s="369" t="s">
        <v>1532</v>
      </c>
      <c r="D3672" s="179"/>
      <c r="E3672" s="179"/>
      <c r="F3672" s="176" t="s">
        <v>1567</v>
      </c>
      <c r="G3672" s="11"/>
      <c r="H3672" s="11"/>
      <c r="I3672" s="73">
        <v>80.290000000000006</v>
      </c>
      <c r="J3672" s="11"/>
      <c r="K3672" s="11"/>
      <c r="L3672" s="73">
        <v>80.290000000000006</v>
      </c>
      <c r="M3672" s="11"/>
      <c r="N3672" s="11"/>
      <c r="O3672" s="360">
        <f>IF(P3672="Yes",'MD Rates'!$H$1,R3672)</f>
        <v>42826</v>
      </c>
      <c r="P3672" s="5" t="str">
        <f t="shared" si="135"/>
        <v>No</v>
      </c>
      <c r="Q3672" s="11"/>
      <c r="R3672" s="406">
        <v>42826</v>
      </c>
    </row>
    <row r="3673" spans="1:18" hidden="1" x14ac:dyDescent="0.2">
      <c r="A3673" s="179" t="s">
        <v>1571</v>
      </c>
      <c r="B3673" s="1064" t="s">
        <v>1923</v>
      </c>
      <c r="C3673" s="369" t="s">
        <v>1532</v>
      </c>
      <c r="D3673" s="179"/>
      <c r="E3673" s="179"/>
      <c r="F3673" s="176" t="s">
        <v>1568</v>
      </c>
      <c r="G3673" s="11"/>
      <c r="H3673" s="11"/>
      <c r="I3673" s="73">
        <v>182.61</v>
      </c>
      <c r="J3673" s="11"/>
      <c r="K3673" s="11"/>
      <c r="L3673" s="73">
        <v>182.61</v>
      </c>
      <c r="M3673" s="11"/>
      <c r="N3673" s="11"/>
      <c r="O3673" s="360">
        <f>IF(P3673="Yes",'MD Rates'!$H$1,R3673)</f>
        <v>42826</v>
      </c>
      <c r="P3673" s="5" t="str">
        <f t="shared" si="135"/>
        <v>No</v>
      </c>
      <c r="Q3673" s="11"/>
      <c r="R3673" s="406">
        <v>42826</v>
      </c>
    </row>
    <row r="3674" spans="1:18" hidden="1" x14ac:dyDescent="0.2">
      <c r="A3674" s="179" t="s">
        <v>1571</v>
      </c>
      <c r="B3674" s="1064" t="s">
        <v>1923</v>
      </c>
      <c r="C3674" s="369" t="s">
        <v>1532</v>
      </c>
      <c r="D3674" s="179"/>
      <c r="E3674" s="179"/>
      <c r="F3674" s="176" t="s">
        <v>1569</v>
      </c>
      <c r="G3674" s="11"/>
      <c r="H3674" s="11"/>
      <c r="I3674" s="73">
        <v>118.77</v>
      </c>
      <c r="J3674" s="11"/>
      <c r="K3674" s="11"/>
      <c r="L3674" s="73">
        <v>118.77</v>
      </c>
      <c r="M3674" s="11"/>
      <c r="N3674" s="11"/>
      <c r="O3674" s="360">
        <f>IF(P3674="Yes",'MD Rates'!$H$1,R3674)</f>
        <v>42826</v>
      </c>
      <c r="P3674" s="5" t="str">
        <f t="shared" si="135"/>
        <v>No</v>
      </c>
      <c r="Q3674" s="11"/>
      <c r="R3674" s="406">
        <v>42826</v>
      </c>
    </row>
    <row r="3675" spans="1:18" hidden="1" x14ac:dyDescent="0.2">
      <c r="A3675" s="176" t="s">
        <v>1572</v>
      </c>
      <c r="B3675" s="1064" t="s">
        <v>1923</v>
      </c>
      <c r="C3675" s="366" t="s">
        <v>1530</v>
      </c>
      <c r="D3675" s="11"/>
      <c r="E3675" s="11"/>
      <c r="F3675" s="176" t="s">
        <v>1561</v>
      </c>
      <c r="G3675" s="11"/>
      <c r="H3675" s="11"/>
      <c r="I3675" s="73">
        <v>118.93</v>
      </c>
      <c r="J3675" s="11"/>
      <c r="K3675" s="11"/>
      <c r="L3675" s="419">
        <f t="shared" ref="L3675:L3683" si="136">L3657</f>
        <v>118.93</v>
      </c>
      <c r="M3675" s="11"/>
      <c r="N3675" s="11"/>
      <c r="O3675" s="360">
        <f>IF(P3675="Yes",'MD Rates'!$H$1,R3675)</f>
        <v>43922</v>
      </c>
      <c r="P3675" s="5" t="str">
        <f t="shared" si="135"/>
        <v>No</v>
      </c>
      <c r="Q3675" s="11"/>
      <c r="R3675" s="406">
        <v>43922</v>
      </c>
    </row>
    <row r="3676" spans="1:18" hidden="1" x14ac:dyDescent="0.2">
      <c r="A3676" s="176" t="s">
        <v>1572</v>
      </c>
      <c r="B3676" s="1064" t="s">
        <v>1923</v>
      </c>
      <c r="C3676" s="366" t="s">
        <v>1530</v>
      </c>
      <c r="D3676" s="11"/>
      <c r="E3676" s="11"/>
      <c r="F3676" s="176" t="s">
        <v>1562</v>
      </c>
      <c r="G3676" s="11"/>
      <c r="H3676" s="11"/>
      <c r="I3676" s="73">
        <v>282.83999999999997</v>
      </c>
      <c r="J3676" s="11"/>
      <c r="K3676" s="11"/>
      <c r="L3676" s="419">
        <f t="shared" si="136"/>
        <v>282.83999999999997</v>
      </c>
      <c r="M3676" s="11"/>
      <c r="N3676" s="11"/>
      <c r="O3676" s="360">
        <f>IF(P3676="Yes",'MD Rates'!$H$1,R3676)</f>
        <v>43922</v>
      </c>
      <c r="P3676" s="5" t="str">
        <f t="shared" si="135"/>
        <v>No</v>
      </c>
      <c r="Q3676" s="11"/>
      <c r="R3676" s="406">
        <v>43922</v>
      </c>
    </row>
    <row r="3677" spans="1:18" hidden="1" x14ac:dyDescent="0.2">
      <c r="A3677" s="176" t="s">
        <v>1572</v>
      </c>
      <c r="B3677" s="1064" t="s">
        <v>1923</v>
      </c>
      <c r="C3677" s="366" t="s">
        <v>1530</v>
      </c>
      <c r="D3677" s="11"/>
      <c r="E3677" s="11"/>
      <c r="F3677" s="176" t="s">
        <v>1563</v>
      </c>
      <c r="G3677" s="11"/>
      <c r="H3677" s="11"/>
      <c r="I3677" s="73">
        <v>177.81</v>
      </c>
      <c r="J3677" s="11"/>
      <c r="K3677" s="11"/>
      <c r="L3677" s="419">
        <f t="shared" si="136"/>
        <v>177.81</v>
      </c>
      <c r="M3677" s="11"/>
      <c r="N3677" s="11"/>
      <c r="O3677" s="360">
        <f>IF(P3677="Yes",'MD Rates'!$H$1,R3677)</f>
        <v>43922</v>
      </c>
      <c r="P3677" s="5" t="str">
        <f t="shared" si="135"/>
        <v>No</v>
      </c>
      <c r="Q3677" s="11"/>
      <c r="R3677" s="406">
        <v>43922</v>
      </c>
    </row>
    <row r="3678" spans="1:18" hidden="1" x14ac:dyDescent="0.2">
      <c r="A3678" s="176" t="s">
        <v>1572</v>
      </c>
      <c r="B3678" s="1064" t="s">
        <v>1923</v>
      </c>
      <c r="C3678" s="366" t="s">
        <v>1530</v>
      </c>
      <c r="D3678" s="11"/>
      <c r="E3678" s="11"/>
      <c r="F3678" s="176" t="s">
        <v>1564</v>
      </c>
      <c r="G3678" s="11"/>
      <c r="H3678" s="11"/>
      <c r="I3678" s="73">
        <v>58.83</v>
      </c>
      <c r="J3678" s="11"/>
      <c r="K3678" s="11"/>
      <c r="L3678" s="419">
        <f t="shared" si="136"/>
        <v>58.83</v>
      </c>
      <c r="M3678" s="11"/>
      <c r="N3678" s="11"/>
      <c r="O3678" s="360">
        <f>IF(P3678="Yes",'MD Rates'!$H$1,R3678)</f>
        <v>43922</v>
      </c>
      <c r="P3678" s="5" t="str">
        <f t="shared" si="135"/>
        <v>No</v>
      </c>
      <c r="Q3678" s="11"/>
      <c r="R3678" s="406">
        <v>43922</v>
      </c>
    </row>
    <row r="3679" spans="1:18" hidden="1" x14ac:dyDescent="0.2">
      <c r="A3679" s="176" t="s">
        <v>1572</v>
      </c>
      <c r="B3679" s="1064" t="s">
        <v>1923</v>
      </c>
      <c r="C3679" s="366" t="s">
        <v>1530</v>
      </c>
      <c r="D3679" s="11"/>
      <c r="E3679" s="11"/>
      <c r="F3679" s="176" t="s">
        <v>1565</v>
      </c>
      <c r="G3679" s="11"/>
      <c r="H3679" s="11"/>
      <c r="I3679" s="73">
        <v>282.83999999999997</v>
      </c>
      <c r="J3679" s="11"/>
      <c r="K3679" s="11"/>
      <c r="L3679" s="419">
        <f t="shared" si="136"/>
        <v>282.83999999999997</v>
      </c>
      <c r="M3679" s="11"/>
      <c r="N3679" s="11"/>
      <c r="O3679" s="360">
        <f>IF(P3679="Yes",'MD Rates'!$H$1,R3679)</f>
        <v>43922</v>
      </c>
      <c r="P3679" s="5" t="str">
        <f t="shared" si="135"/>
        <v>No</v>
      </c>
      <c r="Q3679" s="11"/>
      <c r="R3679" s="406">
        <v>43922</v>
      </c>
    </row>
    <row r="3680" spans="1:18" hidden="1" x14ac:dyDescent="0.2">
      <c r="A3680" s="176" t="s">
        <v>1572</v>
      </c>
      <c r="B3680" s="1064" t="s">
        <v>1923</v>
      </c>
      <c r="C3680" s="366" t="s">
        <v>1530</v>
      </c>
      <c r="D3680" s="11"/>
      <c r="E3680" s="11"/>
      <c r="F3680" s="176" t="s">
        <v>1566</v>
      </c>
      <c r="G3680" s="11"/>
      <c r="H3680" s="11"/>
      <c r="I3680" s="73">
        <v>88.91</v>
      </c>
      <c r="J3680" s="11"/>
      <c r="K3680" s="11"/>
      <c r="L3680" s="419">
        <f t="shared" si="136"/>
        <v>88.91</v>
      </c>
      <c r="M3680" s="11"/>
      <c r="N3680" s="11"/>
      <c r="O3680" s="360">
        <f>IF(P3680="Yes",'MD Rates'!$H$1,R3680)</f>
        <v>43922</v>
      </c>
      <c r="P3680" s="5" t="str">
        <f t="shared" si="135"/>
        <v>No</v>
      </c>
      <c r="Q3680" s="11"/>
      <c r="R3680" s="406">
        <v>43922</v>
      </c>
    </row>
    <row r="3681" spans="1:18" hidden="1" x14ac:dyDescent="0.2">
      <c r="A3681" s="176" t="s">
        <v>1572</v>
      </c>
      <c r="B3681" s="1064" t="s">
        <v>1923</v>
      </c>
      <c r="C3681" s="366" t="s">
        <v>1530</v>
      </c>
      <c r="D3681" s="11"/>
      <c r="E3681" s="11"/>
      <c r="F3681" s="176" t="s">
        <v>1567</v>
      </c>
      <c r="G3681" s="11"/>
      <c r="H3681" s="11"/>
      <c r="I3681" s="73">
        <v>88.91</v>
      </c>
      <c r="J3681" s="11"/>
      <c r="K3681" s="11"/>
      <c r="L3681" s="419">
        <f t="shared" si="136"/>
        <v>88.91</v>
      </c>
      <c r="M3681" s="11"/>
      <c r="N3681" s="11"/>
      <c r="O3681" s="360">
        <f>IF(P3681="Yes",'MD Rates'!$H$1,R3681)</f>
        <v>43922</v>
      </c>
      <c r="P3681" s="5" t="str">
        <f t="shared" si="135"/>
        <v>No</v>
      </c>
      <c r="Q3681" s="11"/>
      <c r="R3681" s="406">
        <v>43922</v>
      </c>
    </row>
    <row r="3682" spans="1:18" hidden="1" x14ac:dyDescent="0.2">
      <c r="A3682" s="176" t="s">
        <v>1572</v>
      </c>
      <c r="B3682" s="1064" t="s">
        <v>1923</v>
      </c>
      <c r="C3682" s="366" t="s">
        <v>1530</v>
      </c>
      <c r="D3682" s="11"/>
      <c r="E3682" s="11"/>
      <c r="F3682" s="176" t="s">
        <v>1568</v>
      </c>
      <c r="G3682" s="11"/>
      <c r="H3682" s="11"/>
      <c r="I3682" s="73">
        <v>202.21</v>
      </c>
      <c r="J3682" s="11"/>
      <c r="K3682" s="11"/>
      <c r="L3682" s="419">
        <f t="shared" si="136"/>
        <v>202.21</v>
      </c>
      <c r="M3682" s="11"/>
      <c r="N3682" s="11"/>
      <c r="O3682" s="360">
        <f>IF(P3682="Yes",'MD Rates'!$H$1,R3682)</f>
        <v>43922</v>
      </c>
      <c r="P3682" s="5" t="str">
        <f t="shared" si="135"/>
        <v>No</v>
      </c>
      <c r="Q3682" s="11"/>
      <c r="R3682" s="406">
        <v>43922</v>
      </c>
    </row>
    <row r="3683" spans="1:18" hidden="1" x14ac:dyDescent="0.2">
      <c r="A3683" s="176" t="s">
        <v>1572</v>
      </c>
      <c r="B3683" s="1064" t="s">
        <v>1923</v>
      </c>
      <c r="C3683" s="366" t="s">
        <v>1530</v>
      </c>
      <c r="D3683" s="11"/>
      <c r="E3683" s="11"/>
      <c r="F3683" s="176" t="s">
        <v>1569</v>
      </c>
      <c r="G3683" s="11"/>
      <c r="H3683" s="11"/>
      <c r="I3683" s="73">
        <v>131.52000000000001</v>
      </c>
      <c r="J3683" s="11"/>
      <c r="K3683" s="11"/>
      <c r="L3683" s="419">
        <f t="shared" si="136"/>
        <v>131.52000000000001</v>
      </c>
      <c r="M3683" s="11"/>
      <c r="N3683" s="11"/>
      <c r="O3683" s="360">
        <f>IF(P3683="Yes",'MD Rates'!$H$1,R3683)</f>
        <v>43922</v>
      </c>
      <c r="P3683" s="5" t="str">
        <f t="shared" si="135"/>
        <v>No</v>
      </c>
      <c r="Q3683" s="11"/>
      <c r="R3683" s="406">
        <v>43922</v>
      </c>
    </row>
    <row r="3684" spans="1:18" hidden="1" x14ac:dyDescent="0.2">
      <c r="A3684" s="179" t="s">
        <v>1572</v>
      </c>
      <c r="B3684" s="1064" t="s">
        <v>1923</v>
      </c>
      <c r="C3684" s="369" t="s">
        <v>1531</v>
      </c>
      <c r="D3684" s="179"/>
      <c r="E3684" s="179"/>
      <c r="F3684" s="176" t="s">
        <v>1561</v>
      </c>
      <c r="G3684" s="11"/>
      <c r="H3684" s="11"/>
      <c r="I3684" s="73">
        <v>118.93</v>
      </c>
      <c r="J3684" s="11"/>
      <c r="K3684" s="11"/>
      <c r="L3684" s="419">
        <f t="shared" ref="L3684:L3692" si="137">L3675</f>
        <v>118.93</v>
      </c>
      <c r="M3684" s="11"/>
      <c r="N3684" s="11"/>
      <c r="O3684" s="360">
        <f>IF(P3684="Yes",'MD Rates'!$H$1,R3684)</f>
        <v>43922</v>
      </c>
      <c r="P3684" s="5" t="str">
        <f t="shared" si="135"/>
        <v>No</v>
      </c>
      <c r="Q3684" s="11"/>
      <c r="R3684" s="406">
        <v>43922</v>
      </c>
    </row>
    <row r="3685" spans="1:18" hidden="1" x14ac:dyDescent="0.2">
      <c r="A3685" s="179" t="s">
        <v>1572</v>
      </c>
      <c r="B3685" s="1064" t="s">
        <v>1923</v>
      </c>
      <c r="C3685" s="369" t="s">
        <v>1531</v>
      </c>
      <c r="D3685" s="179"/>
      <c r="E3685" s="179"/>
      <c r="F3685" s="176" t="s">
        <v>1562</v>
      </c>
      <c r="G3685" s="11"/>
      <c r="H3685" s="11"/>
      <c r="I3685" s="73">
        <v>282.83999999999997</v>
      </c>
      <c r="J3685" s="11"/>
      <c r="K3685" s="11"/>
      <c r="L3685" s="419">
        <f t="shared" si="137"/>
        <v>282.83999999999997</v>
      </c>
      <c r="M3685" s="11"/>
      <c r="N3685" s="11"/>
      <c r="O3685" s="360">
        <f>IF(P3685="Yes",'MD Rates'!$H$1,R3685)</f>
        <v>43922</v>
      </c>
      <c r="P3685" s="5" t="str">
        <f t="shared" si="135"/>
        <v>No</v>
      </c>
      <c r="Q3685" s="11"/>
      <c r="R3685" s="406">
        <v>43922</v>
      </c>
    </row>
    <row r="3686" spans="1:18" hidden="1" x14ac:dyDescent="0.2">
      <c r="A3686" s="179" t="s">
        <v>1572</v>
      </c>
      <c r="B3686" s="1064" t="s">
        <v>1923</v>
      </c>
      <c r="C3686" s="369" t="s">
        <v>1531</v>
      </c>
      <c r="D3686" s="179"/>
      <c r="E3686" s="179"/>
      <c r="F3686" s="176" t="s">
        <v>1563</v>
      </c>
      <c r="G3686" s="11"/>
      <c r="H3686" s="11"/>
      <c r="I3686" s="73">
        <v>177.81</v>
      </c>
      <c r="J3686" s="11"/>
      <c r="K3686" s="11"/>
      <c r="L3686" s="419">
        <f t="shared" si="137"/>
        <v>177.81</v>
      </c>
      <c r="M3686" s="11"/>
      <c r="N3686" s="11"/>
      <c r="O3686" s="360">
        <f>IF(P3686="Yes",'MD Rates'!$H$1,R3686)</f>
        <v>43922</v>
      </c>
      <c r="P3686" s="5" t="str">
        <f t="shared" si="135"/>
        <v>No</v>
      </c>
      <c r="Q3686" s="11"/>
      <c r="R3686" s="406">
        <v>43922</v>
      </c>
    </row>
    <row r="3687" spans="1:18" hidden="1" x14ac:dyDescent="0.2">
      <c r="A3687" s="179" t="s">
        <v>1572</v>
      </c>
      <c r="B3687" s="1064" t="s">
        <v>1923</v>
      </c>
      <c r="C3687" s="369" t="s">
        <v>1531</v>
      </c>
      <c r="D3687" s="179"/>
      <c r="E3687" s="179"/>
      <c r="F3687" s="176" t="s">
        <v>1564</v>
      </c>
      <c r="G3687" s="11"/>
      <c r="H3687" s="11"/>
      <c r="I3687" s="73">
        <v>58.83</v>
      </c>
      <c r="J3687" s="11"/>
      <c r="K3687" s="11"/>
      <c r="L3687" s="419">
        <f t="shared" si="137"/>
        <v>58.83</v>
      </c>
      <c r="M3687" s="11"/>
      <c r="N3687" s="11"/>
      <c r="O3687" s="360">
        <f>IF(P3687="Yes",'MD Rates'!$H$1,R3687)</f>
        <v>43922</v>
      </c>
      <c r="P3687" s="5" t="str">
        <f t="shared" si="135"/>
        <v>No</v>
      </c>
      <c r="Q3687" s="11"/>
      <c r="R3687" s="406">
        <v>43922</v>
      </c>
    </row>
    <row r="3688" spans="1:18" hidden="1" x14ac:dyDescent="0.2">
      <c r="A3688" s="179" t="s">
        <v>1572</v>
      </c>
      <c r="B3688" s="1064" t="s">
        <v>1923</v>
      </c>
      <c r="C3688" s="369" t="s">
        <v>1531</v>
      </c>
      <c r="D3688" s="179"/>
      <c r="E3688" s="179"/>
      <c r="F3688" s="176" t="s">
        <v>1565</v>
      </c>
      <c r="G3688" s="11"/>
      <c r="H3688" s="11"/>
      <c r="I3688" s="73">
        <v>282.83999999999997</v>
      </c>
      <c r="J3688" s="11"/>
      <c r="K3688" s="11"/>
      <c r="L3688" s="419">
        <f t="shared" si="137"/>
        <v>282.83999999999997</v>
      </c>
      <c r="M3688" s="11"/>
      <c r="N3688" s="11"/>
      <c r="O3688" s="360">
        <f>IF(P3688="Yes",'MD Rates'!$H$1,R3688)</f>
        <v>43922</v>
      </c>
      <c r="P3688" s="5" t="str">
        <f t="shared" si="135"/>
        <v>No</v>
      </c>
      <c r="Q3688" s="11"/>
      <c r="R3688" s="406">
        <v>43922</v>
      </c>
    </row>
    <row r="3689" spans="1:18" hidden="1" x14ac:dyDescent="0.2">
      <c r="A3689" s="179" t="s">
        <v>1572</v>
      </c>
      <c r="B3689" s="1064" t="s">
        <v>1923</v>
      </c>
      <c r="C3689" s="369" t="s">
        <v>1531</v>
      </c>
      <c r="D3689" s="179"/>
      <c r="E3689" s="179"/>
      <c r="F3689" s="176" t="s">
        <v>1566</v>
      </c>
      <c r="G3689" s="11"/>
      <c r="H3689" s="11"/>
      <c r="I3689" s="73">
        <v>88.91</v>
      </c>
      <c r="J3689" s="11"/>
      <c r="K3689" s="11"/>
      <c r="L3689" s="419">
        <f t="shared" si="137"/>
        <v>88.91</v>
      </c>
      <c r="M3689" s="11"/>
      <c r="N3689" s="11"/>
      <c r="O3689" s="360">
        <f>IF(P3689="Yes",'MD Rates'!$H$1,R3689)</f>
        <v>43922</v>
      </c>
      <c r="P3689" s="5" t="str">
        <f t="shared" si="135"/>
        <v>No</v>
      </c>
      <c r="Q3689" s="11"/>
      <c r="R3689" s="406">
        <v>43922</v>
      </c>
    </row>
    <row r="3690" spans="1:18" hidden="1" x14ac:dyDescent="0.2">
      <c r="A3690" s="179" t="s">
        <v>1572</v>
      </c>
      <c r="B3690" s="1064" t="s">
        <v>1923</v>
      </c>
      <c r="C3690" s="369" t="s">
        <v>1531</v>
      </c>
      <c r="D3690" s="179"/>
      <c r="E3690" s="179"/>
      <c r="F3690" s="176" t="s">
        <v>1567</v>
      </c>
      <c r="G3690" s="11"/>
      <c r="H3690" s="11"/>
      <c r="I3690" s="73">
        <v>88.91</v>
      </c>
      <c r="J3690" s="11"/>
      <c r="K3690" s="11"/>
      <c r="L3690" s="419">
        <f t="shared" si="137"/>
        <v>88.91</v>
      </c>
      <c r="M3690" s="11"/>
      <c r="N3690" s="11"/>
      <c r="O3690" s="360">
        <f>IF(P3690="Yes",'MD Rates'!$H$1,R3690)</f>
        <v>43922</v>
      </c>
      <c r="P3690" s="5" t="str">
        <f t="shared" si="135"/>
        <v>No</v>
      </c>
      <c r="Q3690" s="11"/>
      <c r="R3690" s="406">
        <v>43922</v>
      </c>
    </row>
    <row r="3691" spans="1:18" hidden="1" x14ac:dyDescent="0.2">
      <c r="A3691" s="179" t="s">
        <v>1572</v>
      </c>
      <c r="B3691" s="1064" t="s">
        <v>1923</v>
      </c>
      <c r="C3691" s="369" t="s">
        <v>1531</v>
      </c>
      <c r="D3691" s="179"/>
      <c r="E3691" s="179"/>
      <c r="F3691" s="176" t="s">
        <v>1568</v>
      </c>
      <c r="G3691" s="11"/>
      <c r="H3691" s="11"/>
      <c r="I3691" s="73">
        <v>202.21</v>
      </c>
      <c r="J3691" s="11"/>
      <c r="K3691" s="11"/>
      <c r="L3691" s="419">
        <f t="shared" si="137"/>
        <v>202.21</v>
      </c>
      <c r="M3691" s="11"/>
      <c r="N3691" s="11"/>
      <c r="O3691" s="360">
        <f>IF(P3691="Yes",'MD Rates'!$H$1,R3691)</f>
        <v>43922</v>
      </c>
      <c r="P3691" s="5" t="str">
        <f t="shared" si="135"/>
        <v>No</v>
      </c>
      <c r="Q3691" s="11"/>
      <c r="R3691" s="406">
        <v>43922</v>
      </c>
    </row>
    <row r="3692" spans="1:18" hidden="1" x14ac:dyDescent="0.2">
      <c r="A3692" s="179" t="s">
        <v>1572</v>
      </c>
      <c r="B3692" s="1064" t="s">
        <v>1923</v>
      </c>
      <c r="C3692" s="369" t="s">
        <v>1531</v>
      </c>
      <c r="D3692" s="179"/>
      <c r="E3692" s="179"/>
      <c r="F3692" s="176" t="s">
        <v>1569</v>
      </c>
      <c r="G3692" s="11"/>
      <c r="H3692" s="11"/>
      <c r="I3692" s="73">
        <v>131.52000000000001</v>
      </c>
      <c r="J3692" s="11"/>
      <c r="K3692" s="11"/>
      <c r="L3692" s="419">
        <f t="shared" si="137"/>
        <v>131.52000000000001</v>
      </c>
      <c r="M3692" s="11"/>
      <c r="N3692" s="11"/>
      <c r="O3692" s="360">
        <f>IF(P3692="Yes",'MD Rates'!$H$1,R3692)</f>
        <v>43922</v>
      </c>
      <c r="P3692" s="5" t="str">
        <f t="shared" si="135"/>
        <v>No</v>
      </c>
      <c r="Q3692" s="11"/>
      <c r="R3692" s="406">
        <v>43922</v>
      </c>
    </row>
    <row r="3693" spans="1:18" hidden="1" x14ac:dyDescent="0.2">
      <c r="A3693" s="179" t="s">
        <v>1572</v>
      </c>
      <c r="B3693" s="1064" t="s">
        <v>1923</v>
      </c>
      <c r="C3693" s="369" t="s">
        <v>1532</v>
      </c>
      <c r="D3693" s="179"/>
      <c r="E3693" s="179"/>
      <c r="F3693" s="176" t="s">
        <v>1561</v>
      </c>
      <c r="G3693" s="11"/>
      <c r="H3693" s="11"/>
      <c r="I3693" s="73">
        <v>109.57</v>
      </c>
      <c r="J3693" s="11"/>
      <c r="K3693" s="11"/>
      <c r="L3693" s="73">
        <v>109.57</v>
      </c>
      <c r="M3693" s="11"/>
      <c r="N3693" s="11"/>
      <c r="O3693" s="360">
        <f>IF(P3693="Yes",'MD Rates'!$H$1,R3693)</f>
        <v>42826</v>
      </c>
      <c r="P3693" s="5" t="str">
        <f t="shared" si="135"/>
        <v>No</v>
      </c>
      <c r="Q3693" s="11"/>
      <c r="R3693" s="406">
        <v>42826</v>
      </c>
    </row>
    <row r="3694" spans="1:18" hidden="1" x14ac:dyDescent="0.2">
      <c r="A3694" s="179" t="s">
        <v>1572</v>
      </c>
      <c r="B3694" s="1064" t="s">
        <v>1923</v>
      </c>
      <c r="C3694" s="369" t="s">
        <v>1532</v>
      </c>
      <c r="D3694" s="179"/>
      <c r="E3694" s="179"/>
      <c r="F3694" s="176" t="s">
        <v>1562</v>
      </c>
      <c r="G3694" s="11"/>
      <c r="H3694" s="11"/>
      <c r="I3694" s="73">
        <v>260.56</v>
      </c>
      <c r="J3694" s="11"/>
      <c r="K3694" s="11"/>
      <c r="L3694" s="73">
        <v>260.56</v>
      </c>
      <c r="M3694" s="11"/>
      <c r="N3694" s="11"/>
      <c r="O3694" s="360">
        <f>IF(P3694="Yes",'MD Rates'!$H$1,R3694)</f>
        <v>42826</v>
      </c>
      <c r="P3694" s="5" t="str">
        <f t="shared" si="135"/>
        <v>No</v>
      </c>
      <c r="Q3694" s="11"/>
      <c r="R3694" s="406">
        <v>42826</v>
      </c>
    </row>
    <row r="3695" spans="1:18" hidden="1" x14ac:dyDescent="0.2">
      <c r="A3695" s="179" t="s">
        <v>1572</v>
      </c>
      <c r="B3695" s="1064" t="s">
        <v>1923</v>
      </c>
      <c r="C3695" s="369" t="s">
        <v>1532</v>
      </c>
      <c r="D3695" s="179"/>
      <c r="E3695" s="179"/>
      <c r="F3695" s="176" t="s">
        <v>1563</v>
      </c>
      <c r="G3695" s="11"/>
      <c r="H3695" s="11"/>
      <c r="I3695" s="73">
        <v>163.81</v>
      </c>
      <c r="J3695" s="11"/>
      <c r="K3695" s="11"/>
      <c r="L3695" s="73">
        <v>163.81</v>
      </c>
      <c r="M3695" s="11"/>
      <c r="N3695" s="11"/>
      <c r="O3695" s="360">
        <f>IF(P3695="Yes",'MD Rates'!$H$1,R3695)</f>
        <v>42826</v>
      </c>
      <c r="P3695" s="5" t="str">
        <f t="shared" si="135"/>
        <v>No</v>
      </c>
      <c r="Q3695" s="11"/>
      <c r="R3695" s="406">
        <v>42826</v>
      </c>
    </row>
    <row r="3696" spans="1:18" hidden="1" x14ac:dyDescent="0.2">
      <c r="A3696" s="179" t="s">
        <v>1572</v>
      </c>
      <c r="B3696" s="1064" t="s">
        <v>1923</v>
      </c>
      <c r="C3696" s="369" t="s">
        <v>1532</v>
      </c>
      <c r="D3696" s="179"/>
      <c r="E3696" s="179"/>
      <c r="F3696" s="176" t="s">
        <v>1564</v>
      </c>
      <c r="G3696" s="11"/>
      <c r="H3696" s="11"/>
      <c r="I3696" s="73">
        <v>54.19</v>
      </c>
      <c r="J3696" s="11"/>
      <c r="K3696" s="11"/>
      <c r="L3696" s="73">
        <v>54.19</v>
      </c>
      <c r="M3696" s="11"/>
      <c r="N3696" s="11"/>
      <c r="O3696" s="360">
        <f>IF(P3696="Yes",'MD Rates'!$H$1,R3696)</f>
        <v>42826</v>
      </c>
      <c r="P3696" s="5" t="str">
        <f t="shared" si="135"/>
        <v>No</v>
      </c>
      <c r="Q3696" s="11"/>
      <c r="R3696" s="406">
        <v>42826</v>
      </c>
    </row>
    <row r="3697" spans="1:18" hidden="1" x14ac:dyDescent="0.2">
      <c r="A3697" s="179" t="s">
        <v>1572</v>
      </c>
      <c r="B3697" s="1064" t="s">
        <v>1923</v>
      </c>
      <c r="C3697" s="369" t="s">
        <v>1532</v>
      </c>
      <c r="D3697" s="179"/>
      <c r="E3697" s="179"/>
      <c r="F3697" s="176" t="s">
        <v>1565</v>
      </c>
      <c r="G3697" s="11"/>
      <c r="H3697" s="11"/>
      <c r="I3697" s="73">
        <v>260.56</v>
      </c>
      <c r="J3697" s="11"/>
      <c r="K3697" s="11"/>
      <c r="L3697" s="73">
        <v>260.56</v>
      </c>
      <c r="M3697" s="11"/>
      <c r="N3697" s="11"/>
      <c r="O3697" s="360">
        <f>IF(P3697="Yes",'MD Rates'!$H$1,R3697)</f>
        <v>42826</v>
      </c>
      <c r="P3697" s="5" t="str">
        <f t="shared" si="135"/>
        <v>No</v>
      </c>
      <c r="Q3697" s="11"/>
      <c r="R3697" s="406">
        <v>42826</v>
      </c>
    </row>
    <row r="3698" spans="1:18" hidden="1" x14ac:dyDescent="0.2">
      <c r="A3698" s="179" t="s">
        <v>1572</v>
      </c>
      <c r="B3698" s="1064" t="s">
        <v>1923</v>
      </c>
      <c r="C3698" s="369" t="s">
        <v>1532</v>
      </c>
      <c r="D3698" s="179"/>
      <c r="E3698" s="179"/>
      <c r="F3698" s="176" t="s">
        <v>1566</v>
      </c>
      <c r="G3698" s="11"/>
      <c r="H3698" s="11"/>
      <c r="I3698" s="73">
        <v>81.91</v>
      </c>
      <c r="J3698" s="11"/>
      <c r="K3698" s="11"/>
      <c r="L3698" s="73">
        <v>81.91</v>
      </c>
      <c r="M3698" s="11"/>
      <c r="N3698" s="11"/>
      <c r="O3698" s="360">
        <f>IF(P3698="Yes",'MD Rates'!$H$1,R3698)</f>
        <v>42826</v>
      </c>
      <c r="P3698" s="5" t="str">
        <f t="shared" si="135"/>
        <v>No</v>
      </c>
      <c r="Q3698" s="11"/>
      <c r="R3698" s="406">
        <v>42826</v>
      </c>
    </row>
    <row r="3699" spans="1:18" hidden="1" x14ac:dyDescent="0.2">
      <c r="A3699" s="179" t="s">
        <v>1572</v>
      </c>
      <c r="B3699" s="1064" t="s">
        <v>1923</v>
      </c>
      <c r="C3699" s="369" t="s">
        <v>1532</v>
      </c>
      <c r="D3699" s="179"/>
      <c r="E3699" s="179"/>
      <c r="F3699" s="176" t="s">
        <v>1567</v>
      </c>
      <c r="G3699" s="11"/>
      <c r="H3699" s="11"/>
      <c r="I3699" s="73">
        <v>81.91</v>
      </c>
      <c r="J3699" s="11"/>
      <c r="K3699" s="11"/>
      <c r="L3699" s="73">
        <v>81.91</v>
      </c>
      <c r="M3699" s="11"/>
      <c r="N3699" s="11"/>
      <c r="O3699" s="360">
        <f>IF(P3699="Yes",'MD Rates'!$H$1,R3699)</f>
        <v>42826</v>
      </c>
      <c r="P3699" s="5" t="str">
        <f t="shared" si="135"/>
        <v>No</v>
      </c>
      <c r="Q3699" s="11"/>
      <c r="R3699" s="406">
        <v>42826</v>
      </c>
    </row>
    <row r="3700" spans="1:18" hidden="1" x14ac:dyDescent="0.2">
      <c r="A3700" s="179" t="s">
        <v>1572</v>
      </c>
      <c r="B3700" s="1064" t="s">
        <v>1923</v>
      </c>
      <c r="C3700" s="369" t="s">
        <v>1532</v>
      </c>
      <c r="D3700" s="179"/>
      <c r="E3700" s="179"/>
      <c r="F3700" s="176" t="s">
        <v>1568</v>
      </c>
      <c r="G3700" s="11"/>
      <c r="H3700" s="11"/>
      <c r="I3700" s="73">
        <v>186.29</v>
      </c>
      <c r="J3700" s="11"/>
      <c r="K3700" s="11"/>
      <c r="L3700" s="73">
        <v>186.29</v>
      </c>
      <c r="M3700" s="11"/>
      <c r="N3700" s="11"/>
      <c r="O3700" s="360">
        <f>IF(P3700="Yes",'MD Rates'!$H$1,R3700)</f>
        <v>42826</v>
      </c>
      <c r="P3700" s="5" t="str">
        <f t="shared" si="135"/>
        <v>No</v>
      </c>
      <c r="Q3700" s="11"/>
      <c r="R3700" s="406">
        <v>42826</v>
      </c>
    </row>
    <row r="3701" spans="1:18" hidden="1" x14ac:dyDescent="0.2">
      <c r="A3701" s="179" t="s">
        <v>1572</v>
      </c>
      <c r="B3701" s="1064" t="s">
        <v>1923</v>
      </c>
      <c r="C3701" s="369" t="s">
        <v>1532</v>
      </c>
      <c r="D3701" s="179"/>
      <c r="E3701" s="179"/>
      <c r="F3701" s="176" t="s">
        <v>1569</v>
      </c>
      <c r="G3701" s="11"/>
      <c r="H3701" s="11"/>
      <c r="I3701" s="73">
        <v>121.16</v>
      </c>
      <c r="J3701" s="11"/>
      <c r="K3701" s="11"/>
      <c r="L3701" s="73">
        <v>121.16</v>
      </c>
      <c r="M3701" s="11"/>
      <c r="N3701" s="11"/>
      <c r="O3701" s="360">
        <f>IF(P3701="Yes",'MD Rates'!$H$1,R3701)</f>
        <v>42826</v>
      </c>
      <c r="P3701" s="5" t="str">
        <f t="shared" si="135"/>
        <v>No</v>
      </c>
      <c r="Q3701" s="11"/>
      <c r="R3701" s="406">
        <v>42826</v>
      </c>
    </row>
    <row r="3702" spans="1:18" hidden="1" x14ac:dyDescent="0.2">
      <c r="A3702" s="176" t="s">
        <v>1714</v>
      </c>
      <c r="B3702" s="1064" t="s">
        <v>1923</v>
      </c>
      <c r="C3702" s="366" t="s">
        <v>1526</v>
      </c>
      <c r="D3702" s="11"/>
      <c r="E3702" s="11"/>
      <c r="F3702" s="176" t="s">
        <v>1715</v>
      </c>
      <c r="G3702" s="11"/>
      <c r="H3702" s="11"/>
      <c r="I3702" s="177">
        <v>9.2200000000000006</v>
      </c>
      <c r="J3702" s="178"/>
      <c r="K3702" s="178"/>
      <c r="L3702" s="511">
        <f>'Fees and Allowances'!I112</f>
        <v>9.2200000000000006</v>
      </c>
      <c r="M3702" s="11"/>
      <c r="N3702" s="11"/>
      <c r="O3702" s="360">
        <f>IF(P3702="Yes",'MD Rates'!$H$1,R3702)</f>
        <v>38443</v>
      </c>
      <c r="P3702" s="5" t="str">
        <f t="shared" ref="P3702:P3715" si="138">IF(I3702&lt;&gt;L3702,"Yes","No")</f>
        <v>No</v>
      </c>
      <c r="Q3702" s="11"/>
      <c r="R3702" s="406">
        <v>38443</v>
      </c>
    </row>
    <row r="3703" spans="1:18" hidden="1" x14ac:dyDescent="0.2">
      <c r="A3703" s="176" t="s">
        <v>1714</v>
      </c>
      <c r="B3703" s="1064" t="s">
        <v>1923</v>
      </c>
      <c r="C3703" s="366" t="s">
        <v>1530</v>
      </c>
      <c r="D3703" s="11"/>
      <c r="E3703" s="11"/>
      <c r="F3703" s="176" t="s">
        <v>1715</v>
      </c>
      <c r="G3703" s="11"/>
      <c r="H3703" s="11"/>
      <c r="I3703" s="177">
        <v>9.2200000000000006</v>
      </c>
      <c r="J3703" s="178"/>
      <c r="K3703" s="178"/>
      <c r="L3703" s="511">
        <f>L3702</f>
        <v>9.2200000000000006</v>
      </c>
      <c r="M3703" s="11"/>
      <c r="N3703" s="11"/>
      <c r="O3703" s="360">
        <f>IF(P3703="Yes",'MD Rates'!$H$1,R3703)</f>
        <v>38443</v>
      </c>
      <c r="P3703" s="5" t="str">
        <f t="shared" si="138"/>
        <v>No</v>
      </c>
      <c r="Q3703" s="11"/>
      <c r="R3703" s="406">
        <v>38443</v>
      </c>
    </row>
    <row r="3704" spans="1:18" hidden="1" x14ac:dyDescent="0.2">
      <c r="A3704" s="179" t="s">
        <v>1714</v>
      </c>
      <c r="B3704" s="1064" t="s">
        <v>1923</v>
      </c>
      <c r="C3704" s="371" t="s">
        <v>1531</v>
      </c>
      <c r="D3704" s="179"/>
      <c r="E3704" s="179"/>
      <c r="F3704" s="176" t="s">
        <v>1715</v>
      </c>
      <c r="G3704" s="11"/>
      <c r="H3704" s="11"/>
      <c r="I3704" s="177">
        <v>9.2200000000000006</v>
      </c>
      <c r="J3704" s="178"/>
      <c r="K3704" s="178"/>
      <c r="L3704" s="511">
        <f>L3703</f>
        <v>9.2200000000000006</v>
      </c>
      <c r="M3704" s="11"/>
      <c r="N3704" s="11"/>
      <c r="O3704" s="360">
        <f>IF(P3704="Yes",'MD Rates'!$H$1,R3704)</f>
        <v>38443</v>
      </c>
      <c r="P3704" s="5" t="str">
        <f t="shared" si="138"/>
        <v>No</v>
      </c>
      <c r="Q3704" s="11"/>
      <c r="R3704" s="406">
        <v>38443</v>
      </c>
    </row>
    <row r="3705" spans="1:18" hidden="1" x14ac:dyDescent="0.2">
      <c r="A3705" s="179" t="s">
        <v>1714</v>
      </c>
      <c r="B3705" s="1064" t="s">
        <v>1923</v>
      </c>
      <c r="C3705" s="369" t="s">
        <v>1532</v>
      </c>
      <c r="D3705" s="179"/>
      <c r="E3705" s="179"/>
      <c r="F3705" s="176" t="s">
        <v>1715</v>
      </c>
      <c r="G3705" s="11"/>
      <c r="H3705" s="11"/>
      <c r="I3705" s="177">
        <v>9.2200000000000006</v>
      </c>
      <c r="J3705" s="178"/>
      <c r="K3705" s="178"/>
      <c r="L3705" s="511">
        <f>L3704</f>
        <v>9.2200000000000006</v>
      </c>
      <c r="M3705" s="11"/>
      <c r="N3705" s="11"/>
      <c r="O3705" s="360">
        <f>IF(P3705="Yes",'MD Rates'!$H$1,R3705)</f>
        <v>38443</v>
      </c>
      <c r="P3705" s="5" t="str">
        <f t="shared" si="138"/>
        <v>No</v>
      </c>
      <c r="Q3705" s="11"/>
      <c r="R3705" s="406">
        <v>38443</v>
      </c>
    </row>
    <row r="3706" spans="1:18" hidden="1" x14ac:dyDescent="0.2">
      <c r="A3706" s="176" t="s">
        <v>1716</v>
      </c>
      <c r="B3706" s="1064" t="s">
        <v>1923</v>
      </c>
      <c r="C3706" s="366" t="s">
        <v>1526</v>
      </c>
      <c r="D3706" s="11"/>
      <c r="E3706" s="11"/>
      <c r="F3706" s="176" t="s">
        <v>1717</v>
      </c>
      <c r="G3706" s="11"/>
      <c r="H3706" s="11"/>
      <c r="I3706" s="177">
        <v>24.57</v>
      </c>
      <c r="J3706" s="178"/>
      <c r="K3706" s="178"/>
      <c r="L3706" s="511">
        <f>'Fees and Allowances'!I110</f>
        <v>24.57</v>
      </c>
      <c r="M3706" s="11"/>
      <c r="N3706" s="11"/>
      <c r="O3706" s="360">
        <f>IF(P3706="Yes",'MD Rates'!$H$1,R3706)</f>
        <v>38443</v>
      </c>
      <c r="P3706" s="5" t="str">
        <f t="shared" si="138"/>
        <v>No</v>
      </c>
      <c r="Q3706" s="11"/>
      <c r="R3706" s="406">
        <v>38443</v>
      </c>
    </row>
    <row r="3707" spans="1:18" hidden="1" x14ac:dyDescent="0.2">
      <c r="A3707" s="176" t="s">
        <v>1716</v>
      </c>
      <c r="B3707" s="1064" t="s">
        <v>1923</v>
      </c>
      <c r="C3707" s="366" t="s">
        <v>1530</v>
      </c>
      <c r="D3707" s="11"/>
      <c r="E3707" s="11"/>
      <c r="F3707" s="176" t="s">
        <v>1717</v>
      </c>
      <c r="G3707" s="11"/>
      <c r="H3707" s="11"/>
      <c r="I3707" s="177">
        <v>24.57</v>
      </c>
      <c r="J3707" s="178"/>
      <c r="K3707" s="178"/>
      <c r="L3707" s="511">
        <f>L3706</f>
        <v>24.57</v>
      </c>
      <c r="M3707" s="11"/>
      <c r="N3707" s="11"/>
      <c r="O3707" s="360">
        <f>IF(P3707="Yes",'MD Rates'!$H$1,R3707)</f>
        <v>38443</v>
      </c>
      <c r="P3707" s="5" t="str">
        <f t="shared" si="138"/>
        <v>No</v>
      </c>
      <c r="Q3707" s="11"/>
      <c r="R3707" s="406">
        <v>38443</v>
      </c>
    </row>
    <row r="3708" spans="1:18" hidden="1" x14ac:dyDescent="0.2">
      <c r="A3708" s="179" t="s">
        <v>1716</v>
      </c>
      <c r="B3708" s="1064" t="s">
        <v>1923</v>
      </c>
      <c r="C3708" s="371" t="s">
        <v>1531</v>
      </c>
      <c r="D3708" s="179"/>
      <c r="E3708" s="179"/>
      <c r="F3708" s="176" t="s">
        <v>1717</v>
      </c>
      <c r="G3708" s="11"/>
      <c r="H3708" s="11"/>
      <c r="I3708" s="177">
        <v>24.57</v>
      </c>
      <c r="J3708" s="178"/>
      <c r="K3708" s="178"/>
      <c r="L3708" s="511">
        <f>L3707</f>
        <v>24.57</v>
      </c>
      <c r="M3708" s="11"/>
      <c r="N3708" s="11"/>
      <c r="O3708" s="360">
        <f>IF(P3708="Yes",'MD Rates'!$H$1,R3708)</f>
        <v>38443</v>
      </c>
      <c r="P3708" s="5" t="str">
        <f t="shared" si="138"/>
        <v>No</v>
      </c>
      <c r="Q3708" s="11"/>
      <c r="R3708" s="406">
        <v>38443</v>
      </c>
    </row>
    <row r="3709" spans="1:18" hidden="1" x14ac:dyDescent="0.2">
      <c r="A3709" s="179" t="s">
        <v>1716</v>
      </c>
      <c r="B3709" s="1064" t="s">
        <v>1923</v>
      </c>
      <c r="C3709" s="369" t="s">
        <v>1532</v>
      </c>
      <c r="D3709" s="179"/>
      <c r="E3709" s="179"/>
      <c r="F3709" s="176" t="s">
        <v>1717</v>
      </c>
      <c r="G3709" s="11"/>
      <c r="H3709" s="11"/>
      <c r="I3709" s="177">
        <v>24.57</v>
      </c>
      <c r="J3709" s="178"/>
      <c r="K3709" s="178"/>
      <c r="L3709" s="511">
        <f>L3708</f>
        <v>24.57</v>
      </c>
      <c r="M3709" s="11"/>
      <c r="N3709" s="11"/>
      <c r="O3709" s="360">
        <f>IF(P3709="Yes",'MD Rates'!$H$1,R3709)</f>
        <v>38443</v>
      </c>
      <c r="P3709" s="5" t="str">
        <f t="shared" si="138"/>
        <v>No</v>
      </c>
      <c r="Q3709" s="11"/>
      <c r="R3709" s="406">
        <v>38443</v>
      </c>
    </row>
    <row r="3710" spans="1:18" hidden="1" x14ac:dyDescent="0.2">
      <c r="A3710" s="181" t="s">
        <v>1718</v>
      </c>
      <c r="B3710" s="1064" t="s">
        <v>1923</v>
      </c>
      <c r="C3710" s="366" t="s">
        <v>1530</v>
      </c>
      <c r="D3710" s="11"/>
      <c r="E3710" s="11"/>
      <c r="F3710" s="176" t="s">
        <v>1719</v>
      </c>
      <c r="G3710" s="11"/>
      <c r="H3710" s="11"/>
      <c r="I3710" s="177">
        <v>65</v>
      </c>
      <c r="J3710" s="178"/>
      <c r="K3710" s="178"/>
      <c r="L3710" s="408">
        <f>'MD Rates'!G600</f>
        <v>65</v>
      </c>
      <c r="M3710" s="11"/>
      <c r="N3710" s="11"/>
      <c r="O3710" s="360">
        <f>IF(P3710="Yes",'MD Rates'!$H$1,R3710)</f>
        <v>37928</v>
      </c>
      <c r="P3710" s="5" t="str">
        <f t="shared" si="138"/>
        <v>No</v>
      </c>
      <c r="R3710" s="406">
        <v>37928</v>
      </c>
    </row>
    <row r="3711" spans="1:18" hidden="1" x14ac:dyDescent="0.2">
      <c r="A3711" s="181" t="s">
        <v>1718</v>
      </c>
      <c r="B3711" s="1064" t="s">
        <v>1923</v>
      </c>
      <c r="C3711" s="375" t="s">
        <v>1530</v>
      </c>
      <c r="D3711" s="11"/>
      <c r="E3711" s="11"/>
      <c r="F3711" s="176" t="s">
        <v>1417</v>
      </c>
      <c r="G3711" s="11"/>
      <c r="H3711" s="11"/>
      <c r="I3711" s="177">
        <v>50</v>
      </c>
      <c r="J3711" s="178"/>
      <c r="K3711" s="178"/>
      <c r="L3711" s="408">
        <f>'MD Rates'!G602</f>
        <v>50</v>
      </c>
      <c r="M3711" s="11"/>
      <c r="N3711" s="11"/>
      <c r="O3711" s="360">
        <f>IF(P3711="Yes",'MD Rates'!$H$1,R3711)</f>
        <v>39904</v>
      </c>
      <c r="P3711" s="5" t="str">
        <f t="shared" si="138"/>
        <v>No</v>
      </c>
      <c r="R3711" s="406">
        <v>39904</v>
      </c>
    </row>
    <row r="3712" spans="1:18" hidden="1" x14ac:dyDescent="0.2">
      <c r="A3712" s="181" t="s">
        <v>1718</v>
      </c>
      <c r="B3712" s="1064" t="s">
        <v>1923</v>
      </c>
      <c r="C3712" s="375" t="s">
        <v>1530</v>
      </c>
      <c r="D3712" s="11"/>
      <c r="E3712" s="11"/>
      <c r="F3712" s="377" t="s">
        <v>1376</v>
      </c>
      <c r="G3712" s="11"/>
      <c r="H3712" s="11"/>
      <c r="I3712" s="376">
        <v>55</v>
      </c>
      <c r="J3712" s="178"/>
      <c r="K3712" s="178"/>
      <c r="L3712" s="408">
        <f>'MD Rates'!G601</f>
        <v>55</v>
      </c>
      <c r="M3712" s="11"/>
      <c r="N3712" s="11"/>
      <c r="O3712" s="360">
        <f>IF(P3712="Yes",'MD Rates'!$H$1,R3712)</f>
        <v>39173</v>
      </c>
      <c r="P3712" s="5" t="str">
        <f t="shared" si="138"/>
        <v>No</v>
      </c>
      <c r="Q3712" t="s">
        <v>727</v>
      </c>
      <c r="R3712" s="406">
        <v>39173</v>
      </c>
    </row>
    <row r="3713" spans="1:18" s="11" customFormat="1" hidden="1" x14ac:dyDescent="0.2">
      <c r="A3713" s="483" t="s">
        <v>1718</v>
      </c>
      <c r="B3713" s="1064" t="s">
        <v>1923</v>
      </c>
      <c r="C3713" s="375" t="s">
        <v>1530</v>
      </c>
      <c r="F3713" s="377" t="s">
        <v>672</v>
      </c>
      <c r="I3713" s="376">
        <v>45</v>
      </c>
      <c r="J3713" s="178"/>
      <c r="K3713" s="178"/>
      <c r="L3713" s="408">
        <f>'MD Rates'!G603</f>
        <v>45</v>
      </c>
      <c r="O3713" s="360">
        <f>IF(P3713="Yes",'MD Rates'!$H$1,R3713)</f>
        <v>39904</v>
      </c>
      <c r="P3713" s="12" t="str">
        <f t="shared" si="138"/>
        <v>No</v>
      </c>
      <c r="R3713" s="406">
        <v>39904</v>
      </c>
    </row>
    <row r="3714" spans="1:18" hidden="1" x14ac:dyDescent="0.2">
      <c r="A3714" s="181" t="s">
        <v>1720</v>
      </c>
      <c r="B3714" s="1064" t="s">
        <v>1923</v>
      </c>
      <c r="C3714" s="366" t="s">
        <v>1530</v>
      </c>
      <c r="D3714" s="11"/>
      <c r="E3714" s="11"/>
      <c r="F3714" s="176" t="s">
        <v>1719</v>
      </c>
      <c r="G3714" s="11"/>
      <c r="H3714" s="11"/>
      <c r="I3714" s="177">
        <v>65</v>
      </c>
      <c r="J3714" s="178"/>
      <c r="K3714" s="178"/>
      <c r="L3714" s="408">
        <f t="shared" ref="L3714:L3722" si="139">L3710</f>
        <v>65</v>
      </c>
      <c r="M3714" s="11"/>
      <c r="N3714" s="11"/>
      <c r="O3714" s="360">
        <f>IF(P3714="Yes",'MD Rates'!$H$1,R3714)</f>
        <v>37928</v>
      </c>
      <c r="P3714" s="5" t="str">
        <f t="shared" si="138"/>
        <v>No</v>
      </c>
      <c r="R3714" s="406">
        <v>37928</v>
      </c>
    </row>
    <row r="3715" spans="1:18" hidden="1" x14ac:dyDescent="0.2">
      <c r="A3715" s="181" t="s">
        <v>1720</v>
      </c>
      <c r="B3715" s="1064" t="s">
        <v>1923</v>
      </c>
      <c r="C3715" s="367" t="s">
        <v>1530</v>
      </c>
      <c r="D3715" s="11"/>
      <c r="E3715" s="11"/>
      <c r="F3715" s="176" t="s">
        <v>1417</v>
      </c>
      <c r="G3715" s="11"/>
      <c r="H3715" s="11"/>
      <c r="I3715" s="177">
        <v>50</v>
      </c>
      <c r="J3715" s="178"/>
      <c r="K3715" s="178"/>
      <c r="L3715" s="408">
        <f t="shared" si="139"/>
        <v>50</v>
      </c>
      <c r="M3715" s="11"/>
      <c r="N3715" s="11"/>
      <c r="O3715" s="360">
        <f>IF(P3715="Yes",'MD Rates'!$H$1,R3715)</f>
        <v>39539</v>
      </c>
      <c r="P3715" s="5" t="str">
        <f t="shared" si="138"/>
        <v>No</v>
      </c>
      <c r="R3715" s="406">
        <v>39539</v>
      </c>
    </row>
    <row r="3716" spans="1:18" hidden="1" x14ac:dyDescent="0.2">
      <c r="A3716" s="181" t="s">
        <v>1720</v>
      </c>
      <c r="B3716" s="1064" t="s">
        <v>1923</v>
      </c>
      <c r="C3716" s="375" t="s">
        <v>1530</v>
      </c>
      <c r="D3716" s="11"/>
      <c r="E3716" s="11"/>
      <c r="F3716" s="377" t="s">
        <v>1376</v>
      </c>
      <c r="G3716" s="11"/>
      <c r="H3716" s="11"/>
      <c r="I3716" s="177">
        <v>55</v>
      </c>
      <c r="J3716" s="178"/>
      <c r="K3716" s="178"/>
      <c r="L3716" s="408">
        <f t="shared" si="139"/>
        <v>55</v>
      </c>
      <c r="M3716" s="11"/>
      <c r="N3716" s="11"/>
      <c r="O3716" s="360">
        <f>IF(P3716="Yes",'MD Rates'!$H$1,R3716)</f>
        <v>39173</v>
      </c>
      <c r="P3716" s="5" t="str">
        <f t="shared" ref="P3716:P3747" si="140">IF(I3716&lt;&gt;L3716,"Yes","No")</f>
        <v>No</v>
      </c>
      <c r="Q3716" t="s">
        <v>727</v>
      </c>
      <c r="R3716" s="406">
        <v>39173</v>
      </c>
    </row>
    <row r="3717" spans="1:18" s="11" customFormat="1" hidden="1" x14ac:dyDescent="0.2">
      <c r="A3717" s="483" t="s">
        <v>1720</v>
      </c>
      <c r="B3717" s="1064" t="s">
        <v>1923</v>
      </c>
      <c r="C3717" s="375" t="s">
        <v>1530</v>
      </c>
      <c r="F3717" s="377" t="s">
        <v>672</v>
      </c>
      <c r="I3717" s="376">
        <v>45</v>
      </c>
      <c r="J3717" s="178"/>
      <c r="K3717" s="178"/>
      <c r="L3717" s="408">
        <f t="shared" si="139"/>
        <v>45</v>
      </c>
      <c r="O3717" s="360">
        <f>IF(P3717="Yes",'MD Rates'!$H$1,R3717)</f>
        <v>39904</v>
      </c>
      <c r="P3717" s="12" t="str">
        <f t="shared" si="140"/>
        <v>No</v>
      </c>
      <c r="R3717" s="406">
        <v>39904</v>
      </c>
    </row>
    <row r="3718" spans="1:18" hidden="1" x14ac:dyDescent="0.2">
      <c r="A3718" s="181" t="s">
        <v>1721</v>
      </c>
      <c r="B3718" s="1064" t="s">
        <v>1923</v>
      </c>
      <c r="C3718" s="366" t="s">
        <v>1530</v>
      </c>
      <c r="D3718" s="11"/>
      <c r="E3718" s="11"/>
      <c r="F3718" s="176" t="s">
        <v>1719</v>
      </c>
      <c r="G3718" s="11"/>
      <c r="H3718" s="11"/>
      <c r="I3718" s="177">
        <v>65</v>
      </c>
      <c r="J3718" s="178"/>
      <c r="K3718" s="178"/>
      <c r="L3718" s="408">
        <f t="shared" si="139"/>
        <v>65</v>
      </c>
      <c r="M3718" s="11"/>
      <c r="N3718" s="11"/>
      <c r="O3718" s="360">
        <f>IF(P3718="Yes",'MD Rates'!$H$1,R3718)</f>
        <v>37928</v>
      </c>
      <c r="P3718" s="5" t="str">
        <f t="shared" si="140"/>
        <v>No</v>
      </c>
      <c r="R3718" s="406">
        <v>37928</v>
      </c>
    </row>
    <row r="3719" spans="1:18" hidden="1" x14ac:dyDescent="0.2">
      <c r="A3719" s="181" t="s">
        <v>1721</v>
      </c>
      <c r="B3719" s="1064" t="s">
        <v>1923</v>
      </c>
      <c r="C3719" s="367" t="s">
        <v>1530</v>
      </c>
      <c r="D3719" s="11"/>
      <c r="E3719" s="11"/>
      <c r="F3719" s="176" t="s">
        <v>1417</v>
      </c>
      <c r="G3719" s="11"/>
      <c r="H3719" s="11"/>
      <c r="I3719" s="177">
        <v>50</v>
      </c>
      <c r="J3719" s="178"/>
      <c r="K3719" s="178"/>
      <c r="L3719" s="408">
        <f t="shared" si="139"/>
        <v>50</v>
      </c>
      <c r="M3719" s="11"/>
      <c r="N3719" s="11"/>
      <c r="O3719" s="360">
        <f>IF(P3719="Yes",'MD Rates'!$H$1,R3719)</f>
        <v>39539</v>
      </c>
      <c r="P3719" s="5" t="str">
        <f t="shared" si="140"/>
        <v>No</v>
      </c>
      <c r="R3719" s="406">
        <v>39539</v>
      </c>
    </row>
    <row r="3720" spans="1:18" hidden="1" x14ac:dyDescent="0.2">
      <c r="A3720" s="181" t="s">
        <v>1721</v>
      </c>
      <c r="B3720" s="1064" t="s">
        <v>1923</v>
      </c>
      <c r="C3720" s="375" t="s">
        <v>1530</v>
      </c>
      <c r="D3720" s="11"/>
      <c r="E3720" s="11"/>
      <c r="F3720" s="377" t="s">
        <v>1376</v>
      </c>
      <c r="G3720" s="11"/>
      <c r="H3720" s="11"/>
      <c r="I3720" s="177">
        <v>55</v>
      </c>
      <c r="J3720" s="178"/>
      <c r="K3720" s="178"/>
      <c r="L3720" s="408">
        <f t="shared" si="139"/>
        <v>55</v>
      </c>
      <c r="M3720" s="11"/>
      <c r="N3720" s="11"/>
      <c r="O3720" s="360">
        <f>IF(P3720="Yes",'MD Rates'!$H$1,R3720)</f>
        <v>39173</v>
      </c>
      <c r="P3720" s="5" t="str">
        <f t="shared" si="140"/>
        <v>No</v>
      </c>
      <c r="Q3720" t="s">
        <v>727</v>
      </c>
      <c r="R3720" s="406">
        <v>39173</v>
      </c>
    </row>
    <row r="3721" spans="1:18" s="11" customFormat="1" hidden="1" x14ac:dyDescent="0.2">
      <c r="A3721" s="483" t="s">
        <v>1721</v>
      </c>
      <c r="B3721" s="1064" t="s">
        <v>1923</v>
      </c>
      <c r="C3721" s="375" t="s">
        <v>1530</v>
      </c>
      <c r="F3721" s="377" t="s">
        <v>672</v>
      </c>
      <c r="I3721" s="376">
        <v>45</v>
      </c>
      <c r="J3721" s="178"/>
      <c r="K3721" s="178"/>
      <c r="L3721" s="408">
        <f t="shared" si="139"/>
        <v>45</v>
      </c>
      <c r="O3721" s="360">
        <f>IF(P3721="Yes",'MD Rates'!$H$1,R3721)</f>
        <v>39904</v>
      </c>
      <c r="P3721" s="12" t="str">
        <f t="shared" si="140"/>
        <v>No</v>
      </c>
      <c r="R3721" s="406">
        <v>39904</v>
      </c>
    </row>
    <row r="3722" spans="1:18" hidden="1" x14ac:dyDescent="0.2">
      <c r="A3722" s="181" t="s">
        <v>1722</v>
      </c>
      <c r="B3722" s="1064" t="s">
        <v>1923</v>
      </c>
      <c r="C3722" s="366" t="s">
        <v>1530</v>
      </c>
      <c r="D3722" s="11"/>
      <c r="E3722" s="11"/>
      <c r="F3722" s="176" t="s">
        <v>1719</v>
      </c>
      <c r="G3722" s="11"/>
      <c r="H3722" s="11"/>
      <c r="I3722" s="177">
        <v>65</v>
      </c>
      <c r="J3722" s="178"/>
      <c r="K3722" s="178"/>
      <c r="L3722" s="408">
        <f t="shared" si="139"/>
        <v>65</v>
      </c>
      <c r="M3722" s="11"/>
      <c r="N3722" s="11"/>
      <c r="O3722" s="360">
        <f>IF(P3722="Yes",'MD Rates'!$H$1,R3722)</f>
        <v>37928</v>
      </c>
      <c r="P3722" s="5" t="str">
        <f t="shared" si="140"/>
        <v>No</v>
      </c>
      <c r="R3722" s="406">
        <v>37928</v>
      </c>
    </row>
    <row r="3723" spans="1:18" hidden="1" x14ac:dyDescent="0.2">
      <c r="A3723" s="181" t="s">
        <v>1722</v>
      </c>
      <c r="B3723" s="1064" t="s">
        <v>1923</v>
      </c>
      <c r="C3723" s="367" t="s">
        <v>1530</v>
      </c>
      <c r="D3723" s="11"/>
      <c r="E3723" s="11"/>
      <c r="F3723" s="176" t="s">
        <v>1417</v>
      </c>
      <c r="G3723" s="11"/>
      <c r="H3723" s="11"/>
      <c r="I3723" s="177">
        <v>50</v>
      </c>
      <c r="J3723" s="178"/>
      <c r="K3723" s="178"/>
      <c r="L3723" s="408">
        <f>L3715</f>
        <v>50</v>
      </c>
      <c r="M3723" s="11"/>
      <c r="N3723" s="11"/>
      <c r="O3723" s="360">
        <f>IF(P3723="Yes",'MD Rates'!$H$1,R3723)</f>
        <v>39539</v>
      </c>
      <c r="P3723" s="5" t="str">
        <f t="shared" si="140"/>
        <v>No</v>
      </c>
      <c r="R3723" s="406">
        <v>39539</v>
      </c>
    </row>
    <row r="3724" spans="1:18" hidden="1" x14ac:dyDescent="0.2">
      <c r="A3724" s="181" t="s">
        <v>1722</v>
      </c>
      <c r="B3724" s="1064" t="s">
        <v>1923</v>
      </c>
      <c r="C3724" s="367" t="s">
        <v>1530</v>
      </c>
      <c r="D3724" s="11"/>
      <c r="E3724" s="11"/>
      <c r="F3724" s="377" t="s">
        <v>1376</v>
      </c>
      <c r="G3724" s="11"/>
      <c r="H3724" s="11"/>
      <c r="I3724" s="376">
        <v>55</v>
      </c>
      <c r="J3724" s="178"/>
      <c r="K3724" s="178"/>
      <c r="L3724" s="408">
        <f>L3716</f>
        <v>55</v>
      </c>
      <c r="M3724" s="11"/>
      <c r="N3724" s="11"/>
      <c r="O3724" s="360">
        <f>IF(P3724="Yes",'MD Rates'!$H$1,R3724)</f>
        <v>39173</v>
      </c>
      <c r="P3724" s="5" t="str">
        <f t="shared" si="140"/>
        <v>No</v>
      </c>
      <c r="Q3724" t="s">
        <v>727</v>
      </c>
      <c r="R3724" s="406">
        <v>39173</v>
      </c>
    </row>
    <row r="3725" spans="1:18" s="11" customFormat="1" hidden="1" x14ac:dyDescent="0.2">
      <c r="A3725" s="483" t="s">
        <v>1722</v>
      </c>
      <c r="B3725" s="1064" t="s">
        <v>1923</v>
      </c>
      <c r="C3725" s="375" t="s">
        <v>1530</v>
      </c>
      <c r="F3725" s="377" t="s">
        <v>672</v>
      </c>
      <c r="I3725" s="376">
        <v>45</v>
      </c>
      <c r="J3725" s="178"/>
      <c r="K3725" s="178"/>
      <c r="L3725" s="408">
        <f>L3721</f>
        <v>45</v>
      </c>
      <c r="O3725" s="360">
        <f>IF(P3725="Yes",'MD Rates'!$H$1,R3725)</f>
        <v>39904</v>
      </c>
      <c r="P3725" s="12" t="str">
        <f t="shared" si="140"/>
        <v>No</v>
      </c>
      <c r="R3725" s="406">
        <v>39904</v>
      </c>
    </row>
    <row r="3726" spans="1:18" hidden="1" x14ac:dyDescent="0.2">
      <c r="A3726" s="176" t="s">
        <v>1723</v>
      </c>
      <c r="B3726" s="1064" t="s">
        <v>1923</v>
      </c>
      <c r="C3726" s="366" t="s">
        <v>1526</v>
      </c>
      <c r="D3726" s="11"/>
      <c r="E3726" s="11"/>
      <c r="F3726" s="176" t="s">
        <v>1724</v>
      </c>
      <c r="G3726" s="11"/>
      <c r="H3726" s="11"/>
      <c r="I3726" s="177">
        <v>7000</v>
      </c>
      <c r="J3726" s="178"/>
      <c r="K3726" s="178"/>
      <c r="L3726" s="507">
        <f>'MD Rates'!E611</f>
        <v>7000</v>
      </c>
      <c r="M3726" s="11"/>
      <c r="N3726" s="11"/>
      <c r="O3726" s="360">
        <f>IF(P3726="Yes",'MD Rates'!$H$1,R3726)</f>
        <v>37347</v>
      </c>
      <c r="P3726" s="5" t="str">
        <f t="shared" si="140"/>
        <v>No</v>
      </c>
      <c r="R3726" s="406">
        <v>37347</v>
      </c>
    </row>
    <row r="3727" spans="1:18" hidden="1" x14ac:dyDescent="0.2">
      <c r="A3727" s="176" t="s">
        <v>1723</v>
      </c>
      <c r="B3727" s="1064" t="s">
        <v>1923</v>
      </c>
      <c r="C3727" s="366" t="s">
        <v>1526</v>
      </c>
      <c r="D3727" s="11"/>
      <c r="E3727" s="11"/>
      <c r="F3727" s="176" t="s">
        <v>1725</v>
      </c>
      <c r="G3727" s="11"/>
      <c r="H3727" s="11"/>
      <c r="I3727" s="177">
        <v>4200</v>
      </c>
      <c r="J3727" s="178"/>
      <c r="K3727" s="178"/>
      <c r="L3727" s="507">
        <f>'MD Rates'!E615</f>
        <v>4200</v>
      </c>
      <c r="M3727" s="11"/>
      <c r="N3727" s="11"/>
      <c r="O3727" s="360">
        <f>IF(P3727="Yes",'MD Rates'!$H$1,R3727)</f>
        <v>37347</v>
      </c>
      <c r="P3727" s="5" t="str">
        <f t="shared" si="140"/>
        <v>No</v>
      </c>
      <c r="R3727" s="406">
        <v>37347</v>
      </c>
    </row>
    <row r="3728" spans="1:18" hidden="1" x14ac:dyDescent="0.2">
      <c r="A3728" s="176" t="s">
        <v>1723</v>
      </c>
      <c r="B3728" s="1064" t="s">
        <v>1923</v>
      </c>
      <c r="C3728" s="366" t="s">
        <v>1526</v>
      </c>
      <c r="D3728" s="11"/>
      <c r="E3728" s="11"/>
      <c r="F3728" s="176" t="s">
        <v>1726</v>
      </c>
      <c r="G3728" s="11"/>
      <c r="H3728" s="11"/>
      <c r="I3728" s="177">
        <v>1000</v>
      </c>
      <c r="J3728" s="178"/>
      <c r="K3728" s="178"/>
      <c r="L3728" s="507">
        <f>'MD Rates'!E619</f>
        <v>1000</v>
      </c>
      <c r="M3728" s="11"/>
      <c r="N3728" s="11"/>
      <c r="O3728" s="360">
        <f>IF(P3728="Yes",'MD Rates'!$H$1,R3728)</f>
        <v>37347</v>
      </c>
      <c r="P3728" s="5" t="str">
        <f t="shared" si="140"/>
        <v>No</v>
      </c>
      <c r="R3728" s="406">
        <v>37347</v>
      </c>
    </row>
    <row r="3729" spans="1:18" hidden="1" x14ac:dyDescent="0.2">
      <c r="A3729" s="422" t="s">
        <v>1723</v>
      </c>
      <c r="B3729" s="1064" t="s">
        <v>1923</v>
      </c>
      <c r="C3729" s="366" t="s">
        <v>1526</v>
      </c>
      <c r="D3729" s="11"/>
      <c r="E3729" s="11"/>
      <c r="F3729" s="176" t="s">
        <v>1727</v>
      </c>
      <c r="G3729" s="11"/>
      <c r="H3729" s="11"/>
      <c r="I3729" s="177">
        <v>1500</v>
      </c>
      <c r="J3729" s="178"/>
      <c r="K3729" s="178"/>
      <c r="L3729" s="507">
        <f>'MD Rates'!E628</f>
        <v>1500</v>
      </c>
      <c r="M3729" s="11"/>
      <c r="N3729" s="11"/>
      <c r="O3729" s="360">
        <f>IF(P3729="Yes",'MD Rates'!$H$1,R3729)</f>
        <v>37347</v>
      </c>
      <c r="P3729" s="5" t="str">
        <f t="shared" si="140"/>
        <v>No</v>
      </c>
      <c r="R3729" s="406">
        <v>37347</v>
      </c>
    </row>
    <row r="3730" spans="1:18" hidden="1" x14ac:dyDescent="0.2">
      <c r="A3730" s="422" t="s">
        <v>1723</v>
      </c>
      <c r="B3730" s="1064" t="s">
        <v>1923</v>
      </c>
      <c r="C3730" s="366" t="s">
        <v>1526</v>
      </c>
      <c r="D3730" s="11"/>
      <c r="E3730" s="11"/>
      <c r="F3730" s="176" t="s">
        <v>1728</v>
      </c>
      <c r="G3730" s="11"/>
      <c r="H3730" s="11"/>
      <c r="I3730" s="177">
        <v>2000</v>
      </c>
      <c r="J3730" s="178"/>
      <c r="K3730" s="178"/>
      <c r="L3730" s="507">
        <f>'MD Rates'!E618</f>
        <v>2000</v>
      </c>
      <c r="M3730" s="11"/>
      <c r="N3730" s="11"/>
      <c r="O3730" s="360">
        <f>IF(P3730="Yes",'MD Rates'!$H$1,R3730)</f>
        <v>37347</v>
      </c>
      <c r="P3730" s="5" t="str">
        <f t="shared" si="140"/>
        <v>No</v>
      </c>
      <c r="R3730" s="406">
        <v>37347</v>
      </c>
    </row>
    <row r="3731" spans="1:18" hidden="1" x14ac:dyDescent="0.2">
      <c r="A3731" s="176" t="s">
        <v>1723</v>
      </c>
      <c r="B3731" s="1064" t="s">
        <v>1923</v>
      </c>
      <c r="C3731" s="366" t="s">
        <v>1526</v>
      </c>
      <c r="D3731" s="11"/>
      <c r="E3731" s="11"/>
      <c r="F3731" s="176" t="s">
        <v>1729</v>
      </c>
      <c r="G3731" s="11"/>
      <c r="H3731" s="11"/>
      <c r="I3731" s="177">
        <v>2000</v>
      </c>
      <c r="J3731" s="178"/>
      <c r="K3731" s="178"/>
      <c r="L3731" s="507">
        <f>'MD Rates'!E618</f>
        <v>2000</v>
      </c>
      <c r="M3731" s="11"/>
      <c r="N3731" s="11"/>
      <c r="O3731" s="360">
        <f>IF(P3731="Yes",'MD Rates'!$H$1,R3731)</f>
        <v>37589</v>
      </c>
      <c r="P3731" s="5" t="str">
        <f t="shared" si="140"/>
        <v>No</v>
      </c>
      <c r="R3731" s="406">
        <v>37589</v>
      </c>
    </row>
    <row r="3732" spans="1:18" hidden="1" x14ac:dyDescent="0.2">
      <c r="A3732" s="176" t="s">
        <v>1723</v>
      </c>
      <c r="B3732" s="1064" t="s">
        <v>1923</v>
      </c>
      <c r="C3732" s="366" t="s">
        <v>1526</v>
      </c>
      <c r="D3732" s="11"/>
      <c r="E3732" s="11"/>
      <c r="F3732" s="176" t="s">
        <v>1730</v>
      </c>
      <c r="G3732" s="11"/>
      <c r="H3732" s="11"/>
      <c r="I3732" s="177">
        <v>2500</v>
      </c>
      <c r="J3732" s="178"/>
      <c r="K3732" s="178"/>
      <c r="L3732" s="507">
        <f>'MD Rates'!E631</f>
        <v>2500</v>
      </c>
      <c r="M3732" s="11"/>
      <c r="N3732" s="11"/>
      <c r="O3732" s="360">
        <f>IF(P3732="Yes",'MD Rates'!$H$1,R3732)</f>
        <v>37347</v>
      </c>
      <c r="P3732" s="5" t="str">
        <f t="shared" si="140"/>
        <v>No</v>
      </c>
      <c r="R3732" s="406">
        <v>37347</v>
      </c>
    </row>
    <row r="3733" spans="1:18" hidden="1" x14ac:dyDescent="0.2">
      <c r="A3733" s="176" t="s">
        <v>1723</v>
      </c>
      <c r="B3733" s="1064" t="s">
        <v>1923</v>
      </c>
      <c r="C3733" s="366" t="s">
        <v>1526</v>
      </c>
      <c r="D3733" s="11"/>
      <c r="E3733" s="11"/>
      <c r="F3733" s="176" t="s">
        <v>1731</v>
      </c>
      <c r="G3733" s="11"/>
      <c r="H3733" s="11"/>
      <c r="I3733" s="177">
        <v>3000</v>
      </c>
      <c r="J3733" s="178"/>
      <c r="K3733" s="178"/>
      <c r="L3733" s="507">
        <f>'MD Rates'!E627</f>
        <v>3000</v>
      </c>
      <c r="M3733" s="11"/>
      <c r="N3733" s="11"/>
      <c r="O3733" s="360">
        <f>IF(P3733="Yes",'MD Rates'!$H$1,R3733)</f>
        <v>37347</v>
      </c>
      <c r="P3733" s="5" t="str">
        <f t="shared" si="140"/>
        <v>No</v>
      </c>
      <c r="R3733" s="406">
        <v>37347</v>
      </c>
    </row>
    <row r="3734" spans="1:18" hidden="1" x14ac:dyDescent="0.2">
      <c r="A3734" s="176" t="s">
        <v>1723</v>
      </c>
      <c r="B3734" s="1064" t="s">
        <v>1923</v>
      </c>
      <c r="C3734" s="366" t="s">
        <v>1526</v>
      </c>
      <c r="D3734" s="11"/>
      <c r="E3734" s="11"/>
      <c r="F3734" s="176" t="s">
        <v>1732</v>
      </c>
      <c r="G3734" s="11"/>
      <c r="H3734" s="11"/>
      <c r="I3734" s="177">
        <v>4000</v>
      </c>
      <c r="J3734" s="178"/>
      <c r="K3734" s="178"/>
      <c r="L3734" s="507">
        <f>'MD Rates'!E622</f>
        <v>4000</v>
      </c>
      <c r="M3734" s="11"/>
      <c r="N3734" s="11"/>
      <c r="O3734" s="360">
        <f>IF(P3734="Yes",'MD Rates'!$H$1,R3734)</f>
        <v>37589</v>
      </c>
      <c r="P3734" s="5" t="str">
        <f t="shared" si="140"/>
        <v>No</v>
      </c>
      <c r="R3734" s="406">
        <v>37589</v>
      </c>
    </row>
    <row r="3735" spans="1:18" hidden="1" x14ac:dyDescent="0.2">
      <c r="A3735" s="176" t="s">
        <v>1723</v>
      </c>
      <c r="B3735" s="1064" t="s">
        <v>1923</v>
      </c>
      <c r="C3735" s="366" t="s">
        <v>1526</v>
      </c>
      <c r="D3735" s="11"/>
      <c r="E3735" s="11"/>
      <c r="F3735" s="176" t="s">
        <v>0</v>
      </c>
      <c r="G3735" s="11"/>
      <c r="H3735" s="11"/>
      <c r="I3735" s="177">
        <v>5000</v>
      </c>
      <c r="J3735" s="178"/>
      <c r="K3735" s="178"/>
      <c r="L3735" s="507">
        <f>'MD Rates'!E630</f>
        <v>5000</v>
      </c>
      <c r="M3735" s="11"/>
      <c r="N3735" s="11"/>
      <c r="O3735" s="360">
        <f>IF(P3735="Yes",'MD Rates'!$H$1,R3735)</f>
        <v>37347</v>
      </c>
      <c r="P3735" s="5" t="str">
        <f t="shared" si="140"/>
        <v>No</v>
      </c>
      <c r="R3735" s="406">
        <v>37347</v>
      </c>
    </row>
    <row r="3736" spans="1:18" hidden="1" x14ac:dyDescent="0.2">
      <c r="A3736" s="176" t="s">
        <v>1723</v>
      </c>
      <c r="B3736" s="1064" t="s">
        <v>1923</v>
      </c>
      <c r="C3736" s="366" t="s">
        <v>1526</v>
      </c>
      <c r="D3736" s="11"/>
      <c r="E3736" s="11"/>
      <c r="F3736" s="176" t="s">
        <v>1</v>
      </c>
      <c r="G3736" s="11"/>
      <c r="H3736" s="11"/>
      <c r="I3736" s="177">
        <v>5000</v>
      </c>
      <c r="J3736" s="178"/>
      <c r="K3736" s="178"/>
      <c r="L3736" s="507">
        <f>'MD Rates'!E630</f>
        <v>5000</v>
      </c>
      <c r="M3736" s="11"/>
      <c r="N3736" s="11"/>
      <c r="O3736" s="360">
        <f>IF(P3736="Yes",'MD Rates'!$H$1,R3736)</f>
        <v>37347</v>
      </c>
      <c r="P3736" s="5" t="str">
        <f t="shared" si="140"/>
        <v>No</v>
      </c>
      <c r="R3736" s="406">
        <v>37347</v>
      </c>
    </row>
    <row r="3737" spans="1:18" hidden="1" x14ac:dyDescent="0.2">
      <c r="A3737" s="176" t="s">
        <v>1723</v>
      </c>
      <c r="B3737" s="1064" t="s">
        <v>1923</v>
      </c>
      <c r="C3737" s="366" t="s">
        <v>1526</v>
      </c>
      <c r="D3737" s="11"/>
      <c r="E3737" s="11"/>
      <c r="F3737" s="176" t="s">
        <v>2</v>
      </c>
      <c r="G3737" s="11"/>
      <c r="H3737" s="11"/>
      <c r="I3737" s="177">
        <v>3000</v>
      </c>
      <c r="J3737" s="178"/>
      <c r="K3737" s="178"/>
      <c r="L3737" s="507">
        <f>'MD Rates'!E614</f>
        <v>3000</v>
      </c>
      <c r="M3737" s="11"/>
      <c r="N3737" s="11"/>
      <c r="O3737" s="360">
        <f>IF(P3737="Yes",'MD Rates'!$H$1,R3737)</f>
        <v>37347</v>
      </c>
      <c r="P3737" s="5" t="str">
        <f t="shared" si="140"/>
        <v>No</v>
      </c>
      <c r="R3737" s="406">
        <v>37347</v>
      </c>
    </row>
    <row r="3738" spans="1:18" hidden="1" x14ac:dyDescent="0.2">
      <c r="A3738" s="176" t="s">
        <v>1723</v>
      </c>
      <c r="B3738" s="1064" t="s">
        <v>1923</v>
      </c>
      <c r="C3738" s="366" t="s">
        <v>1526</v>
      </c>
      <c r="D3738" s="11"/>
      <c r="E3738" s="11"/>
      <c r="F3738" s="176" t="s">
        <v>3</v>
      </c>
      <c r="G3738" s="11"/>
      <c r="H3738" s="11"/>
      <c r="I3738" s="177">
        <v>1800</v>
      </c>
      <c r="J3738" s="178"/>
      <c r="K3738" s="178"/>
      <c r="L3738" s="507">
        <f>'MD Rates'!E635</f>
        <v>1800</v>
      </c>
      <c r="M3738" s="11"/>
      <c r="N3738" s="11"/>
      <c r="O3738" s="360">
        <f>IF(P3738="Yes",'MD Rates'!$H$1,R3738)</f>
        <v>37589</v>
      </c>
      <c r="P3738" s="5" t="str">
        <f t="shared" si="140"/>
        <v>No</v>
      </c>
      <c r="R3738" s="406">
        <v>37589</v>
      </c>
    </row>
    <row r="3739" spans="1:18" hidden="1" x14ac:dyDescent="0.2">
      <c r="A3739" s="176" t="s">
        <v>1723</v>
      </c>
      <c r="B3739" s="1064" t="s">
        <v>1923</v>
      </c>
      <c r="C3739" s="366" t="s">
        <v>1526</v>
      </c>
      <c r="D3739" s="11"/>
      <c r="E3739" s="11"/>
      <c r="F3739" s="176" t="s">
        <v>4</v>
      </c>
      <c r="G3739" s="11"/>
      <c r="H3739" s="11"/>
      <c r="I3739" s="177">
        <v>3000</v>
      </c>
      <c r="J3739" s="178"/>
      <c r="K3739" s="178"/>
      <c r="L3739" s="507">
        <f>'MD Rates'!E627</f>
        <v>3000</v>
      </c>
      <c r="M3739" s="11"/>
      <c r="N3739" s="11"/>
      <c r="O3739" s="360">
        <f>IF(P3739="Yes",'MD Rates'!$H$1,R3739)</f>
        <v>37347</v>
      </c>
      <c r="P3739" s="5" t="str">
        <f t="shared" si="140"/>
        <v>No</v>
      </c>
      <c r="R3739" s="406">
        <v>37347</v>
      </c>
    </row>
    <row r="3740" spans="1:18" hidden="1" x14ac:dyDescent="0.2">
      <c r="A3740" s="176" t="s">
        <v>1723</v>
      </c>
      <c r="B3740" s="1064" t="s">
        <v>1923</v>
      </c>
      <c r="C3740" s="366" t="s">
        <v>1526</v>
      </c>
      <c r="D3740" s="11"/>
      <c r="E3740" s="11"/>
      <c r="F3740" s="176" t="s">
        <v>5</v>
      </c>
      <c r="G3740" s="11"/>
      <c r="H3740" s="11"/>
      <c r="I3740" s="177">
        <v>3600</v>
      </c>
      <c r="J3740" s="178"/>
      <c r="K3740" s="178"/>
      <c r="L3740" s="507">
        <f>'MD Rates'!E634</f>
        <v>3600</v>
      </c>
      <c r="M3740" s="11"/>
      <c r="N3740" s="11"/>
      <c r="O3740" s="360">
        <f>IF(P3740="Yes",'MD Rates'!$H$1,R3740)</f>
        <v>37347</v>
      </c>
      <c r="P3740" s="5" t="str">
        <f t="shared" si="140"/>
        <v>No</v>
      </c>
      <c r="R3740" s="406">
        <v>37347</v>
      </c>
    </row>
    <row r="3741" spans="1:18" hidden="1" x14ac:dyDescent="0.2">
      <c r="A3741" s="176" t="s">
        <v>1723</v>
      </c>
      <c r="B3741" s="1064" t="s">
        <v>1923</v>
      </c>
      <c r="C3741" s="366" t="s">
        <v>1526</v>
      </c>
      <c r="D3741" s="11"/>
      <c r="E3741" s="11"/>
      <c r="F3741" s="176" t="s">
        <v>6</v>
      </c>
      <c r="G3741" s="11"/>
      <c r="H3741" s="11"/>
      <c r="I3741" s="177">
        <v>6000</v>
      </c>
      <c r="J3741" s="178"/>
      <c r="K3741" s="178"/>
      <c r="L3741" s="507">
        <f>'MD Rates'!E638</f>
        <v>6000</v>
      </c>
      <c r="M3741" s="11"/>
      <c r="N3741" s="11"/>
      <c r="O3741" s="360">
        <f>IF(P3741="Yes",'MD Rates'!$H$1,R3741)</f>
        <v>37347</v>
      </c>
      <c r="P3741" s="5" t="str">
        <f t="shared" si="140"/>
        <v>No</v>
      </c>
      <c r="R3741" s="406">
        <v>37347</v>
      </c>
    </row>
    <row r="3742" spans="1:18" hidden="1" x14ac:dyDescent="0.2">
      <c r="A3742" s="176" t="s">
        <v>7</v>
      </c>
      <c r="B3742" s="1064" t="s">
        <v>1923</v>
      </c>
      <c r="C3742" s="366" t="s">
        <v>1526</v>
      </c>
      <c r="D3742" s="11"/>
      <c r="E3742" s="11"/>
      <c r="F3742" s="176" t="s">
        <v>8</v>
      </c>
      <c r="G3742" s="11"/>
      <c r="H3742" s="11"/>
      <c r="I3742" s="177">
        <v>3.36</v>
      </c>
      <c r="J3742" s="178"/>
      <c r="K3742" s="178"/>
      <c r="L3742" s="511">
        <f>'Fees and Allowances'!I114</f>
        <v>3.36</v>
      </c>
      <c r="M3742" s="11"/>
      <c r="N3742" s="11"/>
      <c r="O3742" s="360">
        <f>IF(P3742="Yes",'MD Rates'!$H$1,R3742)</f>
        <v>38443</v>
      </c>
      <c r="P3742" s="5" t="str">
        <f t="shared" si="140"/>
        <v>No</v>
      </c>
      <c r="R3742" s="406">
        <v>38443</v>
      </c>
    </row>
    <row r="3743" spans="1:18" hidden="1" x14ac:dyDescent="0.2">
      <c r="A3743" s="176" t="s">
        <v>7</v>
      </c>
      <c r="B3743" s="1064" t="s">
        <v>1923</v>
      </c>
      <c r="C3743" s="366" t="s">
        <v>1530</v>
      </c>
      <c r="D3743" s="11"/>
      <c r="E3743" s="11"/>
      <c r="F3743" s="176" t="s">
        <v>8</v>
      </c>
      <c r="G3743" s="11"/>
      <c r="H3743" s="11"/>
      <c r="I3743" s="177">
        <v>3.36</v>
      </c>
      <c r="J3743" s="178"/>
      <c r="K3743" s="178"/>
      <c r="L3743" s="511">
        <f>L3742</f>
        <v>3.36</v>
      </c>
      <c r="M3743" s="11"/>
      <c r="N3743" s="11"/>
      <c r="O3743" s="360">
        <f>IF(P3743="Yes",'MD Rates'!$H$1,R3743)</f>
        <v>38443</v>
      </c>
      <c r="P3743" s="5" t="str">
        <f t="shared" si="140"/>
        <v>No</v>
      </c>
      <c r="R3743" s="406">
        <v>38443</v>
      </c>
    </row>
    <row r="3744" spans="1:18" hidden="1" x14ac:dyDescent="0.2">
      <c r="A3744" s="176" t="s">
        <v>9</v>
      </c>
      <c r="B3744" s="1064" t="s">
        <v>1923</v>
      </c>
      <c r="C3744" s="366" t="s">
        <v>1526</v>
      </c>
      <c r="D3744" s="11"/>
      <c r="E3744" s="11"/>
      <c r="F3744" s="176" t="s">
        <v>8</v>
      </c>
      <c r="G3744" s="11"/>
      <c r="H3744" s="11"/>
      <c r="I3744" s="177">
        <v>3.36</v>
      </c>
      <c r="J3744" s="178"/>
      <c r="K3744" s="178"/>
      <c r="L3744" s="511">
        <f>L3743</f>
        <v>3.36</v>
      </c>
      <c r="M3744" s="11"/>
      <c r="N3744" s="11"/>
      <c r="O3744" s="360">
        <f>IF(P3744="Yes",'MD Rates'!$H$1,R3744)</f>
        <v>38443</v>
      </c>
      <c r="P3744" s="5" t="str">
        <f t="shared" si="140"/>
        <v>No</v>
      </c>
      <c r="R3744" s="406">
        <v>38443</v>
      </c>
    </row>
    <row r="3745" spans="1:18" hidden="1" x14ac:dyDescent="0.2">
      <c r="A3745" s="176" t="s">
        <v>9</v>
      </c>
      <c r="B3745" s="1064" t="s">
        <v>1923</v>
      </c>
      <c r="C3745" s="366" t="s">
        <v>1530</v>
      </c>
      <c r="D3745" s="11"/>
      <c r="E3745" s="11"/>
      <c r="F3745" s="176" t="s">
        <v>8</v>
      </c>
      <c r="G3745" s="11"/>
      <c r="H3745" s="11"/>
      <c r="I3745" s="177">
        <v>3.36</v>
      </c>
      <c r="J3745" s="178"/>
      <c r="K3745" s="178"/>
      <c r="L3745" s="511">
        <f>L3744</f>
        <v>3.36</v>
      </c>
      <c r="M3745" s="11"/>
      <c r="N3745" s="11"/>
      <c r="O3745" s="360">
        <f>IF(P3745="Yes",'MD Rates'!$H$1,R3745)</f>
        <v>38443</v>
      </c>
      <c r="P3745" s="5" t="str">
        <f t="shared" si="140"/>
        <v>No</v>
      </c>
      <c r="R3745" s="406">
        <v>38443</v>
      </c>
    </row>
    <row r="3746" spans="1:18" hidden="1" x14ac:dyDescent="0.2">
      <c r="A3746" s="176" t="s">
        <v>1573</v>
      </c>
      <c r="B3746" s="1064" t="s">
        <v>1923</v>
      </c>
      <c r="C3746" s="366" t="s">
        <v>1526</v>
      </c>
      <c r="D3746" s="11"/>
      <c r="E3746" s="11"/>
      <c r="F3746" s="176" t="s">
        <v>1574</v>
      </c>
      <c r="G3746" s="11"/>
      <c r="H3746" s="11"/>
      <c r="I3746" s="11">
        <v>1390</v>
      </c>
      <c r="J3746" s="11"/>
      <c r="K3746" s="11"/>
      <c r="L3746" s="978">
        <f>'MD Rates'!F209</f>
        <v>1390</v>
      </c>
      <c r="M3746" s="11"/>
      <c r="N3746" s="11"/>
      <c r="O3746" s="360">
        <f>IF(P3746="Yes",'MD Rates'!$H$1,R3746)</f>
        <v>43922</v>
      </c>
      <c r="P3746" s="5" t="str">
        <f t="shared" si="140"/>
        <v>No</v>
      </c>
      <c r="R3746" s="406">
        <v>43922</v>
      </c>
    </row>
    <row r="3747" spans="1:18" hidden="1" x14ac:dyDescent="0.2">
      <c r="A3747" s="176" t="s">
        <v>1573</v>
      </c>
      <c r="B3747" s="1064" t="s">
        <v>1923</v>
      </c>
      <c r="C3747" s="366" t="s">
        <v>1526</v>
      </c>
      <c r="D3747" s="11"/>
      <c r="E3747" s="11"/>
      <c r="F3747" s="176" t="s">
        <v>1575</v>
      </c>
      <c r="G3747" s="11"/>
      <c r="H3747" s="11"/>
      <c r="I3747" s="73">
        <v>695</v>
      </c>
      <c r="J3747" s="11"/>
      <c r="K3747" s="11"/>
      <c r="L3747" s="419">
        <f>'MD Rates'!G209</f>
        <v>695</v>
      </c>
      <c r="M3747" s="11"/>
      <c r="N3747" s="11"/>
      <c r="O3747" s="360">
        <f>IF(P3747="Yes",'MD Rates'!$H$1,R3747)</f>
        <v>43922</v>
      </c>
      <c r="P3747" s="5" t="str">
        <f t="shared" si="140"/>
        <v>No</v>
      </c>
      <c r="R3747" s="406">
        <v>43922</v>
      </c>
    </row>
    <row r="3748" spans="1:18" hidden="1" x14ac:dyDescent="0.2">
      <c r="A3748" s="389" t="s">
        <v>1573</v>
      </c>
      <c r="B3748" s="1064" t="s">
        <v>1923</v>
      </c>
      <c r="C3748" s="389" t="s">
        <v>1529</v>
      </c>
      <c r="F3748" s="389" t="s">
        <v>1574</v>
      </c>
      <c r="I3748" s="11">
        <v>1390</v>
      </c>
      <c r="J3748" s="358"/>
      <c r="K3748" s="358"/>
      <c r="L3748" s="509">
        <f>L3746</f>
        <v>1390</v>
      </c>
      <c r="M3748" s="11"/>
      <c r="N3748" s="11"/>
      <c r="O3748" s="360">
        <f>IF(P3748="Yes",'MD Rates'!$H$1,R3748)</f>
        <v>43922</v>
      </c>
      <c r="P3748" s="5" t="str">
        <f t="shared" ref="P3748:P3767" si="141">IF(I3748&lt;&gt;L3748,"Yes","No")</f>
        <v>No</v>
      </c>
      <c r="R3748" s="406">
        <v>43922</v>
      </c>
    </row>
    <row r="3749" spans="1:18" hidden="1" x14ac:dyDescent="0.2">
      <c r="A3749" s="389" t="s">
        <v>1573</v>
      </c>
      <c r="B3749" s="1064" t="s">
        <v>1923</v>
      </c>
      <c r="C3749" s="389" t="s">
        <v>1529</v>
      </c>
      <c r="F3749" s="389" t="s">
        <v>1575</v>
      </c>
      <c r="I3749" s="73">
        <v>695</v>
      </c>
      <c r="J3749" s="358"/>
      <c r="K3749" s="358"/>
      <c r="L3749" s="419">
        <f>L3747</f>
        <v>695</v>
      </c>
      <c r="M3749" s="11"/>
      <c r="N3749" s="11"/>
      <c r="O3749" s="360">
        <f>IF(P3749="Yes",'MD Rates'!$H$1,R3749)</f>
        <v>43922</v>
      </c>
      <c r="P3749" s="5" t="str">
        <f t="shared" si="141"/>
        <v>No</v>
      </c>
      <c r="R3749" s="406">
        <v>43922</v>
      </c>
    </row>
    <row r="3750" spans="1:18" hidden="1" x14ac:dyDescent="0.2">
      <c r="A3750" s="176" t="s">
        <v>1573</v>
      </c>
      <c r="B3750" s="1064" t="s">
        <v>1923</v>
      </c>
      <c r="C3750" s="366" t="s">
        <v>1530</v>
      </c>
      <c r="D3750" s="11"/>
      <c r="E3750" s="11"/>
      <c r="F3750" s="176" t="s">
        <v>1574</v>
      </c>
      <c r="G3750" s="11"/>
      <c r="H3750" s="11"/>
      <c r="I3750" s="11">
        <v>1390</v>
      </c>
      <c r="J3750" s="11"/>
      <c r="K3750" s="11"/>
      <c r="L3750" s="978">
        <f>'MD Rates'!F209</f>
        <v>1390</v>
      </c>
      <c r="M3750" s="11"/>
      <c r="N3750" s="11"/>
      <c r="O3750" s="360">
        <f>IF(P3750="Yes",'MD Rates'!$H$1,R3750)</f>
        <v>43922</v>
      </c>
      <c r="P3750" s="5" t="str">
        <f t="shared" si="141"/>
        <v>No</v>
      </c>
      <c r="R3750" s="406">
        <v>43922</v>
      </c>
    </row>
    <row r="3751" spans="1:18" hidden="1" x14ac:dyDescent="0.2">
      <c r="A3751" s="176" t="s">
        <v>1573</v>
      </c>
      <c r="B3751" s="1064" t="s">
        <v>1923</v>
      </c>
      <c r="C3751" s="366" t="s">
        <v>1530</v>
      </c>
      <c r="D3751" s="11"/>
      <c r="E3751" s="11"/>
      <c r="F3751" s="176" t="s">
        <v>1575</v>
      </c>
      <c r="G3751" s="11"/>
      <c r="H3751" s="11"/>
      <c r="I3751" s="73">
        <v>695</v>
      </c>
      <c r="J3751" s="11"/>
      <c r="K3751" s="11"/>
      <c r="L3751" s="419">
        <f t="shared" ref="L3751:L3759" si="142">L3749</f>
        <v>695</v>
      </c>
      <c r="M3751" s="11"/>
      <c r="N3751" s="11"/>
      <c r="O3751" s="360">
        <f>IF(P3751="Yes",'MD Rates'!$H$1,R3751)</f>
        <v>43922</v>
      </c>
      <c r="P3751" s="5" t="str">
        <f t="shared" si="141"/>
        <v>No</v>
      </c>
      <c r="R3751" s="406">
        <v>43922</v>
      </c>
    </row>
    <row r="3752" spans="1:18" hidden="1" x14ac:dyDescent="0.2">
      <c r="A3752" s="176" t="s">
        <v>1576</v>
      </c>
      <c r="B3752" s="1064" t="s">
        <v>1923</v>
      </c>
      <c r="C3752" s="366" t="s">
        <v>1526</v>
      </c>
      <c r="D3752" s="11"/>
      <c r="E3752" s="11"/>
      <c r="F3752" s="176" t="s">
        <v>1574</v>
      </c>
      <c r="G3752" s="11"/>
      <c r="H3752" s="11"/>
      <c r="I3752" s="11">
        <v>1390</v>
      </c>
      <c r="J3752" s="11"/>
      <c r="K3752" s="11"/>
      <c r="L3752" s="408">
        <f t="shared" si="142"/>
        <v>1390</v>
      </c>
      <c r="M3752" s="11"/>
      <c r="N3752" s="11"/>
      <c r="O3752" s="360">
        <f>IF(P3752="Yes",'MD Rates'!$H$1,R3752)</f>
        <v>43922</v>
      </c>
      <c r="P3752" s="5" t="str">
        <f t="shared" si="141"/>
        <v>No</v>
      </c>
      <c r="R3752" s="406">
        <v>43922</v>
      </c>
    </row>
    <row r="3753" spans="1:18" hidden="1" x14ac:dyDescent="0.2">
      <c r="A3753" s="176" t="s">
        <v>1576</v>
      </c>
      <c r="B3753" s="1064" t="s">
        <v>1923</v>
      </c>
      <c r="C3753" s="366" t="s">
        <v>1526</v>
      </c>
      <c r="D3753" s="11"/>
      <c r="E3753" s="11"/>
      <c r="F3753" s="176" t="s">
        <v>1575</v>
      </c>
      <c r="G3753" s="11"/>
      <c r="H3753" s="11"/>
      <c r="I3753" s="73">
        <v>695</v>
      </c>
      <c r="J3753" s="11"/>
      <c r="K3753" s="11"/>
      <c r="L3753" s="419">
        <f t="shared" si="142"/>
        <v>695</v>
      </c>
      <c r="M3753" s="11"/>
      <c r="N3753" s="11"/>
      <c r="O3753" s="360">
        <f>IF(P3753="Yes",'MD Rates'!$H$1,R3753)</f>
        <v>43922</v>
      </c>
      <c r="P3753" s="5" t="str">
        <f t="shared" si="141"/>
        <v>No</v>
      </c>
      <c r="R3753" s="406">
        <v>43922</v>
      </c>
    </row>
    <row r="3754" spans="1:18" hidden="1" x14ac:dyDescent="0.2">
      <c r="A3754" s="389" t="s">
        <v>1576</v>
      </c>
      <c r="B3754" s="1064" t="s">
        <v>1923</v>
      </c>
      <c r="C3754" s="389" t="s">
        <v>1529</v>
      </c>
      <c r="F3754" s="389" t="s">
        <v>1574</v>
      </c>
      <c r="I3754" s="11">
        <v>1390</v>
      </c>
      <c r="J3754" s="358"/>
      <c r="K3754" s="358"/>
      <c r="L3754" s="509">
        <f t="shared" si="142"/>
        <v>1390</v>
      </c>
      <c r="M3754" s="11"/>
      <c r="N3754" s="11"/>
      <c r="O3754" s="360">
        <f>IF(P3754="Yes",'MD Rates'!$H$1,R3754)</f>
        <v>43922</v>
      </c>
      <c r="P3754" s="5" t="str">
        <f t="shared" si="141"/>
        <v>No</v>
      </c>
      <c r="R3754" s="406">
        <v>43922</v>
      </c>
    </row>
    <row r="3755" spans="1:18" hidden="1" x14ac:dyDescent="0.2">
      <c r="A3755" s="389" t="s">
        <v>1576</v>
      </c>
      <c r="B3755" s="1064" t="s">
        <v>1923</v>
      </c>
      <c r="C3755" s="389" t="s">
        <v>1529</v>
      </c>
      <c r="F3755" s="389" t="s">
        <v>1575</v>
      </c>
      <c r="I3755" s="73">
        <v>695</v>
      </c>
      <c r="J3755" s="358"/>
      <c r="K3755" s="358"/>
      <c r="L3755" s="419">
        <f t="shared" si="142"/>
        <v>695</v>
      </c>
      <c r="M3755" s="11"/>
      <c r="N3755" s="11"/>
      <c r="O3755" s="360">
        <f>IF(P3755="Yes",'MD Rates'!$H$1,R3755)</f>
        <v>43922</v>
      </c>
      <c r="P3755" s="5" t="str">
        <f t="shared" si="141"/>
        <v>No</v>
      </c>
      <c r="R3755" s="406">
        <v>43922</v>
      </c>
    </row>
    <row r="3756" spans="1:18" hidden="1" x14ac:dyDescent="0.2">
      <c r="A3756" s="176" t="s">
        <v>1576</v>
      </c>
      <c r="B3756" s="1064" t="s">
        <v>1923</v>
      </c>
      <c r="C3756" s="366" t="s">
        <v>1530</v>
      </c>
      <c r="D3756" s="11"/>
      <c r="E3756" s="11"/>
      <c r="F3756" s="176" t="s">
        <v>1574</v>
      </c>
      <c r="G3756" s="11"/>
      <c r="H3756" s="11"/>
      <c r="I3756" s="11">
        <v>1390</v>
      </c>
      <c r="J3756" s="11"/>
      <c r="K3756" s="11"/>
      <c r="L3756" s="408">
        <f t="shared" si="142"/>
        <v>1390</v>
      </c>
      <c r="M3756" s="11"/>
      <c r="N3756" s="11"/>
      <c r="O3756" s="360">
        <f>IF(P3756="Yes",'MD Rates'!$H$1,R3756)</f>
        <v>43922</v>
      </c>
      <c r="P3756" s="5" t="str">
        <f t="shared" si="141"/>
        <v>No</v>
      </c>
      <c r="R3756" s="406">
        <v>43922</v>
      </c>
    </row>
    <row r="3757" spans="1:18" hidden="1" x14ac:dyDescent="0.2">
      <c r="A3757" s="176" t="s">
        <v>1576</v>
      </c>
      <c r="B3757" s="1064" t="s">
        <v>1923</v>
      </c>
      <c r="C3757" s="366" t="s">
        <v>1530</v>
      </c>
      <c r="D3757" s="11"/>
      <c r="E3757" s="11"/>
      <c r="F3757" s="176" t="s">
        <v>1575</v>
      </c>
      <c r="G3757" s="11"/>
      <c r="H3757" s="11"/>
      <c r="I3757" s="73">
        <v>695</v>
      </c>
      <c r="J3757" s="11"/>
      <c r="K3757" s="11"/>
      <c r="L3757" s="419">
        <f t="shared" si="142"/>
        <v>695</v>
      </c>
      <c r="M3757" s="11"/>
      <c r="N3757" s="11"/>
      <c r="O3757" s="360">
        <f>IF(P3757="Yes",'MD Rates'!$H$1,R3757)</f>
        <v>43922</v>
      </c>
      <c r="P3757" s="5" t="str">
        <f t="shared" si="141"/>
        <v>No</v>
      </c>
      <c r="R3757" s="406">
        <v>43922</v>
      </c>
    </row>
    <row r="3758" spans="1:18" hidden="1" x14ac:dyDescent="0.2">
      <c r="A3758" s="176" t="s">
        <v>1577</v>
      </c>
      <c r="B3758" s="1064" t="s">
        <v>1923</v>
      </c>
      <c r="C3758" s="366" t="s">
        <v>1526</v>
      </c>
      <c r="D3758" s="11"/>
      <c r="E3758" s="11"/>
      <c r="F3758" s="67" t="s">
        <v>1578</v>
      </c>
      <c r="G3758" s="11"/>
      <c r="H3758" s="11"/>
      <c r="I3758" s="11">
        <v>1390</v>
      </c>
      <c r="J3758" s="11"/>
      <c r="K3758" s="11"/>
      <c r="L3758" s="419">
        <f t="shared" si="142"/>
        <v>1390</v>
      </c>
      <c r="M3758" s="11"/>
      <c r="N3758" s="11"/>
      <c r="O3758" s="360">
        <f>IF(P3758="Yes",'MD Rates'!$H$1,R3758)</f>
        <v>43922</v>
      </c>
      <c r="P3758" s="5" t="str">
        <f t="shared" si="141"/>
        <v>No</v>
      </c>
      <c r="R3758" s="406">
        <v>43922</v>
      </c>
    </row>
    <row r="3759" spans="1:18" hidden="1" x14ac:dyDescent="0.2">
      <c r="A3759" s="176" t="s">
        <v>1577</v>
      </c>
      <c r="B3759" s="1064" t="s">
        <v>1923</v>
      </c>
      <c r="C3759" s="366" t="s">
        <v>1526</v>
      </c>
      <c r="D3759" s="11"/>
      <c r="E3759" s="11"/>
      <c r="F3759" s="176" t="s">
        <v>1579</v>
      </c>
      <c r="G3759" s="11"/>
      <c r="H3759" s="11"/>
      <c r="I3759" s="73">
        <v>695</v>
      </c>
      <c r="J3759" s="11"/>
      <c r="K3759" s="11"/>
      <c r="L3759" s="419">
        <f t="shared" si="142"/>
        <v>695</v>
      </c>
      <c r="M3759" s="11"/>
      <c r="N3759" s="11"/>
      <c r="O3759" s="360">
        <f>IF(P3759="Yes",'MD Rates'!$H$1,R3759)</f>
        <v>43922</v>
      </c>
      <c r="P3759" s="5" t="str">
        <f t="shared" si="141"/>
        <v>No</v>
      </c>
      <c r="R3759" s="406">
        <v>43922</v>
      </c>
    </row>
    <row r="3760" spans="1:18" hidden="1" x14ac:dyDescent="0.2">
      <c r="A3760" s="389" t="s">
        <v>1577</v>
      </c>
      <c r="B3760" s="1064" t="s">
        <v>1923</v>
      </c>
      <c r="C3760" s="389" t="s">
        <v>1529</v>
      </c>
      <c r="F3760" s="389" t="s">
        <v>1578</v>
      </c>
      <c r="I3760" s="11">
        <v>1390</v>
      </c>
      <c r="J3760" s="358"/>
      <c r="K3760" s="358"/>
      <c r="L3760" s="419">
        <f>L3754</f>
        <v>1390</v>
      </c>
      <c r="M3760" s="11"/>
      <c r="N3760" s="11"/>
      <c r="O3760" s="360">
        <f>IF(P3760="Yes",'MD Rates'!$H$1,R3760)</f>
        <v>43922</v>
      </c>
      <c r="P3760" s="5" t="str">
        <f t="shared" si="141"/>
        <v>No</v>
      </c>
      <c r="R3760" s="406">
        <v>43922</v>
      </c>
    </row>
    <row r="3761" spans="1:18" hidden="1" x14ac:dyDescent="0.2">
      <c r="A3761" s="389" t="s">
        <v>1577</v>
      </c>
      <c r="B3761" s="1064" t="s">
        <v>1923</v>
      </c>
      <c r="C3761" s="389" t="s">
        <v>1529</v>
      </c>
      <c r="F3761" s="389" t="s">
        <v>1579</v>
      </c>
      <c r="I3761" s="73">
        <v>695</v>
      </c>
      <c r="J3761" s="358"/>
      <c r="K3761" s="358"/>
      <c r="L3761" s="419">
        <f>L3759</f>
        <v>695</v>
      </c>
      <c r="M3761" s="11"/>
      <c r="N3761" s="11"/>
      <c r="O3761" s="360">
        <f>IF(P3761="Yes",'MD Rates'!$H$1,R3761)</f>
        <v>43922</v>
      </c>
      <c r="P3761" s="5" t="str">
        <f t="shared" si="141"/>
        <v>No</v>
      </c>
      <c r="R3761" s="406">
        <v>43922</v>
      </c>
    </row>
    <row r="3762" spans="1:18" hidden="1" x14ac:dyDescent="0.2">
      <c r="A3762" s="176" t="s">
        <v>1577</v>
      </c>
      <c r="B3762" s="1064" t="s">
        <v>1923</v>
      </c>
      <c r="C3762" s="366" t="s">
        <v>1530</v>
      </c>
      <c r="D3762" s="11"/>
      <c r="E3762" s="11"/>
      <c r="F3762" s="67" t="s">
        <v>1578</v>
      </c>
      <c r="G3762" s="11"/>
      <c r="H3762" s="11"/>
      <c r="I3762" s="11">
        <v>1390</v>
      </c>
      <c r="J3762" s="11"/>
      <c r="K3762" s="11"/>
      <c r="L3762" s="419">
        <f>L3760</f>
        <v>1390</v>
      </c>
      <c r="M3762" s="11"/>
      <c r="N3762" s="11"/>
      <c r="O3762" s="360">
        <f>IF(P3762="Yes",'MD Rates'!$H$1,R3762)</f>
        <v>43922</v>
      </c>
      <c r="P3762" s="5" t="str">
        <f t="shared" si="141"/>
        <v>No</v>
      </c>
      <c r="R3762" s="406">
        <v>43922</v>
      </c>
    </row>
    <row r="3763" spans="1:18" hidden="1" x14ac:dyDescent="0.2">
      <c r="A3763" s="176" t="s">
        <v>1577</v>
      </c>
      <c r="B3763" s="1064" t="s">
        <v>1923</v>
      </c>
      <c r="C3763" s="366" t="s">
        <v>1530</v>
      </c>
      <c r="D3763" s="11"/>
      <c r="E3763" s="11"/>
      <c r="F3763" s="183" t="s">
        <v>1579</v>
      </c>
      <c r="G3763" s="11"/>
      <c r="H3763" s="11"/>
      <c r="I3763" s="73">
        <v>695</v>
      </c>
      <c r="J3763" s="11"/>
      <c r="K3763" s="11"/>
      <c r="L3763" s="419">
        <f>L3761</f>
        <v>695</v>
      </c>
      <c r="M3763" s="11"/>
      <c r="N3763" s="11"/>
      <c r="O3763" s="360">
        <f>IF(P3763="Yes",'MD Rates'!$H$1,R3763)</f>
        <v>43922</v>
      </c>
      <c r="P3763" s="5" t="str">
        <f t="shared" si="141"/>
        <v>No</v>
      </c>
      <c r="R3763" s="406">
        <v>43922</v>
      </c>
    </row>
    <row r="3764" spans="1:18" hidden="1" x14ac:dyDescent="0.2">
      <c r="A3764" s="176" t="s">
        <v>1580</v>
      </c>
      <c r="B3764" s="1064" t="s">
        <v>1923</v>
      </c>
      <c r="C3764" s="366" t="s">
        <v>1526</v>
      </c>
      <c r="D3764" s="11"/>
      <c r="E3764" s="11"/>
      <c r="F3764" s="67" t="s">
        <v>1578</v>
      </c>
      <c r="G3764" s="11"/>
      <c r="H3764" s="11"/>
      <c r="I3764" s="11">
        <v>1390</v>
      </c>
      <c r="J3764" s="11"/>
      <c r="K3764" s="11"/>
      <c r="L3764" s="419">
        <f>L3762</f>
        <v>1390</v>
      </c>
      <c r="M3764" s="11"/>
      <c r="N3764" s="11"/>
      <c r="O3764" s="360">
        <f>IF(P3764="Yes",'MD Rates'!$H$1,R3764)</f>
        <v>43922</v>
      </c>
      <c r="P3764" s="5" t="str">
        <f t="shared" si="141"/>
        <v>No</v>
      </c>
      <c r="R3764" s="406">
        <v>43922</v>
      </c>
    </row>
    <row r="3765" spans="1:18" hidden="1" x14ac:dyDescent="0.2">
      <c r="A3765" s="176" t="s">
        <v>1580</v>
      </c>
      <c r="B3765" s="1064" t="s">
        <v>1923</v>
      </c>
      <c r="C3765" s="366" t="s">
        <v>1526</v>
      </c>
      <c r="D3765" s="11"/>
      <c r="E3765" s="11"/>
      <c r="F3765" s="176" t="s">
        <v>1579</v>
      </c>
      <c r="G3765" s="11"/>
      <c r="H3765" s="11"/>
      <c r="I3765" s="73">
        <v>695</v>
      </c>
      <c r="J3765" s="11"/>
      <c r="K3765" s="11"/>
      <c r="L3765" s="419">
        <f>L3763</f>
        <v>695</v>
      </c>
      <c r="M3765" s="11"/>
      <c r="N3765" s="11"/>
      <c r="O3765" s="360">
        <f>IF(P3765="Yes",'MD Rates'!$H$1,R3765)</f>
        <v>43922</v>
      </c>
      <c r="P3765" s="5" t="str">
        <f t="shared" si="141"/>
        <v>No</v>
      </c>
      <c r="R3765" s="406">
        <v>43922</v>
      </c>
    </row>
    <row r="3766" spans="1:18" hidden="1" x14ac:dyDescent="0.2">
      <c r="A3766" s="389" t="s">
        <v>1580</v>
      </c>
      <c r="B3766" s="1064" t="s">
        <v>1923</v>
      </c>
      <c r="C3766" s="389" t="s">
        <v>1529</v>
      </c>
      <c r="F3766" s="389" t="s">
        <v>1578</v>
      </c>
      <c r="I3766" s="11">
        <v>1390</v>
      </c>
      <c r="J3766" s="358"/>
      <c r="K3766" s="358"/>
      <c r="L3766" s="419">
        <f>L3762</f>
        <v>1390</v>
      </c>
      <c r="M3766" s="11"/>
      <c r="N3766" s="11"/>
      <c r="O3766" s="360">
        <f>IF(P3766="Yes",'MD Rates'!$H$1,R3766)</f>
        <v>43922</v>
      </c>
      <c r="P3766" s="5" t="str">
        <f t="shared" si="141"/>
        <v>No</v>
      </c>
      <c r="R3766" s="406">
        <v>43922</v>
      </c>
    </row>
    <row r="3767" spans="1:18" hidden="1" x14ac:dyDescent="0.2">
      <c r="A3767" s="389" t="s">
        <v>1580</v>
      </c>
      <c r="B3767" s="1064" t="s">
        <v>1923</v>
      </c>
      <c r="C3767" s="389" t="s">
        <v>1529</v>
      </c>
      <c r="F3767" s="389" t="s">
        <v>1579</v>
      </c>
      <c r="I3767" s="73">
        <v>695</v>
      </c>
      <c r="J3767" s="358"/>
      <c r="K3767" s="358"/>
      <c r="L3767" s="419">
        <f>L3763</f>
        <v>695</v>
      </c>
      <c r="M3767" s="11"/>
      <c r="N3767" s="11"/>
      <c r="O3767" s="360">
        <f>IF(P3767="Yes",'MD Rates'!$H$1,R3767)</f>
        <v>43922</v>
      </c>
      <c r="P3767" s="5" t="str">
        <f t="shared" si="141"/>
        <v>No</v>
      </c>
      <c r="R3767" s="406">
        <v>43922</v>
      </c>
    </row>
    <row r="3768" spans="1:18" hidden="1" x14ac:dyDescent="0.2">
      <c r="A3768" s="176" t="s">
        <v>1580</v>
      </c>
      <c r="B3768" s="1064" t="s">
        <v>1923</v>
      </c>
      <c r="C3768" s="366" t="s">
        <v>1530</v>
      </c>
      <c r="D3768" s="11"/>
      <c r="E3768" s="11"/>
      <c r="F3768" s="67" t="s">
        <v>1578</v>
      </c>
      <c r="G3768" s="11"/>
      <c r="H3768" s="11"/>
      <c r="I3768" s="11">
        <v>1390</v>
      </c>
      <c r="J3768" s="11"/>
      <c r="K3768" s="11"/>
      <c r="L3768" s="419">
        <f>L3766</f>
        <v>1390</v>
      </c>
      <c r="M3768" s="11"/>
      <c r="N3768" s="11"/>
      <c r="O3768" s="360">
        <f>IF(P3768="Yes",'MD Rates'!$H$1,R3768)</f>
        <v>43922</v>
      </c>
      <c r="P3768" s="5" t="str">
        <f t="shared" ref="P3768:P3806" si="143">IF(I3768&lt;&gt;L3768,"Yes","No")</f>
        <v>No</v>
      </c>
      <c r="R3768" s="406">
        <v>43922</v>
      </c>
    </row>
    <row r="3769" spans="1:18" hidden="1" x14ac:dyDescent="0.2">
      <c r="A3769" s="176" t="s">
        <v>1580</v>
      </c>
      <c r="B3769" s="1064" t="s">
        <v>1923</v>
      </c>
      <c r="C3769" s="366" t="s">
        <v>1530</v>
      </c>
      <c r="D3769" s="11"/>
      <c r="E3769" s="11"/>
      <c r="F3769" s="176" t="s">
        <v>1579</v>
      </c>
      <c r="G3769" s="11"/>
      <c r="H3769" s="11"/>
      <c r="I3769" s="73">
        <v>695</v>
      </c>
      <c r="J3769" s="11"/>
      <c r="K3769" s="11"/>
      <c r="L3769" s="419">
        <f>L3767</f>
        <v>695</v>
      </c>
      <c r="M3769" s="11"/>
      <c r="N3769" s="11"/>
      <c r="O3769" s="360">
        <f>IF(P3769="Yes",'MD Rates'!$H$1,R3769)</f>
        <v>43922</v>
      </c>
      <c r="P3769" s="5" t="str">
        <f t="shared" si="143"/>
        <v>No</v>
      </c>
      <c r="R3769" s="406">
        <v>43922</v>
      </c>
    </row>
    <row r="3770" spans="1:18" hidden="1" x14ac:dyDescent="0.2">
      <c r="A3770" s="176" t="s">
        <v>10</v>
      </c>
      <c r="B3770" s="1064" t="s">
        <v>1923</v>
      </c>
      <c r="C3770" s="366" t="s">
        <v>1526</v>
      </c>
      <c r="D3770" s="11"/>
      <c r="E3770" s="11"/>
      <c r="F3770" s="176" t="s">
        <v>11</v>
      </c>
      <c r="G3770" s="11"/>
      <c r="H3770" s="11"/>
      <c r="I3770" s="177">
        <v>80</v>
      </c>
      <c r="J3770" s="178"/>
      <c r="K3770" s="178"/>
      <c r="L3770" s="408">
        <f>'MD Rates'!E486</f>
        <v>80</v>
      </c>
      <c r="M3770" s="11"/>
      <c r="N3770" s="11"/>
      <c r="O3770" s="360">
        <f>IF(P3770="Yes",'MD Rates'!$H$1,R3770)</f>
        <v>39022</v>
      </c>
      <c r="P3770" s="5" t="str">
        <f t="shared" si="143"/>
        <v>No</v>
      </c>
      <c r="R3770" s="406">
        <v>39022</v>
      </c>
    </row>
    <row r="3771" spans="1:18" hidden="1" x14ac:dyDescent="0.2">
      <c r="A3771" s="176" t="s">
        <v>10</v>
      </c>
      <c r="B3771" s="1064" t="s">
        <v>1923</v>
      </c>
      <c r="C3771" s="366" t="s">
        <v>1530</v>
      </c>
      <c r="D3771" s="11"/>
      <c r="E3771" s="11"/>
      <c r="F3771" s="176" t="s">
        <v>11</v>
      </c>
      <c r="G3771" s="11"/>
      <c r="H3771" s="11"/>
      <c r="I3771" s="177">
        <v>80</v>
      </c>
      <c r="J3771" s="178"/>
      <c r="K3771" s="178"/>
      <c r="L3771" s="408">
        <f t="shared" ref="L3771:L3777" si="144">L3770</f>
        <v>80</v>
      </c>
      <c r="M3771" s="11"/>
      <c r="N3771" s="11"/>
      <c r="O3771" s="360">
        <f>IF(P3771="Yes",'MD Rates'!$H$1,R3771)</f>
        <v>39022</v>
      </c>
      <c r="P3771" s="5" t="str">
        <f t="shared" si="143"/>
        <v>No</v>
      </c>
      <c r="R3771" s="406">
        <v>39022</v>
      </c>
    </row>
    <row r="3772" spans="1:18" hidden="1" x14ac:dyDescent="0.2">
      <c r="A3772" s="176" t="s">
        <v>12</v>
      </c>
      <c r="B3772" s="1064" t="s">
        <v>1923</v>
      </c>
      <c r="C3772" s="366" t="s">
        <v>1526</v>
      </c>
      <c r="D3772" s="11"/>
      <c r="E3772" s="11"/>
      <c r="F3772" s="176" t="s">
        <v>11</v>
      </c>
      <c r="G3772" s="11"/>
      <c r="H3772" s="11"/>
      <c r="I3772" s="177">
        <v>80</v>
      </c>
      <c r="J3772" s="178"/>
      <c r="K3772" s="178"/>
      <c r="L3772" s="408">
        <f t="shared" si="144"/>
        <v>80</v>
      </c>
      <c r="M3772" s="11"/>
      <c r="N3772" s="11"/>
      <c r="O3772" s="360">
        <f>IF(P3772="Yes",'MD Rates'!$H$1,R3772)</f>
        <v>39022</v>
      </c>
      <c r="P3772" s="5" t="str">
        <f t="shared" si="143"/>
        <v>No</v>
      </c>
      <c r="R3772" s="406">
        <v>39022</v>
      </c>
    </row>
    <row r="3773" spans="1:18" hidden="1" x14ac:dyDescent="0.2">
      <c r="A3773" s="176" t="s">
        <v>12</v>
      </c>
      <c r="B3773" s="1064" t="s">
        <v>1923</v>
      </c>
      <c r="C3773" s="366" t="s">
        <v>1530</v>
      </c>
      <c r="D3773" s="11"/>
      <c r="E3773" s="11"/>
      <c r="F3773" s="176" t="s">
        <v>11</v>
      </c>
      <c r="G3773" s="11"/>
      <c r="H3773" s="11"/>
      <c r="I3773" s="177">
        <v>80</v>
      </c>
      <c r="J3773" s="178"/>
      <c r="K3773" s="178"/>
      <c r="L3773" s="408">
        <f t="shared" si="144"/>
        <v>80</v>
      </c>
      <c r="M3773" s="11"/>
      <c r="N3773" s="11"/>
      <c r="O3773" s="360">
        <f>IF(P3773="Yes",'MD Rates'!$H$1,R3773)</f>
        <v>39022</v>
      </c>
      <c r="P3773" s="5" t="str">
        <f t="shared" si="143"/>
        <v>No</v>
      </c>
      <c r="R3773" s="406">
        <v>39022</v>
      </c>
    </row>
    <row r="3774" spans="1:18" hidden="1" x14ac:dyDescent="0.2">
      <c r="A3774" s="176" t="s">
        <v>13</v>
      </c>
      <c r="B3774" s="1064" t="s">
        <v>1923</v>
      </c>
      <c r="C3774" s="366" t="s">
        <v>1526</v>
      </c>
      <c r="D3774" s="11"/>
      <c r="E3774" s="11"/>
      <c r="F3774" s="176" t="s">
        <v>11</v>
      </c>
      <c r="G3774" s="11"/>
      <c r="H3774" s="11"/>
      <c r="I3774" s="177">
        <v>80</v>
      </c>
      <c r="J3774" s="178"/>
      <c r="K3774" s="178"/>
      <c r="L3774" s="408">
        <f t="shared" si="144"/>
        <v>80</v>
      </c>
      <c r="M3774" s="11"/>
      <c r="N3774" s="11"/>
      <c r="O3774" s="360">
        <f>IF(P3774="Yes",'MD Rates'!$H$1,R3774)</f>
        <v>39022</v>
      </c>
      <c r="P3774" s="5" t="str">
        <f t="shared" si="143"/>
        <v>No</v>
      </c>
      <c r="R3774" s="406">
        <v>39022</v>
      </c>
    </row>
    <row r="3775" spans="1:18" hidden="1" x14ac:dyDescent="0.2">
      <c r="A3775" s="176" t="s">
        <v>13</v>
      </c>
      <c r="B3775" s="1064" t="s">
        <v>1923</v>
      </c>
      <c r="C3775" s="366" t="s">
        <v>1530</v>
      </c>
      <c r="D3775" s="11"/>
      <c r="E3775" s="11"/>
      <c r="F3775" s="176" t="s">
        <v>11</v>
      </c>
      <c r="G3775" s="11"/>
      <c r="H3775" s="11"/>
      <c r="I3775" s="177">
        <v>80</v>
      </c>
      <c r="J3775" s="178"/>
      <c r="K3775" s="178"/>
      <c r="L3775" s="408">
        <f t="shared" si="144"/>
        <v>80</v>
      </c>
      <c r="M3775" s="11"/>
      <c r="N3775" s="11"/>
      <c r="O3775" s="360">
        <f>IF(P3775="Yes",'MD Rates'!$H$1,R3775)</f>
        <v>39022</v>
      </c>
      <c r="P3775" s="5" t="str">
        <f t="shared" si="143"/>
        <v>No</v>
      </c>
      <c r="R3775" s="406">
        <v>39022</v>
      </c>
    </row>
    <row r="3776" spans="1:18" hidden="1" x14ac:dyDescent="0.2">
      <c r="A3776" s="176" t="s">
        <v>14</v>
      </c>
      <c r="B3776" s="1064" t="s">
        <v>1923</v>
      </c>
      <c r="C3776" s="366" t="s">
        <v>1526</v>
      </c>
      <c r="D3776" s="11"/>
      <c r="E3776" s="11"/>
      <c r="F3776" s="176" t="s">
        <v>11</v>
      </c>
      <c r="G3776" s="11"/>
      <c r="H3776" s="11"/>
      <c r="I3776" s="177">
        <v>80</v>
      </c>
      <c r="J3776" s="178"/>
      <c r="K3776" s="178"/>
      <c r="L3776" s="408">
        <f t="shared" si="144"/>
        <v>80</v>
      </c>
      <c r="M3776" s="11"/>
      <c r="N3776" s="11"/>
      <c r="O3776" s="360">
        <f>IF(P3776="Yes",'MD Rates'!$H$1,R3776)</f>
        <v>39022</v>
      </c>
      <c r="P3776" s="5" t="str">
        <f t="shared" si="143"/>
        <v>No</v>
      </c>
      <c r="R3776" s="406">
        <v>39022</v>
      </c>
    </row>
    <row r="3777" spans="1:18" hidden="1" x14ac:dyDescent="0.2">
      <c r="A3777" s="176" t="s">
        <v>14</v>
      </c>
      <c r="B3777" s="1064" t="s">
        <v>1923</v>
      </c>
      <c r="C3777" s="366" t="s">
        <v>1530</v>
      </c>
      <c r="D3777" s="11"/>
      <c r="E3777" s="11"/>
      <c r="F3777" s="176" t="s">
        <v>11</v>
      </c>
      <c r="G3777" s="11"/>
      <c r="H3777" s="11"/>
      <c r="I3777" s="177">
        <v>80</v>
      </c>
      <c r="J3777" s="178"/>
      <c r="K3777" s="178"/>
      <c r="L3777" s="408">
        <f t="shared" si="144"/>
        <v>80</v>
      </c>
      <c r="M3777" s="11"/>
      <c r="N3777" s="11"/>
      <c r="O3777" s="360">
        <f>IF(P3777="Yes",'MD Rates'!$H$1,R3777)</f>
        <v>39022</v>
      </c>
      <c r="P3777" s="5" t="str">
        <f t="shared" si="143"/>
        <v>No</v>
      </c>
      <c r="R3777" s="406">
        <v>39022</v>
      </c>
    </row>
    <row r="3778" spans="1:18" x14ac:dyDescent="0.2">
      <c r="A3778" s="176" t="s">
        <v>1581</v>
      </c>
      <c r="B3778" s="1152" t="s">
        <v>1923</v>
      </c>
      <c r="C3778" s="366" t="s">
        <v>1526</v>
      </c>
      <c r="D3778" s="66" t="s">
        <v>727</v>
      </c>
      <c r="E3778" s="11"/>
      <c r="F3778" s="66" t="s">
        <v>477</v>
      </c>
      <c r="G3778" s="11"/>
      <c r="H3778" s="11"/>
      <c r="I3778" s="73">
        <v>31.4</v>
      </c>
      <c r="J3778" s="73"/>
      <c r="K3778" s="11"/>
      <c r="L3778" s="419">
        <f>'MD Rates'!G421</f>
        <v>32.01</v>
      </c>
      <c r="M3778" s="11"/>
      <c r="N3778" s="11"/>
      <c r="O3778" s="360">
        <f>IF(P3778="Yes",'MD Rates'!$H$1,R3778)</f>
        <v>44287</v>
      </c>
      <c r="P3778" s="5" t="str">
        <f t="shared" si="143"/>
        <v>Yes</v>
      </c>
      <c r="R3778" s="360">
        <v>43922</v>
      </c>
    </row>
    <row r="3779" spans="1:18" x14ac:dyDescent="0.2">
      <c r="A3779" s="176" t="s">
        <v>1581</v>
      </c>
      <c r="B3779" s="1064" t="s">
        <v>1923</v>
      </c>
      <c r="C3779" s="366" t="s">
        <v>1526</v>
      </c>
      <c r="D3779" s="66" t="s">
        <v>727</v>
      </c>
      <c r="E3779" s="11"/>
      <c r="F3779" s="66" t="s">
        <v>478</v>
      </c>
      <c r="G3779" s="11"/>
      <c r="H3779" s="11"/>
      <c r="I3779" s="73">
        <v>26.16</v>
      </c>
      <c r="J3779" s="73"/>
      <c r="K3779" s="11"/>
      <c r="L3779" s="419">
        <f>'MD Rates'!F421</f>
        <v>26.67</v>
      </c>
      <c r="M3779" s="11"/>
      <c r="N3779" s="11"/>
      <c r="O3779" s="360">
        <f>IF(P3779="Yes",'MD Rates'!$H$1,R3779)</f>
        <v>44287</v>
      </c>
      <c r="P3779" s="5" t="str">
        <f t="shared" si="143"/>
        <v>Yes</v>
      </c>
      <c r="R3779" s="360">
        <v>43922</v>
      </c>
    </row>
    <row r="3780" spans="1:18" x14ac:dyDescent="0.2">
      <c r="A3780" s="176" t="s">
        <v>1581</v>
      </c>
      <c r="B3780" s="1064" t="s">
        <v>1923</v>
      </c>
      <c r="C3780" s="366" t="s">
        <v>1526</v>
      </c>
      <c r="D3780" s="66" t="s">
        <v>727</v>
      </c>
      <c r="E3780" s="11"/>
      <c r="F3780" s="66" t="s">
        <v>479</v>
      </c>
      <c r="G3780" s="11"/>
      <c r="H3780" s="11"/>
      <c r="I3780" s="73">
        <v>24.42</v>
      </c>
      <c r="J3780" s="73"/>
      <c r="K3780" s="11"/>
      <c r="L3780" s="419">
        <f>'MD Rates'!E421</f>
        <v>24.9</v>
      </c>
      <c r="M3780" s="11"/>
      <c r="N3780" s="11"/>
      <c r="O3780" s="360">
        <f>IF(P3780="Yes",'MD Rates'!$H$1,R3780)</f>
        <v>44287</v>
      </c>
      <c r="P3780" s="5" t="str">
        <f t="shared" si="143"/>
        <v>Yes</v>
      </c>
      <c r="R3780" s="360">
        <v>43922</v>
      </c>
    </row>
    <row r="3781" spans="1:18" x14ac:dyDescent="0.2">
      <c r="A3781" s="176" t="s">
        <v>1581</v>
      </c>
      <c r="B3781" s="1064" t="s">
        <v>1923</v>
      </c>
      <c r="C3781" s="366" t="s">
        <v>1526</v>
      </c>
      <c r="D3781" s="66" t="s">
        <v>727</v>
      </c>
      <c r="E3781" s="11"/>
      <c r="F3781" s="66" t="s">
        <v>480</v>
      </c>
      <c r="G3781" s="11"/>
      <c r="H3781" s="11"/>
      <c r="I3781" s="73">
        <v>36.22</v>
      </c>
      <c r="J3781" s="73"/>
      <c r="K3781" s="11"/>
      <c r="L3781" s="419">
        <f>'MD Rates'!G424</f>
        <v>36.94</v>
      </c>
      <c r="M3781" s="11"/>
      <c r="N3781" s="11"/>
      <c r="O3781" s="360">
        <f>IF(P3781="Yes",'MD Rates'!$H$1,R3781)</f>
        <v>44287</v>
      </c>
      <c r="P3781" s="5" t="str">
        <f t="shared" si="143"/>
        <v>Yes</v>
      </c>
      <c r="R3781" s="360">
        <v>43922</v>
      </c>
    </row>
    <row r="3782" spans="1:18" x14ac:dyDescent="0.2">
      <c r="A3782" s="176" t="s">
        <v>1581</v>
      </c>
      <c r="B3782" s="1064" t="s">
        <v>1923</v>
      </c>
      <c r="C3782" s="366" t="s">
        <v>1526</v>
      </c>
      <c r="D3782" s="66" t="s">
        <v>727</v>
      </c>
      <c r="E3782" s="11"/>
      <c r="F3782" s="66" t="s">
        <v>481</v>
      </c>
      <c r="G3782" s="11"/>
      <c r="H3782" s="11"/>
      <c r="I3782" s="73">
        <v>30.18</v>
      </c>
      <c r="J3782" s="73"/>
      <c r="K3782" s="11"/>
      <c r="L3782" s="419">
        <f>'MD Rates'!F424</f>
        <v>30.78</v>
      </c>
      <c r="M3782" s="11"/>
      <c r="N3782" s="11"/>
      <c r="O3782" s="360">
        <f>IF(P3782="Yes",'MD Rates'!$H$1,R3782)</f>
        <v>44287</v>
      </c>
      <c r="P3782" s="5" t="str">
        <f t="shared" si="143"/>
        <v>Yes</v>
      </c>
      <c r="R3782" s="360">
        <v>43922</v>
      </c>
    </row>
    <row r="3783" spans="1:18" x14ac:dyDescent="0.2">
      <c r="A3783" s="176" t="s">
        <v>1581</v>
      </c>
      <c r="B3783" s="1064" t="s">
        <v>1923</v>
      </c>
      <c r="C3783" s="366" t="s">
        <v>1526</v>
      </c>
      <c r="D3783" s="66" t="s">
        <v>727</v>
      </c>
      <c r="E3783" s="11"/>
      <c r="F3783" s="66" t="s">
        <v>482</v>
      </c>
      <c r="G3783" s="11"/>
      <c r="H3783" s="11"/>
      <c r="I3783" s="73">
        <v>28.17</v>
      </c>
      <c r="J3783" s="73"/>
      <c r="K3783" s="11"/>
      <c r="L3783" s="419">
        <f>'MD Rates'!E424</f>
        <v>28.73</v>
      </c>
      <c r="M3783" s="11"/>
      <c r="N3783" s="11"/>
      <c r="O3783" s="360">
        <f>IF(P3783="Yes",'MD Rates'!$H$1,R3783)</f>
        <v>44287</v>
      </c>
      <c r="P3783" s="5" t="str">
        <f t="shared" si="143"/>
        <v>Yes</v>
      </c>
      <c r="R3783" s="360">
        <v>43922</v>
      </c>
    </row>
    <row r="3784" spans="1:18" x14ac:dyDescent="0.2">
      <c r="A3784" s="176" t="s">
        <v>1581</v>
      </c>
      <c r="B3784" s="1064" t="s">
        <v>1923</v>
      </c>
      <c r="C3784" s="366" t="s">
        <v>1530</v>
      </c>
      <c r="D3784" s="66" t="s">
        <v>727</v>
      </c>
      <c r="E3784" s="11"/>
      <c r="F3784" s="66" t="s">
        <v>483</v>
      </c>
      <c r="G3784" s="11"/>
      <c r="H3784" s="11"/>
      <c r="I3784" s="9">
        <v>22.49</v>
      </c>
      <c r="J3784" s="73"/>
      <c r="K3784" s="11"/>
      <c r="L3784" s="419">
        <f>'MD Rates'!G419</f>
        <v>22.94</v>
      </c>
      <c r="M3784" s="11"/>
      <c r="N3784" s="11"/>
      <c r="O3784" s="360">
        <f>IF(P3784="Yes",'MD Rates'!$H$1,R3784)</f>
        <v>44287</v>
      </c>
      <c r="P3784" s="5" t="str">
        <f t="shared" si="143"/>
        <v>Yes</v>
      </c>
      <c r="R3784" s="360">
        <v>43922</v>
      </c>
    </row>
    <row r="3785" spans="1:18" x14ac:dyDescent="0.2">
      <c r="A3785" s="176" t="s">
        <v>1581</v>
      </c>
      <c r="B3785" s="1064" t="s">
        <v>1923</v>
      </c>
      <c r="C3785" s="366" t="s">
        <v>1530</v>
      </c>
      <c r="D3785" s="66" t="s">
        <v>727</v>
      </c>
      <c r="E3785" s="11"/>
      <c r="F3785" s="66" t="s">
        <v>484</v>
      </c>
      <c r="G3785" s="11"/>
      <c r="H3785" s="11"/>
      <c r="I3785" s="9">
        <v>18.739999999999998</v>
      </c>
      <c r="J3785" s="73"/>
      <c r="K3785" s="11"/>
      <c r="L3785" s="419">
        <f>'MD Rates'!F419</f>
        <v>19.11</v>
      </c>
      <c r="M3785" s="11"/>
      <c r="N3785" s="11"/>
      <c r="O3785" s="360">
        <f>IF(P3785="Yes",'MD Rates'!$H$1,R3785)</f>
        <v>44287</v>
      </c>
      <c r="P3785" s="5" t="str">
        <f t="shared" si="143"/>
        <v>Yes</v>
      </c>
      <c r="R3785" s="360">
        <v>43922</v>
      </c>
    </row>
    <row r="3786" spans="1:18" x14ac:dyDescent="0.2">
      <c r="A3786" s="176" t="s">
        <v>1581</v>
      </c>
      <c r="B3786" s="1064" t="s">
        <v>1923</v>
      </c>
      <c r="C3786" s="366" t="s">
        <v>1530</v>
      </c>
      <c r="D3786" s="66" t="s">
        <v>727</v>
      </c>
      <c r="E3786" s="11"/>
      <c r="F3786" s="66" t="s">
        <v>485</v>
      </c>
      <c r="G3786" s="11"/>
      <c r="H3786" s="11"/>
      <c r="I3786" s="328">
        <v>17.489999999999998</v>
      </c>
      <c r="J3786" s="73"/>
      <c r="K3786" s="11"/>
      <c r="L3786" s="419">
        <f>'MD Rates'!E419</f>
        <v>17.84</v>
      </c>
      <c r="M3786" s="11"/>
      <c r="N3786" s="11"/>
      <c r="O3786" s="360">
        <f>IF(P3786="Yes",'MD Rates'!$H$1,R3786)</f>
        <v>44287</v>
      </c>
      <c r="P3786" s="5" t="str">
        <f t="shared" si="143"/>
        <v>Yes</v>
      </c>
      <c r="R3786" s="360">
        <v>43922</v>
      </c>
    </row>
    <row r="3787" spans="1:18" x14ac:dyDescent="0.2">
      <c r="A3787" s="176" t="s">
        <v>1581</v>
      </c>
      <c r="B3787" s="1064" t="s">
        <v>1923</v>
      </c>
      <c r="C3787" s="366" t="s">
        <v>1530</v>
      </c>
      <c r="D3787" s="66" t="s">
        <v>727</v>
      </c>
      <c r="E3787" s="11"/>
      <c r="F3787" s="66" t="s">
        <v>477</v>
      </c>
      <c r="G3787" s="11"/>
      <c r="H3787" s="11"/>
      <c r="I3787" s="73">
        <v>31.4</v>
      </c>
      <c r="J3787" s="73"/>
      <c r="K3787" s="11"/>
      <c r="L3787" s="419">
        <f>'MD Rates'!G421</f>
        <v>32.01</v>
      </c>
      <c r="M3787" s="11"/>
      <c r="N3787" s="11"/>
      <c r="O3787" s="360">
        <f>IF(P3787="Yes",'MD Rates'!$H$1,R3787)</f>
        <v>44287</v>
      </c>
      <c r="P3787" s="5" t="str">
        <f t="shared" si="143"/>
        <v>Yes</v>
      </c>
      <c r="R3787" s="360">
        <v>43922</v>
      </c>
    </row>
    <row r="3788" spans="1:18" x14ac:dyDescent="0.2">
      <c r="A3788" s="176" t="s">
        <v>1581</v>
      </c>
      <c r="B3788" s="1064" t="s">
        <v>1923</v>
      </c>
      <c r="C3788" s="366" t="s">
        <v>1530</v>
      </c>
      <c r="D3788" s="66" t="s">
        <v>727</v>
      </c>
      <c r="E3788" s="11"/>
      <c r="F3788" s="66" t="s">
        <v>478</v>
      </c>
      <c r="G3788" s="11"/>
      <c r="H3788" s="11"/>
      <c r="I3788" s="73">
        <v>26.16</v>
      </c>
      <c r="J3788" s="73"/>
      <c r="K3788" s="11"/>
      <c r="L3788" s="419">
        <f>'MD Rates'!F421</f>
        <v>26.67</v>
      </c>
      <c r="M3788" s="11"/>
      <c r="N3788" s="11"/>
      <c r="O3788" s="360">
        <f>IF(P3788="Yes",'MD Rates'!$H$1,R3788)</f>
        <v>44287</v>
      </c>
      <c r="P3788" s="5" t="str">
        <f t="shared" si="143"/>
        <v>Yes</v>
      </c>
      <c r="R3788" s="360">
        <v>43922</v>
      </c>
    </row>
    <row r="3789" spans="1:18" x14ac:dyDescent="0.2">
      <c r="A3789" s="176" t="s">
        <v>1581</v>
      </c>
      <c r="B3789" s="1064" t="s">
        <v>1923</v>
      </c>
      <c r="C3789" s="366" t="s">
        <v>1530</v>
      </c>
      <c r="D3789" s="66" t="s">
        <v>727</v>
      </c>
      <c r="E3789" s="11"/>
      <c r="F3789" s="66" t="s">
        <v>479</v>
      </c>
      <c r="G3789" s="11"/>
      <c r="H3789" s="11"/>
      <c r="I3789" s="73">
        <v>24.42</v>
      </c>
      <c r="J3789" s="73"/>
      <c r="K3789" s="11"/>
      <c r="L3789" s="419">
        <f>'MD Rates'!E421</f>
        <v>24.9</v>
      </c>
      <c r="M3789" s="11"/>
      <c r="N3789" s="11"/>
      <c r="O3789" s="360">
        <f>IF(P3789="Yes",'MD Rates'!$H$1,R3789)</f>
        <v>44287</v>
      </c>
      <c r="P3789" s="5" t="str">
        <f t="shared" si="143"/>
        <v>Yes</v>
      </c>
      <c r="R3789" s="360">
        <v>43922</v>
      </c>
    </row>
    <row r="3790" spans="1:18" ht="15" hidden="1" x14ac:dyDescent="0.25">
      <c r="A3790" s="980" t="s">
        <v>1581</v>
      </c>
      <c r="B3790" s="1064" t="s">
        <v>1923</v>
      </c>
      <c r="C3790" s="366" t="s">
        <v>1530</v>
      </c>
      <c r="D3790" s="66"/>
      <c r="E3790" s="11"/>
      <c r="F3790" s="980" t="s">
        <v>1935</v>
      </c>
      <c r="G3790" s="11"/>
      <c r="H3790" s="11"/>
      <c r="I3790" s="980">
        <v>21.76</v>
      </c>
      <c r="J3790" s="11"/>
      <c r="K3790" s="11"/>
      <c r="L3790" s="419">
        <f>'MD Rates'!B128</f>
        <v>21.76</v>
      </c>
      <c r="M3790" s="11"/>
      <c r="N3790" s="11"/>
      <c r="O3790" s="360">
        <f>IF(P3790="Yes",'MD Rates'!$H$1,R3790)</f>
        <v>43374</v>
      </c>
      <c r="P3790" s="5" t="str">
        <f t="shared" si="143"/>
        <v>No</v>
      </c>
      <c r="R3790" s="406">
        <v>43374</v>
      </c>
    </row>
    <row r="3791" spans="1:18" ht="15" hidden="1" x14ac:dyDescent="0.25">
      <c r="A3791" s="980" t="s">
        <v>1581</v>
      </c>
      <c r="B3791" s="1064" t="s">
        <v>1923</v>
      </c>
      <c r="C3791" s="366" t="s">
        <v>1530</v>
      </c>
      <c r="D3791" s="66"/>
      <c r="E3791" s="11"/>
      <c r="F3791" s="980" t="s">
        <v>1936</v>
      </c>
      <c r="G3791" s="11"/>
      <c r="H3791" s="11"/>
      <c r="I3791" s="980">
        <v>27.58</v>
      </c>
      <c r="J3791" s="11"/>
      <c r="K3791" s="11"/>
      <c r="L3791" s="419">
        <f>'MD Rates'!B129</f>
        <v>27.58</v>
      </c>
      <c r="M3791" s="11"/>
      <c r="N3791" s="11"/>
      <c r="O3791" s="360">
        <f>IF(P3791="Yes",'MD Rates'!$H$1,R3791)</f>
        <v>43374</v>
      </c>
      <c r="P3791" s="5" t="str">
        <f t="shared" si="143"/>
        <v>No</v>
      </c>
      <c r="R3791" s="406">
        <v>43374</v>
      </c>
    </row>
    <row r="3792" spans="1:18" ht="15" hidden="1" x14ac:dyDescent="0.25">
      <c r="A3792" s="980" t="s">
        <v>1581</v>
      </c>
      <c r="B3792" s="1064" t="s">
        <v>1923</v>
      </c>
      <c r="C3792" s="366" t="s">
        <v>1530</v>
      </c>
      <c r="D3792" s="66"/>
      <c r="E3792" s="11"/>
      <c r="F3792" s="980" t="s">
        <v>1937</v>
      </c>
      <c r="G3792" s="11"/>
      <c r="H3792" s="11"/>
      <c r="I3792" s="980">
        <v>15.89</v>
      </c>
      <c r="J3792" s="11"/>
      <c r="K3792" s="11"/>
      <c r="L3792" s="419">
        <f>'MD Rates'!B126</f>
        <v>15.89</v>
      </c>
      <c r="M3792" s="11"/>
      <c r="N3792" s="11"/>
      <c r="O3792" s="360">
        <f>IF(P3792="Yes",'MD Rates'!$H$1,R3792)</f>
        <v>43374</v>
      </c>
      <c r="P3792" s="5" t="str">
        <f t="shared" si="143"/>
        <v>No</v>
      </c>
      <c r="R3792" s="406">
        <v>43374</v>
      </c>
    </row>
    <row r="3793" spans="1:18" ht="15" hidden="1" x14ac:dyDescent="0.25">
      <c r="A3793" s="980" t="s">
        <v>1581</v>
      </c>
      <c r="B3793" s="1064" t="s">
        <v>1923</v>
      </c>
      <c r="C3793" s="366" t="s">
        <v>1530</v>
      </c>
      <c r="D3793" s="66"/>
      <c r="E3793" s="11"/>
      <c r="F3793" s="980" t="s">
        <v>1938</v>
      </c>
      <c r="G3793" s="11"/>
      <c r="H3793" s="11"/>
      <c r="I3793" s="980">
        <v>18.39</v>
      </c>
      <c r="J3793" s="11"/>
      <c r="K3793" s="11"/>
      <c r="L3793" s="419">
        <f>'MD Rates'!B127</f>
        <v>18.39</v>
      </c>
      <c r="M3793" s="11"/>
      <c r="N3793" s="11"/>
      <c r="O3793" s="360">
        <f>IF(P3793="Yes",'MD Rates'!$H$1,R3793)</f>
        <v>43374</v>
      </c>
      <c r="P3793" s="5" t="str">
        <f t="shared" si="143"/>
        <v>No</v>
      </c>
      <c r="R3793" s="406">
        <v>43374</v>
      </c>
    </row>
    <row r="3794" spans="1:18" ht="15" hidden="1" x14ac:dyDescent="0.25">
      <c r="A3794" s="980" t="s">
        <v>1581</v>
      </c>
      <c r="B3794" s="1064" t="s">
        <v>1923</v>
      </c>
      <c r="C3794" s="366" t="s">
        <v>1530</v>
      </c>
      <c r="D3794" s="66"/>
      <c r="E3794" s="11"/>
      <c r="F3794" s="980" t="s">
        <v>1939</v>
      </c>
      <c r="G3794" s="11"/>
      <c r="H3794" s="11"/>
      <c r="I3794" s="980">
        <v>21.76</v>
      </c>
      <c r="J3794" s="11"/>
      <c r="K3794" s="11"/>
      <c r="L3794" s="419">
        <f>'MD Rates'!B128</f>
        <v>21.76</v>
      </c>
      <c r="M3794" s="11"/>
      <c r="N3794" s="11"/>
      <c r="O3794" s="360">
        <f>IF(P3794="Yes",'MD Rates'!$H$1,R3794)</f>
        <v>43374</v>
      </c>
      <c r="P3794" s="5" t="str">
        <f t="shared" si="143"/>
        <v>No</v>
      </c>
      <c r="R3794" s="406">
        <v>43374</v>
      </c>
    </row>
    <row r="3795" spans="1:18" ht="15" hidden="1" x14ac:dyDescent="0.25">
      <c r="A3795" s="980" t="s">
        <v>1581</v>
      </c>
      <c r="B3795" s="1064" t="s">
        <v>1923</v>
      </c>
      <c r="C3795" s="366" t="s">
        <v>1530</v>
      </c>
      <c r="D3795" s="66"/>
      <c r="E3795" s="11"/>
      <c r="F3795" s="980" t="s">
        <v>1940</v>
      </c>
      <c r="G3795" s="11"/>
      <c r="H3795" s="11"/>
      <c r="I3795" s="980">
        <v>27.58</v>
      </c>
      <c r="J3795" s="11"/>
      <c r="K3795" s="11"/>
      <c r="L3795" s="419">
        <f>'MD Rates'!B129</f>
        <v>27.58</v>
      </c>
      <c r="M3795" s="11"/>
      <c r="N3795" s="11"/>
      <c r="O3795" s="360">
        <f>IF(P3795="Yes",'MD Rates'!$H$1,R3795)</f>
        <v>43374</v>
      </c>
      <c r="P3795" s="5" t="str">
        <f t="shared" si="143"/>
        <v>No</v>
      </c>
      <c r="R3795" s="406">
        <v>43374</v>
      </c>
    </row>
    <row r="3796" spans="1:18" s="11" customFormat="1" x14ac:dyDescent="0.2">
      <c r="A3796" s="176" t="s">
        <v>1581</v>
      </c>
      <c r="B3796" s="1064" t="s">
        <v>1923</v>
      </c>
      <c r="C3796" s="366" t="s">
        <v>1530</v>
      </c>
      <c r="D3796" s="66" t="s">
        <v>727</v>
      </c>
      <c r="F3796" s="66" t="s">
        <v>480</v>
      </c>
      <c r="I3796" s="73">
        <v>36.22</v>
      </c>
      <c r="J3796" s="73"/>
      <c r="L3796" s="419">
        <f>'MD Rates'!G424</f>
        <v>36.94</v>
      </c>
      <c r="O3796" s="360">
        <f>IF(P3796="Yes",'MD Rates'!$H$1,R3796)</f>
        <v>44287</v>
      </c>
      <c r="P3796" s="5" t="str">
        <f t="shared" si="143"/>
        <v>Yes</v>
      </c>
      <c r="Q3796"/>
      <c r="R3796" s="360">
        <v>43922</v>
      </c>
    </row>
    <row r="3797" spans="1:18" x14ac:dyDescent="0.2">
      <c r="A3797" s="176" t="s">
        <v>1581</v>
      </c>
      <c r="B3797" s="1064" t="s">
        <v>1923</v>
      </c>
      <c r="C3797" s="366" t="s">
        <v>1530</v>
      </c>
      <c r="D3797" s="66" t="s">
        <v>727</v>
      </c>
      <c r="E3797" s="11"/>
      <c r="F3797" s="66" t="s">
        <v>481</v>
      </c>
      <c r="G3797" s="11"/>
      <c r="H3797" s="11"/>
      <c r="I3797" s="73">
        <v>30.18</v>
      </c>
      <c r="J3797" s="73"/>
      <c r="K3797" s="11"/>
      <c r="L3797" s="419">
        <f>'MD Rates'!F424</f>
        <v>30.78</v>
      </c>
      <c r="M3797" s="11"/>
      <c r="N3797" s="11"/>
      <c r="O3797" s="360">
        <f>IF(P3797="Yes",'MD Rates'!$H$1,R3797)</f>
        <v>44287</v>
      </c>
      <c r="P3797" s="5" t="str">
        <f t="shared" si="143"/>
        <v>Yes</v>
      </c>
      <c r="R3797" s="360">
        <v>43922</v>
      </c>
    </row>
    <row r="3798" spans="1:18" x14ac:dyDescent="0.2">
      <c r="A3798" s="176" t="s">
        <v>1581</v>
      </c>
      <c r="B3798" s="1064" t="s">
        <v>1923</v>
      </c>
      <c r="C3798" s="366" t="s">
        <v>1530</v>
      </c>
      <c r="D3798" s="66" t="s">
        <v>727</v>
      </c>
      <c r="E3798" s="11"/>
      <c r="F3798" s="66" t="s">
        <v>482</v>
      </c>
      <c r="G3798" s="11"/>
      <c r="H3798" s="11"/>
      <c r="I3798" s="73">
        <v>28.17</v>
      </c>
      <c r="J3798" s="73"/>
      <c r="K3798" s="11"/>
      <c r="L3798" s="419">
        <f>'MD Rates'!E424</f>
        <v>28.73</v>
      </c>
      <c r="M3798" s="11"/>
      <c r="N3798" s="11"/>
      <c r="O3798" s="360">
        <f>IF(P3798="Yes",'MD Rates'!$H$1,R3798)</f>
        <v>44287</v>
      </c>
      <c r="P3798" s="5" t="str">
        <f t="shared" si="143"/>
        <v>Yes</v>
      </c>
      <c r="R3798" s="360">
        <v>43922</v>
      </c>
    </row>
    <row r="3799" spans="1:18" x14ac:dyDescent="0.2">
      <c r="A3799" s="176" t="s">
        <v>1581</v>
      </c>
      <c r="B3799" s="1064" t="s">
        <v>1923</v>
      </c>
      <c r="C3799" s="367" t="s">
        <v>1530</v>
      </c>
      <c r="D3799" s="66"/>
      <c r="E3799" s="11"/>
      <c r="F3799" s="31" t="s">
        <v>1582</v>
      </c>
      <c r="G3799" s="11"/>
      <c r="H3799" s="11"/>
      <c r="I3799" s="9">
        <v>22.49</v>
      </c>
      <c r="J3799" s="73"/>
      <c r="K3799" s="11"/>
      <c r="L3799" s="419">
        <f>'MD Rates'!G419</f>
        <v>22.94</v>
      </c>
      <c r="M3799" s="11"/>
      <c r="N3799" s="11"/>
      <c r="O3799" s="360">
        <f>IF(P3799="Yes",'MD Rates'!$H$1,R3799)</f>
        <v>44287</v>
      </c>
      <c r="P3799" s="5" t="str">
        <f t="shared" si="143"/>
        <v>Yes</v>
      </c>
      <c r="R3799" s="360">
        <v>43922</v>
      </c>
    </row>
    <row r="3800" spans="1:18" x14ac:dyDescent="0.2">
      <c r="A3800" s="176" t="s">
        <v>1581</v>
      </c>
      <c r="B3800" s="1064" t="s">
        <v>1923</v>
      </c>
      <c r="C3800" s="367" t="s">
        <v>1530</v>
      </c>
      <c r="D3800" s="66"/>
      <c r="E3800" s="11"/>
      <c r="F3800" s="31" t="s">
        <v>1583</v>
      </c>
      <c r="G3800" s="11"/>
      <c r="H3800" s="11"/>
      <c r="I3800" s="9">
        <v>18.739999999999998</v>
      </c>
      <c r="J3800" s="73"/>
      <c r="K3800" s="11"/>
      <c r="L3800" s="419">
        <f>'MD Rates'!F419</f>
        <v>19.11</v>
      </c>
      <c r="M3800" s="11"/>
      <c r="N3800" s="11"/>
      <c r="O3800" s="360">
        <f>IF(P3800="Yes",'MD Rates'!$H$1,R3800)</f>
        <v>44287</v>
      </c>
      <c r="P3800" s="5" t="str">
        <f t="shared" si="143"/>
        <v>Yes</v>
      </c>
      <c r="R3800" s="360">
        <v>43922</v>
      </c>
    </row>
    <row r="3801" spans="1:18" x14ac:dyDescent="0.2">
      <c r="A3801" s="176" t="s">
        <v>1581</v>
      </c>
      <c r="B3801" s="1064" t="s">
        <v>1923</v>
      </c>
      <c r="C3801" s="367" t="s">
        <v>1530</v>
      </c>
      <c r="D3801" s="66"/>
      <c r="E3801" s="11"/>
      <c r="F3801" s="9" t="s">
        <v>1584</v>
      </c>
      <c r="G3801" s="11"/>
      <c r="H3801" s="11"/>
      <c r="I3801" s="328">
        <v>17.489999999999998</v>
      </c>
      <c r="J3801" s="73"/>
      <c r="K3801" s="11"/>
      <c r="L3801" s="419">
        <f>'MD Rates'!E419</f>
        <v>17.84</v>
      </c>
      <c r="M3801" s="11"/>
      <c r="N3801" s="11"/>
      <c r="O3801" s="360">
        <f>IF(P3801="Yes",'MD Rates'!$H$1,R3801)</f>
        <v>44287</v>
      </c>
      <c r="P3801" s="5" t="str">
        <f t="shared" si="143"/>
        <v>Yes</v>
      </c>
      <c r="R3801" s="360">
        <v>43922</v>
      </c>
    </row>
    <row r="3802" spans="1:18" x14ac:dyDescent="0.2">
      <c r="A3802" s="176" t="s">
        <v>1581</v>
      </c>
      <c r="B3802" s="1064" t="s">
        <v>1923</v>
      </c>
      <c r="C3802" s="367" t="s">
        <v>1530</v>
      </c>
      <c r="D3802" s="66"/>
      <c r="E3802" s="11"/>
      <c r="F3802" s="9" t="s">
        <v>244</v>
      </c>
      <c r="G3802" s="11"/>
      <c r="H3802" s="11"/>
      <c r="I3802" s="328">
        <v>13.11</v>
      </c>
      <c r="J3802" s="73"/>
      <c r="K3802" s="11"/>
      <c r="L3802" s="419">
        <f>'MD Rates'!D419</f>
        <v>13.38</v>
      </c>
      <c r="M3802" s="11"/>
      <c r="N3802" s="11"/>
      <c r="O3802" s="360">
        <f>IF(P3802="Yes",'MD Rates'!$H$1,R3802)</f>
        <v>44287</v>
      </c>
      <c r="P3802" s="12" t="str">
        <f>IF(I3802&lt;&gt;L3802,"Yes","No")</f>
        <v>Yes</v>
      </c>
      <c r="Q3802" s="11"/>
      <c r="R3802" s="360">
        <v>43922</v>
      </c>
    </row>
    <row r="3803" spans="1:18" x14ac:dyDescent="0.2">
      <c r="A3803" s="176" t="s">
        <v>1581</v>
      </c>
      <c r="B3803" s="1064" t="s">
        <v>1923</v>
      </c>
      <c r="C3803" s="367" t="s">
        <v>1530</v>
      </c>
      <c r="D3803" s="66"/>
      <c r="E3803" s="11"/>
      <c r="F3803" s="31" t="s">
        <v>1585</v>
      </c>
      <c r="G3803" s="11"/>
      <c r="H3803" s="11"/>
      <c r="I3803" s="328">
        <v>27.96</v>
      </c>
      <c r="J3803" s="73"/>
      <c r="K3803" s="11"/>
      <c r="L3803" s="419">
        <f>'MD Rates'!G420</f>
        <v>28.52</v>
      </c>
      <c r="M3803" s="11"/>
      <c r="N3803" s="11"/>
      <c r="O3803" s="360">
        <f>IF(P3803="Yes",'MD Rates'!$H$1,R3803)</f>
        <v>44287</v>
      </c>
      <c r="P3803" s="5" t="str">
        <f t="shared" si="143"/>
        <v>Yes</v>
      </c>
      <c r="R3803" s="360">
        <v>43922</v>
      </c>
    </row>
    <row r="3804" spans="1:18" x14ac:dyDescent="0.2">
      <c r="A3804" s="176" t="s">
        <v>1581</v>
      </c>
      <c r="B3804" s="1064" t="s">
        <v>1923</v>
      </c>
      <c r="C3804" s="367" t="s">
        <v>1530</v>
      </c>
      <c r="D3804" s="66"/>
      <c r="E3804" s="11"/>
      <c r="F3804" s="31" t="s">
        <v>1586</v>
      </c>
      <c r="G3804" s="11"/>
      <c r="H3804" s="11"/>
      <c r="I3804" s="328">
        <v>23.3</v>
      </c>
      <c r="J3804" s="73"/>
      <c r="K3804" s="11"/>
      <c r="L3804" s="419">
        <f>'MD Rates'!F420</f>
        <v>23.76</v>
      </c>
      <c r="M3804" s="11"/>
      <c r="N3804" s="11"/>
      <c r="O3804" s="360">
        <f>IF(P3804="Yes",'MD Rates'!$H$1,R3804)</f>
        <v>44287</v>
      </c>
      <c r="P3804" s="5" t="str">
        <f t="shared" si="143"/>
        <v>Yes</v>
      </c>
      <c r="R3804" s="360">
        <v>43922</v>
      </c>
    </row>
    <row r="3805" spans="1:18" x14ac:dyDescent="0.2">
      <c r="A3805" s="176" t="s">
        <v>1581</v>
      </c>
      <c r="B3805" s="1064" t="s">
        <v>1923</v>
      </c>
      <c r="C3805" s="367" t="s">
        <v>1530</v>
      </c>
      <c r="D3805" s="66"/>
      <c r="E3805" s="11"/>
      <c r="F3805" s="9" t="s">
        <v>1587</v>
      </c>
      <c r="G3805" s="11"/>
      <c r="H3805" s="11"/>
      <c r="I3805" s="328">
        <v>21.75</v>
      </c>
      <c r="J3805" s="73"/>
      <c r="K3805" s="11"/>
      <c r="L3805" s="419">
        <f>'MD Rates'!E420</f>
        <v>22.18</v>
      </c>
      <c r="M3805" s="11"/>
      <c r="N3805" s="11"/>
      <c r="O3805" s="360">
        <f>IF(P3805="Yes",'MD Rates'!$H$1,R3805)</f>
        <v>44287</v>
      </c>
      <c r="P3805" s="5" t="str">
        <f t="shared" si="143"/>
        <v>Yes</v>
      </c>
      <c r="R3805" s="360">
        <v>43922</v>
      </c>
    </row>
    <row r="3806" spans="1:18" x14ac:dyDescent="0.2">
      <c r="A3806" s="31" t="s">
        <v>1581</v>
      </c>
      <c r="B3806" s="1064" t="s">
        <v>1923</v>
      </c>
      <c r="C3806" s="368" t="s">
        <v>1530</v>
      </c>
      <c r="D3806" s="31"/>
      <c r="E3806" s="31"/>
      <c r="F3806" s="31" t="s">
        <v>225</v>
      </c>
      <c r="G3806" s="31"/>
      <c r="H3806" s="31"/>
      <c r="I3806" s="31">
        <v>36.22</v>
      </c>
      <c r="J3806" s="73"/>
      <c r="K3806" s="31"/>
      <c r="L3806" s="512">
        <f>'MD Rates'!G422</f>
        <v>36.94</v>
      </c>
      <c r="M3806" s="31"/>
      <c r="N3806" s="31"/>
      <c r="O3806" s="360">
        <f>IF(P3806="Yes",'MD Rates'!$H$1,R3806)</f>
        <v>44287</v>
      </c>
      <c r="P3806" s="5" t="str">
        <f t="shared" si="143"/>
        <v>Yes</v>
      </c>
      <c r="R3806" s="360">
        <v>43922</v>
      </c>
    </row>
    <row r="3807" spans="1:18" x14ac:dyDescent="0.2">
      <c r="A3807" s="31" t="s">
        <v>1581</v>
      </c>
      <c r="B3807" s="1064" t="s">
        <v>1923</v>
      </c>
      <c r="C3807" s="368" t="s">
        <v>1530</v>
      </c>
      <c r="D3807" s="31"/>
      <c r="E3807" s="31"/>
      <c r="F3807" s="31" t="s">
        <v>226</v>
      </c>
      <c r="G3807" s="31"/>
      <c r="H3807" s="31"/>
      <c r="I3807" s="31">
        <v>30.18</v>
      </c>
      <c r="J3807" s="73"/>
      <c r="K3807" s="31"/>
      <c r="L3807" s="512">
        <f>'MD Rates'!F422</f>
        <v>30.78</v>
      </c>
      <c r="M3807" s="31"/>
      <c r="N3807" s="31"/>
      <c r="O3807" s="360">
        <f>IF(P3807="Yes",'MD Rates'!$H$1,R3807)</f>
        <v>44287</v>
      </c>
      <c r="P3807" s="5" t="str">
        <f t="shared" ref="P3807:P3851" si="145">IF(I3807&lt;&gt;L3807,"Yes","No")</f>
        <v>Yes</v>
      </c>
      <c r="R3807" s="360">
        <v>43922</v>
      </c>
    </row>
    <row r="3808" spans="1:18" x14ac:dyDescent="0.2">
      <c r="A3808" s="31" t="s">
        <v>1581</v>
      </c>
      <c r="B3808" s="1064" t="s">
        <v>1923</v>
      </c>
      <c r="C3808" s="368" t="s">
        <v>1530</v>
      </c>
      <c r="D3808" s="31"/>
      <c r="E3808" s="31"/>
      <c r="F3808" s="31" t="s">
        <v>227</v>
      </c>
      <c r="G3808" s="31"/>
      <c r="H3808" s="31"/>
      <c r="I3808" s="31">
        <v>28.17</v>
      </c>
      <c r="J3808" s="73"/>
      <c r="K3808" s="31"/>
      <c r="L3808" s="512">
        <f>'MD Rates'!E422</f>
        <v>28.73</v>
      </c>
      <c r="M3808" s="31"/>
      <c r="N3808" s="31"/>
      <c r="O3808" s="360">
        <f>IF(P3808="Yes",'MD Rates'!$H$1,R3808)</f>
        <v>44287</v>
      </c>
      <c r="P3808" s="5" t="str">
        <f t="shared" si="145"/>
        <v>Yes</v>
      </c>
      <c r="R3808" s="360">
        <v>43922</v>
      </c>
    </row>
    <row r="3809" spans="1:18" x14ac:dyDescent="0.2">
      <c r="A3809" s="31" t="s">
        <v>1581</v>
      </c>
      <c r="B3809" s="1064" t="s">
        <v>1923</v>
      </c>
      <c r="C3809" s="368" t="s">
        <v>1530</v>
      </c>
      <c r="D3809" s="31"/>
      <c r="E3809" s="31"/>
      <c r="F3809" s="31" t="s">
        <v>228</v>
      </c>
      <c r="G3809" s="31"/>
      <c r="H3809" s="31"/>
      <c r="I3809" s="9">
        <v>32.869999999999997</v>
      </c>
      <c r="J3809" s="73"/>
      <c r="K3809" s="31"/>
      <c r="L3809" s="512">
        <f>'MD Rates'!G423</f>
        <v>33.54</v>
      </c>
      <c r="M3809" s="31"/>
      <c r="N3809" s="31"/>
      <c r="O3809" s="360">
        <f>IF(P3809="Yes",'MD Rates'!$H$1,R3809)</f>
        <v>44287</v>
      </c>
      <c r="P3809" s="5" t="str">
        <f t="shared" si="145"/>
        <v>Yes</v>
      </c>
      <c r="R3809" s="360">
        <v>43922</v>
      </c>
    </row>
    <row r="3810" spans="1:18" x14ac:dyDescent="0.2">
      <c r="A3810" s="31" t="s">
        <v>1581</v>
      </c>
      <c r="B3810" s="1064" t="s">
        <v>1923</v>
      </c>
      <c r="C3810" s="368" t="s">
        <v>1530</v>
      </c>
      <c r="D3810" s="31"/>
      <c r="E3810" s="31"/>
      <c r="F3810" s="31" t="s">
        <v>229</v>
      </c>
      <c r="G3810" s="31"/>
      <c r="H3810" s="31"/>
      <c r="I3810" s="9">
        <v>27.39</v>
      </c>
      <c r="J3810" s="73"/>
      <c r="K3810" s="31"/>
      <c r="L3810" s="512">
        <f>'MD Rates'!F423</f>
        <v>27.95</v>
      </c>
      <c r="M3810" s="31"/>
      <c r="N3810" s="31"/>
      <c r="O3810" s="360">
        <f>IF(P3810="Yes",'MD Rates'!$H$1,R3810)</f>
        <v>44287</v>
      </c>
      <c r="P3810" s="5" t="str">
        <f t="shared" si="145"/>
        <v>Yes</v>
      </c>
      <c r="R3810" s="360">
        <v>43922</v>
      </c>
    </row>
    <row r="3811" spans="1:18" x14ac:dyDescent="0.2">
      <c r="A3811" s="31" t="s">
        <v>1581</v>
      </c>
      <c r="B3811" s="1064" t="s">
        <v>1923</v>
      </c>
      <c r="C3811" s="368" t="s">
        <v>1530</v>
      </c>
      <c r="D3811" s="31"/>
      <c r="E3811" s="31"/>
      <c r="F3811" s="31" t="s">
        <v>230</v>
      </c>
      <c r="G3811" s="31"/>
      <c r="H3811" s="31"/>
      <c r="I3811" s="31">
        <v>25.57</v>
      </c>
      <c r="J3811" s="73"/>
      <c r="K3811" s="31"/>
      <c r="L3811" s="512">
        <f>'MD Rates'!E423</f>
        <v>26.09</v>
      </c>
      <c r="M3811" s="31"/>
      <c r="N3811" s="31"/>
      <c r="O3811" s="360">
        <f>IF(P3811="Yes",'MD Rates'!$H$1,R3811)</f>
        <v>44287</v>
      </c>
      <c r="P3811" s="5" t="str">
        <f t="shared" si="145"/>
        <v>Yes</v>
      </c>
      <c r="R3811" s="360">
        <v>43922</v>
      </c>
    </row>
    <row r="3812" spans="1:18" x14ac:dyDescent="0.2">
      <c r="A3812" s="176" t="s">
        <v>1588</v>
      </c>
      <c r="B3812" s="1064" t="s">
        <v>1923</v>
      </c>
      <c r="C3812" s="366" t="s">
        <v>1526</v>
      </c>
      <c r="D3812" s="66" t="s">
        <v>727</v>
      </c>
      <c r="E3812" s="11"/>
      <c r="F3812" s="66" t="s">
        <v>477</v>
      </c>
      <c r="G3812" s="11"/>
      <c r="H3812" s="11"/>
      <c r="I3812" s="73">
        <v>31.4</v>
      </c>
      <c r="J3812" s="73"/>
      <c r="K3812" s="11"/>
      <c r="L3812" s="419">
        <f>'MD Rates'!G421</f>
        <v>32.01</v>
      </c>
      <c r="M3812" s="11"/>
      <c r="N3812" s="11"/>
      <c r="O3812" s="360">
        <f>IF(P3812="Yes",'MD Rates'!$H$1,R3812)</f>
        <v>44287</v>
      </c>
      <c r="P3812" s="5" t="str">
        <f t="shared" si="145"/>
        <v>Yes</v>
      </c>
      <c r="R3812" s="360">
        <v>43922</v>
      </c>
    </row>
    <row r="3813" spans="1:18" x14ac:dyDescent="0.2">
      <c r="A3813" s="176" t="s">
        <v>1588</v>
      </c>
      <c r="B3813" s="1064" t="s">
        <v>1923</v>
      </c>
      <c r="C3813" s="366" t="s">
        <v>1526</v>
      </c>
      <c r="D3813" s="66" t="s">
        <v>727</v>
      </c>
      <c r="E3813" s="11"/>
      <c r="F3813" s="66" t="s">
        <v>478</v>
      </c>
      <c r="G3813" s="11"/>
      <c r="H3813" s="11"/>
      <c r="I3813" s="73">
        <v>26.16</v>
      </c>
      <c r="J3813" s="73"/>
      <c r="K3813" s="11"/>
      <c r="L3813" s="419">
        <f>'MD Rates'!F421</f>
        <v>26.67</v>
      </c>
      <c r="M3813" s="11"/>
      <c r="N3813" s="11"/>
      <c r="O3813" s="360">
        <f>IF(P3813="Yes",'MD Rates'!$H$1,R3813)</f>
        <v>44287</v>
      </c>
      <c r="P3813" s="5" t="str">
        <f t="shared" si="145"/>
        <v>Yes</v>
      </c>
      <c r="R3813" s="360">
        <v>43922</v>
      </c>
    </row>
    <row r="3814" spans="1:18" x14ac:dyDescent="0.2">
      <c r="A3814" s="176" t="s">
        <v>1588</v>
      </c>
      <c r="B3814" s="1064" t="s">
        <v>1923</v>
      </c>
      <c r="C3814" s="366" t="s">
        <v>1526</v>
      </c>
      <c r="D3814" s="66" t="s">
        <v>727</v>
      </c>
      <c r="E3814" s="11"/>
      <c r="F3814" s="66" t="s">
        <v>479</v>
      </c>
      <c r="G3814" s="11"/>
      <c r="H3814" s="11"/>
      <c r="I3814" s="73">
        <v>24.42</v>
      </c>
      <c r="J3814" s="73"/>
      <c r="K3814" s="11"/>
      <c r="L3814" s="419">
        <f>'MD Rates'!E421</f>
        <v>24.9</v>
      </c>
      <c r="M3814" s="11"/>
      <c r="N3814" s="11"/>
      <c r="O3814" s="360">
        <f>IF(P3814="Yes",'MD Rates'!$H$1,R3814)</f>
        <v>44287</v>
      </c>
      <c r="P3814" s="5" t="str">
        <f t="shared" si="145"/>
        <v>Yes</v>
      </c>
      <c r="R3814" s="360">
        <v>43922</v>
      </c>
    </row>
    <row r="3815" spans="1:18" x14ac:dyDescent="0.2">
      <c r="A3815" s="176" t="s">
        <v>1588</v>
      </c>
      <c r="B3815" s="1064" t="s">
        <v>1923</v>
      </c>
      <c r="C3815" s="366" t="s">
        <v>1526</v>
      </c>
      <c r="D3815" s="66" t="s">
        <v>727</v>
      </c>
      <c r="E3815" s="11"/>
      <c r="F3815" s="66" t="s">
        <v>480</v>
      </c>
      <c r="G3815" s="11"/>
      <c r="H3815" s="11"/>
      <c r="I3815" s="73">
        <v>36.22</v>
      </c>
      <c r="J3815" s="73"/>
      <c r="K3815" s="11"/>
      <c r="L3815" s="419">
        <f>'MD Rates'!G424</f>
        <v>36.94</v>
      </c>
      <c r="M3815" s="11"/>
      <c r="N3815" s="11"/>
      <c r="O3815" s="360">
        <f>IF(P3815="Yes",'MD Rates'!$H$1,R3815)</f>
        <v>44287</v>
      </c>
      <c r="P3815" s="5" t="str">
        <f t="shared" si="145"/>
        <v>Yes</v>
      </c>
      <c r="R3815" s="360">
        <v>43922</v>
      </c>
    </row>
    <row r="3816" spans="1:18" x14ac:dyDescent="0.2">
      <c r="A3816" s="176" t="s">
        <v>1588</v>
      </c>
      <c r="B3816" s="1064" t="s">
        <v>1923</v>
      </c>
      <c r="C3816" s="366" t="s">
        <v>1526</v>
      </c>
      <c r="D3816" s="66" t="s">
        <v>727</v>
      </c>
      <c r="E3816" s="11"/>
      <c r="F3816" s="66" t="s">
        <v>481</v>
      </c>
      <c r="G3816" s="11"/>
      <c r="H3816" s="11"/>
      <c r="I3816" s="73">
        <v>30.18</v>
      </c>
      <c r="J3816" s="73"/>
      <c r="K3816" s="11"/>
      <c r="L3816" s="419">
        <f>'MD Rates'!F424</f>
        <v>30.78</v>
      </c>
      <c r="M3816" s="11"/>
      <c r="N3816" s="11"/>
      <c r="O3816" s="360">
        <f>IF(P3816="Yes",'MD Rates'!$H$1,R3816)</f>
        <v>44287</v>
      </c>
      <c r="P3816" s="5" t="str">
        <f t="shared" si="145"/>
        <v>Yes</v>
      </c>
      <c r="R3816" s="360">
        <v>43922</v>
      </c>
    </row>
    <row r="3817" spans="1:18" x14ac:dyDescent="0.2">
      <c r="A3817" s="176" t="s">
        <v>1588</v>
      </c>
      <c r="B3817" s="1064" t="s">
        <v>1923</v>
      </c>
      <c r="C3817" s="366" t="s">
        <v>1526</v>
      </c>
      <c r="D3817" s="66" t="s">
        <v>727</v>
      </c>
      <c r="E3817" s="11"/>
      <c r="F3817" s="66" t="s">
        <v>482</v>
      </c>
      <c r="G3817" s="11"/>
      <c r="H3817" s="11"/>
      <c r="I3817" s="31">
        <v>28.17</v>
      </c>
      <c r="J3817" s="73"/>
      <c r="K3817" s="11"/>
      <c r="L3817" s="419">
        <f>'MD Rates'!E424</f>
        <v>28.73</v>
      </c>
      <c r="M3817" s="11"/>
      <c r="N3817" s="11"/>
      <c r="O3817" s="360">
        <f>IF(P3817="Yes",'MD Rates'!$H$1,R3817)</f>
        <v>44287</v>
      </c>
      <c r="P3817" s="5" t="str">
        <f t="shared" si="145"/>
        <v>Yes</v>
      </c>
      <c r="R3817" s="360">
        <v>43922</v>
      </c>
    </row>
    <row r="3818" spans="1:18" x14ac:dyDescent="0.2">
      <c r="A3818" s="176" t="s">
        <v>1588</v>
      </c>
      <c r="B3818" s="1064" t="s">
        <v>1923</v>
      </c>
      <c r="C3818" s="366" t="s">
        <v>1530</v>
      </c>
      <c r="D3818" s="66" t="s">
        <v>727</v>
      </c>
      <c r="E3818" s="11"/>
      <c r="F3818" s="66" t="s">
        <v>483</v>
      </c>
      <c r="G3818" s="11"/>
      <c r="H3818" s="11"/>
      <c r="I3818" s="9">
        <v>22.49</v>
      </c>
      <c r="J3818" s="73"/>
      <c r="K3818" s="11"/>
      <c r="L3818" s="419">
        <f t="shared" ref="L3818:L3823" si="146">L3784</f>
        <v>22.94</v>
      </c>
      <c r="M3818" s="11"/>
      <c r="N3818" s="11"/>
      <c r="O3818" s="360">
        <f>IF(P3818="Yes",'MD Rates'!$H$1,R3818)</f>
        <v>44287</v>
      </c>
      <c r="P3818" s="5" t="str">
        <f t="shared" si="145"/>
        <v>Yes</v>
      </c>
      <c r="R3818" s="360">
        <v>43922</v>
      </c>
    </row>
    <row r="3819" spans="1:18" x14ac:dyDescent="0.2">
      <c r="A3819" s="176" t="s">
        <v>1588</v>
      </c>
      <c r="B3819" s="1064" t="s">
        <v>1923</v>
      </c>
      <c r="C3819" s="366" t="s">
        <v>1530</v>
      </c>
      <c r="D3819" s="66" t="s">
        <v>727</v>
      </c>
      <c r="E3819" s="11"/>
      <c r="F3819" s="66" t="s">
        <v>484</v>
      </c>
      <c r="G3819" s="11"/>
      <c r="H3819" s="11"/>
      <c r="I3819" s="9">
        <v>18.739999999999998</v>
      </c>
      <c r="J3819" s="73"/>
      <c r="K3819" s="11"/>
      <c r="L3819" s="419">
        <f t="shared" si="146"/>
        <v>19.11</v>
      </c>
      <c r="M3819" s="11"/>
      <c r="N3819" s="11"/>
      <c r="O3819" s="360">
        <f>IF(P3819="Yes",'MD Rates'!$H$1,R3819)</f>
        <v>44287</v>
      </c>
      <c r="P3819" s="5" t="str">
        <f t="shared" si="145"/>
        <v>Yes</v>
      </c>
      <c r="R3819" s="360">
        <v>43922</v>
      </c>
    </row>
    <row r="3820" spans="1:18" x14ac:dyDescent="0.2">
      <c r="A3820" s="176" t="s">
        <v>1588</v>
      </c>
      <c r="B3820" s="1064" t="s">
        <v>1923</v>
      </c>
      <c r="C3820" s="366" t="s">
        <v>1530</v>
      </c>
      <c r="D3820" s="66" t="s">
        <v>727</v>
      </c>
      <c r="E3820" s="11"/>
      <c r="F3820" s="66" t="s">
        <v>485</v>
      </c>
      <c r="G3820" s="11"/>
      <c r="H3820" s="11"/>
      <c r="I3820" s="31">
        <v>17.489999999999998</v>
      </c>
      <c r="J3820" s="73"/>
      <c r="K3820" s="11"/>
      <c r="L3820" s="419">
        <f t="shared" si="146"/>
        <v>17.84</v>
      </c>
      <c r="M3820" s="11"/>
      <c r="N3820" s="11"/>
      <c r="O3820" s="360">
        <f>IF(P3820="Yes",'MD Rates'!$H$1,R3820)</f>
        <v>44287</v>
      </c>
      <c r="P3820" s="5" t="str">
        <f t="shared" si="145"/>
        <v>Yes</v>
      </c>
      <c r="R3820" s="360">
        <v>43922</v>
      </c>
    </row>
    <row r="3821" spans="1:18" x14ac:dyDescent="0.2">
      <c r="A3821" s="176" t="s">
        <v>1588</v>
      </c>
      <c r="B3821" s="1064" t="s">
        <v>1923</v>
      </c>
      <c r="C3821" s="366" t="s">
        <v>1530</v>
      </c>
      <c r="D3821" s="66" t="s">
        <v>727</v>
      </c>
      <c r="E3821" s="11"/>
      <c r="F3821" s="66" t="s">
        <v>477</v>
      </c>
      <c r="G3821" s="11"/>
      <c r="H3821" s="11"/>
      <c r="I3821" s="73">
        <v>31.4</v>
      </c>
      <c r="J3821" s="73"/>
      <c r="K3821" s="11"/>
      <c r="L3821" s="419">
        <f t="shared" si="146"/>
        <v>32.01</v>
      </c>
      <c r="M3821" s="11"/>
      <c r="N3821" s="11"/>
      <c r="O3821" s="360">
        <f>IF(P3821="Yes",'MD Rates'!$H$1,R3821)</f>
        <v>44287</v>
      </c>
      <c r="P3821" s="5" t="str">
        <f t="shared" si="145"/>
        <v>Yes</v>
      </c>
      <c r="R3821" s="360">
        <v>43922</v>
      </c>
    </row>
    <row r="3822" spans="1:18" x14ac:dyDescent="0.2">
      <c r="A3822" s="176" t="s">
        <v>1588</v>
      </c>
      <c r="B3822" s="1064" t="s">
        <v>1923</v>
      </c>
      <c r="C3822" s="366" t="s">
        <v>1530</v>
      </c>
      <c r="D3822" s="66" t="s">
        <v>727</v>
      </c>
      <c r="E3822" s="11"/>
      <c r="F3822" s="66" t="s">
        <v>478</v>
      </c>
      <c r="G3822" s="11"/>
      <c r="H3822" s="11"/>
      <c r="I3822" s="73">
        <v>26.16</v>
      </c>
      <c r="J3822" s="73"/>
      <c r="K3822" s="11"/>
      <c r="L3822" s="419">
        <f t="shared" si="146"/>
        <v>26.67</v>
      </c>
      <c r="M3822" s="11"/>
      <c r="N3822" s="11"/>
      <c r="O3822" s="360">
        <f>IF(P3822="Yes",'MD Rates'!$H$1,R3822)</f>
        <v>44287</v>
      </c>
      <c r="P3822" s="5" t="str">
        <f t="shared" si="145"/>
        <v>Yes</v>
      </c>
      <c r="R3822" s="360">
        <v>43922</v>
      </c>
    </row>
    <row r="3823" spans="1:18" x14ac:dyDescent="0.2">
      <c r="A3823" s="176" t="s">
        <v>1588</v>
      </c>
      <c r="B3823" s="1064" t="s">
        <v>1923</v>
      </c>
      <c r="C3823" s="366" t="s">
        <v>1530</v>
      </c>
      <c r="D3823" s="66" t="s">
        <v>727</v>
      </c>
      <c r="E3823" s="11"/>
      <c r="F3823" s="66" t="s">
        <v>479</v>
      </c>
      <c r="G3823" s="11"/>
      <c r="H3823" s="11"/>
      <c r="I3823" s="73">
        <v>24.42</v>
      </c>
      <c r="J3823" s="73"/>
      <c r="K3823" s="11"/>
      <c r="L3823" s="419">
        <f t="shared" si="146"/>
        <v>24.9</v>
      </c>
      <c r="M3823" s="11"/>
      <c r="N3823" s="11"/>
      <c r="O3823" s="360">
        <f>IF(P3823="Yes",'MD Rates'!$H$1,R3823)</f>
        <v>44287</v>
      </c>
      <c r="P3823" s="5" t="str">
        <f t="shared" si="145"/>
        <v>Yes</v>
      </c>
      <c r="R3823" s="360">
        <v>43922</v>
      </c>
    </row>
    <row r="3824" spans="1:18" ht="15" hidden="1" x14ac:dyDescent="0.25">
      <c r="A3824" s="980" t="s">
        <v>1588</v>
      </c>
      <c r="B3824" s="1064" t="s">
        <v>1923</v>
      </c>
      <c r="C3824" s="366" t="s">
        <v>1530</v>
      </c>
      <c r="D3824" s="66"/>
      <c r="E3824" s="11"/>
      <c r="F3824" s="980" t="s">
        <v>1941</v>
      </c>
      <c r="G3824" s="11"/>
      <c r="H3824" s="11"/>
      <c r="I3824" s="980">
        <v>29.81</v>
      </c>
      <c r="J3824" s="11"/>
      <c r="K3824" s="11"/>
      <c r="L3824" s="419">
        <f>'MD Rates'!C128</f>
        <v>29.81</v>
      </c>
      <c r="M3824" s="11"/>
      <c r="N3824" s="11"/>
      <c r="O3824" s="360">
        <f>IF(P3824="Yes",'MD Rates'!$H$1,R3824)</f>
        <v>43374</v>
      </c>
      <c r="P3824" s="5" t="str">
        <f t="shared" si="145"/>
        <v>No</v>
      </c>
      <c r="R3824" s="406">
        <v>43374</v>
      </c>
    </row>
    <row r="3825" spans="1:18" ht="15" hidden="1" x14ac:dyDescent="0.25">
      <c r="A3825" s="980" t="s">
        <v>1588</v>
      </c>
      <c r="B3825" s="1064" t="s">
        <v>1923</v>
      </c>
      <c r="C3825" s="366" t="s">
        <v>1530</v>
      </c>
      <c r="D3825" s="66"/>
      <c r="E3825" s="11"/>
      <c r="F3825" s="980" t="s">
        <v>1935</v>
      </c>
      <c r="G3825" s="11"/>
      <c r="H3825" s="11"/>
      <c r="I3825" s="980">
        <v>21.76</v>
      </c>
      <c r="J3825" s="11"/>
      <c r="K3825" s="11"/>
      <c r="L3825" s="419">
        <f>'MD Rates'!C126</f>
        <v>21.76</v>
      </c>
      <c r="M3825" s="11"/>
      <c r="N3825" s="11"/>
      <c r="O3825" s="360">
        <f>IF(P3825="Yes",'MD Rates'!$H$1,R3825)</f>
        <v>43374</v>
      </c>
      <c r="P3825" s="5" t="str">
        <f t="shared" si="145"/>
        <v>No</v>
      </c>
      <c r="R3825" s="406">
        <v>43374</v>
      </c>
    </row>
    <row r="3826" spans="1:18" ht="15" hidden="1" x14ac:dyDescent="0.25">
      <c r="A3826" s="980" t="s">
        <v>1588</v>
      </c>
      <c r="B3826" s="1064" t="s">
        <v>1923</v>
      </c>
      <c r="C3826" s="366" t="s">
        <v>1530</v>
      </c>
      <c r="D3826" s="66"/>
      <c r="E3826" s="11"/>
      <c r="F3826" s="980" t="s">
        <v>1942</v>
      </c>
      <c r="G3826" s="11"/>
      <c r="H3826" s="11"/>
      <c r="I3826" s="980">
        <v>37.78</v>
      </c>
      <c r="J3826" s="11"/>
      <c r="K3826" s="11"/>
      <c r="L3826" s="419">
        <f>'MD Rates'!C129</f>
        <v>37.78</v>
      </c>
      <c r="M3826" s="11"/>
      <c r="N3826" s="11"/>
      <c r="O3826" s="360">
        <f>IF(P3826="Yes",'MD Rates'!$H$1,R3826)</f>
        <v>43374</v>
      </c>
      <c r="P3826" s="5" t="str">
        <f t="shared" si="145"/>
        <v>No</v>
      </c>
      <c r="R3826" s="406">
        <v>43374</v>
      </c>
    </row>
    <row r="3827" spans="1:18" ht="15" hidden="1" x14ac:dyDescent="0.25">
      <c r="A3827" s="980" t="s">
        <v>1588</v>
      </c>
      <c r="B3827" s="1064" t="s">
        <v>1923</v>
      </c>
      <c r="C3827" s="366" t="s">
        <v>1530</v>
      </c>
      <c r="D3827" s="66"/>
      <c r="E3827" s="11"/>
      <c r="F3827" s="980" t="s">
        <v>1936</v>
      </c>
      <c r="G3827" s="11"/>
      <c r="H3827" s="11"/>
      <c r="I3827" s="980">
        <v>27.58</v>
      </c>
      <c r="J3827" s="11"/>
      <c r="K3827" s="11"/>
      <c r="L3827" s="419">
        <f>'MD Rates'!B129</f>
        <v>27.58</v>
      </c>
      <c r="M3827" s="11"/>
      <c r="N3827" s="11"/>
      <c r="O3827" s="360">
        <f>IF(P3827="Yes",'MD Rates'!$H$1,R3827)</f>
        <v>43374</v>
      </c>
      <c r="P3827" s="5" t="str">
        <f t="shared" si="145"/>
        <v>No</v>
      </c>
      <c r="R3827" s="406">
        <v>43374</v>
      </c>
    </row>
    <row r="3828" spans="1:18" ht="15" hidden="1" x14ac:dyDescent="0.25">
      <c r="A3828" s="980" t="s">
        <v>1588</v>
      </c>
      <c r="B3828" s="1064" t="s">
        <v>1923</v>
      </c>
      <c r="C3828" s="366" t="s">
        <v>1530</v>
      </c>
      <c r="D3828" s="66"/>
      <c r="E3828" s="11"/>
      <c r="F3828" s="980" t="s">
        <v>1943</v>
      </c>
      <c r="G3828" s="11"/>
      <c r="H3828" s="11"/>
      <c r="I3828" s="980">
        <v>21.76</v>
      </c>
      <c r="J3828" s="11"/>
      <c r="K3828" s="11"/>
      <c r="L3828" s="419">
        <f>'MD Rates'!C126</f>
        <v>21.76</v>
      </c>
      <c r="M3828" s="11"/>
      <c r="N3828" s="11"/>
      <c r="O3828" s="360">
        <f>IF(P3828="Yes",'MD Rates'!$H$1,R3828)</f>
        <v>43374</v>
      </c>
      <c r="P3828" s="5" t="str">
        <f t="shared" si="145"/>
        <v>No</v>
      </c>
      <c r="R3828" s="406">
        <v>43374</v>
      </c>
    </row>
    <row r="3829" spans="1:18" ht="15" hidden="1" x14ac:dyDescent="0.25">
      <c r="A3829" s="980" t="s">
        <v>1588</v>
      </c>
      <c r="B3829" s="1064" t="s">
        <v>1923</v>
      </c>
      <c r="C3829" s="366" t="s">
        <v>1530</v>
      </c>
      <c r="D3829" s="66"/>
      <c r="E3829" s="11"/>
      <c r="F3829" s="980" t="s">
        <v>1937</v>
      </c>
      <c r="G3829" s="11"/>
      <c r="H3829" s="11"/>
      <c r="I3829" s="980">
        <v>15.89</v>
      </c>
      <c r="J3829" s="11"/>
      <c r="K3829" s="11"/>
      <c r="L3829" s="419">
        <f>'MD Rates'!B126</f>
        <v>15.89</v>
      </c>
      <c r="M3829" s="11"/>
      <c r="N3829" s="11"/>
      <c r="O3829" s="360">
        <f>IF(P3829="Yes",'MD Rates'!$H$1,R3829)</f>
        <v>43374</v>
      </c>
      <c r="P3829" s="5" t="str">
        <f t="shared" si="145"/>
        <v>No</v>
      </c>
      <c r="R3829" s="406">
        <v>43374</v>
      </c>
    </row>
    <row r="3830" spans="1:18" ht="15" hidden="1" x14ac:dyDescent="0.25">
      <c r="A3830" s="980" t="s">
        <v>1588</v>
      </c>
      <c r="B3830" s="1064" t="s">
        <v>1923</v>
      </c>
      <c r="C3830" s="366" t="s">
        <v>1530</v>
      </c>
      <c r="D3830" s="66"/>
      <c r="E3830" s="11"/>
      <c r="F3830" s="980" t="s">
        <v>1944</v>
      </c>
      <c r="G3830" s="11"/>
      <c r="H3830" s="11"/>
      <c r="I3830" s="1001">
        <v>25.19</v>
      </c>
      <c r="J3830" s="11"/>
      <c r="K3830" s="11"/>
      <c r="L3830" s="419">
        <f>'MD Rates'!C127</f>
        <v>25.19</v>
      </c>
      <c r="M3830" s="11"/>
      <c r="N3830" s="11"/>
      <c r="O3830" s="360">
        <f>IF(P3830="Yes",'MD Rates'!$H$1,R3830)</f>
        <v>43374</v>
      </c>
      <c r="P3830" s="5" t="str">
        <f t="shared" si="145"/>
        <v>No</v>
      </c>
      <c r="R3830" s="406">
        <v>43374</v>
      </c>
    </row>
    <row r="3831" spans="1:18" ht="15" hidden="1" x14ac:dyDescent="0.25">
      <c r="A3831" s="980" t="s">
        <v>1588</v>
      </c>
      <c r="B3831" s="1064" t="s">
        <v>1923</v>
      </c>
      <c r="C3831" s="366" t="s">
        <v>1530</v>
      </c>
      <c r="D3831" s="66"/>
      <c r="E3831" s="11"/>
      <c r="F3831" s="980" t="s">
        <v>1938</v>
      </c>
      <c r="G3831" s="11"/>
      <c r="H3831" s="11"/>
      <c r="I3831" s="980">
        <v>18.39</v>
      </c>
      <c r="J3831" s="11"/>
      <c r="K3831" s="11"/>
      <c r="L3831" s="419">
        <f>'MD Rates'!B127</f>
        <v>18.39</v>
      </c>
      <c r="M3831" s="11"/>
      <c r="N3831" s="11"/>
      <c r="O3831" s="360">
        <f>IF(P3831="Yes",'MD Rates'!$H$1,R3831)</f>
        <v>43374</v>
      </c>
      <c r="P3831" s="5" t="str">
        <f t="shared" si="145"/>
        <v>No</v>
      </c>
      <c r="R3831" s="406">
        <v>43374</v>
      </c>
    </row>
    <row r="3832" spans="1:18" ht="15" hidden="1" x14ac:dyDescent="0.25">
      <c r="A3832" s="980" t="s">
        <v>1588</v>
      </c>
      <c r="B3832" s="1064" t="s">
        <v>1923</v>
      </c>
      <c r="C3832" s="366" t="s">
        <v>1530</v>
      </c>
      <c r="D3832" s="66"/>
      <c r="E3832" s="11"/>
      <c r="F3832" s="980" t="s">
        <v>1939</v>
      </c>
      <c r="G3832" s="11"/>
      <c r="H3832" s="11"/>
      <c r="I3832" s="980">
        <v>21.76</v>
      </c>
      <c r="J3832" s="11"/>
      <c r="K3832" s="11"/>
      <c r="L3832" s="419">
        <f>'MD Rates'!B128</f>
        <v>21.76</v>
      </c>
      <c r="M3832" s="11"/>
      <c r="N3832" s="11"/>
      <c r="O3832" s="360">
        <f>IF(P3832="Yes",'MD Rates'!$H$1,R3832)</f>
        <v>43374</v>
      </c>
      <c r="P3832" s="5" t="str">
        <f t="shared" si="145"/>
        <v>No</v>
      </c>
      <c r="R3832" s="406">
        <v>43374</v>
      </c>
    </row>
    <row r="3833" spans="1:18" ht="15" hidden="1" x14ac:dyDescent="0.25">
      <c r="A3833" s="980" t="s">
        <v>1588</v>
      </c>
      <c r="B3833" s="1064" t="s">
        <v>1923</v>
      </c>
      <c r="C3833" s="366" t="s">
        <v>1530</v>
      </c>
      <c r="D3833" s="66"/>
      <c r="E3833" s="11"/>
      <c r="F3833" s="980" t="s">
        <v>1945</v>
      </c>
      <c r="G3833" s="11"/>
      <c r="H3833" s="11"/>
      <c r="I3833" s="980">
        <v>29.81</v>
      </c>
      <c r="J3833" s="11"/>
      <c r="K3833" s="11"/>
      <c r="L3833" s="419">
        <f>'MD Rates'!C128</f>
        <v>29.81</v>
      </c>
      <c r="M3833" s="11"/>
      <c r="N3833" s="11"/>
      <c r="O3833" s="360">
        <f>IF(P3833="Yes",'MD Rates'!$H$1,R3833)</f>
        <v>43374</v>
      </c>
      <c r="P3833" s="5" t="str">
        <f t="shared" si="145"/>
        <v>No</v>
      </c>
      <c r="R3833" s="406">
        <v>43374</v>
      </c>
    </row>
    <row r="3834" spans="1:18" ht="15" hidden="1" x14ac:dyDescent="0.25">
      <c r="A3834" s="980" t="s">
        <v>1588</v>
      </c>
      <c r="B3834" s="1064" t="s">
        <v>1923</v>
      </c>
      <c r="C3834" s="366" t="s">
        <v>1530</v>
      </c>
      <c r="D3834" s="66"/>
      <c r="E3834" s="11"/>
      <c r="F3834" s="980" t="s">
        <v>1940</v>
      </c>
      <c r="G3834" s="11"/>
      <c r="H3834" s="11"/>
      <c r="I3834" s="980">
        <v>27.58</v>
      </c>
      <c r="J3834" s="11"/>
      <c r="K3834" s="11"/>
      <c r="L3834" s="419">
        <f>'MD Rates'!B129</f>
        <v>27.58</v>
      </c>
      <c r="M3834" s="11"/>
      <c r="N3834" s="11"/>
      <c r="O3834" s="360">
        <f>IF(P3834="Yes",'MD Rates'!$H$1,R3834)</f>
        <v>43374</v>
      </c>
      <c r="P3834" s="5" t="str">
        <f t="shared" si="145"/>
        <v>No</v>
      </c>
      <c r="R3834" s="406">
        <v>43374</v>
      </c>
    </row>
    <row r="3835" spans="1:18" ht="15" hidden="1" x14ac:dyDescent="0.25">
      <c r="A3835" s="980" t="s">
        <v>1588</v>
      </c>
      <c r="B3835" s="1064" t="s">
        <v>1923</v>
      </c>
      <c r="C3835" s="366" t="s">
        <v>1530</v>
      </c>
      <c r="D3835" s="66"/>
      <c r="E3835" s="11"/>
      <c r="F3835" s="980" t="s">
        <v>1946</v>
      </c>
      <c r="G3835" s="11"/>
      <c r="H3835" s="11"/>
      <c r="I3835" s="980">
        <v>37.78</v>
      </c>
      <c r="J3835" s="11"/>
      <c r="K3835" s="11"/>
      <c r="L3835" s="419">
        <f>'MD Rates'!C129</f>
        <v>37.78</v>
      </c>
      <c r="M3835" s="11"/>
      <c r="N3835" s="11"/>
      <c r="O3835" s="360">
        <f>IF(P3835="Yes",'MD Rates'!$H$1,R3835)</f>
        <v>43374</v>
      </c>
      <c r="P3835" s="5" t="str">
        <f t="shared" si="145"/>
        <v>No</v>
      </c>
      <c r="R3835" s="406">
        <v>43374</v>
      </c>
    </row>
    <row r="3836" spans="1:18" x14ac:dyDescent="0.2">
      <c r="A3836" s="176" t="s">
        <v>1588</v>
      </c>
      <c r="B3836" s="1064" t="s">
        <v>1923</v>
      </c>
      <c r="C3836" s="366" t="s">
        <v>1530</v>
      </c>
      <c r="D3836" s="66" t="s">
        <v>727</v>
      </c>
      <c r="E3836" s="11"/>
      <c r="F3836" s="66" t="s">
        <v>480</v>
      </c>
      <c r="G3836" s="11"/>
      <c r="H3836" s="11"/>
      <c r="I3836" s="73">
        <v>36.22</v>
      </c>
      <c r="J3836" s="73"/>
      <c r="K3836" s="11"/>
      <c r="L3836" s="419">
        <f t="shared" ref="L3836:L3841" si="147">L3796</f>
        <v>36.94</v>
      </c>
      <c r="M3836" s="11"/>
      <c r="N3836" s="11"/>
      <c r="O3836" s="360">
        <f>IF(P3836="Yes",'MD Rates'!$H$1,R3836)</f>
        <v>44287</v>
      </c>
      <c r="P3836" s="5" t="str">
        <f t="shared" si="145"/>
        <v>Yes</v>
      </c>
      <c r="R3836" s="360">
        <v>43922</v>
      </c>
    </row>
    <row r="3837" spans="1:18" x14ac:dyDescent="0.2">
      <c r="A3837" s="176" t="s">
        <v>1588</v>
      </c>
      <c r="B3837" s="1064" t="s">
        <v>1923</v>
      </c>
      <c r="C3837" s="366" t="s">
        <v>1530</v>
      </c>
      <c r="D3837" s="66" t="s">
        <v>727</v>
      </c>
      <c r="E3837" s="11"/>
      <c r="F3837" s="66" t="s">
        <v>481</v>
      </c>
      <c r="G3837" s="11"/>
      <c r="H3837" s="11"/>
      <c r="I3837" s="73">
        <v>30.18</v>
      </c>
      <c r="J3837" s="73"/>
      <c r="K3837" s="11"/>
      <c r="L3837" s="419">
        <f t="shared" si="147"/>
        <v>30.78</v>
      </c>
      <c r="M3837" s="11"/>
      <c r="N3837" s="11"/>
      <c r="O3837" s="360">
        <f>IF(P3837="Yes",'MD Rates'!$H$1,R3837)</f>
        <v>44287</v>
      </c>
      <c r="P3837" s="5" t="str">
        <f t="shared" si="145"/>
        <v>Yes</v>
      </c>
      <c r="R3837" s="360">
        <v>43922</v>
      </c>
    </row>
    <row r="3838" spans="1:18" x14ac:dyDescent="0.2">
      <c r="A3838" s="176" t="s">
        <v>1588</v>
      </c>
      <c r="B3838" s="1064" t="s">
        <v>1923</v>
      </c>
      <c r="C3838" s="366" t="s">
        <v>1530</v>
      </c>
      <c r="D3838" s="66" t="s">
        <v>727</v>
      </c>
      <c r="E3838" s="11"/>
      <c r="F3838" s="66" t="s">
        <v>482</v>
      </c>
      <c r="G3838" s="11"/>
      <c r="H3838" s="11"/>
      <c r="I3838" s="73">
        <v>28.17</v>
      </c>
      <c r="J3838" s="73"/>
      <c r="K3838" s="11"/>
      <c r="L3838" s="419">
        <f t="shared" si="147"/>
        <v>28.73</v>
      </c>
      <c r="M3838" s="11"/>
      <c r="N3838" s="11"/>
      <c r="O3838" s="360">
        <f>IF(P3838="Yes",'MD Rates'!$H$1,R3838)</f>
        <v>44287</v>
      </c>
      <c r="P3838" s="5" t="str">
        <f t="shared" si="145"/>
        <v>Yes</v>
      </c>
      <c r="R3838" s="360">
        <v>43922</v>
      </c>
    </row>
    <row r="3839" spans="1:18" x14ac:dyDescent="0.2">
      <c r="A3839" s="176" t="s">
        <v>1588</v>
      </c>
      <c r="B3839" s="1064" t="s">
        <v>1923</v>
      </c>
      <c r="C3839" s="367" t="s">
        <v>1530</v>
      </c>
      <c r="D3839" s="66"/>
      <c r="E3839" s="11"/>
      <c r="F3839" s="31" t="s">
        <v>1582</v>
      </c>
      <c r="G3839" s="11"/>
      <c r="H3839" s="11"/>
      <c r="I3839" s="9">
        <v>22.49</v>
      </c>
      <c r="J3839" s="73"/>
      <c r="K3839" s="11"/>
      <c r="L3839" s="419">
        <f t="shared" si="147"/>
        <v>22.94</v>
      </c>
      <c r="M3839" s="11"/>
      <c r="N3839" s="11"/>
      <c r="O3839" s="360">
        <f>IF(P3839="Yes",'MD Rates'!$H$1,R3839)</f>
        <v>44287</v>
      </c>
      <c r="P3839" s="5" t="str">
        <f t="shared" si="145"/>
        <v>Yes</v>
      </c>
      <c r="R3839" s="360">
        <v>43922</v>
      </c>
    </row>
    <row r="3840" spans="1:18" x14ac:dyDescent="0.2">
      <c r="A3840" s="176" t="s">
        <v>1588</v>
      </c>
      <c r="B3840" s="1064" t="s">
        <v>1923</v>
      </c>
      <c r="C3840" s="367" t="s">
        <v>1530</v>
      </c>
      <c r="D3840" s="66"/>
      <c r="E3840" s="11"/>
      <c r="F3840" s="31" t="s">
        <v>1583</v>
      </c>
      <c r="G3840" s="11"/>
      <c r="H3840" s="11"/>
      <c r="I3840" s="9">
        <v>18.739999999999998</v>
      </c>
      <c r="J3840" s="73"/>
      <c r="K3840" s="11"/>
      <c r="L3840" s="419">
        <f t="shared" si="147"/>
        <v>19.11</v>
      </c>
      <c r="M3840" s="11"/>
      <c r="N3840" s="11"/>
      <c r="O3840" s="360">
        <f>IF(P3840="Yes",'MD Rates'!$H$1,R3840)</f>
        <v>44287</v>
      </c>
      <c r="P3840" s="5" t="str">
        <f t="shared" si="145"/>
        <v>Yes</v>
      </c>
      <c r="R3840" s="360">
        <v>43922</v>
      </c>
    </row>
    <row r="3841" spans="1:18" x14ac:dyDescent="0.2">
      <c r="A3841" s="176" t="s">
        <v>1588</v>
      </c>
      <c r="B3841" s="1064" t="s">
        <v>1923</v>
      </c>
      <c r="C3841" s="367" t="s">
        <v>1530</v>
      </c>
      <c r="D3841" s="66"/>
      <c r="E3841" s="11"/>
      <c r="F3841" s="9" t="s">
        <v>1584</v>
      </c>
      <c r="G3841" s="11"/>
      <c r="H3841" s="11"/>
      <c r="I3841" s="31">
        <v>17.489999999999998</v>
      </c>
      <c r="J3841" s="73"/>
      <c r="K3841" s="11"/>
      <c r="L3841" s="419">
        <f t="shared" si="147"/>
        <v>17.84</v>
      </c>
      <c r="M3841" s="11"/>
      <c r="N3841" s="11"/>
      <c r="O3841" s="360">
        <f>IF(P3841="Yes",'MD Rates'!$H$1,R3841)</f>
        <v>44287</v>
      </c>
      <c r="P3841" s="5" t="str">
        <f t="shared" si="145"/>
        <v>Yes</v>
      </c>
      <c r="R3841" s="360">
        <v>43922</v>
      </c>
    </row>
    <row r="3842" spans="1:18" s="11" customFormat="1" x14ac:dyDescent="0.2">
      <c r="A3842" s="176" t="s">
        <v>1588</v>
      </c>
      <c r="B3842" s="1064" t="s">
        <v>1923</v>
      </c>
      <c r="C3842" s="367" t="s">
        <v>1530</v>
      </c>
      <c r="D3842" s="66"/>
      <c r="F3842" s="9" t="s">
        <v>244</v>
      </c>
      <c r="I3842" s="73">
        <v>13.11</v>
      </c>
      <c r="J3842" s="73"/>
      <c r="L3842" s="419">
        <f>'MD Rates'!D419</f>
        <v>13.38</v>
      </c>
      <c r="O3842" s="360">
        <f>IF(P3842="Yes",'MD Rates'!$H$1,R3842)</f>
        <v>44287</v>
      </c>
      <c r="P3842" s="12" t="str">
        <f t="shared" si="145"/>
        <v>Yes</v>
      </c>
      <c r="R3842" s="360">
        <v>43922</v>
      </c>
    </row>
    <row r="3843" spans="1:18" x14ac:dyDescent="0.2">
      <c r="A3843" s="176" t="s">
        <v>1588</v>
      </c>
      <c r="B3843" s="1064" t="s">
        <v>1923</v>
      </c>
      <c r="C3843" s="367" t="s">
        <v>1530</v>
      </c>
      <c r="D3843" s="66"/>
      <c r="E3843" s="11"/>
      <c r="F3843" s="31" t="s">
        <v>1585</v>
      </c>
      <c r="G3843" s="11"/>
      <c r="H3843" s="11"/>
      <c r="I3843" s="73">
        <v>27.96</v>
      </c>
      <c r="J3843" s="73"/>
      <c r="K3843" s="11"/>
      <c r="L3843" s="419">
        <f>L3803</f>
        <v>28.52</v>
      </c>
      <c r="M3843" s="11"/>
      <c r="N3843" s="11"/>
      <c r="O3843" s="360">
        <f>IF(P3843="Yes",'MD Rates'!$H$1,R3843)</f>
        <v>44287</v>
      </c>
      <c r="P3843" s="5" t="str">
        <f t="shared" si="145"/>
        <v>Yes</v>
      </c>
      <c r="R3843" s="360">
        <v>43922</v>
      </c>
    </row>
    <row r="3844" spans="1:18" x14ac:dyDescent="0.2">
      <c r="A3844" s="176" t="s">
        <v>1588</v>
      </c>
      <c r="B3844" s="1064" t="s">
        <v>1923</v>
      </c>
      <c r="C3844" s="367" t="s">
        <v>1530</v>
      </c>
      <c r="D3844" s="66"/>
      <c r="E3844" s="11"/>
      <c r="F3844" s="31" t="s">
        <v>1586</v>
      </c>
      <c r="G3844" s="11"/>
      <c r="H3844" s="11"/>
      <c r="I3844" s="73">
        <v>23.3</v>
      </c>
      <c r="J3844" s="73"/>
      <c r="K3844" s="11"/>
      <c r="L3844" s="419">
        <f>L3804</f>
        <v>23.76</v>
      </c>
      <c r="M3844" s="11"/>
      <c r="N3844" s="11"/>
      <c r="O3844" s="360">
        <f>IF(P3844="Yes",'MD Rates'!$H$1,R3844)</f>
        <v>44287</v>
      </c>
      <c r="P3844" s="5" t="str">
        <f t="shared" si="145"/>
        <v>Yes</v>
      </c>
      <c r="R3844" s="360">
        <v>43922</v>
      </c>
    </row>
    <row r="3845" spans="1:18" x14ac:dyDescent="0.2">
      <c r="A3845" s="176" t="s">
        <v>1588</v>
      </c>
      <c r="B3845" s="1064" t="s">
        <v>1923</v>
      </c>
      <c r="C3845" s="367" t="s">
        <v>1530</v>
      </c>
      <c r="D3845" s="66"/>
      <c r="E3845" s="11"/>
      <c r="F3845" s="9" t="s">
        <v>1587</v>
      </c>
      <c r="G3845" s="11"/>
      <c r="H3845" s="11"/>
      <c r="I3845" s="73">
        <v>21.75</v>
      </c>
      <c r="J3845" s="73"/>
      <c r="K3845" s="11"/>
      <c r="L3845" s="419">
        <f>L3805</f>
        <v>22.18</v>
      </c>
      <c r="M3845" s="11"/>
      <c r="N3845" s="11"/>
      <c r="O3845" s="360">
        <f>IF(P3845="Yes",'MD Rates'!$H$1,R3845)</f>
        <v>44287</v>
      </c>
      <c r="P3845" s="5" t="str">
        <f t="shared" si="145"/>
        <v>Yes</v>
      </c>
      <c r="R3845" s="360">
        <v>43922</v>
      </c>
    </row>
    <row r="3846" spans="1:18" x14ac:dyDescent="0.2">
      <c r="A3846" s="176" t="s">
        <v>1588</v>
      </c>
      <c r="B3846" s="1064" t="s">
        <v>1923</v>
      </c>
      <c r="C3846" s="366" t="s">
        <v>1530</v>
      </c>
      <c r="D3846" s="66"/>
      <c r="E3846" s="11"/>
      <c r="F3846" s="31" t="s">
        <v>228</v>
      </c>
      <c r="G3846" s="11"/>
      <c r="H3846" s="11"/>
      <c r="I3846" s="73">
        <v>32.869999999999997</v>
      </c>
      <c r="J3846" s="73"/>
      <c r="K3846" s="11"/>
      <c r="L3846" s="419">
        <f>'MD Rates'!G423</f>
        <v>33.54</v>
      </c>
      <c r="M3846" s="11"/>
      <c r="N3846" s="11"/>
      <c r="O3846" s="360">
        <f>IF(P3846="Yes",'MD Rates'!$H$1,R3846)</f>
        <v>44287</v>
      </c>
      <c r="P3846" s="5" t="str">
        <f t="shared" si="145"/>
        <v>Yes</v>
      </c>
      <c r="R3846" s="360">
        <v>43922</v>
      </c>
    </row>
    <row r="3847" spans="1:18" x14ac:dyDescent="0.2">
      <c r="A3847" s="176" t="s">
        <v>1588</v>
      </c>
      <c r="B3847" s="1064" t="s">
        <v>1923</v>
      </c>
      <c r="C3847" s="366" t="s">
        <v>1530</v>
      </c>
      <c r="D3847" s="66"/>
      <c r="E3847" s="11"/>
      <c r="F3847" s="31" t="s">
        <v>229</v>
      </c>
      <c r="G3847" s="11"/>
      <c r="H3847" s="11"/>
      <c r="I3847" s="73">
        <v>27.39</v>
      </c>
      <c r="J3847" s="73"/>
      <c r="K3847" s="11"/>
      <c r="L3847" s="419">
        <f>'MD Rates'!F423</f>
        <v>27.95</v>
      </c>
      <c r="M3847" s="11"/>
      <c r="N3847" s="11"/>
      <c r="O3847" s="360">
        <f>IF(P3847="Yes",'MD Rates'!$H$1,R3847)</f>
        <v>44287</v>
      </c>
      <c r="P3847" s="5" t="str">
        <f t="shared" si="145"/>
        <v>Yes</v>
      </c>
      <c r="R3847" s="360">
        <v>43922</v>
      </c>
    </row>
    <row r="3848" spans="1:18" x14ac:dyDescent="0.2">
      <c r="A3848" s="176" t="s">
        <v>1588</v>
      </c>
      <c r="B3848" s="1064" t="s">
        <v>1923</v>
      </c>
      <c r="C3848" s="366" t="s">
        <v>1530</v>
      </c>
      <c r="D3848" s="66"/>
      <c r="E3848" s="11"/>
      <c r="F3848" s="31" t="s">
        <v>230</v>
      </c>
      <c r="G3848" s="11"/>
      <c r="H3848" s="11"/>
      <c r="I3848" s="328">
        <v>25.57</v>
      </c>
      <c r="J3848" s="73"/>
      <c r="K3848" s="11"/>
      <c r="L3848" s="419">
        <f>'MD Rates'!E423</f>
        <v>26.09</v>
      </c>
      <c r="M3848" s="11"/>
      <c r="N3848" s="11"/>
      <c r="O3848" s="360">
        <f>IF(P3848="Yes",'MD Rates'!$H$1,R3848)</f>
        <v>44287</v>
      </c>
      <c r="P3848" s="5" t="str">
        <f t="shared" si="145"/>
        <v>Yes</v>
      </c>
      <c r="R3848" s="360">
        <v>43922</v>
      </c>
    </row>
    <row r="3849" spans="1:18" x14ac:dyDescent="0.2">
      <c r="A3849" s="176" t="s">
        <v>1588</v>
      </c>
      <c r="B3849" s="1064" t="s">
        <v>1923</v>
      </c>
      <c r="C3849" s="367" t="s">
        <v>1530</v>
      </c>
      <c r="D3849" s="66"/>
      <c r="E3849" s="11"/>
      <c r="F3849" s="31" t="s">
        <v>225</v>
      </c>
      <c r="G3849" s="11"/>
      <c r="H3849" s="11"/>
      <c r="I3849" s="73">
        <v>36.22</v>
      </c>
      <c r="J3849" s="73"/>
      <c r="K3849" s="11"/>
      <c r="L3849" s="419">
        <f>'MD Rates'!G422</f>
        <v>36.94</v>
      </c>
      <c r="M3849" s="11"/>
      <c r="N3849" s="11"/>
      <c r="O3849" s="360">
        <f>IF(P3849="Yes",'MD Rates'!$H$1,R3849)</f>
        <v>44287</v>
      </c>
      <c r="P3849" s="5" t="str">
        <f t="shared" si="145"/>
        <v>Yes</v>
      </c>
      <c r="R3849" s="360">
        <v>43922</v>
      </c>
    </row>
    <row r="3850" spans="1:18" x14ac:dyDescent="0.2">
      <c r="A3850" s="176" t="s">
        <v>1588</v>
      </c>
      <c r="B3850" s="1064" t="s">
        <v>1923</v>
      </c>
      <c r="C3850" s="367" t="s">
        <v>1530</v>
      </c>
      <c r="D3850" s="66"/>
      <c r="E3850" s="11"/>
      <c r="F3850" s="31" t="s">
        <v>226</v>
      </c>
      <c r="G3850" s="11"/>
      <c r="H3850" s="11"/>
      <c r="I3850" s="73">
        <v>30.18</v>
      </c>
      <c r="J3850" s="73"/>
      <c r="K3850" s="11"/>
      <c r="L3850" s="419">
        <f>'MD Rates'!F422</f>
        <v>30.78</v>
      </c>
      <c r="M3850" s="11"/>
      <c r="N3850" s="11"/>
      <c r="O3850" s="360">
        <f>IF(P3850="Yes",'MD Rates'!$H$1,R3850)</f>
        <v>44287</v>
      </c>
      <c r="P3850" s="5" t="str">
        <f t="shared" si="145"/>
        <v>Yes</v>
      </c>
      <c r="R3850" s="360">
        <v>43922</v>
      </c>
    </row>
    <row r="3851" spans="1:18" x14ac:dyDescent="0.2">
      <c r="A3851" s="176" t="s">
        <v>1588</v>
      </c>
      <c r="B3851" s="1064" t="s">
        <v>1923</v>
      </c>
      <c r="C3851" s="367" t="s">
        <v>1530</v>
      </c>
      <c r="D3851" s="66"/>
      <c r="E3851" s="11"/>
      <c r="F3851" s="31" t="s">
        <v>227</v>
      </c>
      <c r="G3851" s="11"/>
      <c r="H3851" s="11"/>
      <c r="I3851" s="73">
        <v>28.17</v>
      </c>
      <c r="J3851" s="73"/>
      <c r="K3851" s="11"/>
      <c r="L3851" s="419">
        <f>'MD Rates'!E422</f>
        <v>28.73</v>
      </c>
      <c r="M3851" s="11"/>
      <c r="N3851" s="11"/>
      <c r="O3851" s="360">
        <f>IF(P3851="Yes",'MD Rates'!$H$1,R3851)</f>
        <v>44287</v>
      </c>
      <c r="P3851" s="5" t="str">
        <f t="shared" si="145"/>
        <v>Yes</v>
      </c>
      <c r="R3851" s="360">
        <v>43922</v>
      </c>
    </row>
    <row r="3852" spans="1:18" hidden="1" x14ac:dyDescent="0.2">
      <c r="A3852" s="176" t="s">
        <v>1588</v>
      </c>
      <c r="B3852" s="1064" t="s">
        <v>1923</v>
      </c>
      <c r="C3852" s="367" t="s">
        <v>1530</v>
      </c>
      <c r="D3852" s="66" t="s">
        <v>573</v>
      </c>
      <c r="E3852" s="11"/>
      <c r="F3852" s="31" t="s">
        <v>2032</v>
      </c>
      <c r="G3852" s="11"/>
      <c r="H3852" s="11"/>
      <c r="I3852" s="73">
        <v>21.76</v>
      </c>
      <c r="J3852" s="11"/>
      <c r="K3852" s="11"/>
      <c r="L3852" s="419">
        <f>'MD Rates'!C126</f>
        <v>21.76</v>
      </c>
      <c r="M3852" s="11"/>
      <c r="N3852" s="11"/>
      <c r="O3852" s="360">
        <f>IF(P3852="Yes",'MD Rates'!$H$1,R3852)</f>
        <v>43374</v>
      </c>
      <c r="P3852" s="1148" t="str">
        <f t="shared" ref="P3852" si="148">IF(I3852&lt;&gt;L3852,"Yes","No")</f>
        <v>No</v>
      </c>
      <c r="R3852" s="406">
        <v>43374</v>
      </c>
    </row>
    <row r="3853" spans="1:18" hidden="1" x14ac:dyDescent="0.2">
      <c r="A3853" s="176" t="s">
        <v>1588</v>
      </c>
      <c r="B3853" s="1064" t="s">
        <v>1923</v>
      </c>
      <c r="C3853" s="367" t="s">
        <v>1530</v>
      </c>
      <c r="D3853" s="66" t="s">
        <v>573</v>
      </c>
      <c r="E3853" s="11"/>
      <c r="F3853" s="31" t="s">
        <v>2033</v>
      </c>
      <c r="G3853" s="11"/>
      <c r="H3853" s="11"/>
      <c r="I3853" s="73">
        <v>25.19</v>
      </c>
      <c r="J3853" s="11"/>
      <c r="K3853" s="11"/>
      <c r="L3853" s="419">
        <f>'MD Rates'!C127</f>
        <v>25.19</v>
      </c>
      <c r="M3853" s="11"/>
      <c r="N3853" s="11"/>
      <c r="O3853" s="360">
        <f>IF(P3853="Yes",'MD Rates'!$H$1,R3853)</f>
        <v>43374</v>
      </c>
      <c r="P3853" s="1148" t="str">
        <f t="shared" ref="P3853:P3859" si="149">IF(I3853&lt;&gt;L3853,"Yes","No")</f>
        <v>No</v>
      </c>
      <c r="R3853" s="406">
        <v>43374</v>
      </c>
    </row>
    <row r="3854" spans="1:18" hidden="1" x14ac:dyDescent="0.2">
      <c r="A3854" s="176" t="s">
        <v>1588</v>
      </c>
      <c r="B3854" s="1064" t="s">
        <v>1923</v>
      </c>
      <c r="C3854" s="367" t="s">
        <v>1530</v>
      </c>
      <c r="D3854" s="66" t="s">
        <v>573</v>
      </c>
      <c r="E3854" s="11"/>
      <c r="F3854" s="31" t="s">
        <v>2034</v>
      </c>
      <c r="G3854" s="11"/>
      <c r="H3854" s="11"/>
      <c r="I3854" s="73">
        <v>29.81</v>
      </c>
      <c r="J3854" s="11"/>
      <c r="K3854" s="11"/>
      <c r="L3854" s="419">
        <f>'MD Rates'!C128</f>
        <v>29.81</v>
      </c>
      <c r="M3854" s="11"/>
      <c r="N3854" s="11"/>
      <c r="O3854" s="360">
        <f>IF(P3854="Yes",'MD Rates'!$H$1,R3854)</f>
        <v>43374</v>
      </c>
      <c r="P3854" s="1148" t="str">
        <f t="shared" si="149"/>
        <v>No</v>
      </c>
      <c r="R3854" s="406">
        <v>43374</v>
      </c>
    </row>
    <row r="3855" spans="1:18" hidden="1" x14ac:dyDescent="0.2">
      <c r="A3855" s="176" t="s">
        <v>1588</v>
      </c>
      <c r="B3855" s="1064" t="s">
        <v>1923</v>
      </c>
      <c r="C3855" s="367" t="s">
        <v>1530</v>
      </c>
      <c r="D3855" s="66" t="s">
        <v>573</v>
      </c>
      <c r="E3855" s="11"/>
      <c r="F3855" s="31" t="s">
        <v>2035</v>
      </c>
      <c r="G3855" s="11"/>
      <c r="H3855" s="11"/>
      <c r="I3855" s="73">
        <v>37.78</v>
      </c>
      <c r="J3855" s="11"/>
      <c r="K3855" s="11"/>
      <c r="L3855" s="419">
        <f>'MD Rates'!C129</f>
        <v>37.78</v>
      </c>
      <c r="M3855" s="11"/>
      <c r="N3855" s="11"/>
      <c r="O3855" s="360">
        <f>IF(P3855="Yes",'MD Rates'!$H$1,R3855)</f>
        <v>43374</v>
      </c>
      <c r="P3855" s="1148" t="str">
        <f t="shared" si="149"/>
        <v>No</v>
      </c>
      <c r="R3855" s="406">
        <v>43374</v>
      </c>
    </row>
    <row r="3856" spans="1:18" hidden="1" x14ac:dyDescent="0.2">
      <c r="A3856" s="176" t="s">
        <v>1588</v>
      </c>
      <c r="B3856" s="1064" t="s">
        <v>1923</v>
      </c>
      <c r="C3856" s="367" t="s">
        <v>1530</v>
      </c>
      <c r="D3856" s="66" t="s">
        <v>573</v>
      </c>
      <c r="E3856" s="11"/>
      <c r="F3856" s="31" t="s">
        <v>2036</v>
      </c>
      <c r="G3856" s="11"/>
      <c r="H3856" s="11"/>
      <c r="I3856" s="73">
        <v>15.89</v>
      </c>
      <c r="J3856" s="11"/>
      <c r="K3856" s="11"/>
      <c r="L3856" s="419">
        <f>'MD Rates'!B126</f>
        <v>15.89</v>
      </c>
      <c r="M3856" s="11"/>
      <c r="N3856" s="11"/>
      <c r="O3856" s="360">
        <f>IF(P3856="Yes",'MD Rates'!$H$1,R3856)</f>
        <v>43374</v>
      </c>
      <c r="P3856" s="1148" t="str">
        <f t="shared" si="149"/>
        <v>No</v>
      </c>
      <c r="R3856" s="406">
        <v>43374</v>
      </c>
    </row>
    <row r="3857" spans="1:18" hidden="1" x14ac:dyDescent="0.2">
      <c r="A3857" s="176" t="s">
        <v>1588</v>
      </c>
      <c r="B3857" s="1064" t="s">
        <v>1923</v>
      </c>
      <c r="C3857" s="367" t="s">
        <v>1530</v>
      </c>
      <c r="D3857" s="66" t="s">
        <v>573</v>
      </c>
      <c r="E3857" s="11"/>
      <c r="F3857" s="31" t="s">
        <v>2037</v>
      </c>
      <c r="G3857" s="11"/>
      <c r="H3857" s="11"/>
      <c r="I3857" s="73">
        <v>18.39</v>
      </c>
      <c r="J3857" s="11"/>
      <c r="K3857" s="11"/>
      <c r="L3857" s="419">
        <f>'MD Rates'!B127</f>
        <v>18.39</v>
      </c>
      <c r="M3857" s="11"/>
      <c r="N3857" s="11"/>
      <c r="O3857" s="360">
        <f>IF(P3857="Yes",'MD Rates'!$H$1,R3857)</f>
        <v>43374</v>
      </c>
      <c r="P3857" s="1148" t="str">
        <f t="shared" si="149"/>
        <v>No</v>
      </c>
      <c r="R3857" s="406">
        <v>43374</v>
      </c>
    </row>
    <row r="3858" spans="1:18" hidden="1" x14ac:dyDescent="0.2">
      <c r="A3858" s="176" t="s">
        <v>1588</v>
      </c>
      <c r="B3858" s="1064" t="s">
        <v>1923</v>
      </c>
      <c r="C3858" s="367" t="s">
        <v>1530</v>
      </c>
      <c r="D3858" s="66" t="s">
        <v>573</v>
      </c>
      <c r="E3858" s="11"/>
      <c r="F3858" s="31" t="s">
        <v>2038</v>
      </c>
      <c r="G3858" s="11"/>
      <c r="H3858" s="11"/>
      <c r="I3858" s="73">
        <v>21.76</v>
      </c>
      <c r="J3858" s="11"/>
      <c r="K3858" s="11"/>
      <c r="L3858" s="419">
        <f>'MD Rates'!B128</f>
        <v>21.76</v>
      </c>
      <c r="M3858" s="11"/>
      <c r="N3858" s="11"/>
      <c r="O3858" s="360">
        <f>IF(P3858="Yes",'MD Rates'!$H$1,R3858)</f>
        <v>43374</v>
      </c>
      <c r="P3858" s="1148" t="str">
        <f t="shared" si="149"/>
        <v>No</v>
      </c>
      <c r="R3858" s="406">
        <v>43374</v>
      </c>
    </row>
    <row r="3859" spans="1:18" hidden="1" x14ac:dyDescent="0.2">
      <c r="A3859" s="176" t="s">
        <v>1588</v>
      </c>
      <c r="B3859" s="1064" t="s">
        <v>1923</v>
      </c>
      <c r="C3859" s="367" t="s">
        <v>1530</v>
      </c>
      <c r="D3859" s="66" t="s">
        <v>573</v>
      </c>
      <c r="E3859" s="11"/>
      <c r="F3859" s="31" t="s">
        <v>2039</v>
      </c>
      <c r="G3859" s="11"/>
      <c r="H3859" s="11"/>
      <c r="I3859" s="73">
        <v>27.58</v>
      </c>
      <c r="J3859" s="11"/>
      <c r="K3859" s="11"/>
      <c r="L3859" s="419">
        <f>'MD Rates'!B129</f>
        <v>27.58</v>
      </c>
      <c r="M3859" s="11"/>
      <c r="N3859" s="11"/>
      <c r="O3859" s="360">
        <f>IF(P3859="Yes",'MD Rates'!$H$1,R3859)</f>
        <v>43374</v>
      </c>
      <c r="P3859" s="1148" t="str">
        <f t="shared" si="149"/>
        <v>No</v>
      </c>
      <c r="R3859" s="406">
        <v>43374</v>
      </c>
    </row>
    <row r="3860" spans="1:18" hidden="1" x14ac:dyDescent="0.2">
      <c r="A3860" s="179" t="s">
        <v>15</v>
      </c>
      <c r="B3860" s="1064" t="s">
        <v>1923</v>
      </c>
      <c r="C3860" s="40" t="s">
        <v>1526</v>
      </c>
      <c r="D3860" s="176"/>
      <c r="E3860" s="11"/>
      <c r="F3860" s="176"/>
      <c r="G3860" s="11"/>
      <c r="H3860" s="11"/>
      <c r="I3860" s="177"/>
      <c r="J3860" s="178"/>
      <c r="K3860" s="178"/>
      <c r="L3860" s="419"/>
      <c r="M3860" s="11"/>
      <c r="N3860" s="11"/>
      <c r="O3860" s="360">
        <f>IF(P3860="Yes",'MD Rates'!$H$1,R3860)</f>
        <v>18629</v>
      </c>
      <c r="P3860" s="5" t="str">
        <f t="shared" ref="P3860:P3868" si="150">IF(I3860&lt;&gt;L3860,"Yes","No")</f>
        <v>No</v>
      </c>
      <c r="R3860" s="406">
        <v>18629</v>
      </c>
    </row>
    <row r="3861" spans="1:18" hidden="1" x14ac:dyDescent="0.2">
      <c r="A3861" s="179" t="s">
        <v>15</v>
      </c>
      <c r="B3861" s="1064" t="s">
        <v>1923</v>
      </c>
      <c r="C3861" s="366" t="s">
        <v>1530</v>
      </c>
      <c r="D3861" s="176"/>
      <c r="E3861" s="11"/>
      <c r="F3861" s="176"/>
      <c r="G3861" s="11"/>
      <c r="H3861" s="11"/>
      <c r="I3861" s="177"/>
      <c r="J3861" s="178"/>
      <c r="K3861" s="178"/>
      <c r="L3861" s="419"/>
      <c r="M3861" s="11"/>
      <c r="N3861" s="11"/>
      <c r="O3861" s="360">
        <f>IF(P3861="Yes",'MD Rates'!$H$1,R3861)</f>
        <v>18629</v>
      </c>
      <c r="P3861" s="5" t="str">
        <f t="shared" si="150"/>
        <v>No</v>
      </c>
      <c r="R3861" s="406">
        <v>18629</v>
      </c>
    </row>
    <row r="3862" spans="1:18" hidden="1" x14ac:dyDescent="0.2">
      <c r="A3862" s="179" t="s">
        <v>15</v>
      </c>
      <c r="B3862" s="1064" t="s">
        <v>1923</v>
      </c>
      <c r="C3862" s="369" t="s">
        <v>1532</v>
      </c>
      <c r="D3862" s="179"/>
      <c r="E3862" s="179"/>
      <c r="F3862" s="176"/>
      <c r="G3862" s="11"/>
      <c r="H3862" s="11"/>
      <c r="I3862" s="177"/>
      <c r="J3862" s="178"/>
      <c r="K3862" s="178"/>
      <c r="L3862" s="511"/>
      <c r="M3862" s="11"/>
      <c r="N3862" s="11"/>
      <c r="O3862" s="360">
        <f>IF(P3862="Yes",'MD Rates'!$H$1,R3862)</f>
        <v>18629</v>
      </c>
      <c r="P3862" s="5" t="str">
        <f t="shared" si="150"/>
        <v>No</v>
      </c>
      <c r="R3862" s="406">
        <v>18629</v>
      </c>
    </row>
    <row r="3863" spans="1:18" hidden="1" x14ac:dyDescent="0.2">
      <c r="A3863" s="179" t="s">
        <v>1589</v>
      </c>
      <c r="B3863" s="1064" t="s">
        <v>1923</v>
      </c>
      <c r="C3863" s="366" t="s">
        <v>1526</v>
      </c>
      <c r="D3863" s="11"/>
      <c r="E3863" s="11"/>
      <c r="F3863" s="176" t="s">
        <v>1590</v>
      </c>
      <c r="G3863" s="11"/>
      <c r="H3863" s="11"/>
      <c r="I3863" s="73">
        <v>84.02</v>
      </c>
      <c r="J3863" s="11"/>
      <c r="K3863" s="11"/>
      <c r="L3863" s="419">
        <f>'MD Rates'!G534</f>
        <v>84.02</v>
      </c>
      <c r="M3863" s="11"/>
      <c r="N3863" s="11"/>
      <c r="O3863" s="360">
        <f>IF(P3863="Yes",'MD Rates'!$H$1,R3863)</f>
        <v>43922</v>
      </c>
      <c r="P3863" s="5" t="str">
        <f t="shared" si="150"/>
        <v>No</v>
      </c>
      <c r="R3863" s="406">
        <v>43922</v>
      </c>
    </row>
    <row r="3864" spans="1:18" hidden="1" x14ac:dyDescent="0.2">
      <c r="A3864" s="179" t="s">
        <v>1589</v>
      </c>
      <c r="B3864" s="1064" t="s">
        <v>1923</v>
      </c>
      <c r="C3864" s="366" t="s">
        <v>1526</v>
      </c>
      <c r="D3864" s="11"/>
      <c r="E3864" s="11"/>
      <c r="F3864" s="176" t="s">
        <v>1591</v>
      </c>
      <c r="G3864" s="11"/>
      <c r="H3864" s="11"/>
      <c r="I3864" s="73">
        <v>38.619999999999997</v>
      </c>
      <c r="J3864" s="11"/>
      <c r="K3864" s="11"/>
      <c r="L3864" s="419">
        <f>'MD Rates'!G533</f>
        <v>38.619999999999997</v>
      </c>
      <c r="M3864" s="11"/>
      <c r="N3864" s="11"/>
      <c r="O3864" s="360">
        <f>IF(P3864="Yes",'MD Rates'!$H$1,R3864)</f>
        <v>43922</v>
      </c>
      <c r="P3864" s="5" t="str">
        <f t="shared" si="150"/>
        <v>No</v>
      </c>
      <c r="R3864" s="406">
        <v>43922</v>
      </c>
    </row>
    <row r="3865" spans="1:18" hidden="1" x14ac:dyDescent="0.2">
      <c r="A3865" s="179" t="s">
        <v>1589</v>
      </c>
      <c r="B3865" s="1064" t="s">
        <v>1923</v>
      </c>
      <c r="C3865" s="366" t="s">
        <v>1526</v>
      </c>
      <c r="D3865" s="11"/>
      <c r="E3865" s="11"/>
      <c r="F3865" s="176" t="s">
        <v>1592</v>
      </c>
      <c r="G3865" s="11"/>
      <c r="H3865" s="11"/>
      <c r="I3865" s="73">
        <v>52.56</v>
      </c>
      <c r="J3865" s="11"/>
      <c r="K3865" s="11"/>
      <c r="L3865" s="419">
        <f>'MD Rates'!G532</f>
        <v>52.56</v>
      </c>
      <c r="M3865" s="11"/>
      <c r="N3865" s="11"/>
      <c r="O3865" s="360">
        <f>IF(P3865="Yes",'MD Rates'!$H$1,R3865)</f>
        <v>43922</v>
      </c>
      <c r="P3865" s="5" t="str">
        <f t="shared" si="150"/>
        <v>No</v>
      </c>
      <c r="R3865" s="406">
        <v>43922</v>
      </c>
    </row>
    <row r="3866" spans="1:18" hidden="1" x14ac:dyDescent="0.2">
      <c r="A3866" s="179" t="s">
        <v>1589</v>
      </c>
      <c r="B3866" s="1064" t="s">
        <v>1923</v>
      </c>
      <c r="C3866" s="366" t="s">
        <v>1526</v>
      </c>
      <c r="D3866" s="11"/>
      <c r="E3866" s="11"/>
      <c r="F3866" s="176" t="s">
        <v>1593</v>
      </c>
      <c r="G3866" s="11"/>
      <c r="H3866" s="11"/>
      <c r="I3866" s="11">
        <v>66.33</v>
      </c>
      <c r="J3866" s="11"/>
      <c r="K3866" s="11"/>
      <c r="L3866" s="408">
        <f>'MD Rates'!G531</f>
        <v>66.33</v>
      </c>
      <c r="M3866" s="11"/>
      <c r="N3866" s="11"/>
      <c r="O3866" s="360">
        <f>IF(P3866="Yes",'MD Rates'!$H$1,R3866)</f>
        <v>43922</v>
      </c>
      <c r="P3866" s="5" t="str">
        <f t="shared" si="150"/>
        <v>No</v>
      </c>
      <c r="R3866" s="406">
        <v>43922</v>
      </c>
    </row>
    <row r="3867" spans="1:18" hidden="1" x14ac:dyDescent="0.2">
      <c r="A3867" s="421" t="s">
        <v>1589</v>
      </c>
      <c r="B3867" s="1064" t="s">
        <v>1923</v>
      </c>
      <c r="C3867" s="366" t="s">
        <v>1526</v>
      </c>
      <c r="D3867" s="11"/>
      <c r="E3867" s="11"/>
      <c r="F3867" s="176" t="s">
        <v>1594</v>
      </c>
      <c r="G3867" s="11"/>
      <c r="H3867" s="11"/>
      <c r="I3867" s="73">
        <v>52.56</v>
      </c>
      <c r="J3867" s="11"/>
      <c r="K3867" s="11"/>
      <c r="L3867" s="419">
        <f>'MD Rates'!G532</f>
        <v>52.56</v>
      </c>
      <c r="M3867" s="11"/>
      <c r="N3867" s="11"/>
      <c r="O3867" s="360">
        <f>IF(P3867="Yes",'MD Rates'!$H$1,R3867)</f>
        <v>43922</v>
      </c>
      <c r="P3867" s="5" t="str">
        <f t="shared" si="150"/>
        <v>No</v>
      </c>
      <c r="R3867" s="406">
        <v>43922</v>
      </c>
    </row>
    <row r="3868" spans="1:18" hidden="1" x14ac:dyDescent="0.2">
      <c r="A3868" s="179" t="s">
        <v>1589</v>
      </c>
      <c r="B3868" s="1064" t="s">
        <v>1923</v>
      </c>
      <c r="C3868" s="366" t="s">
        <v>1526</v>
      </c>
      <c r="D3868" s="11"/>
      <c r="E3868" s="11"/>
      <c r="F3868" s="176" t="s">
        <v>1595</v>
      </c>
      <c r="G3868" s="11"/>
      <c r="H3868" s="11"/>
      <c r="I3868" s="11">
        <v>58.56</v>
      </c>
      <c r="J3868" s="11"/>
      <c r="K3868" s="11"/>
      <c r="L3868" s="511">
        <f>'Fees and Allowances'!I116</f>
        <v>58.56</v>
      </c>
      <c r="M3868" s="11"/>
      <c r="N3868" s="11"/>
      <c r="O3868" s="360">
        <f>IF(P3868="Yes",'MD Rates'!$H$1,R3868)</f>
        <v>38443</v>
      </c>
      <c r="P3868" s="5" t="str">
        <f t="shared" si="150"/>
        <v>No</v>
      </c>
      <c r="R3868" s="406">
        <v>38443</v>
      </c>
    </row>
    <row r="3869" spans="1:18" hidden="1" x14ac:dyDescent="0.2">
      <c r="A3869" s="179" t="s">
        <v>192</v>
      </c>
      <c r="B3869" s="1064" t="s">
        <v>1923</v>
      </c>
      <c r="C3869" s="389" t="s">
        <v>1529</v>
      </c>
      <c r="F3869" s="389" t="s">
        <v>193</v>
      </c>
      <c r="I3869" s="390">
        <v>57.27</v>
      </c>
      <c r="J3869" s="358"/>
      <c r="K3869" s="358"/>
      <c r="L3869" s="419">
        <v>57.27</v>
      </c>
      <c r="M3869" s="11"/>
      <c r="N3869" s="11"/>
      <c r="O3869" s="360">
        <f>IF(P3869="Yes",'MD Rates'!$H$1,R3869)</f>
        <v>38443</v>
      </c>
      <c r="P3869" s="5" t="str">
        <f t="shared" ref="P3869:P3874" si="151">IF(I3869&lt;&gt;L3869,"Yes","No")</f>
        <v>No</v>
      </c>
      <c r="R3869" s="406">
        <v>38443</v>
      </c>
    </row>
    <row r="3870" spans="1:18" hidden="1" x14ac:dyDescent="0.2">
      <c r="A3870" s="179" t="s">
        <v>192</v>
      </c>
      <c r="B3870" s="1064" t="s">
        <v>1923</v>
      </c>
      <c r="C3870" s="377" t="s">
        <v>1529</v>
      </c>
      <c r="F3870" s="20" t="s">
        <v>194</v>
      </c>
      <c r="I3870" s="415">
        <v>66.33</v>
      </c>
      <c r="J3870" s="358"/>
      <c r="K3870" s="358"/>
      <c r="L3870" s="419">
        <f>'MD Rates'!G531</f>
        <v>66.33</v>
      </c>
      <c r="M3870" s="11"/>
      <c r="N3870" s="11"/>
      <c r="O3870" s="360">
        <f>IF(P3870="Yes",'MD Rates'!$H$1,R3870)</f>
        <v>43922</v>
      </c>
      <c r="P3870" s="5" t="str">
        <f t="shared" si="151"/>
        <v>No</v>
      </c>
      <c r="R3870" s="406">
        <v>43922</v>
      </c>
    </row>
    <row r="3871" spans="1:18" hidden="1" x14ac:dyDescent="0.2">
      <c r="A3871" s="179" t="s">
        <v>192</v>
      </c>
      <c r="B3871" s="1064" t="s">
        <v>1923</v>
      </c>
      <c r="C3871" s="389" t="s">
        <v>1529</v>
      </c>
      <c r="F3871" s="389" t="s">
        <v>195</v>
      </c>
      <c r="I3871" s="390">
        <v>45.29</v>
      </c>
      <c r="J3871" s="358"/>
      <c r="K3871" s="358"/>
      <c r="L3871" s="509">
        <v>45.29</v>
      </c>
      <c r="M3871" s="11"/>
      <c r="N3871" s="11"/>
      <c r="O3871" s="360">
        <f>IF(P3871="Yes",'MD Rates'!$H$1,R3871)</f>
        <v>38443</v>
      </c>
      <c r="P3871" s="5" t="str">
        <f t="shared" si="151"/>
        <v>No</v>
      </c>
      <c r="R3871" s="406">
        <v>38443</v>
      </c>
    </row>
    <row r="3872" spans="1:18" hidden="1" x14ac:dyDescent="0.2">
      <c r="A3872" s="179" t="s">
        <v>192</v>
      </c>
      <c r="B3872" s="1064" t="s">
        <v>1923</v>
      </c>
      <c r="C3872" s="389" t="s">
        <v>1529</v>
      </c>
      <c r="F3872" s="389" t="s">
        <v>1590</v>
      </c>
      <c r="I3872" s="415">
        <v>72.400000000000006</v>
      </c>
      <c r="J3872" s="358"/>
      <c r="K3872" s="358"/>
      <c r="L3872" s="419">
        <v>72.400000000000006</v>
      </c>
      <c r="M3872" s="11"/>
      <c r="N3872" s="11"/>
      <c r="O3872" s="360">
        <f>IF(P3872="Yes",'MD Rates'!$H$1,R3872)</f>
        <v>38443</v>
      </c>
      <c r="P3872" s="5" t="str">
        <f t="shared" si="151"/>
        <v>No</v>
      </c>
      <c r="R3872" s="406">
        <v>38443</v>
      </c>
    </row>
    <row r="3873" spans="1:18" hidden="1" x14ac:dyDescent="0.2">
      <c r="A3873" s="179" t="s">
        <v>192</v>
      </c>
      <c r="B3873" s="1064" t="s">
        <v>1923</v>
      </c>
      <c r="C3873" s="389" t="s">
        <v>1529</v>
      </c>
      <c r="F3873" s="389" t="s">
        <v>196</v>
      </c>
      <c r="I3873" s="73">
        <v>38.619999999999997</v>
      </c>
      <c r="J3873" s="358"/>
      <c r="K3873" s="358"/>
      <c r="L3873" s="419">
        <f>'MD Rates'!G533</f>
        <v>38.619999999999997</v>
      </c>
      <c r="M3873" s="11"/>
      <c r="N3873" s="11"/>
      <c r="O3873" s="360">
        <f>IF(P3873="Yes",'MD Rates'!$H$1,R3873)</f>
        <v>43922</v>
      </c>
      <c r="P3873" s="5" t="str">
        <f t="shared" si="151"/>
        <v>No</v>
      </c>
      <c r="R3873" s="406">
        <v>43922</v>
      </c>
    </row>
    <row r="3874" spans="1:18" hidden="1" x14ac:dyDescent="0.2">
      <c r="A3874" s="179" t="s">
        <v>192</v>
      </c>
      <c r="B3874" s="1064" t="s">
        <v>1923</v>
      </c>
      <c r="C3874" s="389" t="s">
        <v>1529</v>
      </c>
      <c r="F3874" s="389" t="s">
        <v>197</v>
      </c>
      <c r="I3874" s="73">
        <v>52.56</v>
      </c>
      <c r="J3874" s="358"/>
      <c r="K3874" s="358"/>
      <c r="L3874" s="419">
        <f>'MD Rates'!G532</f>
        <v>52.56</v>
      </c>
      <c r="M3874" s="11"/>
      <c r="N3874" s="11"/>
      <c r="O3874" s="360">
        <f>IF(P3874="Yes",'MD Rates'!$H$1,R3874)</f>
        <v>43922</v>
      </c>
      <c r="P3874" s="5" t="str">
        <f t="shared" si="151"/>
        <v>No</v>
      </c>
      <c r="R3874" s="406">
        <v>43922</v>
      </c>
    </row>
    <row r="3875" spans="1:18" hidden="1" x14ac:dyDescent="0.2">
      <c r="A3875" s="179" t="s">
        <v>1596</v>
      </c>
      <c r="B3875" s="1064" t="s">
        <v>1923</v>
      </c>
      <c r="C3875" s="366" t="s">
        <v>1530</v>
      </c>
      <c r="D3875" s="11"/>
      <c r="E3875" s="11"/>
      <c r="F3875" s="176" t="s">
        <v>771</v>
      </c>
      <c r="G3875" s="11"/>
      <c r="H3875" s="11"/>
      <c r="I3875" s="11">
        <v>66.33</v>
      </c>
      <c r="J3875" s="11"/>
      <c r="K3875" s="11"/>
      <c r="L3875" s="419">
        <f>'MD Rates'!G531</f>
        <v>66.33</v>
      </c>
      <c r="M3875" s="11"/>
      <c r="N3875" s="11"/>
      <c r="O3875" s="360">
        <f>IF(P3875="Yes",'MD Rates'!$H$1,R3875)</f>
        <v>43922</v>
      </c>
      <c r="P3875" s="5" t="str">
        <f t="shared" ref="P3875:P3917" si="152">IF(I3875&lt;&gt;L3875,"Yes","No")</f>
        <v>No</v>
      </c>
      <c r="R3875" s="406">
        <v>43922</v>
      </c>
    </row>
    <row r="3876" spans="1:18" hidden="1" x14ac:dyDescent="0.2">
      <c r="A3876" s="179" t="s">
        <v>1596</v>
      </c>
      <c r="B3876" s="1064" t="s">
        <v>1923</v>
      </c>
      <c r="C3876" s="366" t="s">
        <v>1530</v>
      </c>
      <c r="D3876" s="11"/>
      <c r="E3876" s="11"/>
      <c r="F3876" s="176" t="s">
        <v>1590</v>
      </c>
      <c r="G3876" s="11"/>
      <c r="H3876" s="11"/>
      <c r="I3876" s="73">
        <v>84.02</v>
      </c>
      <c r="J3876" s="11"/>
      <c r="K3876" s="11"/>
      <c r="L3876" s="419">
        <f>'MD Rates'!G534</f>
        <v>84.02</v>
      </c>
      <c r="M3876" s="11"/>
      <c r="N3876" s="11"/>
      <c r="O3876" s="360">
        <f>IF(P3876="Yes",'MD Rates'!$H$1,R3876)</f>
        <v>43922</v>
      </c>
      <c r="P3876" s="5" t="str">
        <f t="shared" si="152"/>
        <v>No</v>
      </c>
      <c r="R3876" s="406">
        <v>43922</v>
      </c>
    </row>
    <row r="3877" spans="1:18" hidden="1" x14ac:dyDescent="0.2">
      <c r="A3877" s="179" t="s">
        <v>1596</v>
      </c>
      <c r="B3877" s="1064" t="s">
        <v>1923</v>
      </c>
      <c r="C3877" s="366" t="s">
        <v>1530</v>
      </c>
      <c r="D3877" s="11"/>
      <c r="E3877" s="11"/>
      <c r="F3877" s="67" t="s">
        <v>1597</v>
      </c>
      <c r="G3877" s="11"/>
      <c r="H3877" s="11"/>
      <c r="I3877" s="415">
        <v>38.619999999999997</v>
      </c>
      <c r="J3877" s="11"/>
      <c r="K3877" s="11"/>
      <c r="L3877" s="419">
        <f>'MD Rates'!G533</f>
        <v>38.619999999999997</v>
      </c>
      <c r="M3877" s="11"/>
      <c r="N3877" s="11"/>
      <c r="O3877" s="360">
        <f>IF(P3877="Yes",'MD Rates'!$H$1,R3877)</f>
        <v>43922</v>
      </c>
      <c r="P3877" s="5" t="str">
        <f t="shared" si="152"/>
        <v>No</v>
      </c>
      <c r="R3877" s="406">
        <v>43922</v>
      </c>
    </row>
    <row r="3878" spans="1:18" hidden="1" x14ac:dyDescent="0.2">
      <c r="A3878" s="179" t="s">
        <v>1596</v>
      </c>
      <c r="B3878" s="1064" t="s">
        <v>1923</v>
      </c>
      <c r="C3878" s="366" t="s">
        <v>1530</v>
      </c>
      <c r="D3878" s="11"/>
      <c r="E3878" s="11"/>
      <c r="F3878" s="176" t="s">
        <v>1598</v>
      </c>
      <c r="G3878" s="11"/>
      <c r="H3878" s="11"/>
      <c r="I3878" s="73">
        <v>52.56</v>
      </c>
      <c r="J3878" s="11"/>
      <c r="K3878" s="11"/>
      <c r="L3878" s="419">
        <f>'MD Rates'!G532</f>
        <v>52.56</v>
      </c>
      <c r="M3878" s="11"/>
      <c r="N3878" s="11"/>
      <c r="O3878" s="360">
        <f>IF(P3878="Yes",'MD Rates'!$H$1,R3878)</f>
        <v>43922</v>
      </c>
      <c r="P3878" s="5" t="str">
        <f t="shared" si="152"/>
        <v>No</v>
      </c>
      <c r="R3878" s="406">
        <v>43922</v>
      </c>
    </row>
    <row r="3879" spans="1:18" hidden="1" x14ac:dyDescent="0.2">
      <c r="A3879" s="179" t="s">
        <v>1596</v>
      </c>
      <c r="B3879" s="1064" t="s">
        <v>1923</v>
      </c>
      <c r="C3879" s="366" t="s">
        <v>1530</v>
      </c>
      <c r="D3879" s="11"/>
      <c r="E3879" s="11"/>
      <c r="F3879" s="176" t="s">
        <v>1599</v>
      </c>
      <c r="G3879" s="11"/>
      <c r="H3879" s="11"/>
      <c r="I3879" s="73">
        <v>52.56</v>
      </c>
      <c r="J3879" s="11"/>
      <c r="K3879" s="11"/>
      <c r="L3879" s="419">
        <f>'MD Rates'!G532</f>
        <v>52.56</v>
      </c>
      <c r="M3879" s="11"/>
      <c r="N3879" s="11"/>
      <c r="O3879" s="360">
        <f>IF(P3879="Yes",'MD Rates'!$H$1,R3879)</f>
        <v>43922</v>
      </c>
      <c r="P3879" s="5" t="str">
        <f t="shared" si="152"/>
        <v>No</v>
      </c>
      <c r="R3879" s="406">
        <v>43922</v>
      </c>
    </row>
    <row r="3880" spans="1:18" hidden="1" x14ac:dyDescent="0.2">
      <c r="A3880" s="179" t="s">
        <v>1596</v>
      </c>
      <c r="B3880" s="1064" t="s">
        <v>1923</v>
      </c>
      <c r="C3880" s="369" t="s">
        <v>1531</v>
      </c>
      <c r="D3880" s="179"/>
      <c r="E3880" s="179"/>
      <c r="F3880" s="176" t="s">
        <v>771</v>
      </c>
      <c r="G3880" s="11"/>
      <c r="H3880" s="11"/>
      <c r="I3880" s="11">
        <v>66.33</v>
      </c>
      <c r="J3880" s="11"/>
      <c r="K3880" s="11"/>
      <c r="L3880" s="408">
        <f>'MD Rates'!G531</f>
        <v>66.33</v>
      </c>
      <c r="M3880" s="11"/>
      <c r="N3880" s="11"/>
      <c r="O3880" s="360">
        <f>IF(P3880="Yes",'MD Rates'!$H$1,R3880)</f>
        <v>43922</v>
      </c>
      <c r="P3880" s="5" t="str">
        <f t="shared" si="152"/>
        <v>No</v>
      </c>
      <c r="R3880" s="406">
        <v>43922</v>
      </c>
    </row>
    <row r="3881" spans="1:18" hidden="1" x14ac:dyDescent="0.2">
      <c r="A3881" s="179" t="s">
        <v>1596</v>
      </c>
      <c r="B3881" s="1064" t="s">
        <v>1923</v>
      </c>
      <c r="C3881" s="369" t="s">
        <v>1531</v>
      </c>
      <c r="D3881" s="179"/>
      <c r="E3881" s="179"/>
      <c r="F3881" s="176" t="s">
        <v>1590</v>
      </c>
      <c r="G3881" s="11"/>
      <c r="H3881" s="11"/>
      <c r="I3881" s="73">
        <v>84.02</v>
      </c>
      <c r="J3881" s="11"/>
      <c r="K3881" s="11"/>
      <c r="L3881" s="419">
        <f>L3876</f>
        <v>84.02</v>
      </c>
      <c r="M3881" s="11"/>
      <c r="N3881" s="11"/>
      <c r="O3881" s="360">
        <f>IF(P3881="Yes",'MD Rates'!$H$1,R3881)</f>
        <v>43922</v>
      </c>
      <c r="P3881" s="5" t="str">
        <f t="shared" si="152"/>
        <v>No</v>
      </c>
      <c r="R3881" s="406">
        <v>43922</v>
      </c>
    </row>
    <row r="3882" spans="1:18" hidden="1" x14ac:dyDescent="0.2">
      <c r="A3882" s="421" t="s">
        <v>1596</v>
      </c>
      <c r="B3882" s="1064" t="s">
        <v>1923</v>
      </c>
      <c r="C3882" s="369" t="s">
        <v>1531</v>
      </c>
      <c r="D3882" s="179"/>
      <c r="E3882" s="179"/>
      <c r="F3882" s="67" t="s">
        <v>1597</v>
      </c>
      <c r="G3882" s="11"/>
      <c r="H3882" s="11"/>
      <c r="I3882" s="73">
        <v>38.619999999999997</v>
      </c>
      <c r="J3882" s="11"/>
      <c r="K3882" s="11"/>
      <c r="L3882" s="419">
        <f>L3877</f>
        <v>38.619999999999997</v>
      </c>
      <c r="M3882" s="11"/>
      <c r="N3882" s="11"/>
      <c r="O3882" s="360">
        <f>IF(P3882="Yes",'MD Rates'!$H$1,R3882)</f>
        <v>43922</v>
      </c>
      <c r="P3882" s="5" t="str">
        <f t="shared" si="152"/>
        <v>No</v>
      </c>
      <c r="R3882" s="406">
        <v>43922</v>
      </c>
    </row>
    <row r="3883" spans="1:18" hidden="1" x14ac:dyDescent="0.2">
      <c r="A3883" s="179" t="s">
        <v>1596</v>
      </c>
      <c r="B3883" s="1064" t="s">
        <v>1923</v>
      </c>
      <c r="C3883" s="369" t="s">
        <v>1531</v>
      </c>
      <c r="D3883" s="179"/>
      <c r="E3883" s="179"/>
      <c r="F3883" s="176" t="s">
        <v>1598</v>
      </c>
      <c r="G3883" s="11"/>
      <c r="H3883" s="11"/>
      <c r="I3883" s="73">
        <v>52.56</v>
      </c>
      <c r="J3883" s="11"/>
      <c r="K3883" s="11"/>
      <c r="L3883" s="419">
        <f>L3878</f>
        <v>52.56</v>
      </c>
      <c r="M3883" s="11"/>
      <c r="N3883" s="11"/>
      <c r="O3883" s="360">
        <f>IF(P3883="Yes",'MD Rates'!$H$1,R3883)</f>
        <v>43922</v>
      </c>
      <c r="P3883" s="5" t="str">
        <f t="shared" si="152"/>
        <v>No</v>
      </c>
      <c r="R3883" s="406">
        <v>43922</v>
      </c>
    </row>
    <row r="3884" spans="1:18" hidden="1" x14ac:dyDescent="0.2">
      <c r="A3884" s="179" t="s">
        <v>1596</v>
      </c>
      <c r="B3884" s="1064" t="s">
        <v>1923</v>
      </c>
      <c r="C3884" s="369" t="s">
        <v>1531</v>
      </c>
      <c r="D3884" s="179"/>
      <c r="E3884" s="179"/>
      <c r="F3884" s="176" t="s">
        <v>1599</v>
      </c>
      <c r="G3884" s="11"/>
      <c r="H3884" s="11"/>
      <c r="I3884" s="73">
        <v>52.56</v>
      </c>
      <c r="J3884" s="11"/>
      <c r="K3884" s="11"/>
      <c r="L3884" s="419">
        <f>L3879</f>
        <v>52.56</v>
      </c>
      <c r="M3884" s="11"/>
      <c r="N3884" s="11"/>
      <c r="O3884" s="360">
        <f>IF(P3884="Yes",'MD Rates'!$H$1,R3884)</f>
        <v>43922</v>
      </c>
      <c r="P3884" s="5" t="str">
        <f t="shared" si="152"/>
        <v>No</v>
      </c>
      <c r="R3884" s="406">
        <v>43922</v>
      </c>
    </row>
    <row r="3885" spans="1:18" hidden="1" x14ac:dyDescent="0.2">
      <c r="A3885" s="179" t="s">
        <v>1596</v>
      </c>
      <c r="B3885" s="1064" t="s">
        <v>1923</v>
      </c>
      <c r="C3885" s="369" t="s">
        <v>1532</v>
      </c>
      <c r="D3885" s="179"/>
      <c r="E3885" s="179"/>
      <c r="F3885" s="176" t="s">
        <v>771</v>
      </c>
      <c r="G3885" s="11"/>
      <c r="H3885" s="11"/>
      <c r="I3885" s="73">
        <v>59.29</v>
      </c>
      <c r="J3885" s="11"/>
      <c r="K3885" s="11"/>
      <c r="L3885" s="408">
        <v>59.29</v>
      </c>
      <c r="M3885" s="11"/>
      <c r="N3885" s="11"/>
      <c r="O3885" s="360">
        <f>IF(P3885="Yes",'MD Rates'!$H$1,R3885)</f>
        <v>39904</v>
      </c>
      <c r="P3885" s="5" t="str">
        <f t="shared" si="152"/>
        <v>No</v>
      </c>
      <c r="R3885" s="406">
        <v>39904</v>
      </c>
    </row>
    <row r="3886" spans="1:18" hidden="1" x14ac:dyDescent="0.2">
      <c r="A3886" s="179" t="s">
        <v>1596</v>
      </c>
      <c r="B3886" s="1064" t="s">
        <v>1923</v>
      </c>
      <c r="C3886" s="369" t="s">
        <v>1532</v>
      </c>
      <c r="D3886" s="179"/>
      <c r="E3886" s="179"/>
      <c r="F3886" s="176" t="s">
        <v>1590</v>
      </c>
      <c r="G3886" s="11"/>
      <c r="H3886" s="11"/>
      <c r="I3886" s="329">
        <v>75.86</v>
      </c>
      <c r="J3886" s="11"/>
      <c r="K3886" s="11"/>
      <c r="L3886" s="73">
        <v>75.86</v>
      </c>
      <c r="M3886" s="11"/>
      <c r="N3886" s="11"/>
      <c r="O3886" s="360">
        <f>IF(P3886="Yes",'MD Rates'!$H$1,R3886)</f>
        <v>39904</v>
      </c>
      <c r="P3886" s="5" t="str">
        <f t="shared" si="152"/>
        <v>No</v>
      </c>
      <c r="R3886" s="406">
        <v>39904</v>
      </c>
    </row>
    <row r="3887" spans="1:18" hidden="1" x14ac:dyDescent="0.2">
      <c r="A3887" s="179" t="s">
        <v>1596</v>
      </c>
      <c r="B3887" s="1064" t="s">
        <v>1923</v>
      </c>
      <c r="C3887" s="369" t="s">
        <v>1532</v>
      </c>
      <c r="D3887" s="179"/>
      <c r="E3887" s="179"/>
      <c r="F3887" s="67" t="s">
        <v>1597</v>
      </c>
      <c r="G3887" s="11"/>
      <c r="H3887" s="11"/>
      <c r="I3887" s="11">
        <v>34.5</v>
      </c>
      <c r="J3887" s="11"/>
      <c r="K3887" s="11"/>
      <c r="L3887" s="73">
        <v>34.5</v>
      </c>
      <c r="M3887" s="11"/>
      <c r="N3887" s="11"/>
      <c r="O3887" s="360">
        <f>IF(P3887="Yes",'MD Rates'!$H$1,R3887)</f>
        <v>39904</v>
      </c>
      <c r="P3887" s="5" t="str">
        <f t="shared" si="152"/>
        <v>No</v>
      </c>
      <c r="R3887" s="406">
        <v>39904</v>
      </c>
    </row>
    <row r="3888" spans="1:18" hidden="1" x14ac:dyDescent="0.2">
      <c r="A3888" s="421" t="s">
        <v>1596</v>
      </c>
      <c r="B3888" s="1064" t="s">
        <v>1923</v>
      </c>
      <c r="C3888" s="369" t="s">
        <v>1532</v>
      </c>
      <c r="D3888" s="179"/>
      <c r="E3888" s="179"/>
      <c r="F3888" s="176" t="s">
        <v>1598</v>
      </c>
      <c r="G3888" s="11"/>
      <c r="H3888" s="11"/>
      <c r="I3888" s="73">
        <v>47.46</v>
      </c>
      <c r="J3888" s="11"/>
      <c r="K3888" s="11"/>
      <c r="L3888" s="73">
        <v>47.46</v>
      </c>
      <c r="M3888" s="11"/>
      <c r="N3888" s="11"/>
      <c r="O3888" s="360">
        <f>IF(P3888="Yes",'MD Rates'!$H$1,R3888)</f>
        <v>39904</v>
      </c>
      <c r="P3888" s="5" t="str">
        <f t="shared" si="152"/>
        <v>No</v>
      </c>
      <c r="R3888" s="406">
        <v>39904</v>
      </c>
    </row>
    <row r="3889" spans="1:18" hidden="1" x14ac:dyDescent="0.2">
      <c r="A3889" s="179" t="s">
        <v>1596</v>
      </c>
      <c r="B3889" s="1064" t="s">
        <v>1923</v>
      </c>
      <c r="C3889" s="369" t="s">
        <v>1532</v>
      </c>
      <c r="D3889" s="179"/>
      <c r="E3889" s="179"/>
      <c r="F3889" s="176" t="s">
        <v>1599</v>
      </c>
      <c r="G3889" s="11"/>
      <c r="H3889" s="11"/>
      <c r="I3889" s="73">
        <v>47.46</v>
      </c>
      <c r="J3889" s="11"/>
      <c r="K3889" s="11"/>
      <c r="L3889" s="73">
        <v>47.46</v>
      </c>
      <c r="M3889" s="11"/>
      <c r="N3889" s="11"/>
      <c r="O3889" s="360">
        <f>IF(P3889="Yes",'MD Rates'!$H$1,R3889)</f>
        <v>39904</v>
      </c>
      <c r="P3889" s="5" t="str">
        <f t="shared" si="152"/>
        <v>No</v>
      </c>
      <c r="R3889" s="406">
        <v>39904</v>
      </c>
    </row>
    <row r="3890" spans="1:18" hidden="1" x14ac:dyDescent="0.2">
      <c r="A3890" s="176" t="s">
        <v>16</v>
      </c>
      <c r="B3890" s="1064" t="s">
        <v>1923</v>
      </c>
      <c r="C3890" s="366" t="s">
        <v>1526</v>
      </c>
      <c r="D3890" s="11"/>
      <c r="E3890" s="11"/>
      <c r="F3890" s="11"/>
      <c r="G3890" s="11"/>
      <c r="H3890" s="11"/>
      <c r="I3890" s="177">
        <v>19.999999999999996</v>
      </c>
      <c r="J3890" s="178"/>
      <c r="K3890" s="178"/>
      <c r="L3890" s="408">
        <f>'MD Rates'!J414</f>
        <v>19.999999999999996</v>
      </c>
      <c r="M3890" s="11"/>
      <c r="N3890" s="11"/>
      <c r="O3890" s="360">
        <f>IF(P3890="Yes",'MD Rates'!$H$1,R3890)</f>
        <v>39022</v>
      </c>
      <c r="P3890" s="5" t="str">
        <f t="shared" si="152"/>
        <v>No</v>
      </c>
      <c r="R3890" s="406">
        <v>39022</v>
      </c>
    </row>
    <row r="3891" spans="1:18" hidden="1" x14ac:dyDescent="0.2">
      <c r="A3891" s="176" t="s">
        <v>16</v>
      </c>
      <c r="B3891" s="1064" t="s">
        <v>1923</v>
      </c>
      <c r="C3891" s="366" t="s">
        <v>1530</v>
      </c>
      <c r="D3891" s="11"/>
      <c r="E3891" s="11"/>
      <c r="F3891" t="s">
        <v>17</v>
      </c>
      <c r="G3891" s="11"/>
      <c r="H3891" s="11"/>
      <c r="I3891" s="177">
        <v>19.999999999999996</v>
      </c>
      <c r="J3891" s="178"/>
      <c r="K3891" s="178"/>
      <c r="L3891" s="408">
        <f>L3890</f>
        <v>19.999999999999996</v>
      </c>
      <c r="M3891" s="11"/>
      <c r="N3891" s="11"/>
      <c r="O3891" s="360">
        <f>IF(P3891="Yes",'MD Rates'!$H$1,R3891)</f>
        <v>39022</v>
      </c>
      <c r="P3891" s="5" t="str">
        <f t="shared" si="152"/>
        <v>No</v>
      </c>
      <c r="R3891" s="406">
        <v>39022</v>
      </c>
    </row>
    <row r="3892" spans="1:18" hidden="1" x14ac:dyDescent="0.2">
      <c r="A3892" s="179" t="s">
        <v>18</v>
      </c>
      <c r="B3892" s="1064" t="s">
        <v>1923</v>
      </c>
      <c r="C3892" s="372" t="s">
        <v>1530</v>
      </c>
      <c r="D3892" s="11"/>
      <c r="E3892" s="11"/>
      <c r="F3892" t="s">
        <v>17</v>
      </c>
      <c r="G3892" s="11"/>
      <c r="H3892" s="11"/>
      <c r="I3892" s="177">
        <v>19.999999999999996</v>
      </c>
      <c r="J3892" s="178"/>
      <c r="K3892" s="178"/>
      <c r="L3892" s="408">
        <f>L3891</f>
        <v>19.999999999999996</v>
      </c>
      <c r="M3892" s="11"/>
      <c r="N3892" s="11"/>
      <c r="O3892" s="360">
        <f>IF(P3892="Yes",'MD Rates'!$H$1,R3892)</f>
        <v>39022</v>
      </c>
      <c r="P3892" s="5" t="str">
        <f t="shared" si="152"/>
        <v>No</v>
      </c>
      <c r="R3892" s="406">
        <v>39022</v>
      </c>
    </row>
    <row r="3893" spans="1:18" hidden="1" x14ac:dyDescent="0.2">
      <c r="A3893" s="176" t="s">
        <v>19</v>
      </c>
      <c r="B3893" s="1064" t="s">
        <v>1923</v>
      </c>
      <c r="C3893" s="366" t="s">
        <v>1526</v>
      </c>
      <c r="D3893" s="11"/>
      <c r="E3893" s="11"/>
      <c r="F3893" s="11"/>
      <c r="G3893" s="11"/>
      <c r="H3893" s="11"/>
      <c r="I3893" s="177">
        <v>19.999999999999996</v>
      </c>
      <c r="J3893" s="178"/>
      <c r="K3893" s="178"/>
      <c r="L3893" s="408">
        <f>L3892</f>
        <v>19.999999999999996</v>
      </c>
      <c r="M3893" s="11"/>
      <c r="N3893" s="11"/>
      <c r="O3893" s="360">
        <f>IF(P3893="Yes",'MD Rates'!$H$1,R3893)</f>
        <v>39022</v>
      </c>
      <c r="P3893" s="5" t="str">
        <f t="shared" si="152"/>
        <v>No</v>
      </c>
      <c r="R3893" s="406">
        <v>39022</v>
      </c>
    </row>
    <row r="3894" spans="1:18" hidden="1" x14ac:dyDescent="0.2">
      <c r="A3894" s="176" t="s">
        <v>19</v>
      </c>
      <c r="B3894" s="1064" t="s">
        <v>1923</v>
      </c>
      <c r="C3894" s="366" t="s">
        <v>1530</v>
      </c>
      <c r="D3894" s="11"/>
      <c r="E3894" s="11"/>
      <c r="F3894" t="s">
        <v>17</v>
      </c>
      <c r="G3894" s="11"/>
      <c r="H3894" s="11"/>
      <c r="I3894" s="177">
        <v>19.999999999999996</v>
      </c>
      <c r="J3894" s="178"/>
      <c r="K3894" s="178"/>
      <c r="L3894" s="408">
        <f>L3893</f>
        <v>19.999999999999996</v>
      </c>
      <c r="M3894" s="11"/>
      <c r="N3894" s="11"/>
      <c r="O3894" s="360">
        <f>IF(P3894="Yes",'MD Rates'!$H$1,R3894)</f>
        <v>39022</v>
      </c>
      <c r="P3894" s="5" t="str">
        <f t="shared" si="152"/>
        <v>No</v>
      </c>
      <c r="R3894" s="406">
        <v>39022</v>
      </c>
    </row>
    <row r="3895" spans="1:18" hidden="1" x14ac:dyDescent="0.2">
      <c r="A3895" s="422" t="s">
        <v>20</v>
      </c>
      <c r="B3895" s="1064" t="s">
        <v>1923</v>
      </c>
      <c r="C3895" s="366" t="s">
        <v>1526</v>
      </c>
      <c r="D3895" s="11"/>
      <c r="E3895" s="11"/>
      <c r="F3895" s="67" t="s">
        <v>21</v>
      </c>
      <c r="G3895" s="11"/>
      <c r="H3895" s="11"/>
      <c r="I3895" s="177">
        <v>80</v>
      </c>
      <c r="J3895" s="178"/>
      <c r="K3895" s="178"/>
      <c r="L3895" s="408">
        <f>'MD Rates'!J408</f>
        <v>80</v>
      </c>
      <c r="M3895" s="11"/>
      <c r="N3895" s="11"/>
      <c r="O3895" s="360">
        <f>IF(P3895="Yes",'MD Rates'!$H$1,R3895)</f>
        <v>39022</v>
      </c>
      <c r="P3895" s="5" t="str">
        <f t="shared" si="152"/>
        <v>No</v>
      </c>
      <c r="R3895" s="406">
        <v>39022</v>
      </c>
    </row>
    <row r="3896" spans="1:18" hidden="1" x14ac:dyDescent="0.2">
      <c r="A3896" s="422" t="s">
        <v>20</v>
      </c>
      <c r="B3896" s="1064" t="s">
        <v>1923</v>
      </c>
      <c r="C3896" s="366" t="s">
        <v>1526</v>
      </c>
      <c r="D3896" s="11"/>
      <c r="E3896" s="11"/>
      <c r="F3896" s="67" t="s">
        <v>22</v>
      </c>
      <c r="G3896" s="11"/>
      <c r="H3896" s="11"/>
      <c r="I3896" s="177">
        <v>50</v>
      </c>
      <c r="J3896" s="178"/>
      <c r="K3896" s="178"/>
      <c r="L3896" s="408">
        <f>'MD Rates'!J410</f>
        <v>50</v>
      </c>
      <c r="M3896" s="11"/>
      <c r="N3896" s="11"/>
      <c r="O3896" s="360">
        <f>IF(P3896="Yes",'MD Rates'!$H$1,R3896)</f>
        <v>39022</v>
      </c>
      <c r="P3896" s="5" t="str">
        <f t="shared" si="152"/>
        <v>No</v>
      </c>
      <c r="R3896" s="406">
        <v>39022</v>
      </c>
    </row>
    <row r="3897" spans="1:18" hidden="1" x14ac:dyDescent="0.2">
      <c r="A3897" s="176" t="s">
        <v>20</v>
      </c>
      <c r="B3897" s="1064" t="s">
        <v>1923</v>
      </c>
      <c r="C3897" s="366" t="s">
        <v>1526</v>
      </c>
      <c r="D3897" s="11"/>
      <c r="E3897" s="11"/>
      <c r="F3897" s="67" t="s">
        <v>23</v>
      </c>
      <c r="G3897" s="11"/>
      <c r="H3897" s="11"/>
      <c r="I3897" s="177">
        <v>39.999999999999993</v>
      </c>
      <c r="J3897" s="178"/>
      <c r="K3897" s="178"/>
      <c r="L3897" s="408">
        <f>'MD Rates'!J412</f>
        <v>39.999999999999993</v>
      </c>
      <c r="M3897" s="11"/>
      <c r="N3897" s="11"/>
      <c r="O3897" s="360">
        <f>IF(P3897="Yes",'MD Rates'!$H$1,R3897)</f>
        <v>39022</v>
      </c>
      <c r="P3897" s="5" t="str">
        <f t="shared" si="152"/>
        <v>No</v>
      </c>
      <c r="R3897" s="406">
        <v>39022</v>
      </c>
    </row>
    <row r="3898" spans="1:18" hidden="1" x14ac:dyDescent="0.2">
      <c r="A3898" s="176" t="s">
        <v>20</v>
      </c>
      <c r="B3898" s="1064" t="s">
        <v>1923</v>
      </c>
      <c r="C3898" s="366" t="s">
        <v>1530</v>
      </c>
      <c r="D3898" s="11"/>
      <c r="E3898" s="11"/>
      <c r="F3898" s="67" t="s">
        <v>21</v>
      </c>
      <c r="G3898" s="11"/>
      <c r="H3898" s="11"/>
      <c r="I3898" s="177">
        <v>80</v>
      </c>
      <c r="J3898" s="178"/>
      <c r="K3898" s="178"/>
      <c r="L3898" s="408">
        <f>L3895</f>
        <v>80</v>
      </c>
      <c r="M3898" s="11"/>
      <c r="N3898" s="11"/>
      <c r="O3898" s="360">
        <f>IF(P3898="Yes",'MD Rates'!$H$1,R3898)</f>
        <v>39022</v>
      </c>
      <c r="P3898" s="5" t="str">
        <f t="shared" si="152"/>
        <v>No</v>
      </c>
      <c r="R3898" s="406">
        <v>39022</v>
      </c>
    </row>
    <row r="3899" spans="1:18" hidden="1" x14ac:dyDescent="0.2">
      <c r="A3899" s="176" t="s">
        <v>20</v>
      </c>
      <c r="B3899" s="1064" t="s">
        <v>1923</v>
      </c>
      <c r="C3899" s="366" t="s">
        <v>1530</v>
      </c>
      <c r="D3899" s="11"/>
      <c r="E3899" s="11"/>
      <c r="F3899" s="67" t="s">
        <v>22</v>
      </c>
      <c r="G3899" s="11"/>
      <c r="H3899" s="11"/>
      <c r="I3899" s="177">
        <v>50</v>
      </c>
      <c r="J3899" s="178"/>
      <c r="K3899" s="178"/>
      <c r="L3899" s="408">
        <f>L3896</f>
        <v>50</v>
      </c>
      <c r="M3899" s="11"/>
      <c r="N3899" s="11"/>
      <c r="O3899" s="360">
        <f>IF(P3899="Yes",'MD Rates'!$H$1,R3899)</f>
        <v>39022</v>
      </c>
      <c r="P3899" s="5" t="str">
        <f t="shared" si="152"/>
        <v>No</v>
      </c>
      <c r="R3899" s="406">
        <v>39022</v>
      </c>
    </row>
    <row r="3900" spans="1:18" hidden="1" x14ac:dyDescent="0.2">
      <c r="A3900" s="176" t="s">
        <v>20</v>
      </c>
      <c r="B3900" s="1064" t="s">
        <v>1923</v>
      </c>
      <c r="C3900" s="366" t="s">
        <v>1530</v>
      </c>
      <c r="D3900" s="11"/>
      <c r="E3900" s="11"/>
      <c r="F3900" s="67" t="s">
        <v>23</v>
      </c>
      <c r="G3900" s="11"/>
      <c r="H3900" s="11"/>
      <c r="I3900" s="177">
        <v>39.999999999999993</v>
      </c>
      <c r="J3900" s="178"/>
      <c r="K3900" s="178"/>
      <c r="L3900" s="408">
        <f>L3897</f>
        <v>39.999999999999993</v>
      </c>
      <c r="M3900" s="11"/>
      <c r="N3900" s="11"/>
      <c r="O3900" s="360">
        <f>IF(P3900="Yes",'MD Rates'!$H$1,R3900)</f>
        <v>39022</v>
      </c>
      <c r="P3900" s="5" t="str">
        <f t="shared" si="152"/>
        <v>No</v>
      </c>
      <c r="R3900" s="406">
        <v>39022</v>
      </c>
    </row>
    <row r="3901" spans="1:18" s="11" customFormat="1" hidden="1" x14ac:dyDescent="0.2">
      <c r="A3901" s="176" t="s">
        <v>20</v>
      </c>
      <c r="B3901" s="1064" t="s">
        <v>1923</v>
      </c>
      <c r="C3901" s="366" t="s">
        <v>1530</v>
      </c>
      <c r="F3901" s="151" t="s">
        <v>661</v>
      </c>
      <c r="I3901" s="177">
        <v>5</v>
      </c>
      <c r="J3901" s="178"/>
      <c r="K3901" s="178"/>
      <c r="L3901" s="408">
        <v>5</v>
      </c>
      <c r="O3901" s="360">
        <f>IF(P3901="Yes",'MD Rates'!$H$1,R3901)</f>
        <v>18629</v>
      </c>
      <c r="P3901" s="12" t="str">
        <f>IF(I3901&lt;&gt;L3901,"Yes","No")</f>
        <v>No</v>
      </c>
      <c r="R3901" s="360">
        <v>18629</v>
      </c>
    </row>
    <row r="3902" spans="1:18" hidden="1" x14ac:dyDescent="0.2">
      <c r="A3902" s="179" t="s">
        <v>24</v>
      </c>
      <c r="B3902" s="1064" t="s">
        <v>1923</v>
      </c>
      <c r="C3902" s="372" t="s">
        <v>1530</v>
      </c>
      <c r="D3902" s="11"/>
      <c r="E3902" s="11"/>
      <c r="F3902" s="67" t="s">
        <v>21</v>
      </c>
      <c r="G3902" s="11"/>
      <c r="H3902" s="11"/>
      <c r="I3902" s="177">
        <v>50</v>
      </c>
      <c r="J3902" s="178"/>
      <c r="K3902" s="178"/>
      <c r="L3902" s="408">
        <f>L3899</f>
        <v>50</v>
      </c>
      <c r="M3902" s="11"/>
      <c r="N3902" s="11"/>
      <c r="O3902" s="360">
        <f>IF(P3902="Yes",'MD Rates'!$H$1,R3902)</f>
        <v>39022</v>
      </c>
      <c r="P3902" s="5" t="str">
        <f t="shared" si="152"/>
        <v>No</v>
      </c>
      <c r="R3902" s="406">
        <v>39022</v>
      </c>
    </row>
    <row r="3903" spans="1:18" hidden="1" x14ac:dyDescent="0.2">
      <c r="A3903" s="176" t="s">
        <v>25</v>
      </c>
      <c r="B3903" s="1064" t="s">
        <v>1923</v>
      </c>
      <c r="C3903" s="366" t="s">
        <v>1526</v>
      </c>
      <c r="D3903" s="11"/>
      <c r="E3903" s="11"/>
      <c r="F3903" s="67" t="s">
        <v>21</v>
      </c>
      <c r="G3903" s="11"/>
      <c r="H3903" s="11"/>
      <c r="I3903" s="177">
        <v>80</v>
      </c>
      <c r="J3903" s="178"/>
      <c r="K3903" s="178"/>
      <c r="L3903" s="408">
        <f>L3898</f>
        <v>80</v>
      </c>
      <c r="M3903" s="11"/>
      <c r="N3903" s="11"/>
      <c r="O3903" s="360">
        <f>IF(P3903="Yes",'MD Rates'!$H$1,R3903)</f>
        <v>39022</v>
      </c>
      <c r="P3903" s="5" t="str">
        <f t="shared" si="152"/>
        <v>No</v>
      </c>
      <c r="R3903" s="406">
        <v>39022</v>
      </c>
    </row>
    <row r="3904" spans="1:18" hidden="1" x14ac:dyDescent="0.2">
      <c r="A3904" s="176" t="s">
        <v>25</v>
      </c>
      <c r="B3904" s="1064" t="s">
        <v>1923</v>
      </c>
      <c r="C3904" s="366" t="s">
        <v>1526</v>
      </c>
      <c r="D3904" s="11"/>
      <c r="E3904" s="11"/>
      <c r="F3904" s="67" t="s">
        <v>22</v>
      </c>
      <c r="G3904" s="11"/>
      <c r="H3904" s="11"/>
      <c r="I3904" s="177">
        <v>50</v>
      </c>
      <c r="J3904" s="178"/>
      <c r="K3904" s="178"/>
      <c r="L3904" s="408">
        <f>L3902</f>
        <v>50</v>
      </c>
      <c r="M3904" s="11"/>
      <c r="N3904" s="11"/>
      <c r="O3904" s="360">
        <f>IF(P3904="Yes",'MD Rates'!$H$1,R3904)</f>
        <v>39022</v>
      </c>
      <c r="P3904" s="5" t="str">
        <f t="shared" si="152"/>
        <v>No</v>
      </c>
      <c r="R3904" s="406">
        <v>39022</v>
      </c>
    </row>
    <row r="3905" spans="1:18" hidden="1" x14ac:dyDescent="0.2">
      <c r="A3905" s="176" t="s">
        <v>25</v>
      </c>
      <c r="B3905" s="1064" t="s">
        <v>1923</v>
      </c>
      <c r="C3905" s="366" t="s">
        <v>1526</v>
      </c>
      <c r="D3905" s="11"/>
      <c r="E3905" s="11"/>
      <c r="F3905" s="67" t="s">
        <v>23</v>
      </c>
      <c r="G3905" s="11"/>
      <c r="H3905" s="11"/>
      <c r="I3905" s="177">
        <v>39.999999999999993</v>
      </c>
      <c r="J3905" s="178"/>
      <c r="K3905" s="178"/>
      <c r="L3905" s="408">
        <f>L3900</f>
        <v>39.999999999999993</v>
      </c>
      <c r="M3905" s="11"/>
      <c r="N3905" s="11"/>
      <c r="O3905" s="360">
        <f>IF(P3905="Yes",'MD Rates'!$H$1,R3905)</f>
        <v>39022</v>
      </c>
      <c r="P3905" s="5" t="str">
        <f t="shared" si="152"/>
        <v>No</v>
      </c>
      <c r="R3905" s="406">
        <v>39022</v>
      </c>
    </row>
    <row r="3906" spans="1:18" hidden="1" x14ac:dyDescent="0.2">
      <c r="A3906" s="176" t="s">
        <v>25</v>
      </c>
      <c r="B3906" s="1064" t="s">
        <v>1923</v>
      </c>
      <c r="C3906" s="366" t="s">
        <v>1530</v>
      </c>
      <c r="D3906" s="11"/>
      <c r="E3906" s="11"/>
      <c r="F3906" s="67" t="s">
        <v>21</v>
      </c>
      <c r="G3906" s="11"/>
      <c r="H3906" s="11"/>
      <c r="I3906" s="177">
        <v>80</v>
      </c>
      <c r="J3906" s="178"/>
      <c r="K3906" s="178"/>
      <c r="L3906" s="408">
        <f t="shared" ref="L3906:L3915" si="153">L3903</f>
        <v>80</v>
      </c>
      <c r="M3906" s="11"/>
      <c r="N3906" s="11"/>
      <c r="O3906" s="360">
        <f>IF(P3906="Yes",'MD Rates'!$H$1,R3906)</f>
        <v>39022</v>
      </c>
      <c r="P3906" s="5" t="str">
        <f t="shared" si="152"/>
        <v>No</v>
      </c>
      <c r="R3906" s="406">
        <v>39022</v>
      </c>
    </row>
    <row r="3907" spans="1:18" hidden="1" x14ac:dyDescent="0.2">
      <c r="A3907" s="176" t="s">
        <v>25</v>
      </c>
      <c r="B3907" s="1064" t="s">
        <v>1923</v>
      </c>
      <c r="C3907" s="366" t="s">
        <v>1530</v>
      </c>
      <c r="D3907" s="11"/>
      <c r="E3907" s="11"/>
      <c r="F3907" s="67" t="s">
        <v>22</v>
      </c>
      <c r="G3907" s="11"/>
      <c r="H3907" s="11"/>
      <c r="I3907" s="177">
        <v>50</v>
      </c>
      <c r="J3907" s="178"/>
      <c r="K3907" s="178"/>
      <c r="L3907" s="408">
        <f t="shared" si="153"/>
        <v>50</v>
      </c>
      <c r="M3907" s="11"/>
      <c r="N3907" s="11"/>
      <c r="O3907" s="360">
        <f>IF(P3907="Yes",'MD Rates'!$H$1,R3907)</f>
        <v>39022</v>
      </c>
      <c r="P3907" s="5" t="str">
        <f t="shared" si="152"/>
        <v>No</v>
      </c>
      <c r="R3907" s="406">
        <v>39022</v>
      </c>
    </row>
    <row r="3908" spans="1:18" hidden="1" x14ac:dyDescent="0.2">
      <c r="A3908" s="176" t="s">
        <v>25</v>
      </c>
      <c r="B3908" s="1064" t="s">
        <v>1923</v>
      </c>
      <c r="C3908" s="366" t="s">
        <v>1530</v>
      </c>
      <c r="D3908" s="11"/>
      <c r="E3908" s="11"/>
      <c r="F3908" s="67" t="s">
        <v>23</v>
      </c>
      <c r="G3908" s="11"/>
      <c r="H3908" s="11"/>
      <c r="I3908" s="177">
        <v>39.999999999999993</v>
      </c>
      <c r="J3908" s="178"/>
      <c r="K3908" s="178"/>
      <c r="L3908" s="408">
        <f t="shared" si="153"/>
        <v>39.999999999999993</v>
      </c>
      <c r="M3908" s="11"/>
      <c r="N3908" s="11"/>
      <c r="O3908" s="360">
        <f>IF(P3908="Yes",'MD Rates'!$H$1,R3908)</f>
        <v>39022</v>
      </c>
      <c r="P3908" s="5" t="str">
        <f t="shared" si="152"/>
        <v>No</v>
      </c>
      <c r="R3908" s="406">
        <v>39022</v>
      </c>
    </row>
    <row r="3909" spans="1:18" s="11" customFormat="1" hidden="1" x14ac:dyDescent="0.2">
      <c r="A3909" s="176" t="s">
        <v>25</v>
      </c>
      <c r="B3909" s="1064" t="s">
        <v>1923</v>
      </c>
      <c r="C3909" s="366" t="s">
        <v>1530</v>
      </c>
      <c r="F3909" s="151" t="s">
        <v>661</v>
      </c>
      <c r="I3909" s="177">
        <v>5</v>
      </c>
      <c r="J3909" s="178"/>
      <c r="K3909" s="178"/>
      <c r="L3909" s="408">
        <v>5</v>
      </c>
      <c r="O3909" s="360">
        <f>IF(P3909="Yes",'MD Rates'!$H$1,R3909)</f>
        <v>18629</v>
      </c>
      <c r="P3909" s="12" t="str">
        <f t="shared" si="152"/>
        <v>No</v>
      </c>
      <c r="R3909" s="360">
        <v>18629</v>
      </c>
    </row>
    <row r="3910" spans="1:18" hidden="1" x14ac:dyDescent="0.2">
      <c r="A3910" s="31" t="s">
        <v>231</v>
      </c>
      <c r="B3910" s="1064" t="s">
        <v>1923</v>
      </c>
      <c r="C3910" s="368" t="s">
        <v>1526</v>
      </c>
      <c r="D3910" s="31"/>
      <c r="E3910" s="31"/>
      <c r="F3910" s="31" t="s">
        <v>21</v>
      </c>
      <c r="G3910" s="31"/>
      <c r="H3910" s="31"/>
      <c r="I3910" s="31">
        <v>80</v>
      </c>
      <c r="J3910" s="31"/>
      <c r="K3910" s="31"/>
      <c r="L3910" s="506">
        <f>L3906</f>
        <v>80</v>
      </c>
      <c r="M3910" s="31"/>
      <c r="N3910" s="31"/>
      <c r="O3910" s="360">
        <f>IF(P3910="Yes",'MD Rates'!$H$1,R3910)</f>
        <v>38078</v>
      </c>
      <c r="P3910" s="5" t="str">
        <f t="shared" si="152"/>
        <v>No</v>
      </c>
      <c r="R3910" s="406">
        <v>38078</v>
      </c>
    </row>
    <row r="3911" spans="1:18" hidden="1" x14ac:dyDescent="0.2">
      <c r="A3911" s="31" t="s">
        <v>231</v>
      </c>
      <c r="B3911" s="1064" t="s">
        <v>1923</v>
      </c>
      <c r="C3911" s="368" t="s">
        <v>1526</v>
      </c>
      <c r="D3911" s="31"/>
      <c r="E3911" s="31"/>
      <c r="F3911" s="31" t="s">
        <v>22</v>
      </c>
      <c r="G3911" s="31"/>
      <c r="H3911" s="31"/>
      <c r="I3911" s="31">
        <v>50</v>
      </c>
      <c r="J3911" s="31"/>
      <c r="K3911" s="31"/>
      <c r="L3911" s="506">
        <f>L3907</f>
        <v>50</v>
      </c>
      <c r="M3911" s="31"/>
      <c r="N3911" s="31"/>
      <c r="O3911" s="360">
        <f>IF(P3911="Yes",'MD Rates'!$H$1,R3911)</f>
        <v>38078</v>
      </c>
      <c r="P3911" s="5" t="str">
        <f t="shared" si="152"/>
        <v>No</v>
      </c>
      <c r="R3911" s="406">
        <v>38078</v>
      </c>
    </row>
    <row r="3912" spans="1:18" hidden="1" x14ac:dyDescent="0.2">
      <c r="A3912" s="31" t="s">
        <v>231</v>
      </c>
      <c r="B3912" s="1064" t="s">
        <v>1923</v>
      </c>
      <c r="C3912" s="368" t="s">
        <v>1526</v>
      </c>
      <c r="D3912" s="31"/>
      <c r="E3912" s="31"/>
      <c r="F3912" s="31" t="s">
        <v>23</v>
      </c>
      <c r="G3912" s="31"/>
      <c r="H3912" s="31"/>
      <c r="I3912" s="31">
        <v>39.999999999999993</v>
      </c>
      <c r="J3912" s="31"/>
      <c r="K3912" s="31"/>
      <c r="L3912" s="506">
        <f>L3908</f>
        <v>39.999999999999993</v>
      </c>
      <c r="M3912" s="31"/>
      <c r="N3912" s="31"/>
      <c r="O3912" s="360">
        <f>IF(P3912="Yes",'MD Rates'!$H$1,R3912)</f>
        <v>38078</v>
      </c>
      <c r="P3912" s="5" t="str">
        <f t="shared" si="152"/>
        <v>No</v>
      </c>
      <c r="R3912" s="406">
        <v>38078</v>
      </c>
    </row>
    <row r="3913" spans="1:18" hidden="1" x14ac:dyDescent="0.2">
      <c r="A3913" s="31" t="s">
        <v>231</v>
      </c>
      <c r="B3913" s="1064" t="s">
        <v>1923</v>
      </c>
      <c r="C3913" s="368" t="s">
        <v>1530</v>
      </c>
      <c r="D3913" s="31"/>
      <c r="E3913" s="31"/>
      <c r="F3913" s="31" t="s">
        <v>21</v>
      </c>
      <c r="G3913" s="31"/>
      <c r="H3913" s="31"/>
      <c r="I3913" s="31">
        <v>80</v>
      </c>
      <c r="J3913" s="31"/>
      <c r="K3913" s="31"/>
      <c r="L3913" s="506">
        <f t="shared" si="153"/>
        <v>80</v>
      </c>
      <c r="M3913" s="31"/>
      <c r="N3913" s="31"/>
      <c r="O3913" s="360">
        <f>IF(P3913="Yes",'MD Rates'!$H$1,R3913)</f>
        <v>38078</v>
      </c>
      <c r="P3913" s="5" t="str">
        <f t="shared" si="152"/>
        <v>No</v>
      </c>
      <c r="R3913" s="406">
        <v>38078</v>
      </c>
    </row>
    <row r="3914" spans="1:18" hidden="1" x14ac:dyDescent="0.2">
      <c r="A3914" s="31" t="s">
        <v>231</v>
      </c>
      <c r="B3914" s="1064" t="s">
        <v>1923</v>
      </c>
      <c r="C3914" s="368" t="s">
        <v>1530</v>
      </c>
      <c r="D3914" s="31"/>
      <c r="E3914" s="31"/>
      <c r="F3914" s="31" t="s">
        <v>22</v>
      </c>
      <c r="G3914" s="31"/>
      <c r="H3914" s="31"/>
      <c r="I3914" s="31">
        <v>50</v>
      </c>
      <c r="J3914" s="31"/>
      <c r="K3914" s="31"/>
      <c r="L3914" s="506">
        <f t="shared" si="153"/>
        <v>50</v>
      </c>
      <c r="M3914" s="31"/>
      <c r="N3914" s="31"/>
      <c r="O3914" s="360">
        <f>IF(P3914="Yes",'MD Rates'!$H$1,R3914)</f>
        <v>38078</v>
      </c>
      <c r="P3914" s="5" t="str">
        <f t="shared" si="152"/>
        <v>No</v>
      </c>
      <c r="R3914" s="406">
        <v>38078</v>
      </c>
    </row>
    <row r="3915" spans="1:18" hidden="1" x14ac:dyDescent="0.2">
      <c r="A3915" s="31" t="s">
        <v>231</v>
      </c>
      <c r="B3915" s="1064" t="s">
        <v>1923</v>
      </c>
      <c r="C3915" s="368" t="s">
        <v>1530</v>
      </c>
      <c r="D3915" s="31"/>
      <c r="E3915" s="31"/>
      <c r="F3915" s="31" t="s">
        <v>23</v>
      </c>
      <c r="G3915" s="31"/>
      <c r="H3915" s="31"/>
      <c r="I3915" s="31">
        <v>39.999999999999993</v>
      </c>
      <c r="J3915" s="31"/>
      <c r="K3915" s="31"/>
      <c r="L3915" s="506">
        <f t="shared" si="153"/>
        <v>39.999999999999993</v>
      </c>
      <c r="M3915" s="31"/>
      <c r="N3915" s="31"/>
      <c r="O3915" s="360">
        <f>IF(P3915="Yes",'MD Rates'!$H$1,R3915)</f>
        <v>38078</v>
      </c>
      <c r="P3915" s="5" t="str">
        <f t="shared" si="152"/>
        <v>No</v>
      </c>
      <c r="R3915" s="406">
        <v>38078</v>
      </c>
    </row>
    <row r="3916" spans="1:18" s="11" customFormat="1" hidden="1" x14ac:dyDescent="0.2">
      <c r="A3916" s="176" t="s">
        <v>231</v>
      </c>
      <c r="B3916" s="1064" t="s">
        <v>1923</v>
      </c>
      <c r="C3916" s="366" t="s">
        <v>1530</v>
      </c>
      <c r="F3916" s="151" t="s">
        <v>661</v>
      </c>
      <c r="I3916" s="177">
        <v>5</v>
      </c>
      <c r="J3916" s="178"/>
      <c r="K3916" s="178"/>
      <c r="L3916" s="408">
        <v>5</v>
      </c>
      <c r="O3916" s="360">
        <f>IF(P3916="Yes",'MD Rates'!$H$1,R3916)</f>
        <v>18629</v>
      </c>
      <c r="P3916" s="12" t="str">
        <f>IF(I3916&lt;&gt;L3916,"Yes","No")</f>
        <v>No</v>
      </c>
      <c r="R3916" s="360">
        <v>18629</v>
      </c>
    </row>
    <row r="3917" spans="1:18" hidden="1" x14ac:dyDescent="0.2">
      <c r="A3917" s="181" t="s">
        <v>26</v>
      </c>
      <c r="B3917" s="1064" t="s">
        <v>1923</v>
      </c>
      <c r="C3917" s="40" t="s">
        <v>1526</v>
      </c>
      <c r="F3917" t="s">
        <v>27</v>
      </c>
      <c r="G3917" s="11"/>
      <c r="H3917" s="11"/>
      <c r="I3917" s="177"/>
      <c r="J3917" s="178"/>
      <c r="K3917" s="178"/>
      <c r="L3917" s="408"/>
      <c r="M3917" s="11"/>
      <c r="N3917" s="11"/>
      <c r="O3917" s="360">
        <f>IF(P3917="Yes",'MD Rates'!$H$1,R3917)</f>
        <v>18629</v>
      </c>
      <c r="P3917" s="5" t="str">
        <f t="shared" si="152"/>
        <v>No</v>
      </c>
      <c r="R3917" s="406">
        <v>18629</v>
      </c>
    </row>
    <row r="3918" spans="1:18" hidden="1" x14ac:dyDescent="0.2">
      <c r="A3918" s="389" t="s">
        <v>26</v>
      </c>
      <c r="B3918" s="1064" t="s">
        <v>1923</v>
      </c>
      <c r="C3918" s="389" t="s">
        <v>1529</v>
      </c>
      <c r="F3918" s="389" t="s">
        <v>27</v>
      </c>
      <c r="I3918" s="358"/>
      <c r="J3918" s="358"/>
      <c r="K3918" s="358"/>
      <c r="L3918" s="408"/>
      <c r="M3918" s="11"/>
      <c r="N3918" s="11"/>
      <c r="O3918" s="360">
        <f>IF(P3918="Yes",'MD Rates'!$H$1,R3918)</f>
        <v>39904</v>
      </c>
      <c r="P3918" s="5" t="s">
        <v>1009</v>
      </c>
      <c r="R3918" s="181">
        <v>39904</v>
      </c>
    </row>
    <row r="3919" spans="1:18" hidden="1" x14ac:dyDescent="0.2">
      <c r="A3919" s="181" t="s">
        <v>26</v>
      </c>
      <c r="B3919" s="1064" t="s">
        <v>1923</v>
      </c>
      <c r="C3919" s="366" t="s">
        <v>1530</v>
      </c>
      <c r="F3919" t="s">
        <v>27</v>
      </c>
      <c r="G3919" s="11"/>
      <c r="H3919" s="11"/>
      <c r="I3919" s="177"/>
      <c r="J3919" s="178"/>
      <c r="K3919" s="178"/>
      <c r="L3919" s="408"/>
      <c r="M3919" s="11"/>
      <c r="N3919" s="11"/>
      <c r="O3919" s="360">
        <f>IF(P3919="Yes",'MD Rates'!$H$1,R3919)</f>
        <v>18629</v>
      </c>
      <c r="P3919" s="5" t="str">
        <f>IF(I3919&lt;&gt;L3919,"Yes","No")</f>
        <v>No</v>
      </c>
      <c r="R3919" s="406">
        <v>18629</v>
      </c>
    </row>
    <row r="3920" spans="1:18" hidden="1" x14ac:dyDescent="0.2">
      <c r="A3920" s="181" t="s">
        <v>28</v>
      </c>
      <c r="B3920" s="1064" t="s">
        <v>1923</v>
      </c>
      <c r="C3920" s="40" t="s">
        <v>1526</v>
      </c>
      <c r="F3920" t="s">
        <v>27</v>
      </c>
      <c r="G3920" s="11"/>
      <c r="H3920" s="11"/>
      <c r="I3920" s="177"/>
      <c r="J3920" s="178"/>
      <c r="K3920" s="178"/>
      <c r="L3920" s="408"/>
      <c r="M3920" s="11"/>
      <c r="N3920" s="11"/>
      <c r="O3920" s="360">
        <f>IF(P3920="Yes",'MD Rates'!$H$1,R3920)</f>
        <v>18629</v>
      </c>
      <c r="P3920" s="5" t="str">
        <f>IF(I3920&lt;&gt;L3920,"Yes","No")</f>
        <v>No</v>
      </c>
      <c r="R3920" s="406">
        <v>18629</v>
      </c>
    </row>
    <row r="3921" spans="1:18" hidden="1" x14ac:dyDescent="0.2">
      <c r="A3921" s="424" t="s">
        <v>28</v>
      </c>
      <c r="B3921" s="1064" t="s">
        <v>1923</v>
      </c>
      <c r="C3921" s="389" t="s">
        <v>1529</v>
      </c>
      <c r="F3921" s="389" t="s">
        <v>27</v>
      </c>
      <c r="I3921" s="358"/>
      <c r="J3921" s="358"/>
      <c r="K3921" s="358"/>
      <c r="L3921" s="408"/>
      <c r="M3921" s="11"/>
      <c r="N3921" s="11"/>
      <c r="O3921" s="360">
        <f>IF(P3921="Yes",'MD Rates'!$H$1,R3921)</f>
        <v>39904</v>
      </c>
      <c r="P3921" s="5" t="s">
        <v>1009</v>
      </c>
      <c r="R3921" s="181">
        <v>39904</v>
      </c>
    </row>
    <row r="3922" spans="1:18" hidden="1" x14ac:dyDescent="0.2">
      <c r="A3922" s="426" t="s">
        <v>28</v>
      </c>
      <c r="B3922" s="1064" t="s">
        <v>1923</v>
      </c>
      <c r="C3922" s="366" t="s">
        <v>1530</v>
      </c>
      <c r="F3922" t="s">
        <v>27</v>
      </c>
      <c r="G3922" s="11"/>
      <c r="H3922" s="11"/>
      <c r="I3922" s="177"/>
      <c r="J3922" s="178"/>
      <c r="K3922" s="178"/>
      <c r="L3922" s="408"/>
      <c r="M3922" s="11"/>
      <c r="N3922" s="11"/>
      <c r="O3922" s="360">
        <f>IF(P3922="Yes",'MD Rates'!$H$1,R3922)</f>
        <v>18629</v>
      </c>
      <c r="P3922" s="5" t="str">
        <f>IF(I3922&lt;&gt;L3922,"Yes","No")</f>
        <v>No</v>
      </c>
      <c r="R3922" s="406">
        <v>18629</v>
      </c>
    </row>
    <row r="3923" spans="1:18" hidden="1" x14ac:dyDescent="0.2">
      <c r="A3923" s="176" t="s">
        <v>29</v>
      </c>
      <c r="B3923" s="1064" t="s">
        <v>1923</v>
      </c>
      <c r="C3923" s="366" t="s">
        <v>1526</v>
      </c>
      <c r="D3923" s="11"/>
      <c r="E3923" s="11"/>
      <c r="F3923" s="176" t="s">
        <v>30</v>
      </c>
      <c r="G3923" s="11"/>
      <c r="H3923" s="11"/>
      <c r="I3923" s="177">
        <v>147</v>
      </c>
      <c r="J3923" s="177">
        <v>527</v>
      </c>
      <c r="K3923" s="178"/>
      <c r="L3923" s="408">
        <f>'MD Rates'!H502</f>
        <v>147</v>
      </c>
      <c r="M3923" s="408">
        <f>'MD Rates'!G502</f>
        <v>527</v>
      </c>
      <c r="N3923" s="11"/>
      <c r="O3923" s="360">
        <f>IF(P3923="Yes",'MD Rates'!$H$1,R3923)</f>
        <v>39022</v>
      </c>
      <c r="P3923" s="5" t="str">
        <f>IF(I3923&lt;&gt;L3923,"Yes","No")</f>
        <v>No</v>
      </c>
      <c r="R3923" s="406">
        <v>39022</v>
      </c>
    </row>
    <row r="3924" spans="1:18" hidden="1" x14ac:dyDescent="0.2">
      <c r="A3924" s="176" t="s">
        <v>29</v>
      </c>
      <c r="B3924" s="1064" t="s">
        <v>1923</v>
      </c>
      <c r="C3924" s="366" t="s">
        <v>1526</v>
      </c>
      <c r="D3924" s="11"/>
      <c r="E3924" s="11"/>
      <c r="F3924" s="176" t="s">
        <v>31</v>
      </c>
      <c r="G3924" s="11"/>
      <c r="H3924" s="11"/>
      <c r="I3924" s="177">
        <v>147</v>
      </c>
      <c r="J3924" s="177">
        <v>527</v>
      </c>
      <c r="K3924" s="178"/>
      <c r="L3924" s="408">
        <f>L3923</f>
        <v>147</v>
      </c>
      <c r="M3924" s="408">
        <f>M3923</f>
        <v>527</v>
      </c>
      <c r="N3924" s="11"/>
      <c r="O3924" s="360">
        <f>IF(P3924="Yes",'MD Rates'!$H$1,R3924)</f>
        <v>39022</v>
      </c>
      <c r="P3924" s="5" t="str">
        <f>IF(I3924&lt;&gt;L3924,"Yes","No")</f>
        <v>No</v>
      </c>
      <c r="R3924" s="406">
        <v>39022</v>
      </c>
    </row>
    <row r="3925" spans="1:18" hidden="1" x14ac:dyDescent="0.2">
      <c r="A3925" s="389" t="s">
        <v>29</v>
      </c>
      <c r="B3925" s="1064" t="s">
        <v>1923</v>
      </c>
      <c r="C3925" s="389" t="s">
        <v>1529</v>
      </c>
      <c r="F3925" s="389" t="s">
        <v>30</v>
      </c>
      <c r="I3925" s="390">
        <v>147</v>
      </c>
      <c r="J3925" s="390">
        <v>527</v>
      </c>
      <c r="K3925" s="358"/>
      <c r="L3925" s="408">
        <f>L3923</f>
        <v>147</v>
      </c>
      <c r="M3925" s="408">
        <f>M3923</f>
        <v>527</v>
      </c>
      <c r="N3925" s="11"/>
      <c r="O3925" s="360">
        <f>IF(P3925="Yes",'MD Rates'!$H$1,R3925)</f>
        <v>18629</v>
      </c>
      <c r="P3925" s="5" t="s">
        <v>1009</v>
      </c>
      <c r="R3925" s="406">
        <v>18629</v>
      </c>
    </row>
    <row r="3926" spans="1:18" hidden="1" x14ac:dyDescent="0.2">
      <c r="A3926" s="389" t="s">
        <v>29</v>
      </c>
      <c r="B3926" s="1064" t="s">
        <v>1923</v>
      </c>
      <c r="C3926" s="389" t="s">
        <v>1529</v>
      </c>
      <c r="F3926" s="389" t="s">
        <v>31</v>
      </c>
      <c r="I3926" s="390">
        <v>147</v>
      </c>
      <c r="J3926" s="390">
        <v>527</v>
      </c>
      <c r="K3926" s="358"/>
      <c r="L3926" s="408">
        <f>L3923</f>
        <v>147</v>
      </c>
      <c r="M3926" s="408">
        <f>M3923</f>
        <v>527</v>
      </c>
      <c r="N3926" s="11"/>
      <c r="O3926" s="360">
        <f>IF(P3926="Yes",'MD Rates'!$H$1,R3926)</f>
        <v>18629</v>
      </c>
      <c r="P3926" s="5" t="s">
        <v>1009</v>
      </c>
      <c r="R3926" s="406">
        <v>18629</v>
      </c>
    </row>
    <row r="3927" spans="1:18" hidden="1" x14ac:dyDescent="0.2">
      <c r="A3927" s="389" t="s">
        <v>29</v>
      </c>
      <c r="B3927" s="1064" t="s">
        <v>1923</v>
      </c>
      <c r="C3927" s="20" t="s">
        <v>1529</v>
      </c>
      <c r="F3927" s="20" t="s">
        <v>198</v>
      </c>
      <c r="I3927" s="358">
        <v>147</v>
      </c>
      <c r="J3927" s="358">
        <v>527</v>
      </c>
      <c r="K3927" s="358"/>
      <c r="L3927" s="408">
        <f>L3923</f>
        <v>147</v>
      </c>
      <c r="M3927" s="408">
        <f>M3923</f>
        <v>527</v>
      </c>
      <c r="N3927" s="11"/>
      <c r="O3927" s="360">
        <f>IF(P3927="Yes",'MD Rates'!$H$1,R3927)</f>
        <v>18629</v>
      </c>
      <c r="P3927" s="5" t="s">
        <v>1009</v>
      </c>
      <c r="R3927" s="406">
        <v>18629</v>
      </c>
    </row>
    <row r="3928" spans="1:18" hidden="1" x14ac:dyDescent="0.2">
      <c r="A3928" s="389" t="s">
        <v>29</v>
      </c>
      <c r="B3928" s="1064" t="s">
        <v>1923</v>
      </c>
      <c r="C3928" s="20" t="s">
        <v>1529</v>
      </c>
      <c r="F3928" s="20" t="s">
        <v>198</v>
      </c>
      <c r="I3928" s="358">
        <v>147</v>
      </c>
      <c r="J3928" s="358">
        <v>527</v>
      </c>
      <c r="K3928" s="358"/>
      <c r="L3928" s="408">
        <f>L3923</f>
        <v>147</v>
      </c>
      <c r="M3928" s="408">
        <f>M3923</f>
        <v>527</v>
      </c>
      <c r="N3928" s="11"/>
      <c r="O3928" s="360">
        <f>IF(P3928="Yes",'MD Rates'!$H$1,R3928)</f>
        <v>18629</v>
      </c>
      <c r="P3928" s="5" t="s">
        <v>1009</v>
      </c>
      <c r="R3928" s="406">
        <v>18629</v>
      </c>
    </row>
    <row r="3929" spans="1:18" hidden="1" x14ac:dyDescent="0.2">
      <c r="A3929" s="424" t="s">
        <v>29</v>
      </c>
      <c r="B3929" s="1064" t="s">
        <v>1923</v>
      </c>
      <c r="C3929" s="20" t="s">
        <v>1529</v>
      </c>
      <c r="F3929" s="20" t="s">
        <v>199</v>
      </c>
      <c r="I3929" s="358">
        <v>147</v>
      </c>
      <c r="J3929" s="358">
        <v>527</v>
      </c>
      <c r="K3929" s="358"/>
      <c r="L3929" s="408">
        <f>L3923</f>
        <v>147</v>
      </c>
      <c r="M3929" s="408">
        <f>M3923</f>
        <v>527</v>
      </c>
      <c r="N3929" s="11"/>
      <c r="O3929" s="360">
        <f>IF(P3929="Yes",'MD Rates'!$H$1,R3929)</f>
        <v>18629</v>
      </c>
      <c r="P3929" s="5" t="s">
        <v>1009</v>
      </c>
      <c r="R3929" s="406">
        <v>18629</v>
      </c>
    </row>
    <row r="3930" spans="1:18" hidden="1" x14ac:dyDescent="0.2">
      <c r="A3930" s="424" t="s">
        <v>29</v>
      </c>
      <c r="B3930" s="1064" t="s">
        <v>1923</v>
      </c>
      <c r="C3930" s="20" t="s">
        <v>1529</v>
      </c>
      <c r="F3930" s="20" t="s">
        <v>199</v>
      </c>
      <c r="I3930" s="358">
        <v>147</v>
      </c>
      <c r="J3930" s="358">
        <v>527</v>
      </c>
      <c r="K3930" s="358"/>
      <c r="L3930" s="408">
        <f>L3923</f>
        <v>147</v>
      </c>
      <c r="M3930" s="408">
        <f>M3923</f>
        <v>527</v>
      </c>
      <c r="N3930" s="11"/>
      <c r="O3930" s="360">
        <f>IF(P3930="Yes",'MD Rates'!$H$1,R3930)</f>
        <v>18629</v>
      </c>
      <c r="P3930" s="5" t="s">
        <v>1009</v>
      </c>
      <c r="R3930" s="406">
        <v>18629</v>
      </c>
    </row>
    <row r="3931" spans="1:18" hidden="1" x14ac:dyDescent="0.2">
      <c r="A3931" s="176" t="s">
        <v>29</v>
      </c>
      <c r="B3931" s="1064" t="s">
        <v>1923</v>
      </c>
      <c r="C3931" s="366" t="s">
        <v>1530</v>
      </c>
      <c r="D3931" s="11"/>
      <c r="E3931" s="11"/>
      <c r="F3931" s="176" t="s">
        <v>30</v>
      </c>
      <c r="G3931" s="11"/>
      <c r="H3931" s="11"/>
      <c r="I3931" s="177">
        <v>147</v>
      </c>
      <c r="J3931" s="177">
        <v>527</v>
      </c>
      <c r="K3931" s="178"/>
      <c r="L3931" s="408">
        <f t="shared" ref="L3931:M3934" si="154">L3930</f>
        <v>147</v>
      </c>
      <c r="M3931" s="408">
        <f t="shared" si="154"/>
        <v>527</v>
      </c>
      <c r="N3931" s="11"/>
      <c r="O3931" s="360">
        <f>IF(P3931="Yes",'MD Rates'!$H$1,R3931)</f>
        <v>18629</v>
      </c>
      <c r="P3931" s="5" t="str">
        <f>IF(I3931&lt;&gt;L3931,"Yes","No")</f>
        <v>No</v>
      </c>
      <c r="R3931" s="406">
        <v>18629</v>
      </c>
    </row>
    <row r="3932" spans="1:18" hidden="1" x14ac:dyDescent="0.2">
      <c r="A3932" s="176" t="s">
        <v>29</v>
      </c>
      <c r="B3932" s="1064" t="s">
        <v>1923</v>
      </c>
      <c r="C3932" s="366" t="s">
        <v>1530</v>
      </c>
      <c r="D3932" s="11"/>
      <c r="E3932" s="11"/>
      <c r="F3932" s="176" t="s">
        <v>31</v>
      </c>
      <c r="G3932" s="11"/>
      <c r="H3932" s="11"/>
      <c r="I3932" s="177">
        <v>147</v>
      </c>
      <c r="J3932" s="177">
        <v>527</v>
      </c>
      <c r="K3932" s="178"/>
      <c r="L3932" s="408">
        <f t="shared" si="154"/>
        <v>147</v>
      </c>
      <c r="M3932" s="408">
        <f t="shared" si="154"/>
        <v>527</v>
      </c>
      <c r="N3932" s="11"/>
      <c r="O3932" s="360">
        <f>IF(P3932="Yes",'MD Rates'!$H$1,R3932)</f>
        <v>18629</v>
      </c>
      <c r="P3932" s="5" t="str">
        <f>IF(I3932&lt;&gt;L3932,"Yes","No")</f>
        <v>No</v>
      </c>
      <c r="R3932" s="406">
        <v>18629</v>
      </c>
    </row>
    <row r="3933" spans="1:18" hidden="1" x14ac:dyDescent="0.2">
      <c r="A3933" s="179" t="s">
        <v>29</v>
      </c>
      <c r="B3933" s="1064" t="s">
        <v>1923</v>
      </c>
      <c r="C3933" s="369" t="s">
        <v>1531</v>
      </c>
      <c r="D3933" s="179"/>
      <c r="E3933" s="179"/>
      <c r="F3933" s="176" t="s">
        <v>30</v>
      </c>
      <c r="G3933" s="11"/>
      <c r="H3933" s="11"/>
      <c r="I3933" s="177">
        <v>147</v>
      </c>
      <c r="J3933" s="177">
        <v>527</v>
      </c>
      <c r="K3933" s="178"/>
      <c r="L3933" s="408">
        <f t="shared" si="154"/>
        <v>147</v>
      </c>
      <c r="M3933" s="408">
        <f t="shared" si="154"/>
        <v>527</v>
      </c>
      <c r="N3933" s="11"/>
      <c r="O3933" s="360">
        <f>IF(P3933="Yes",'MD Rates'!$H$1,R3933)</f>
        <v>18629</v>
      </c>
      <c r="P3933" s="5" t="str">
        <f>IF(I3933&lt;&gt;L3933,"Yes","No")</f>
        <v>No</v>
      </c>
      <c r="R3933" s="406">
        <v>18629</v>
      </c>
    </row>
    <row r="3934" spans="1:18" hidden="1" x14ac:dyDescent="0.2">
      <c r="A3934" s="421" t="s">
        <v>29</v>
      </c>
      <c r="B3934" s="1064" t="s">
        <v>1923</v>
      </c>
      <c r="C3934" s="369" t="s">
        <v>1531</v>
      </c>
      <c r="D3934" s="179"/>
      <c r="E3934" s="179"/>
      <c r="F3934" s="176" t="s">
        <v>31</v>
      </c>
      <c r="G3934" s="11"/>
      <c r="H3934" s="11"/>
      <c r="I3934" s="177">
        <v>147</v>
      </c>
      <c r="J3934" s="177">
        <v>527</v>
      </c>
      <c r="K3934" s="178"/>
      <c r="L3934" s="408">
        <f t="shared" si="154"/>
        <v>147</v>
      </c>
      <c r="M3934" s="408">
        <f t="shared" si="154"/>
        <v>527</v>
      </c>
      <c r="N3934" s="11"/>
      <c r="O3934" s="360">
        <f>IF(P3934="Yes",'MD Rates'!$H$1,R3934)</f>
        <v>18629</v>
      </c>
      <c r="P3934" s="5" t="str">
        <f>IF(I3934&lt;&gt;L3934,"Yes","No")</f>
        <v>No</v>
      </c>
      <c r="R3934" s="406">
        <v>18629</v>
      </c>
    </row>
    <row r="3935" spans="1:18" hidden="1" x14ac:dyDescent="0.2">
      <c r="A3935" s="181" t="s">
        <v>32</v>
      </c>
      <c r="B3935" s="1064" t="s">
        <v>1923</v>
      </c>
      <c r="C3935" s="366" t="s">
        <v>1526</v>
      </c>
      <c r="D3935" s="11"/>
      <c r="E3935" s="11"/>
      <c r="F3935" s="176"/>
      <c r="G3935" s="11"/>
      <c r="H3935" s="11"/>
      <c r="I3935" s="177"/>
      <c r="J3935" s="177"/>
      <c r="K3935" s="178"/>
      <c r="L3935" s="408"/>
      <c r="M3935" s="408"/>
      <c r="N3935" s="11"/>
      <c r="O3935" s="360">
        <f>IF(P3935="Yes",'MD Rates'!$H$1,R3935)</f>
        <v>18629</v>
      </c>
      <c r="P3935" s="5" t="str">
        <f>IF(I3935&lt;&gt;L3935,"Yes","No")</f>
        <v>No</v>
      </c>
      <c r="R3935" s="406">
        <v>18629</v>
      </c>
    </row>
    <row r="3936" spans="1:18" hidden="1" x14ac:dyDescent="0.2">
      <c r="A3936" s="389" t="s">
        <v>32</v>
      </c>
      <c r="B3936" s="1064" t="s">
        <v>1923</v>
      </c>
      <c r="C3936" s="389" t="s">
        <v>1529</v>
      </c>
      <c r="F3936" s="20" t="s">
        <v>727</v>
      </c>
      <c r="I3936" s="358"/>
      <c r="J3936" s="358"/>
      <c r="K3936" s="358"/>
      <c r="L3936" s="408"/>
      <c r="M3936" s="408"/>
      <c r="N3936" s="11"/>
      <c r="O3936" s="360">
        <f>IF(P3936="Yes",'MD Rates'!$H$1,R3936)</f>
        <v>18629</v>
      </c>
      <c r="P3936" s="5" t="s">
        <v>1009</v>
      </c>
      <c r="R3936" s="406">
        <v>18629</v>
      </c>
    </row>
    <row r="3937" spans="1:18" hidden="1" x14ac:dyDescent="0.2">
      <c r="A3937" s="181" t="s">
        <v>32</v>
      </c>
      <c r="B3937" s="1064" t="s">
        <v>1923</v>
      </c>
      <c r="C3937" s="366" t="s">
        <v>1530</v>
      </c>
      <c r="D3937" s="11"/>
      <c r="E3937" s="11"/>
      <c r="F3937" s="176"/>
      <c r="G3937" s="11"/>
      <c r="H3937" s="11"/>
      <c r="I3937" s="177"/>
      <c r="J3937" s="177"/>
      <c r="K3937" s="178"/>
      <c r="L3937" s="408"/>
      <c r="M3937" s="408"/>
      <c r="N3937" s="11"/>
      <c r="O3937" s="360">
        <f>IF(P3937="Yes",'MD Rates'!$H$1,R3937)</f>
        <v>18629</v>
      </c>
      <c r="P3937" s="5" t="str">
        <f>IF(I3937&lt;&gt;L3937,"Yes","No")</f>
        <v>No</v>
      </c>
      <c r="R3937" s="406">
        <v>18629</v>
      </c>
    </row>
    <row r="3938" spans="1:18" hidden="1" x14ac:dyDescent="0.2">
      <c r="A3938" s="179" t="s">
        <v>32</v>
      </c>
      <c r="B3938" s="1064" t="s">
        <v>1923</v>
      </c>
      <c r="C3938" s="369" t="s">
        <v>1531</v>
      </c>
      <c r="D3938" s="179"/>
      <c r="E3938" s="179"/>
      <c r="F3938" s="176"/>
      <c r="G3938" s="11"/>
      <c r="H3938" s="11"/>
      <c r="I3938" s="177"/>
      <c r="J3938" s="177"/>
      <c r="K3938" s="178"/>
      <c r="L3938" s="408"/>
      <c r="M3938" s="408"/>
      <c r="N3938" s="11"/>
      <c r="O3938" s="360">
        <f>IF(P3938="Yes",'MD Rates'!$H$1,R3938)</f>
        <v>18629</v>
      </c>
      <c r="P3938" s="5" t="str">
        <f>IF(I3938&lt;&gt;L3938,"Yes","No")</f>
        <v>No</v>
      </c>
      <c r="R3938" s="406">
        <v>18629</v>
      </c>
    </row>
    <row r="3939" spans="1:18" hidden="1" x14ac:dyDescent="0.2">
      <c r="A3939" s="176" t="s">
        <v>33</v>
      </c>
      <c r="B3939" s="1064" t="s">
        <v>1923</v>
      </c>
      <c r="C3939" s="366" t="s">
        <v>1526</v>
      </c>
      <c r="D3939" s="11"/>
      <c r="E3939" s="11"/>
      <c r="F3939" s="176" t="s">
        <v>34</v>
      </c>
      <c r="G3939" s="11"/>
      <c r="H3939" s="11"/>
      <c r="I3939" s="177">
        <v>38</v>
      </c>
      <c r="J3939" s="177">
        <v>149</v>
      </c>
      <c r="K3939" s="178"/>
      <c r="L3939" s="408">
        <f>'MD Rates'!$H$503</f>
        <v>38</v>
      </c>
      <c r="M3939" s="408">
        <f>'MD Rates'!$G$503</f>
        <v>149</v>
      </c>
      <c r="N3939" s="11"/>
      <c r="O3939" s="360">
        <f>IF(P3939="Yes",'MD Rates'!$H$1,R3939)</f>
        <v>39022</v>
      </c>
      <c r="P3939" s="5" t="str">
        <f>IF(I3939&lt;&gt;L3939,"Yes","No")</f>
        <v>No</v>
      </c>
      <c r="R3939" s="406">
        <v>39022</v>
      </c>
    </row>
    <row r="3940" spans="1:18" hidden="1" x14ac:dyDescent="0.2">
      <c r="A3940" s="176" t="s">
        <v>33</v>
      </c>
      <c r="B3940" s="1064" t="s">
        <v>1923</v>
      </c>
      <c r="C3940" s="366" t="s">
        <v>1526</v>
      </c>
      <c r="D3940" s="11"/>
      <c r="E3940" s="11"/>
      <c r="F3940" s="176" t="s">
        <v>35</v>
      </c>
      <c r="G3940" s="11"/>
      <c r="H3940" s="11"/>
      <c r="I3940" s="177">
        <v>38</v>
      </c>
      <c r="J3940" s="177">
        <v>149</v>
      </c>
      <c r="K3940" s="178"/>
      <c r="L3940" s="408">
        <f>'MD Rates'!$H$503</f>
        <v>38</v>
      </c>
      <c r="M3940" s="408">
        <f>'MD Rates'!$G$503</f>
        <v>149</v>
      </c>
      <c r="N3940" s="11"/>
      <c r="O3940" s="360">
        <f>IF(P3940="Yes",'MD Rates'!$H$1,R3940)</f>
        <v>39022</v>
      </c>
      <c r="P3940" s="5" t="str">
        <f>IF(I3940&lt;&gt;L3940,"Yes","No")</f>
        <v>No</v>
      </c>
      <c r="R3940" s="406">
        <v>39022</v>
      </c>
    </row>
    <row r="3941" spans="1:18" hidden="1" x14ac:dyDescent="0.2">
      <c r="A3941" s="389" t="s">
        <v>33</v>
      </c>
      <c r="B3941" s="1064" t="s">
        <v>1923</v>
      </c>
      <c r="C3941" s="389" t="s">
        <v>1529</v>
      </c>
      <c r="F3941" s="389" t="s">
        <v>34</v>
      </c>
      <c r="I3941" s="390">
        <v>38</v>
      </c>
      <c r="J3941" s="390">
        <v>149</v>
      </c>
      <c r="K3941" s="358"/>
      <c r="L3941" s="408">
        <f>'MD Rates'!$H$503</f>
        <v>38</v>
      </c>
      <c r="M3941" s="408">
        <f>'MD Rates'!$G$503</f>
        <v>149</v>
      </c>
      <c r="N3941" s="11"/>
      <c r="O3941" s="360">
        <f>IF(P3941="Yes",'MD Rates'!$H$1,R3941)</f>
        <v>18629</v>
      </c>
      <c r="P3941" s="5" t="s">
        <v>1009</v>
      </c>
      <c r="R3941" s="406">
        <v>18629</v>
      </c>
    </row>
    <row r="3942" spans="1:18" hidden="1" x14ac:dyDescent="0.2">
      <c r="A3942" s="389" t="s">
        <v>33</v>
      </c>
      <c r="B3942" s="1064" t="s">
        <v>1923</v>
      </c>
      <c r="C3942" s="389" t="s">
        <v>1529</v>
      </c>
      <c r="F3942" s="389" t="s">
        <v>35</v>
      </c>
      <c r="I3942" s="390">
        <v>38</v>
      </c>
      <c r="J3942" s="390">
        <v>149</v>
      </c>
      <c r="K3942" s="358"/>
      <c r="L3942" s="408">
        <f>'MD Rates'!$H$503</f>
        <v>38</v>
      </c>
      <c r="M3942" s="408">
        <f>'MD Rates'!$G$503</f>
        <v>149</v>
      </c>
      <c r="N3942" s="11"/>
      <c r="O3942" s="360">
        <f>IF(P3942="Yes",'MD Rates'!$H$1,R3942)</f>
        <v>18629</v>
      </c>
      <c r="P3942" s="5" t="s">
        <v>1009</v>
      </c>
      <c r="R3942" s="406">
        <v>18629</v>
      </c>
    </row>
    <row r="3943" spans="1:18" hidden="1" x14ac:dyDescent="0.2">
      <c r="A3943" s="389" t="s">
        <v>33</v>
      </c>
      <c r="B3943" s="1064" t="s">
        <v>1923</v>
      </c>
      <c r="C3943" s="20" t="s">
        <v>1529</v>
      </c>
      <c r="F3943" t="s">
        <v>198</v>
      </c>
      <c r="I3943" s="358">
        <v>38</v>
      </c>
      <c r="J3943" s="358">
        <v>149</v>
      </c>
      <c r="K3943" s="358"/>
      <c r="L3943" s="408">
        <f>'MD Rates'!$H$503</f>
        <v>38</v>
      </c>
      <c r="M3943" s="408">
        <f>'MD Rates'!$G$503</f>
        <v>149</v>
      </c>
      <c r="N3943" s="11"/>
      <c r="O3943" s="360">
        <f>IF(P3943="Yes",'MD Rates'!$H$1,R3943)</f>
        <v>39387</v>
      </c>
      <c r="P3943" s="5" t="s">
        <v>1009</v>
      </c>
      <c r="R3943" s="406">
        <v>39387</v>
      </c>
    </row>
    <row r="3944" spans="1:18" hidden="1" x14ac:dyDescent="0.2">
      <c r="A3944" s="389" t="s">
        <v>33</v>
      </c>
      <c r="B3944" s="1064" t="s">
        <v>1923</v>
      </c>
      <c r="C3944" s="20" t="s">
        <v>1529</v>
      </c>
      <c r="F3944" t="s">
        <v>198</v>
      </c>
      <c r="I3944" s="358">
        <v>38</v>
      </c>
      <c r="J3944" s="358">
        <v>149</v>
      </c>
      <c r="K3944" s="358"/>
      <c r="L3944" s="408">
        <f>'MD Rates'!$H$503</f>
        <v>38</v>
      </c>
      <c r="M3944" s="408">
        <f>'MD Rates'!$G$503</f>
        <v>149</v>
      </c>
      <c r="N3944" s="11"/>
      <c r="O3944" s="360">
        <f>IF(P3944="Yes",'MD Rates'!$H$1,R3944)</f>
        <v>39387</v>
      </c>
      <c r="P3944" s="5" t="s">
        <v>1009</v>
      </c>
      <c r="R3944" s="406">
        <v>39387</v>
      </c>
    </row>
    <row r="3945" spans="1:18" hidden="1" x14ac:dyDescent="0.2">
      <c r="A3945" s="389" t="s">
        <v>33</v>
      </c>
      <c r="B3945" s="1064" t="s">
        <v>1923</v>
      </c>
      <c r="C3945" s="20" t="s">
        <v>1529</v>
      </c>
      <c r="F3945" t="s">
        <v>199</v>
      </c>
      <c r="I3945" s="358">
        <v>38</v>
      </c>
      <c r="J3945" s="358">
        <v>149</v>
      </c>
      <c r="K3945" s="358"/>
      <c r="L3945" s="408">
        <f>'MD Rates'!$H$503</f>
        <v>38</v>
      </c>
      <c r="M3945" s="408">
        <f>'MD Rates'!$G$503</f>
        <v>149</v>
      </c>
      <c r="N3945" s="11"/>
      <c r="O3945" s="360">
        <f>IF(P3945="Yes",'MD Rates'!$H$1,R3945)</f>
        <v>39387</v>
      </c>
      <c r="P3945" s="5" t="s">
        <v>1009</v>
      </c>
      <c r="R3945" s="406">
        <v>39387</v>
      </c>
    </row>
    <row r="3946" spans="1:18" hidden="1" x14ac:dyDescent="0.2">
      <c r="A3946" s="389" t="s">
        <v>33</v>
      </c>
      <c r="B3946" s="1064" t="s">
        <v>1923</v>
      </c>
      <c r="C3946" s="20" t="s">
        <v>1529</v>
      </c>
      <c r="F3946" t="s">
        <v>199</v>
      </c>
      <c r="I3946" s="358">
        <v>38</v>
      </c>
      <c r="J3946" s="358">
        <v>149</v>
      </c>
      <c r="K3946" s="358"/>
      <c r="L3946" s="408">
        <f>'MD Rates'!$H$503</f>
        <v>38</v>
      </c>
      <c r="M3946" s="408">
        <f>'MD Rates'!$G$503</f>
        <v>149</v>
      </c>
      <c r="N3946" s="11"/>
      <c r="O3946" s="360">
        <f>IF(P3946="Yes",'MD Rates'!$H$1,R3946)</f>
        <v>39387</v>
      </c>
      <c r="P3946" s="5" t="s">
        <v>1009</v>
      </c>
      <c r="R3946" s="406">
        <v>39387</v>
      </c>
    </row>
    <row r="3947" spans="1:18" hidden="1" x14ac:dyDescent="0.2">
      <c r="A3947" s="176" t="s">
        <v>33</v>
      </c>
      <c r="B3947" s="1064" t="s">
        <v>1923</v>
      </c>
      <c r="C3947" s="366" t="s">
        <v>1530</v>
      </c>
      <c r="D3947" s="11"/>
      <c r="E3947" s="11"/>
      <c r="F3947" s="176" t="s">
        <v>34</v>
      </c>
      <c r="G3947" s="11"/>
      <c r="H3947" s="11"/>
      <c r="I3947" s="177">
        <v>38</v>
      </c>
      <c r="J3947" s="177">
        <v>149</v>
      </c>
      <c r="K3947" s="178"/>
      <c r="L3947" s="408">
        <f>'MD Rates'!$H$503</f>
        <v>38</v>
      </c>
      <c r="M3947" s="408">
        <f>'MD Rates'!$G$503</f>
        <v>149</v>
      </c>
      <c r="N3947" s="11"/>
      <c r="O3947" s="360">
        <f>IF(P3947="Yes",'MD Rates'!$H$1,R3947)</f>
        <v>39022</v>
      </c>
      <c r="P3947" s="5" t="str">
        <f>IF(I3947&lt;&gt;L3947,"Yes","No")</f>
        <v>No</v>
      </c>
      <c r="R3947" s="406">
        <v>39022</v>
      </c>
    </row>
    <row r="3948" spans="1:18" hidden="1" x14ac:dyDescent="0.2">
      <c r="A3948" s="176" t="s">
        <v>33</v>
      </c>
      <c r="B3948" s="1064" t="s">
        <v>1923</v>
      </c>
      <c r="C3948" s="366" t="s">
        <v>1530</v>
      </c>
      <c r="D3948" s="11"/>
      <c r="E3948" s="11"/>
      <c r="F3948" s="176" t="s">
        <v>35</v>
      </c>
      <c r="G3948" s="11"/>
      <c r="H3948" s="11"/>
      <c r="I3948" s="177">
        <v>38</v>
      </c>
      <c r="J3948" s="177">
        <v>149</v>
      </c>
      <c r="K3948" s="178"/>
      <c r="L3948" s="408">
        <f>'MD Rates'!$H$503</f>
        <v>38</v>
      </c>
      <c r="M3948" s="408">
        <f>'MD Rates'!$G$503</f>
        <v>149</v>
      </c>
      <c r="N3948" s="11"/>
      <c r="O3948" s="360">
        <f>IF(P3948="Yes",'MD Rates'!$H$1,R3948)</f>
        <v>39022</v>
      </c>
      <c r="P3948" s="5" t="str">
        <f>IF(I3948&lt;&gt;L3948,"Yes","No")</f>
        <v>No</v>
      </c>
      <c r="R3948" s="406">
        <v>39022</v>
      </c>
    </row>
    <row r="3949" spans="1:18" hidden="1" x14ac:dyDescent="0.2">
      <c r="A3949" s="179" t="s">
        <v>33</v>
      </c>
      <c r="B3949" s="1064" t="s">
        <v>1923</v>
      </c>
      <c r="C3949" s="369" t="s">
        <v>1531</v>
      </c>
      <c r="D3949" s="179"/>
      <c r="E3949" s="179"/>
      <c r="F3949" s="176" t="s">
        <v>34</v>
      </c>
      <c r="G3949" s="11"/>
      <c r="H3949" s="11"/>
      <c r="I3949" s="177">
        <v>38</v>
      </c>
      <c r="J3949" s="177">
        <v>149</v>
      </c>
      <c r="K3949" s="178"/>
      <c r="L3949" s="408">
        <f>'MD Rates'!$H$503</f>
        <v>38</v>
      </c>
      <c r="M3949" s="408">
        <f>'MD Rates'!$G$503</f>
        <v>149</v>
      </c>
      <c r="N3949" s="11"/>
      <c r="O3949" s="360">
        <f>IF(P3949="Yes",'MD Rates'!$H$1,R3949)</f>
        <v>39022</v>
      </c>
      <c r="P3949" s="5" t="str">
        <f>IF(I3949&lt;&gt;L3949,"Yes","No")</f>
        <v>No</v>
      </c>
      <c r="R3949" s="406">
        <v>39022</v>
      </c>
    </row>
    <row r="3950" spans="1:18" hidden="1" x14ac:dyDescent="0.2">
      <c r="A3950" s="179" t="s">
        <v>33</v>
      </c>
      <c r="B3950" s="1064" t="s">
        <v>1923</v>
      </c>
      <c r="C3950" s="369" t="s">
        <v>1531</v>
      </c>
      <c r="D3950" s="179"/>
      <c r="E3950" s="179"/>
      <c r="F3950" s="176" t="s">
        <v>35</v>
      </c>
      <c r="G3950" s="11"/>
      <c r="H3950" s="11"/>
      <c r="I3950" s="177">
        <v>38</v>
      </c>
      <c r="J3950" s="177">
        <v>149</v>
      </c>
      <c r="K3950" s="178"/>
      <c r="L3950" s="408">
        <f>'MD Rates'!$H$503</f>
        <v>38</v>
      </c>
      <c r="M3950" s="408">
        <f>'MD Rates'!$G$503</f>
        <v>149</v>
      </c>
      <c r="N3950" s="11"/>
      <c r="O3950" s="360">
        <f>IF(P3950="Yes",'MD Rates'!$H$1,R3950)</f>
        <v>39022</v>
      </c>
      <c r="P3950" s="5" t="str">
        <f>IF(I3950&lt;&gt;L3950,"Yes","No")</f>
        <v>No</v>
      </c>
      <c r="R3950" s="406">
        <v>39022</v>
      </c>
    </row>
    <row r="3951" spans="1:18" hidden="1" x14ac:dyDescent="0.2">
      <c r="A3951" s="181" t="s">
        <v>36</v>
      </c>
      <c r="B3951" s="1064" t="s">
        <v>1923</v>
      </c>
      <c r="C3951" s="366" t="s">
        <v>1526</v>
      </c>
      <c r="D3951" s="11"/>
      <c r="E3951" s="11"/>
      <c r="F3951" s="176"/>
      <c r="G3951" s="11"/>
      <c r="H3951" s="11"/>
      <c r="I3951" s="177"/>
      <c r="J3951" s="177"/>
      <c r="K3951" s="178"/>
      <c r="L3951" s="408"/>
      <c r="M3951" s="408"/>
      <c r="N3951" s="11"/>
      <c r="O3951" s="360">
        <f>IF(P3951="Yes",'MD Rates'!$H$1,R3951)</f>
        <v>18629</v>
      </c>
      <c r="P3951" s="5" t="str">
        <f>IF(I3951&lt;&gt;L3951,"Yes","No")</f>
        <v>No</v>
      </c>
      <c r="R3951" s="406">
        <v>18629</v>
      </c>
    </row>
    <row r="3952" spans="1:18" hidden="1" x14ac:dyDescent="0.2">
      <c r="A3952" s="389" t="s">
        <v>36</v>
      </c>
      <c r="B3952" s="1064" t="s">
        <v>1923</v>
      </c>
      <c r="C3952" s="389" t="s">
        <v>1529</v>
      </c>
      <c r="I3952" s="358"/>
      <c r="J3952" s="358"/>
      <c r="K3952" s="358"/>
      <c r="L3952" s="408"/>
      <c r="M3952" s="408"/>
      <c r="N3952" s="11"/>
      <c r="O3952" s="360">
        <f>IF(P3952="Yes",'MD Rates'!$H$1,R3952)</f>
        <v>39387</v>
      </c>
      <c r="P3952" s="5" t="s">
        <v>1009</v>
      </c>
      <c r="R3952" s="406">
        <v>39387</v>
      </c>
    </row>
    <row r="3953" spans="1:18" hidden="1" x14ac:dyDescent="0.2">
      <c r="A3953" s="181" t="s">
        <v>36</v>
      </c>
      <c r="B3953" s="1064" t="s">
        <v>1923</v>
      </c>
      <c r="C3953" s="366" t="s">
        <v>1530</v>
      </c>
      <c r="D3953" s="11"/>
      <c r="E3953" s="11"/>
      <c r="F3953" s="176"/>
      <c r="G3953" s="11"/>
      <c r="H3953" s="11"/>
      <c r="I3953" s="177"/>
      <c r="J3953" s="177"/>
      <c r="K3953" s="178"/>
      <c r="L3953" s="408"/>
      <c r="M3953" s="408"/>
      <c r="N3953" s="11"/>
      <c r="O3953" s="360">
        <f>IF(P3953="Yes",'MD Rates'!$H$1,R3953)</f>
        <v>18629</v>
      </c>
      <c r="P3953" s="5" t="str">
        <f>IF(I3953&lt;&gt;L3953,"Yes","No")</f>
        <v>No</v>
      </c>
      <c r="R3953" s="406">
        <v>18629</v>
      </c>
    </row>
    <row r="3954" spans="1:18" hidden="1" x14ac:dyDescent="0.2">
      <c r="A3954" s="179" t="s">
        <v>36</v>
      </c>
      <c r="B3954" s="1064" t="s">
        <v>1923</v>
      </c>
      <c r="C3954" s="369" t="s">
        <v>1531</v>
      </c>
      <c r="D3954" s="179"/>
      <c r="E3954" s="179"/>
      <c r="F3954" s="176"/>
      <c r="G3954" s="11"/>
      <c r="H3954" s="11"/>
      <c r="I3954" s="177"/>
      <c r="J3954" s="177"/>
      <c r="K3954" s="178"/>
      <c r="L3954" s="408"/>
      <c r="M3954" s="408"/>
      <c r="N3954" s="11"/>
      <c r="O3954" s="360">
        <f>IF(P3954="Yes",'MD Rates'!$H$1,R3954)</f>
        <v>18629</v>
      </c>
      <c r="P3954" s="5" t="str">
        <f>IF(I3954&lt;&gt;L3954,"Yes","No")</f>
        <v>No</v>
      </c>
      <c r="R3954" s="406">
        <v>18629</v>
      </c>
    </row>
    <row r="3955" spans="1:18" hidden="1" x14ac:dyDescent="0.2">
      <c r="A3955" s="176" t="s">
        <v>37</v>
      </c>
      <c r="B3955" s="1064" t="s">
        <v>1923</v>
      </c>
      <c r="C3955" s="366" t="s">
        <v>1526</v>
      </c>
      <c r="D3955" s="11"/>
      <c r="E3955" s="11"/>
      <c r="F3955" s="176" t="s">
        <v>38</v>
      </c>
      <c r="G3955" s="11"/>
      <c r="H3955" s="11"/>
      <c r="I3955" s="177">
        <v>602</v>
      </c>
      <c r="J3955" s="177">
        <v>2162</v>
      </c>
      <c r="K3955" s="178"/>
      <c r="L3955" s="408">
        <f>'MD Rates'!$H$501</f>
        <v>602</v>
      </c>
      <c r="M3955" s="408">
        <f>'MD Rates'!$G$501</f>
        <v>2162</v>
      </c>
      <c r="N3955" s="11"/>
      <c r="O3955" s="360">
        <f>IF(P3955="Yes",'MD Rates'!$H$1,R3955)</f>
        <v>39022</v>
      </c>
      <c r="P3955" s="5" t="str">
        <f>IF(I3955&lt;&gt;L3955,"Yes","No")</f>
        <v>No</v>
      </c>
      <c r="R3955" s="406">
        <v>39022</v>
      </c>
    </row>
    <row r="3956" spans="1:18" hidden="1" x14ac:dyDescent="0.2">
      <c r="A3956" s="176" t="s">
        <v>37</v>
      </c>
      <c r="B3956" s="1064" t="s">
        <v>1923</v>
      </c>
      <c r="C3956" s="366" t="s">
        <v>1526</v>
      </c>
      <c r="D3956" s="11"/>
      <c r="E3956" s="11"/>
      <c r="F3956" s="176" t="s">
        <v>39</v>
      </c>
      <c r="G3956" s="11"/>
      <c r="H3956" s="11"/>
      <c r="I3956" s="177">
        <v>602</v>
      </c>
      <c r="J3956" s="177">
        <v>2162</v>
      </c>
      <c r="K3956" s="178"/>
      <c r="L3956" s="408">
        <f>'MD Rates'!$H$501</f>
        <v>602</v>
      </c>
      <c r="M3956" s="408">
        <f>'MD Rates'!$G$501</f>
        <v>2162</v>
      </c>
      <c r="N3956" s="11"/>
      <c r="O3956" s="360">
        <f>IF(P3956="Yes",'MD Rates'!$H$1,R3956)</f>
        <v>39022</v>
      </c>
      <c r="P3956" s="5" t="str">
        <f>IF(I3956&lt;&gt;L3956,"Yes","No")</f>
        <v>No</v>
      </c>
      <c r="R3956" s="406">
        <v>39022</v>
      </c>
    </row>
    <row r="3957" spans="1:18" hidden="1" x14ac:dyDescent="0.2">
      <c r="A3957" s="389" t="s">
        <v>37</v>
      </c>
      <c r="B3957" s="1064" t="s">
        <v>1923</v>
      </c>
      <c r="C3957" s="389" t="s">
        <v>1529</v>
      </c>
      <c r="F3957" s="389" t="s">
        <v>38</v>
      </c>
      <c r="I3957" s="390">
        <v>602</v>
      </c>
      <c r="J3957" s="390">
        <v>2162</v>
      </c>
      <c r="K3957" s="358"/>
      <c r="L3957" s="408">
        <f>'MD Rates'!$H$501</f>
        <v>602</v>
      </c>
      <c r="M3957" s="408">
        <f>'MD Rates'!$G$501</f>
        <v>2162</v>
      </c>
      <c r="N3957" s="11"/>
      <c r="O3957" s="360">
        <f>IF(P3957="Yes",'MD Rates'!$H$1,R3957)</f>
        <v>39387</v>
      </c>
      <c r="P3957" s="5" t="s">
        <v>1009</v>
      </c>
      <c r="R3957" s="406">
        <v>39387</v>
      </c>
    </row>
    <row r="3958" spans="1:18" hidden="1" x14ac:dyDescent="0.2">
      <c r="A3958" s="389" t="s">
        <v>37</v>
      </c>
      <c r="B3958" s="1064" t="s">
        <v>1923</v>
      </c>
      <c r="C3958" s="389" t="s">
        <v>1529</v>
      </c>
      <c r="F3958" s="389" t="s">
        <v>39</v>
      </c>
      <c r="I3958" s="390">
        <v>602</v>
      </c>
      <c r="J3958" s="390">
        <v>2162</v>
      </c>
      <c r="K3958" s="358"/>
      <c r="L3958" s="408">
        <f>'MD Rates'!$H$501</f>
        <v>602</v>
      </c>
      <c r="M3958" s="408">
        <f>'MD Rates'!$G$501</f>
        <v>2162</v>
      </c>
      <c r="N3958" s="11"/>
      <c r="O3958" s="360">
        <f>IF(P3958="Yes",'MD Rates'!$H$1,R3958)</f>
        <v>39387</v>
      </c>
      <c r="P3958" s="5" t="s">
        <v>1009</v>
      </c>
      <c r="R3958" s="406">
        <v>39387</v>
      </c>
    </row>
    <row r="3959" spans="1:18" hidden="1" x14ac:dyDescent="0.2">
      <c r="A3959" s="176" t="s">
        <v>37</v>
      </c>
      <c r="B3959" s="1064" t="s">
        <v>1923</v>
      </c>
      <c r="C3959" s="366" t="s">
        <v>1530</v>
      </c>
      <c r="D3959" s="11"/>
      <c r="E3959" s="11"/>
      <c r="F3959" s="176" t="s">
        <v>38</v>
      </c>
      <c r="G3959" s="11"/>
      <c r="H3959" s="11"/>
      <c r="I3959" s="177">
        <v>602</v>
      </c>
      <c r="J3959" s="177">
        <v>2162</v>
      </c>
      <c r="K3959" s="178"/>
      <c r="L3959" s="408">
        <f>'MD Rates'!$H$501</f>
        <v>602</v>
      </c>
      <c r="M3959" s="408">
        <f>'MD Rates'!$G$501</f>
        <v>2162</v>
      </c>
      <c r="N3959" s="11"/>
      <c r="O3959" s="360">
        <f>IF(P3959="Yes",'MD Rates'!$H$1,R3959)</f>
        <v>39022</v>
      </c>
      <c r="P3959" s="5" t="str">
        <f>IF(I3959&lt;&gt;L3959,"Yes","No")</f>
        <v>No</v>
      </c>
      <c r="R3959" s="406">
        <v>39022</v>
      </c>
    </row>
    <row r="3960" spans="1:18" hidden="1" x14ac:dyDescent="0.2">
      <c r="A3960" s="176" t="s">
        <v>37</v>
      </c>
      <c r="B3960" s="1064" t="s">
        <v>1923</v>
      </c>
      <c r="C3960" s="366" t="s">
        <v>1530</v>
      </c>
      <c r="D3960" s="11"/>
      <c r="E3960" s="11"/>
      <c r="F3960" s="176" t="s">
        <v>39</v>
      </c>
      <c r="G3960" s="11"/>
      <c r="H3960" s="11"/>
      <c r="I3960" s="177">
        <v>602</v>
      </c>
      <c r="J3960" s="177">
        <v>2162</v>
      </c>
      <c r="K3960" s="178"/>
      <c r="L3960" s="408">
        <f>'MD Rates'!$H$501</f>
        <v>602</v>
      </c>
      <c r="M3960" s="408">
        <f>'MD Rates'!$G$501</f>
        <v>2162</v>
      </c>
      <c r="N3960" s="11"/>
      <c r="O3960" s="360">
        <f>IF(P3960="Yes",'MD Rates'!$H$1,R3960)</f>
        <v>39022</v>
      </c>
      <c r="P3960" s="5" t="str">
        <f>IF(I3960&lt;&gt;L3960,"Yes","No")</f>
        <v>No</v>
      </c>
      <c r="R3960" s="406">
        <v>39022</v>
      </c>
    </row>
    <row r="3961" spans="1:18" hidden="1" x14ac:dyDescent="0.2">
      <c r="A3961" s="179" t="s">
        <v>37</v>
      </c>
      <c r="B3961" s="1064" t="s">
        <v>1923</v>
      </c>
      <c r="C3961" s="369" t="s">
        <v>1531</v>
      </c>
      <c r="D3961" s="179"/>
      <c r="E3961" s="179"/>
      <c r="F3961" s="176" t="s">
        <v>38</v>
      </c>
      <c r="G3961" s="11"/>
      <c r="H3961" s="11"/>
      <c r="I3961" s="177">
        <v>602</v>
      </c>
      <c r="J3961" s="177">
        <v>2162</v>
      </c>
      <c r="K3961" s="178"/>
      <c r="L3961" s="408">
        <f>'MD Rates'!$H$501</f>
        <v>602</v>
      </c>
      <c r="M3961" s="408">
        <f>'MD Rates'!$G$501</f>
        <v>2162</v>
      </c>
      <c r="N3961" s="11"/>
      <c r="O3961" s="360">
        <f>IF(P3961="Yes",'MD Rates'!$H$1,R3961)</f>
        <v>39022</v>
      </c>
      <c r="P3961" s="5" t="str">
        <f>IF(I3961&lt;&gt;L3961,"Yes","No")</f>
        <v>No</v>
      </c>
      <c r="R3961" s="406">
        <v>39022</v>
      </c>
    </row>
    <row r="3962" spans="1:18" hidden="1" x14ac:dyDescent="0.2">
      <c r="A3962" s="179" t="s">
        <v>37</v>
      </c>
      <c r="B3962" s="1064" t="s">
        <v>1923</v>
      </c>
      <c r="C3962" s="369" t="s">
        <v>1531</v>
      </c>
      <c r="D3962" s="179"/>
      <c r="E3962" s="179"/>
      <c r="F3962" s="176" t="s">
        <v>39</v>
      </c>
      <c r="G3962" s="11"/>
      <c r="H3962" s="11"/>
      <c r="I3962" s="177">
        <v>602</v>
      </c>
      <c r="J3962" s="177">
        <v>2162</v>
      </c>
      <c r="K3962" s="178"/>
      <c r="L3962" s="408">
        <f>'MD Rates'!$H$501</f>
        <v>602</v>
      </c>
      <c r="M3962" s="408">
        <f>'MD Rates'!$G$501</f>
        <v>2162</v>
      </c>
      <c r="N3962" s="11"/>
      <c r="O3962" s="360">
        <f>IF(P3962="Yes",'MD Rates'!$H$1,R3962)</f>
        <v>39022</v>
      </c>
      <c r="P3962" s="5" t="str">
        <f>IF(I3962&lt;&gt;L3962,"Yes","No")</f>
        <v>No</v>
      </c>
      <c r="R3962" s="406">
        <v>39022</v>
      </c>
    </row>
    <row r="3963" spans="1:18" hidden="1" x14ac:dyDescent="0.2">
      <c r="A3963" s="181" t="s">
        <v>40</v>
      </c>
      <c r="B3963" s="1064" t="s">
        <v>1923</v>
      </c>
      <c r="C3963" s="366" t="s">
        <v>1526</v>
      </c>
      <c r="D3963" s="11"/>
      <c r="E3963" s="11"/>
      <c r="F3963" s="176"/>
      <c r="G3963" s="11"/>
      <c r="H3963" s="11"/>
      <c r="I3963" s="177"/>
      <c r="J3963" s="177"/>
      <c r="K3963" s="178"/>
      <c r="L3963" s="408"/>
      <c r="M3963" s="11"/>
      <c r="N3963" s="11"/>
      <c r="O3963" s="360">
        <f>IF(P3963="Yes",'MD Rates'!$H$1,R3963)</f>
        <v>18629</v>
      </c>
      <c r="P3963" s="5" t="str">
        <f>IF(I3963&lt;&gt;L3963,"Yes","No")</f>
        <v>No</v>
      </c>
      <c r="R3963" s="406">
        <v>18629</v>
      </c>
    </row>
    <row r="3964" spans="1:18" hidden="1" x14ac:dyDescent="0.2">
      <c r="A3964" s="389" t="s">
        <v>40</v>
      </c>
      <c r="B3964" s="1064" t="s">
        <v>1923</v>
      </c>
      <c r="C3964" s="389" t="s">
        <v>1529</v>
      </c>
      <c r="I3964" s="358"/>
      <c r="J3964" s="358"/>
      <c r="K3964" s="358"/>
      <c r="L3964" s="408"/>
      <c r="M3964" s="408"/>
      <c r="N3964" s="11"/>
      <c r="O3964" s="360">
        <f>IF(P3964="Yes",'MD Rates'!$H$1,R3964)</f>
        <v>39387</v>
      </c>
      <c r="P3964" s="5" t="s">
        <v>1009</v>
      </c>
      <c r="R3964" s="406">
        <v>39387</v>
      </c>
    </row>
    <row r="3965" spans="1:18" hidden="1" x14ac:dyDescent="0.2">
      <c r="A3965" s="181" t="s">
        <v>40</v>
      </c>
      <c r="B3965" s="1064" t="s">
        <v>1923</v>
      </c>
      <c r="C3965" s="366" t="s">
        <v>1530</v>
      </c>
      <c r="D3965" s="11"/>
      <c r="E3965" s="11"/>
      <c r="F3965" s="176"/>
      <c r="G3965" s="11"/>
      <c r="H3965" s="11"/>
      <c r="I3965" s="177"/>
      <c r="J3965" s="177"/>
      <c r="K3965" s="178"/>
      <c r="L3965" s="408"/>
      <c r="M3965" s="11"/>
      <c r="N3965" s="11"/>
      <c r="O3965" s="360">
        <f>IF(P3965="Yes",'MD Rates'!$H$1,R3965)</f>
        <v>18629</v>
      </c>
      <c r="P3965" s="5" t="str">
        <f t="shared" ref="P3965:P3996" si="155">IF(I3965&lt;&gt;L3965,"Yes","No")</f>
        <v>No</v>
      </c>
      <c r="R3965" s="406">
        <v>18629</v>
      </c>
    </row>
    <row r="3966" spans="1:18" hidden="1" x14ac:dyDescent="0.2">
      <c r="A3966" s="179" t="s">
        <v>40</v>
      </c>
      <c r="B3966" s="1064" t="s">
        <v>1923</v>
      </c>
      <c r="C3966" s="369" t="s">
        <v>1531</v>
      </c>
      <c r="D3966" s="179"/>
      <c r="E3966" s="179"/>
      <c r="F3966" s="176"/>
      <c r="G3966" s="11"/>
      <c r="H3966" s="11"/>
      <c r="I3966" s="177"/>
      <c r="J3966" s="177"/>
      <c r="K3966" s="178"/>
      <c r="L3966" s="408"/>
      <c r="M3966" s="11"/>
      <c r="N3966" s="11"/>
      <c r="O3966" s="360">
        <f>IF(P3966="Yes",'MD Rates'!$H$1,R3966)</f>
        <v>18629</v>
      </c>
      <c r="P3966" s="5" t="str">
        <f t="shared" si="155"/>
        <v>No</v>
      </c>
      <c r="R3966" s="406">
        <v>18629</v>
      </c>
    </row>
    <row r="3967" spans="1:18" hidden="1" x14ac:dyDescent="0.2">
      <c r="A3967" s="31" t="s">
        <v>1600</v>
      </c>
      <c r="B3967" s="1064" t="s">
        <v>1923</v>
      </c>
      <c r="C3967" s="368" t="s">
        <v>1526</v>
      </c>
      <c r="D3967" s="31" t="s">
        <v>1678</v>
      </c>
      <c r="E3967" s="31"/>
      <c r="F3967" s="31" t="s">
        <v>237</v>
      </c>
      <c r="G3967" s="31"/>
      <c r="H3967" s="31"/>
      <c r="I3967" s="31">
        <v>115.56</v>
      </c>
      <c r="J3967" s="31"/>
      <c r="K3967" s="31"/>
      <c r="L3967" s="512">
        <v>115.56</v>
      </c>
      <c r="M3967" s="31"/>
      <c r="N3967" s="31"/>
      <c r="O3967" s="360">
        <f>IF(P3967="Yes",'MD Rates'!$H$1,R3967)</f>
        <v>38443</v>
      </c>
      <c r="P3967" s="5" t="str">
        <f t="shared" si="155"/>
        <v>No</v>
      </c>
      <c r="R3967" s="406">
        <v>38443</v>
      </c>
    </row>
    <row r="3968" spans="1:18" hidden="1" x14ac:dyDescent="0.2">
      <c r="A3968" s="31" t="s">
        <v>1600</v>
      </c>
      <c r="B3968" s="1064" t="s">
        <v>1923</v>
      </c>
      <c r="C3968" s="368" t="s">
        <v>1526</v>
      </c>
      <c r="D3968" s="31" t="s">
        <v>1678</v>
      </c>
      <c r="E3968" s="31"/>
      <c r="F3968" s="31" t="s">
        <v>236</v>
      </c>
      <c r="G3968" s="31"/>
      <c r="H3968" s="31"/>
      <c r="I3968" s="31">
        <v>191.27</v>
      </c>
      <c r="J3968" s="31"/>
      <c r="K3968" s="31"/>
      <c r="L3968" s="512">
        <v>191.27</v>
      </c>
      <c r="M3968" s="31"/>
      <c r="N3968" s="31"/>
      <c r="O3968" s="360">
        <f>IF(P3968="Yes",'MD Rates'!$H$1,R3968)</f>
        <v>38443</v>
      </c>
      <c r="P3968" s="5" t="str">
        <f t="shared" si="155"/>
        <v>No</v>
      </c>
      <c r="R3968" s="406">
        <v>38443</v>
      </c>
    </row>
    <row r="3969" spans="1:18" hidden="1" x14ac:dyDescent="0.2">
      <c r="A3969" s="31" t="s">
        <v>1600</v>
      </c>
      <c r="B3969" s="1064" t="s">
        <v>1923</v>
      </c>
      <c r="C3969" s="368" t="s">
        <v>1526</v>
      </c>
      <c r="D3969" s="31" t="s">
        <v>1668</v>
      </c>
      <c r="E3969" s="31"/>
      <c r="F3969" s="31" t="s">
        <v>237</v>
      </c>
      <c r="G3969" s="31"/>
      <c r="H3969" s="31"/>
      <c r="I3969" s="31">
        <v>115.56</v>
      </c>
      <c r="J3969" s="31"/>
      <c r="K3969" s="31"/>
      <c r="L3969" s="512">
        <v>115.56</v>
      </c>
      <c r="M3969" s="31"/>
      <c r="N3969" s="31"/>
      <c r="O3969" s="360">
        <f>IF(P3969="Yes",'MD Rates'!$H$1,R3969)</f>
        <v>38443</v>
      </c>
      <c r="P3969" s="5" t="str">
        <f t="shared" si="155"/>
        <v>No</v>
      </c>
      <c r="R3969" s="406">
        <v>38443</v>
      </c>
    </row>
    <row r="3970" spans="1:18" hidden="1" x14ac:dyDescent="0.2">
      <c r="A3970" s="31" t="s">
        <v>1600</v>
      </c>
      <c r="B3970" s="1064" t="s">
        <v>1923</v>
      </c>
      <c r="C3970" s="368" t="s">
        <v>1526</v>
      </c>
      <c r="D3970" s="31" t="s">
        <v>1668</v>
      </c>
      <c r="E3970" s="31"/>
      <c r="F3970" s="31" t="s">
        <v>236</v>
      </c>
      <c r="G3970" s="31"/>
      <c r="H3970" s="31"/>
      <c r="I3970" s="31">
        <v>191.27</v>
      </c>
      <c r="J3970" s="31"/>
      <c r="K3970" s="31"/>
      <c r="L3970" s="512">
        <v>191.27</v>
      </c>
      <c r="M3970" s="31"/>
      <c r="N3970" s="31"/>
      <c r="O3970" s="360">
        <f>IF(P3970="Yes",'MD Rates'!$H$1,R3970)</f>
        <v>38443</v>
      </c>
      <c r="P3970" s="5" t="str">
        <f t="shared" si="155"/>
        <v>No</v>
      </c>
      <c r="R3970" s="406">
        <v>38443</v>
      </c>
    </row>
    <row r="3971" spans="1:18" hidden="1" x14ac:dyDescent="0.2">
      <c r="A3971" s="31" t="s">
        <v>1600</v>
      </c>
      <c r="B3971" s="1064" t="s">
        <v>1923</v>
      </c>
      <c r="C3971" s="368" t="s">
        <v>1526</v>
      </c>
      <c r="D3971" s="31" t="s">
        <v>1672</v>
      </c>
      <c r="E3971" s="31"/>
      <c r="F3971" s="31" t="s">
        <v>237</v>
      </c>
      <c r="G3971" s="31"/>
      <c r="H3971" s="31"/>
      <c r="I3971" s="31">
        <v>115.56</v>
      </c>
      <c r="J3971" s="31"/>
      <c r="K3971" s="31"/>
      <c r="L3971" s="512">
        <v>115.56</v>
      </c>
      <c r="M3971" s="31"/>
      <c r="N3971" s="31"/>
      <c r="O3971" s="360">
        <f>IF(P3971="Yes",'MD Rates'!$H$1,R3971)</f>
        <v>38443</v>
      </c>
      <c r="P3971" s="5" t="str">
        <f t="shared" si="155"/>
        <v>No</v>
      </c>
      <c r="R3971" s="406">
        <v>38443</v>
      </c>
    </row>
    <row r="3972" spans="1:18" hidden="1" x14ac:dyDescent="0.2">
      <c r="A3972" s="31" t="s">
        <v>1600</v>
      </c>
      <c r="B3972" s="1064" t="s">
        <v>1923</v>
      </c>
      <c r="C3972" s="368" t="s">
        <v>1526</v>
      </c>
      <c r="D3972" s="31" t="s">
        <v>1672</v>
      </c>
      <c r="E3972" s="31"/>
      <c r="F3972" s="31" t="s">
        <v>236</v>
      </c>
      <c r="G3972" s="31"/>
      <c r="H3972" s="31"/>
      <c r="I3972" s="31">
        <v>191.27</v>
      </c>
      <c r="J3972" s="31"/>
      <c r="K3972" s="31"/>
      <c r="L3972" s="512">
        <v>191.27</v>
      </c>
      <c r="M3972" s="31"/>
      <c r="N3972" s="31"/>
      <c r="O3972" s="360">
        <f>IF(P3972="Yes",'MD Rates'!$H$1,R3972)</f>
        <v>38443</v>
      </c>
      <c r="P3972" s="5" t="str">
        <f t="shared" si="155"/>
        <v>No</v>
      </c>
      <c r="R3972" s="406">
        <v>38443</v>
      </c>
    </row>
    <row r="3973" spans="1:18" hidden="1" x14ac:dyDescent="0.2">
      <c r="A3973" s="31" t="s">
        <v>1600</v>
      </c>
      <c r="B3973" s="1064" t="s">
        <v>1923</v>
      </c>
      <c r="C3973" s="368" t="s">
        <v>1526</v>
      </c>
      <c r="D3973" s="31" t="s">
        <v>1673</v>
      </c>
      <c r="E3973" s="31"/>
      <c r="F3973" s="31" t="s">
        <v>237</v>
      </c>
      <c r="G3973" s="31"/>
      <c r="H3973" s="31"/>
      <c r="I3973" s="31">
        <v>115.56</v>
      </c>
      <c r="J3973" s="31"/>
      <c r="K3973" s="31"/>
      <c r="L3973" s="512">
        <v>115.56</v>
      </c>
      <c r="M3973" s="31"/>
      <c r="N3973" s="31"/>
      <c r="O3973" s="360">
        <f>IF(P3973="Yes",'MD Rates'!$H$1,R3973)</f>
        <v>38443</v>
      </c>
      <c r="P3973" s="5" t="str">
        <f t="shared" si="155"/>
        <v>No</v>
      </c>
      <c r="R3973" s="406">
        <v>38443</v>
      </c>
    </row>
    <row r="3974" spans="1:18" hidden="1" x14ac:dyDescent="0.2">
      <c r="A3974" s="31" t="s">
        <v>1600</v>
      </c>
      <c r="B3974" s="1064" t="s">
        <v>1923</v>
      </c>
      <c r="C3974" s="368" t="s">
        <v>1526</v>
      </c>
      <c r="D3974" s="31" t="s">
        <v>1673</v>
      </c>
      <c r="E3974" s="31"/>
      <c r="F3974" s="31" t="s">
        <v>236</v>
      </c>
      <c r="G3974" s="31"/>
      <c r="H3974" s="31"/>
      <c r="I3974" s="31">
        <v>191.27</v>
      </c>
      <c r="J3974" s="31"/>
      <c r="K3974" s="31"/>
      <c r="L3974" s="512">
        <v>191.27</v>
      </c>
      <c r="M3974" s="31"/>
      <c r="N3974" s="31"/>
      <c r="O3974" s="360">
        <f>IF(P3974="Yes",'MD Rates'!$H$1,R3974)</f>
        <v>38443</v>
      </c>
      <c r="P3974" s="5" t="str">
        <f t="shared" si="155"/>
        <v>No</v>
      </c>
      <c r="R3974" s="406">
        <v>38443</v>
      </c>
    </row>
    <row r="3975" spans="1:18" hidden="1" x14ac:dyDescent="0.2">
      <c r="A3975" s="31" t="s">
        <v>1600</v>
      </c>
      <c r="B3975" s="1064" t="s">
        <v>1923</v>
      </c>
      <c r="C3975" s="368" t="s">
        <v>1526</v>
      </c>
      <c r="D3975" s="31"/>
      <c r="E3975" s="31"/>
      <c r="F3975" s="31" t="s">
        <v>232</v>
      </c>
      <c r="G3975" s="31"/>
      <c r="H3975" s="31"/>
      <c r="I3975" s="31">
        <v>126.01</v>
      </c>
      <c r="J3975" s="31"/>
      <c r="K3975" s="31"/>
      <c r="L3975" s="512">
        <v>126.01</v>
      </c>
      <c r="M3975" s="31"/>
      <c r="N3975" s="31"/>
      <c r="O3975" s="360">
        <f>IF(P3975="Yes",'MD Rates'!$H$1,R3975)</f>
        <v>38443</v>
      </c>
      <c r="P3975" s="5" t="str">
        <f t="shared" si="155"/>
        <v>No</v>
      </c>
      <c r="R3975" s="406">
        <v>38443</v>
      </c>
    </row>
    <row r="3976" spans="1:18" hidden="1" x14ac:dyDescent="0.2">
      <c r="A3976" s="31" t="s">
        <v>1600</v>
      </c>
      <c r="B3976" s="1064" t="s">
        <v>1923</v>
      </c>
      <c r="C3976" s="368" t="s">
        <v>1526</v>
      </c>
      <c r="D3976" s="31"/>
      <c r="E3976" s="31"/>
      <c r="F3976" s="31" t="s">
        <v>233</v>
      </c>
      <c r="G3976" s="31"/>
      <c r="H3976" s="31"/>
      <c r="I3976" s="31">
        <v>84.88</v>
      </c>
      <c r="J3976" s="31"/>
      <c r="K3976" s="31"/>
      <c r="L3976" s="512">
        <v>84.88</v>
      </c>
      <c r="M3976" s="31"/>
      <c r="N3976" s="31"/>
      <c r="O3976" s="360">
        <f>IF(P3976="Yes",'MD Rates'!$H$1,R3976)</f>
        <v>38443</v>
      </c>
      <c r="P3976" s="5" t="str">
        <f t="shared" si="155"/>
        <v>No</v>
      </c>
      <c r="R3976" s="406">
        <v>38443</v>
      </c>
    </row>
    <row r="3977" spans="1:18" hidden="1" x14ac:dyDescent="0.2">
      <c r="A3977" t="s">
        <v>1600</v>
      </c>
      <c r="B3977" s="1064" t="s">
        <v>1923</v>
      </c>
      <c r="C3977" s="368" t="s">
        <v>1526</v>
      </c>
      <c r="D3977" s="31"/>
      <c r="E3977" s="31"/>
      <c r="F3977" s="31" t="s">
        <v>234</v>
      </c>
      <c r="G3977" s="31"/>
      <c r="H3977" s="31"/>
      <c r="I3977" s="31">
        <v>90.63</v>
      </c>
      <c r="J3977" s="31"/>
      <c r="K3977" s="31"/>
      <c r="L3977" s="512">
        <v>90.63</v>
      </c>
      <c r="M3977" s="31"/>
      <c r="N3977" s="31"/>
      <c r="O3977" s="360">
        <f>IF(P3977="Yes",'MD Rates'!$H$1,R3977)</f>
        <v>38443</v>
      </c>
      <c r="P3977" s="5" t="str">
        <f t="shared" si="155"/>
        <v>No</v>
      </c>
      <c r="R3977" s="406">
        <v>38443</v>
      </c>
    </row>
    <row r="3978" spans="1:18" hidden="1" x14ac:dyDescent="0.2">
      <c r="A3978" s="31" t="s">
        <v>1600</v>
      </c>
      <c r="B3978" s="1064" t="s">
        <v>1923</v>
      </c>
      <c r="C3978" s="368" t="s">
        <v>1526</v>
      </c>
      <c r="D3978" s="31"/>
      <c r="E3978" s="31"/>
      <c r="F3978" s="31" t="s">
        <v>235</v>
      </c>
      <c r="G3978" s="31"/>
      <c r="H3978" s="31"/>
      <c r="I3978" s="31">
        <v>73.69</v>
      </c>
      <c r="J3978" s="31"/>
      <c r="K3978" s="31"/>
      <c r="L3978" s="512">
        <v>73.69</v>
      </c>
      <c r="M3978" s="31"/>
      <c r="N3978" s="31"/>
      <c r="O3978" s="360">
        <f>IF(P3978="Yes",'MD Rates'!$H$1,R3978)</f>
        <v>38443</v>
      </c>
      <c r="P3978" s="5" t="str">
        <f t="shared" si="155"/>
        <v>No</v>
      </c>
      <c r="R3978" s="406">
        <v>38443</v>
      </c>
    </row>
    <row r="3979" spans="1:18" hidden="1" x14ac:dyDescent="0.2">
      <c r="A3979" s="31" t="s">
        <v>1600</v>
      </c>
      <c r="B3979" s="1064" t="s">
        <v>1923</v>
      </c>
      <c r="C3979" s="368" t="s">
        <v>1526</v>
      </c>
      <c r="D3979" s="31"/>
      <c r="E3979" s="31"/>
      <c r="F3979" s="31" t="s">
        <v>236</v>
      </c>
      <c r="G3979" s="31"/>
      <c r="H3979" s="31"/>
      <c r="I3979" s="31">
        <v>117.48</v>
      </c>
      <c r="J3979" s="31"/>
      <c r="K3979" s="31"/>
      <c r="L3979" s="512">
        <v>117.48</v>
      </c>
      <c r="M3979" s="31"/>
      <c r="N3979" s="31"/>
      <c r="O3979" s="360">
        <f>IF(P3979="Yes",'MD Rates'!$H$1,R3979)</f>
        <v>38443</v>
      </c>
      <c r="P3979" s="5" t="str">
        <f t="shared" si="155"/>
        <v>No</v>
      </c>
      <c r="R3979" s="406">
        <v>38443</v>
      </c>
    </row>
    <row r="3980" spans="1:18" hidden="1" x14ac:dyDescent="0.2">
      <c r="A3980" s="31" t="s">
        <v>1600</v>
      </c>
      <c r="B3980" s="1064" t="s">
        <v>1923</v>
      </c>
      <c r="C3980" s="368" t="s">
        <v>1530</v>
      </c>
      <c r="D3980" s="31" t="s">
        <v>774</v>
      </c>
      <c r="E3980" s="31"/>
      <c r="F3980" s="31" t="s">
        <v>237</v>
      </c>
      <c r="G3980" s="31"/>
      <c r="H3980" s="31"/>
      <c r="I3980" s="31">
        <v>115.56</v>
      </c>
      <c r="J3980" s="31"/>
      <c r="K3980" s="31"/>
      <c r="L3980" s="512">
        <v>115.56</v>
      </c>
      <c r="M3980" s="31"/>
      <c r="N3980" s="31"/>
      <c r="O3980" s="360">
        <f>IF(P3980="Yes",'MD Rates'!$H$1,R3980)</f>
        <v>38443</v>
      </c>
      <c r="P3980" s="5" t="str">
        <f t="shared" si="155"/>
        <v>No</v>
      </c>
      <c r="R3980" s="406">
        <v>38443</v>
      </c>
    </row>
    <row r="3981" spans="1:18" hidden="1" x14ac:dyDescent="0.2">
      <c r="A3981" s="31" t="s">
        <v>1600</v>
      </c>
      <c r="B3981" s="1064" t="s">
        <v>1923</v>
      </c>
      <c r="C3981" s="368" t="s">
        <v>1530</v>
      </c>
      <c r="D3981" s="31" t="s">
        <v>774</v>
      </c>
      <c r="E3981" s="31"/>
      <c r="F3981" s="31" t="s">
        <v>236</v>
      </c>
      <c r="G3981" s="31"/>
      <c r="H3981" s="31"/>
      <c r="I3981" s="31">
        <v>191.27</v>
      </c>
      <c r="J3981" s="31"/>
      <c r="K3981" s="31"/>
      <c r="L3981" s="512">
        <v>191.27</v>
      </c>
      <c r="M3981" s="31"/>
      <c r="N3981" s="31"/>
      <c r="O3981" s="360">
        <f>IF(P3981="Yes",'MD Rates'!$H$1,R3981)</f>
        <v>38443</v>
      </c>
      <c r="P3981" s="5" t="str">
        <f t="shared" si="155"/>
        <v>No</v>
      </c>
      <c r="R3981" s="406">
        <v>38443</v>
      </c>
    </row>
    <row r="3982" spans="1:18" hidden="1" x14ac:dyDescent="0.2">
      <c r="A3982" s="31" t="s">
        <v>1600</v>
      </c>
      <c r="B3982" s="1064" t="s">
        <v>1923</v>
      </c>
      <c r="C3982" s="368" t="s">
        <v>1530</v>
      </c>
      <c r="D3982" s="31" t="s">
        <v>775</v>
      </c>
      <c r="E3982" s="31"/>
      <c r="F3982" s="31" t="s">
        <v>237</v>
      </c>
      <c r="G3982" s="31"/>
      <c r="H3982" s="31"/>
      <c r="I3982" s="31">
        <v>115.56</v>
      </c>
      <c r="J3982" s="31"/>
      <c r="K3982" s="31"/>
      <c r="L3982" s="512">
        <v>115.56</v>
      </c>
      <c r="M3982" s="31"/>
      <c r="N3982" s="31"/>
      <c r="O3982" s="360">
        <f>IF(P3982="Yes",'MD Rates'!$H$1,R3982)</f>
        <v>38443</v>
      </c>
      <c r="P3982" s="5" t="str">
        <f t="shared" si="155"/>
        <v>No</v>
      </c>
      <c r="R3982" s="406">
        <v>38443</v>
      </c>
    </row>
    <row r="3983" spans="1:18" hidden="1" x14ac:dyDescent="0.2">
      <c r="A3983" s="31" t="s">
        <v>1600</v>
      </c>
      <c r="B3983" s="1064" t="s">
        <v>1923</v>
      </c>
      <c r="C3983" s="368" t="s">
        <v>1530</v>
      </c>
      <c r="D3983" s="31" t="s">
        <v>775</v>
      </c>
      <c r="E3983" s="31"/>
      <c r="F3983" s="31" t="s">
        <v>236</v>
      </c>
      <c r="G3983" s="31"/>
      <c r="H3983" s="31"/>
      <c r="I3983" s="31">
        <v>191.27</v>
      </c>
      <c r="J3983" s="31"/>
      <c r="K3983" s="31"/>
      <c r="L3983" s="512">
        <v>191.27</v>
      </c>
      <c r="M3983" s="31"/>
      <c r="N3983" s="31"/>
      <c r="O3983" s="360">
        <f>IF(P3983="Yes",'MD Rates'!$H$1,R3983)</f>
        <v>38443</v>
      </c>
      <c r="P3983" s="5" t="str">
        <f t="shared" si="155"/>
        <v>No</v>
      </c>
      <c r="R3983" s="406">
        <v>38443</v>
      </c>
    </row>
    <row r="3984" spans="1:18" hidden="1" x14ac:dyDescent="0.2">
      <c r="A3984" s="31" t="s">
        <v>1600</v>
      </c>
      <c r="B3984" s="1064" t="s">
        <v>1923</v>
      </c>
      <c r="C3984" s="368" t="s">
        <v>1530</v>
      </c>
      <c r="D3984" s="31" t="s">
        <v>799</v>
      </c>
      <c r="E3984" s="31"/>
      <c r="F3984" s="31" t="s">
        <v>237</v>
      </c>
      <c r="G3984" s="31"/>
      <c r="H3984" s="31"/>
      <c r="I3984" s="31">
        <v>115.56</v>
      </c>
      <c r="J3984" s="31"/>
      <c r="K3984" s="31"/>
      <c r="L3984" s="512">
        <v>115.56</v>
      </c>
      <c r="M3984" s="31"/>
      <c r="N3984" s="31"/>
      <c r="O3984" s="360">
        <f>IF(P3984="Yes",'MD Rates'!$H$1,R3984)</f>
        <v>38443</v>
      </c>
      <c r="P3984" s="5" t="str">
        <f t="shared" si="155"/>
        <v>No</v>
      </c>
      <c r="R3984" s="406">
        <v>38443</v>
      </c>
    </row>
    <row r="3985" spans="1:18" hidden="1" x14ac:dyDescent="0.2">
      <c r="A3985" t="s">
        <v>1600</v>
      </c>
      <c r="B3985" s="1064" t="s">
        <v>1923</v>
      </c>
      <c r="C3985" s="368" t="s">
        <v>1530</v>
      </c>
      <c r="D3985" s="31" t="s">
        <v>799</v>
      </c>
      <c r="E3985" s="31"/>
      <c r="F3985" s="31" t="s">
        <v>236</v>
      </c>
      <c r="G3985" s="31"/>
      <c r="H3985" s="31"/>
      <c r="I3985" s="31">
        <v>191.27</v>
      </c>
      <c r="J3985" s="31"/>
      <c r="K3985" s="31"/>
      <c r="L3985" s="512">
        <v>191.27</v>
      </c>
      <c r="M3985" s="31"/>
      <c r="N3985" s="31"/>
      <c r="O3985" s="360">
        <f>IF(P3985="Yes",'MD Rates'!$H$1,R3985)</f>
        <v>38443</v>
      </c>
      <c r="P3985" s="5" t="str">
        <f t="shared" si="155"/>
        <v>No</v>
      </c>
      <c r="R3985" s="406">
        <v>38443</v>
      </c>
    </row>
    <row r="3986" spans="1:18" hidden="1" x14ac:dyDescent="0.2">
      <c r="A3986" s="31" t="s">
        <v>1600</v>
      </c>
      <c r="B3986" s="1064" t="s">
        <v>1923</v>
      </c>
      <c r="C3986" s="368" t="s">
        <v>1530</v>
      </c>
      <c r="D3986" s="31" t="s">
        <v>773</v>
      </c>
      <c r="E3986" s="31"/>
      <c r="F3986" s="31" t="s">
        <v>237</v>
      </c>
      <c r="G3986" s="31"/>
      <c r="H3986" s="31"/>
      <c r="I3986" s="31">
        <v>115.56</v>
      </c>
      <c r="J3986" s="31"/>
      <c r="K3986" s="31"/>
      <c r="L3986" s="512">
        <v>115.56</v>
      </c>
      <c r="M3986" s="31"/>
      <c r="N3986" s="31"/>
      <c r="O3986" s="360">
        <f>IF(P3986="Yes",'MD Rates'!$H$1,R3986)</f>
        <v>38443</v>
      </c>
      <c r="P3986" s="5" t="str">
        <f t="shared" si="155"/>
        <v>No</v>
      </c>
      <c r="R3986" s="406">
        <v>38443</v>
      </c>
    </row>
    <row r="3987" spans="1:18" hidden="1" x14ac:dyDescent="0.2">
      <c r="A3987" s="31" t="s">
        <v>1600</v>
      </c>
      <c r="B3987" s="1064" t="s">
        <v>1923</v>
      </c>
      <c r="C3987" s="368" t="s">
        <v>1530</v>
      </c>
      <c r="D3987" s="31" t="s">
        <v>773</v>
      </c>
      <c r="E3987" s="31"/>
      <c r="F3987" s="31" t="s">
        <v>236</v>
      </c>
      <c r="G3987" s="31"/>
      <c r="H3987" s="31"/>
      <c r="I3987" s="31">
        <v>191.27</v>
      </c>
      <c r="J3987" s="31"/>
      <c r="K3987" s="31"/>
      <c r="L3987" s="512">
        <v>191.27</v>
      </c>
      <c r="M3987" s="31"/>
      <c r="N3987" s="31"/>
      <c r="O3987" s="360">
        <f>IF(P3987="Yes",'MD Rates'!$H$1,R3987)</f>
        <v>38443</v>
      </c>
      <c r="P3987" s="5" t="str">
        <f t="shared" si="155"/>
        <v>No</v>
      </c>
      <c r="R3987" s="406">
        <v>38443</v>
      </c>
    </row>
    <row r="3988" spans="1:18" hidden="1" x14ac:dyDescent="0.2">
      <c r="A3988" s="31" t="s">
        <v>1600</v>
      </c>
      <c r="B3988" s="1064" t="s">
        <v>1923</v>
      </c>
      <c r="C3988" s="368" t="s">
        <v>1530</v>
      </c>
      <c r="D3988" s="31" t="s">
        <v>1424</v>
      </c>
      <c r="E3988" s="31"/>
      <c r="F3988" s="31" t="s">
        <v>237</v>
      </c>
      <c r="G3988" s="31"/>
      <c r="H3988" s="31"/>
      <c r="I3988" s="31">
        <v>115.56</v>
      </c>
      <c r="J3988" s="31"/>
      <c r="K3988" s="31"/>
      <c r="L3988" s="512">
        <v>115.56</v>
      </c>
      <c r="M3988" s="31"/>
      <c r="N3988" s="31"/>
      <c r="O3988" s="360">
        <f>IF(P3988="Yes",'MD Rates'!$H$1,R3988)</f>
        <v>38443</v>
      </c>
      <c r="P3988" s="5" t="str">
        <f t="shared" si="155"/>
        <v>No</v>
      </c>
      <c r="R3988" s="406">
        <v>38443</v>
      </c>
    </row>
    <row r="3989" spans="1:18" hidden="1" x14ac:dyDescent="0.2">
      <c r="A3989" s="31" t="s">
        <v>1600</v>
      </c>
      <c r="B3989" s="1064" t="s">
        <v>1923</v>
      </c>
      <c r="C3989" s="368" t="s">
        <v>1530</v>
      </c>
      <c r="D3989" s="31" t="s">
        <v>1424</v>
      </c>
      <c r="E3989" s="31"/>
      <c r="F3989" s="31" t="s">
        <v>236</v>
      </c>
      <c r="G3989" s="31"/>
      <c r="H3989" s="31"/>
      <c r="I3989" s="31">
        <v>191.27</v>
      </c>
      <c r="J3989" s="31"/>
      <c r="K3989" s="31"/>
      <c r="L3989" s="512">
        <v>191.27</v>
      </c>
      <c r="M3989" s="31"/>
      <c r="N3989" s="31"/>
      <c r="O3989" s="360">
        <f>IF(P3989="Yes",'MD Rates'!$H$1,R3989)</f>
        <v>38443</v>
      </c>
      <c r="P3989" s="5" t="str">
        <f t="shared" si="155"/>
        <v>No</v>
      </c>
      <c r="R3989" s="406">
        <v>38443</v>
      </c>
    </row>
    <row r="3990" spans="1:18" hidden="1" x14ac:dyDescent="0.2">
      <c r="A3990" s="31" t="s">
        <v>1600</v>
      </c>
      <c r="B3990" s="1064" t="s">
        <v>1923</v>
      </c>
      <c r="C3990" s="368" t="s">
        <v>1530</v>
      </c>
      <c r="D3990" s="31" t="s">
        <v>800</v>
      </c>
      <c r="E3990" s="31"/>
      <c r="F3990" s="31" t="s">
        <v>237</v>
      </c>
      <c r="G3990" s="31"/>
      <c r="H3990" s="31"/>
      <c r="I3990" s="31">
        <v>115.56</v>
      </c>
      <c r="J3990" s="31"/>
      <c r="K3990" s="31"/>
      <c r="L3990" s="512">
        <v>115.56</v>
      </c>
      <c r="M3990" s="31"/>
      <c r="N3990" s="31"/>
      <c r="O3990" s="360">
        <f>IF(P3990="Yes",'MD Rates'!$H$1,R3990)</f>
        <v>38443</v>
      </c>
      <c r="P3990" s="5" t="str">
        <f t="shared" si="155"/>
        <v>No</v>
      </c>
      <c r="R3990" s="406">
        <v>38443</v>
      </c>
    </row>
    <row r="3991" spans="1:18" hidden="1" x14ac:dyDescent="0.2">
      <c r="A3991" s="31" t="s">
        <v>1600</v>
      </c>
      <c r="B3991" s="1064" t="s">
        <v>1923</v>
      </c>
      <c r="C3991" s="368" t="s">
        <v>1530</v>
      </c>
      <c r="D3991" s="31" t="s">
        <v>800</v>
      </c>
      <c r="E3991" s="31"/>
      <c r="F3991" s="31" t="s">
        <v>236</v>
      </c>
      <c r="G3991" s="31"/>
      <c r="H3991" s="31"/>
      <c r="I3991" s="31">
        <v>191.27</v>
      </c>
      <c r="J3991" s="31"/>
      <c r="K3991" s="31"/>
      <c r="L3991" s="512">
        <v>191.27</v>
      </c>
      <c r="M3991" s="31"/>
      <c r="N3991" s="31"/>
      <c r="O3991" s="360">
        <f>IF(P3991="Yes",'MD Rates'!$H$1,R3991)</f>
        <v>38443</v>
      </c>
      <c r="P3991" s="5" t="str">
        <f t="shared" si="155"/>
        <v>No</v>
      </c>
      <c r="R3991" s="406">
        <v>38443</v>
      </c>
    </row>
    <row r="3992" spans="1:18" hidden="1" x14ac:dyDescent="0.2">
      <c r="A3992" t="s">
        <v>1600</v>
      </c>
      <c r="B3992" s="1064" t="s">
        <v>1923</v>
      </c>
      <c r="C3992" s="368" t="s">
        <v>1530</v>
      </c>
      <c r="D3992" s="31" t="s">
        <v>1534</v>
      </c>
      <c r="E3992" s="31"/>
      <c r="F3992" s="31" t="s">
        <v>237</v>
      </c>
      <c r="G3992" s="31"/>
      <c r="H3992" s="31"/>
      <c r="I3992" s="31">
        <v>115.56</v>
      </c>
      <c r="J3992" s="31"/>
      <c r="K3992" s="31"/>
      <c r="L3992" s="512">
        <v>115.56</v>
      </c>
      <c r="M3992" s="31"/>
      <c r="N3992" s="31"/>
      <c r="O3992" s="360">
        <f>IF(P3992="Yes",'MD Rates'!$H$1,R3992)</f>
        <v>38443</v>
      </c>
      <c r="P3992" s="5" t="str">
        <f t="shared" si="155"/>
        <v>No</v>
      </c>
      <c r="R3992" s="406">
        <v>38443</v>
      </c>
    </row>
    <row r="3993" spans="1:18" hidden="1" x14ac:dyDescent="0.2">
      <c r="A3993" t="s">
        <v>1600</v>
      </c>
      <c r="B3993" s="1064" t="s">
        <v>1923</v>
      </c>
      <c r="C3993" s="368" t="s">
        <v>1530</v>
      </c>
      <c r="D3993" s="31" t="s">
        <v>1534</v>
      </c>
      <c r="E3993" s="31"/>
      <c r="F3993" s="31" t="s">
        <v>236</v>
      </c>
      <c r="G3993" s="31"/>
      <c r="H3993" s="31"/>
      <c r="I3993" s="31">
        <v>191.27</v>
      </c>
      <c r="J3993" s="31"/>
      <c r="K3993" s="31"/>
      <c r="L3993" s="512">
        <v>191.27</v>
      </c>
      <c r="M3993" s="31"/>
      <c r="N3993" s="31"/>
      <c r="O3993" s="360">
        <f>IF(P3993="Yes",'MD Rates'!$H$1,R3993)</f>
        <v>38443</v>
      </c>
      <c r="P3993" s="5" t="str">
        <f t="shared" si="155"/>
        <v>No</v>
      </c>
      <c r="R3993" s="406">
        <v>38443</v>
      </c>
    </row>
    <row r="3994" spans="1:18" hidden="1" x14ac:dyDescent="0.2">
      <c r="A3994" s="31" t="s">
        <v>1600</v>
      </c>
      <c r="B3994" s="1064" t="s">
        <v>1923</v>
      </c>
      <c r="C3994" s="368" t="s">
        <v>1530</v>
      </c>
      <c r="D3994" s="31" t="s">
        <v>1535</v>
      </c>
      <c r="E3994" s="31"/>
      <c r="F3994" s="31" t="s">
        <v>237</v>
      </c>
      <c r="G3994" s="31"/>
      <c r="H3994" s="31"/>
      <c r="I3994" s="31">
        <v>115.56</v>
      </c>
      <c r="J3994" s="31"/>
      <c r="K3994" s="31"/>
      <c r="L3994" s="512">
        <v>115.56</v>
      </c>
      <c r="M3994" s="31"/>
      <c r="N3994" s="31"/>
      <c r="O3994" s="360">
        <f>IF(P3994="Yes",'MD Rates'!$H$1,R3994)</f>
        <v>38443</v>
      </c>
      <c r="P3994" s="5" t="str">
        <f t="shared" si="155"/>
        <v>No</v>
      </c>
      <c r="R3994" s="406">
        <v>38443</v>
      </c>
    </row>
    <row r="3995" spans="1:18" hidden="1" x14ac:dyDescent="0.2">
      <c r="A3995" s="31" t="s">
        <v>1600</v>
      </c>
      <c r="B3995" s="1064" t="s">
        <v>1923</v>
      </c>
      <c r="C3995" s="368" t="s">
        <v>1530</v>
      </c>
      <c r="D3995" s="31" t="s">
        <v>1535</v>
      </c>
      <c r="E3995" s="31"/>
      <c r="F3995" s="31" t="s">
        <v>236</v>
      </c>
      <c r="G3995" s="31"/>
      <c r="H3995" s="31"/>
      <c r="I3995" s="31">
        <v>191.27</v>
      </c>
      <c r="J3995" s="31"/>
      <c r="K3995" s="31"/>
      <c r="L3995" s="512">
        <v>191.27</v>
      </c>
      <c r="M3995" s="31"/>
      <c r="N3995" s="31"/>
      <c r="O3995" s="360">
        <f>IF(P3995="Yes",'MD Rates'!$H$1,R3995)</f>
        <v>38443</v>
      </c>
      <c r="P3995" s="5" t="str">
        <f t="shared" si="155"/>
        <v>No</v>
      </c>
      <c r="R3995" s="406">
        <v>38443</v>
      </c>
    </row>
    <row r="3996" spans="1:18" hidden="1" x14ac:dyDescent="0.2">
      <c r="A3996" s="31" t="s">
        <v>1600</v>
      </c>
      <c r="B3996" s="1064" t="s">
        <v>1923</v>
      </c>
      <c r="C3996" s="368" t="s">
        <v>1530</v>
      </c>
      <c r="D3996" s="31" t="s">
        <v>1536</v>
      </c>
      <c r="E3996" s="31"/>
      <c r="F3996" s="31" t="s">
        <v>237</v>
      </c>
      <c r="G3996" s="31"/>
      <c r="H3996" s="31"/>
      <c r="I3996" s="31">
        <v>115.56</v>
      </c>
      <c r="J3996" s="31"/>
      <c r="K3996" s="31"/>
      <c r="L3996" s="512">
        <v>115.56</v>
      </c>
      <c r="M3996" s="31"/>
      <c r="N3996" s="31"/>
      <c r="O3996" s="360">
        <f>IF(P3996="Yes",'MD Rates'!$H$1,R3996)</f>
        <v>38443</v>
      </c>
      <c r="P3996" s="5" t="str">
        <f t="shared" si="155"/>
        <v>No</v>
      </c>
      <c r="R3996" s="406">
        <v>38443</v>
      </c>
    </row>
    <row r="3997" spans="1:18" hidden="1" x14ac:dyDescent="0.2">
      <c r="A3997" s="31" t="s">
        <v>1600</v>
      </c>
      <c r="B3997" s="1064" t="s">
        <v>1923</v>
      </c>
      <c r="C3997" s="368" t="s">
        <v>1530</v>
      </c>
      <c r="D3997" s="31" t="s">
        <v>1536</v>
      </c>
      <c r="E3997" s="31"/>
      <c r="F3997" s="31" t="s">
        <v>236</v>
      </c>
      <c r="G3997" s="31"/>
      <c r="H3997" s="31"/>
      <c r="I3997" s="31">
        <v>191.27</v>
      </c>
      <c r="J3997" s="31"/>
      <c r="K3997" s="31"/>
      <c r="L3997" s="512">
        <v>191.27</v>
      </c>
      <c r="M3997" s="31"/>
      <c r="N3997" s="31"/>
      <c r="O3997" s="360">
        <f>IF(P3997="Yes",'MD Rates'!$H$1,R3997)</f>
        <v>38443</v>
      </c>
      <c r="P3997" s="5" t="str">
        <f t="shared" ref="P3997:P4028" si="156">IF(I3997&lt;&gt;L3997,"Yes","No")</f>
        <v>No</v>
      </c>
      <c r="R3997" s="406">
        <v>38443</v>
      </c>
    </row>
    <row r="3998" spans="1:18" hidden="1" x14ac:dyDescent="0.2">
      <c r="A3998" s="176" t="s">
        <v>1600</v>
      </c>
      <c r="B3998" s="1064" t="s">
        <v>1923</v>
      </c>
      <c r="C3998" s="366" t="s">
        <v>1530</v>
      </c>
      <c r="D3998" s="11"/>
      <c r="E3998" s="11"/>
      <c r="F3998" s="11" t="s">
        <v>1601</v>
      </c>
      <c r="G3998" s="11"/>
      <c r="H3998" s="11"/>
      <c r="I3998" s="73">
        <v>151.21</v>
      </c>
      <c r="J3998" s="11"/>
      <c r="K3998" s="11"/>
      <c r="L3998" s="419">
        <f>'MD Rates'!H565</f>
        <v>151.21</v>
      </c>
      <c r="M3998" s="11"/>
      <c r="N3998" s="11"/>
      <c r="O3998" s="360">
        <f>IF(P3998="Yes",'MD Rates'!$H$1,R3998)</f>
        <v>43922</v>
      </c>
      <c r="P3998" s="5" t="str">
        <f t="shared" si="156"/>
        <v>No</v>
      </c>
      <c r="R3998" s="406">
        <v>43922</v>
      </c>
    </row>
    <row r="3999" spans="1:18" hidden="1" x14ac:dyDescent="0.2">
      <c r="A3999" s="31" t="s">
        <v>1600</v>
      </c>
      <c r="B3999" s="1064" t="s">
        <v>1923</v>
      </c>
      <c r="C3999" s="368" t="s">
        <v>1530</v>
      </c>
      <c r="D3999" s="31"/>
      <c r="E3999" s="31"/>
      <c r="F3999" s="31" t="s">
        <v>232</v>
      </c>
      <c r="G3999" s="31"/>
      <c r="H3999" s="31"/>
      <c r="I3999" s="31">
        <v>126.01</v>
      </c>
      <c r="J3999" s="31"/>
      <c r="K3999" s="31"/>
      <c r="L3999" s="512">
        <v>126.01</v>
      </c>
      <c r="M3999" s="31"/>
      <c r="N3999" s="31"/>
      <c r="O3999" s="360">
        <f>IF(P3999="Yes",'MD Rates'!$H$1,R3999)</f>
        <v>38443</v>
      </c>
      <c r="P3999" s="5" t="str">
        <f t="shared" si="156"/>
        <v>No</v>
      </c>
      <c r="R3999" s="406">
        <v>38443</v>
      </c>
    </row>
    <row r="4000" spans="1:18" hidden="1" x14ac:dyDescent="0.2">
      <c r="A4000" s="31" t="s">
        <v>1600</v>
      </c>
      <c r="B4000" s="1064" t="s">
        <v>1923</v>
      </c>
      <c r="C4000" s="368" t="s">
        <v>1530</v>
      </c>
      <c r="D4000" s="31"/>
      <c r="E4000" s="31"/>
      <c r="F4000" s="31" t="s">
        <v>233</v>
      </c>
      <c r="G4000" s="31"/>
      <c r="H4000" s="31"/>
      <c r="I4000" s="31">
        <v>84.88</v>
      </c>
      <c r="J4000" s="31"/>
      <c r="K4000" s="31"/>
      <c r="L4000" s="512">
        <v>84.88</v>
      </c>
      <c r="M4000" s="31"/>
      <c r="N4000" s="31"/>
      <c r="O4000" s="360">
        <f>IF(P4000="Yes",'MD Rates'!$H$1,R4000)</f>
        <v>38443</v>
      </c>
      <c r="P4000" s="5" t="str">
        <f t="shared" si="156"/>
        <v>No</v>
      </c>
      <c r="R4000" s="406">
        <v>38443</v>
      </c>
    </row>
    <row r="4001" spans="1:18" hidden="1" x14ac:dyDescent="0.2">
      <c r="A4001" s="31" t="s">
        <v>1600</v>
      </c>
      <c r="B4001" s="1064" t="s">
        <v>1923</v>
      </c>
      <c r="C4001" s="368" t="s">
        <v>1530</v>
      </c>
      <c r="D4001" s="31"/>
      <c r="E4001" s="31"/>
      <c r="F4001" s="31" t="s">
        <v>234</v>
      </c>
      <c r="G4001" s="31"/>
      <c r="H4001" s="31"/>
      <c r="I4001" s="31">
        <v>90.63</v>
      </c>
      <c r="J4001" s="31"/>
      <c r="K4001" s="31"/>
      <c r="L4001" s="512">
        <v>90.63</v>
      </c>
      <c r="M4001" s="31"/>
      <c r="N4001" s="31"/>
      <c r="O4001" s="360">
        <f>IF(P4001="Yes",'MD Rates'!$H$1,R4001)</f>
        <v>38443</v>
      </c>
      <c r="P4001" s="5" t="str">
        <f t="shared" si="156"/>
        <v>No</v>
      </c>
      <c r="R4001" s="406">
        <v>38443</v>
      </c>
    </row>
    <row r="4002" spans="1:18" hidden="1" x14ac:dyDescent="0.2">
      <c r="A4002" s="31" t="s">
        <v>1600</v>
      </c>
      <c r="B4002" s="1064" t="s">
        <v>1923</v>
      </c>
      <c r="C4002" s="368" t="s">
        <v>1530</v>
      </c>
      <c r="D4002" s="31"/>
      <c r="E4002" s="31"/>
      <c r="F4002" s="31" t="s">
        <v>235</v>
      </c>
      <c r="G4002" s="31"/>
      <c r="H4002" s="31"/>
      <c r="I4002" s="31">
        <v>73.69</v>
      </c>
      <c r="J4002" s="31"/>
      <c r="K4002" s="31"/>
      <c r="L4002" s="512">
        <v>73.69</v>
      </c>
      <c r="M4002" s="31"/>
      <c r="N4002" s="31"/>
      <c r="O4002" s="360">
        <f>IF(P4002="Yes",'MD Rates'!$H$1,R4002)</f>
        <v>38443</v>
      </c>
      <c r="P4002" s="5" t="str">
        <f t="shared" si="156"/>
        <v>No</v>
      </c>
      <c r="R4002" s="406">
        <v>38443</v>
      </c>
    </row>
    <row r="4003" spans="1:18" hidden="1" x14ac:dyDescent="0.2">
      <c r="A4003" t="s">
        <v>1600</v>
      </c>
      <c r="B4003" s="1064" t="s">
        <v>1923</v>
      </c>
      <c r="C4003" s="368" t="s">
        <v>1530</v>
      </c>
      <c r="D4003" s="31"/>
      <c r="E4003" s="31"/>
      <c r="F4003" s="31" t="s">
        <v>236</v>
      </c>
      <c r="G4003" s="31"/>
      <c r="H4003" s="31"/>
      <c r="I4003" s="31">
        <v>117.48</v>
      </c>
      <c r="J4003" s="31"/>
      <c r="K4003" s="31"/>
      <c r="L4003" s="512">
        <v>117.48</v>
      </c>
      <c r="M4003" s="31"/>
      <c r="N4003" s="31"/>
      <c r="O4003" s="360">
        <f>IF(P4003="Yes",'MD Rates'!$H$1,R4003)</f>
        <v>38443</v>
      </c>
      <c r="P4003" s="5" t="str">
        <f t="shared" si="156"/>
        <v>No</v>
      </c>
      <c r="R4003" s="406">
        <v>38443</v>
      </c>
    </row>
    <row r="4004" spans="1:18" hidden="1" x14ac:dyDescent="0.2">
      <c r="A4004" s="176" t="s">
        <v>1600</v>
      </c>
      <c r="B4004" s="1064" t="s">
        <v>1923</v>
      </c>
      <c r="C4004" s="367" t="s">
        <v>1531</v>
      </c>
      <c r="D4004" s="11"/>
      <c r="E4004" s="11"/>
      <c r="F4004" s="11" t="s">
        <v>1601</v>
      </c>
      <c r="G4004" s="11"/>
      <c r="H4004" s="11"/>
      <c r="I4004" s="73">
        <v>151.21</v>
      </c>
      <c r="J4004" s="11"/>
      <c r="K4004" s="11"/>
      <c r="L4004" s="419">
        <f>'MD Rates'!H565</f>
        <v>151.21</v>
      </c>
      <c r="M4004" s="11"/>
      <c r="N4004" s="11"/>
      <c r="O4004" s="360">
        <f>IF(P4004="Yes",'MD Rates'!$H$1,R4004)</f>
        <v>43922</v>
      </c>
      <c r="P4004" s="5" t="str">
        <f t="shared" si="156"/>
        <v>No</v>
      </c>
      <c r="R4004" s="406">
        <v>43922</v>
      </c>
    </row>
    <row r="4005" spans="1:18" hidden="1" x14ac:dyDescent="0.2">
      <c r="A4005" s="31" t="s">
        <v>1600</v>
      </c>
      <c r="B4005" s="1064" t="s">
        <v>1923</v>
      </c>
      <c r="C4005" s="368" t="s">
        <v>1531</v>
      </c>
      <c r="D4005" s="31"/>
      <c r="E4005" s="31"/>
      <c r="F4005" s="31" t="s">
        <v>237</v>
      </c>
      <c r="G4005" s="31"/>
      <c r="H4005" s="31"/>
      <c r="I4005" s="31">
        <v>115.56</v>
      </c>
      <c r="J4005" s="31"/>
      <c r="K4005" s="31"/>
      <c r="L4005" s="512">
        <v>115.56</v>
      </c>
      <c r="M4005" s="31"/>
      <c r="N4005" s="31"/>
      <c r="O4005" s="360">
        <f>IF(P4005="Yes",'MD Rates'!$H$1,R4005)</f>
        <v>38443</v>
      </c>
      <c r="P4005" s="5" t="str">
        <f t="shared" si="156"/>
        <v>No</v>
      </c>
      <c r="R4005" s="406">
        <v>38443</v>
      </c>
    </row>
    <row r="4006" spans="1:18" hidden="1" x14ac:dyDescent="0.2">
      <c r="A4006" s="31" t="s">
        <v>1600</v>
      </c>
      <c r="B4006" s="1064" t="s">
        <v>1923</v>
      </c>
      <c r="C4006" s="368" t="s">
        <v>1531</v>
      </c>
      <c r="D4006" s="31"/>
      <c r="E4006" s="31"/>
      <c r="F4006" s="31" t="s">
        <v>236</v>
      </c>
      <c r="G4006" s="31"/>
      <c r="H4006" s="31"/>
      <c r="I4006" s="31">
        <v>191.27</v>
      </c>
      <c r="J4006" s="31"/>
      <c r="K4006" s="31"/>
      <c r="L4006" s="512">
        <v>191.27</v>
      </c>
      <c r="M4006" s="31"/>
      <c r="N4006" s="31"/>
      <c r="O4006" s="360">
        <f>IF(P4006="Yes",'MD Rates'!$H$1,R4006)</f>
        <v>38443</v>
      </c>
      <c r="P4006" s="5" t="str">
        <f t="shared" si="156"/>
        <v>No</v>
      </c>
      <c r="R4006" s="406">
        <v>38443</v>
      </c>
    </row>
    <row r="4007" spans="1:18" hidden="1" x14ac:dyDescent="0.2">
      <c r="A4007" s="176" t="s">
        <v>1600</v>
      </c>
      <c r="B4007" s="1064" t="s">
        <v>1923</v>
      </c>
      <c r="C4007" s="367" t="s">
        <v>1532</v>
      </c>
      <c r="D4007" s="11"/>
      <c r="E4007" s="11"/>
      <c r="F4007" s="11" t="s">
        <v>1601</v>
      </c>
      <c r="G4007" s="11"/>
      <c r="H4007" s="11"/>
      <c r="I4007" s="73">
        <v>139.30000000000001</v>
      </c>
      <c r="J4007" s="11"/>
      <c r="K4007" s="11"/>
      <c r="L4007" s="419">
        <v>139.30000000000001</v>
      </c>
      <c r="M4007" s="11"/>
      <c r="N4007" s="11"/>
      <c r="O4007" s="360">
        <f>IF(P4007="Yes",'MD Rates'!$H$1,R4007)</f>
        <v>39904</v>
      </c>
      <c r="P4007" s="5" t="str">
        <f t="shared" si="156"/>
        <v>No</v>
      </c>
      <c r="R4007" s="406">
        <v>39904</v>
      </c>
    </row>
    <row r="4008" spans="1:18" hidden="1" x14ac:dyDescent="0.2">
      <c r="A4008" s="31" t="s">
        <v>1600</v>
      </c>
      <c r="B4008" s="1064" t="s">
        <v>1923</v>
      </c>
      <c r="C4008" s="368" t="s">
        <v>1532</v>
      </c>
      <c r="D4008" s="31"/>
      <c r="E4008" s="31"/>
      <c r="F4008" s="31" t="s">
        <v>237</v>
      </c>
      <c r="G4008" s="31"/>
      <c r="H4008" s="31"/>
      <c r="I4008" s="31">
        <v>115.56</v>
      </c>
      <c r="J4008" s="31"/>
      <c r="K4008" s="31"/>
      <c r="L4008" s="512">
        <f>L4005</f>
        <v>115.56</v>
      </c>
      <c r="M4008" s="31"/>
      <c r="N4008" s="31"/>
      <c r="O4008" s="360">
        <f>IF(P4008="Yes",'MD Rates'!$H$1,R4008)</f>
        <v>38443</v>
      </c>
      <c r="P4008" s="5" t="str">
        <f t="shared" si="156"/>
        <v>No</v>
      </c>
      <c r="R4008" s="406">
        <v>38443</v>
      </c>
    </row>
    <row r="4009" spans="1:18" hidden="1" x14ac:dyDescent="0.2">
      <c r="A4009" s="31" t="s">
        <v>1600</v>
      </c>
      <c r="B4009" s="1064" t="s">
        <v>1923</v>
      </c>
      <c r="C4009" s="368" t="s">
        <v>1532</v>
      </c>
      <c r="D4009" s="31"/>
      <c r="E4009" s="31"/>
      <c r="F4009" s="31" t="s">
        <v>236</v>
      </c>
      <c r="G4009" s="31"/>
      <c r="H4009" s="31"/>
      <c r="I4009" s="31">
        <v>191.27</v>
      </c>
      <c r="J4009" s="31"/>
      <c r="K4009" s="31"/>
      <c r="L4009" s="512">
        <v>191.27</v>
      </c>
      <c r="M4009" s="31"/>
      <c r="N4009" s="31"/>
      <c r="O4009" s="360">
        <f>IF(P4009="Yes",'MD Rates'!$H$1,R4009)</f>
        <v>38443</v>
      </c>
      <c r="P4009" s="5" t="str">
        <f t="shared" si="156"/>
        <v>No</v>
      </c>
      <c r="R4009" s="406">
        <v>38443</v>
      </c>
    </row>
    <row r="4010" spans="1:18" hidden="1" x14ac:dyDescent="0.2">
      <c r="A4010" t="s">
        <v>1602</v>
      </c>
      <c r="B4010" s="1064" t="s">
        <v>1923</v>
      </c>
      <c r="C4010" s="368" t="s">
        <v>1526</v>
      </c>
      <c r="D4010" s="31" t="s">
        <v>1678</v>
      </c>
      <c r="E4010" s="31"/>
      <c r="F4010" s="31" t="s">
        <v>237</v>
      </c>
      <c r="G4010" s="31"/>
      <c r="H4010" s="31"/>
      <c r="I4010" s="31">
        <v>115.56</v>
      </c>
      <c r="J4010" s="31"/>
      <c r="K4010" s="31"/>
      <c r="L4010" s="506">
        <v>115.56</v>
      </c>
      <c r="M4010" s="31"/>
      <c r="N4010" s="31"/>
      <c r="O4010" s="360">
        <f>IF(P4010="Yes",'MD Rates'!$H$1,R4010)</f>
        <v>38443</v>
      </c>
      <c r="P4010" s="5" t="str">
        <f t="shared" si="156"/>
        <v>No</v>
      </c>
      <c r="R4010" s="406">
        <v>38443</v>
      </c>
    </row>
    <row r="4011" spans="1:18" hidden="1" x14ac:dyDescent="0.2">
      <c r="A4011" s="31" t="s">
        <v>1602</v>
      </c>
      <c r="B4011" s="1064" t="s">
        <v>1923</v>
      </c>
      <c r="C4011" s="368" t="s">
        <v>1526</v>
      </c>
      <c r="D4011" s="31" t="s">
        <v>1678</v>
      </c>
      <c r="E4011" s="31"/>
      <c r="F4011" s="31" t="s">
        <v>236</v>
      </c>
      <c r="G4011" s="31"/>
      <c r="H4011" s="31"/>
      <c r="I4011" s="31">
        <v>191.27</v>
      </c>
      <c r="J4011" s="31"/>
      <c r="K4011" s="31"/>
      <c r="L4011" s="506">
        <v>191.27</v>
      </c>
      <c r="M4011" s="31"/>
      <c r="N4011" s="31"/>
      <c r="O4011" s="360">
        <f>IF(P4011="Yes",'MD Rates'!$H$1,R4011)</f>
        <v>38443</v>
      </c>
      <c r="P4011" s="5" t="str">
        <f t="shared" si="156"/>
        <v>No</v>
      </c>
      <c r="R4011" s="406">
        <v>38443</v>
      </c>
    </row>
    <row r="4012" spans="1:18" hidden="1" x14ac:dyDescent="0.2">
      <c r="A4012" s="31" t="s">
        <v>1602</v>
      </c>
      <c r="B4012" s="1064" t="s">
        <v>1923</v>
      </c>
      <c r="C4012" s="368" t="s">
        <v>1526</v>
      </c>
      <c r="D4012" s="31" t="s">
        <v>1668</v>
      </c>
      <c r="E4012" s="31"/>
      <c r="F4012" s="31" t="s">
        <v>237</v>
      </c>
      <c r="G4012" s="31"/>
      <c r="H4012" s="31"/>
      <c r="I4012" s="31">
        <v>115.56</v>
      </c>
      <c r="J4012" s="31"/>
      <c r="K4012" s="31"/>
      <c r="L4012" s="506">
        <v>115.56</v>
      </c>
      <c r="M4012" s="31"/>
      <c r="N4012" s="31"/>
      <c r="O4012" s="360">
        <f>IF(P4012="Yes",'MD Rates'!$H$1,R4012)</f>
        <v>38443</v>
      </c>
      <c r="P4012" s="5" t="str">
        <f t="shared" si="156"/>
        <v>No</v>
      </c>
      <c r="R4012" s="406">
        <v>38443</v>
      </c>
    </row>
    <row r="4013" spans="1:18" hidden="1" x14ac:dyDescent="0.2">
      <c r="A4013" s="31" t="s">
        <v>1602</v>
      </c>
      <c r="B4013" s="1064" t="s">
        <v>1923</v>
      </c>
      <c r="C4013" s="368" t="s">
        <v>1526</v>
      </c>
      <c r="D4013" s="31" t="s">
        <v>1668</v>
      </c>
      <c r="E4013" s="31"/>
      <c r="F4013" s="31" t="s">
        <v>236</v>
      </c>
      <c r="G4013" s="31"/>
      <c r="H4013" s="31"/>
      <c r="I4013" s="31">
        <v>191.27</v>
      </c>
      <c r="J4013" s="31"/>
      <c r="K4013" s="31"/>
      <c r="L4013" s="506">
        <v>191.27</v>
      </c>
      <c r="M4013" s="31"/>
      <c r="N4013" s="31"/>
      <c r="O4013" s="360">
        <f>IF(P4013="Yes",'MD Rates'!$H$1,R4013)</f>
        <v>38443</v>
      </c>
      <c r="P4013" s="5" t="str">
        <f t="shared" si="156"/>
        <v>No</v>
      </c>
      <c r="R4013" s="406">
        <v>38443</v>
      </c>
    </row>
    <row r="4014" spans="1:18" hidden="1" x14ac:dyDescent="0.2">
      <c r="A4014" s="31" t="s">
        <v>1602</v>
      </c>
      <c r="B4014" s="1064" t="s">
        <v>1923</v>
      </c>
      <c r="C4014" s="368" t="s">
        <v>1526</v>
      </c>
      <c r="D4014" s="31" t="s">
        <v>1672</v>
      </c>
      <c r="E4014" s="31"/>
      <c r="F4014" s="31" t="s">
        <v>237</v>
      </c>
      <c r="G4014" s="31"/>
      <c r="H4014" s="31"/>
      <c r="I4014" s="31">
        <v>115.56</v>
      </c>
      <c r="J4014" s="31"/>
      <c r="K4014" s="31"/>
      <c r="L4014" s="506">
        <v>115.56</v>
      </c>
      <c r="M4014" s="31"/>
      <c r="N4014" s="31"/>
      <c r="O4014" s="360">
        <f>IF(P4014="Yes",'MD Rates'!$H$1,R4014)</f>
        <v>38443</v>
      </c>
      <c r="P4014" s="5" t="str">
        <f t="shared" si="156"/>
        <v>No</v>
      </c>
      <c r="R4014" s="406">
        <v>38443</v>
      </c>
    </row>
    <row r="4015" spans="1:18" hidden="1" x14ac:dyDescent="0.2">
      <c r="A4015" s="31" t="s">
        <v>1602</v>
      </c>
      <c r="B4015" s="1064" t="s">
        <v>1923</v>
      </c>
      <c r="C4015" s="368" t="s">
        <v>1526</v>
      </c>
      <c r="D4015" s="31" t="s">
        <v>1672</v>
      </c>
      <c r="E4015" s="31"/>
      <c r="F4015" s="31" t="s">
        <v>236</v>
      </c>
      <c r="G4015" s="31"/>
      <c r="H4015" s="31"/>
      <c r="I4015" s="31">
        <v>191.27</v>
      </c>
      <c r="J4015" s="31"/>
      <c r="K4015" s="31"/>
      <c r="L4015" s="506">
        <v>191.27</v>
      </c>
      <c r="M4015" s="31"/>
      <c r="N4015" s="31"/>
      <c r="O4015" s="360">
        <f>IF(P4015="Yes",'MD Rates'!$H$1,R4015)</f>
        <v>38443</v>
      </c>
      <c r="P4015" s="5" t="str">
        <f t="shared" si="156"/>
        <v>No</v>
      </c>
      <c r="R4015" s="406">
        <v>38443</v>
      </c>
    </row>
    <row r="4016" spans="1:18" hidden="1" x14ac:dyDescent="0.2">
      <c r="A4016" s="31" t="s">
        <v>1602</v>
      </c>
      <c r="B4016" s="1064" t="s">
        <v>1923</v>
      </c>
      <c r="C4016" s="368" t="s">
        <v>1526</v>
      </c>
      <c r="D4016" s="31" t="s">
        <v>1673</v>
      </c>
      <c r="E4016" s="31"/>
      <c r="F4016" s="31" t="s">
        <v>237</v>
      </c>
      <c r="G4016" s="31"/>
      <c r="H4016" s="31"/>
      <c r="I4016" s="31">
        <v>115.56</v>
      </c>
      <c r="J4016" s="31"/>
      <c r="K4016" s="31"/>
      <c r="L4016" s="506">
        <v>115.56</v>
      </c>
      <c r="M4016" s="31"/>
      <c r="N4016" s="31"/>
      <c r="O4016" s="360">
        <f>IF(P4016="Yes",'MD Rates'!$H$1,R4016)</f>
        <v>38443</v>
      </c>
      <c r="P4016" s="5" t="str">
        <f t="shared" si="156"/>
        <v>No</v>
      </c>
      <c r="R4016" s="406">
        <v>38443</v>
      </c>
    </row>
    <row r="4017" spans="1:18" hidden="1" x14ac:dyDescent="0.2">
      <c r="A4017" s="31" t="s">
        <v>1602</v>
      </c>
      <c r="B4017" s="1064" t="s">
        <v>1923</v>
      </c>
      <c r="C4017" s="368" t="s">
        <v>1526</v>
      </c>
      <c r="D4017" s="31" t="s">
        <v>1673</v>
      </c>
      <c r="E4017" s="31"/>
      <c r="F4017" s="31" t="s">
        <v>236</v>
      </c>
      <c r="G4017" s="31"/>
      <c r="H4017" s="31"/>
      <c r="I4017" s="31">
        <v>191.27</v>
      </c>
      <c r="J4017" s="31"/>
      <c r="K4017" s="31"/>
      <c r="L4017" s="506">
        <v>191.27</v>
      </c>
      <c r="M4017" s="31"/>
      <c r="N4017" s="31"/>
      <c r="O4017" s="360">
        <f>IF(P4017="Yes",'MD Rates'!$H$1,R4017)</f>
        <v>38443</v>
      </c>
      <c r="P4017" s="5" t="str">
        <f t="shared" si="156"/>
        <v>No</v>
      </c>
      <c r="R4017" s="406">
        <v>38443</v>
      </c>
    </row>
    <row r="4018" spans="1:18" hidden="1" x14ac:dyDescent="0.2">
      <c r="A4018" s="31" t="s">
        <v>1602</v>
      </c>
      <c r="B4018" s="1064" t="s">
        <v>1923</v>
      </c>
      <c r="C4018" s="368" t="s">
        <v>1526</v>
      </c>
      <c r="D4018" s="31"/>
      <c r="E4018" s="31"/>
      <c r="F4018" s="31" t="s">
        <v>232</v>
      </c>
      <c r="G4018" s="31"/>
      <c r="H4018" s="31"/>
      <c r="I4018" s="31">
        <v>126.01</v>
      </c>
      <c r="J4018" s="31"/>
      <c r="K4018" s="31"/>
      <c r="L4018" s="506">
        <v>126.01</v>
      </c>
      <c r="M4018" s="31"/>
      <c r="N4018" s="31"/>
      <c r="O4018" s="360">
        <f>IF(P4018="Yes",'MD Rates'!$H$1,R4018)</f>
        <v>38443</v>
      </c>
      <c r="P4018" s="5" t="str">
        <f t="shared" si="156"/>
        <v>No</v>
      </c>
      <c r="R4018" s="406">
        <v>38443</v>
      </c>
    </row>
    <row r="4019" spans="1:18" hidden="1" x14ac:dyDescent="0.2">
      <c r="A4019" s="31" t="s">
        <v>1602</v>
      </c>
      <c r="B4019" s="1064" t="s">
        <v>1923</v>
      </c>
      <c r="C4019" s="368" t="s">
        <v>1526</v>
      </c>
      <c r="D4019" s="31"/>
      <c r="E4019" s="31"/>
      <c r="F4019" s="31" t="s">
        <v>233</v>
      </c>
      <c r="G4019" s="31"/>
      <c r="H4019" s="31"/>
      <c r="I4019" s="31">
        <v>84.88</v>
      </c>
      <c r="J4019" s="31"/>
      <c r="K4019" s="31"/>
      <c r="L4019" s="506">
        <v>84.88</v>
      </c>
      <c r="M4019" s="31"/>
      <c r="N4019" s="31"/>
      <c r="O4019" s="360">
        <f>IF(P4019="Yes",'MD Rates'!$H$1,R4019)</f>
        <v>38443</v>
      </c>
      <c r="P4019" s="5" t="str">
        <f t="shared" si="156"/>
        <v>No</v>
      </c>
      <c r="R4019" s="406">
        <v>38443</v>
      </c>
    </row>
    <row r="4020" spans="1:18" hidden="1" x14ac:dyDescent="0.2">
      <c r="A4020" s="31" t="s">
        <v>1602</v>
      </c>
      <c r="B4020" s="1064" t="s">
        <v>1923</v>
      </c>
      <c r="C4020" s="368" t="s">
        <v>1526</v>
      </c>
      <c r="D4020" s="31"/>
      <c r="E4020" s="31"/>
      <c r="F4020" s="31" t="s">
        <v>234</v>
      </c>
      <c r="G4020" s="31"/>
      <c r="H4020" s="31"/>
      <c r="I4020" s="31">
        <v>90.63</v>
      </c>
      <c r="J4020" s="31"/>
      <c r="K4020" s="31"/>
      <c r="L4020" s="506">
        <v>90.63</v>
      </c>
      <c r="M4020" s="31"/>
      <c r="N4020" s="31"/>
      <c r="O4020" s="360">
        <f>IF(P4020="Yes",'MD Rates'!$H$1,R4020)</f>
        <v>38443</v>
      </c>
      <c r="P4020" s="5" t="str">
        <f t="shared" si="156"/>
        <v>No</v>
      </c>
      <c r="R4020" s="406">
        <v>38443</v>
      </c>
    </row>
    <row r="4021" spans="1:18" hidden="1" x14ac:dyDescent="0.2">
      <c r="A4021" s="31" t="s">
        <v>1602</v>
      </c>
      <c r="B4021" s="1064" t="s">
        <v>1923</v>
      </c>
      <c r="C4021" s="368" t="s">
        <v>1526</v>
      </c>
      <c r="D4021" s="31"/>
      <c r="E4021" s="31"/>
      <c r="F4021" s="31" t="s">
        <v>235</v>
      </c>
      <c r="G4021" s="31"/>
      <c r="H4021" s="31"/>
      <c r="I4021" s="31">
        <v>73.69</v>
      </c>
      <c r="J4021" s="31"/>
      <c r="K4021" s="31"/>
      <c r="L4021" s="506">
        <v>73.69</v>
      </c>
      <c r="M4021" s="31"/>
      <c r="N4021" s="31"/>
      <c r="O4021" s="360">
        <f>IF(P4021="Yes",'MD Rates'!$H$1,R4021)</f>
        <v>38443</v>
      </c>
      <c r="P4021" s="5" t="str">
        <f t="shared" si="156"/>
        <v>No</v>
      </c>
      <c r="R4021" s="406">
        <v>38443</v>
      </c>
    </row>
    <row r="4022" spans="1:18" hidden="1" x14ac:dyDescent="0.2">
      <c r="A4022" s="31" t="s">
        <v>1602</v>
      </c>
      <c r="B4022" s="1064" t="s">
        <v>1923</v>
      </c>
      <c r="C4022" s="368" t="s">
        <v>1526</v>
      </c>
      <c r="D4022" s="31"/>
      <c r="E4022" s="31"/>
      <c r="F4022" s="31" t="s">
        <v>236</v>
      </c>
      <c r="G4022" s="31"/>
      <c r="H4022" s="31"/>
      <c r="I4022" s="31">
        <v>117.48</v>
      </c>
      <c r="J4022" s="31"/>
      <c r="K4022" s="31"/>
      <c r="L4022" s="506">
        <v>117.48</v>
      </c>
      <c r="M4022" s="31"/>
      <c r="N4022" s="31"/>
      <c r="O4022" s="360">
        <f>IF(P4022="Yes",'MD Rates'!$H$1,R4022)</f>
        <v>38443</v>
      </c>
      <c r="P4022" s="5" t="str">
        <f t="shared" si="156"/>
        <v>No</v>
      </c>
      <c r="R4022" s="406">
        <v>38443</v>
      </c>
    </row>
    <row r="4023" spans="1:18" hidden="1" x14ac:dyDescent="0.2">
      <c r="A4023" t="s">
        <v>1602</v>
      </c>
      <c r="B4023" s="1064" t="s">
        <v>1923</v>
      </c>
      <c r="C4023" s="368" t="s">
        <v>1530</v>
      </c>
      <c r="D4023" s="31" t="s">
        <v>774</v>
      </c>
      <c r="E4023" s="31"/>
      <c r="F4023" s="31" t="s">
        <v>237</v>
      </c>
      <c r="G4023" s="31"/>
      <c r="H4023" s="31"/>
      <c r="I4023" s="31">
        <v>115.56</v>
      </c>
      <c r="J4023" s="31"/>
      <c r="K4023" s="31"/>
      <c r="L4023" s="506">
        <v>115.56</v>
      </c>
      <c r="M4023" s="31"/>
      <c r="N4023" s="31"/>
      <c r="O4023" s="360">
        <f>IF(P4023="Yes",'MD Rates'!$H$1,R4023)</f>
        <v>38443</v>
      </c>
      <c r="P4023" s="5" t="str">
        <f t="shared" si="156"/>
        <v>No</v>
      </c>
      <c r="R4023" s="406">
        <v>38443</v>
      </c>
    </row>
    <row r="4024" spans="1:18" hidden="1" x14ac:dyDescent="0.2">
      <c r="A4024" t="s">
        <v>1602</v>
      </c>
      <c r="B4024" s="1064" t="s">
        <v>1923</v>
      </c>
      <c r="C4024" s="368" t="s">
        <v>1530</v>
      </c>
      <c r="D4024" s="31" t="s">
        <v>774</v>
      </c>
      <c r="E4024" s="31"/>
      <c r="F4024" s="31" t="s">
        <v>236</v>
      </c>
      <c r="G4024" s="31"/>
      <c r="H4024" s="31"/>
      <c r="I4024" s="31">
        <v>191.27</v>
      </c>
      <c r="J4024" s="31"/>
      <c r="K4024" s="31"/>
      <c r="L4024" s="506">
        <v>191.27</v>
      </c>
      <c r="M4024" s="31"/>
      <c r="N4024" s="31"/>
      <c r="O4024" s="360">
        <f>IF(P4024="Yes",'MD Rates'!$H$1,R4024)</f>
        <v>38443</v>
      </c>
      <c r="P4024" s="5" t="str">
        <f t="shared" si="156"/>
        <v>No</v>
      </c>
      <c r="R4024" s="406">
        <v>38443</v>
      </c>
    </row>
    <row r="4025" spans="1:18" hidden="1" x14ac:dyDescent="0.2">
      <c r="A4025" s="31" t="s">
        <v>1602</v>
      </c>
      <c r="B4025" s="1064" t="s">
        <v>1923</v>
      </c>
      <c r="C4025" s="368" t="s">
        <v>1530</v>
      </c>
      <c r="D4025" s="31" t="s">
        <v>775</v>
      </c>
      <c r="E4025" s="31"/>
      <c r="F4025" s="31" t="s">
        <v>237</v>
      </c>
      <c r="G4025" s="31"/>
      <c r="H4025" s="31"/>
      <c r="I4025" s="31">
        <v>115.56</v>
      </c>
      <c r="J4025" s="31"/>
      <c r="K4025" s="31"/>
      <c r="L4025" s="506">
        <v>115.56</v>
      </c>
      <c r="M4025" s="31"/>
      <c r="N4025" s="31"/>
      <c r="O4025" s="360">
        <f>IF(P4025="Yes",'MD Rates'!$H$1,R4025)</f>
        <v>38443</v>
      </c>
      <c r="P4025" s="5" t="str">
        <f t="shared" si="156"/>
        <v>No</v>
      </c>
      <c r="R4025" s="406">
        <v>38443</v>
      </c>
    </row>
    <row r="4026" spans="1:18" hidden="1" x14ac:dyDescent="0.2">
      <c r="A4026" s="31" t="s">
        <v>1602</v>
      </c>
      <c r="B4026" s="1064" t="s">
        <v>1923</v>
      </c>
      <c r="C4026" s="368" t="s">
        <v>1530</v>
      </c>
      <c r="D4026" s="31" t="s">
        <v>775</v>
      </c>
      <c r="E4026" s="31"/>
      <c r="F4026" s="31" t="s">
        <v>236</v>
      </c>
      <c r="G4026" s="31"/>
      <c r="H4026" s="31"/>
      <c r="I4026" s="31">
        <v>191.27</v>
      </c>
      <c r="J4026" s="31"/>
      <c r="K4026" s="31"/>
      <c r="L4026" s="506">
        <v>191.27</v>
      </c>
      <c r="M4026" s="31"/>
      <c r="N4026" s="31"/>
      <c r="O4026" s="360">
        <f>IF(P4026="Yes",'MD Rates'!$H$1,R4026)</f>
        <v>38443</v>
      </c>
      <c r="P4026" s="5" t="str">
        <f t="shared" si="156"/>
        <v>No</v>
      </c>
      <c r="R4026" s="406">
        <v>38443</v>
      </c>
    </row>
    <row r="4027" spans="1:18" hidden="1" x14ac:dyDescent="0.2">
      <c r="A4027" s="31" t="s">
        <v>1602</v>
      </c>
      <c r="B4027" s="1064" t="s">
        <v>1923</v>
      </c>
      <c r="C4027" s="368" t="s">
        <v>1530</v>
      </c>
      <c r="D4027" s="31" t="s">
        <v>799</v>
      </c>
      <c r="E4027" s="31"/>
      <c r="F4027" s="31" t="s">
        <v>237</v>
      </c>
      <c r="G4027" s="31"/>
      <c r="H4027" s="31"/>
      <c r="I4027" s="31">
        <v>115.56</v>
      </c>
      <c r="J4027" s="31"/>
      <c r="K4027" s="31"/>
      <c r="L4027" s="506">
        <v>115.56</v>
      </c>
      <c r="M4027" s="31"/>
      <c r="N4027" s="31"/>
      <c r="O4027" s="360">
        <f>IF(P4027="Yes",'MD Rates'!$H$1,R4027)</f>
        <v>38443</v>
      </c>
      <c r="P4027" s="5" t="str">
        <f t="shared" si="156"/>
        <v>No</v>
      </c>
      <c r="R4027" s="406">
        <v>38443</v>
      </c>
    </row>
    <row r="4028" spans="1:18" hidden="1" x14ac:dyDescent="0.2">
      <c r="A4028" t="s">
        <v>1602</v>
      </c>
      <c r="B4028" s="1064" t="s">
        <v>1923</v>
      </c>
      <c r="C4028" s="368" t="s">
        <v>1530</v>
      </c>
      <c r="D4028" s="31" t="s">
        <v>799</v>
      </c>
      <c r="E4028" s="31"/>
      <c r="F4028" s="31" t="s">
        <v>236</v>
      </c>
      <c r="G4028" s="31"/>
      <c r="H4028" s="31"/>
      <c r="I4028" s="31">
        <v>191.27</v>
      </c>
      <c r="J4028" s="31"/>
      <c r="K4028" s="31"/>
      <c r="L4028" s="506">
        <v>191.27</v>
      </c>
      <c r="M4028" s="31"/>
      <c r="N4028" s="31"/>
      <c r="O4028" s="360">
        <f>IF(P4028="Yes",'MD Rates'!$H$1,R4028)</f>
        <v>38443</v>
      </c>
      <c r="P4028" s="5" t="str">
        <f t="shared" si="156"/>
        <v>No</v>
      </c>
      <c r="R4028" s="406">
        <v>38443</v>
      </c>
    </row>
    <row r="4029" spans="1:18" hidden="1" x14ac:dyDescent="0.2">
      <c r="A4029" s="31" t="s">
        <v>1602</v>
      </c>
      <c r="B4029" s="1064" t="s">
        <v>1923</v>
      </c>
      <c r="C4029" s="368" t="s">
        <v>1530</v>
      </c>
      <c r="D4029" s="31" t="s">
        <v>773</v>
      </c>
      <c r="E4029" s="31"/>
      <c r="F4029" s="31" t="s">
        <v>237</v>
      </c>
      <c r="G4029" s="31"/>
      <c r="H4029" s="31"/>
      <c r="I4029" s="31">
        <v>115.56</v>
      </c>
      <c r="J4029" s="31"/>
      <c r="K4029" s="31"/>
      <c r="L4029" s="506">
        <v>115.56</v>
      </c>
      <c r="M4029" s="31"/>
      <c r="N4029" s="31"/>
      <c r="O4029" s="360">
        <f>IF(P4029="Yes",'MD Rates'!$H$1,R4029)</f>
        <v>38443</v>
      </c>
      <c r="P4029" s="5" t="str">
        <f t="shared" ref="P4029:P4190" si="157">IF(I4029&lt;&gt;L4029,"Yes","No")</f>
        <v>No</v>
      </c>
      <c r="R4029" s="406">
        <v>38443</v>
      </c>
    </row>
    <row r="4030" spans="1:18" hidden="1" x14ac:dyDescent="0.2">
      <c r="A4030" s="31" t="s">
        <v>1602</v>
      </c>
      <c r="B4030" s="1064" t="s">
        <v>1923</v>
      </c>
      <c r="C4030" s="368" t="s">
        <v>1530</v>
      </c>
      <c r="D4030" s="31" t="s">
        <v>773</v>
      </c>
      <c r="E4030" s="31"/>
      <c r="F4030" s="31" t="s">
        <v>236</v>
      </c>
      <c r="G4030" s="31"/>
      <c r="H4030" s="31"/>
      <c r="I4030" s="31">
        <v>191.27</v>
      </c>
      <c r="J4030" s="31"/>
      <c r="K4030" s="31"/>
      <c r="L4030" s="506">
        <v>191.27</v>
      </c>
      <c r="M4030" s="31"/>
      <c r="N4030" s="31"/>
      <c r="O4030" s="360">
        <f>IF(P4030="Yes",'MD Rates'!$H$1,R4030)</f>
        <v>38443</v>
      </c>
      <c r="P4030" s="5" t="str">
        <f t="shared" si="157"/>
        <v>No</v>
      </c>
      <c r="R4030" s="406">
        <v>38443</v>
      </c>
    </row>
    <row r="4031" spans="1:18" hidden="1" x14ac:dyDescent="0.2">
      <c r="A4031" s="31" t="s">
        <v>1602</v>
      </c>
      <c r="B4031" s="1064" t="s">
        <v>1923</v>
      </c>
      <c r="C4031" s="368" t="s">
        <v>1530</v>
      </c>
      <c r="D4031" s="31" t="s">
        <v>1424</v>
      </c>
      <c r="E4031" s="31"/>
      <c r="F4031" s="31" t="s">
        <v>237</v>
      </c>
      <c r="G4031" s="31"/>
      <c r="H4031" s="31"/>
      <c r="I4031" s="31">
        <v>115.56</v>
      </c>
      <c r="J4031" s="31"/>
      <c r="K4031" s="31"/>
      <c r="L4031" s="506">
        <v>115.56</v>
      </c>
      <c r="M4031" s="31"/>
      <c r="N4031" s="31"/>
      <c r="O4031" s="360">
        <f>IF(P4031="Yes",'MD Rates'!$H$1,R4031)</f>
        <v>38443</v>
      </c>
      <c r="P4031" s="5" t="str">
        <f t="shared" si="157"/>
        <v>No</v>
      </c>
      <c r="R4031" s="406">
        <v>38443</v>
      </c>
    </row>
    <row r="4032" spans="1:18" hidden="1" x14ac:dyDescent="0.2">
      <c r="A4032" s="31" t="s">
        <v>1602</v>
      </c>
      <c r="B4032" s="1064" t="s">
        <v>1923</v>
      </c>
      <c r="C4032" s="368" t="s">
        <v>1530</v>
      </c>
      <c r="D4032" s="31" t="s">
        <v>1424</v>
      </c>
      <c r="E4032" s="31"/>
      <c r="F4032" s="31" t="s">
        <v>236</v>
      </c>
      <c r="G4032" s="31"/>
      <c r="H4032" s="31"/>
      <c r="I4032" s="31">
        <v>191.27</v>
      </c>
      <c r="J4032" s="31"/>
      <c r="K4032" s="31"/>
      <c r="L4032" s="506">
        <v>191.27</v>
      </c>
      <c r="M4032" s="31"/>
      <c r="N4032" s="31"/>
      <c r="O4032" s="360">
        <f>IF(P4032="Yes",'MD Rates'!$H$1,R4032)</f>
        <v>38443</v>
      </c>
      <c r="P4032" s="5" t="str">
        <f t="shared" si="157"/>
        <v>No</v>
      </c>
      <c r="R4032" s="406">
        <v>38443</v>
      </c>
    </row>
    <row r="4033" spans="1:18" hidden="1" x14ac:dyDescent="0.2">
      <c r="A4033" s="31" t="s">
        <v>1602</v>
      </c>
      <c r="B4033" s="1064" t="s">
        <v>1923</v>
      </c>
      <c r="C4033" s="368" t="s">
        <v>1530</v>
      </c>
      <c r="D4033" s="31" t="s">
        <v>800</v>
      </c>
      <c r="E4033" s="31"/>
      <c r="F4033" s="31" t="s">
        <v>237</v>
      </c>
      <c r="G4033" s="31"/>
      <c r="H4033" s="31"/>
      <c r="I4033" s="31">
        <v>115.56</v>
      </c>
      <c r="J4033" s="31"/>
      <c r="K4033" s="31"/>
      <c r="L4033" s="506">
        <v>115.56</v>
      </c>
      <c r="M4033" s="31"/>
      <c r="N4033" s="31"/>
      <c r="O4033" s="360">
        <f>IF(P4033="Yes",'MD Rates'!$H$1,R4033)</f>
        <v>38443</v>
      </c>
      <c r="P4033" s="5" t="str">
        <f t="shared" si="157"/>
        <v>No</v>
      </c>
      <c r="R4033" s="406">
        <v>38443</v>
      </c>
    </row>
    <row r="4034" spans="1:18" hidden="1" x14ac:dyDescent="0.2">
      <c r="A4034" s="31" t="s">
        <v>1602</v>
      </c>
      <c r="B4034" s="1064" t="s">
        <v>1923</v>
      </c>
      <c r="C4034" s="368" t="s">
        <v>1530</v>
      </c>
      <c r="D4034" s="31" t="s">
        <v>800</v>
      </c>
      <c r="E4034" s="31"/>
      <c r="F4034" s="31" t="s">
        <v>236</v>
      </c>
      <c r="G4034" s="31"/>
      <c r="H4034" s="31"/>
      <c r="I4034" s="31">
        <v>191.27</v>
      </c>
      <c r="J4034" s="31"/>
      <c r="K4034" s="31"/>
      <c r="L4034" s="506">
        <v>191.27</v>
      </c>
      <c r="M4034" s="31"/>
      <c r="N4034" s="31"/>
      <c r="O4034" s="360">
        <f>IF(P4034="Yes",'MD Rates'!$H$1,R4034)</f>
        <v>38443</v>
      </c>
      <c r="P4034" s="5" t="str">
        <f t="shared" si="157"/>
        <v>No</v>
      </c>
      <c r="R4034" s="406">
        <v>38443</v>
      </c>
    </row>
    <row r="4035" spans="1:18" hidden="1" x14ac:dyDescent="0.2">
      <c r="A4035" s="31" t="s">
        <v>1602</v>
      </c>
      <c r="B4035" s="1064" t="s">
        <v>1923</v>
      </c>
      <c r="C4035" s="368" t="s">
        <v>1530</v>
      </c>
      <c r="D4035" s="31" t="s">
        <v>1534</v>
      </c>
      <c r="E4035" s="31"/>
      <c r="F4035" s="31" t="s">
        <v>237</v>
      </c>
      <c r="G4035" s="31"/>
      <c r="H4035" s="31"/>
      <c r="I4035" s="31">
        <v>115.56</v>
      </c>
      <c r="J4035" s="31"/>
      <c r="K4035" s="31"/>
      <c r="L4035" s="506">
        <v>115.56</v>
      </c>
      <c r="M4035" s="31"/>
      <c r="N4035" s="31"/>
      <c r="O4035" s="360">
        <f>IF(P4035="Yes",'MD Rates'!$H$1,R4035)</f>
        <v>38443</v>
      </c>
      <c r="P4035" s="5" t="str">
        <f t="shared" si="157"/>
        <v>No</v>
      </c>
      <c r="R4035" s="406">
        <v>38443</v>
      </c>
    </row>
    <row r="4036" spans="1:18" hidden="1" x14ac:dyDescent="0.2">
      <c r="A4036" s="31" t="s">
        <v>1602</v>
      </c>
      <c r="B4036" s="1064" t="s">
        <v>1923</v>
      </c>
      <c r="C4036" s="368" t="s">
        <v>1530</v>
      </c>
      <c r="D4036" s="31" t="s">
        <v>1534</v>
      </c>
      <c r="E4036" s="31"/>
      <c r="F4036" s="31" t="s">
        <v>236</v>
      </c>
      <c r="G4036" s="31"/>
      <c r="H4036" s="31"/>
      <c r="I4036" s="31">
        <v>191.27</v>
      </c>
      <c r="J4036" s="31"/>
      <c r="K4036" s="31"/>
      <c r="L4036" s="506">
        <v>191.27</v>
      </c>
      <c r="M4036" s="31"/>
      <c r="N4036" s="31"/>
      <c r="O4036" s="360">
        <f>IF(P4036="Yes",'MD Rates'!$H$1,R4036)</f>
        <v>38443</v>
      </c>
      <c r="P4036" s="5" t="str">
        <f t="shared" si="157"/>
        <v>No</v>
      </c>
      <c r="R4036" s="406">
        <v>38443</v>
      </c>
    </row>
    <row r="4037" spans="1:18" hidden="1" x14ac:dyDescent="0.2">
      <c r="A4037" s="31" t="s">
        <v>1602</v>
      </c>
      <c r="B4037" s="1064" t="s">
        <v>1923</v>
      </c>
      <c r="C4037" s="368" t="s">
        <v>1530</v>
      </c>
      <c r="D4037" s="31" t="s">
        <v>1535</v>
      </c>
      <c r="E4037" s="31"/>
      <c r="F4037" s="31" t="s">
        <v>237</v>
      </c>
      <c r="G4037" s="31"/>
      <c r="H4037" s="31"/>
      <c r="I4037" s="31">
        <v>115.56</v>
      </c>
      <c r="J4037" s="31"/>
      <c r="K4037" s="31"/>
      <c r="L4037" s="506">
        <v>115.56</v>
      </c>
      <c r="M4037" s="31"/>
      <c r="N4037" s="31"/>
      <c r="O4037" s="360">
        <f>IF(P4037="Yes",'MD Rates'!$H$1,R4037)</f>
        <v>38443</v>
      </c>
      <c r="P4037" s="5" t="str">
        <f t="shared" si="157"/>
        <v>No</v>
      </c>
      <c r="R4037" s="406">
        <v>38443</v>
      </c>
    </row>
    <row r="4038" spans="1:18" hidden="1" x14ac:dyDescent="0.2">
      <c r="A4038" s="31" t="s">
        <v>1602</v>
      </c>
      <c r="B4038" s="1064" t="s">
        <v>1923</v>
      </c>
      <c r="C4038" s="368" t="s">
        <v>1530</v>
      </c>
      <c r="D4038" s="31" t="s">
        <v>1535</v>
      </c>
      <c r="E4038" s="31"/>
      <c r="F4038" s="31" t="s">
        <v>236</v>
      </c>
      <c r="G4038" s="31"/>
      <c r="H4038" s="31"/>
      <c r="I4038" s="31">
        <v>191.27</v>
      </c>
      <c r="J4038" s="31"/>
      <c r="K4038" s="31"/>
      <c r="L4038" s="506">
        <v>191.27</v>
      </c>
      <c r="M4038" s="31"/>
      <c r="N4038" s="31"/>
      <c r="O4038" s="360">
        <f>IF(P4038="Yes",'MD Rates'!$H$1,R4038)</f>
        <v>38443</v>
      </c>
      <c r="P4038" s="5" t="str">
        <f t="shared" si="157"/>
        <v>No</v>
      </c>
      <c r="R4038" s="406">
        <v>38443</v>
      </c>
    </row>
    <row r="4039" spans="1:18" hidden="1" x14ac:dyDescent="0.2">
      <c r="A4039" s="31" t="s">
        <v>1602</v>
      </c>
      <c r="B4039" s="1064" t="s">
        <v>1923</v>
      </c>
      <c r="C4039" s="368" t="s">
        <v>1530</v>
      </c>
      <c r="D4039" s="31" t="s">
        <v>1536</v>
      </c>
      <c r="E4039" s="31"/>
      <c r="F4039" s="31" t="s">
        <v>237</v>
      </c>
      <c r="G4039" s="31"/>
      <c r="H4039" s="31"/>
      <c r="I4039" s="31">
        <v>115.56</v>
      </c>
      <c r="J4039" s="31"/>
      <c r="K4039" s="31"/>
      <c r="L4039" s="506">
        <v>115.56</v>
      </c>
      <c r="M4039" s="31"/>
      <c r="N4039" s="31"/>
      <c r="O4039" s="360">
        <f>IF(P4039="Yes",'MD Rates'!$H$1,R4039)</f>
        <v>38443</v>
      </c>
      <c r="P4039" s="5" t="str">
        <f t="shared" si="157"/>
        <v>No</v>
      </c>
      <c r="R4039" s="406">
        <v>38443</v>
      </c>
    </row>
    <row r="4040" spans="1:18" hidden="1" x14ac:dyDescent="0.2">
      <c r="A4040" s="31" t="s">
        <v>1602</v>
      </c>
      <c r="B4040" s="1064" t="s">
        <v>1923</v>
      </c>
      <c r="C4040" s="368" t="s">
        <v>1530</v>
      </c>
      <c r="D4040" s="31" t="s">
        <v>1536</v>
      </c>
      <c r="E4040" s="31"/>
      <c r="F4040" s="31" t="s">
        <v>236</v>
      </c>
      <c r="G4040" s="31"/>
      <c r="H4040" s="31"/>
      <c r="I4040" s="31">
        <v>191.27</v>
      </c>
      <c r="J4040" s="31"/>
      <c r="K4040" s="31"/>
      <c r="L4040" s="506">
        <v>191.27</v>
      </c>
      <c r="M4040" s="31"/>
      <c r="N4040" s="31"/>
      <c r="O4040" s="360">
        <f>IF(P4040="Yes",'MD Rates'!$H$1,R4040)</f>
        <v>38443</v>
      </c>
      <c r="P4040" s="5" t="str">
        <f t="shared" si="157"/>
        <v>No</v>
      </c>
      <c r="R4040" s="406">
        <v>38443</v>
      </c>
    </row>
    <row r="4041" spans="1:18" hidden="1" x14ac:dyDescent="0.2">
      <c r="A4041" s="176" t="s">
        <v>1602</v>
      </c>
      <c r="B4041" s="1064" t="s">
        <v>1923</v>
      </c>
      <c r="C4041" s="366" t="s">
        <v>1530</v>
      </c>
      <c r="D4041" s="11"/>
      <c r="E4041" s="11"/>
      <c r="F4041" s="11" t="s">
        <v>1601</v>
      </c>
      <c r="G4041" s="11"/>
      <c r="H4041" s="11"/>
      <c r="I4041" s="73">
        <v>151.21</v>
      </c>
      <c r="J4041" s="11"/>
      <c r="K4041" s="11"/>
      <c r="L4041" s="419">
        <f>'MD Rates'!H565</f>
        <v>151.21</v>
      </c>
      <c r="M4041" s="11"/>
      <c r="N4041" s="11"/>
      <c r="O4041" s="360">
        <f>IF(P4041="Yes",'MD Rates'!$H$1,R4041)</f>
        <v>43922</v>
      </c>
      <c r="P4041" s="5" t="str">
        <f t="shared" si="157"/>
        <v>No</v>
      </c>
      <c r="R4041" s="406">
        <v>43922</v>
      </c>
    </row>
    <row r="4042" spans="1:18" hidden="1" x14ac:dyDescent="0.2">
      <c r="A4042" s="31" t="s">
        <v>1602</v>
      </c>
      <c r="B4042" s="1064" t="s">
        <v>1923</v>
      </c>
      <c r="C4042" s="368" t="s">
        <v>1530</v>
      </c>
      <c r="D4042" s="31"/>
      <c r="E4042" s="31"/>
      <c r="F4042" s="31" t="s">
        <v>232</v>
      </c>
      <c r="G4042" s="31"/>
      <c r="H4042" s="31"/>
      <c r="I4042" s="31">
        <v>126.01</v>
      </c>
      <c r="J4042" s="31"/>
      <c r="K4042" s="31"/>
      <c r="L4042" s="506">
        <v>126.01</v>
      </c>
      <c r="M4042" s="31"/>
      <c r="N4042" s="31"/>
      <c r="O4042" s="360">
        <f>IF(P4042="Yes",'MD Rates'!$H$1,R4042)</f>
        <v>38443</v>
      </c>
      <c r="P4042" s="5" t="str">
        <f t="shared" si="157"/>
        <v>No</v>
      </c>
      <c r="R4042" s="406">
        <v>38443</v>
      </c>
    </row>
    <row r="4043" spans="1:18" hidden="1" x14ac:dyDescent="0.2">
      <c r="A4043" s="31" t="s">
        <v>1602</v>
      </c>
      <c r="B4043" s="1064" t="s">
        <v>1923</v>
      </c>
      <c r="C4043" s="368" t="s">
        <v>1530</v>
      </c>
      <c r="D4043" s="31"/>
      <c r="E4043" s="31"/>
      <c r="F4043" s="31" t="s">
        <v>233</v>
      </c>
      <c r="G4043" s="31"/>
      <c r="H4043" s="31"/>
      <c r="I4043" s="31">
        <v>84.88</v>
      </c>
      <c r="J4043" s="31"/>
      <c r="K4043" s="31"/>
      <c r="L4043" s="506">
        <v>84.88</v>
      </c>
      <c r="M4043" s="31"/>
      <c r="N4043" s="31"/>
      <c r="O4043" s="360">
        <f>IF(P4043="Yes",'MD Rates'!$H$1,R4043)</f>
        <v>38443</v>
      </c>
      <c r="P4043" s="5" t="str">
        <f t="shared" si="157"/>
        <v>No</v>
      </c>
      <c r="R4043" s="406">
        <v>38443</v>
      </c>
    </row>
    <row r="4044" spans="1:18" hidden="1" x14ac:dyDescent="0.2">
      <c r="A4044" s="31" t="s">
        <v>1602</v>
      </c>
      <c r="B4044" s="1064" t="s">
        <v>1923</v>
      </c>
      <c r="C4044" s="368" t="s">
        <v>1530</v>
      </c>
      <c r="D4044" s="31"/>
      <c r="E4044" s="31"/>
      <c r="F4044" s="31" t="s">
        <v>234</v>
      </c>
      <c r="G4044" s="31"/>
      <c r="H4044" s="31"/>
      <c r="I4044" s="31">
        <v>90.63</v>
      </c>
      <c r="J4044" s="31"/>
      <c r="K4044" s="31"/>
      <c r="L4044" s="506">
        <v>90.63</v>
      </c>
      <c r="M4044" s="31"/>
      <c r="N4044" s="31"/>
      <c r="O4044" s="360">
        <f>IF(P4044="Yes",'MD Rates'!$H$1,R4044)</f>
        <v>38443</v>
      </c>
      <c r="P4044" s="5" t="str">
        <f t="shared" si="157"/>
        <v>No</v>
      </c>
      <c r="R4044" s="406">
        <v>38443</v>
      </c>
    </row>
    <row r="4045" spans="1:18" hidden="1" x14ac:dyDescent="0.2">
      <c r="A4045" s="31" t="s">
        <v>1602</v>
      </c>
      <c r="B4045" s="1064" t="s">
        <v>1923</v>
      </c>
      <c r="C4045" s="368" t="s">
        <v>1530</v>
      </c>
      <c r="D4045" s="31"/>
      <c r="E4045" s="31"/>
      <c r="F4045" s="31" t="s">
        <v>235</v>
      </c>
      <c r="G4045" s="31"/>
      <c r="H4045" s="31"/>
      <c r="I4045" s="31">
        <v>73.69</v>
      </c>
      <c r="J4045" s="31"/>
      <c r="K4045" s="31"/>
      <c r="L4045" s="506">
        <v>73.69</v>
      </c>
      <c r="M4045" s="31"/>
      <c r="N4045" s="31"/>
      <c r="O4045" s="360">
        <f>IF(P4045="Yes",'MD Rates'!$H$1,R4045)</f>
        <v>38443</v>
      </c>
      <c r="P4045" s="5" t="str">
        <f t="shared" si="157"/>
        <v>No</v>
      </c>
      <c r="R4045" s="406">
        <v>38443</v>
      </c>
    </row>
    <row r="4046" spans="1:18" hidden="1" x14ac:dyDescent="0.2">
      <c r="A4046" s="31" t="s">
        <v>1602</v>
      </c>
      <c r="B4046" s="1064" t="s">
        <v>1923</v>
      </c>
      <c r="C4046" s="368" t="s">
        <v>1530</v>
      </c>
      <c r="D4046" s="31"/>
      <c r="E4046" s="31"/>
      <c r="F4046" s="31" t="s">
        <v>236</v>
      </c>
      <c r="G4046" s="31"/>
      <c r="H4046" s="31"/>
      <c r="I4046" s="31">
        <v>117.48</v>
      </c>
      <c r="J4046" s="31"/>
      <c r="K4046" s="31"/>
      <c r="L4046" s="506">
        <v>117.48</v>
      </c>
      <c r="M4046" s="31"/>
      <c r="N4046" s="31"/>
      <c r="O4046" s="360">
        <f>IF(P4046="Yes",'MD Rates'!$H$1,R4046)</f>
        <v>38443</v>
      </c>
      <c r="P4046" s="5" t="str">
        <f t="shared" si="157"/>
        <v>No</v>
      </c>
      <c r="R4046" s="406">
        <v>38443</v>
      </c>
    </row>
    <row r="4047" spans="1:18" hidden="1" x14ac:dyDescent="0.2">
      <c r="A4047" s="179" t="s">
        <v>1602</v>
      </c>
      <c r="B4047" s="1064" t="s">
        <v>1923</v>
      </c>
      <c r="C4047" s="369" t="s">
        <v>1531</v>
      </c>
      <c r="D4047" s="179"/>
      <c r="E4047" s="179"/>
      <c r="F4047" s="11" t="s">
        <v>1601</v>
      </c>
      <c r="G4047" s="11"/>
      <c r="H4047" s="11"/>
      <c r="I4047" s="73">
        <v>151.21</v>
      </c>
      <c r="J4047" s="11"/>
      <c r="K4047" s="11"/>
      <c r="L4047" s="419">
        <f>'MD Rates'!H565</f>
        <v>151.21</v>
      </c>
      <c r="M4047" s="11"/>
      <c r="N4047" s="11"/>
      <c r="O4047" s="360">
        <f>IF(P4047="Yes",'MD Rates'!$H$1,R4047)</f>
        <v>43922</v>
      </c>
      <c r="P4047" s="5" t="str">
        <f t="shared" si="157"/>
        <v>No</v>
      </c>
      <c r="R4047" s="406">
        <v>43922</v>
      </c>
    </row>
    <row r="4048" spans="1:18" hidden="1" x14ac:dyDescent="0.2">
      <c r="A4048" s="31" t="s">
        <v>1602</v>
      </c>
      <c r="B4048" s="1064" t="s">
        <v>1923</v>
      </c>
      <c r="C4048" s="368" t="s">
        <v>1531</v>
      </c>
      <c r="D4048" s="31"/>
      <c r="E4048" s="31"/>
      <c r="F4048" s="31" t="s">
        <v>237</v>
      </c>
      <c r="G4048" s="31"/>
      <c r="H4048" s="31"/>
      <c r="I4048" s="31">
        <v>115.56</v>
      </c>
      <c r="J4048" s="31"/>
      <c r="K4048" s="31"/>
      <c r="L4048" s="506">
        <v>115.56</v>
      </c>
      <c r="M4048" s="31"/>
      <c r="N4048" s="31"/>
      <c r="O4048" s="360">
        <f>IF(P4048="Yes",'MD Rates'!$H$1,R4048)</f>
        <v>38443</v>
      </c>
      <c r="P4048" s="5" t="str">
        <f t="shared" si="157"/>
        <v>No</v>
      </c>
      <c r="R4048" s="406">
        <v>38443</v>
      </c>
    </row>
    <row r="4049" spans="1:18" hidden="1" x14ac:dyDescent="0.2">
      <c r="A4049" s="31" t="s">
        <v>1602</v>
      </c>
      <c r="B4049" s="1064" t="s">
        <v>1923</v>
      </c>
      <c r="C4049" s="368" t="s">
        <v>1531</v>
      </c>
      <c r="D4049" s="31"/>
      <c r="E4049" s="31"/>
      <c r="F4049" s="31" t="s">
        <v>236</v>
      </c>
      <c r="G4049" s="31"/>
      <c r="H4049" s="31"/>
      <c r="I4049" s="31">
        <v>191.27</v>
      </c>
      <c r="J4049" s="31"/>
      <c r="K4049" s="31"/>
      <c r="L4049" s="506">
        <v>191.27</v>
      </c>
      <c r="M4049" s="31"/>
      <c r="N4049" s="31"/>
      <c r="O4049" s="360">
        <f>IF(P4049="Yes",'MD Rates'!$H$1,R4049)</f>
        <v>38443</v>
      </c>
      <c r="P4049" s="5" t="str">
        <f t="shared" si="157"/>
        <v>No</v>
      </c>
      <c r="R4049" s="406">
        <v>38443</v>
      </c>
    </row>
    <row r="4050" spans="1:18" hidden="1" x14ac:dyDescent="0.2">
      <c r="A4050" s="179" t="s">
        <v>1602</v>
      </c>
      <c r="B4050" s="1064" t="s">
        <v>1923</v>
      </c>
      <c r="C4050" s="369" t="s">
        <v>1532</v>
      </c>
      <c r="D4050" s="179"/>
      <c r="E4050" s="179"/>
      <c r="F4050" s="11" t="s">
        <v>1601</v>
      </c>
      <c r="G4050" s="11"/>
      <c r="H4050" s="11"/>
      <c r="I4050" s="73">
        <v>136.55000000000001</v>
      </c>
      <c r="J4050" s="11"/>
      <c r="K4050" s="11"/>
      <c r="L4050" s="419">
        <v>136.55000000000001</v>
      </c>
      <c r="M4050" s="11"/>
      <c r="N4050" s="11"/>
      <c r="O4050" s="360">
        <f>IF(P4050="Yes",'MD Rates'!$H$1,R4050)</f>
        <v>39904</v>
      </c>
      <c r="P4050" s="5" t="str">
        <f t="shared" si="157"/>
        <v>No</v>
      </c>
      <c r="R4050" s="406">
        <v>39904</v>
      </c>
    </row>
    <row r="4051" spans="1:18" hidden="1" x14ac:dyDescent="0.2">
      <c r="A4051" s="31" t="s">
        <v>1602</v>
      </c>
      <c r="B4051" s="1064" t="s">
        <v>1923</v>
      </c>
      <c r="C4051" s="368" t="s">
        <v>1532</v>
      </c>
      <c r="D4051" s="31"/>
      <c r="E4051" s="31"/>
      <c r="F4051" s="31" t="s">
        <v>237</v>
      </c>
      <c r="G4051" s="31"/>
      <c r="H4051" s="31"/>
      <c r="I4051" s="31">
        <v>115.56</v>
      </c>
      <c r="J4051" s="31"/>
      <c r="K4051" s="31"/>
      <c r="L4051" s="506">
        <v>115.56</v>
      </c>
      <c r="M4051" s="31"/>
      <c r="N4051" s="31"/>
      <c r="O4051" s="360">
        <f>IF(P4051="Yes",'MD Rates'!$H$1,R4051)</f>
        <v>38443</v>
      </c>
      <c r="P4051" s="5" t="str">
        <f t="shared" si="157"/>
        <v>No</v>
      </c>
      <c r="R4051" s="406">
        <v>38443</v>
      </c>
    </row>
    <row r="4052" spans="1:18" hidden="1" x14ac:dyDescent="0.2">
      <c r="A4052" s="31" t="s">
        <v>1602</v>
      </c>
      <c r="B4052" s="1064" t="s">
        <v>1923</v>
      </c>
      <c r="C4052" s="368" t="s">
        <v>1532</v>
      </c>
      <c r="D4052" s="31"/>
      <c r="E4052" s="31"/>
      <c r="F4052" s="31" t="s">
        <v>236</v>
      </c>
      <c r="G4052" s="31"/>
      <c r="H4052" s="31"/>
      <c r="I4052" s="31">
        <v>191.27</v>
      </c>
      <c r="J4052" s="31"/>
      <c r="K4052" s="31"/>
      <c r="L4052" s="506">
        <v>191.27</v>
      </c>
      <c r="M4052" s="31"/>
      <c r="N4052" s="31"/>
      <c r="O4052" s="360">
        <f>IF(P4052="Yes",'MD Rates'!$H$1,R4052)</f>
        <v>38443</v>
      </c>
      <c r="P4052" s="5" t="str">
        <f t="shared" si="157"/>
        <v>No</v>
      </c>
      <c r="R4052" s="406">
        <v>38443</v>
      </c>
    </row>
    <row r="4053" spans="1:18" hidden="1" x14ac:dyDescent="0.2">
      <c r="A4053" s="179" t="s">
        <v>41</v>
      </c>
      <c r="B4053" s="1064" t="s">
        <v>1923</v>
      </c>
      <c r="C4053" s="369" t="s">
        <v>1531</v>
      </c>
      <c r="D4053" s="179"/>
      <c r="E4053" s="179"/>
      <c r="F4053" t="s">
        <v>42</v>
      </c>
      <c r="G4053" s="11"/>
      <c r="H4053" s="11"/>
      <c r="I4053" s="177"/>
      <c r="J4053" s="178"/>
      <c r="K4053" s="178"/>
      <c r="L4053" s="511"/>
      <c r="M4053" s="11"/>
      <c r="N4053" s="11"/>
      <c r="O4053" s="360">
        <f>IF(P4053="Yes",'MD Rates'!$H$1,R4053)</f>
        <v>39387</v>
      </c>
      <c r="P4053" s="5" t="str">
        <f t="shared" si="157"/>
        <v>No</v>
      </c>
      <c r="R4053" s="406">
        <v>39387</v>
      </c>
    </row>
    <row r="4054" spans="1:18" hidden="1" x14ac:dyDescent="0.2">
      <c r="A4054" s="179" t="s">
        <v>41</v>
      </c>
      <c r="B4054" s="1064" t="s">
        <v>1923</v>
      </c>
      <c r="C4054" s="369" t="s">
        <v>1531</v>
      </c>
      <c r="D4054" s="179"/>
      <c r="E4054" s="179"/>
      <c r="F4054" t="s">
        <v>43</v>
      </c>
      <c r="G4054" s="11"/>
      <c r="H4054" s="11"/>
      <c r="I4054" s="177"/>
      <c r="J4054" s="178"/>
      <c r="K4054" s="178"/>
      <c r="L4054" s="511"/>
      <c r="M4054" s="11"/>
      <c r="N4054" s="11"/>
      <c r="O4054" s="360">
        <f>IF(P4054="Yes",'MD Rates'!$H$1,R4054)</f>
        <v>18629</v>
      </c>
      <c r="P4054" s="5" t="str">
        <f t="shared" si="157"/>
        <v>No</v>
      </c>
      <c r="R4054" s="406">
        <v>18629</v>
      </c>
    </row>
    <row r="4055" spans="1:18" hidden="1" x14ac:dyDescent="0.2">
      <c r="A4055" s="176" t="s">
        <v>1603</v>
      </c>
      <c r="B4055" s="1064" t="s">
        <v>1923</v>
      </c>
      <c r="C4055" s="366" t="s">
        <v>1530</v>
      </c>
      <c r="D4055" s="11"/>
      <c r="E4055" s="11"/>
      <c r="F4055" s="11" t="s">
        <v>486</v>
      </c>
      <c r="G4055" s="11"/>
      <c r="H4055" s="11"/>
      <c r="I4055" s="330">
        <v>5716.58</v>
      </c>
      <c r="J4055" s="11"/>
      <c r="K4055" s="11"/>
      <c r="L4055" s="513">
        <f>'MD Rates'!G497</f>
        <v>5716.58</v>
      </c>
      <c r="M4055" s="11"/>
      <c r="N4055" s="11"/>
      <c r="O4055" s="360">
        <f>IF(P4055="Yes",'MD Rates'!$H$1,R4055)</f>
        <v>43922</v>
      </c>
      <c r="P4055" s="5" t="str">
        <f t="shared" si="157"/>
        <v>No</v>
      </c>
      <c r="R4055" s="406">
        <v>43922</v>
      </c>
    </row>
    <row r="4056" spans="1:18" hidden="1" x14ac:dyDescent="0.2">
      <c r="A4056" s="176" t="s">
        <v>1604</v>
      </c>
      <c r="B4056" s="1064" t="s">
        <v>1923</v>
      </c>
      <c r="C4056" s="366" t="s">
        <v>1530</v>
      </c>
      <c r="D4056" s="11"/>
      <c r="E4056" s="11"/>
      <c r="F4056" s="11" t="s">
        <v>486</v>
      </c>
      <c r="G4056" s="11"/>
      <c r="H4056" s="11"/>
      <c r="I4056" s="330">
        <v>5716.58</v>
      </c>
      <c r="J4056" s="11"/>
      <c r="K4056" s="11"/>
      <c r="L4056" s="513">
        <f>'MD Rates'!G497</f>
        <v>5716.58</v>
      </c>
      <c r="M4056" s="11"/>
      <c r="N4056" s="11"/>
      <c r="O4056" s="360">
        <f>IF(P4056="Yes",'MD Rates'!$H$1,R4056)</f>
        <v>43922</v>
      </c>
      <c r="P4056" s="5" t="str">
        <f t="shared" si="157"/>
        <v>No</v>
      </c>
      <c r="R4056" s="406">
        <v>43922</v>
      </c>
    </row>
    <row r="4057" spans="1:18" hidden="1" x14ac:dyDescent="0.2">
      <c r="A4057" s="176" t="s">
        <v>2089</v>
      </c>
      <c r="B4057" s="1064" t="s">
        <v>1923</v>
      </c>
      <c r="C4057" s="366" t="s">
        <v>1530</v>
      </c>
      <c r="D4057" t="s">
        <v>1794</v>
      </c>
      <c r="E4057" s="11"/>
      <c r="F4057" s="11" t="s">
        <v>2118</v>
      </c>
      <c r="G4057" s="11"/>
      <c r="H4057" s="11"/>
      <c r="I4057">
        <v>37</v>
      </c>
      <c r="J4057" s="11"/>
      <c r="K4057" s="11"/>
      <c r="L4057">
        <v>37</v>
      </c>
      <c r="M4057" s="11"/>
      <c r="N4057" s="11"/>
      <c r="O4057" s="360">
        <f>IF(P4057="Yes",'MD Rates'!$H$1,R4057)</f>
        <v>42644</v>
      </c>
      <c r="P4057" s="1244" t="str">
        <f t="shared" si="157"/>
        <v>No</v>
      </c>
      <c r="R4057" s="181">
        <v>42644</v>
      </c>
    </row>
    <row r="4058" spans="1:18" hidden="1" x14ac:dyDescent="0.2">
      <c r="A4058" s="176" t="s">
        <v>2089</v>
      </c>
      <c r="B4058" s="1064" t="s">
        <v>1923</v>
      </c>
      <c r="C4058" s="366" t="s">
        <v>1530</v>
      </c>
      <c r="D4058" t="s">
        <v>1796</v>
      </c>
      <c r="E4058" s="11"/>
      <c r="F4058" s="11" t="s">
        <v>2118</v>
      </c>
      <c r="G4058" s="11"/>
      <c r="H4058" s="11"/>
      <c r="I4058">
        <v>37</v>
      </c>
      <c r="J4058" s="11"/>
      <c r="K4058" s="11"/>
      <c r="L4058">
        <v>37</v>
      </c>
      <c r="M4058" s="11"/>
      <c r="N4058" s="11"/>
      <c r="O4058" s="360">
        <f>IF(P4058="Yes",'MD Rates'!$H$1,R4058)</f>
        <v>42644</v>
      </c>
      <c r="P4058" s="1244" t="str">
        <f t="shared" si="157"/>
        <v>No</v>
      </c>
      <c r="R4058" s="181">
        <v>42644</v>
      </c>
    </row>
    <row r="4059" spans="1:18" hidden="1" x14ac:dyDescent="0.2">
      <c r="A4059" s="176" t="s">
        <v>2089</v>
      </c>
      <c r="B4059" s="1064" t="s">
        <v>1923</v>
      </c>
      <c r="C4059" s="366" t="s">
        <v>1530</v>
      </c>
      <c r="D4059" t="s">
        <v>1798</v>
      </c>
      <c r="E4059" s="11"/>
      <c r="F4059" s="11" t="s">
        <v>2118</v>
      </c>
      <c r="G4059" s="11"/>
      <c r="H4059" s="11"/>
      <c r="I4059">
        <v>37</v>
      </c>
      <c r="J4059" s="11"/>
      <c r="K4059" s="11"/>
      <c r="L4059">
        <v>37</v>
      </c>
      <c r="M4059" s="11"/>
      <c r="N4059" s="11"/>
      <c r="O4059" s="360">
        <f>IF(P4059="Yes",'MD Rates'!$H$1,R4059)</f>
        <v>42644</v>
      </c>
      <c r="P4059" s="1244" t="str">
        <f t="shared" si="157"/>
        <v>No</v>
      </c>
      <c r="R4059" s="181">
        <v>42644</v>
      </c>
    </row>
    <row r="4060" spans="1:18" hidden="1" x14ac:dyDescent="0.2">
      <c r="A4060" s="176" t="s">
        <v>2089</v>
      </c>
      <c r="B4060" s="1064" t="s">
        <v>1923</v>
      </c>
      <c r="C4060" s="366" t="s">
        <v>1530</v>
      </c>
      <c r="D4060" t="s">
        <v>1788</v>
      </c>
      <c r="E4060" s="11"/>
      <c r="F4060" s="11" t="s">
        <v>2118</v>
      </c>
      <c r="G4060" s="11"/>
      <c r="H4060" s="11"/>
      <c r="I4060">
        <v>37</v>
      </c>
      <c r="J4060" s="11"/>
      <c r="K4060" s="11"/>
      <c r="L4060">
        <v>37</v>
      </c>
      <c r="M4060" s="11"/>
      <c r="N4060" s="11"/>
      <c r="O4060" s="360">
        <f>IF(P4060="Yes",'MD Rates'!$H$1,R4060)</f>
        <v>42644</v>
      </c>
      <c r="P4060" s="1244" t="str">
        <f t="shared" si="157"/>
        <v>No</v>
      </c>
      <c r="R4060" s="181">
        <v>42644</v>
      </c>
    </row>
    <row r="4061" spans="1:18" hidden="1" x14ac:dyDescent="0.2">
      <c r="A4061" s="176" t="s">
        <v>2089</v>
      </c>
      <c r="B4061" s="1064" t="s">
        <v>1923</v>
      </c>
      <c r="C4061" s="366" t="s">
        <v>1530</v>
      </c>
      <c r="D4061" t="s">
        <v>1791</v>
      </c>
      <c r="E4061" s="11"/>
      <c r="F4061" s="11" t="s">
        <v>2118</v>
      </c>
      <c r="G4061" s="11"/>
      <c r="H4061" s="11"/>
      <c r="I4061">
        <v>37</v>
      </c>
      <c r="J4061" s="11"/>
      <c r="K4061" s="11"/>
      <c r="L4061">
        <v>37</v>
      </c>
      <c r="M4061" s="11"/>
      <c r="N4061" s="11"/>
      <c r="O4061" s="360">
        <f>IF(P4061="Yes",'MD Rates'!$H$1,R4061)</f>
        <v>42644</v>
      </c>
      <c r="P4061" s="1244" t="str">
        <f t="shared" si="157"/>
        <v>No</v>
      </c>
      <c r="R4061" s="181">
        <v>42644</v>
      </c>
    </row>
    <row r="4062" spans="1:18" hidden="1" x14ac:dyDescent="0.2">
      <c r="A4062" s="176" t="s">
        <v>2089</v>
      </c>
      <c r="B4062" s="1064" t="s">
        <v>1923</v>
      </c>
      <c r="C4062" s="366" t="s">
        <v>1530</v>
      </c>
      <c r="D4062" t="s">
        <v>1906</v>
      </c>
      <c r="E4062" s="11"/>
      <c r="F4062" s="11" t="s">
        <v>2118</v>
      </c>
      <c r="G4062" s="11"/>
      <c r="H4062" s="11"/>
      <c r="I4062">
        <v>37</v>
      </c>
      <c r="J4062" s="11"/>
      <c r="K4062" s="11"/>
      <c r="L4062">
        <v>37</v>
      </c>
      <c r="M4062" s="11"/>
      <c r="N4062" s="11"/>
      <c r="O4062" s="360">
        <f>IF(P4062="Yes",'MD Rates'!$H$1,R4062)</f>
        <v>42644</v>
      </c>
      <c r="P4062" s="1244" t="str">
        <f t="shared" si="157"/>
        <v>No</v>
      </c>
      <c r="R4062" s="181">
        <v>42644</v>
      </c>
    </row>
    <row r="4063" spans="1:18" hidden="1" x14ac:dyDescent="0.2">
      <c r="A4063" s="176" t="s">
        <v>2089</v>
      </c>
      <c r="B4063" s="1064" t="s">
        <v>1923</v>
      </c>
      <c r="C4063" s="366" t="s">
        <v>1530</v>
      </c>
      <c r="D4063" t="s">
        <v>1907</v>
      </c>
      <c r="E4063" s="11"/>
      <c r="F4063" s="11" t="s">
        <v>2118</v>
      </c>
      <c r="G4063" s="11"/>
      <c r="H4063" s="11"/>
      <c r="I4063">
        <v>37</v>
      </c>
      <c r="J4063" s="11"/>
      <c r="K4063" s="11"/>
      <c r="L4063">
        <v>37</v>
      </c>
      <c r="M4063" s="11"/>
      <c r="N4063" s="11"/>
      <c r="O4063" s="360">
        <f>IF(P4063="Yes",'MD Rates'!$H$1,R4063)</f>
        <v>42644</v>
      </c>
      <c r="P4063" s="1244" t="str">
        <f t="shared" si="157"/>
        <v>No</v>
      </c>
      <c r="R4063" s="181">
        <v>42644</v>
      </c>
    </row>
    <row r="4064" spans="1:18" hidden="1" x14ac:dyDescent="0.2">
      <c r="A4064" s="176" t="s">
        <v>2089</v>
      </c>
      <c r="B4064" s="1064" t="s">
        <v>1923</v>
      </c>
      <c r="C4064" s="366" t="s">
        <v>1530</v>
      </c>
      <c r="D4064" t="s">
        <v>1908</v>
      </c>
      <c r="E4064" s="11"/>
      <c r="F4064" s="11" t="s">
        <v>2118</v>
      </c>
      <c r="G4064" s="11"/>
      <c r="H4064" s="11"/>
      <c r="I4064">
        <v>37</v>
      </c>
      <c r="J4064" s="11"/>
      <c r="K4064" s="11"/>
      <c r="L4064">
        <v>37</v>
      </c>
      <c r="M4064" s="11"/>
      <c r="N4064" s="11"/>
      <c r="O4064" s="360">
        <f>IF(P4064="Yes",'MD Rates'!$H$1,R4064)</f>
        <v>42644</v>
      </c>
      <c r="P4064" s="1244" t="str">
        <f t="shared" si="157"/>
        <v>No</v>
      </c>
      <c r="R4064" s="181">
        <v>42644</v>
      </c>
    </row>
    <row r="4065" spans="1:18" hidden="1" x14ac:dyDescent="0.2">
      <c r="A4065" s="176" t="s">
        <v>2089</v>
      </c>
      <c r="B4065" s="1064" t="s">
        <v>1923</v>
      </c>
      <c r="C4065" s="366" t="s">
        <v>1530</v>
      </c>
      <c r="D4065" t="s">
        <v>1909</v>
      </c>
      <c r="E4065" s="11"/>
      <c r="F4065" s="11" t="s">
        <v>2118</v>
      </c>
      <c r="G4065" s="11"/>
      <c r="H4065" s="11"/>
      <c r="I4065">
        <v>37</v>
      </c>
      <c r="J4065" s="11"/>
      <c r="K4065" s="11"/>
      <c r="L4065">
        <v>37</v>
      </c>
      <c r="M4065" s="11"/>
      <c r="N4065" s="11"/>
      <c r="O4065" s="360">
        <f>IF(P4065="Yes",'MD Rates'!$H$1,R4065)</f>
        <v>42644</v>
      </c>
      <c r="P4065" s="1244" t="str">
        <f t="shared" si="157"/>
        <v>No</v>
      </c>
      <c r="R4065" s="181">
        <v>42644</v>
      </c>
    </row>
    <row r="4066" spans="1:18" hidden="1" x14ac:dyDescent="0.2">
      <c r="A4066" s="176" t="s">
        <v>2089</v>
      </c>
      <c r="B4066" s="1064" t="s">
        <v>1923</v>
      </c>
      <c r="C4066" s="366" t="s">
        <v>1530</v>
      </c>
      <c r="D4066" t="s">
        <v>1910</v>
      </c>
      <c r="E4066" s="11"/>
      <c r="F4066" s="11" t="s">
        <v>2118</v>
      </c>
      <c r="G4066" s="11"/>
      <c r="H4066" s="11"/>
      <c r="I4066">
        <v>37</v>
      </c>
      <c r="J4066" s="11"/>
      <c r="K4066" s="11"/>
      <c r="L4066">
        <v>37</v>
      </c>
      <c r="M4066" s="11"/>
      <c r="N4066" s="11"/>
      <c r="O4066" s="360">
        <f>IF(P4066="Yes",'MD Rates'!$H$1,R4066)</f>
        <v>42644</v>
      </c>
      <c r="P4066" s="1244" t="str">
        <f t="shared" si="157"/>
        <v>No</v>
      </c>
      <c r="R4066" s="181">
        <v>42644</v>
      </c>
    </row>
    <row r="4067" spans="1:18" hidden="1" x14ac:dyDescent="0.2">
      <c r="A4067" s="176" t="s">
        <v>2089</v>
      </c>
      <c r="B4067" s="1064" t="s">
        <v>1923</v>
      </c>
      <c r="C4067" s="366" t="s">
        <v>1530</v>
      </c>
      <c r="D4067" t="s">
        <v>1911</v>
      </c>
      <c r="E4067" s="11"/>
      <c r="F4067" s="11" t="s">
        <v>2118</v>
      </c>
      <c r="G4067" s="11"/>
      <c r="H4067" s="11"/>
      <c r="I4067">
        <v>37</v>
      </c>
      <c r="J4067" s="11"/>
      <c r="K4067" s="11"/>
      <c r="L4067">
        <v>37</v>
      </c>
      <c r="M4067" s="11"/>
      <c r="N4067" s="11"/>
      <c r="O4067" s="360">
        <f>IF(P4067="Yes",'MD Rates'!$H$1,R4067)</f>
        <v>42644</v>
      </c>
      <c r="P4067" s="1244" t="str">
        <f t="shared" si="157"/>
        <v>No</v>
      </c>
      <c r="R4067" s="181">
        <v>42644</v>
      </c>
    </row>
    <row r="4068" spans="1:18" hidden="1" x14ac:dyDescent="0.2">
      <c r="A4068" s="176" t="s">
        <v>2089</v>
      </c>
      <c r="B4068" s="1064" t="s">
        <v>1923</v>
      </c>
      <c r="C4068" s="366" t="s">
        <v>1530</v>
      </c>
      <c r="D4068" t="s">
        <v>1801</v>
      </c>
      <c r="E4068" s="11"/>
      <c r="F4068" s="11" t="s">
        <v>2118</v>
      </c>
      <c r="G4068" s="11"/>
      <c r="H4068" s="11"/>
      <c r="I4068">
        <v>37</v>
      </c>
      <c r="J4068" s="11"/>
      <c r="K4068" s="11"/>
      <c r="L4068">
        <v>37</v>
      </c>
      <c r="M4068" s="11"/>
      <c r="N4068" s="11"/>
      <c r="O4068" s="360">
        <f>IF(P4068="Yes",'MD Rates'!$H$1,R4068)</f>
        <v>42644</v>
      </c>
      <c r="P4068" s="1244" t="str">
        <f t="shared" si="157"/>
        <v>No</v>
      </c>
      <c r="R4068" s="181">
        <v>42644</v>
      </c>
    </row>
    <row r="4069" spans="1:18" hidden="1" x14ac:dyDescent="0.2">
      <c r="A4069" s="176" t="s">
        <v>2089</v>
      </c>
      <c r="B4069" s="1064" t="s">
        <v>1923</v>
      </c>
      <c r="C4069" s="366" t="s">
        <v>1530</v>
      </c>
      <c r="D4069" t="s">
        <v>1803</v>
      </c>
      <c r="E4069" s="11"/>
      <c r="F4069" s="11" t="s">
        <v>2118</v>
      </c>
      <c r="G4069" s="11"/>
      <c r="H4069" s="11"/>
      <c r="I4069">
        <v>37</v>
      </c>
      <c r="J4069" s="11"/>
      <c r="K4069" s="11"/>
      <c r="L4069">
        <v>37</v>
      </c>
      <c r="M4069" s="11"/>
      <c r="N4069" s="11"/>
      <c r="O4069" s="360">
        <f>IF(P4069="Yes",'MD Rates'!$H$1,R4069)</f>
        <v>42644</v>
      </c>
      <c r="P4069" s="1244" t="str">
        <f t="shared" si="157"/>
        <v>No</v>
      </c>
      <c r="R4069" s="181">
        <v>42644</v>
      </c>
    </row>
    <row r="4070" spans="1:18" hidden="1" x14ac:dyDescent="0.2">
      <c r="A4070" s="176" t="s">
        <v>2089</v>
      </c>
      <c r="B4070" s="1064" t="s">
        <v>1923</v>
      </c>
      <c r="C4070" s="366" t="s">
        <v>1530</v>
      </c>
      <c r="D4070" t="s">
        <v>1805</v>
      </c>
      <c r="E4070" s="11"/>
      <c r="F4070" s="11" t="s">
        <v>2118</v>
      </c>
      <c r="G4070" s="11"/>
      <c r="H4070" s="11"/>
      <c r="I4070">
        <v>37</v>
      </c>
      <c r="J4070" s="11"/>
      <c r="K4070" s="11"/>
      <c r="L4070">
        <v>37</v>
      </c>
      <c r="M4070" s="11"/>
      <c r="N4070" s="11"/>
      <c r="O4070" s="360">
        <f>IF(P4070="Yes",'MD Rates'!$H$1,R4070)</f>
        <v>42644</v>
      </c>
      <c r="P4070" s="1244" t="str">
        <f t="shared" si="157"/>
        <v>No</v>
      </c>
      <c r="R4070" s="181">
        <v>42644</v>
      </c>
    </row>
    <row r="4071" spans="1:18" hidden="1" x14ac:dyDescent="0.2">
      <c r="A4071" s="176" t="s">
        <v>2089</v>
      </c>
      <c r="B4071" s="1064" t="s">
        <v>1923</v>
      </c>
      <c r="C4071" s="366" t="s">
        <v>1530</v>
      </c>
      <c r="D4071" t="s">
        <v>1807</v>
      </c>
      <c r="E4071" s="11"/>
      <c r="F4071" s="11" t="s">
        <v>2118</v>
      </c>
      <c r="G4071" s="11"/>
      <c r="H4071" s="11"/>
      <c r="I4071">
        <v>37</v>
      </c>
      <c r="J4071" s="11"/>
      <c r="K4071" s="11"/>
      <c r="L4071">
        <v>37</v>
      </c>
      <c r="M4071" s="11"/>
      <c r="N4071" s="11"/>
      <c r="O4071" s="360">
        <f>IF(P4071="Yes",'MD Rates'!$H$1,R4071)</f>
        <v>42644</v>
      </c>
      <c r="P4071" s="1244" t="str">
        <f t="shared" si="157"/>
        <v>No</v>
      </c>
      <c r="R4071" s="181">
        <v>42644</v>
      </c>
    </row>
    <row r="4072" spans="1:18" hidden="1" x14ac:dyDescent="0.2">
      <c r="A4072" s="176" t="s">
        <v>2089</v>
      </c>
      <c r="B4072" s="1064" t="s">
        <v>1923</v>
      </c>
      <c r="C4072" s="366" t="s">
        <v>1530</v>
      </c>
      <c r="D4072" t="s">
        <v>1809</v>
      </c>
      <c r="E4072" s="11"/>
      <c r="F4072" s="11" t="s">
        <v>2118</v>
      </c>
      <c r="G4072" s="11"/>
      <c r="H4072" s="11"/>
      <c r="I4072">
        <v>37</v>
      </c>
      <c r="J4072" s="11"/>
      <c r="K4072" s="11"/>
      <c r="L4072">
        <v>37</v>
      </c>
      <c r="M4072" s="11"/>
      <c r="N4072" s="11"/>
      <c r="O4072" s="360">
        <f>IF(P4072="Yes",'MD Rates'!$H$1,R4072)</f>
        <v>42644</v>
      </c>
      <c r="P4072" s="1244" t="str">
        <f t="shared" si="157"/>
        <v>No</v>
      </c>
      <c r="R4072" s="181">
        <v>42644</v>
      </c>
    </row>
    <row r="4073" spans="1:18" hidden="1" x14ac:dyDescent="0.2">
      <c r="A4073" s="176" t="s">
        <v>2089</v>
      </c>
      <c r="B4073" s="1064" t="s">
        <v>1923</v>
      </c>
      <c r="C4073" s="366" t="s">
        <v>1530</v>
      </c>
      <c r="D4073" t="s">
        <v>1811</v>
      </c>
      <c r="E4073" s="11"/>
      <c r="F4073" s="11" t="s">
        <v>2118</v>
      </c>
      <c r="G4073" s="11"/>
      <c r="H4073" s="11"/>
      <c r="I4073">
        <v>37</v>
      </c>
      <c r="J4073" s="11"/>
      <c r="K4073" s="11"/>
      <c r="L4073">
        <v>37</v>
      </c>
      <c r="M4073" s="11"/>
      <c r="N4073" s="11"/>
      <c r="O4073" s="360">
        <f>IF(P4073="Yes",'MD Rates'!$H$1,R4073)</f>
        <v>42644</v>
      </c>
      <c r="P4073" s="1244" t="str">
        <f t="shared" si="157"/>
        <v>No</v>
      </c>
      <c r="R4073" s="181">
        <v>42644</v>
      </c>
    </row>
    <row r="4074" spans="1:18" hidden="1" x14ac:dyDescent="0.2">
      <c r="A4074" s="176" t="s">
        <v>2089</v>
      </c>
      <c r="B4074" s="1064" t="s">
        <v>1923</v>
      </c>
      <c r="C4074" s="366" t="s">
        <v>1530</v>
      </c>
      <c r="D4074" t="s">
        <v>1813</v>
      </c>
      <c r="E4074" s="11"/>
      <c r="F4074" s="11" t="s">
        <v>2118</v>
      </c>
      <c r="G4074" s="11"/>
      <c r="H4074" s="11"/>
      <c r="I4074">
        <v>37</v>
      </c>
      <c r="J4074" s="11"/>
      <c r="K4074" s="11"/>
      <c r="L4074">
        <v>37</v>
      </c>
      <c r="M4074" s="11"/>
      <c r="N4074" s="11"/>
      <c r="O4074" s="360">
        <f>IF(P4074="Yes",'MD Rates'!$H$1,R4074)</f>
        <v>42644</v>
      </c>
      <c r="P4074" s="1244" t="str">
        <f t="shared" si="157"/>
        <v>No</v>
      </c>
      <c r="R4074" s="181">
        <v>42644</v>
      </c>
    </row>
    <row r="4075" spans="1:18" hidden="1" x14ac:dyDescent="0.2">
      <c r="A4075" s="176" t="s">
        <v>2089</v>
      </c>
      <c r="B4075" s="1064" t="s">
        <v>1923</v>
      </c>
      <c r="C4075" s="366" t="s">
        <v>1530</v>
      </c>
      <c r="D4075" t="s">
        <v>1815</v>
      </c>
      <c r="E4075" s="11"/>
      <c r="F4075" s="11" t="s">
        <v>2118</v>
      </c>
      <c r="G4075" s="11"/>
      <c r="H4075" s="11"/>
      <c r="I4075">
        <v>37</v>
      </c>
      <c r="J4075" s="11"/>
      <c r="K4075" s="11"/>
      <c r="L4075">
        <v>37</v>
      </c>
      <c r="M4075" s="11"/>
      <c r="N4075" s="11"/>
      <c r="O4075" s="360">
        <f>IF(P4075="Yes",'MD Rates'!$H$1,R4075)</f>
        <v>42644</v>
      </c>
      <c r="P4075" s="1244" t="str">
        <f t="shared" si="157"/>
        <v>No</v>
      </c>
      <c r="R4075" s="181">
        <v>42644</v>
      </c>
    </row>
    <row r="4076" spans="1:18" hidden="1" x14ac:dyDescent="0.2">
      <c r="A4076" s="176" t="s">
        <v>2089</v>
      </c>
      <c r="B4076" s="1064" t="s">
        <v>1923</v>
      </c>
      <c r="C4076" s="366" t="s">
        <v>1530</v>
      </c>
      <c r="D4076" t="s">
        <v>1821</v>
      </c>
      <c r="E4076" s="11"/>
      <c r="F4076" s="11" t="s">
        <v>2118</v>
      </c>
      <c r="G4076" s="11"/>
      <c r="H4076" s="11"/>
      <c r="I4076">
        <v>37</v>
      </c>
      <c r="J4076" s="11"/>
      <c r="K4076" s="11"/>
      <c r="L4076">
        <v>37</v>
      </c>
      <c r="M4076" s="11"/>
      <c r="N4076" s="11"/>
      <c r="O4076" s="360">
        <f>IF(P4076="Yes",'MD Rates'!$H$1,R4076)</f>
        <v>42644</v>
      </c>
      <c r="P4076" s="1244" t="str">
        <f t="shared" ref="P4076" si="158">IF(I4076&lt;&gt;L4076,"Yes","No")</f>
        <v>No</v>
      </c>
      <c r="R4076" s="181">
        <v>42644</v>
      </c>
    </row>
    <row r="4077" spans="1:18" hidden="1" x14ac:dyDescent="0.2">
      <c r="A4077" s="176" t="s">
        <v>2089</v>
      </c>
      <c r="B4077" s="1064" t="s">
        <v>1923</v>
      </c>
      <c r="C4077" s="366" t="s">
        <v>1530</v>
      </c>
      <c r="D4077" t="s">
        <v>1823</v>
      </c>
      <c r="E4077" s="11"/>
      <c r="F4077" s="11" t="s">
        <v>2118</v>
      </c>
      <c r="G4077" s="11"/>
      <c r="H4077" s="11"/>
      <c r="I4077">
        <v>37</v>
      </c>
      <c r="J4077" s="11"/>
      <c r="K4077" s="11"/>
      <c r="L4077">
        <v>37</v>
      </c>
      <c r="M4077" s="11"/>
      <c r="N4077" s="11"/>
      <c r="O4077" s="360">
        <f>IF(P4077="Yes",'MD Rates'!$H$1,R4077)</f>
        <v>42644</v>
      </c>
      <c r="P4077" s="1244" t="str">
        <f t="shared" ref="P4077:P4083" si="159">IF(I4077&lt;&gt;L4077,"Yes","No")</f>
        <v>No</v>
      </c>
      <c r="R4077" s="181">
        <v>42644</v>
      </c>
    </row>
    <row r="4078" spans="1:18" hidden="1" x14ac:dyDescent="0.2">
      <c r="A4078" s="176" t="s">
        <v>2089</v>
      </c>
      <c r="B4078" s="1064" t="s">
        <v>1923</v>
      </c>
      <c r="C4078" s="366" t="s">
        <v>1530</v>
      </c>
      <c r="D4078" t="s">
        <v>1825</v>
      </c>
      <c r="E4078" s="11"/>
      <c r="F4078" s="11" t="s">
        <v>2118</v>
      </c>
      <c r="G4078" s="11"/>
      <c r="H4078" s="11"/>
      <c r="I4078">
        <v>37</v>
      </c>
      <c r="J4078" s="11"/>
      <c r="K4078" s="11"/>
      <c r="L4078">
        <v>37</v>
      </c>
      <c r="M4078" s="11"/>
      <c r="N4078" s="11"/>
      <c r="O4078" s="360">
        <f>IF(P4078="Yes",'MD Rates'!$H$1,R4078)</f>
        <v>42644</v>
      </c>
      <c r="P4078" s="1244" t="str">
        <f t="shared" si="159"/>
        <v>No</v>
      </c>
      <c r="R4078" s="181">
        <v>42644</v>
      </c>
    </row>
    <row r="4079" spans="1:18" hidden="1" x14ac:dyDescent="0.2">
      <c r="A4079" s="176" t="s">
        <v>2089</v>
      </c>
      <c r="B4079" s="1064" t="s">
        <v>1923</v>
      </c>
      <c r="C4079" s="366" t="s">
        <v>1530</v>
      </c>
      <c r="D4079" t="s">
        <v>1827</v>
      </c>
      <c r="E4079" s="11"/>
      <c r="F4079" s="11" t="s">
        <v>2118</v>
      </c>
      <c r="G4079" s="11"/>
      <c r="H4079" s="11"/>
      <c r="I4079">
        <v>37</v>
      </c>
      <c r="J4079" s="11"/>
      <c r="K4079" s="11"/>
      <c r="L4079">
        <v>37</v>
      </c>
      <c r="M4079" s="11"/>
      <c r="N4079" s="11"/>
      <c r="O4079" s="360">
        <f>IF(P4079="Yes",'MD Rates'!$H$1,R4079)</f>
        <v>42644</v>
      </c>
      <c r="P4079" s="1244" t="str">
        <f t="shared" si="159"/>
        <v>No</v>
      </c>
      <c r="R4079" s="181">
        <v>42644</v>
      </c>
    </row>
    <row r="4080" spans="1:18" hidden="1" x14ac:dyDescent="0.2">
      <c r="A4080" s="176" t="s">
        <v>2089</v>
      </c>
      <c r="B4080" s="1064" t="s">
        <v>1923</v>
      </c>
      <c r="C4080" s="366" t="s">
        <v>1530</v>
      </c>
      <c r="D4080" t="s">
        <v>1829</v>
      </c>
      <c r="E4080" s="11"/>
      <c r="F4080" s="11" t="s">
        <v>2118</v>
      </c>
      <c r="G4080" s="11"/>
      <c r="H4080" s="11"/>
      <c r="I4080">
        <v>37</v>
      </c>
      <c r="J4080" s="11"/>
      <c r="K4080" s="11"/>
      <c r="L4080">
        <v>37</v>
      </c>
      <c r="M4080" s="11"/>
      <c r="N4080" s="11"/>
      <c r="O4080" s="360">
        <f>IF(P4080="Yes",'MD Rates'!$H$1,R4080)</f>
        <v>42644</v>
      </c>
      <c r="P4080" s="1244" t="str">
        <f t="shared" si="159"/>
        <v>No</v>
      </c>
      <c r="R4080" s="181">
        <v>42644</v>
      </c>
    </row>
    <row r="4081" spans="1:18" hidden="1" x14ac:dyDescent="0.2">
      <c r="A4081" s="176" t="s">
        <v>2089</v>
      </c>
      <c r="B4081" s="1064" t="s">
        <v>1923</v>
      </c>
      <c r="C4081" s="366" t="s">
        <v>1530</v>
      </c>
      <c r="D4081" t="s">
        <v>1831</v>
      </c>
      <c r="E4081" s="11"/>
      <c r="F4081" s="11" t="s">
        <v>2118</v>
      </c>
      <c r="G4081" s="11"/>
      <c r="H4081" s="11"/>
      <c r="I4081">
        <v>37</v>
      </c>
      <c r="J4081" s="11"/>
      <c r="K4081" s="11"/>
      <c r="L4081">
        <v>37</v>
      </c>
      <c r="M4081" s="11"/>
      <c r="N4081" s="11"/>
      <c r="O4081" s="360">
        <f>IF(P4081="Yes",'MD Rates'!$H$1,R4081)</f>
        <v>42644</v>
      </c>
      <c r="P4081" s="1244" t="str">
        <f t="shared" si="159"/>
        <v>No</v>
      </c>
      <c r="R4081" s="181">
        <v>42644</v>
      </c>
    </row>
    <row r="4082" spans="1:18" hidden="1" x14ac:dyDescent="0.2">
      <c r="A4082" s="176" t="s">
        <v>2089</v>
      </c>
      <c r="B4082" s="1064" t="s">
        <v>1923</v>
      </c>
      <c r="C4082" s="366" t="s">
        <v>1530</v>
      </c>
      <c r="D4082" t="s">
        <v>1833</v>
      </c>
      <c r="E4082" s="11"/>
      <c r="F4082" s="11" t="s">
        <v>2118</v>
      </c>
      <c r="G4082" s="11"/>
      <c r="H4082" s="11"/>
      <c r="I4082">
        <v>37</v>
      </c>
      <c r="J4082" s="11"/>
      <c r="K4082" s="11"/>
      <c r="L4082">
        <v>37</v>
      </c>
      <c r="M4082" s="11"/>
      <c r="N4082" s="11"/>
      <c r="O4082" s="360">
        <f>IF(P4082="Yes",'MD Rates'!$H$1,R4082)</f>
        <v>42644</v>
      </c>
      <c r="P4082" s="1244" t="str">
        <f t="shared" si="159"/>
        <v>No</v>
      </c>
      <c r="R4082" s="181">
        <v>42644</v>
      </c>
    </row>
    <row r="4083" spans="1:18" hidden="1" x14ac:dyDescent="0.2">
      <c r="A4083" s="176" t="s">
        <v>2089</v>
      </c>
      <c r="B4083" s="1064" t="s">
        <v>1923</v>
      </c>
      <c r="C4083" s="366" t="s">
        <v>1530</v>
      </c>
      <c r="D4083" t="s">
        <v>1835</v>
      </c>
      <c r="E4083" s="11"/>
      <c r="F4083" s="11" t="s">
        <v>2118</v>
      </c>
      <c r="G4083" s="11"/>
      <c r="H4083" s="11"/>
      <c r="I4083">
        <v>37</v>
      </c>
      <c r="J4083" s="11"/>
      <c r="K4083" s="11"/>
      <c r="L4083">
        <v>37</v>
      </c>
      <c r="M4083" s="11"/>
      <c r="N4083" s="11"/>
      <c r="O4083" s="360">
        <f>IF(P4083="Yes",'MD Rates'!$H$1,R4083)</f>
        <v>42644</v>
      </c>
      <c r="P4083" s="1244" t="str">
        <f t="shared" si="159"/>
        <v>No</v>
      </c>
      <c r="R4083" s="181">
        <v>42644</v>
      </c>
    </row>
    <row r="4084" spans="1:18" hidden="1" x14ac:dyDescent="0.2">
      <c r="A4084" s="176" t="s">
        <v>2089</v>
      </c>
      <c r="B4084" s="1064" t="s">
        <v>1923</v>
      </c>
      <c r="C4084" s="366" t="s">
        <v>1530</v>
      </c>
      <c r="D4084" t="s">
        <v>1900</v>
      </c>
      <c r="E4084" s="11"/>
      <c r="F4084" s="11" t="s">
        <v>2118</v>
      </c>
      <c r="G4084" s="11"/>
      <c r="H4084" s="11"/>
      <c r="I4084">
        <v>37</v>
      </c>
      <c r="J4084" s="11"/>
      <c r="K4084" s="11"/>
      <c r="L4084">
        <v>37</v>
      </c>
      <c r="M4084" s="11"/>
      <c r="N4084" s="11"/>
      <c r="O4084" s="360">
        <f>IF(P4084="Yes",'MD Rates'!$H$1,R4084)</f>
        <v>42644</v>
      </c>
      <c r="P4084" s="1244" t="str">
        <f t="shared" si="157"/>
        <v>No</v>
      </c>
      <c r="R4084" s="181">
        <v>42644</v>
      </c>
    </row>
    <row r="4085" spans="1:18" hidden="1" x14ac:dyDescent="0.2">
      <c r="A4085" s="176" t="s">
        <v>2089</v>
      </c>
      <c r="B4085" s="1064" t="s">
        <v>1923</v>
      </c>
      <c r="C4085" s="366" t="s">
        <v>1530</v>
      </c>
      <c r="D4085" t="s">
        <v>1901</v>
      </c>
      <c r="E4085" s="11"/>
      <c r="F4085" s="11" t="s">
        <v>2118</v>
      </c>
      <c r="G4085" s="11"/>
      <c r="H4085" s="11"/>
      <c r="I4085">
        <v>37</v>
      </c>
      <c r="J4085" s="11"/>
      <c r="K4085" s="11"/>
      <c r="L4085">
        <v>37</v>
      </c>
      <c r="M4085" s="11"/>
      <c r="N4085" s="11"/>
      <c r="O4085" s="360">
        <f>IF(P4085="Yes",'MD Rates'!$H$1,R4085)</f>
        <v>42644</v>
      </c>
      <c r="P4085" s="1244" t="str">
        <f t="shared" si="157"/>
        <v>No</v>
      </c>
      <c r="R4085" s="181">
        <v>42644</v>
      </c>
    </row>
    <row r="4086" spans="1:18" hidden="1" x14ac:dyDescent="0.2">
      <c r="A4086" s="176" t="s">
        <v>2089</v>
      </c>
      <c r="B4086" s="1064" t="s">
        <v>1923</v>
      </c>
      <c r="C4086" s="366" t="s">
        <v>1530</v>
      </c>
      <c r="D4086" t="s">
        <v>1902</v>
      </c>
      <c r="E4086" s="11"/>
      <c r="F4086" s="11" t="s">
        <v>2118</v>
      </c>
      <c r="G4086" s="11"/>
      <c r="H4086" s="11"/>
      <c r="I4086">
        <v>37</v>
      </c>
      <c r="J4086" s="11"/>
      <c r="K4086" s="11"/>
      <c r="L4086">
        <v>37</v>
      </c>
      <c r="M4086" s="11"/>
      <c r="N4086" s="11"/>
      <c r="O4086" s="360">
        <f>IF(P4086="Yes",'MD Rates'!$H$1,R4086)</f>
        <v>42644</v>
      </c>
      <c r="P4086" s="1244" t="str">
        <f t="shared" si="157"/>
        <v>No</v>
      </c>
      <c r="R4086" s="181">
        <v>42644</v>
      </c>
    </row>
    <row r="4087" spans="1:18" hidden="1" x14ac:dyDescent="0.2">
      <c r="A4087" s="176" t="s">
        <v>2089</v>
      </c>
      <c r="B4087" s="1064" t="s">
        <v>1923</v>
      </c>
      <c r="C4087" s="366" t="s">
        <v>1530</v>
      </c>
      <c r="D4087" t="s">
        <v>1903</v>
      </c>
      <c r="E4087" s="11"/>
      <c r="F4087" s="11" t="s">
        <v>2118</v>
      </c>
      <c r="G4087" s="11"/>
      <c r="H4087" s="11"/>
      <c r="I4087">
        <v>37</v>
      </c>
      <c r="J4087" s="11"/>
      <c r="K4087" s="11"/>
      <c r="L4087">
        <v>37</v>
      </c>
      <c r="M4087" s="11"/>
      <c r="N4087" s="11"/>
      <c r="O4087" s="360">
        <f>IF(P4087="Yes",'MD Rates'!$H$1,R4087)</f>
        <v>42644</v>
      </c>
      <c r="P4087" s="1244" t="str">
        <f t="shared" si="157"/>
        <v>No</v>
      </c>
      <c r="R4087" s="181">
        <v>42644</v>
      </c>
    </row>
    <row r="4088" spans="1:18" hidden="1" x14ac:dyDescent="0.2">
      <c r="A4088" s="176" t="s">
        <v>2089</v>
      </c>
      <c r="B4088" s="1064" t="s">
        <v>1923</v>
      </c>
      <c r="C4088" s="366" t="s">
        <v>1530</v>
      </c>
      <c r="D4088" s="16" t="s">
        <v>2168</v>
      </c>
      <c r="E4088" s="11"/>
      <c r="F4088" s="11" t="s">
        <v>2118</v>
      </c>
      <c r="G4088" s="11"/>
      <c r="H4088" s="11"/>
      <c r="I4088">
        <v>37</v>
      </c>
      <c r="J4088" s="11"/>
      <c r="K4088" s="11"/>
      <c r="L4088">
        <v>37</v>
      </c>
      <c r="M4088" s="11"/>
      <c r="N4088" s="11"/>
      <c r="O4088" s="1332">
        <v>44105</v>
      </c>
      <c r="P4088" s="12" t="str">
        <f t="shared" si="157"/>
        <v>No</v>
      </c>
      <c r="Q4088" s="11"/>
      <c r="R4088" s="1249">
        <v>44105</v>
      </c>
    </row>
    <row r="4089" spans="1:18" hidden="1" x14ac:dyDescent="0.2">
      <c r="A4089" s="176" t="s">
        <v>2090</v>
      </c>
      <c r="B4089" s="1064" t="s">
        <v>1923</v>
      </c>
      <c r="C4089" s="366" t="s">
        <v>1530</v>
      </c>
      <c r="D4089" t="s">
        <v>1794</v>
      </c>
      <c r="E4089" s="11"/>
      <c r="F4089" s="11" t="s">
        <v>2118</v>
      </c>
      <c r="G4089" s="11"/>
      <c r="H4089" s="11"/>
      <c r="I4089">
        <v>37</v>
      </c>
      <c r="J4089" s="11"/>
      <c r="K4089" s="11"/>
      <c r="L4089">
        <v>37</v>
      </c>
      <c r="M4089" s="11"/>
      <c r="N4089" s="11"/>
      <c r="O4089" s="360">
        <f>IF(P4089="Yes",'MD Rates'!$H$1,R4089)</f>
        <v>42644</v>
      </c>
      <c r="P4089" s="1244" t="str">
        <f t="shared" si="157"/>
        <v>No</v>
      </c>
      <c r="R4089" s="181">
        <v>42644</v>
      </c>
    </row>
    <row r="4090" spans="1:18" hidden="1" x14ac:dyDescent="0.2">
      <c r="A4090" s="176" t="s">
        <v>2090</v>
      </c>
      <c r="B4090" s="1064" t="s">
        <v>1923</v>
      </c>
      <c r="C4090" s="366" t="s">
        <v>1530</v>
      </c>
      <c r="D4090" t="s">
        <v>1796</v>
      </c>
      <c r="E4090" s="11"/>
      <c r="F4090" s="11" t="s">
        <v>2118</v>
      </c>
      <c r="G4090" s="11"/>
      <c r="H4090" s="11"/>
      <c r="I4090">
        <v>37</v>
      </c>
      <c r="J4090" s="11"/>
      <c r="K4090" s="11"/>
      <c r="L4090">
        <v>37</v>
      </c>
      <c r="M4090" s="11"/>
      <c r="N4090" s="11"/>
      <c r="O4090" s="360">
        <f>IF(P4090="Yes",'MD Rates'!$H$1,R4090)</f>
        <v>42644</v>
      </c>
      <c r="P4090" s="1244" t="str">
        <f t="shared" si="157"/>
        <v>No</v>
      </c>
      <c r="R4090" s="181">
        <v>42644</v>
      </c>
    </row>
    <row r="4091" spans="1:18" hidden="1" x14ac:dyDescent="0.2">
      <c r="A4091" s="176" t="s">
        <v>2090</v>
      </c>
      <c r="B4091" s="1064" t="s">
        <v>1923</v>
      </c>
      <c r="C4091" s="366" t="s">
        <v>1530</v>
      </c>
      <c r="D4091" t="s">
        <v>1798</v>
      </c>
      <c r="E4091" s="11"/>
      <c r="F4091" s="11" t="s">
        <v>2118</v>
      </c>
      <c r="G4091" s="11"/>
      <c r="H4091" s="11"/>
      <c r="I4091">
        <v>37</v>
      </c>
      <c r="J4091" s="11"/>
      <c r="K4091" s="11"/>
      <c r="L4091">
        <v>37</v>
      </c>
      <c r="M4091" s="11"/>
      <c r="N4091" s="11"/>
      <c r="O4091" s="360">
        <f>IF(P4091="Yes",'MD Rates'!$H$1,R4091)</f>
        <v>42644</v>
      </c>
      <c r="P4091" s="1244" t="str">
        <f t="shared" si="157"/>
        <v>No</v>
      </c>
      <c r="R4091" s="181">
        <v>42644</v>
      </c>
    </row>
    <row r="4092" spans="1:18" hidden="1" x14ac:dyDescent="0.2">
      <c r="A4092" s="176" t="s">
        <v>2090</v>
      </c>
      <c r="B4092" s="1064" t="s">
        <v>1923</v>
      </c>
      <c r="C4092" s="366" t="s">
        <v>1530</v>
      </c>
      <c r="D4092" t="s">
        <v>1788</v>
      </c>
      <c r="E4092" s="11"/>
      <c r="F4092" s="11" t="s">
        <v>2118</v>
      </c>
      <c r="G4092" s="11"/>
      <c r="H4092" s="11"/>
      <c r="I4092">
        <v>37</v>
      </c>
      <c r="J4092" s="11"/>
      <c r="K4092" s="11"/>
      <c r="L4092">
        <v>37</v>
      </c>
      <c r="M4092" s="11"/>
      <c r="N4092" s="11"/>
      <c r="O4092" s="360">
        <f>IF(P4092="Yes",'MD Rates'!$H$1,R4092)</f>
        <v>42644</v>
      </c>
      <c r="P4092" s="1244" t="str">
        <f t="shared" si="157"/>
        <v>No</v>
      </c>
      <c r="R4092" s="181">
        <v>42644</v>
      </c>
    </row>
    <row r="4093" spans="1:18" hidden="1" x14ac:dyDescent="0.2">
      <c r="A4093" s="176" t="s">
        <v>2090</v>
      </c>
      <c r="B4093" s="1064" t="s">
        <v>1923</v>
      </c>
      <c r="C4093" s="366" t="s">
        <v>1530</v>
      </c>
      <c r="D4093" t="s">
        <v>1791</v>
      </c>
      <c r="E4093" s="11"/>
      <c r="F4093" s="11" t="s">
        <v>2118</v>
      </c>
      <c r="G4093" s="11"/>
      <c r="H4093" s="11"/>
      <c r="I4093">
        <v>37</v>
      </c>
      <c r="J4093" s="11"/>
      <c r="K4093" s="11"/>
      <c r="L4093">
        <v>37</v>
      </c>
      <c r="M4093" s="11"/>
      <c r="N4093" s="11"/>
      <c r="O4093" s="360">
        <f>IF(P4093="Yes",'MD Rates'!$H$1,R4093)</f>
        <v>42644</v>
      </c>
      <c r="P4093" s="1244" t="str">
        <f t="shared" si="157"/>
        <v>No</v>
      </c>
      <c r="R4093" s="181">
        <v>42644</v>
      </c>
    </row>
    <row r="4094" spans="1:18" hidden="1" x14ac:dyDescent="0.2">
      <c r="A4094" s="176" t="s">
        <v>2090</v>
      </c>
      <c r="B4094" s="1064" t="s">
        <v>1923</v>
      </c>
      <c r="C4094" s="366" t="s">
        <v>1530</v>
      </c>
      <c r="D4094" t="s">
        <v>1906</v>
      </c>
      <c r="E4094" s="11"/>
      <c r="F4094" s="11" t="s">
        <v>2118</v>
      </c>
      <c r="G4094" s="11"/>
      <c r="H4094" s="11"/>
      <c r="I4094">
        <v>37</v>
      </c>
      <c r="J4094" s="11"/>
      <c r="K4094" s="11"/>
      <c r="L4094">
        <v>37</v>
      </c>
      <c r="M4094" s="11"/>
      <c r="N4094" s="11"/>
      <c r="O4094" s="360">
        <f>IF(P4094="Yes",'MD Rates'!$H$1,R4094)</f>
        <v>42644</v>
      </c>
      <c r="P4094" s="1244" t="str">
        <f t="shared" si="157"/>
        <v>No</v>
      </c>
      <c r="R4094" s="181">
        <v>42644</v>
      </c>
    </row>
    <row r="4095" spans="1:18" hidden="1" x14ac:dyDescent="0.2">
      <c r="A4095" s="176" t="s">
        <v>2090</v>
      </c>
      <c r="B4095" s="1064" t="s">
        <v>1923</v>
      </c>
      <c r="C4095" s="366" t="s">
        <v>1530</v>
      </c>
      <c r="D4095" t="s">
        <v>1907</v>
      </c>
      <c r="E4095" s="11"/>
      <c r="F4095" s="11" t="s">
        <v>2118</v>
      </c>
      <c r="G4095" s="11"/>
      <c r="H4095" s="11"/>
      <c r="I4095">
        <v>37</v>
      </c>
      <c r="J4095" s="11"/>
      <c r="K4095" s="11"/>
      <c r="L4095">
        <v>37</v>
      </c>
      <c r="M4095" s="11"/>
      <c r="N4095" s="11"/>
      <c r="O4095" s="360">
        <f>IF(P4095="Yes",'MD Rates'!$H$1,R4095)</f>
        <v>42644</v>
      </c>
      <c r="P4095" s="1244" t="str">
        <f t="shared" si="157"/>
        <v>No</v>
      </c>
      <c r="R4095" s="181">
        <v>42644</v>
      </c>
    </row>
    <row r="4096" spans="1:18" hidden="1" x14ac:dyDescent="0.2">
      <c r="A4096" s="176" t="s">
        <v>2090</v>
      </c>
      <c r="B4096" s="1064" t="s">
        <v>1923</v>
      </c>
      <c r="C4096" s="366" t="s">
        <v>1530</v>
      </c>
      <c r="D4096" t="s">
        <v>1908</v>
      </c>
      <c r="E4096" s="11"/>
      <c r="F4096" s="11" t="s">
        <v>2118</v>
      </c>
      <c r="G4096" s="11"/>
      <c r="H4096" s="11"/>
      <c r="I4096">
        <v>37</v>
      </c>
      <c r="J4096" s="11"/>
      <c r="K4096" s="11"/>
      <c r="L4096">
        <v>37</v>
      </c>
      <c r="M4096" s="11"/>
      <c r="N4096" s="11"/>
      <c r="O4096" s="360">
        <f>IF(P4096="Yes",'MD Rates'!$H$1,R4096)</f>
        <v>42644</v>
      </c>
      <c r="P4096" s="1244" t="str">
        <f t="shared" si="157"/>
        <v>No</v>
      </c>
      <c r="R4096" s="181">
        <v>42644</v>
      </c>
    </row>
    <row r="4097" spans="1:18" hidden="1" x14ac:dyDescent="0.2">
      <c r="A4097" s="176" t="s">
        <v>2090</v>
      </c>
      <c r="B4097" s="1064" t="s">
        <v>1923</v>
      </c>
      <c r="C4097" s="366" t="s">
        <v>1530</v>
      </c>
      <c r="D4097" t="s">
        <v>1909</v>
      </c>
      <c r="E4097" s="11"/>
      <c r="F4097" s="11" t="s">
        <v>2118</v>
      </c>
      <c r="G4097" s="11"/>
      <c r="H4097" s="11"/>
      <c r="I4097">
        <v>37</v>
      </c>
      <c r="J4097" s="11"/>
      <c r="K4097" s="11"/>
      <c r="L4097">
        <v>37</v>
      </c>
      <c r="M4097" s="11"/>
      <c r="N4097" s="11"/>
      <c r="O4097" s="360">
        <f>IF(P4097="Yes",'MD Rates'!$H$1,R4097)</f>
        <v>42644</v>
      </c>
      <c r="P4097" s="1244" t="str">
        <f t="shared" si="157"/>
        <v>No</v>
      </c>
      <c r="R4097" s="181">
        <v>42644</v>
      </c>
    </row>
    <row r="4098" spans="1:18" hidden="1" x14ac:dyDescent="0.2">
      <c r="A4098" s="176" t="s">
        <v>2090</v>
      </c>
      <c r="B4098" s="1064" t="s">
        <v>1923</v>
      </c>
      <c r="C4098" s="366" t="s">
        <v>1530</v>
      </c>
      <c r="D4098" t="s">
        <v>1910</v>
      </c>
      <c r="E4098" s="11"/>
      <c r="F4098" s="11" t="s">
        <v>2118</v>
      </c>
      <c r="G4098" s="11"/>
      <c r="H4098" s="11"/>
      <c r="I4098">
        <v>37</v>
      </c>
      <c r="J4098" s="11"/>
      <c r="K4098" s="11"/>
      <c r="L4098">
        <v>37</v>
      </c>
      <c r="M4098" s="11"/>
      <c r="N4098" s="11"/>
      <c r="O4098" s="360">
        <f>IF(P4098="Yes",'MD Rates'!$H$1,R4098)</f>
        <v>42644</v>
      </c>
      <c r="P4098" s="1244" t="str">
        <f t="shared" si="157"/>
        <v>No</v>
      </c>
      <c r="R4098" s="181">
        <v>42644</v>
      </c>
    </row>
    <row r="4099" spans="1:18" hidden="1" x14ac:dyDescent="0.2">
      <c r="A4099" s="176" t="s">
        <v>2090</v>
      </c>
      <c r="B4099" s="1064" t="s">
        <v>1923</v>
      </c>
      <c r="C4099" s="366" t="s">
        <v>1530</v>
      </c>
      <c r="D4099" t="s">
        <v>1911</v>
      </c>
      <c r="E4099" s="11"/>
      <c r="F4099" s="11" t="s">
        <v>2118</v>
      </c>
      <c r="G4099" s="11"/>
      <c r="H4099" s="11"/>
      <c r="I4099">
        <v>37</v>
      </c>
      <c r="J4099" s="11"/>
      <c r="K4099" s="11"/>
      <c r="L4099">
        <v>37</v>
      </c>
      <c r="M4099" s="11"/>
      <c r="N4099" s="11"/>
      <c r="O4099" s="360">
        <f>IF(P4099="Yes",'MD Rates'!$H$1,R4099)</f>
        <v>42644</v>
      </c>
      <c r="P4099" s="1244" t="str">
        <f t="shared" si="157"/>
        <v>No</v>
      </c>
      <c r="R4099" s="181">
        <v>42644</v>
      </c>
    </row>
    <row r="4100" spans="1:18" hidden="1" x14ac:dyDescent="0.2">
      <c r="A4100" s="176" t="s">
        <v>2090</v>
      </c>
      <c r="B4100" s="1064" t="s">
        <v>1923</v>
      </c>
      <c r="C4100" s="366" t="s">
        <v>1530</v>
      </c>
      <c r="D4100" t="s">
        <v>1801</v>
      </c>
      <c r="E4100" s="11"/>
      <c r="F4100" s="11" t="s">
        <v>2118</v>
      </c>
      <c r="G4100" s="11"/>
      <c r="H4100" s="11"/>
      <c r="I4100">
        <v>37</v>
      </c>
      <c r="J4100" s="11"/>
      <c r="K4100" s="11"/>
      <c r="L4100">
        <v>37</v>
      </c>
      <c r="M4100" s="11"/>
      <c r="N4100" s="11"/>
      <c r="O4100" s="360">
        <f>IF(P4100="Yes",'MD Rates'!$H$1,R4100)</f>
        <v>42644</v>
      </c>
      <c r="P4100" s="1244" t="str">
        <f t="shared" si="157"/>
        <v>No</v>
      </c>
      <c r="R4100" s="181">
        <v>42644</v>
      </c>
    </row>
    <row r="4101" spans="1:18" hidden="1" x14ac:dyDescent="0.2">
      <c r="A4101" s="176" t="s">
        <v>2090</v>
      </c>
      <c r="B4101" s="1064" t="s">
        <v>1923</v>
      </c>
      <c r="C4101" s="366" t="s">
        <v>1530</v>
      </c>
      <c r="D4101" t="s">
        <v>1803</v>
      </c>
      <c r="E4101" s="11"/>
      <c r="F4101" s="11" t="s">
        <v>2118</v>
      </c>
      <c r="G4101" s="11"/>
      <c r="H4101" s="11"/>
      <c r="I4101">
        <v>37</v>
      </c>
      <c r="J4101" s="11"/>
      <c r="K4101" s="11"/>
      <c r="L4101">
        <v>37</v>
      </c>
      <c r="M4101" s="11"/>
      <c r="N4101" s="11"/>
      <c r="O4101" s="360">
        <f>IF(P4101="Yes",'MD Rates'!$H$1,R4101)</f>
        <v>42644</v>
      </c>
      <c r="P4101" s="1244" t="str">
        <f t="shared" si="157"/>
        <v>No</v>
      </c>
      <c r="R4101" s="181">
        <v>42644</v>
      </c>
    </row>
    <row r="4102" spans="1:18" hidden="1" x14ac:dyDescent="0.2">
      <c r="A4102" s="176" t="s">
        <v>2090</v>
      </c>
      <c r="B4102" s="1064" t="s">
        <v>1923</v>
      </c>
      <c r="C4102" s="366" t="s">
        <v>1530</v>
      </c>
      <c r="D4102" t="s">
        <v>1805</v>
      </c>
      <c r="E4102" s="11"/>
      <c r="F4102" s="11" t="s">
        <v>2118</v>
      </c>
      <c r="G4102" s="11"/>
      <c r="H4102" s="11"/>
      <c r="I4102">
        <v>37</v>
      </c>
      <c r="J4102" s="11"/>
      <c r="K4102" s="11"/>
      <c r="L4102">
        <v>37</v>
      </c>
      <c r="M4102" s="11"/>
      <c r="N4102" s="11"/>
      <c r="O4102" s="360">
        <f>IF(P4102="Yes",'MD Rates'!$H$1,R4102)</f>
        <v>42644</v>
      </c>
      <c r="P4102" s="1244" t="str">
        <f t="shared" si="157"/>
        <v>No</v>
      </c>
      <c r="R4102" s="181">
        <v>42644</v>
      </c>
    </row>
    <row r="4103" spans="1:18" hidden="1" x14ac:dyDescent="0.2">
      <c r="A4103" s="176" t="s">
        <v>2090</v>
      </c>
      <c r="B4103" s="1064" t="s">
        <v>1923</v>
      </c>
      <c r="C4103" s="366" t="s">
        <v>1530</v>
      </c>
      <c r="D4103" t="s">
        <v>1807</v>
      </c>
      <c r="E4103" s="11"/>
      <c r="F4103" s="11" t="s">
        <v>2118</v>
      </c>
      <c r="G4103" s="11"/>
      <c r="H4103" s="11"/>
      <c r="I4103">
        <v>37</v>
      </c>
      <c r="J4103" s="11"/>
      <c r="K4103" s="11"/>
      <c r="L4103">
        <v>37</v>
      </c>
      <c r="M4103" s="11"/>
      <c r="N4103" s="11"/>
      <c r="O4103" s="360">
        <f>IF(P4103="Yes",'MD Rates'!$H$1,R4103)</f>
        <v>42644</v>
      </c>
      <c r="P4103" s="1244" t="str">
        <f t="shared" si="157"/>
        <v>No</v>
      </c>
      <c r="R4103" s="181">
        <v>42644</v>
      </c>
    </row>
    <row r="4104" spans="1:18" hidden="1" x14ac:dyDescent="0.2">
      <c r="A4104" s="176" t="s">
        <v>2090</v>
      </c>
      <c r="B4104" s="1064" t="s">
        <v>1923</v>
      </c>
      <c r="C4104" s="366" t="s">
        <v>1530</v>
      </c>
      <c r="D4104" t="s">
        <v>1809</v>
      </c>
      <c r="E4104" s="11"/>
      <c r="F4104" s="11" t="s">
        <v>2118</v>
      </c>
      <c r="G4104" s="11"/>
      <c r="H4104" s="11"/>
      <c r="I4104">
        <v>37</v>
      </c>
      <c r="J4104" s="11"/>
      <c r="K4104" s="11"/>
      <c r="L4104">
        <v>37</v>
      </c>
      <c r="M4104" s="11"/>
      <c r="N4104" s="11"/>
      <c r="O4104" s="360">
        <f>IF(P4104="Yes",'MD Rates'!$H$1,R4104)</f>
        <v>42644</v>
      </c>
      <c r="P4104" s="1244" t="str">
        <f t="shared" si="157"/>
        <v>No</v>
      </c>
      <c r="R4104" s="181">
        <v>42644</v>
      </c>
    </row>
    <row r="4105" spans="1:18" hidden="1" x14ac:dyDescent="0.2">
      <c r="A4105" s="176" t="s">
        <v>2090</v>
      </c>
      <c r="B4105" s="1064" t="s">
        <v>1923</v>
      </c>
      <c r="C4105" s="366" t="s">
        <v>1530</v>
      </c>
      <c r="D4105" t="s">
        <v>1811</v>
      </c>
      <c r="E4105" s="11"/>
      <c r="F4105" s="11" t="s">
        <v>2118</v>
      </c>
      <c r="G4105" s="11"/>
      <c r="H4105" s="11"/>
      <c r="I4105">
        <v>37</v>
      </c>
      <c r="J4105" s="11"/>
      <c r="K4105" s="11"/>
      <c r="L4105">
        <v>37</v>
      </c>
      <c r="M4105" s="11"/>
      <c r="N4105" s="11"/>
      <c r="O4105" s="360">
        <f>IF(P4105="Yes",'MD Rates'!$H$1,R4105)</f>
        <v>42644</v>
      </c>
      <c r="P4105" s="1244" t="str">
        <f t="shared" si="157"/>
        <v>No</v>
      </c>
      <c r="R4105" s="181">
        <v>42644</v>
      </c>
    </row>
    <row r="4106" spans="1:18" hidden="1" x14ac:dyDescent="0.2">
      <c r="A4106" s="176" t="s">
        <v>2090</v>
      </c>
      <c r="B4106" s="1064" t="s">
        <v>1923</v>
      </c>
      <c r="C4106" s="366" t="s">
        <v>1530</v>
      </c>
      <c r="D4106" t="s">
        <v>1813</v>
      </c>
      <c r="E4106" s="11"/>
      <c r="F4106" s="11" t="s">
        <v>2118</v>
      </c>
      <c r="G4106" s="11"/>
      <c r="H4106" s="11"/>
      <c r="I4106">
        <v>37</v>
      </c>
      <c r="J4106" s="11"/>
      <c r="K4106" s="11"/>
      <c r="L4106">
        <v>37</v>
      </c>
      <c r="M4106" s="11"/>
      <c r="N4106" s="11"/>
      <c r="O4106" s="360">
        <f>IF(P4106="Yes",'MD Rates'!$H$1,R4106)</f>
        <v>42644</v>
      </c>
      <c r="P4106" s="1244" t="str">
        <f t="shared" si="157"/>
        <v>No</v>
      </c>
      <c r="R4106" s="181">
        <v>42644</v>
      </c>
    </row>
    <row r="4107" spans="1:18" hidden="1" x14ac:dyDescent="0.2">
      <c r="A4107" s="176" t="s">
        <v>2090</v>
      </c>
      <c r="B4107" s="1064" t="s">
        <v>1923</v>
      </c>
      <c r="C4107" s="366" t="s">
        <v>1530</v>
      </c>
      <c r="D4107" t="s">
        <v>1815</v>
      </c>
      <c r="E4107" s="11"/>
      <c r="F4107" s="11" t="s">
        <v>2118</v>
      </c>
      <c r="G4107" s="11"/>
      <c r="H4107" s="11"/>
      <c r="I4107">
        <v>37</v>
      </c>
      <c r="J4107" s="11"/>
      <c r="K4107" s="11"/>
      <c r="L4107">
        <v>37</v>
      </c>
      <c r="M4107" s="11"/>
      <c r="N4107" s="11"/>
      <c r="O4107" s="360">
        <f>IF(P4107="Yes",'MD Rates'!$H$1,R4107)</f>
        <v>42644</v>
      </c>
      <c r="P4107" s="1244" t="str">
        <f t="shared" si="157"/>
        <v>No</v>
      </c>
      <c r="R4107" s="181">
        <v>42644</v>
      </c>
    </row>
    <row r="4108" spans="1:18" hidden="1" x14ac:dyDescent="0.2">
      <c r="A4108" s="176" t="s">
        <v>2090</v>
      </c>
      <c r="B4108" s="1064" t="s">
        <v>1923</v>
      </c>
      <c r="C4108" s="366" t="s">
        <v>1530</v>
      </c>
      <c r="D4108" t="s">
        <v>1821</v>
      </c>
      <c r="E4108" s="11"/>
      <c r="F4108" s="11" t="s">
        <v>2118</v>
      </c>
      <c r="G4108" s="11"/>
      <c r="H4108" s="11"/>
      <c r="I4108">
        <v>37</v>
      </c>
      <c r="J4108" s="11"/>
      <c r="K4108" s="11"/>
      <c r="L4108">
        <v>37</v>
      </c>
      <c r="M4108" s="11"/>
      <c r="N4108" s="11"/>
      <c r="O4108" s="360">
        <f>IF(P4108="Yes",'MD Rates'!$H$1,R4108)</f>
        <v>42644</v>
      </c>
      <c r="P4108" s="1244" t="str">
        <f t="shared" si="157"/>
        <v>No</v>
      </c>
      <c r="R4108" s="181">
        <v>42644</v>
      </c>
    </row>
    <row r="4109" spans="1:18" hidden="1" x14ac:dyDescent="0.2">
      <c r="A4109" s="176" t="s">
        <v>2090</v>
      </c>
      <c r="B4109" s="1064" t="s">
        <v>1923</v>
      </c>
      <c r="C4109" s="366" t="s">
        <v>1530</v>
      </c>
      <c r="D4109" t="s">
        <v>1823</v>
      </c>
      <c r="E4109" s="11"/>
      <c r="F4109" s="11" t="s">
        <v>2118</v>
      </c>
      <c r="G4109" s="11"/>
      <c r="H4109" s="11"/>
      <c r="I4109">
        <v>37</v>
      </c>
      <c r="J4109" s="11"/>
      <c r="K4109" s="11"/>
      <c r="L4109">
        <v>37</v>
      </c>
      <c r="M4109" s="11"/>
      <c r="N4109" s="11"/>
      <c r="O4109" s="360">
        <f>IF(P4109="Yes",'MD Rates'!$H$1,R4109)</f>
        <v>42644</v>
      </c>
      <c r="P4109" s="1244" t="str">
        <f t="shared" si="157"/>
        <v>No</v>
      </c>
      <c r="R4109" s="181">
        <v>42644</v>
      </c>
    </row>
    <row r="4110" spans="1:18" hidden="1" x14ac:dyDescent="0.2">
      <c r="A4110" s="176" t="s">
        <v>2090</v>
      </c>
      <c r="B4110" s="1064" t="s">
        <v>1923</v>
      </c>
      <c r="C4110" s="366" t="s">
        <v>1530</v>
      </c>
      <c r="D4110" t="s">
        <v>1825</v>
      </c>
      <c r="E4110" s="11"/>
      <c r="F4110" s="11" t="s">
        <v>2118</v>
      </c>
      <c r="G4110" s="11"/>
      <c r="H4110" s="11"/>
      <c r="I4110">
        <v>37</v>
      </c>
      <c r="J4110" s="11"/>
      <c r="K4110" s="11"/>
      <c r="L4110">
        <v>37</v>
      </c>
      <c r="M4110" s="11"/>
      <c r="N4110" s="11"/>
      <c r="O4110" s="360">
        <f>IF(P4110="Yes",'MD Rates'!$H$1,R4110)</f>
        <v>42644</v>
      </c>
      <c r="P4110" s="1244" t="str">
        <f t="shared" si="157"/>
        <v>No</v>
      </c>
      <c r="R4110" s="181">
        <v>42644</v>
      </c>
    </row>
    <row r="4111" spans="1:18" hidden="1" x14ac:dyDescent="0.2">
      <c r="A4111" s="176" t="s">
        <v>2090</v>
      </c>
      <c r="B4111" s="1064" t="s">
        <v>1923</v>
      </c>
      <c r="C4111" s="366" t="s">
        <v>1530</v>
      </c>
      <c r="D4111" t="s">
        <v>1827</v>
      </c>
      <c r="E4111" s="11"/>
      <c r="F4111" s="11" t="s">
        <v>2118</v>
      </c>
      <c r="G4111" s="11"/>
      <c r="H4111" s="11"/>
      <c r="I4111">
        <v>37</v>
      </c>
      <c r="J4111" s="11"/>
      <c r="K4111" s="11"/>
      <c r="L4111">
        <v>37</v>
      </c>
      <c r="M4111" s="11"/>
      <c r="N4111" s="11"/>
      <c r="O4111" s="360">
        <f>IF(P4111="Yes",'MD Rates'!$H$1,R4111)</f>
        <v>42644</v>
      </c>
      <c r="P4111" s="1244" t="str">
        <f t="shared" si="157"/>
        <v>No</v>
      </c>
      <c r="R4111" s="181">
        <v>42644</v>
      </c>
    </row>
    <row r="4112" spans="1:18" hidden="1" x14ac:dyDescent="0.2">
      <c r="A4112" s="176" t="s">
        <v>2090</v>
      </c>
      <c r="B4112" s="1064" t="s">
        <v>1923</v>
      </c>
      <c r="C4112" s="366" t="s">
        <v>1530</v>
      </c>
      <c r="D4112" t="s">
        <v>1829</v>
      </c>
      <c r="E4112" s="11"/>
      <c r="F4112" s="11" t="s">
        <v>2118</v>
      </c>
      <c r="G4112" s="11"/>
      <c r="H4112" s="11"/>
      <c r="I4112">
        <v>37</v>
      </c>
      <c r="J4112" s="11"/>
      <c r="K4112" s="11"/>
      <c r="L4112">
        <v>37</v>
      </c>
      <c r="M4112" s="11"/>
      <c r="N4112" s="11"/>
      <c r="O4112" s="360">
        <f>IF(P4112="Yes",'MD Rates'!$H$1,R4112)</f>
        <v>42644</v>
      </c>
      <c r="P4112" s="1244" t="str">
        <f t="shared" ref="P4112:P4119" si="160">IF(I4112&lt;&gt;L4112,"Yes","No")</f>
        <v>No</v>
      </c>
      <c r="R4112" s="181">
        <v>42644</v>
      </c>
    </row>
    <row r="4113" spans="1:20" hidden="1" x14ac:dyDescent="0.2">
      <c r="A4113" s="176" t="s">
        <v>2090</v>
      </c>
      <c r="B4113" s="1064" t="s">
        <v>1923</v>
      </c>
      <c r="C4113" s="366" t="s">
        <v>1530</v>
      </c>
      <c r="D4113" t="s">
        <v>1831</v>
      </c>
      <c r="E4113" s="11"/>
      <c r="F4113" s="11" t="s">
        <v>2118</v>
      </c>
      <c r="G4113" s="11"/>
      <c r="H4113" s="11"/>
      <c r="I4113">
        <v>37</v>
      </c>
      <c r="J4113" s="11"/>
      <c r="K4113" s="11"/>
      <c r="L4113">
        <v>37</v>
      </c>
      <c r="M4113" s="11"/>
      <c r="N4113" s="11"/>
      <c r="O4113" s="360">
        <f>IF(P4113="Yes",'MD Rates'!$H$1,R4113)</f>
        <v>42644</v>
      </c>
      <c r="P4113" s="1244" t="str">
        <f t="shared" si="160"/>
        <v>No</v>
      </c>
      <c r="R4113" s="181">
        <v>42644</v>
      </c>
    </row>
    <row r="4114" spans="1:20" hidden="1" x14ac:dyDescent="0.2">
      <c r="A4114" s="176" t="s">
        <v>2090</v>
      </c>
      <c r="B4114" s="1064" t="s">
        <v>1923</v>
      </c>
      <c r="C4114" s="366" t="s">
        <v>1530</v>
      </c>
      <c r="D4114" t="s">
        <v>1833</v>
      </c>
      <c r="E4114" s="11"/>
      <c r="F4114" s="11" t="s">
        <v>2118</v>
      </c>
      <c r="G4114" s="11"/>
      <c r="H4114" s="11"/>
      <c r="I4114">
        <v>37</v>
      </c>
      <c r="J4114" s="11"/>
      <c r="K4114" s="11"/>
      <c r="L4114">
        <v>37</v>
      </c>
      <c r="M4114" s="11"/>
      <c r="N4114" s="11"/>
      <c r="O4114" s="360">
        <f>IF(P4114="Yes",'MD Rates'!$H$1,R4114)</f>
        <v>42644</v>
      </c>
      <c r="P4114" s="1244" t="str">
        <f t="shared" si="160"/>
        <v>No</v>
      </c>
      <c r="R4114" s="181">
        <v>42644</v>
      </c>
    </row>
    <row r="4115" spans="1:20" hidden="1" x14ac:dyDescent="0.2">
      <c r="A4115" s="176" t="s">
        <v>2090</v>
      </c>
      <c r="B4115" s="1064" t="s">
        <v>1923</v>
      </c>
      <c r="C4115" s="366" t="s">
        <v>1530</v>
      </c>
      <c r="D4115" t="s">
        <v>1835</v>
      </c>
      <c r="E4115" s="11"/>
      <c r="F4115" s="11" t="s">
        <v>2118</v>
      </c>
      <c r="G4115" s="11"/>
      <c r="H4115" s="11"/>
      <c r="I4115">
        <v>37</v>
      </c>
      <c r="J4115" s="11"/>
      <c r="K4115" s="11"/>
      <c r="L4115">
        <v>37</v>
      </c>
      <c r="M4115" s="11"/>
      <c r="N4115" s="11"/>
      <c r="O4115" s="360">
        <f>IF(P4115="Yes",'MD Rates'!$H$1,R4115)</f>
        <v>42644</v>
      </c>
      <c r="P4115" s="1244" t="str">
        <f t="shared" si="160"/>
        <v>No</v>
      </c>
      <c r="R4115" s="181">
        <v>42644</v>
      </c>
    </row>
    <row r="4116" spans="1:20" hidden="1" x14ac:dyDescent="0.2">
      <c r="A4116" s="176" t="s">
        <v>2090</v>
      </c>
      <c r="B4116" s="1064" t="s">
        <v>1923</v>
      </c>
      <c r="C4116" s="366" t="s">
        <v>1530</v>
      </c>
      <c r="D4116" t="s">
        <v>1900</v>
      </c>
      <c r="E4116" s="11"/>
      <c r="F4116" s="11" t="s">
        <v>2118</v>
      </c>
      <c r="G4116" s="11"/>
      <c r="H4116" s="11"/>
      <c r="I4116">
        <v>37</v>
      </c>
      <c r="J4116" s="11"/>
      <c r="K4116" s="11"/>
      <c r="L4116">
        <v>37</v>
      </c>
      <c r="M4116" s="11"/>
      <c r="N4116" s="11"/>
      <c r="O4116" s="360">
        <f>IF(P4116="Yes",'MD Rates'!$H$1,R4116)</f>
        <v>42644</v>
      </c>
      <c r="P4116" s="1244" t="str">
        <f t="shared" si="160"/>
        <v>No</v>
      </c>
      <c r="R4116" s="181">
        <v>42644</v>
      </c>
    </row>
    <row r="4117" spans="1:20" hidden="1" x14ac:dyDescent="0.2">
      <c r="A4117" s="176" t="s">
        <v>2090</v>
      </c>
      <c r="B4117" s="1064" t="s">
        <v>1923</v>
      </c>
      <c r="C4117" s="366" t="s">
        <v>1530</v>
      </c>
      <c r="D4117" t="s">
        <v>1901</v>
      </c>
      <c r="E4117" s="11"/>
      <c r="F4117" s="11" t="s">
        <v>2118</v>
      </c>
      <c r="G4117" s="11"/>
      <c r="H4117" s="11"/>
      <c r="I4117">
        <v>37</v>
      </c>
      <c r="J4117" s="11"/>
      <c r="K4117" s="11"/>
      <c r="L4117">
        <v>37</v>
      </c>
      <c r="M4117" s="11"/>
      <c r="N4117" s="11"/>
      <c r="O4117" s="360">
        <f>IF(P4117="Yes",'MD Rates'!$H$1,R4117)</f>
        <v>42644</v>
      </c>
      <c r="P4117" s="1244" t="str">
        <f t="shared" si="160"/>
        <v>No</v>
      </c>
      <c r="R4117" s="181">
        <v>42644</v>
      </c>
    </row>
    <row r="4118" spans="1:20" hidden="1" x14ac:dyDescent="0.2">
      <c r="A4118" s="176" t="s">
        <v>2090</v>
      </c>
      <c r="B4118" s="1064" t="s">
        <v>1923</v>
      </c>
      <c r="C4118" s="366" t="s">
        <v>1530</v>
      </c>
      <c r="D4118" t="s">
        <v>1902</v>
      </c>
      <c r="E4118" s="11"/>
      <c r="F4118" s="11" t="s">
        <v>2118</v>
      </c>
      <c r="G4118" s="11"/>
      <c r="H4118" s="11"/>
      <c r="I4118">
        <v>37</v>
      </c>
      <c r="J4118" s="11"/>
      <c r="K4118" s="11"/>
      <c r="L4118">
        <v>37</v>
      </c>
      <c r="M4118" s="11"/>
      <c r="N4118" s="11"/>
      <c r="O4118" s="360">
        <f>IF(P4118="Yes",'MD Rates'!$H$1,R4118)</f>
        <v>42644</v>
      </c>
      <c r="P4118" s="1244" t="str">
        <f t="shared" si="160"/>
        <v>No</v>
      </c>
      <c r="R4118" s="181">
        <v>42644</v>
      </c>
    </row>
    <row r="4119" spans="1:20" hidden="1" x14ac:dyDescent="0.2">
      <c r="A4119" s="176" t="s">
        <v>2090</v>
      </c>
      <c r="B4119" s="1064" t="s">
        <v>1923</v>
      </c>
      <c r="C4119" s="366" t="s">
        <v>1530</v>
      </c>
      <c r="D4119" t="s">
        <v>1903</v>
      </c>
      <c r="E4119" s="11"/>
      <c r="F4119" s="11" t="s">
        <v>2118</v>
      </c>
      <c r="G4119" s="11"/>
      <c r="H4119" s="11"/>
      <c r="I4119">
        <v>37</v>
      </c>
      <c r="J4119" s="11"/>
      <c r="K4119" s="11"/>
      <c r="L4119">
        <v>37</v>
      </c>
      <c r="M4119" s="11"/>
      <c r="N4119" s="11"/>
      <c r="O4119" s="360">
        <f>IF(P4119="Yes",'MD Rates'!$H$1,R4119)</f>
        <v>42644</v>
      </c>
      <c r="P4119" s="1244" t="str">
        <f t="shared" si="160"/>
        <v>No</v>
      </c>
      <c r="R4119" s="181">
        <v>42644</v>
      </c>
    </row>
    <row r="4120" spans="1:20" hidden="1" x14ac:dyDescent="0.2">
      <c r="A4120" s="176" t="s">
        <v>2090</v>
      </c>
      <c r="B4120" s="1064" t="s">
        <v>1923</v>
      </c>
      <c r="C4120" s="366" t="s">
        <v>1530</v>
      </c>
      <c r="D4120" s="16" t="s">
        <v>2168</v>
      </c>
      <c r="E4120" s="11"/>
      <c r="F4120" s="11" t="s">
        <v>2118</v>
      </c>
      <c r="G4120" s="11"/>
      <c r="H4120" s="11"/>
      <c r="I4120">
        <v>37</v>
      </c>
      <c r="J4120" s="11"/>
      <c r="K4120" s="11"/>
      <c r="L4120">
        <v>37</v>
      </c>
      <c r="M4120" s="11"/>
      <c r="N4120" s="11"/>
      <c r="O4120" s="1332">
        <v>44105</v>
      </c>
      <c r="P4120" s="12" t="str">
        <f t="shared" si="157"/>
        <v>No</v>
      </c>
      <c r="Q4120" s="11"/>
      <c r="R4120" s="1249">
        <v>44105</v>
      </c>
    </row>
    <row r="4121" spans="1:20" x14ac:dyDescent="0.2">
      <c r="A4121" s="176" t="s">
        <v>2089</v>
      </c>
      <c r="B4121" s="1152" t="s">
        <v>1923</v>
      </c>
      <c r="C4121" s="366" t="s">
        <v>1530</v>
      </c>
      <c r="D4121" s="11" t="s">
        <v>573</v>
      </c>
      <c r="F4121" s="11" t="s">
        <v>2091</v>
      </c>
      <c r="G4121" s="11"/>
      <c r="H4121" s="11"/>
      <c r="I4121" s="1252">
        <v>13.541179223210108</v>
      </c>
      <c r="J4121" s="11"/>
      <c r="K4121" s="11"/>
      <c r="L4121" s="1255">
        <f>'MD Rates'!L44</f>
        <v>13.812069931035541</v>
      </c>
      <c r="M4121" s="11"/>
      <c r="N4121" s="11"/>
      <c r="O4121" s="360">
        <f>IF(P4121="Yes",'MD Rates'!$H$1,R4121)</f>
        <v>44287</v>
      </c>
      <c r="P4121" s="12" t="str">
        <f t="shared" ref="P4121:P4128" si="161">IF(I4121&lt;&gt;L4121,"Yes","No")</f>
        <v>Yes</v>
      </c>
      <c r="R4121" s="360">
        <v>43922</v>
      </c>
      <c r="T4121" s="1042"/>
    </row>
    <row r="4122" spans="1:20" x14ac:dyDescent="0.2">
      <c r="A4122" s="176" t="s">
        <v>2089</v>
      </c>
      <c r="B4122" s="1152" t="s">
        <v>1923</v>
      </c>
      <c r="C4122" s="366" t="s">
        <v>1530</v>
      </c>
      <c r="D4122" s="11" t="s">
        <v>573</v>
      </c>
      <c r="F4122" s="11" t="s">
        <v>2092</v>
      </c>
      <c r="G4122" s="11"/>
      <c r="H4122" s="11"/>
      <c r="I4122" s="1252">
        <v>15.673784300037587</v>
      </c>
      <c r="J4122" s="11"/>
      <c r="K4122" s="11"/>
      <c r="L4122" s="1255">
        <f>'MD Rates'!L45</f>
        <v>15.987346287502779</v>
      </c>
      <c r="M4122" s="11"/>
      <c r="N4122" s="11"/>
      <c r="O4122" s="360">
        <f>IF(P4122="Yes",'MD Rates'!$H$1,R4122)</f>
        <v>44287</v>
      </c>
      <c r="P4122" s="12" t="str">
        <f t="shared" si="161"/>
        <v>Yes</v>
      </c>
      <c r="R4122" s="360">
        <v>43922</v>
      </c>
      <c r="T4122" s="1042"/>
    </row>
    <row r="4123" spans="1:20" x14ac:dyDescent="0.2">
      <c r="A4123" s="176" t="s">
        <v>2089</v>
      </c>
      <c r="B4123" s="1152" t="s">
        <v>1923</v>
      </c>
      <c r="C4123" s="366" t="s">
        <v>1530</v>
      </c>
      <c r="D4123" s="11" t="s">
        <v>573</v>
      </c>
      <c r="E4123" s="11"/>
      <c r="F4123" s="11" t="s">
        <v>2093</v>
      </c>
      <c r="G4123" s="11"/>
      <c r="H4123" s="11"/>
      <c r="I4123" s="1252">
        <v>18.551938139110288</v>
      </c>
      <c r="J4123" s="11"/>
      <c r="K4123" s="11"/>
      <c r="L4123" s="1255">
        <f>'MD Rates'!L46</f>
        <v>18.9225549836219</v>
      </c>
      <c r="M4123" s="11"/>
      <c r="N4123" s="11"/>
      <c r="O4123" s="360">
        <f>IF(P4123="Yes",'MD Rates'!$H$1,R4123)</f>
        <v>44287</v>
      </c>
      <c r="P4123" s="12" t="str">
        <f t="shared" si="161"/>
        <v>Yes</v>
      </c>
      <c r="Q4123" s="11"/>
      <c r="R4123" s="360">
        <v>43922</v>
      </c>
      <c r="T4123" s="1042"/>
    </row>
    <row r="4124" spans="1:20" x14ac:dyDescent="0.2">
      <c r="A4124" s="176" t="s">
        <v>2089</v>
      </c>
      <c r="B4124" s="1152" t="s">
        <v>1923</v>
      </c>
      <c r="C4124" s="366" t="s">
        <v>1530</v>
      </c>
      <c r="D4124" s="11" t="s">
        <v>573</v>
      </c>
      <c r="F4124" s="11" t="s">
        <v>2094</v>
      </c>
      <c r="G4124" s="11"/>
      <c r="H4124" s="11"/>
      <c r="I4124" s="1252">
        <v>23.510436723766272</v>
      </c>
      <c r="J4124" s="11"/>
      <c r="K4124" s="11"/>
      <c r="L4124" s="1255">
        <f>'MD Rates'!L47</f>
        <v>23.980779704964057</v>
      </c>
      <c r="M4124" s="11"/>
      <c r="N4124" s="11"/>
      <c r="O4124" s="360">
        <f>IF(P4124="Yes",'MD Rates'!$H$1,R4124)</f>
        <v>44287</v>
      </c>
      <c r="P4124" s="12" t="str">
        <f t="shared" si="161"/>
        <v>Yes</v>
      </c>
      <c r="R4124" s="360">
        <v>43922</v>
      </c>
      <c r="T4124" s="1042"/>
    </row>
    <row r="4125" spans="1:20" x14ac:dyDescent="0.2">
      <c r="A4125" s="176" t="s">
        <v>2090</v>
      </c>
      <c r="B4125" s="1152" t="s">
        <v>1923</v>
      </c>
      <c r="C4125" s="366" t="s">
        <v>1530</v>
      </c>
      <c r="D4125" s="11" t="s">
        <v>573</v>
      </c>
      <c r="F4125" s="11" t="s">
        <v>2091</v>
      </c>
      <c r="G4125" s="11"/>
      <c r="H4125" s="11"/>
      <c r="I4125" s="1252">
        <v>13.541179223210108</v>
      </c>
      <c r="J4125" s="11"/>
      <c r="K4125" s="11"/>
      <c r="L4125" s="1255">
        <f>L4121</f>
        <v>13.812069931035541</v>
      </c>
      <c r="M4125" s="11"/>
      <c r="N4125" s="11"/>
      <c r="O4125" s="360">
        <f>IF(P4125="Yes",'MD Rates'!$H$1,R4125)</f>
        <v>44287</v>
      </c>
      <c r="P4125" s="12" t="str">
        <f t="shared" si="161"/>
        <v>Yes</v>
      </c>
      <c r="R4125" s="360">
        <v>43922</v>
      </c>
      <c r="T4125" s="1042"/>
    </row>
    <row r="4126" spans="1:20" x14ac:dyDescent="0.2">
      <c r="A4126" s="176" t="s">
        <v>2090</v>
      </c>
      <c r="B4126" s="1152" t="s">
        <v>1923</v>
      </c>
      <c r="C4126" s="366" t="s">
        <v>1530</v>
      </c>
      <c r="D4126" s="11" t="s">
        <v>573</v>
      </c>
      <c r="F4126" s="11" t="s">
        <v>2092</v>
      </c>
      <c r="G4126" s="11"/>
      <c r="H4126" s="11"/>
      <c r="I4126" s="1252">
        <v>15.673784300037587</v>
      </c>
      <c r="J4126" s="11"/>
      <c r="K4126" s="11"/>
      <c r="L4126" s="1255">
        <f>L4122</f>
        <v>15.987346287502779</v>
      </c>
      <c r="M4126" s="11"/>
      <c r="N4126" s="11"/>
      <c r="O4126" s="360">
        <f>IF(P4126="Yes",'MD Rates'!$H$1,R4126)</f>
        <v>44287</v>
      </c>
      <c r="P4126" s="12" t="str">
        <f t="shared" si="161"/>
        <v>Yes</v>
      </c>
      <c r="R4126" s="360">
        <v>43922</v>
      </c>
      <c r="T4126" s="1042"/>
    </row>
    <row r="4127" spans="1:20" x14ac:dyDescent="0.2">
      <c r="A4127" s="176" t="s">
        <v>2090</v>
      </c>
      <c r="B4127" s="1152" t="s">
        <v>1923</v>
      </c>
      <c r="C4127" s="366" t="s">
        <v>1530</v>
      </c>
      <c r="D4127" s="11" t="s">
        <v>573</v>
      </c>
      <c r="E4127" s="11"/>
      <c r="F4127" s="11" t="s">
        <v>2093</v>
      </c>
      <c r="G4127" s="11"/>
      <c r="H4127" s="11"/>
      <c r="I4127" s="1252">
        <v>18.551938139110288</v>
      </c>
      <c r="J4127" s="11"/>
      <c r="K4127" s="11"/>
      <c r="L4127" s="1255">
        <f>L4123</f>
        <v>18.9225549836219</v>
      </c>
      <c r="M4127" s="11"/>
      <c r="N4127" s="11"/>
      <c r="O4127" s="360">
        <f>IF(P4127="Yes",'MD Rates'!$H$1,R4127)</f>
        <v>44287</v>
      </c>
      <c r="P4127" s="12" t="str">
        <f t="shared" si="161"/>
        <v>Yes</v>
      </c>
      <c r="Q4127" s="11"/>
      <c r="R4127" s="360">
        <v>43922</v>
      </c>
      <c r="T4127" s="1042"/>
    </row>
    <row r="4128" spans="1:20" x14ac:dyDescent="0.2">
      <c r="A4128" s="176" t="s">
        <v>2090</v>
      </c>
      <c r="B4128" s="1152" t="s">
        <v>1923</v>
      </c>
      <c r="C4128" s="366" t="s">
        <v>1530</v>
      </c>
      <c r="D4128" s="11" t="s">
        <v>573</v>
      </c>
      <c r="F4128" s="11" t="s">
        <v>2094</v>
      </c>
      <c r="G4128" s="11"/>
      <c r="H4128" s="11"/>
      <c r="I4128" s="1252">
        <v>23.510436723766272</v>
      </c>
      <c r="J4128" s="11"/>
      <c r="K4128" s="11"/>
      <c r="L4128" s="1255">
        <f>L4124</f>
        <v>23.980779704964057</v>
      </c>
      <c r="M4128" s="11"/>
      <c r="N4128" s="11"/>
      <c r="O4128" s="360">
        <f>IF(P4128="Yes",'MD Rates'!$H$1,R4128)</f>
        <v>44287</v>
      </c>
      <c r="P4128" s="12" t="str">
        <f t="shared" si="161"/>
        <v>Yes</v>
      </c>
      <c r="R4128" s="360">
        <v>43922</v>
      </c>
      <c r="T4128" s="1042"/>
    </row>
    <row r="4129" spans="1:19" ht="15" hidden="1" x14ac:dyDescent="0.25">
      <c r="A4129" s="902" t="s">
        <v>1135</v>
      </c>
      <c r="B4129" s="1064" t="s">
        <v>1923</v>
      </c>
      <c r="C4129" s="902" t="s">
        <v>1526</v>
      </c>
      <c r="D4129" s="902" t="s">
        <v>1136</v>
      </c>
      <c r="E4129" s="535"/>
      <c r="F4129" s="903" t="s">
        <v>1740</v>
      </c>
      <c r="G4129" s="104"/>
      <c r="H4129" s="104"/>
      <c r="I4129" s="902">
        <v>0.49399999999999999</v>
      </c>
      <c r="J4129" s="67"/>
      <c r="K4129" s="151"/>
      <c r="L4129" s="507">
        <v>0.49399999999999999</v>
      </c>
      <c r="M4129" s="151"/>
      <c r="N4129" s="151"/>
      <c r="O4129" s="360">
        <f>IF(P4129="Yes",'MD Rates'!$H$1,R4129)</f>
        <v>40269</v>
      </c>
      <c r="P4129" s="5" t="str">
        <f t="shared" si="157"/>
        <v>No</v>
      </c>
      <c r="Q4129" s="11"/>
      <c r="R4129" s="483">
        <v>40269</v>
      </c>
      <c r="S4129" s="360"/>
    </row>
    <row r="4130" spans="1:19" ht="15" hidden="1" x14ac:dyDescent="0.25">
      <c r="A4130" s="902" t="s">
        <v>1135</v>
      </c>
      <c r="B4130" s="1064" t="s">
        <v>1923</v>
      </c>
      <c r="C4130" s="902" t="s">
        <v>1526</v>
      </c>
      <c r="D4130" s="902" t="s">
        <v>1735</v>
      </c>
      <c r="E4130" s="535"/>
      <c r="F4130" s="902" t="s">
        <v>1740</v>
      </c>
      <c r="G4130" s="104"/>
      <c r="H4130" s="104"/>
      <c r="I4130" s="902">
        <v>0.49399999999999999</v>
      </c>
      <c r="J4130" s="67"/>
      <c r="K4130" s="151"/>
      <c r="L4130" s="507">
        <v>0.49399999999999999</v>
      </c>
      <c r="M4130" s="151"/>
      <c r="N4130" s="151"/>
      <c r="O4130" s="360">
        <f>IF(P4130="Yes",'MD Rates'!$H$1,R4130)</f>
        <v>40269</v>
      </c>
      <c r="P4130" s="5" t="str">
        <f t="shared" si="157"/>
        <v>No</v>
      </c>
      <c r="Q4130" s="11"/>
      <c r="R4130" s="483">
        <v>40269</v>
      </c>
      <c r="S4130" s="360"/>
    </row>
    <row r="4131" spans="1:19" ht="15" hidden="1" x14ac:dyDescent="0.25">
      <c r="A4131" s="902" t="s">
        <v>1135</v>
      </c>
      <c r="B4131" s="1064" t="s">
        <v>1923</v>
      </c>
      <c r="C4131" s="902" t="s">
        <v>1526</v>
      </c>
      <c r="D4131" s="902" t="s">
        <v>131</v>
      </c>
      <c r="E4131" s="535"/>
      <c r="F4131" s="902" t="s">
        <v>1740</v>
      </c>
      <c r="G4131" s="104"/>
      <c r="H4131" s="104"/>
      <c r="I4131" s="902">
        <v>0.49399999999999999</v>
      </c>
      <c r="J4131" s="67"/>
      <c r="K4131" s="151"/>
      <c r="L4131" s="507">
        <v>0.49399999999999999</v>
      </c>
      <c r="M4131" s="151"/>
      <c r="N4131" s="151"/>
      <c r="O4131" s="360">
        <f>IF(P4131="Yes",'MD Rates'!$H$1,R4131)</f>
        <v>40269</v>
      </c>
      <c r="P4131" s="5" t="str">
        <f t="shared" si="157"/>
        <v>No</v>
      </c>
      <c r="Q4131" s="11"/>
      <c r="R4131" s="483">
        <v>40269</v>
      </c>
      <c r="S4131" s="360"/>
    </row>
    <row r="4132" spans="1:19" ht="15" hidden="1" x14ac:dyDescent="0.25">
      <c r="A4132" s="902" t="s">
        <v>1135</v>
      </c>
      <c r="B4132" s="1064" t="s">
        <v>1923</v>
      </c>
      <c r="C4132" s="902" t="s">
        <v>1526</v>
      </c>
      <c r="D4132" s="902" t="s">
        <v>145</v>
      </c>
      <c r="E4132" s="535"/>
      <c r="F4132" s="902" t="s">
        <v>1740</v>
      </c>
      <c r="G4132" s="104"/>
      <c r="H4132" s="104"/>
      <c r="I4132" s="902">
        <v>0.49399999999999999</v>
      </c>
      <c r="J4132" s="67"/>
      <c r="K4132" s="151"/>
      <c r="L4132" s="507">
        <v>0.49399999999999999</v>
      </c>
      <c r="M4132" s="151"/>
      <c r="N4132" s="151"/>
      <c r="O4132" s="360">
        <f>IF(P4132="Yes",'MD Rates'!$H$1,R4132)</f>
        <v>40269</v>
      </c>
      <c r="P4132" s="5" t="str">
        <f t="shared" si="157"/>
        <v>No</v>
      </c>
      <c r="Q4132" s="11"/>
      <c r="R4132" s="483">
        <v>40269</v>
      </c>
      <c r="S4132" s="360"/>
    </row>
    <row r="4133" spans="1:19" ht="15" hidden="1" x14ac:dyDescent="0.25">
      <c r="A4133" s="902" t="s">
        <v>1135</v>
      </c>
      <c r="B4133" s="1064" t="s">
        <v>1923</v>
      </c>
      <c r="C4133" s="902" t="s">
        <v>1529</v>
      </c>
      <c r="D4133" s="902" t="s">
        <v>207</v>
      </c>
      <c r="E4133" s="535"/>
      <c r="F4133" s="902" t="s">
        <v>1740</v>
      </c>
      <c r="G4133" s="104"/>
      <c r="H4133" s="104"/>
      <c r="I4133" s="902">
        <v>0.49399999999999999</v>
      </c>
      <c r="J4133" s="67"/>
      <c r="K4133" s="151"/>
      <c r="L4133" s="507">
        <v>0.49399999999999999</v>
      </c>
      <c r="M4133" s="151"/>
      <c r="N4133" s="151"/>
      <c r="O4133" s="360">
        <f>IF(P4133="Yes",'MD Rates'!$H$1,R4133)</f>
        <v>40269</v>
      </c>
      <c r="P4133" s="5" t="str">
        <f t="shared" si="157"/>
        <v>No</v>
      </c>
      <c r="Q4133" s="11"/>
      <c r="R4133" s="483">
        <v>40269</v>
      </c>
      <c r="S4133" s="360"/>
    </row>
    <row r="4134" spans="1:19" ht="15" hidden="1" x14ac:dyDescent="0.25">
      <c r="A4134" s="902" t="s">
        <v>1135</v>
      </c>
      <c r="B4134" s="1064" t="s">
        <v>1923</v>
      </c>
      <c r="C4134" s="902" t="s">
        <v>1529</v>
      </c>
      <c r="D4134" s="902" t="s">
        <v>1736</v>
      </c>
      <c r="E4134" s="535"/>
      <c r="F4134" s="902" t="s">
        <v>1740</v>
      </c>
      <c r="G4134" s="104"/>
      <c r="H4134" s="104"/>
      <c r="I4134" s="902">
        <v>0.49399999999999999</v>
      </c>
      <c r="J4134" s="67"/>
      <c r="K4134" s="151"/>
      <c r="L4134" s="507">
        <v>0.49399999999999999</v>
      </c>
      <c r="M4134" s="151"/>
      <c r="N4134" s="151"/>
      <c r="O4134" s="360">
        <f>IF(P4134="Yes",'MD Rates'!$H$1,R4134)</f>
        <v>40269</v>
      </c>
      <c r="P4134" s="5" t="str">
        <f t="shared" si="157"/>
        <v>No</v>
      </c>
      <c r="Q4134" s="11"/>
      <c r="R4134" s="483">
        <v>40269</v>
      </c>
      <c r="S4134" s="360"/>
    </row>
    <row r="4135" spans="1:19" ht="15" hidden="1" x14ac:dyDescent="0.25">
      <c r="A4135" s="902" t="s">
        <v>1135</v>
      </c>
      <c r="B4135" s="1064" t="s">
        <v>1923</v>
      </c>
      <c r="C4135" s="902" t="s">
        <v>1529</v>
      </c>
      <c r="D4135" s="902" t="s">
        <v>135</v>
      </c>
      <c r="E4135" s="535"/>
      <c r="F4135" s="902" t="s">
        <v>1740</v>
      </c>
      <c r="G4135" s="104"/>
      <c r="H4135" s="104"/>
      <c r="I4135" s="902">
        <v>0.49399999999999999</v>
      </c>
      <c r="J4135" s="67"/>
      <c r="K4135" s="151"/>
      <c r="L4135" s="507">
        <v>0.49399999999999999</v>
      </c>
      <c r="M4135" s="151"/>
      <c r="N4135" s="151"/>
      <c r="O4135" s="360">
        <f>IF(P4135="Yes",'MD Rates'!$H$1,R4135)</f>
        <v>40269</v>
      </c>
      <c r="P4135" s="5" t="str">
        <f t="shared" si="157"/>
        <v>No</v>
      </c>
      <c r="Q4135" s="11"/>
      <c r="R4135" s="483">
        <v>40269</v>
      </c>
      <c r="S4135" s="360"/>
    </row>
    <row r="4136" spans="1:19" ht="15" hidden="1" x14ac:dyDescent="0.25">
      <c r="A4136" s="902" t="s">
        <v>1135</v>
      </c>
      <c r="B4136" s="1064" t="s">
        <v>1923</v>
      </c>
      <c r="C4136" s="902" t="s">
        <v>1530</v>
      </c>
      <c r="D4136" s="902" t="s">
        <v>1137</v>
      </c>
      <c r="E4136" s="535"/>
      <c r="F4136" s="902" t="s">
        <v>1740</v>
      </c>
      <c r="G4136" s="104"/>
      <c r="H4136" s="104"/>
      <c r="I4136" s="902">
        <v>0.49399999999999999</v>
      </c>
      <c r="J4136" s="67"/>
      <c r="K4136" s="151"/>
      <c r="L4136" s="507">
        <v>0.49399999999999999</v>
      </c>
      <c r="M4136" s="151"/>
      <c r="N4136" s="151"/>
      <c r="O4136" s="360">
        <f>IF(P4136="Yes",'MD Rates'!$H$1,R4136)</f>
        <v>40269</v>
      </c>
      <c r="P4136" s="5" t="str">
        <f t="shared" si="157"/>
        <v>No</v>
      </c>
      <c r="Q4136" s="11"/>
      <c r="R4136" s="483">
        <v>40269</v>
      </c>
      <c r="S4136" s="360"/>
    </row>
    <row r="4137" spans="1:19" ht="15" hidden="1" x14ac:dyDescent="0.25">
      <c r="A4137" s="902" t="s">
        <v>1135</v>
      </c>
      <c r="B4137" s="1064" t="s">
        <v>1923</v>
      </c>
      <c r="C4137" s="902" t="s">
        <v>1530</v>
      </c>
      <c r="D4137" s="902" t="s">
        <v>1138</v>
      </c>
      <c r="E4137" s="535"/>
      <c r="F4137" s="902" t="s">
        <v>1740</v>
      </c>
      <c r="G4137" s="104"/>
      <c r="H4137" s="104"/>
      <c r="I4137" s="902">
        <v>0.49399999999999999</v>
      </c>
      <c r="J4137" s="67"/>
      <c r="K4137" s="151"/>
      <c r="L4137" s="507">
        <v>0.49399999999999999</v>
      </c>
      <c r="M4137" s="151"/>
      <c r="N4137" s="151"/>
      <c r="O4137" s="360">
        <f>IF(P4137="Yes",'MD Rates'!$H$1,R4137)</f>
        <v>40269</v>
      </c>
      <c r="P4137" s="5" t="str">
        <f t="shared" si="157"/>
        <v>No</v>
      </c>
      <c r="Q4137" s="11"/>
      <c r="R4137" s="483">
        <v>40269</v>
      </c>
      <c r="S4137" s="360"/>
    </row>
    <row r="4138" spans="1:19" ht="15" hidden="1" x14ac:dyDescent="0.25">
      <c r="A4138" s="902" t="s">
        <v>1135</v>
      </c>
      <c r="B4138" s="1064" t="s">
        <v>1923</v>
      </c>
      <c r="C4138" s="902" t="s">
        <v>1530</v>
      </c>
      <c r="D4138" s="902" t="s">
        <v>787</v>
      </c>
      <c r="E4138" s="535"/>
      <c r="F4138" s="902" t="s">
        <v>1740</v>
      </c>
      <c r="G4138" s="104"/>
      <c r="H4138" s="104"/>
      <c r="I4138" s="902">
        <v>0.49399999999999999</v>
      </c>
      <c r="J4138" s="67"/>
      <c r="K4138" s="151"/>
      <c r="L4138" s="507">
        <v>0.49399999999999999</v>
      </c>
      <c r="M4138" s="151"/>
      <c r="N4138" s="151"/>
      <c r="O4138" s="360">
        <f>IF(P4138="Yes",'MD Rates'!$H$1,R4138)</f>
        <v>40269</v>
      </c>
      <c r="P4138" s="5" t="str">
        <f t="shared" si="157"/>
        <v>No</v>
      </c>
      <c r="Q4138" s="11"/>
      <c r="R4138" s="483">
        <v>40269</v>
      </c>
      <c r="S4138" s="360"/>
    </row>
    <row r="4139" spans="1:19" ht="15" hidden="1" x14ac:dyDescent="0.25">
      <c r="A4139" s="902" t="s">
        <v>1135</v>
      </c>
      <c r="B4139" s="1064" t="s">
        <v>1923</v>
      </c>
      <c r="C4139" s="902" t="s">
        <v>1530</v>
      </c>
      <c r="D4139" s="902" t="s">
        <v>1737</v>
      </c>
      <c r="E4139" s="535"/>
      <c r="F4139" s="902" t="s">
        <v>1740</v>
      </c>
      <c r="G4139" s="104"/>
      <c r="H4139" s="104"/>
      <c r="I4139" s="902">
        <v>0.49399999999999999</v>
      </c>
      <c r="J4139" s="67"/>
      <c r="K4139" s="151"/>
      <c r="L4139" s="507">
        <v>0.49399999999999999</v>
      </c>
      <c r="M4139" s="151"/>
      <c r="N4139" s="151"/>
      <c r="O4139" s="360">
        <f>IF(P4139="Yes",'MD Rates'!$H$1,R4139)</f>
        <v>40269</v>
      </c>
      <c r="P4139" s="5" t="str">
        <f t="shared" si="157"/>
        <v>No</v>
      </c>
      <c r="Q4139" s="11"/>
      <c r="R4139" s="483">
        <v>40269</v>
      </c>
      <c r="S4139" s="360"/>
    </row>
    <row r="4140" spans="1:19" ht="15" hidden="1" x14ac:dyDescent="0.25">
      <c r="A4140" s="902" t="s">
        <v>1135</v>
      </c>
      <c r="B4140" s="1064" t="s">
        <v>1923</v>
      </c>
      <c r="C4140" s="902" t="s">
        <v>1530</v>
      </c>
      <c r="D4140" s="902" t="s">
        <v>786</v>
      </c>
      <c r="E4140" s="31"/>
      <c r="F4140" s="902" t="s">
        <v>1740</v>
      </c>
      <c r="G4140" s="104"/>
      <c r="H4140" s="104"/>
      <c r="I4140" s="902">
        <v>0.49399999999999999</v>
      </c>
      <c r="J4140" s="67"/>
      <c r="L4140" s="507">
        <v>0.49399999999999999</v>
      </c>
      <c r="O4140" s="360">
        <f>IF(P4140="Yes",'MD Rates'!$H$1,R4140)</f>
        <v>40269</v>
      </c>
      <c r="P4140" s="5" t="str">
        <f t="shared" si="157"/>
        <v>No</v>
      </c>
      <c r="Q4140" s="11"/>
      <c r="R4140" s="483">
        <v>40269</v>
      </c>
      <c r="S4140" s="360"/>
    </row>
    <row r="4141" spans="1:19" ht="15" hidden="1" x14ac:dyDescent="0.25">
      <c r="A4141" s="902" t="s">
        <v>1135</v>
      </c>
      <c r="B4141" s="1064" t="s">
        <v>1923</v>
      </c>
      <c r="C4141" s="902" t="s">
        <v>1530</v>
      </c>
      <c r="D4141" s="902" t="s">
        <v>1738</v>
      </c>
      <c r="E4141" s="31"/>
      <c r="F4141" s="902" t="s">
        <v>1740</v>
      </c>
      <c r="G4141" s="104"/>
      <c r="H4141" s="104"/>
      <c r="I4141" s="902">
        <v>0.49399999999999999</v>
      </c>
      <c r="J4141" s="67"/>
      <c r="L4141" s="507">
        <v>0.49399999999999999</v>
      </c>
      <c r="O4141" s="360">
        <f>IF(P4141="Yes",'MD Rates'!$H$1,R4141)</f>
        <v>40269</v>
      </c>
      <c r="P4141" s="5" t="str">
        <f t="shared" si="157"/>
        <v>No</v>
      </c>
      <c r="Q4141" s="11"/>
      <c r="R4141" s="483">
        <v>40269</v>
      </c>
      <c r="S4141" s="360"/>
    </row>
    <row r="4142" spans="1:19" ht="15" hidden="1" x14ac:dyDescent="0.25">
      <c r="A4142" s="902" t="s">
        <v>1135</v>
      </c>
      <c r="B4142" s="1064" t="s">
        <v>1923</v>
      </c>
      <c r="C4142" s="902" t="s">
        <v>1530</v>
      </c>
      <c r="D4142" s="902" t="s">
        <v>790</v>
      </c>
      <c r="E4142" s="31"/>
      <c r="F4142" s="902" t="s">
        <v>1740</v>
      </c>
      <c r="G4142" s="104"/>
      <c r="H4142" s="104"/>
      <c r="I4142" s="902">
        <v>0.49399999999999999</v>
      </c>
      <c r="J4142" s="67"/>
      <c r="L4142" s="507">
        <v>0.49399999999999999</v>
      </c>
      <c r="O4142" s="360">
        <f>IF(P4142="Yes",'MD Rates'!$H$1,R4142)</f>
        <v>40269</v>
      </c>
      <c r="P4142" s="5" t="str">
        <f t="shared" si="157"/>
        <v>No</v>
      </c>
      <c r="Q4142" s="11"/>
      <c r="R4142" s="483">
        <v>40269</v>
      </c>
      <c r="S4142" s="360"/>
    </row>
    <row r="4143" spans="1:19" ht="15" hidden="1" x14ac:dyDescent="0.25">
      <c r="A4143" s="902" t="s">
        <v>1135</v>
      </c>
      <c r="B4143" s="1064" t="s">
        <v>1923</v>
      </c>
      <c r="C4143" s="902" t="s">
        <v>1530</v>
      </c>
      <c r="D4143" s="902" t="s">
        <v>1739</v>
      </c>
      <c r="E4143" s="31"/>
      <c r="F4143" s="902" t="s">
        <v>1740</v>
      </c>
      <c r="G4143" s="104"/>
      <c r="H4143" s="104"/>
      <c r="I4143" s="902">
        <v>0.49399999999999999</v>
      </c>
      <c r="J4143" s="67"/>
      <c r="L4143" s="507">
        <v>0.49399999999999999</v>
      </c>
      <c r="O4143" s="360">
        <f>IF(P4143="Yes",'MD Rates'!$H$1,R4143)</f>
        <v>40269</v>
      </c>
      <c r="P4143" s="5" t="str">
        <f t="shared" si="157"/>
        <v>No</v>
      </c>
      <c r="Q4143" s="11"/>
      <c r="R4143" s="483">
        <v>40269</v>
      </c>
      <c r="S4143" s="360"/>
    </row>
    <row r="4144" spans="1:19" ht="15" hidden="1" x14ac:dyDescent="0.25">
      <c r="A4144" s="902" t="s">
        <v>1135</v>
      </c>
      <c r="B4144" s="1064" t="s">
        <v>1923</v>
      </c>
      <c r="C4144" s="902" t="s">
        <v>1530</v>
      </c>
      <c r="D4144" s="902" t="s">
        <v>788</v>
      </c>
      <c r="E4144" s="31"/>
      <c r="F4144" s="902" t="s">
        <v>1740</v>
      </c>
      <c r="G4144" s="104"/>
      <c r="H4144" s="104"/>
      <c r="I4144" s="902">
        <v>0.49399999999999999</v>
      </c>
      <c r="J4144" s="67"/>
      <c r="L4144" s="507">
        <v>0.49399999999999999</v>
      </c>
      <c r="O4144" s="360">
        <f>IF(P4144="Yes",'MD Rates'!$H$1,R4144)</f>
        <v>40269</v>
      </c>
      <c r="P4144" s="5" t="str">
        <f t="shared" si="157"/>
        <v>No</v>
      </c>
      <c r="Q4144" s="11"/>
      <c r="R4144" s="483">
        <v>40269</v>
      </c>
      <c r="S4144" s="360"/>
    </row>
    <row r="4145" spans="1:19" ht="15" hidden="1" x14ac:dyDescent="0.25">
      <c r="A4145" s="902" t="s">
        <v>1135</v>
      </c>
      <c r="B4145" s="1064" t="s">
        <v>1923</v>
      </c>
      <c r="C4145" s="902" t="s">
        <v>1530</v>
      </c>
      <c r="D4145" s="902" t="s">
        <v>758</v>
      </c>
      <c r="E4145" s="31"/>
      <c r="F4145" s="902" t="s">
        <v>1740</v>
      </c>
      <c r="G4145" s="104"/>
      <c r="H4145" s="104"/>
      <c r="I4145" s="902">
        <v>0.49399999999999999</v>
      </c>
      <c r="J4145" s="67"/>
      <c r="L4145" s="507">
        <v>0.49399999999999999</v>
      </c>
      <c r="O4145" s="360">
        <f>IF(P4145="Yes",'MD Rates'!$H$1,R4145)</f>
        <v>40269</v>
      </c>
      <c r="P4145" s="5" t="str">
        <f t="shared" si="157"/>
        <v>No</v>
      </c>
      <c r="Q4145" s="11"/>
      <c r="R4145" s="483">
        <v>40269</v>
      </c>
      <c r="S4145" s="360"/>
    </row>
    <row r="4146" spans="1:19" ht="15" hidden="1" x14ac:dyDescent="0.25">
      <c r="A4146" s="902" t="s">
        <v>1135</v>
      </c>
      <c r="B4146" s="1064" t="s">
        <v>1923</v>
      </c>
      <c r="C4146" s="902" t="s">
        <v>1530</v>
      </c>
      <c r="D4146" s="902" t="s">
        <v>1139</v>
      </c>
      <c r="E4146" s="31"/>
      <c r="F4146" s="902" t="s">
        <v>1740</v>
      </c>
      <c r="G4146" s="104"/>
      <c r="H4146" s="104"/>
      <c r="I4146" s="902">
        <v>0.49399999999999999</v>
      </c>
      <c r="J4146" s="67"/>
      <c r="L4146" s="507">
        <v>0.49399999999999999</v>
      </c>
      <c r="O4146" s="360">
        <f>IF(P4146="Yes",'MD Rates'!$H$1,R4146)</f>
        <v>40269</v>
      </c>
      <c r="P4146" s="5" t="str">
        <f t="shared" si="157"/>
        <v>No</v>
      </c>
      <c r="Q4146" s="11"/>
      <c r="R4146" s="483">
        <v>40269</v>
      </c>
      <c r="S4146" s="360"/>
    </row>
    <row r="4147" spans="1:19" ht="15" hidden="1" x14ac:dyDescent="0.25">
      <c r="A4147" s="902" t="s">
        <v>1135</v>
      </c>
      <c r="B4147" s="1064" t="s">
        <v>1923</v>
      </c>
      <c r="C4147" s="902" t="s">
        <v>1530</v>
      </c>
      <c r="D4147" s="902" t="s">
        <v>759</v>
      </c>
      <c r="E4147" s="31"/>
      <c r="F4147" s="902" t="s">
        <v>1740</v>
      </c>
      <c r="G4147" s="104"/>
      <c r="H4147" s="104"/>
      <c r="I4147" s="902">
        <v>0.49399999999999999</v>
      </c>
      <c r="J4147" s="67"/>
      <c r="L4147" s="507">
        <v>0.49399999999999999</v>
      </c>
      <c r="O4147" s="360">
        <f>IF(P4147="Yes",'MD Rates'!$H$1,R4147)</f>
        <v>40269</v>
      </c>
      <c r="P4147" s="5" t="str">
        <f t="shared" si="157"/>
        <v>No</v>
      </c>
      <c r="Q4147" s="11"/>
      <c r="R4147" s="483">
        <v>40269</v>
      </c>
      <c r="S4147" s="360"/>
    </row>
    <row r="4148" spans="1:19" ht="15" hidden="1" x14ac:dyDescent="0.25">
      <c r="A4148" s="902" t="s">
        <v>1135</v>
      </c>
      <c r="B4148" s="1064" t="s">
        <v>1923</v>
      </c>
      <c r="C4148" s="902" t="s">
        <v>1530</v>
      </c>
      <c r="D4148" s="902" t="s">
        <v>139</v>
      </c>
      <c r="E4148" s="31"/>
      <c r="F4148" s="902" t="s">
        <v>1740</v>
      </c>
      <c r="G4148" s="104"/>
      <c r="H4148" s="104"/>
      <c r="I4148" s="902">
        <v>0.49399999999999999</v>
      </c>
      <c r="J4148" s="67"/>
      <c r="L4148" s="507">
        <v>0.49399999999999999</v>
      </c>
      <c r="O4148" s="360">
        <f>IF(P4148="Yes",'MD Rates'!$H$1,R4148)</f>
        <v>40269</v>
      </c>
      <c r="P4148" s="5" t="str">
        <f t="shared" si="157"/>
        <v>No</v>
      </c>
      <c r="Q4148" s="11"/>
      <c r="R4148" s="483">
        <v>40269</v>
      </c>
      <c r="S4148" s="360"/>
    </row>
    <row r="4149" spans="1:19" ht="15" hidden="1" x14ac:dyDescent="0.25">
      <c r="A4149" s="902" t="s">
        <v>1135</v>
      </c>
      <c r="B4149" s="1064" t="s">
        <v>1923</v>
      </c>
      <c r="C4149" s="902" t="s">
        <v>1530</v>
      </c>
      <c r="D4149" s="902" t="s">
        <v>140</v>
      </c>
      <c r="E4149" s="31"/>
      <c r="F4149" s="902" t="s">
        <v>1740</v>
      </c>
      <c r="G4149" s="104"/>
      <c r="H4149" s="104"/>
      <c r="I4149" s="902">
        <v>0.49399999999999999</v>
      </c>
      <c r="J4149" s="67"/>
      <c r="L4149" s="507">
        <v>0.49399999999999999</v>
      </c>
      <c r="O4149" s="360">
        <f>IF(P4149="Yes",'MD Rates'!$H$1,R4149)</f>
        <v>40269</v>
      </c>
      <c r="P4149" s="5" t="str">
        <f t="shared" si="157"/>
        <v>No</v>
      </c>
      <c r="Q4149" s="11"/>
      <c r="R4149" s="483">
        <v>40269</v>
      </c>
      <c r="S4149" s="360"/>
    </row>
    <row r="4150" spans="1:19" ht="15" hidden="1" x14ac:dyDescent="0.25">
      <c r="A4150" s="902" t="s">
        <v>1135</v>
      </c>
      <c r="B4150" s="1064" t="s">
        <v>1923</v>
      </c>
      <c r="C4150" s="902" t="s">
        <v>1530</v>
      </c>
      <c r="D4150" s="902" t="s">
        <v>141</v>
      </c>
      <c r="E4150" s="31"/>
      <c r="F4150" s="902" t="s">
        <v>1740</v>
      </c>
      <c r="G4150" s="104"/>
      <c r="H4150" s="104"/>
      <c r="I4150" s="902">
        <v>0.49399999999999999</v>
      </c>
      <c r="J4150" s="67"/>
      <c r="L4150" s="507">
        <v>0.49399999999999999</v>
      </c>
      <c r="O4150" s="360">
        <f>IF(P4150="Yes",'MD Rates'!$H$1,R4150)</f>
        <v>40269</v>
      </c>
      <c r="P4150" s="5" t="str">
        <f t="shared" si="157"/>
        <v>No</v>
      </c>
      <c r="Q4150" s="11"/>
      <c r="R4150" s="483">
        <v>40269</v>
      </c>
      <c r="S4150" s="360"/>
    </row>
    <row r="4151" spans="1:19" ht="15" hidden="1" x14ac:dyDescent="0.25">
      <c r="A4151" s="902" t="s">
        <v>1135</v>
      </c>
      <c r="B4151" s="1064" t="s">
        <v>1923</v>
      </c>
      <c r="C4151" s="902" t="s">
        <v>1530</v>
      </c>
      <c r="D4151" s="902" t="s">
        <v>216</v>
      </c>
      <c r="E4151" s="31"/>
      <c r="F4151" s="902" t="s">
        <v>1740</v>
      </c>
      <c r="G4151" s="104"/>
      <c r="H4151" s="104"/>
      <c r="I4151" s="902">
        <v>0.49399999999999999</v>
      </c>
      <c r="J4151" s="67"/>
      <c r="L4151" s="507">
        <v>0.49399999999999999</v>
      </c>
      <c r="O4151" s="360">
        <f>IF(P4151="Yes",'MD Rates'!$H$1,R4151)</f>
        <v>40269</v>
      </c>
      <c r="P4151" s="5" t="str">
        <f t="shared" si="157"/>
        <v>No</v>
      </c>
      <c r="Q4151" s="11"/>
      <c r="R4151" s="483">
        <v>40269</v>
      </c>
      <c r="S4151" s="360"/>
    </row>
    <row r="4152" spans="1:19" ht="15" hidden="1" x14ac:dyDescent="0.25">
      <c r="A4152" s="902" t="s">
        <v>1135</v>
      </c>
      <c r="B4152" s="1064" t="s">
        <v>1923</v>
      </c>
      <c r="C4152" s="902" t="s">
        <v>1530</v>
      </c>
      <c r="D4152" s="902" t="s">
        <v>218</v>
      </c>
      <c r="E4152" s="31"/>
      <c r="F4152" s="902" t="s">
        <v>1740</v>
      </c>
      <c r="G4152" s="104"/>
      <c r="H4152" s="104"/>
      <c r="I4152" s="902">
        <v>0.49399999999999999</v>
      </c>
      <c r="J4152" s="67"/>
      <c r="L4152" s="507">
        <v>0.49399999999999999</v>
      </c>
      <c r="O4152" s="360">
        <f>IF(P4152="Yes",'MD Rates'!$H$1,R4152)</f>
        <v>40269</v>
      </c>
      <c r="P4152" s="5" t="str">
        <f t="shared" si="157"/>
        <v>No</v>
      </c>
      <c r="Q4152" s="11"/>
      <c r="R4152" s="483">
        <v>40269</v>
      </c>
      <c r="S4152" s="360"/>
    </row>
    <row r="4153" spans="1:19" ht="15" hidden="1" x14ac:dyDescent="0.25">
      <c r="A4153" s="902" t="s">
        <v>1135</v>
      </c>
      <c r="B4153" s="1064" t="s">
        <v>1923</v>
      </c>
      <c r="C4153" s="902" t="s">
        <v>1530</v>
      </c>
      <c r="D4153" s="902" t="s">
        <v>222</v>
      </c>
      <c r="E4153" s="31"/>
      <c r="F4153" s="902" t="s">
        <v>1740</v>
      </c>
      <c r="G4153" s="104"/>
      <c r="H4153" s="104"/>
      <c r="I4153" s="902">
        <v>0.49399999999999999</v>
      </c>
      <c r="J4153" s="67"/>
      <c r="L4153" s="507">
        <v>0.49399999999999999</v>
      </c>
      <c r="O4153" s="360">
        <f>IF(P4153="Yes",'MD Rates'!$H$1,R4153)</f>
        <v>40269</v>
      </c>
      <c r="P4153" s="5" t="str">
        <f t="shared" si="157"/>
        <v>No</v>
      </c>
      <c r="Q4153" s="11"/>
      <c r="R4153" s="483">
        <v>40269</v>
      </c>
      <c r="S4153" s="360"/>
    </row>
    <row r="4154" spans="1:19" ht="15" hidden="1" x14ac:dyDescent="0.25">
      <c r="A4154" s="902" t="s">
        <v>1135</v>
      </c>
      <c r="B4154" s="1064" t="s">
        <v>1923</v>
      </c>
      <c r="C4154" s="902" t="s">
        <v>1530</v>
      </c>
      <c r="D4154" s="902" t="s">
        <v>223</v>
      </c>
      <c r="E4154" s="31"/>
      <c r="F4154" s="902" t="s">
        <v>1740</v>
      </c>
      <c r="G4154" s="104"/>
      <c r="H4154" s="104"/>
      <c r="I4154" s="902">
        <v>0.49399999999999999</v>
      </c>
      <c r="J4154" s="67"/>
      <c r="L4154" s="507">
        <v>0.49399999999999999</v>
      </c>
      <c r="O4154" s="360">
        <f>IF(P4154="Yes",'MD Rates'!$H$1,R4154)</f>
        <v>40269</v>
      </c>
      <c r="P4154" s="5" t="str">
        <f t="shared" si="157"/>
        <v>No</v>
      </c>
      <c r="Q4154" s="11"/>
      <c r="R4154" s="483">
        <v>40269</v>
      </c>
      <c r="S4154" s="360"/>
    </row>
    <row r="4155" spans="1:19" hidden="1" x14ac:dyDescent="0.2">
      <c r="A4155" s="181" t="s">
        <v>44</v>
      </c>
      <c r="B4155" s="1064" t="s">
        <v>1923</v>
      </c>
      <c r="C4155" s="40" t="s">
        <v>1532</v>
      </c>
      <c r="F4155" t="s">
        <v>45</v>
      </c>
      <c r="G4155" s="11"/>
      <c r="H4155" s="11"/>
      <c r="I4155" s="358">
        <v>472.15</v>
      </c>
      <c r="J4155" s="357"/>
      <c r="K4155" s="357"/>
      <c r="L4155" s="408">
        <f>'MD Rates'!H783</f>
        <v>472.15</v>
      </c>
      <c r="M4155" s="11"/>
      <c r="N4155" s="11"/>
      <c r="O4155" s="360">
        <f>IF(P4155="Yes",'MD Rates'!$H$1,R4155)</f>
        <v>39022</v>
      </c>
      <c r="P4155" s="5" t="str">
        <f t="shared" si="157"/>
        <v>No</v>
      </c>
      <c r="R4155" s="406">
        <v>39022</v>
      </c>
    </row>
    <row r="4156" spans="1:19" ht="15" x14ac:dyDescent="0.25">
      <c r="A4156" s="980" t="s">
        <v>1899</v>
      </c>
      <c r="B4156" s="1064" t="s">
        <v>1923</v>
      </c>
      <c r="C4156" s="979" t="s">
        <v>1530</v>
      </c>
      <c r="D4156" s="980" t="s">
        <v>1794</v>
      </c>
      <c r="F4156" s="980" t="s">
        <v>1904</v>
      </c>
      <c r="G4156" s="11"/>
      <c r="H4156" s="11"/>
      <c r="I4156" s="980">
        <v>3096</v>
      </c>
      <c r="J4156" s="357"/>
      <c r="K4156" s="357"/>
      <c r="L4156" s="978">
        <f>'MD Rates'!B56</f>
        <v>3158</v>
      </c>
      <c r="M4156" s="11"/>
      <c r="N4156" s="11"/>
      <c r="O4156" s="360">
        <f>IF(P4156="Yes",'MD Rates'!$H$1,R4156)</f>
        <v>44287</v>
      </c>
      <c r="P4156" s="5" t="str">
        <f t="shared" si="157"/>
        <v>Yes</v>
      </c>
      <c r="R4156" s="360">
        <v>43922</v>
      </c>
    </row>
    <row r="4157" spans="1:19" ht="15" x14ac:dyDescent="0.25">
      <c r="A4157" s="980" t="s">
        <v>1899</v>
      </c>
      <c r="B4157" s="1064" t="s">
        <v>1923</v>
      </c>
      <c r="C4157" s="979" t="s">
        <v>1530</v>
      </c>
      <c r="D4157" s="980" t="s">
        <v>1796</v>
      </c>
      <c r="F4157" s="980" t="s">
        <v>1904</v>
      </c>
      <c r="G4157" s="11"/>
      <c r="H4157" s="11"/>
      <c r="I4157" s="980">
        <v>3096</v>
      </c>
      <c r="J4157" s="357"/>
      <c r="K4157" s="357"/>
      <c r="L4157" s="978">
        <f>'MD Rates'!B56</f>
        <v>3158</v>
      </c>
      <c r="M4157" s="11"/>
      <c r="N4157" s="11"/>
      <c r="O4157" s="360">
        <f>IF(P4157="Yes",'MD Rates'!$H$1,R4157)</f>
        <v>44287</v>
      </c>
      <c r="P4157" s="5" t="str">
        <f t="shared" si="157"/>
        <v>Yes</v>
      </c>
      <c r="R4157" s="360">
        <v>43922</v>
      </c>
    </row>
    <row r="4158" spans="1:19" ht="15" x14ac:dyDescent="0.25">
      <c r="A4158" s="980" t="s">
        <v>1899</v>
      </c>
      <c r="B4158" s="1064" t="s">
        <v>1923</v>
      </c>
      <c r="C4158" s="979" t="s">
        <v>1530</v>
      </c>
      <c r="D4158" s="980" t="s">
        <v>1798</v>
      </c>
      <c r="F4158" s="980" t="s">
        <v>1904</v>
      </c>
      <c r="G4158" s="11"/>
      <c r="H4158" s="11"/>
      <c r="I4158" s="980">
        <v>3923</v>
      </c>
      <c r="J4158" s="357"/>
      <c r="K4158" s="357"/>
      <c r="L4158" s="978">
        <f>'MD Rates'!B57</f>
        <v>4002</v>
      </c>
      <c r="M4158" s="11"/>
      <c r="N4158" s="11"/>
      <c r="O4158" s="360">
        <f>IF(P4158="Yes",'MD Rates'!$H$1,R4158)</f>
        <v>44287</v>
      </c>
      <c r="P4158" s="5" t="str">
        <f t="shared" si="157"/>
        <v>Yes</v>
      </c>
      <c r="R4158" s="360">
        <v>43922</v>
      </c>
    </row>
    <row r="4159" spans="1:19" ht="15" x14ac:dyDescent="0.25">
      <c r="A4159" s="980" t="s">
        <v>1899</v>
      </c>
      <c r="B4159" s="1064" t="s">
        <v>1923</v>
      </c>
      <c r="C4159" s="979" t="s">
        <v>1530</v>
      </c>
      <c r="D4159" s="980" t="s">
        <v>1788</v>
      </c>
      <c r="F4159" s="980" t="s">
        <v>1904</v>
      </c>
      <c r="G4159" s="11"/>
      <c r="H4159" s="11"/>
      <c r="I4159" s="980">
        <v>2260</v>
      </c>
      <c r="J4159" s="357"/>
      <c r="K4159" s="357"/>
      <c r="L4159" s="978">
        <f>'MD Rates'!B54</f>
        <v>2305</v>
      </c>
      <c r="M4159" s="11"/>
      <c r="N4159" s="11"/>
      <c r="O4159" s="360">
        <f>IF(P4159="Yes",'MD Rates'!$H$1,R4159)</f>
        <v>44287</v>
      </c>
      <c r="P4159" s="5" t="str">
        <f t="shared" si="157"/>
        <v>Yes</v>
      </c>
      <c r="R4159" s="360">
        <v>43922</v>
      </c>
    </row>
    <row r="4160" spans="1:19" ht="15" x14ac:dyDescent="0.25">
      <c r="A4160" s="980" t="s">
        <v>1899</v>
      </c>
      <c r="B4160" s="1064" t="s">
        <v>1923</v>
      </c>
      <c r="C4160" s="979" t="s">
        <v>1530</v>
      </c>
      <c r="D4160" s="980" t="s">
        <v>1791</v>
      </c>
      <c r="F4160" s="980" t="s">
        <v>1904</v>
      </c>
      <c r="G4160" s="11"/>
      <c r="H4160" s="11"/>
      <c r="I4160" s="980">
        <v>2616</v>
      </c>
      <c r="J4160" s="357"/>
      <c r="K4160" s="357"/>
      <c r="L4160" s="978">
        <f>'MD Rates'!B55</f>
        <v>2668</v>
      </c>
      <c r="M4160" s="11"/>
      <c r="N4160" s="11"/>
      <c r="O4160" s="360">
        <f>IF(P4160="Yes",'MD Rates'!$H$1,R4160)</f>
        <v>44287</v>
      </c>
      <c r="P4160" s="5" t="str">
        <f t="shared" si="157"/>
        <v>Yes</v>
      </c>
      <c r="R4160" s="360">
        <v>43922</v>
      </c>
    </row>
    <row r="4161" spans="1:18" ht="15" x14ac:dyDescent="0.25">
      <c r="A4161" s="980" t="s">
        <v>1899</v>
      </c>
      <c r="B4161" s="1064" t="s">
        <v>1923</v>
      </c>
      <c r="C4161" s="979" t="s">
        <v>1530</v>
      </c>
      <c r="D4161" s="980" t="s">
        <v>1801</v>
      </c>
      <c r="F4161" s="980" t="s">
        <v>1904</v>
      </c>
      <c r="G4161" s="11"/>
      <c r="H4161" s="11"/>
      <c r="I4161" s="980">
        <v>3096</v>
      </c>
      <c r="J4161" s="357"/>
      <c r="K4161" s="357"/>
      <c r="L4161" s="978">
        <f>'MD Rates'!B56</f>
        <v>3158</v>
      </c>
      <c r="M4161" s="11"/>
      <c r="N4161" s="11"/>
      <c r="O4161" s="360">
        <f>IF(P4161="Yes",'MD Rates'!$H$1,R4161)</f>
        <v>44287</v>
      </c>
      <c r="P4161" s="5" t="str">
        <f t="shared" si="157"/>
        <v>Yes</v>
      </c>
      <c r="R4161" s="360">
        <v>43922</v>
      </c>
    </row>
    <row r="4162" spans="1:18" ht="15" x14ac:dyDescent="0.25">
      <c r="A4162" s="980" t="s">
        <v>1899</v>
      </c>
      <c r="B4162" s="1064" t="s">
        <v>1923</v>
      </c>
      <c r="C4162" s="979" t="s">
        <v>1530</v>
      </c>
      <c r="D4162" s="980" t="s">
        <v>1803</v>
      </c>
      <c r="F4162" s="980" t="s">
        <v>1904</v>
      </c>
      <c r="G4162" s="11"/>
      <c r="H4162" s="11"/>
      <c r="I4162" s="980">
        <v>3096</v>
      </c>
      <c r="J4162" s="357"/>
      <c r="K4162" s="357"/>
      <c r="L4162" s="978">
        <f>'MD Rates'!B56</f>
        <v>3158</v>
      </c>
      <c r="M4162" s="11"/>
      <c r="N4162" s="11"/>
      <c r="O4162" s="360">
        <f>IF(P4162="Yes",'MD Rates'!$H$1,R4162)</f>
        <v>44287</v>
      </c>
      <c r="P4162" s="5" t="str">
        <f t="shared" si="157"/>
        <v>Yes</v>
      </c>
      <c r="R4162" s="360">
        <v>43922</v>
      </c>
    </row>
    <row r="4163" spans="1:18" ht="15" x14ac:dyDescent="0.25">
      <c r="A4163" s="980" t="s">
        <v>1899</v>
      </c>
      <c r="B4163" s="1064" t="s">
        <v>1923</v>
      </c>
      <c r="C4163" s="979" t="s">
        <v>1530</v>
      </c>
      <c r="D4163" s="980" t="s">
        <v>1805</v>
      </c>
      <c r="F4163" s="980" t="s">
        <v>1904</v>
      </c>
      <c r="G4163" s="11"/>
      <c r="H4163" s="11"/>
      <c r="I4163" s="980">
        <v>3923</v>
      </c>
      <c r="J4163" s="357"/>
      <c r="K4163" s="357"/>
      <c r="L4163" s="978">
        <f>'MD Rates'!B57</f>
        <v>4002</v>
      </c>
      <c r="M4163" s="11"/>
      <c r="N4163" s="11"/>
      <c r="O4163" s="360">
        <f>IF(P4163="Yes",'MD Rates'!$H$1,R4163)</f>
        <v>44287</v>
      </c>
      <c r="P4163" s="5" t="str">
        <f t="shared" si="157"/>
        <v>Yes</v>
      </c>
      <c r="R4163" s="360">
        <v>43922</v>
      </c>
    </row>
    <row r="4164" spans="1:18" ht="15" x14ac:dyDescent="0.25">
      <c r="A4164" s="980" t="s">
        <v>1899</v>
      </c>
      <c r="B4164" s="1064" t="s">
        <v>1923</v>
      </c>
      <c r="C4164" s="979" t="s">
        <v>1530</v>
      </c>
      <c r="D4164" s="980" t="s">
        <v>1807</v>
      </c>
      <c r="F4164" s="980" t="s">
        <v>1904</v>
      </c>
      <c r="G4164" s="11"/>
      <c r="H4164" s="11"/>
      <c r="I4164" s="980">
        <v>3923</v>
      </c>
      <c r="J4164" s="357"/>
      <c r="K4164" s="357"/>
      <c r="L4164" s="978">
        <f>'MD Rates'!B57</f>
        <v>4002</v>
      </c>
      <c r="M4164" s="11"/>
      <c r="N4164" s="11"/>
      <c r="O4164" s="360">
        <f>IF(P4164="Yes",'MD Rates'!$H$1,R4164)</f>
        <v>44287</v>
      </c>
      <c r="P4164" s="5" t="str">
        <f t="shared" si="157"/>
        <v>Yes</v>
      </c>
      <c r="R4164" s="360">
        <v>43922</v>
      </c>
    </row>
    <row r="4165" spans="1:18" ht="15" x14ac:dyDescent="0.25">
      <c r="A4165" s="980" t="s">
        <v>1899</v>
      </c>
      <c r="B4165" s="1064" t="s">
        <v>1923</v>
      </c>
      <c r="C4165" s="979" t="s">
        <v>1530</v>
      </c>
      <c r="D4165" s="980" t="s">
        <v>1809</v>
      </c>
      <c r="F4165" s="980" t="s">
        <v>1904</v>
      </c>
      <c r="G4165" s="11"/>
      <c r="H4165" s="11"/>
      <c r="I4165" s="980">
        <v>3923</v>
      </c>
      <c r="J4165" s="357"/>
      <c r="K4165" s="357"/>
      <c r="L4165" s="978">
        <f>'MD Rates'!B57</f>
        <v>4002</v>
      </c>
      <c r="M4165" s="11"/>
      <c r="N4165" s="11"/>
      <c r="O4165" s="360">
        <f>IF(P4165="Yes",'MD Rates'!$H$1,R4165)</f>
        <v>44287</v>
      </c>
      <c r="P4165" s="5" t="str">
        <f t="shared" si="157"/>
        <v>Yes</v>
      </c>
      <c r="R4165" s="360">
        <v>43922</v>
      </c>
    </row>
    <row r="4166" spans="1:18" ht="15" x14ac:dyDescent="0.25">
      <c r="A4166" s="980" t="s">
        <v>1899</v>
      </c>
      <c r="B4166" s="1064" t="s">
        <v>1923</v>
      </c>
      <c r="C4166" s="979" t="s">
        <v>1530</v>
      </c>
      <c r="D4166" s="980" t="s">
        <v>1811</v>
      </c>
      <c r="F4166" s="980" t="s">
        <v>1904</v>
      </c>
      <c r="G4166" s="11"/>
      <c r="H4166" s="11"/>
      <c r="I4166" s="980">
        <v>4163</v>
      </c>
      <c r="J4166" s="357"/>
      <c r="K4166" s="357"/>
      <c r="L4166" s="1254">
        <f>'MD Rates'!B58</f>
        <v>4247</v>
      </c>
      <c r="M4166" s="11"/>
      <c r="N4166" s="11"/>
      <c r="O4166" s="360">
        <f>IF(P4166="Yes",'MD Rates'!$H$1,R4166)</f>
        <v>44287</v>
      </c>
      <c r="P4166" s="12" t="str">
        <f t="shared" si="157"/>
        <v>Yes</v>
      </c>
      <c r="Q4166" s="11"/>
      <c r="R4166" s="1249">
        <v>44105</v>
      </c>
    </row>
    <row r="4167" spans="1:18" ht="15" x14ac:dyDescent="0.25">
      <c r="A4167" s="980" t="s">
        <v>1899</v>
      </c>
      <c r="B4167" s="1064" t="s">
        <v>1923</v>
      </c>
      <c r="C4167" s="979" t="s">
        <v>1530</v>
      </c>
      <c r="D4167" s="980" t="s">
        <v>1813</v>
      </c>
      <c r="F4167" s="980" t="s">
        <v>1904</v>
      </c>
      <c r="G4167" s="11"/>
      <c r="H4167" s="11"/>
      <c r="I4167" s="980">
        <v>4163</v>
      </c>
      <c r="J4167" s="357"/>
      <c r="K4167" s="357"/>
      <c r="L4167" s="1254">
        <f>'MD Rates'!B58</f>
        <v>4247</v>
      </c>
      <c r="M4167" s="11"/>
      <c r="N4167" s="11"/>
      <c r="O4167" s="360">
        <f>IF(P4167="Yes",'MD Rates'!$H$1,R4167)</f>
        <v>44287</v>
      </c>
      <c r="P4167" s="12" t="str">
        <f t="shared" si="157"/>
        <v>Yes</v>
      </c>
      <c r="Q4167" s="11"/>
      <c r="R4167" s="1249">
        <v>44105</v>
      </c>
    </row>
    <row r="4168" spans="1:18" ht="15" x14ac:dyDescent="0.25">
      <c r="A4168" s="980" t="s">
        <v>1899</v>
      </c>
      <c r="B4168" s="1064" t="s">
        <v>1923</v>
      </c>
      <c r="C4168" s="979" t="s">
        <v>1530</v>
      </c>
      <c r="D4168" s="980" t="s">
        <v>1815</v>
      </c>
      <c r="F4168" s="980" t="s">
        <v>1904</v>
      </c>
      <c r="G4168" s="11"/>
      <c r="H4168" s="11"/>
      <c r="I4168" s="980">
        <v>4163</v>
      </c>
      <c r="J4168" s="357"/>
      <c r="K4168" s="357"/>
      <c r="L4168" s="1254">
        <f>'MD Rates'!B58</f>
        <v>4247</v>
      </c>
      <c r="M4168" s="11"/>
      <c r="N4168" s="11"/>
      <c r="O4168" s="360">
        <f>IF(P4168="Yes",'MD Rates'!$H$1,R4168)</f>
        <v>44287</v>
      </c>
      <c r="P4168" s="12" t="str">
        <f t="shared" si="157"/>
        <v>Yes</v>
      </c>
      <c r="Q4168" s="11"/>
      <c r="R4168" s="1249">
        <v>44105</v>
      </c>
    </row>
    <row r="4169" spans="1:18" ht="15" x14ac:dyDescent="0.25">
      <c r="A4169" s="980" t="s">
        <v>1899</v>
      </c>
      <c r="B4169" s="1064" t="s">
        <v>1923</v>
      </c>
      <c r="C4169" s="979" t="s">
        <v>1530</v>
      </c>
      <c r="D4169" s="980" t="s">
        <v>1900</v>
      </c>
      <c r="F4169" s="980" t="s">
        <v>1904</v>
      </c>
      <c r="G4169" s="11"/>
      <c r="H4169" s="11"/>
      <c r="I4169" s="980">
        <v>2260</v>
      </c>
      <c r="J4169" s="357"/>
      <c r="K4169" s="357"/>
      <c r="L4169" s="978">
        <f>'MD Rates'!B54</f>
        <v>2305</v>
      </c>
      <c r="M4169" s="11"/>
      <c r="N4169" s="11"/>
      <c r="O4169" s="360">
        <f>IF(P4169="Yes",'MD Rates'!$H$1,R4169)</f>
        <v>44287</v>
      </c>
      <c r="P4169" s="5" t="str">
        <f t="shared" si="157"/>
        <v>Yes</v>
      </c>
      <c r="R4169" s="360">
        <v>43922</v>
      </c>
    </row>
    <row r="4170" spans="1:18" ht="15" x14ac:dyDescent="0.25">
      <c r="A4170" s="980" t="s">
        <v>1899</v>
      </c>
      <c r="B4170" s="1064" t="s">
        <v>1923</v>
      </c>
      <c r="C4170" s="979" t="s">
        <v>1530</v>
      </c>
      <c r="D4170" s="980" t="s">
        <v>1901</v>
      </c>
      <c r="F4170" s="980" t="s">
        <v>1904</v>
      </c>
      <c r="G4170" s="11"/>
      <c r="H4170" s="11"/>
      <c r="I4170" s="980">
        <v>2616</v>
      </c>
      <c r="J4170" s="357"/>
      <c r="K4170" s="357"/>
      <c r="L4170" s="978">
        <f>'MD Rates'!B55</f>
        <v>2668</v>
      </c>
      <c r="M4170" s="11"/>
      <c r="N4170" s="11"/>
      <c r="O4170" s="360">
        <f>IF(P4170="Yes",'MD Rates'!$H$1,R4170)</f>
        <v>44287</v>
      </c>
      <c r="P4170" s="5" t="str">
        <f t="shared" si="157"/>
        <v>Yes</v>
      </c>
      <c r="R4170" s="360">
        <v>43922</v>
      </c>
    </row>
    <row r="4171" spans="1:18" ht="15" x14ac:dyDescent="0.25">
      <c r="A4171" s="980" t="s">
        <v>1899</v>
      </c>
      <c r="B4171" s="1064" t="s">
        <v>1923</v>
      </c>
      <c r="C4171" s="979" t="s">
        <v>1530</v>
      </c>
      <c r="D4171" s="980" t="s">
        <v>1902</v>
      </c>
      <c r="F4171" s="980" t="s">
        <v>1904</v>
      </c>
      <c r="G4171" s="11"/>
      <c r="H4171" s="11"/>
      <c r="I4171" s="980">
        <v>3096</v>
      </c>
      <c r="J4171" s="357"/>
      <c r="K4171" s="357"/>
      <c r="L4171" s="978">
        <f>'MD Rates'!B56</f>
        <v>3158</v>
      </c>
      <c r="M4171" s="11"/>
      <c r="N4171" s="11"/>
      <c r="O4171" s="360">
        <f>IF(P4171="Yes",'MD Rates'!$H$1,R4171)</f>
        <v>44287</v>
      </c>
      <c r="P4171" s="5" t="str">
        <f t="shared" si="157"/>
        <v>Yes</v>
      </c>
      <c r="R4171" s="360">
        <v>43922</v>
      </c>
    </row>
    <row r="4172" spans="1:18" ht="15" x14ac:dyDescent="0.25">
      <c r="A4172" s="980" t="s">
        <v>1899</v>
      </c>
      <c r="B4172" s="1064" t="s">
        <v>1923</v>
      </c>
      <c r="C4172" s="979" t="s">
        <v>1530</v>
      </c>
      <c r="D4172" s="980" t="s">
        <v>1903</v>
      </c>
      <c r="F4172" s="980" t="s">
        <v>1904</v>
      </c>
      <c r="G4172" s="11"/>
      <c r="H4172" s="11"/>
      <c r="I4172" s="980">
        <v>3923</v>
      </c>
      <c r="J4172" s="357"/>
      <c r="K4172" s="357"/>
      <c r="L4172" s="978">
        <f>'MD Rates'!B57</f>
        <v>4002</v>
      </c>
      <c r="M4172" s="11"/>
      <c r="N4172" s="11"/>
      <c r="O4172" s="360">
        <f>IF(P4172="Yes",'MD Rates'!$H$1,R4172)</f>
        <v>44287</v>
      </c>
      <c r="P4172" s="5" t="str">
        <f t="shared" si="157"/>
        <v>Yes</v>
      </c>
      <c r="R4172" s="360">
        <v>43922</v>
      </c>
    </row>
    <row r="4173" spans="1:18" ht="15" x14ac:dyDescent="0.25">
      <c r="A4173" s="980" t="s">
        <v>1899</v>
      </c>
      <c r="B4173" s="1064" t="s">
        <v>1923</v>
      </c>
      <c r="C4173" s="979" t="s">
        <v>1530</v>
      </c>
      <c r="D4173" s="1305" t="s">
        <v>2168</v>
      </c>
      <c r="F4173" s="980" t="s">
        <v>1904</v>
      </c>
      <c r="G4173" s="11"/>
      <c r="H4173" s="11"/>
      <c r="I4173" s="980">
        <v>4163</v>
      </c>
      <c r="J4173" s="357"/>
      <c r="K4173" s="357"/>
      <c r="L4173" s="1254">
        <f>'MD Rates'!B58</f>
        <v>4247</v>
      </c>
      <c r="M4173" s="11"/>
      <c r="N4173" s="11"/>
      <c r="O4173" s="360">
        <f>IF(P4173="Yes",'MD Rates'!$H$1,R4173)</f>
        <v>44287</v>
      </c>
      <c r="P4173" s="12" t="str">
        <f t="shared" si="157"/>
        <v>Yes</v>
      </c>
      <c r="Q4173" s="11"/>
      <c r="R4173" s="1249">
        <v>44105</v>
      </c>
    </row>
    <row r="4174" spans="1:18" ht="15" x14ac:dyDescent="0.25">
      <c r="A4174" s="980" t="s">
        <v>1899</v>
      </c>
      <c r="B4174" s="1064" t="s">
        <v>1923</v>
      </c>
      <c r="C4174" s="979" t="s">
        <v>1530</v>
      </c>
      <c r="D4174" s="980" t="s">
        <v>1821</v>
      </c>
      <c r="F4174" s="980" t="s">
        <v>1904</v>
      </c>
      <c r="G4174" s="11"/>
      <c r="H4174" s="11"/>
      <c r="I4174" s="980">
        <v>3923</v>
      </c>
      <c r="J4174" s="357"/>
      <c r="K4174" s="357"/>
      <c r="L4174" s="978">
        <f>'MD Rates'!B57</f>
        <v>4002</v>
      </c>
      <c r="M4174" s="11"/>
      <c r="N4174" s="11"/>
      <c r="O4174" s="360">
        <f>IF(P4174="Yes",'MD Rates'!$H$1,R4174)</f>
        <v>44287</v>
      </c>
      <c r="P4174" s="1148" t="str">
        <f t="shared" ref="P4174:P4181" si="162">IF(I4174&lt;&gt;L4174,"Yes","No")</f>
        <v>Yes</v>
      </c>
      <c r="R4174" s="360">
        <v>43922</v>
      </c>
    </row>
    <row r="4175" spans="1:18" ht="15" x14ac:dyDescent="0.25">
      <c r="A4175" s="980" t="s">
        <v>1899</v>
      </c>
      <c r="B4175" s="1064" t="s">
        <v>1923</v>
      </c>
      <c r="C4175" s="979" t="s">
        <v>1530</v>
      </c>
      <c r="D4175" s="980" t="s">
        <v>1823</v>
      </c>
      <c r="F4175" s="980" t="s">
        <v>1904</v>
      </c>
      <c r="G4175" s="11"/>
      <c r="H4175" s="11"/>
      <c r="I4175" s="980">
        <v>3923</v>
      </c>
      <c r="J4175" s="357"/>
      <c r="K4175" s="357"/>
      <c r="L4175" s="978">
        <f>'MD Rates'!B57</f>
        <v>4002</v>
      </c>
      <c r="M4175" s="11"/>
      <c r="N4175" s="11"/>
      <c r="O4175" s="360">
        <f>IF(P4175="Yes",'MD Rates'!$H$1,R4175)</f>
        <v>44287</v>
      </c>
      <c r="P4175" s="1148" t="str">
        <f t="shared" si="162"/>
        <v>Yes</v>
      </c>
      <c r="R4175" s="360">
        <v>43922</v>
      </c>
    </row>
    <row r="4176" spans="1:18" ht="15" x14ac:dyDescent="0.25">
      <c r="A4176" s="980" t="s">
        <v>1899</v>
      </c>
      <c r="B4176" s="1064" t="s">
        <v>1923</v>
      </c>
      <c r="C4176" s="979" t="s">
        <v>1530</v>
      </c>
      <c r="D4176" s="980" t="s">
        <v>1825</v>
      </c>
      <c r="F4176" s="980" t="s">
        <v>1904</v>
      </c>
      <c r="G4176" s="11"/>
      <c r="H4176" s="11"/>
      <c r="I4176" s="980">
        <v>3923</v>
      </c>
      <c r="J4176" s="357"/>
      <c r="K4176" s="357"/>
      <c r="L4176" s="978">
        <f>'MD Rates'!B57</f>
        <v>4002</v>
      </c>
      <c r="M4176" s="11"/>
      <c r="N4176" s="11"/>
      <c r="O4176" s="360">
        <f>IF(P4176="Yes",'MD Rates'!$H$1,R4176)</f>
        <v>44287</v>
      </c>
      <c r="P4176" s="1148" t="str">
        <f t="shared" si="162"/>
        <v>Yes</v>
      </c>
      <c r="R4176" s="360">
        <v>43922</v>
      </c>
    </row>
    <row r="4177" spans="1:18" ht="15" x14ac:dyDescent="0.25">
      <c r="A4177" s="980" t="s">
        <v>1899</v>
      </c>
      <c r="B4177" s="1064" t="s">
        <v>1923</v>
      </c>
      <c r="C4177" s="979" t="s">
        <v>1530</v>
      </c>
      <c r="D4177" s="980" t="s">
        <v>1827</v>
      </c>
      <c r="F4177" s="980" t="s">
        <v>1904</v>
      </c>
      <c r="G4177" s="11"/>
      <c r="H4177" s="11"/>
      <c r="I4177" s="980">
        <v>3923</v>
      </c>
      <c r="J4177" s="357"/>
      <c r="K4177" s="357"/>
      <c r="L4177" s="978">
        <f>'MD Rates'!B57</f>
        <v>4002</v>
      </c>
      <c r="M4177" s="11"/>
      <c r="N4177" s="11"/>
      <c r="O4177" s="360">
        <f>IF(P4177="Yes",'MD Rates'!$H$1,R4177)</f>
        <v>44287</v>
      </c>
      <c r="P4177" s="1148" t="str">
        <f t="shared" si="162"/>
        <v>Yes</v>
      </c>
      <c r="R4177" s="360">
        <v>43922</v>
      </c>
    </row>
    <row r="4178" spans="1:18" ht="15" x14ac:dyDescent="0.25">
      <c r="A4178" s="980" t="s">
        <v>1899</v>
      </c>
      <c r="B4178" s="1064" t="s">
        <v>1923</v>
      </c>
      <c r="C4178" s="979" t="s">
        <v>1530</v>
      </c>
      <c r="D4178" s="980" t="s">
        <v>1829</v>
      </c>
      <c r="F4178" s="980" t="s">
        <v>1904</v>
      </c>
      <c r="G4178" s="11"/>
      <c r="H4178" s="11"/>
      <c r="I4178" s="980">
        <v>3923</v>
      </c>
      <c r="J4178" s="357"/>
      <c r="K4178" s="357"/>
      <c r="L4178" s="978">
        <f>'MD Rates'!B57</f>
        <v>4002</v>
      </c>
      <c r="M4178" s="11"/>
      <c r="N4178" s="11"/>
      <c r="O4178" s="360">
        <f>IF(P4178="Yes",'MD Rates'!$H$1,R4178)</f>
        <v>44287</v>
      </c>
      <c r="P4178" s="1148" t="str">
        <f t="shared" si="162"/>
        <v>Yes</v>
      </c>
      <c r="R4178" s="360">
        <v>43922</v>
      </c>
    </row>
    <row r="4179" spans="1:18" ht="15" x14ac:dyDescent="0.25">
      <c r="A4179" s="980" t="s">
        <v>1899</v>
      </c>
      <c r="B4179" s="1064" t="s">
        <v>1923</v>
      </c>
      <c r="C4179" s="979" t="s">
        <v>1530</v>
      </c>
      <c r="D4179" s="980" t="s">
        <v>1831</v>
      </c>
      <c r="F4179" s="980" t="s">
        <v>1904</v>
      </c>
      <c r="G4179" s="11"/>
      <c r="H4179" s="11"/>
      <c r="I4179" s="980">
        <v>4163</v>
      </c>
      <c r="J4179" s="357"/>
      <c r="K4179" s="357"/>
      <c r="L4179" s="1254">
        <f>'MD Rates'!B58</f>
        <v>4247</v>
      </c>
      <c r="M4179" s="11"/>
      <c r="N4179" s="11"/>
      <c r="O4179" s="360">
        <f>IF(P4179="Yes",'MD Rates'!$H$1,R4179)</f>
        <v>44287</v>
      </c>
      <c r="P4179" s="12" t="str">
        <f t="shared" si="162"/>
        <v>Yes</v>
      </c>
      <c r="Q4179" s="11"/>
      <c r="R4179" s="1249">
        <v>44105</v>
      </c>
    </row>
    <row r="4180" spans="1:18" ht="15" x14ac:dyDescent="0.25">
      <c r="A4180" s="980" t="s">
        <v>1899</v>
      </c>
      <c r="B4180" s="1064" t="s">
        <v>1923</v>
      </c>
      <c r="C4180" s="979" t="s">
        <v>1530</v>
      </c>
      <c r="D4180" s="980" t="s">
        <v>1833</v>
      </c>
      <c r="F4180" s="980" t="s">
        <v>1904</v>
      </c>
      <c r="G4180" s="11"/>
      <c r="H4180" s="11"/>
      <c r="I4180" s="980">
        <v>4163</v>
      </c>
      <c r="J4180" s="357"/>
      <c r="K4180" s="357"/>
      <c r="L4180" s="1254">
        <f>'MD Rates'!B58</f>
        <v>4247</v>
      </c>
      <c r="M4180" s="11"/>
      <c r="N4180" s="11"/>
      <c r="O4180" s="360">
        <f>IF(P4180="Yes",'MD Rates'!$H$1,R4180)</f>
        <v>44287</v>
      </c>
      <c r="P4180" s="12" t="str">
        <f t="shared" si="162"/>
        <v>Yes</v>
      </c>
      <c r="Q4180" s="11"/>
      <c r="R4180" s="1249">
        <v>44105</v>
      </c>
    </row>
    <row r="4181" spans="1:18" ht="15" x14ac:dyDescent="0.25">
      <c r="A4181" s="980" t="s">
        <v>1899</v>
      </c>
      <c r="B4181" s="1064" t="s">
        <v>1923</v>
      </c>
      <c r="C4181" s="979" t="s">
        <v>1530</v>
      </c>
      <c r="D4181" s="980" t="s">
        <v>1835</v>
      </c>
      <c r="F4181" s="980" t="s">
        <v>1904</v>
      </c>
      <c r="G4181" s="11"/>
      <c r="H4181" s="11"/>
      <c r="I4181" s="980">
        <v>4163</v>
      </c>
      <c r="J4181" s="357"/>
      <c r="K4181" s="357"/>
      <c r="L4181" s="1254">
        <f>'MD Rates'!B58</f>
        <v>4247</v>
      </c>
      <c r="M4181" s="11"/>
      <c r="N4181" s="11"/>
      <c r="O4181" s="360">
        <f>IF(P4181="Yes",'MD Rates'!$H$1,R4181)</f>
        <v>44287</v>
      </c>
      <c r="P4181" s="12" t="str">
        <f t="shared" si="162"/>
        <v>Yes</v>
      </c>
      <c r="Q4181" s="11"/>
      <c r="R4181" s="1249">
        <v>44105</v>
      </c>
    </row>
    <row r="4182" spans="1:18" ht="15" hidden="1" x14ac:dyDescent="0.25">
      <c r="A4182" s="980" t="s">
        <v>2071</v>
      </c>
      <c r="B4182" s="1064" t="s">
        <v>1923</v>
      </c>
      <c r="C4182" s="979" t="s">
        <v>1530</v>
      </c>
      <c r="D4182" s="980"/>
      <c r="F4182" s="980" t="s">
        <v>2072</v>
      </c>
      <c r="G4182" s="11"/>
      <c r="H4182" s="11"/>
      <c r="I4182" s="980">
        <v>42.14</v>
      </c>
      <c r="J4182" s="357"/>
      <c r="K4182" s="357"/>
      <c r="L4182" s="1210">
        <f>'MD Rates'!D128</f>
        <v>42.14</v>
      </c>
      <c r="M4182" s="11"/>
      <c r="N4182" s="11"/>
      <c r="O4182" s="360">
        <f>IF(P4182="Yes",'MD Rates'!$H$1,R4182)</f>
        <v>43374</v>
      </c>
      <c r="P4182" s="1209" t="str">
        <f t="shared" ref="P4182:P4187" si="163">IF(I4182&lt;&gt;L4182,"Yes","No")</f>
        <v>No</v>
      </c>
      <c r="R4182" s="406">
        <v>43374</v>
      </c>
    </row>
    <row r="4183" spans="1:18" ht="15" hidden="1" x14ac:dyDescent="0.25">
      <c r="A4183" s="980" t="s">
        <v>2071</v>
      </c>
      <c r="B4183" s="1064" t="s">
        <v>1923</v>
      </c>
      <c r="C4183" s="979" t="s">
        <v>1530</v>
      </c>
      <c r="D4183" s="980"/>
      <c r="F4183" s="980" t="s">
        <v>2073</v>
      </c>
      <c r="G4183" s="11"/>
      <c r="H4183" s="11"/>
      <c r="I4183" s="980">
        <v>53.41</v>
      </c>
      <c r="J4183" s="357"/>
      <c r="K4183" s="357"/>
      <c r="L4183" s="1210">
        <f>'MD Rates'!D129</f>
        <v>53.41</v>
      </c>
      <c r="M4183" s="11"/>
      <c r="N4183" s="11"/>
      <c r="O4183" s="360">
        <f>IF(P4183="Yes",'MD Rates'!$H$1,R4183)</f>
        <v>43374</v>
      </c>
      <c r="P4183" s="1209" t="str">
        <f t="shared" si="163"/>
        <v>No</v>
      </c>
      <c r="R4183" s="406">
        <v>43374</v>
      </c>
    </row>
    <row r="4184" spans="1:18" ht="15" hidden="1" x14ac:dyDescent="0.25">
      <c r="A4184" s="980" t="s">
        <v>2071</v>
      </c>
      <c r="B4184" s="1064" t="s">
        <v>1923</v>
      </c>
      <c r="C4184" s="979" t="s">
        <v>1530</v>
      </c>
      <c r="D4184" s="980"/>
      <c r="F4184" s="980" t="s">
        <v>2074</v>
      </c>
      <c r="G4184" s="11"/>
      <c r="H4184" s="11"/>
      <c r="I4184" s="980">
        <v>31.47</v>
      </c>
      <c r="J4184" s="357"/>
      <c r="K4184" s="357"/>
      <c r="L4184" s="1210">
        <f>'MD Rates'!D126</f>
        <v>31.47</v>
      </c>
      <c r="M4184" s="11"/>
      <c r="N4184" s="11"/>
      <c r="O4184" s="360">
        <f>IF(P4184="Yes",'MD Rates'!$H$1,R4184)</f>
        <v>43374</v>
      </c>
      <c r="P4184" s="1209" t="str">
        <f t="shared" si="163"/>
        <v>No</v>
      </c>
      <c r="R4184" s="406">
        <v>43374</v>
      </c>
    </row>
    <row r="4185" spans="1:18" ht="15" hidden="1" x14ac:dyDescent="0.25">
      <c r="A4185" s="980" t="s">
        <v>2071</v>
      </c>
      <c r="B4185" s="1064" t="s">
        <v>1923</v>
      </c>
      <c r="C4185" s="979" t="s">
        <v>1530</v>
      </c>
      <c r="D4185" s="980"/>
      <c r="F4185" s="980" t="s">
        <v>2075</v>
      </c>
      <c r="G4185" s="11"/>
      <c r="H4185" s="11"/>
      <c r="I4185" s="980">
        <v>36.43</v>
      </c>
      <c r="J4185" s="357"/>
      <c r="K4185" s="357"/>
      <c r="L4185" s="1210">
        <f>'MD Rates'!D127</f>
        <v>36.43</v>
      </c>
      <c r="M4185" s="11"/>
      <c r="N4185" s="11"/>
      <c r="O4185" s="360">
        <f>IF(P4185="Yes",'MD Rates'!$H$1,R4185)</f>
        <v>43374</v>
      </c>
      <c r="P4185" s="1209" t="str">
        <f t="shared" si="163"/>
        <v>No</v>
      </c>
      <c r="R4185" s="406">
        <v>43374</v>
      </c>
    </row>
    <row r="4186" spans="1:18" ht="15" hidden="1" x14ac:dyDescent="0.25">
      <c r="A4186" s="980" t="s">
        <v>2071</v>
      </c>
      <c r="B4186" s="1064" t="s">
        <v>1923</v>
      </c>
      <c r="C4186" s="979" t="s">
        <v>1530</v>
      </c>
      <c r="D4186" s="980"/>
      <c r="F4186" s="980" t="s">
        <v>2076</v>
      </c>
      <c r="G4186" s="11"/>
      <c r="H4186" s="11"/>
      <c r="I4186" s="980">
        <v>42.14</v>
      </c>
      <c r="J4186" s="357"/>
      <c r="K4186" s="357"/>
      <c r="L4186" s="1210">
        <f>'MD Rates'!D128</f>
        <v>42.14</v>
      </c>
      <c r="M4186" s="11"/>
      <c r="N4186" s="11"/>
      <c r="O4186" s="360">
        <f>IF(P4186="Yes",'MD Rates'!$H$1,R4186)</f>
        <v>43374</v>
      </c>
      <c r="P4186" s="1209" t="str">
        <f t="shared" si="163"/>
        <v>No</v>
      </c>
      <c r="R4186" s="406">
        <v>43374</v>
      </c>
    </row>
    <row r="4187" spans="1:18" ht="15" hidden="1" x14ac:dyDescent="0.25">
      <c r="A4187" s="980" t="s">
        <v>2071</v>
      </c>
      <c r="B4187" s="1064" t="s">
        <v>1923</v>
      </c>
      <c r="C4187" s="979" t="s">
        <v>1530</v>
      </c>
      <c r="D4187" s="980"/>
      <c r="F4187" s="980" t="s">
        <v>2077</v>
      </c>
      <c r="G4187" s="11"/>
      <c r="H4187" s="11"/>
      <c r="I4187" s="980">
        <v>53.41</v>
      </c>
      <c r="J4187" s="357"/>
      <c r="K4187" s="357"/>
      <c r="L4187" s="1210">
        <f>'MD Rates'!D129</f>
        <v>53.41</v>
      </c>
      <c r="M4187" s="11"/>
      <c r="N4187" s="11"/>
      <c r="O4187" s="360">
        <f>IF(P4187="Yes",'MD Rates'!$H$1,R4187)</f>
        <v>43374</v>
      </c>
      <c r="P4187" s="1209" t="str">
        <f t="shared" si="163"/>
        <v>No</v>
      </c>
      <c r="R4187" s="406">
        <v>43374</v>
      </c>
    </row>
    <row r="4188" spans="1:18" hidden="1" x14ac:dyDescent="0.2">
      <c r="A4188" s="31" t="s">
        <v>238</v>
      </c>
      <c r="B4188" s="1064" t="s">
        <v>1923</v>
      </c>
      <c r="C4188" s="368" t="s">
        <v>1531</v>
      </c>
      <c r="D4188" s="31"/>
      <c r="E4188" s="31"/>
      <c r="F4188" s="31" t="s">
        <v>239</v>
      </c>
      <c r="G4188" s="31"/>
      <c r="H4188" s="31"/>
      <c r="I4188" s="363">
        <v>8</v>
      </c>
      <c r="J4188" s="31"/>
      <c r="K4188" s="31"/>
      <c r="L4188" s="514">
        <f>'MD Rates'!B388</f>
        <v>8</v>
      </c>
      <c r="M4188" s="31"/>
      <c r="N4188" s="31"/>
      <c r="O4188" s="360">
        <f>IF(P4188="Yes",'MD Rates'!$H$1,R4188)</f>
        <v>18629</v>
      </c>
      <c r="P4188" s="5" t="str">
        <f t="shared" si="157"/>
        <v>No</v>
      </c>
      <c r="R4188" s="406">
        <v>18629</v>
      </c>
    </row>
    <row r="4189" spans="1:18" hidden="1" x14ac:dyDescent="0.2">
      <c r="A4189" s="31" t="s">
        <v>238</v>
      </c>
      <c r="B4189" s="1064" t="s">
        <v>1923</v>
      </c>
      <c r="C4189" s="368" t="s">
        <v>1531</v>
      </c>
      <c r="D4189" s="31"/>
      <c r="E4189" s="31"/>
      <c r="F4189" s="31" t="s">
        <v>240</v>
      </c>
      <c r="G4189" s="31"/>
      <c r="H4189" s="31"/>
      <c r="I4189" s="363">
        <v>3</v>
      </c>
      <c r="J4189" s="31"/>
      <c r="K4189" s="31"/>
      <c r="L4189" s="514">
        <f>'MD Rates'!B392</f>
        <v>3</v>
      </c>
      <c r="M4189" s="31"/>
      <c r="N4189" s="31"/>
      <c r="O4189" s="360">
        <f>IF(P4189="Yes",'MD Rates'!$H$1,R4189)</f>
        <v>18629</v>
      </c>
      <c r="P4189" s="5" t="str">
        <f t="shared" si="157"/>
        <v>No</v>
      </c>
      <c r="R4189" s="406">
        <v>18629</v>
      </c>
    </row>
    <row r="4190" spans="1:18" hidden="1" x14ac:dyDescent="0.2">
      <c r="A4190" s="31" t="s">
        <v>238</v>
      </c>
      <c r="B4190" s="1064" t="s">
        <v>1923</v>
      </c>
      <c r="C4190" s="368" t="s">
        <v>1531</v>
      </c>
      <c r="D4190" s="31"/>
      <c r="E4190" s="31"/>
      <c r="F4190" s="31" t="s">
        <v>241</v>
      </c>
      <c r="G4190" s="31"/>
      <c r="H4190" s="31"/>
      <c r="I4190" s="363">
        <v>5</v>
      </c>
      <c r="J4190" s="31"/>
      <c r="K4190" s="31"/>
      <c r="L4190" s="514">
        <f>'MD Rates'!B390</f>
        <v>5</v>
      </c>
      <c r="M4190" s="31"/>
      <c r="N4190" s="31"/>
      <c r="O4190" s="360">
        <f>IF(P4190="Yes",'MD Rates'!$H$1,R4190)</f>
        <v>18629</v>
      </c>
      <c r="P4190" s="5" t="str">
        <f t="shared" si="157"/>
        <v>No</v>
      </c>
      <c r="R4190" s="406">
        <v>18629</v>
      </c>
    </row>
    <row r="4191" spans="1:18" hidden="1" x14ac:dyDescent="0.2">
      <c r="A4191" s="31" t="s">
        <v>238</v>
      </c>
      <c r="B4191" s="1064" t="s">
        <v>1923</v>
      </c>
      <c r="C4191" s="368" t="s">
        <v>1531</v>
      </c>
      <c r="D4191" s="31"/>
      <c r="E4191" s="31"/>
      <c r="F4191" s="31" t="s">
        <v>242</v>
      </c>
      <c r="G4191" s="31"/>
      <c r="H4191" s="31"/>
      <c r="I4191" s="363">
        <v>3</v>
      </c>
      <c r="J4191" s="31"/>
      <c r="K4191" s="31"/>
      <c r="L4191" s="514">
        <f>'MD Rates'!C388</f>
        <v>3</v>
      </c>
      <c r="M4191" s="31"/>
      <c r="N4191" s="31"/>
      <c r="O4191" s="360">
        <f>IF(P4191="Yes",'MD Rates'!$H$1,R4191)</f>
        <v>18629</v>
      </c>
      <c r="P4191" s="5" t="str">
        <f t="shared" ref="P4191:P4200" si="164">IF(I4191&lt;&gt;L4191,"Yes","No")</f>
        <v>No</v>
      </c>
      <c r="R4191" s="406">
        <v>18629</v>
      </c>
    </row>
    <row r="4192" spans="1:18" hidden="1" x14ac:dyDescent="0.2">
      <c r="A4192" s="31" t="s">
        <v>238</v>
      </c>
      <c r="B4192" s="1064" t="s">
        <v>1923</v>
      </c>
      <c r="C4192" s="368" t="s">
        <v>1531</v>
      </c>
      <c r="D4192" s="31"/>
      <c r="E4192" s="31"/>
      <c r="F4192" s="31" t="s">
        <v>243</v>
      </c>
      <c r="G4192" s="31"/>
      <c r="H4192" s="31"/>
      <c r="I4192" s="363">
        <v>1</v>
      </c>
      <c r="J4192" s="31"/>
      <c r="K4192" s="31"/>
      <c r="L4192" s="514">
        <f>'MD Rates'!C392</f>
        <v>1</v>
      </c>
      <c r="M4192" s="31"/>
      <c r="N4192" s="31"/>
      <c r="O4192" s="360">
        <f>IF(P4192="Yes",'MD Rates'!$H$1,R4192)</f>
        <v>18629</v>
      </c>
      <c r="P4192" s="5" t="str">
        <f t="shared" si="164"/>
        <v>No</v>
      </c>
      <c r="R4192" s="406">
        <v>18629</v>
      </c>
    </row>
    <row r="4193" spans="1:18" hidden="1" x14ac:dyDescent="0.2">
      <c r="A4193" s="31" t="s">
        <v>238</v>
      </c>
      <c r="B4193" s="1064" t="s">
        <v>1923</v>
      </c>
      <c r="C4193" s="368" t="s">
        <v>1531</v>
      </c>
      <c r="D4193" s="31"/>
      <c r="E4193" s="31"/>
      <c r="F4193" s="31" t="s">
        <v>245</v>
      </c>
      <c r="G4193" s="31"/>
      <c r="H4193" s="31"/>
      <c r="I4193" s="363">
        <v>2</v>
      </c>
      <c r="J4193" s="31"/>
      <c r="K4193" s="31"/>
      <c r="L4193" s="514">
        <f>'MD Rates'!C390</f>
        <v>2</v>
      </c>
      <c r="M4193" s="31"/>
      <c r="N4193" s="31"/>
      <c r="O4193" s="360">
        <f>IF(P4193="Yes",'MD Rates'!$H$1,R4193)</f>
        <v>18629</v>
      </c>
      <c r="P4193" s="5" t="str">
        <f t="shared" si="164"/>
        <v>No</v>
      </c>
      <c r="R4193" s="406">
        <v>18629</v>
      </c>
    </row>
    <row r="4194" spans="1:18" hidden="1" x14ac:dyDescent="0.2">
      <c r="A4194" s="181" t="s">
        <v>46</v>
      </c>
      <c r="B4194" s="1064" t="s">
        <v>1923</v>
      </c>
      <c r="C4194" s="40" t="s">
        <v>1531</v>
      </c>
      <c r="F4194" t="s">
        <v>47</v>
      </c>
      <c r="G4194" s="11"/>
      <c r="H4194" s="11"/>
      <c r="I4194" s="358">
        <v>8</v>
      </c>
      <c r="J4194" s="357"/>
      <c r="K4194" s="357"/>
      <c r="L4194" s="509">
        <f>'MD Rates'!B388</f>
        <v>8</v>
      </c>
      <c r="M4194" s="11"/>
      <c r="N4194" s="11"/>
      <c r="O4194" s="360">
        <f>IF(P4194="Yes",'MD Rates'!$H$1,R4194)</f>
        <v>39022</v>
      </c>
      <c r="P4194" s="5" t="str">
        <f t="shared" si="164"/>
        <v>No</v>
      </c>
      <c r="R4194" s="406">
        <v>39022</v>
      </c>
    </row>
    <row r="4195" spans="1:18" hidden="1" x14ac:dyDescent="0.2">
      <c r="A4195" s="181" t="s">
        <v>46</v>
      </c>
      <c r="B4195" s="1064" t="s">
        <v>1923</v>
      </c>
      <c r="C4195" s="40" t="s">
        <v>1531</v>
      </c>
      <c r="F4195" t="s">
        <v>48</v>
      </c>
      <c r="G4195" s="11"/>
      <c r="H4195" s="11"/>
      <c r="I4195" s="358">
        <v>3</v>
      </c>
      <c r="J4195" s="357"/>
      <c r="K4195" s="357"/>
      <c r="L4195" s="509">
        <f>'MD Rates'!B392</f>
        <v>3</v>
      </c>
      <c r="M4195" s="11"/>
      <c r="N4195" s="11"/>
      <c r="O4195" s="360">
        <f>IF(P4195="Yes",'MD Rates'!$H$1,R4195)</f>
        <v>39022</v>
      </c>
      <c r="P4195" s="5" t="str">
        <f t="shared" si="164"/>
        <v>No</v>
      </c>
      <c r="R4195" s="406">
        <v>39022</v>
      </c>
    </row>
    <row r="4196" spans="1:18" hidden="1" x14ac:dyDescent="0.2">
      <c r="A4196" s="181" t="s">
        <v>46</v>
      </c>
      <c r="B4196" s="1064" t="s">
        <v>1923</v>
      </c>
      <c r="C4196" s="40" t="s">
        <v>1531</v>
      </c>
      <c r="F4196" t="s">
        <v>49</v>
      </c>
      <c r="G4196" s="11"/>
      <c r="H4196" s="11"/>
      <c r="I4196" s="358">
        <v>5</v>
      </c>
      <c r="J4196" s="357"/>
      <c r="K4196" s="357"/>
      <c r="L4196" s="509">
        <f>'MD Rates'!B390</f>
        <v>5</v>
      </c>
      <c r="M4196" s="11"/>
      <c r="N4196" s="11"/>
      <c r="O4196" s="360">
        <f>IF(P4196="Yes",'MD Rates'!$H$1,R4196)</f>
        <v>39022</v>
      </c>
      <c r="P4196" s="5" t="str">
        <f t="shared" si="164"/>
        <v>No</v>
      </c>
      <c r="R4196" s="406">
        <v>39022</v>
      </c>
    </row>
    <row r="4197" spans="1:18" hidden="1" x14ac:dyDescent="0.2">
      <c r="A4197" s="181" t="s">
        <v>46</v>
      </c>
      <c r="B4197" s="1064" t="s">
        <v>1923</v>
      </c>
      <c r="C4197" s="40" t="s">
        <v>1531</v>
      </c>
      <c r="F4197" t="s">
        <v>50</v>
      </c>
      <c r="G4197" s="11"/>
      <c r="H4197" s="11"/>
      <c r="I4197" s="358">
        <v>3</v>
      </c>
      <c r="J4197" s="357"/>
      <c r="K4197" s="357"/>
      <c r="L4197" s="509">
        <f>'MD Rates'!C388</f>
        <v>3</v>
      </c>
      <c r="M4197" s="11"/>
      <c r="N4197" s="11"/>
      <c r="O4197" s="360">
        <f>IF(P4197="Yes",'MD Rates'!$H$1,R4197)</f>
        <v>39022</v>
      </c>
      <c r="P4197" s="5" t="str">
        <f t="shared" si="164"/>
        <v>No</v>
      </c>
      <c r="R4197" s="406">
        <v>39022</v>
      </c>
    </row>
    <row r="4198" spans="1:18" hidden="1" x14ac:dyDescent="0.2">
      <c r="A4198" s="181" t="s">
        <v>46</v>
      </c>
      <c r="B4198" s="1064" t="s">
        <v>1923</v>
      </c>
      <c r="C4198" s="40" t="s">
        <v>1531</v>
      </c>
      <c r="F4198" t="s">
        <v>51</v>
      </c>
      <c r="G4198" s="11"/>
      <c r="H4198" s="11"/>
      <c r="I4198" s="365">
        <v>1</v>
      </c>
      <c r="J4198" s="357"/>
      <c r="K4198" s="357"/>
      <c r="L4198" s="504">
        <f>'MD Rates'!C392</f>
        <v>1</v>
      </c>
      <c r="M4198" s="11"/>
      <c r="N4198" s="11"/>
      <c r="O4198" s="360">
        <f>IF(P4198="Yes",'MD Rates'!$H$1,R4198)</f>
        <v>39022</v>
      </c>
      <c r="P4198" s="5" t="str">
        <f t="shared" si="164"/>
        <v>No</v>
      </c>
      <c r="R4198" s="406">
        <v>39022</v>
      </c>
    </row>
    <row r="4199" spans="1:18" hidden="1" x14ac:dyDescent="0.2">
      <c r="A4199" s="181" t="s">
        <v>46</v>
      </c>
      <c r="B4199" s="1064" t="s">
        <v>1923</v>
      </c>
      <c r="C4199" s="40" t="s">
        <v>1531</v>
      </c>
      <c r="F4199" t="s">
        <v>52</v>
      </c>
      <c r="G4199" s="11"/>
      <c r="H4199" s="11"/>
      <c r="I4199" s="365">
        <v>2</v>
      </c>
      <c r="J4199" s="357"/>
      <c r="K4199" s="357"/>
      <c r="L4199" s="504">
        <f>'MD Rates'!C390</f>
        <v>2</v>
      </c>
      <c r="M4199" s="11"/>
      <c r="N4199" s="11"/>
      <c r="O4199" s="360">
        <f>IF(P4199="Yes",'MD Rates'!$H$1,R4199)</f>
        <v>39022</v>
      </c>
      <c r="P4199" s="5" t="str">
        <f t="shared" si="164"/>
        <v>No</v>
      </c>
      <c r="R4199" s="406">
        <v>39022</v>
      </c>
    </row>
    <row r="4200" spans="1:18" hidden="1" x14ac:dyDescent="0.2">
      <c r="A4200" s="181" t="s">
        <v>46</v>
      </c>
      <c r="B4200" s="1064" t="s">
        <v>1923</v>
      </c>
      <c r="C4200" s="40" t="s">
        <v>1531</v>
      </c>
      <c r="F4200" t="s">
        <v>53</v>
      </c>
      <c r="G4200" s="11"/>
      <c r="H4200" s="11"/>
      <c r="I4200" s="365"/>
      <c r="J4200" s="357"/>
      <c r="K4200" s="357"/>
      <c r="L4200" s="504"/>
      <c r="M4200" s="11"/>
      <c r="N4200" s="11"/>
      <c r="O4200" s="360">
        <f>IF(P4200="Yes",'MD Rates'!$H$1,R4200)</f>
        <v>39022</v>
      </c>
      <c r="P4200" s="5" t="str">
        <f t="shared" si="164"/>
        <v>No</v>
      </c>
      <c r="R4200" s="406">
        <v>39022</v>
      </c>
    </row>
    <row r="4201" spans="1:18" hidden="1" x14ac:dyDescent="0.2">
      <c r="A4201" s="389" t="s">
        <v>200</v>
      </c>
      <c r="B4201" s="1064" t="s">
        <v>1923</v>
      </c>
      <c r="C4201" s="389" t="s">
        <v>1529</v>
      </c>
      <c r="I4201" s="390">
        <v>15</v>
      </c>
      <c r="J4201" s="358"/>
      <c r="K4201" s="358"/>
      <c r="L4201" s="408">
        <v>15</v>
      </c>
      <c r="M4201" s="11"/>
      <c r="N4201" s="11"/>
      <c r="O4201" s="360">
        <f>IF(P4201="Yes",'MD Rates'!$H$1,R4201)</f>
        <v>18629</v>
      </c>
      <c r="P4201" s="5" t="s">
        <v>1009</v>
      </c>
      <c r="R4201" s="406">
        <v>18629</v>
      </c>
    </row>
    <row r="4202" spans="1:18" hidden="1" x14ac:dyDescent="0.2">
      <c r="A4202" s="389" t="s">
        <v>201</v>
      </c>
      <c r="B4202" s="1064" t="s">
        <v>1923</v>
      </c>
      <c r="C4202" s="389" t="s">
        <v>1529</v>
      </c>
      <c r="I4202" s="390">
        <v>15</v>
      </c>
      <c r="J4202" s="358"/>
      <c r="K4202" s="358"/>
      <c r="L4202" s="408">
        <v>15</v>
      </c>
      <c r="M4202" s="11"/>
      <c r="N4202" s="11"/>
      <c r="O4202" s="360">
        <f>IF(P4202="Yes",'MD Rates'!$H$1,R4202)</f>
        <v>18629</v>
      </c>
      <c r="P4202" s="5" t="s">
        <v>1009</v>
      </c>
      <c r="R4202" s="406">
        <v>18629</v>
      </c>
    </row>
    <row r="4203" spans="1:18" hidden="1" x14ac:dyDescent="0.2">
      <c r="A4203" s="176" t="s">
        <v>1605</v>
      </c>
      <c r="B4203" s="1064" t="s">
        <v>1923</v>
      </c>
      <c r="C4203" s="366" t="s">
        <v>1526</v>
      </c>
      <c r="D4203" s="11"/>
      <c r="E4203" s="11"/>
      <c r="F4203" s="176" t="s">
        <v>249</v>
      </c>
      <c r="G4203" s="11"/>
      <c r="H4203" s="11"/>
      <c r="I4203" s="11">
        <v>1047</v>
      </c>
      <c r="J4203" s="11"/>
      <c r="K4203" s="11"/>
      <c r="L4203" s="408">
        <f>'MD Rates'!F210</f>
        <v>1047</v>
      </c>
      <c r="M4203" s="11"/>
      <c r="N4203" s="11"/>
      <c r="O4203" s="360">
        <f>IF(P4203="Yes",'MD Rates'!$H$1,R4203)</f>
        <v>43922</v>
      </c>
      <c r="P4203" s="5" t="str">
        <f t="shared" ref="P4203:P4208" si="165">IF(I4203&lt;&gt;L4203,"Yes","No")</f>
        <v>No</v>
      </c>
      <c r="R4203" s="406">
        <v>43922</v>
      </c>
    </row>
    <row r="4204" spans="1:18" hidden="1" x14ac:dyDescent="0.2">
      <c r="A4204" s="176" t="s">
        <v>1605</v>
      </c>
      <c r="B4204" s="1064" t="s">
        <v>1923</v>
      </c>
      <c r="C4204" s="366" t="s">
        <v>1526</v>
      </c>
      <c r="D4204" s="11"/>
      <c r="E4204" s="11"/>
      <c r="F4204" s="176" t="s">
        <v>250</v>
      </c>
      <c r="G4204" s="11"/>
      <c r="H4204" s="11"/>
      <c r="I4204" s="11">
        <v>2087</v>
      </c>
      <c r="J4204" s="11"/>
      <c r="K4204" s="11"/>
      <c r="L4204" s="978">
        <f>'MD Rates'!F211</f>
        <v>2087</v>
      </c>
      <c r="M4204" s="11"/>
      <c r="N4204" s="11"/>
      <c r="O4204" s="360">
        <f>IF(P4204="Yes",'MD Rates'!$H$1,R4204)</f>
        <v>43922</v>
      </c>
      <c r="P4204" s="5" t="str">
        <f t="shared" si="165"/>
        <v>No</v>
      </c>
      <c r="R4204" s="406">
        <v>43922</v>
      </c>
    </row>
    <row r="4205" spans="1:18" hidden="1" x14ac:dyDescent="0.2">
      <c r="A4205" s="176" t="s">
        <v>1605</v>
      </c>
      <c r="B4205" s="1064" t="s">
        <v>1923</v>
      </c>
      <c r="C4205" s="366" t="s">
        <v>1526</v>
      </c>
      <c r="D4205" s="11"/>
      <c r="E4205" s="11"/>
      <c r="F4205" s="176" t="s">
        <v>251</v>
      </c>
      <c r="G4205" s="11"/>
      <c r="H4205" s="11"/>
      <c r="I4205" s="11">
        <v>3121</v>
      </c>
      <c r="J4205" s="11"/>
      <c r="K4205" s="11"/>
      <c r="L4205" s="978">
        <f>'MD Rates'!F212</f>
        <v>3121</v>
      </c>
      <c r="M4205" s="11"/>
      <c r="N4205" s="11"/>
      <c r="O4205" s="360">
        <f>IF(P4205="Yes",'MD Rates'!$H$1,R4205)</f>
        <v>43922</v>
      </c>
      <c r="P4205" s="5" t="str">
        <f t="shared" si="165"/>
        <v>No</v>
      </c>
      <c r="R4205" s="406">
        <v>43922</v>
      </c>
    </row>
    <row r="4206" spans="1:18" hidden="1" x14ac:dyDescent="0.2">
      <c r="A4206" s="181" t="s">
        <v>1605</v>
      </c>
      <c r="B4206" s="1064" t="s">
        <v>1923</v>
      </c>
      <c r="C4206" s="40" t="s">
        <v>1529</v>
      </c>
      <c r="F4206" t="s">
        <v>249</v>
      </c>
      <c r="G4206" s="11"/>
      <c r="H4206" s="11"/>
      <c r="I4206" s="11">
        <v>1047</v>
      </c>
      <c r="J4206" s="11"/>
      <c r="K4206" s="11"/>
      <c r="L4206" s="408">
        <f>L4203</f>
        <v>1047</v>
      </c>
      <c r="M4206" s="11"/>
      <c r="N4206" s="11"/>
      <c r="O4206" s="360">
        <f>IF(P4206="Yes",'MD Rates'!$H$1,R4206)</f>
        <v>43922</v>
      </c>
      <c r="P4206" s="5" t="str">
        <f t="shared" si="165"/>
        <v>No</v>
      </c>
      <c r="R4206" s="406">
        <v>43922</v>
      </c>
    </row>
    <row r="4207" spans="1:18" hidden="1" x14ac:dyDescent="0.2">
      <c r="A4207" s="181" t="s">
        <v>1605</v>
      </c>
      <c r="B4207" s="1064" t="s">
        <v>1923</v>
      </c>
      <c r="C4207" s="40" t="s">
        <v>1529</v>
      </c>
      <c r="F4207" t="s">
        <v>250</v>
      </c>
      <c r="G4207" s="11"/>
      <c r="H4207" s="11"/>
      <c r="I4207" s="11">
        <v>2087</v>
      </c>
      <c r="J4207" s="11"/>
      <c r="K4207" s="11"/>
      <c r="L4207" s="408">
        <f>L4204</f>
        <v>2087</v>
      </c>
      <c r="M4207" s="11"/>
      <c r="N4207" s="11"/>
      <c r="O4207" s="360">
        <f>IF(P4207="Yes",'MD Rates'!$H$1,R4207)</f>
        <v>43922</v>
      </c>
      <c r="P4207" s="5" t="str">
        <f t="shared" si="165"/>
        <v>No</v>
      </c>
      <c r="R4207" s="406">
        <v>43922</v>
      </c>
    </row>
    <row r="4208" spans="1:18" hidden="1" x14ac:dyDescent="0.2">
      <c r="A4208" s="181" t="s">
        <v>1605</v>
      </c>
      <c r="B4208" s="1064" t="s">
        <v>1923</v>
      </c>
      <c r="C4208" s="40" t="s">
        <v>1529</v>
      </c>
      <c r="F4208" t="s">
        <v>251</v>
      </c>
      <c r="G4208" s="11"/>
      <c r="H4208" s="11"/>
      <c r="I4208" s="11">
        <v>3121</v>
      </c>
      <c r="J4208" s="11"/>
      <c r="K4208" s="11"/>
      <c r="L4208" s="408">
        <f>L4205</f>
        <v>3121</v>
      </c>
      <c r="M4208" s="11"/>
      <c r="N4208" s="11"/>
      <c r="O4208" s="360">
        <f>IF(P4208="Yes",'MD Rates'!$H$1,R4208)</f>
        <v>43922</v>
      </c>
      <c r="P4208" s="5" t="str">
        <f t="shared" si="165"/>
        <v>No</v>
      </c>
      <c r="R4208" s="406">
        <v>43922</v>
      </c>
    </row>
    <row r="4209" spans="1:18" hidden="1" x14ac:dyDescent="0.2">
      <c r="A4209" s="176" t="s">
        <v>1605</v>
      </c>
      <c r="B4209" s="1064" t="s">
        <v>1923</v>
      </c>
      <c r="C4209" s="366" t="s">
        <v>1530</v>
      </c>
      <c r="D4209" s="11"/>
      <c r="E4209" s="11"/>
      <c r="F4209" s="176" t="s">
        <v>249</v>
      </c>
      <c r="G4209" s="11"/>
      <c r="H4209" s="11"/>
      <c r="I4209" s="11">
        <v>1047</v>
      </c>
      <c r="J4209" s="11"/>
      <c r="K4209" s="11"/>
      <c r="L4209" s="408">
        <f>L4203</f>
        <v>1047</v>
      </c>
      <c r="M4209" s="11"/>
      <c r="N4209" s="11"/>
      <c r="O4209" s="360">
        <f>IF(P4209="Yes",'MD Rates'!$H$1,R4209)</f>
        <v>43922</v>
      </c>
      <c r="P4209" s="5" t="str">
        <f t="shared" ref="P4209:P4220" si="166">IF(I4209&lt;&gt;L4209,"Yes","No")</f>
        <v>No</v>
      </c>
      <c r="R4209" s="406">
        <v>43922</v>
      </c>
    </row>
    <row r="4210" spans="1:18" hidden="1" x14ac:dyDescent="0.2">
      <c r="A4210" s="176" t="s">
        <v>1605</v>
      </c>
      <c r="B4210" s="1064" t="s">
        <v>1923</v>
      </c>
      <c r="C4210" s="366" t="s">
        <v>1530</v>
      </c>
      <c r="D4210" s="11"/>
      <c r="E4210" s="11"/>
      <c r="F4210" s="176" t="s">
        <v>250</v>
      </c>
      <c r="G4210" s="11"/>
      <c r="H4210" s="11"/>
      <c r="I4210" s="11">
        <v>2087</v>
      </c>
      <c r="J4210" s="11"/>
      <c r="K4210" s="11"/>
      <c r="L4210" s="408">
        <f>L4204</f>
        <v>2087</v>
      </c>
      <c r="M4210" s="11"/>
      <c r="N4210" s="11"/>
      <c r="O4210" s="360">
        <f>IF(P4210="Yes",'MD Rates'!$H$1,R4210)</f>
        <v>43922</v>
      </c>
      <c r="P4210" s="5" t="str">
        <f t="shared" si="166"/>
        <v>No</v>
      </c>
      <c r="R4210" s="406">
        <v>43922</v>
      </c>
    </row>
    <row r="4211" spans="1:18" hidden="1" x14ac:dyDescent="0.2">
      <c r="A4211" s="176" t="s">
        <v>1605</v>
      </c>
      <c r="B4211" s="1064" t="s">
        <v>1923</v>
      </c>
      <c r="C4211" s="366" t="s">
        <v>1530</v>
      </c>
      <c r="D4211" s="11"/>
      <c r="E4211" s="11"/>
      <c r="F4211" s="176" t="s">
        <v>251</v>
      </c>
      <c r="G4211" s="11"/>
      <c r="H4211" s="11"/>
      <c r="I4211" s="11">
        <v>3121</v>
      </c>
      <c r="J4211" s="11"/>
      <c r="K4211" s="11"/>
      <c r="L4211" s="408">
        <f>L4205</f>
        <v>3121</v>
      </c>
      <c r="M4211" s="11"/>
      <c r="N4211" s="11"/>
      <c r="O4211" s="360">
        <f>IF(P4211="Yes",'MD Rates'!$H$1,R4211)</f>
        <v>43922</v>
      </c>
      <c r="P4211" s="5" t="str">
        <f t="shared" si="166"/>
        <v>No</v>
      </c>
      <c r="R4211" s="406">
        <v>43922</v>
      </c>
    </row>
    <row r="4212" spans="1:18" hidden="1" x14ac:dyDescent="0.2">
      <c r="A4212" s="181" t="s">
        <v>1605</v>
      </c>
      <c r="B4212" s="1064" t="s">
        <v>1923</v>
      </c>
      <c r="C4212" s="40" t="s">
        <v>1532</v>
      </c>
      <c r="F4212" t="s">
        <v>249</v>
      </c>
      <c r="G4212" s="11"/>
      <c r="H4212" s="11"/>
      <c r="I4212" s="11">
        <v>2213</v>
      </c>
      <c r="J4212" s="11"/>
      <c r="K4212" s="11"/>
      <c r="L4212" s="11">
        <f>'MD Rates'!G753</f>
        <v>2213</v>
      </c>
      <c r="M4212" s="11"/>
      <c r="N4212" s="11"/>
      <c r="O4212" s="360">
        <f>IF(P4212="Yes",'MD Rates'!$H$1,R4212)</f>
        <v>39904</v>
      </c>
      <c r="P4212" s="5" t="str">
        <f t="shared" si="166"/>
        <v>No</v>
      </c>
      <c r="R4212" s="406">
        <v>39904</v>
      </c>
    </row>
    <row r="4213" spans="1:18" hidden="1" x14ac:dyDescent="0.2">
      <c r="A4213" s="181" t="s">
        <v>1605</v>
      </c>
      <c r="B4213" s="1064" t="s">
        <v>1923</v>
      </c>
      <c r="C4213" s="40" t="s">
        <v>1532</v>
      </c>
      <c r="F4213" t="s">
        <v>250</v>
      </c>
      <c r="G4213" s="11"/>
      <c r="H4213" s="11"/>
      <c r="I4213" s="11">
        <v>4426</v>
      </c>
      <c r="J4213" s="11"/>
      <c r="K4213" s="11"/>
      <c r="L4213" s="11">
        <f>'MD Rates'!G754</f>
        <v>4426</v>
      </c>
      <c r="M4213" s="11"/>
      <c r="N4213" s="11"/>
      <c r="O4213" s="360">
        <f>IF(P4213="Yes",'MD Rates'!$H$1,R4213)</f>
        <v>39904</v>
      </c>
      <c r="P4213" s="5" t="str">
        <f t="shared" si="166"/>
        <v>No</v>
      </c>
      <c r="R4213" s="406">
        <v>39904</v>
      </c>
    </row>
    <row r="4214" spans="1:18" hidden="1" x14ac:dyDescent="0.2">
      <c r="A4214" s="181" t="s">
        <v>1605</v>
      </c>
      <c r="B4214" s="1064" t="s">
        <v>1923</v>
      </c>
      <c r="C4214" s="40" t="s">
        <v>1532</v>
      </c>
      <c r="F4214" t="s">
        <v>251</v>
      </c>
      <c r="G4214" s="11"/>
      <c r="H4214" s="11"/>
      <c r="I4214" s="11">
        <v>6637</v>
      </c>
      <c r="J4214" s="11"/>
      <c r="K4214" s="11"/>
      <c r="L4214" s="11">
        <f>'MD Rates'!G755</f>
        <v>6637</v>
      </c>
      <c r="M4214" s="11"/>
      <c r="N4214" s="11"/>
      <c r="O4214" s="360">
        <f>IF(P4214="Yes",'MD Rates'!$H$1,R4214)</f>
        <v>39904</v>
      </c>
      <c r="P4214" s="5" t="str">
        <f t="shared" si="166"/>
        <v>No</v>
      </c>
      <c r="R4214" s="406">
        <v>39904</v>
      </c>
    </row>
    <row r="4215" spans="1:18" hidden="1" x14ac:dyDescent="0.2">
      <c r="A4215" s="176" t="s">
        <v>252</v>
      </c>
      <c r="B4215" s="1064" t="s">
        <v>1923</v>
      </c>
      <c r="C4215" s="366" t="s">
        <v>1526</v>
      </c>
      <c r="D4215" s="11"/>
      <c r="E4215" s="11"/>
      <c r="F4215" s="176" t="s">
        <v>249</v>
      </c>
      <c r="G4215" s="11"/>
      <c r="H4215" s="11"/>
      <c r="I4215" s="11">
        <v>1047</v>
      </c>
      <c r="J4215" s="11"/>
      <c r="K4215" s="11"/>
      <c r="L4215" s="408">
        <f>L4209</f>
        <v>1047</v>
      </c>
      <c r="M4215" s="11"/>
      <c r="N4215" s="11"/>
      <c r="O4215" s="360">
        <f>IF(P4215="Yes",'MD Rates'!$H$1,R4215)</f>
        <v>43922</v>
      </c>
      <c r="P4215" s="5" t="str">
        <f t="shared" si="166"/>
        <v>No</v>
      </c>
      <c r="R4215" s="406">
        <v>43922</v>
      </c>
    </row>
    <row r="4216" spans="1:18" hidden="1" x14ac:dyDescent="0.2">
      <c r="A4216" s="176" t="s">
        <v>252</v>
      </c>
      <c r="B4216" s="1064" t="s">
        <v>1923</v>
      </c>
      <c r="C4216" s="366" t="s">
        <v>1526</v>
      </c>
      <c r="D4216" s="11"/>
      <c r="E4216" s="11"/>
      <c r="F4216" s="176" t="s">
        <v>250</v>
      </c>
      <c r="G4216" s="11"/>
      <c r="H4216" s="11"/>
      <c r="I4216" s="11">
        <v>2087</v>
      </c>
      <c r="J4216" s="11"/>
      <c r="K4216" s="11"/>
      <c r="L4216" s="408">
        <f>L4210</f>
        <v>2087</v>
      </c>
      <c r="M4216" s="11"/>
      <c r="N4216" s="11"/>
      <c r="O4216" s="360">
        <f>IF(P4216="Yes",'MD Rates'!$H$1,R4216)</f>
        <v>43922</v>
      </c>
      <c r="P4216" s="5" t="str">
        <f t="shared" si="166"/>
        <v>No</v>
      </c>
      <c r="R4216" s="406">
        <v>43922</v>
      </c>
    </row>
    <row r="4217" spans="1:18" hidden="1" x14ac:dyDescent="0.2">
      <c r="A4217" s="176" t="s">
        <v>252</v>
      </c>
      <c r="B4217" s="1064" t="s">
        <v>1923</v>
      </c>
      <c r="C4217" s="366" t="s">
        <v>1526</v>
      </c>
      <c r="D4217" s="11"/>
      <c r="E4217" s="11"/>
      <c r="F4217" s="176" t="s">
        <v>251</v>
      </c>
      <c r="G4217" s="11"/>
      <c r="H4217" s="11"/>
      <c r="I4217" s="11">
        <v>3121</v>
      </c>
      <c r="J4217" s="11"/>
      <c r="K4217" s="11"/>
      <c r="L4217" s="408">
        <f>L4211</f>
        <v>3121</v>
      </c>
      <c r="M4217" s="11"/>
      <c r="N4217" s="11"/>
      <c r="O4217" s="360">
        <f>IF(P4217="Yes",'MD Rates'!$H$1,R4217)</f>
        <v>43922</v>
      </c>
      <c r="P4217" s="5" t="str">
        <f t="shared" si="166"/>
        <v>No</v>
      </c>
      <c r="R4217" s="406">
        <v>43922</v>
      </c>
    </row>
    <row r="4218" spans="1:18" hidden="1" x14ac:dyDescent="0.2">
      <c r="A4218" s="179" t="s">
        <v>252</v>
      </c>
      <c r="B4218" s="1064" t="s">
        <v>1923</v>
      </c>
      <c r="C4218" s="40" t="s">
        <v>1529</v>
      </c>
      <c r="F4218" t="s">
        <v>249</v>
      </c>
      <c r="G4218" s="11"/>
      <c r="H4218" s="11"/>
      <c r="I4218" s="11">
        <v>1047</v>
      </c>
      <c r="J4218" s="11"/>
      <c r="K4218" s="11"/>
      <c r="L4218" s="408">
        <f>L4203</f>
        <v>1047</v>
      </c>
      <c r="M4218" s="11"/>
      <c r="N4218" s="11"/>
      <c r="O4218" s="360">
        <f>IF(P4218="Yes",'MD Rates'!$H$1,R4218)</f>
        <v>43922</v>
      </c>
      <c r="P4218" s="5" t="str">
        <f t="shared" si="166"/>
        <v>No</v>
      </c>
      <c r="R4218" s="406">
        <v>43922</v>
      </c>
    </row>
    <row r="4219" spans="1:18" hidden="1" x14ac:dyDescent="0.2">
      <c r="A4219" s="179" t="s">
        <v>252</v>
      </c>
      <c r="B4219" s="1064" t="s">
        <v>1923</v>
      </c>
      <c r="C4219" s="40" t="s">
        <v>1529</v>
      </c>
      <c r="F4219" t="s">
        <v>250</v>
      </c>
      <c r="G4219" s="11"/>
      <c r="H4219" s="11"/>
      <c r="I4219" s="11">
        <v>2087</v>
      </c>
      <c r="J4219" s="11"/>
      <c r="K4219" s="11"/>
      <c r="L4219" s="408">
        <f>L4204</f>
        <v>2087</v>
      </c>
      <c r="M4219" s="11"/>
      <c r="N4219" s="11"/>
      <c r="O4219" s="360">
        <f>IF(P4219="Yes",'MD Rates'!$H$1,R4219)</f>
        <v>43922</v>
      </c>
      <c r="P4219" s="5" t="str">
        <f t="shared" si="166"/>
        <v>No</v>
      </c>
      <c r="R4219" s="406">
        <v>43922</v>
      </c>
    </row>
    <row r="4220" spans="1:18" hidden="1" x14ac:dyDescent="0.2">
      <c r="A4220" s="179" t="s">
        <v>252</v>
      </c>
      <c r="B4220" s="1064" t="s">
        <v>1923</v>
      </c>
      <c r="C4220" s="40" t="s">
        <v>1529</v>
      </c>
      <c r="F4220" t="s">
        <v>251</v>
      </c>
      <c r="G4220" s="11"/>
      <c r="H4220" s="11"/>
      <c r="I4220" s="11">
        <v>3121</v>
      </c>
      <c r="J4220" s="11"/>
      <c r="K4220" s="11"/>
      <c r="L4220" s="408">
        <f>L4205</f>
        <v>3121</v>
      </c>
      <c r="M4220" s="11"/>
      <c r="N4220" s="11"/>
      <c r="O4220" s="360">
        <f>IF(P4220="Yes",'MD Rates'!$H$1,R4220)</f>
        <v>43922</v>
      </c>
      <c r="P4220" s="5" t="str">
        <f t="shared" si="166"/>
        <v>No</v>
      </c>
      <c r="R4220" s="406">
        <v>43922</v>
      </c>
    </row>
    <row r="4221" spans="1:18" hidden="1" x14ac:dyDescent="0.2">
      <c r="A4221" s="176" t="s">
        <v>252</v>
      </c>
      <c r="B4221" s="1064" t="s">
        <v>1923</v>
      </c>
      <c r="C4221" s="366" t="s">
        <v>1530</v>
      </c>
      <c r="D4221" s="11"/>
      <c r="E4221" s="11"/>
      <c r="F4221" s="176" t="s">
        <v>249</v>
      </c>
      <c r="G4221" s="11"/>
      <c r="H4221" s="11"/>
      <c r="I4221" s="11">
        <v>1047</v>
      </c>
      <c r="J4221" s="11"/>
      <c r="K4221" s="11"/>
      <c r="L4221" s="408">
        <f>$L$4215</f>
        <v>1047</v>
      </c>
      <c r="M4221" s="11"/>
      <c r="N4221" s="11"/>
      <c r="O4221" s="360">
        <f>IF(P4221="Yes",'MD Rates'!$H$1,R4221)</f>
        <v>43922</v>
      </c>
      <c r="P4221" s="5" t="str">
        <f t="shared" ref="P4221:P4232" si="167">IF(I4221&lt;&gt;L4221,"Yes","No")</f>
        <v>No</v>
      </c>
      <c r="R4221" s="406">
        <v>43922</v>
      </c>
    </row>
    <row r="4222" spans="1:18" hidden="1" x14ac:dyDescent="0.2">
      <c r="A4222" s="176" t="s">
        <v>252</v>
      </c>
      <c r="B4222" s="1064" t="s">
        <v>1923</v>
      </c>
      <c r="C4222" s="366" t="s">
        <v>1530</v>
      </c>
      <c r="D4222" s="11"/>
      <c r="E4222" s="11"/>
      <c r="F4222" s="176" t="s">
        <v>250</v>
      </c>
      <c r="G4222" s="11"/>
      <c r="H4222" s="11"/>
      <c r="I4222" s="11">
        <v>2087</v>
      </c>
      <c r="J4222" s="11"/>
      <c r="K4222" s="11"/>
      <c r="L4222" s="408">
        <f>$L$4216</f>
        <v>2087</v>
      </c>
      <c r="M4222" s="11"/>
      <c r="N4222" s="11"/>
      <c r="O4222" s="360">
        <f>IF(P4222="Yes",'MD Rates'!$H$1,R4222)</f>
        <v>43922</v>
      </c>
      <c r="P4222" s="5" t="str">
        <f t="shared" si="167"/>
        <v>No</v>
      </c>
      <c r="R4222" s="406">
        <v>43922</v>
      </c>
    </row>
    <row r="4223" spans="1:18" hidden="1" x14ac:dyDescent="0.2">
      <c r="A4223" s="176" t="s">
        <v>252</v>
      </c>
      <c r="B4223" s="1064" t="s">
        <v>1923</v>
      </c>
      <c r="C4223" s="366" t="s">
        <v>1530</v>
      </c>
      <c r="D4223" s="11"/>
      <c r="E4223" s="11"/>
      <c r="F4223" s="176" t="s">
        <v>251</v>
      </c>
      <c r="G4223" s="11"/>
      <c r="H4223" s="11"/>
      <c r="I4223" s="11">
        <v>3121</v>
      </c>
      <c r="J4223" s="11"/>
      <c r="K4223" s="11"/>
      <c r="L4223" s="408">
        <f>$L$4217</f>
        <v>3121</v>
      </c>
      <c r="M4223" s="11"/>
      <c r="N4223" s="11"/>
      <c r="O4223" s="360">
        <f>IF(P4223="Yes",'MD Rates'!$H$1,R4223)</f>
        <v>43922</v>
      </c>
      <c r="P4223" s="5" t="str">
        <f t="shared" si="167"/>
        <v>No</v>
      </c>
      <c r="R4223" s="406">
        <v>43922</v>
      </c>
    </row>
    <row r="4224" spans="1:18" hidden="1" x14ac:dyDescent="0.2">
      <c r="A4224" s="179" t="s">
        <v>252</v>
      </c>
      <c r="B4224" s="1064" t="s">
        <v>1923</v>
      </c>
      <c r="C4224" s="184" t="s">
        <v>1532</v>
      </c>
      <c r="F4224" t="s">
        <v>249</v>
      </c>
      <c r="G4224" s="11"/>
      <c r="H4224" s="11"/>
      <c r="I4224" s="11">
        <v>2213</v>
      </c>
      <c r="J4224" s="11"/>
      <c r="K4224" s="11"/>
      <c r="L4224" s="11">
        <f>L4212</f>
        <v>2213</v>
      </c>
      <c r="M4224" s="11"/>
      <c r="N4224" s="11"/>
      <c r="O4224" s="360">
        <f>IF(P4224="Yes",'MD Rates'!$H$1,R4224)</f>
        <v>39904</v>
      </c>
      <c r="P4224" s="5" t="str">
        <f t="shared" si="167"/>
        <v>No</v>
      </c>
      <c r="R4224" s="406">
        <v>39904</v>
      </c>
    </row>
    <row r="4225" spans="1:18" hidden="1" x14ac:dyDescent="0.2">
      <c r="A4225" s="179" t="s">
        <v>252</v>
      </c>
      <c r="B4225" s="1064" t="s">
        <v>1923</v>
      </c>
      <c r="C4225" s="184" t="s">
        <v>1532</v>
      </c>
      <c r="F4225" t="s">
        <v>250</v>
      </c>
      <c r="G4225" s="11"/>
      <c r="H4225" s="11"/>
      <c r="I4225" s="11">
        <v>4426</v>
      </c>
      <c r="J4225" s="11"/>
      <c r="K4225" s="11"/>
      <c r="L4225" s="11">
        <f>L4213</f>
        <v>4426</v>
      </c>
      <c r="M4225" s="11"/>
      <c r="N4225" s="11"/>
      <c r="O4225" s="360">
        <f>IF(P4225="Yes",'MD Rates'!$H$1,R4225)</f>
        <v>39904</v>
      </c>
      <c r="P4225" s="5" t="str">
        <f t="shared" si="167"/>
        <v>No</v>
      </c>
      <c r="R4225" s="406">
        <v>39904</v>
      </c>
    </row>
    <row r="4226" spans="1:18" hidden="1" x14ac:dyDescent="0.2">
      <c r="A4226" s="179" t="s">
        <v>252</v>
      </c>
      <c r="B4226" s="1064" t="s">
        <v>1923</v>
      </c>
      <c r="C4226" s="184" t="s">
        <v>1532</v>
      </c>
      <c r="F4226" t="s">
        <v>251</v>
      </c>
      <c r="G4226" s="11"/>
      <c r="H4226" s="11"/>
      <c r="I4226" s="11">
        <v>6637</v>
      </c>
      <c r="J4226" s="11"/>
      <c r="K4226" s="11"/>
      <c r="L4226" s="11">
        <f>L4214</f>
        <v>6637</v>
      </c>
      <c r="M4226" s="11"/>
      <c r="N4226" s="11"/>
      <c r="O4226" s="360">
        <f>IF(P4226="Yes",'MD Rates'!$H$1,R4226)</f>
        <v>39904</v>
      </c>
      <c r="P4226" s="5" t="str">
        <f t="shared" si="167"/>
        <v>No</v>
      </c>
      <c r="R4226" s="406">
        <v>39904</v>
      </c>
    </row>
    <row r="4227" spans="1:18" hidden="1" x14ac:dyDescent="0.2">
      <c r="A4227" s="176" t="s">
        <v>253</v>
      </c>
      <c r="B4227" s="1064" t="s">
        <v>1923</v>
      </c>
      <c r="C4227" s="366" t="s">
        <v>1526</v>
      </c>
      <c r="D4227" s="11"/>
      <c r="E4227" s="11"/>
      <c r="F4227" s="176" t="s">
        <v>249</v>
      </c>
      <c r="G4227" s="11"/>
      <c r="H4227" s="11"/>
      <c r="I4227" s="11">
        <v>1047</v>
      </c>
      <c r="J4227" s="11"/>
      <c r="K4227" s="11"/>
      <c r="L4227" s="408">
        <f>$L$4215</f>
        <v>1047</v>
      </c>
      <c r="M4227" s="11"/>
      <c r="N4227" s="11"/>
      <c r="O4227" s="360">
        <f>IF(P4227="Yes",'MD Rates'!$H$1,R4227)</f>
        <v>43922</v>
      </c>
      <c r="P4227" s="5" t="str">
        <f t="shared" si="167"/>
        <v>No</v>
      </c>
      <c r="R4227" s="406">
        <v>43922</v>
      </c>
    </row>
    <row r="4228" spans="1:18" hidden="1" x14ac:dyDescent="0.2">
      <c r="A4228" s="176" t="s">
        <v>253</v>
      </c>
      <c r="B4228" s="1064" t="s">
        <v>1923</v>
      </c>
      <c r="C4228" s="366" t="s">
        <v>1526</v>
      </c>
      <c r="D4228" s="11"/>
      <c r="E4228" s="11"/>
      <c r="F4228" s="176" t="s">
        <v>250</v>
      </c>
      <c r="G4228" s="11"/>
      <c r="H4228" s="11"/>
      <c r="I4228" s="11">
        <v>2087</v>
      </c>
      <c r="J4228" s="11"/>
      <c r="K4228" s="11"/>
      <c r="L4228" s="408">
        <f>$L$4216</f>
        <v>2087</v>
      </c>
      <c r="M4228" s="11"/>
      <c r="N4228" s="11"/>
      <c r="O4228" s="360">
        <f>IF(P4228="Yes",'MD Rates'!$H$1,R4228)</f>
        <v>43922</v>
      </c>
      <c r="P4228" s="5" t="str">
        <f t="shared" si="167"/>
        <v>No</v>
      </c>
      <c r="R4228" s="406">
        <v>43922</v>
      </c>
    </row>
    <row r="4229" spans="1:18" hidden="1" x14ac:dyDescent="0.2">
      <c r="A4229" s="176" t="s">
        <v>253</v>
      </c>
      <c r="B4229" s="1064" t="s">
        <v>1923</v>
      </c>
      <c r="C4229" s="366" t="s">
        <v>1526</v>
      </c>
      <c r="D4229" s="11"/>
      <c r="E4229" s="11"/>
      <c r="F4229" s="176" t="s">
        <v>251</v>
      </c>
      <c r="G4229" s="11"/>
      <c r="H4229" s="11"/>
      <c r="I4229" s="11">
        <v>3121</v>
      </c>
      <c r="J4229" s="11"/>
      <c r="K4229" s="11"/>
      <c r="L4229" s="408">
        <f>$L$4217</f>
        <v>3121</v>
      </c>
      <c r="M4229" s="11"/>
      <c r="N4229" s="11"/>
      <c r="O4229" s="360">
        <f>IF(P4229="Yes",'MD Rates'!$H$1,R4229)</f>
        <v>43922</v>
      </c>
      <c r="P4229" s="5" t="str">
        <f t="shared" si="167"/>
        <v>No</v>
      </c>
      <c r="R4229" s="406">
        <v>43922</v>
      </c>
    </row>
    <row r="4230" spans="1:18" hidden="1" x14ac:dyDescent="0.2">
      <c r="A4230" s="176" t="s">
        <v>253</v>
      </c>
      <c r="B4230" s="1064" t="s">
        <v>1923</v>
      </c>
      <c r="C4230" s="40" t="s">
        <v>1529</v>
      </c>
      <c r="F4230" t="s">
        <v>249</v>
      </c>
      <c r="G4230" s="11"/>
      <c r="H4230" s="11"/>
      <c r="I4230" s="11">
        <v>1047</v>
      </c>
      <c r="J4230" s="11"/>
      <c r="K4230" s="11"/>
      <c r="L4230" s="408">
        <f>L4227</f>
        <v>1047</v>
      </c>
      <c r="M4230" s="11"/>
      <c r="N4230" s="11"/>
      <c r="O4230" s="360">
        <f>IF(P4230="Yes",'MD Rates'!$H$1,R4230)</f>
        <v>43922</v>
      </c>
      <c r="P4230" s="5" t="str">
        <f t="shared" si="167"/>
        <v>No</v>
      </c>
      <c r="R4230" s="406">
        <v>43922</v>
      </c>
    </row>
    <row r="4231" spans="1:18" hidden="1" x14ac:dyDescent="0.2">
      <c r="A4231" s="176" t="s">
        <v>253</v>
      </c>
      <c r="B4231" s="1064" t="s">
        <v>1923</v>
      </c>
      <c r="C4231" s="40" t="s">
        <v>1529</v>
      </c>
      <c r="F4231" t="s">
        <v>250</v>
      </c>
      <c r="G4231" s="11"/>
      <c r="H4231" s="11"/>
      <c r="I4231" s="11">
        <v>2087</v>
      </c>
      <c r="J4231" s="11"/>
      <c r="K4231" s="11"/>
      <c r="L4231" s="408">
        <f>L4228</f>
        <v>2087</v>
      </c>
      <c r="M4231" s="11"/>
      <c r="N4231" s="11"/>
      <c r="O4231" s="360">
        <f>IF(P4231="Yes",'MD Rates'!$H$1,R4231)</f>
        <v>43922</v>
      </c>
      <c r="P4231" s="5" t="str">
        <f t="shared" si="167"/>
        <v>No</v>
      </c>
      <c r="R4231" s="406">
        <v>43922</v>
      </c>
    </row>
    <row r="4232" spans="1:18" hidden="1" x14ac:dyDescent="0.2">
      <c r="A4232" s="176" t="s">
        <v>253</v>
      </c>
      <c r="B4232" s="1064" t="s">
        <v>1923</v>
      </c>
      <c r="C4232" s="40" t="s">
        <v>1529</v>
      </c>
      <c r="F4232" t="s">
        <v>251</v>
      </c>
      <c r="G4232" s="11"/>
      <c r="H4232" s="11"/>
      <c r="I4232" s="11">
        <v>3121</v>
      </c>
      <c r="J4232" s="11"/>
      <c r="K4232" s="11"/>
      <c r="L4232" s="408">
        <f>L4229</f>
        <v>3121</v>
      </c>
      <c r="M4232" s="11"/>
      <c r="N4232" s="11"/>
      <c r="O4232" s="360">
        <f>IF(P4232="Yes",'MD Rates'!$H$1,R4232)</f>
        <v>43922</v>
      </c>
      <c r="P4232" s="5" t="str">
        <f t="shared" si="167"/>
        <v>No</v>
      </c>
      <c r="R4232" s="406">
        <v>43922</v>
      </c>
    </row>
    <row r="4233" spans="1:18" hidden="1" x14ac:dyDescent="0.2">
      <c r="A4233" s="176" t="s">
        <v>253</v>
      </c>
      <c r="B4233" s="1064" t="s">
        <v>1923</v>
      </c>
      <c r="C4233" s="366" t="s">
        <v>1530</v>
      </c>
      <c r="D4233" s="11"/>
      <c r="E4233" s="11"/>
      <c r="F4233" s="176" t="s">
        <v>249</v>
      </c>
      <c r="G4233" s="11"/>
      <c r="H4233" s="11"/>
      <c r="I4233" s="11">
        <v>1047</v>
      </c>
      <c r="J4233" s="11"/>
      <c r="K4233" s="11"/>
      <c r="L4233" s="408">
        <f>$L$4227</f>
        <v>1047</v>
      </c>
      <c r="M4233" s="11"/>
      <c r="N4233" s="11"/>
      <c r="O4233" s="360">
        <f>IF(P4233="Yes",'MD Rates'!$H$1,R4233)</f>
        <v>43922</v>
      </c>
      <c r="P4233" s="5" t="str">
        <f t="shared" ref="P4233:P4244" si="168">IF(I4233&lt;&gt;L4233,"Yes","No")</f>
        <v>No</v>
      </c>
      <c r="R4233" s="406">
        <v>43922</v>
      </c>
    </row>
    <row r="4234" spans="1:18" hidden="1" x14ac:dyDescent="0.2">
      <c r="A4234" s="176" t="s">
        <v>253</v>
      </c>
      <c r="B4234" s="1064" t="s">
        <v>1923</v>
      </c>
      <c r="C4234" s="366" t="s">
        <v>1530</v>
      </c>
      <c r="D4234" s="11"/>
      <c r="E4234" s="11"/>
      <c r="F4234" s="176" t="s">
        <v>250</v>
      </c>
      <c r="G4234" s="11"/>
      <c r="H4234" s="11"/>
      <c r="I4234" s="11">
        <v>2087</v>
      </c>
      <c r="J4234" s="11"/>
      <c r="K4234" s="11"/>
      <c r="L4234" s="408">
        <f>$L$4228</f>
        <v>2087</v>
      </c>
      <c r="M4234" s="11"/>
      <c r="N4234" s="11"/>
      <c r="O4234" s="360">
        <f>IF(P4234="Yes",'MD Rates'!$H$1,R4234)</f>
        <v>43922</v>
      </c>
      <c r="P4234" s="5" t="str">
        <f t="shared" si="168"/>
        <v>No</v>
      </c>
      <c r="R4234" s="406">
        <v>43922</v>
      </c>
    </row>
    <row r="4235" spans="1:18" hidden="1" x14ac:dyDescent="0.2">
      <c r="A4235" s="176" t="s">
        <v>253</v>
      </c>
      <c r="B4235" s="1064" t="s">
        <v>1923</v>
      </c>
      <c r="C4235" s="366" t="s">
        <v>1530</v>
      </c>
      <c r="D4235" s="11"/>
      <c r="E4235" s="11"/>
      <c r="F4235" s="176" t="s">
        <v>251</v>
      </c>
      <c r="G4235" s="11"/>
      <c r="H4235" s="11"/>
      <c r="I4235" s="11">
        <v>3121</v>
      </c>
      <c r="J4235" s="11"/>
      <c r="K4235" s="11"/>
      <c r="L4235" s="408">
        <f>$L$4229</f>
        <v>3121</v>
      </c>
      <c r="M4235" s="11"/>
      <c r="N4235" s="11"/>
      <c r="O4235" s="360">
        <f>IF(P4235="Yes",'MD Rates'!$H$1,R4235)</f>
        <v>43922</v>
      </c>
      <c r="P4235" s="5" t="str">
        <f t="shared" si="168"/>
        <v>No</v>
      </c>
      <c r="R4235" s="406">
        <v>43922</v>
      </c>
    </row>
    <row r="4236" spans="1:18" hidden="1" x14ac:dyDescent="0.2">
      <c r="A4236" s="179" t="s">
        <v>253</v>
      </c>
      <c r="B4236" s="1064" t="s">
        <v>1923</v>
      </c>
      <c r="C4236" s="184" t="s">
        <v>1532</v>
      </c>
      <c r="F4236" t="s">
        <v>249</v>
      </c>
      <c r="G4236" s="11"/>
      <c r="H4236" s="11"/>
      <c r="I4236" s="11">
        <v>2213</v>
      </c>
      <c r="J4236" s="11"/>
      <c r="K4236" s="11"/>
      <c r="L4236" s="11">
        <f>L4224</f>
        <v>2213</v>
      </c>
      <c r="M4236" s="11"/>
      <c r="N4236" s="11"/>
      <c r="O4236" s="360">
        <f>IF(P4236="Yes",'MD Rates'!$H$1,R4236)</f>
        <v>39904</v>
      </c>
      <c r="P4236" s="5" t="str">
        <f t="shared" si="168"/>
        <v>No</v>
      </c>
      <c r="R4236" s="406">
        <v>39904</v>
      </c>
    </row>
    <row r="4237" spans="1:18" hidden="1" x14ac:dyDescent="0.2">
      <c r="A4237" s="176" t="s">
        <v>253</v>
      </c>
      <c r="B4237" s="1064" t="s">
        <v>1923</v>
      </c>
      <c r="C4237" s="40" t="s">
        <v>1532</v>
      </c>
      <c r="F4237" t="s">
        <v>250</v>
      </c>
      <c r="G4237" s="11"/>
      <c r="H4237" s="11"/>
      <c r="I4237" s="11">
        <v>4426</v>
      </c>
      <c r="J4237" s="11"/>
      <c r="K4237" s="11"/>
      <c r="L4237" s="11">
        <f>'MD Rates'!G754</f>
        <v>4426</v>
      </c>
      <c r="M4237" s="11"/>
      <c r="N4237" s="11"/>
      <c r="O4237" s="360">
        <f>IF(P4237="Yes",'MD Rates'!$H$1,R4237)</f>
        <v>39904</v>
      </c>
      <c r="P4237" s="5" t="str">
        <f t="shared" si="168"/>
        <v>No</v>
      </c>
      <c r="R4237" s="406">
        <v>39904</v>
      </c>
    </row>
    <row r="4238" spans="1:18" hidden="1" x14ac:dyDescent="0.2">
      <c r="A4238" s="176" t="s">
        <v>253</v>
      </c>
      <c r="B4238" s="1064" t="s">
        <v>1923</v>
      </c>
      <c r="C4238" s="40" t="s">
        <v>1532</v>
      </c>
      <c r="F4238" t="s">
        <v>251</v>
      </c>
      <c r="G4238" s="11"/>
      <c r="H4238" s="11"/>
      <c r="I4238" s="11">
        <v>6637</v>
      </c>
      <c r="J4238" s="11"/>
      <c r="K4238" s="11"/>
      <c r="L4238" s="11">
        <f>'MD Rates'!G755</f>
        <v>6637</v>
      </c>
      <c r="M4238" s="11"/>
      <c r="N4238" s="11"/>
      <c r="O4238" s="360">
        <f>IF(P4238="Yes",'MD Rates'!$H$1,R4238)</f>
        <v>39904</v>
      </c>
      <c r="P4238" s="5" t="str">
        <f t="shared" si="168"/>
        <v>No</v>
      </c>
      <c r="R4238" s="406">
        <v>39904</v>
      </c>
    </row>
    <row r="4239" spans="1:18" hidden="1" x14ac:dyDescent="0.2">
      <c r="A4239" s="176" t="s">
        <v>254</v>
      </c>
      <c r="B4239" s="1064" t="s">
        <v>1923</v>
      </c>
      <c r="C4239" s="366" t="s">
        <v>1526</v>
      </c>
      <c r="D4239" s="11"/>
      <c r="E4239" s="11"/>
      <c r="F4239" s="176" t="s">
        <v>249</v>
      </c>
      <c r="G4239" s="11"/>
      <c r="H4239" s="11"/>
      <c r="I4239" s="11">
        <v>1047</v>
      </c>
      <c r="J4239" s="11"/>
      <c r="K4239" s="11"/>
      <c r="L4239" s="408">
        <f>$L$4227</f>
        <v>1047</v>
      </c>
      <c r="M4239" s="11"/>
      <c r="N4239" s="11"/>
      <c r="O4239" s="360">
        <f>IF(P4239="Yes",'MD Rates'!$H$1,R4239)</f>
        <v>43922</v>
      </c>
      <c r="P4239" s="5" t="str">
        <f t="shared" si="168"/>
        <v>No</v>
      </c>
      <c r="R4239" s="406">
        <v>43922</v>
      </c>
    </row>
    <row r="4240" spans="1:18" hidden="1" x14ac:dyDescent="0.2">
      <c r="A4240" s="176" t="s">
        <v>254</v>
      </c>
      <c r="B4240" s="1064" t="s">
        <v>1923</v>
      </c>
      <c r="C4240" s="366" t="s">
        <v>1526</v>
      </c>
      <c r="D4240" s="11"/>
      <c r="E4240" s="11"/>
      <c r="F4240" s="176" t="s">
        <v>250</v>
      </c>
      <c r="G4240" s="11"/>
      <c r="H4240" s="11"/>
      <c r="I4240" s="11">
        <v>2087</v>
      </c>
      <c r="J4240" s="11"/>
      <c r="K4240" s="11"/>
      <c r="L4240" s="408">
        <f>$L$4228</f>
        <v>2087</v>
      </c>
      <c r="M4240" s="11"/>
      <c r="N4240" s="11"/>
      <c r="O4240" s="360">
        <f>IF(P4240="Yes",'MD Rates'!$H$1,R4240)</f>
        <v>43922</v>
      </c>
      <c r="P4240" s="5" t="str">
        <f t="shared" si="168"/>
        <v>No</v>
      </c>
      <c r="R4240" s="406">
        <v>43922</v>
      </c>
    </row>
    <row r="4241" spans="1:20" hidden="1" x14ac:dyDescent="0.2">
      <c r="A4241" s="176" t="s">
        <v>254</v>
      </c>
      <c r="B4241" s="1064" t="s">
        <v>1923</v>
      </c>
      <c r="C4241" s="366" t="s">
        <v>1526</v>
      </c>
      <c r="D4241" s="11"/>
      <c r="E4241" s="11"/>
      <c r="F4241" s="176" t="s">
        <v>251</v>
      </c>
      <c r="G4241" s="11"/>
      <c r="H4241" s="11"/>
      <c r="I4241" s="11">
        <v>3121</v>
      </c>
      <c r="J4241" s="11"/>
      <c r="K4241" s="11"/>
      <c r="L4241" s="408">
        <f>$L$4229</f>
        <v>3121</v>
      </c>
      <c r="M4241" s="11"/>
      <c r="N4241" s="11"/>
      <c r="O4241" s="360">
        <f>IF(P4241="Yes",'MD Rates'!$H$1,R4241)</f>
        <v>43922</v>
      </c>
      <c r="P4241" s="5" t="str">
        <f t="shared" si="168"/>
        <v>No</v>
      </c>
      <c r="R4241" s="406">
        <v>43922</v>
      </c>
    </row>
    <row r="4242" spans="1:20" hidden="1" x14ac:dyDescent="0.2">
      <c r="A4242" s="176" t="s">
        <v>254</v>
      </c>
      <c r="B4242" s="1064" t="s">
        <v>1923</v>
      </c>
      <c r="C4242" s="40" t="s">
        <v>1529</v>
      </c>
      <c r="D4242" s="11"/>
      <c r="E4242" s="11"/>
      <c r="F4242" t="s">
        <v>249</v>
      </c>
      <c r="G4242" s="11"/>
      <c r="H4242" s="11"/>
      <c r="I4242" s="11">
        <v>1047</v>
      </c>
      <c r="J4242" s="11"/>
      <c r="K4242" s="11"/>
      <c r="L4242" s="408">
        <f>L4239</f>
        <v>1047</v>
      </c>
      <c r="M4242" s="11"/>
      <c r="N4242" s="11"/>
      <c r="O4242" s="360">
        <f>IF(P4242="Yes",'MD Rates'!$H$1,R4242)</f>
        <v>43922</v>
      </c>
      <c r="P4242" s="5" t="str">
        <f t="shared" si="168"/>
        <v>No</v>
      </c>
      <c r="R4242" s="406">
        <v>43922</v>
      </c>
    </row>
    <row r="4243" spans="1:20" hidden="1" x14ac:dyDescent="0.2">
      <c r="A4243" s="176" t="s">
        <v>254</v>
      </c>
      <c r="B4243" s="1064" t="s">
        <v>1923</v>
      </c>
      <c r="C4243" s="40" t="s">
        <v>1529</v>
      </c>
      <c r="D4243" s="11"/>
      <c r="E4243" s="11"/>
      <c r="F4243" t="s">
        <v>250</v>
      </c>
      <c r="G4243" s="11"/>
      <c r="H4243" s="11"/>
      <c r="I4243" s="11">
        <v>2087</v>
      </c>
      <c r="J4243" s="11"/>
      <c r="K4243" s="11"/>
      <c r="L4243" s="408">
        <f>L4240</f>
        <v>2087</v>
      </c>
      <c r="M4243" s="11"/>
      <c r="N4243" s="11"/>
      <c r="O4243" s="360">
        <f>IF(P4243="Yes",'MD Rates'!$H$1,R4243)</f>
        <v>43922</v>
      </c>
      <c r="P4243" s="5" t="str">
        <f t="shared" si="168"/>
        <v>No</v>
      </c>
      <c r="R4243" s="406">
        <v>43922</v>
      </c>
    </row>
    <row r="4244" spans="1:20" hidden="1" x14ac:dyDescent="0.2">
      <c r="A4244" s="176" t="s">
        <v>254</v>
      </c>
      <c r="B4244" s="1064" t="s">
        <v>1923</v>
      </c>
      <c r="C4244" s="40" t="s">
        <v>1529</v>
      </c>
      <c r="D4244" s="11"/>
      <c r="E4244" s="11"/>
      <c r="F4244" t="s">
        <v>251</v>
      </c>
      <c r="G4244" s="11"/>
      <c r="H4244" s="11"/>
      <c r="I4244" s="11">
        <v>3121</v>
      </c>
      <c r="J4244" s="11"/>
      <c r="K4244" s="11"/>
      <c r="L4244" s="408">
        <f>L4241</f>
        <v>3121</v>
      </c>
      <c r="M4244" s="11"/>
      <c r="N4244" s="11"/>
      <c r="O4244" s="360">
        <f>IF(P4244="Yes",'MD Rates'!$H$1,R4244)</f>
        <v>43922</v>
      </c>
      <c r="P4244" s="5" t="str">
        <f t="shared" si="168"/>
        <v>No</v>
      </c>
      <c r="R4244" s="406">
        <v>43922</v>
      </c>
    </row>
    <row r="4245" spans="1:20" hidden="1" x14ac:dyDescent="0.2">
      <c r="A4245" s="176" t="s">
        <v>254</v>
      </c>
      <c r="B4245" s="1064" t="s">
        <v>1923</v>
      </c>
      <c r="C4245" s="366" t="s">
        <v>1530</v>
      </c>
      <c r="D4245" s="11"/>
      <c r="E4245" s="11"/>
      <c r="F4245" s="176" t="s">
        <v>249</v>
      </c>
      <c r="G4245" s="11"/>
      <c r="H4245" s="11"/>
      <c r="I4245" s="11">
        <v>1047</v>
      </c>
      <c r="J4245" s="11"/>
      <c r="K4245" s="11"/>
      <c r="L4245" s="408">
        <f>$L$4227</f>
        <v>1047</v>
      </c>
      <c r="M4245" s="11"/>
      <c r="N4245" s="11"/>
      <c r="O4245" s="360">
        <f>IF(P4245="Yes",'MD Rates'!$H$1,R4245)</f>
        <v>43922</v>
      </c>
      <c r="P4245" s="5" t="str">
        <f t="shared" ref="P4245:P4328" si="169">IF(I4245&lt;&gt;L4245,"Yes","No")</f>
        <v>No</v>
      </c>
      <c r="R4245" s="406">
        <v>43922</v>
      </c>
    </row>
    <row r="4246" spans="1:20" hidden="1" x14ac:dyDescent="0.2">
      <c r="A4246" s="176" t="s">
        <v>254</v>
      </c>
      <c r="B4246" s="1064" t="s">
        <v>1923</v>
      </c>
      <c r="C4246" s="366" t="s">
        <v>1530</v>
      </c>
      <c r="D4246" s="11"/>
      <c r="E4246" s="11"/>
      <c r="F4246" s="176" t="s">
        <v>250</v>
      </c>
      <c r="G4246" s="11"/>
      <c r="H4246" s="11"/>
      <c r="I4246" s="11">
        <v>2087</v>
      </c>
      <c r="J4246" s="11"/>
      <c r="K4246" s="11"/>
      <c r="L4246" s="408">
        <f>$L$4228</f>
        <v>2087</v>
      </c>
      <c r="M4246" s="11"/>
      <c r="N4246" s="11"/>
      <c r="O4246" s="360">
        <f>IF(P4246="Yes",'MD Rates'!$H$1,R4246)</f>
        <v>43922</v>
      </c>
      <c r="P4246" s="5" t="str">
        <f t="shared" si="169"/>
        <v>No</v>
      </c>
      <c r="R4246" s="406">
        <v>43922</v>
      </c>
    </row>
    <row r="4247" spans="1:20" hidden="1" x14ac:dyDescent="0.2">
      <c r="A4247" s="176" t="s">
        <v>254</v>
      </c>
      <c r="B4247" s="1064" t="s">
        <v>1923</v>
      </c>
      <c r="C4247" s="366" t="s">
        <v>1530</v>
      </c>
      <c r="D4247" s="11"/>
      <c r="E4247" s="11"/>
      <c r="F4247" s="176" t="s">
        <v>251</v>
      </c>
      <c r="G4247" s="11"/>
      <c r="H4247" s="11"/>
      <c r="I4247" s="11">
        <v>3121</v>
      </c>
      <c r="J4247" s="11"/>
      <c r="K4247" s="11"/>
      <c r="L4247" s="408">
        <f>$L$4229</f>
        <v>3121</v>
      </c>
      <c r="M4247" s="11"/>
      <c r="N4247" s="11"/>
      <c r="O4247" s="360">
        <f>IF(P4247="Yes",'MD Rates'!$H$1,R4247)</f>
        <v>43922</v>
      </c>
      <c r="P4247" s="5" t="str">
        <f t="shared" si="169"/>
        <v>No</v>
      </c>
      <c r="R4247" s="406">
        <v>43922</v>
      </c>
    </row>
    <row r="4248" spans="1:20" hidden="1" x14ac:dyDescent="0.2">
      <c r="A4248" s="176" t="s">
        <v>254</v>
      </c>
      <c r="B4248" s="1064" t="s">
        <v>1923</v>
      </c>
      <c r="C4248" s="367" t="s">
        <v>1532</v>
      </c>
      <c r="D4248" s="11"/>
      <c r="E4248" s="11"/>
      <c r="F4248" t="s">
        <v>249</v>
      </c>
      <c r="G4248" s="11"/>
      <c r="H4248" s="11"/>
      <c r="I4248" s="11">
        <v>2213</v>
      </c>
      <c r="J4248" s="11"/>
      <c r="K4248" s="11"/>
      <c r="L4248" s="11">
        <f>L4236</f>
        <v>2213</v>
      </c>
      <c r="M4248" s="11"/>
      <c r="N4248" s="11"/>
      <c r="O4248" s="360">
        <f>IF(P4248="Yes",'MD Rates'!$H$1,R4248)</f>
        <v>39904</v>
      </c>
      <c r="P4248" s="5" t="str">
        <f t="shared" si="169"/>
        <v>No</v>
      </c>
      <c r="R4248" s="406">
        <v>39904</v>
      </c>
    </row>
    <row r="4249" spans="1:20" hidden="1" x14ac:dyDescent="0.2">
      <c r="A4249" s="176" t="s">
        <v>254</v>
      </c>
      <c r="B4249" s="1064" t="s">
        <v>1923</v>
      </c>
      <c r="C4249" s="367" t="s">
        <v>1532</v>
      </c>
      <c r="D4249" s="11"/>
      <c r="E4249" s="11"/>
      <c r="F4249" t="s">
        <v>250</v>
      </c>
      <c r="G4249" s="11"/>
      <c r="H4249" s="11"/>
      <c r="I4249" s="11">
        <v>4426</v>
      </c>
      <c r="J4249" s="11"/>
      <c r="K4249" s="11"/>
      <c r="L4249" s="11">
        <f>L4237</f>
        <v>4426</v>
      </c>
      <c r="M4249" s="11"/>
      <c r="N4249" s="11"/>
      <c r="O4249" s="360">
        <f>IF(P4249="Yes",'MD Rates'!$H$1,R4249)</f>
        <v>39904</v>
      </c>
      <c r="P4249" s="5" t="str">
        <f t="shared" si="169"/>
        <v>No</v>
      </c>
      <c r="R4249" s="406">
        <v>39904</v>
      </c>
    </row>
    <row r="4250" spans="1:20" hidden="1" x14ac:dyDescent="0.2">
      <c r="A4250" s="176" t="s">
        <v>254</v>
      </c>
      <c r="B4250" s="1064" t="s">
        <v>1923</v>
      </c>
      <c r="C4250" s="367" t="s">
        <v>1532</v>
      </c>
      <c r="D4250" s="11"/>
      <c r="E4250" s="11"/>
      <c r="F4250" t="s">
        <v>251</v>
      </c>
      <c r="G4250" s="11"/>
      <c r="H4250" s="11"/>
      <c r="I4250" s="11">
        <v>6637</v>
      </c>
      <c r="J4250" s="11"/>
      <c r="K4250" s="11"/>
      <c r="L4250" s="11">
        <f>L4238</f>
        <v>6637</v>
      </c>
      <c r="M4250" s="11"/>
      <c r="N4250" s="11"/>
      <c r="O4250" s="360">
        <f>IF(P4250="Yes",'MD Rates'!$H$1,R4250)</f>
        <v>39904</v>
      </c>
      <c r="P4250" s="5" t="str">
        <f t="shared" si="169"/>
        <v>No</v>
      </c>
      <c r="R4250" s="406">
        <v>39904</v>
      </c>
    </row>
    <row r="4251" spans="1:20" hidden="1" x14ac:dyDescent="0.2">
      <c r="A4251" s="179" t="s">
        <v>255</v>
      </c>
      <c r="B4251" s="1064" t="s">
        <v>1923</v>
      </c>
      <c r="C4251" s="366" t="s">
        <v>1530</v>
      </c>
      <c r="D4251" s="11"/>
      <c r="E4251" s="11"/>
      <c r="F4251" s="176" t="s">
        <v>256</v>
      </c>
      <c r="G4251" s="11"/>
      <c r="H4251" s="11"/>
      <c r="I4251" s="11">
        <v>24.35</v>
      </c>
      <c r="J4251" s="11"/>
      <c r="K4251" s="11"/>
      <c r="L4251" s="419">
        <f>'MD Rates'!H560</f>
        <v>24.35</v>
      </c>
      <c r="M4251" s="11"/>
      <c r="N4251" s="11"/>
      <c r="O4251" s="360">
        <f>IF(P4251="Yes",'MD Rates'!$H$1,R4251)</f>
        <v>43922</v>
      </c>
      <c r="P4251" s="5" t="str">
        <f t="shared" si="169"/>
        <v>No</v>
      </c>
      <c r="R4251" s="406">
        <v>43922</v>
      </c>
    </row>
    <row r="4252" spans="1:20" hidden="1" x14ac:dyDescent="0.2">
      <c r="A4252" s="179" t="s">
        <v>255</v>
      </c>
      <c r="B4252" s="1064" t="s">
        <v>1923</v>
      </c>
      <c r="C4252" s="184" t="s">
        <v>1531</v>
      </c>
      <c r="F4252" s="176" t="s">
        <v>256</v>
      </c>
      <c r="G4252" s="11"/>
      <c r="H4252" s="11"/>
      <c r="I4252" s="11">
        <v>24.35</v>
      </c>
      <c r="J4252" s="11"/>
      <c r="K4252" s="11"/>
      <c r="L4252" s="419">
        <f>L4251</f>
        <v>24.35</v>
      </c>
      <c r="M4252" s="11"/>
      <c r="N4252" s="11"/>
      <c r="O4252" s="360">
        <f>IF(P4252="Yes",'MD Rates'!$H$1,R4252)</f>
        <v>43922</v>
      </c>
      <c r="P4252" s="5" t="str">
        <f t="shared" si="169"/>
        <v>No</v>
      </c>
      <c r="R4252" s="406">
        <v>43922</v>
      </c>
    </row>
    <row r="4253" spans="1:20" hidden="1" x14ac:dyDescent="0.2">
      <c r="A4253" s="179" t="s">
        <v>255</v>
      </c>
      <c r="B4253" s="1064" t="s">
        <v>1923</v>
      </c>
      <c r="C4253" s="184" t="s">
        <v>1532</v>
      </c>
      <c r="F4253" s="176" t="s">
        <v>256</v>
      </c>
      <c r="G4253" s="11"/>
      <c r="H4253" s="11"/>
      <c r="I4253" s="11">
        <v>22.44</v>
      </c>
      <c r="J4253" s="11"/>
      <c r="K4253" s="11"/>
      <c r="L4253" s="73">
        <v>22.44</v>
      </c>
      <c r="M4253" s="11"/>
      <c r="N4253" s="11"/>
      <c r="O4253" s="360">
        <f>IF(P4253="Yes",'MD Rates'!$H$1,R4253)</f>
        <v>39904</v>
      </c>
      <c r="P4253" s="5" t="str">
        <f t="shared" si="169"/>
        <v>No</v>
      </c>
      <c r="R4253" s="406">
        <v>39904</v>
      </c>
    </row>
    <row r="4254" spans="1:20" ht="15" hidden="1" x14ac:dyDescent="0.25">
      <c r="A4254" s="1306" t="s">
        <v>1933</v>
      </c>
      <c r="B4254" s="1152" t="s">
        <v>1923</v>
      </c>
      <c r="C4254" s="369"/>
      <c r="D4254" s="1306" t="s">
        <v>1788</v>
      </c>
      <c r="E4254" s="11"/>
      <c r="F4254" s="176"/>
      <c r="G4254" s="11"/>
      <c r="H4254" s="11"/>
      <c r="I4254" s="1307">
        <v>23.83</v>
      </c>
      <c r="J4254" s="11"/>
      <c r="K4254" s="11"/>
      <c r="L4254" s="73">
        <f>'MD Rates'!C107</f>
        <v>23.83</v>
      </c>
      <c r="M4254" s="11"/>
      <c r="N4254" s="11"/>
      <c r="O4254" s="360">
        <v>43700</v>
      </c>
      <c r="P4254" s="1308" t="s">
        <v>1009</v>
      </c>
      <c r="Q4254" s="11"/>
      <c r="R4254" s="360">
        <v>43556</v>
      </c>
      <c r="T4254" s="1265"/>
    </row>
    <row r="4255" spans="1:20" ht="15" hidden="1" x14ac:dyDescent="0.25">
      <c r="A4255" s="1306" t="s">
        <v>1933</v>
      </c>
      <c r="B4255" s="1152" t="s">
        <v>1923</v>
      </c>
      <c r="C4255" s="369"/>
      <c r="D4255" s="1306" t="s">
        <v>1791</v>
      </c>
      <c r="E4255" s="11"/>
      <c r="F4255" s="176"/>
      <c r="G4255" s="11"/>
      <c r="H4255" s="11"/>
      <c r="I4255" s="1307">
        <v>27.59</v>
      </c>
      <c r="J4255" s="11"/>
      <c r="K4255" s="11"/>
      <c r="L4255" s="73">
        <f>'MD Rates'!C108</f>
        <v>27.59</v>
      </c>
      <c r="M4255" s="11"/>
      <c r="N4255" s="11"/>
      <c r="O4255" s="360">
        <v>43700</v>
      </c>
      <c r="P4255" s="1308" t="s">
        <v>1009</v>
      </c>
      <c r="Q4255" s="11"/>
      <c r="R4255" s="360">
        <v>43556</v>
      </c>
      <c r="T4255" s="1265"/>
    </row>
    <row r="4256" spans="1:20" ht="15" hidden="1" x14ac:dyDescent="0.25">
      <c r="A4256" s="1306" t="s">
        <v>1933</v>
      </c>
      <c r="B4256" s="1152" t="s">
        <v>1923</v>
      </c>
      <c r="C4256" s="369"/>
      <c r="D4256" s="1306" t="s">
        <v>1794</v>
      </c>
      <c r="E4256" s="11"/>
      <c r="F4256" s="176"/>
      <c r="G4256" s="11"/>
      <c r="H4256" s="11"/>
      <c r="I4256" s="1307">
        <v>32.64</v>
      </c>
      <c r="J4256" s="11"/>
      <c r="K4256" s="11"/>
      <c r="L4256" s="73">
        <f>'MD Rates'!C109</f>
        <v>32.64</v>
      </c>
      <c r="M4256" s="11"/>
      <c r="N4256" s="11"/>
      <c r="O4256" s="360">
        <v>43700</v>
      </c>
      <c r="P4256" s="1308" t="s">
        <v>1009</v>
      </c>
      <c r="Q4256" s="11"/>
      <c r="R4256" s="360">
        <v>43556</v>
      </c>
      <c r="T4256" s="1265"/>
    </row>
    <row r="4257" spans="1:20" ht="15" hidden="1" x14ac:dyDescent="0.25">
      <c r="A4257" s="1306" t="s">
        <v>1933</v>
      </c>
      <c r="B4257" s="1152" t="s">
        <v>1923</v>
      </c>
      <c r="C4257" s="369"/>
      <c r="D4257" s="1306" t="s">
        <v>1796</v>
      </c>
      <c r="E4257" s="11"/>
      <c r="F4257" s="176"/>
      <c r="G4257" s="11"/>
      <c r="H4257" s="11"/>
      <c r="I4257" s="1307">
        <v>32.64</v>
      </c>
      <c r="J4257" s="11"/>
      <c r="K4257" s="11"/>
      <c r="L4257" s="73">
        <f>'MD Rates'!C109</f>
        <v>32.64</v>
      </c>
      <c r="M4257" s="11"/>
      <c r="N4257" s="11"/>
      <c r="O4257" s="360">
        <v>43700</v>
      </c>
      <c r="P4257" s="1308" t="s">
        <v>1009</v>
      </c>
      <c r="Q4257" s="11"/>
      <c r="R4257" s="360">
        <v>43556</v>
      </c>
      <c r="T4257" s="1265"/>
    </row>
    <row r="4258" spans="1:20" ht="15" hidden="1" x14ac:dyDescent="0.25">
      <c r="A4258" s="1306" t="s">
        <v>1933</v>
      </c>
      <c r="B4258" s="1152" t="s">
        <v>1923</v>
      </c>
      <c r="C4258" s="369"/>
      <c r="D4258" s="1306" t="s">
        <v>1798</v>
      </c>
      <c r="E4258" s="11"/>
      <c r="F4258" s="176"/>
      <c r="G4258" s="11"/>
      <c r="H4258" s="11"/>
      <c r="I4258" s="1307">
        <v>41.38</v>
      </c>
      <c r="J4258" s="11"/>
      <c r="K4258" s="11"/>
      <c r="L4258" s="73">
        <f>'MD Rates'!C110</f>
        <v>41.38</v>
      </c>
      <c r="M4258" s="11"/>
      <c r="N4258" s="11"/>
      <c r="O4258" s="360">
        <v>43700</v>
      </c>
      <c r="P4258" s="1308" t="s">
        <v>1009</v>
      </c>
      <c r="Q4258" s="11"/>
      <c r="R4258" s="360">
        <v>43556</v>
      </c>
      <c r="T4258" s="1265"/>
    </row>
    <row r="4259" spans="1:20" ht="15" hidden="1" x14ac:dyDescent="0.25">
      <c r="A4259" s="1306" t="s">
        <v>1933</v>
      </c>
      <c r="B4259" s="1152" t="s">
        <v>1923</v>
      </c>
      <c r="C4259" s="369"/>
      <c r="D4259" s="1306" t="s">
        <v>1801</v>
      </c>
      <c r="E4259" s="11"/>
      <c r="F4259" s="176"/>
      <c r="G4259" s="11"/>
      <c r="H4259" s="11"/>
      <c r="I4259" s="1307">
        <v>32.64</v>
      </c>
      <c r="J4259" s="11"/>
      <c r="K4259" s="11"/>
      <c r="L4259" s="73">
        <f>'MD Rates'!C109</f>
        <v>32.64</v>
      </c>
      <c r="M4259" s="11"/>
      <c r="N4259" s="11"/>
      <c r="O4259" s="360">
        <v>43700</v>
      </c>
      <c r="P4259" s="1308" t="s">
        <v>1009</v>
      </c>
      <c r="Q4259" s="11"/>
      <c r="R4259" s="360">
        <v>43556</v>
      </c>
      <c r="T4259" s="1265"/>
    </row>
    <row r="4260" spans="1:20" ht="15" hidden="1" x14ac:dyDescent="0.25">
      <c r="A4260" s="1306" t="s">
        <v>1933</v>
      </c>
      <c r="B4260" s="1152" t="s">
        <v>1923</v>
      </c>
      <c r="C4260" s="369"/>
      <c r="D4260" s="1306" t="s">
        <v>1803</v>
      </c>
      <c r="E4260" s="11"/>
      <c r="F4260" s="176"/>
      <c r="G4260" s="11"/>
      <c r="H4260" s="11"/>
      <c r="I4260" s="1307">
        <v>32.64</v>
      </c>
      <c r="J4260" s="11"/>
      <c r="K4260" s="11"/>
      <c r="L4260" s="73">
        <f>'MD Rates'!C109</f>
        <v>32.64</v>
      </c>
      <c r="M4260" s="11"/>
      <c r="N4260" s="11"/>
      <c r="O4260" s="360">
        <v>43700</v>
      </c>
      <c r="P4260" s="1308" t="s">
        <v>1009</v>
      </c>
      <c r="Q4260" s="11"/>
      <c r="R4260" s="360">
        <v>43556</v>
      </c>
      <c r="T4260" s="1265"/>
    </row>
    <row r="4261" spans="1:20" ht="15" hidden="1" x14ac:dyDescent="0.25">
      <c r="A4261" s="1306" t="s">
        <v>1933</v>
      </c>
      <c r="B4261" s="1152" t="s">
        <v>1923</v>
      </c>
      <c r="C4261" s="369"/>
      <c r="D4261" s="1306" t="s">
        <v>1805</v>
      </c>
      <c r="E4261" s="11"/>
      <c r="F4261" s="176"/>
      <c r="G4261" s="11"/>
      <c r="H4261" s="11"/>
      <c r="I4261" s="1307">
        <v>41.38</v>
      </c>
      <c r="J4261" s="11"/>
      <c r="K4261" s="11"/>
      <c r="L4261" s="73">
        <f>'MD Rates'!C110</f>
        <v>41.38</v>
      </c>
      <c r="M4261" s="11"/>
      <c r="N4261" s="11"/>
      <c r="O4261" s="360">
        <v>43700</v>
      </c>
      <c r="P4261" s="1308" t="s">
        <v>1009</v>
      </c>
      <c r="Q4261" s="11"/>
      <c r="R4261" s="360">
        <v>43556</v>
      </c>
      <c r="T4261" s="1265"/>
    </row>
    <row r="4262" spans="1:20" ht="15" hidden="1" x14ac:dyDescent="0.25">
      <c r="A4262" s="1306" t="s">
        <v>1933</v>
      </c>
      <c r="B4262" s="1152" t="s">
        <v>1923</v>
      </c>
      <c r="C4262" s="369"/>
      <c r="D4262" s="1306" t="s">
        <v>1807</v>
      </c>
      <c r="E4262" s="11"/>
      <c r="F4262" s="176"/>
      <c r="G4262" s="11"/>
      <c r="H4262" s="11"/>
      <c r="I4262" s="1307">
        <v>41.38</v>
      </c>
      <c r="J4262" s="11"/>
      <c r="K4262" s="11"/>
      <c r="L4262" s="73">
        <f>'MD Rates'!C110</f>
        <v>41.38</v>
      </c>
      <c r="M4262" s="11"/>
      <c r="N4262" s="11"/>
      <c r="O4262" s="360">
        <v>43700</v>
      </c>
      <c r="P4262" s="1308" t="s">
        <v>1009</v>
      </c>
      <c r="Q4262" s="11"/>
      <c r="R4262" s="360">
        <v>43556</v>
      </c>
      <c r="T4262" s="1265"/>
    </row>
    <row r="4263" spans="1:20" ht="15" hidden="1" x14ac:dyDescent="0.25">
      <c r="A4263" s="1306" t="s">
        <v>1933</v>
      </c>
      <c r="B4263" s="1152" t="s">
        <v>1923</v>
      </c>
      <c r="C4263" s="369"/>
      <c r="D4263" s="1306" t="s">
        <v>1809</v>
      </c>
      <c r="E4263" s="11"/>
      <c r="F4263" s="176"/>
      <c r="G4263" s="11"/>
      <c r="H4263" s="11"/>
      <c r="I4263" s="1307">
        <v>41.38</v>
      </c>
      <c r="J4263" s="11"/>
      <c r="K4263" s="11"/>
      <c r="L4263" s="73">
        <f>'MD Rates'!C110</f>
        <v>41.38</v>
      </c>
      <c r="M4263" s="11"/>
      <c r="N4263" s="11"/>
      <c r="O4263" s="360">
        <v>43700</v>
      </c>
      <c r="P4263" s="1308" t="s">
        <v>1009</v>
      </c>
      <c r="Q4263" s="11"/>
      <c r="R4263" s="360">
        <v>43556</v>
      </c>
      <c r="T4263" s="1265"/>
    </row>
    <row r="4264" spans="1:20" ht="15" hidden="1" x14ac:dyDescent="0.25">
      <c r="A4264" s="1306" t="s">
        <v>1933</v>
      </c>
      <c r="B4264" s="1152" t="s">
        <v>1923</v>
      </c>
      <c r="C4264" s="369"/>
      <c r="D4264" s="1306" t="s">
        <v>1811</v>
      </c>
      <c r="E4264" s="11"/>
      <c r="F4264" s="176"/>
      <c r="G4264" s="11"/>
      <c r="H4264" s="11"/>
      <c r="I4264" s="1307">
        <v>43.91</v>
      </c>
      <c r="J4264" s="11"/>
      <c r="K4264" s="11"/>
      <c r="L4264" s="73">
        <f>'MD Rates'!C111</f>
        <v>43.91</v>
      </c>
      <c r="M4264" s="11"/>
      <c r="N4264" s="11"/>
      <c r="O4264" s="1332">
        <v>44105</v>
      </c>
      <c r="P4264" s="12" t="str">
        <f t="shared" ref="P4264:P4266" si="170">IF(I4264&lt;&gt;L4264,"Yes","No")</f>
        <v>No</v>
      </c>
      <c r="Q4264" s="11"/>
      <c r="R4264" s="1249">
        <v>44105</v>
      </c>
      <c r="T4264" s="1265"/>
    </row>
    <row r="4265" spans="1:20" ht="15" hidden="1" x14ac:dyDescent="0.25">
      <c r="A4265" s="1306" t="s">
        <v>1933</v>
      </c>
      <c r="B4265" s="1152" t="s">
        <v>1923</v>
      </c>
      <c r="C4265" s="369"/>
      <c r="D4265" s="1306" t="s">
        <v>1813</v>
      </c>
      <c r="E4265" s="11"/>
      <c r="F4265" s="176"/>
      <c r="G4265" s="11"/>
      <c r="H4265" s="11"/>
      <c r="I4265" s="1307">
        <v>43.91</v>
      </c>
      <c r="J4265" s="11"/>
      <c r="K4265" s="11"/>
      <c r="L4265" s="73">
        <f>'MD Rates'!C111</f>
        <v>43.91</v>
      </c>
      <c r="M4265" s="11"/>
      <c r="N4265" s="11"/>
      <c r="O4265" s="1332">
        <v>44105</v>
      </c>
      <c r="P4265" s="12" t="str">
        <f t="shared" si="170"/>
        <v>No</v>
      </c>
      <c r="Q4265" s="11"/>
      <c r="R4265" s="1249">
        <v>44105</v>
      </c>
      <c r="T4265" s="1265"/>
    </row>
    <row r="4266" spans="1:20" ht="15" hidden="1" x14ac:dyDescent="0.25">
      <c r="A4266" s="1306" t="s">
        <v>1933</v>
      </c>
      <c r="B4266" s="1152" t="s">
        <v>1923</v>
      </c>
      <c r="C4266" s="369"/>
      <c r="D4266" s="1306" t="s">
        <v>1815</v>
      </c>
      <c r="E4266" s="11"/>
      <c r="F4266" s="176"/>
      <c r="G4266" s="11"/>
      <c r="H4266" s="11"/>
      <c r="I4266" s="1307">
        <v>43.91</v>
      </c>
      <c r="J4266" s="11"/>
      <c r="K4266" s="11"/>
      <c r="L4266" s="73">
        <f>'MD Rates'!C111</f>
        <v>43.91</v>
      </c>
      <c r="M4266" s="11"/>
      <c r="N4266" s="11"/>
      <c r="O4266" s="1332">
        <v>44105</v>
      </c>
      <c r="P4266" s="12" t="str">
        <f t="shared" si="170"/>
        <v>No</v>
      </c>
      <c r="Q4266" s="11"/>
      <c r="R4266" s="1249">
        <v>44105</v>
      </c>
      <c r="T4266" s="1265"/>
    </row>
    <row r="4267" spans="1:20" ht="15" hidden="1" x14ac:dyDescent="0.25">
      <c r="A4267" s="1306" t="s">
        <v>1933</v>
      </c>
      <c r="B4267" s="1152" t="s">
        <v>1923</v>
      </c>
      <c r="C4267" s="369"/>
      <c r="D4267" s="1306" t="s">
        <v>1821</v>
      </c>
      <c r="E4267" s="11"/>
      <c r="F4267" s="176"/>
      <c r="G4267" s="11"/>
      <c r="H4267" s="11"/>
      <c r="I4267" s="1307">
        <v>41.38</v>
      </c>
      <c r="J4267" s="11"/>
      <c r="K4267" s="11"/>
      <c r="L4267" s="73">
        <f>'MD Rates'!C110</f>
        <v>41.38</v>
      </c>
      <c r="M4267" s="11"/>
      <c r="N4267" s="11"/>
      <c r="O4267" s="360">
        <v>43700</v>
      </c>
      <c r="P4267" s="1308" t="s">
        <v>1009</v>
      </c>
      <c r="Q4267" s="11"/>
      <c r="R4267" s="360">
        <v>43556</v>
      </c>
      <c r="T4267" s="1265"/>
    </row>
    <row r="4268" spans="1:20" ht="15" hidden="1" x14ac:dyDescent="0.25">
      <c r="A4268" s="1306" t="s">
        <v>1933</v>
      </c>
      <c r="B4268" s="1152" t="s">
        <v>1923</v>
      </c>
      <c r="C4268" s="369"/>
      <c r="D4268" s="1306" t="s">
        <v>1823</v>
      </c>
      <c r="E4268" s="11"/>
      <c r="F4268" s="176"/>
      <c r="G4268" s="11"/>
      <c r="H4268" s="11"/>
      <c r="I4268" s="1307">
        <v>41.38</v>
      </c>
      <c r="J4268" s="11"/>
      <c r="K4268" s="11"/>
      <c r="L4268" s="73">
        <f>'MD Rates'!C110</f>
        <v>41.38</v>
      </c>
      <c r="M4268" s="11"/>
      <c r="N4268" s="11"/>
      <c r="O4268" s="360">
        <v>43700</v>
      </c>
      <c r="P4268" s="1308" t="s">
        <v>1009</v>
      </c>
      <c r="Q4268" s="11"/>
      <c r="R4268" s="360">
        <v>43556</v>
      </c>
      <c r="T4268" s="1265"/>
    </row>
    <row r="4269" spans="1:20" ht="15" hidden="1" x14ac:dyDescent="0.25">
      <c r="A4269" s="1306" t="s">
        <v>1933</v>
      </c>
      <c r="B4269" s="1152" t="s">
        <v>1923</v>
      </c>
      <c r="C4269" s="369"/>
      <c r="D4269" s="1306" t="s">
        <v>1825</v>
      </c>
      <c r="E4269" s="11"/>
      <c r="F4269" s="176"/>
      <c r="G4269" s="11"/>
      <c r="H4269" s="11"/>
      <c r="I4269" s="1307">
        <v>41.38</v>
      </c>
      <c r="J4269" s="11"/>
      <c r="K4269" s="11"/>
      <c r="L4269" s="73">
        <f>'MD Rates'!C110</f>
        <v>41.38</v>
      </c>
      <c r="M4269" s="11"/>
      <c r="N4269" s="11"/>
      <c r="O4269" s="360">
        <v>43700</v>
      </c>
      <c r="P4269" s="1308" t="s">
        <v>1009</v>
      </c>
      <c r="Q4269" s="11"/>
      <c r="R4269" s="360">
        <v>43556</v>
      </c>
      <c r="T4269" s="1265"/>
    </row>
    <row r="4270" spans="1:20" ht="15" hidden="1" x14ac:dyDescent="0.25">
      <c r="A4270" s="1306" t="s">
        <v>1933</v>
      </c>
      <c r="B4270" s="1152" t="s">
        <v>1923</v>
      </c>
      <c r="C4270" s="369"/>
      <c r="D4270" s="1306" t="s">
        <v>1827</v>
      </c>
      <c r="E4270" s="11"/>
      <c r="F4270" s="176"/>
      <c r="G4270" s="11"/>
      <c r="H4270" s="11"/>
      <c r="I4270" s="1307">
        <v>41.38</v>
      </c>
      <c r="J4270" s="11"/>
      <c r="K4270" s="11"/>
      <c r="L4270" s="73">
        <f>'MD Rates'!C110</f>
        <v>41.38</v>
      </c>
      <c r="M4270" s="11"/>
      <c r="N4270" s="11"/>
      <c r="O4270" s="360">
        <v>43700</v>
      </c>
      <c r="P4270" s="1308" t="s">
        <v>1009</v>
      </c>
      <c r="Q4270" s="11"/>
      <c r="R4270" s="360">
        <v>43556</v>
      </c>
      <c r="T4270" s="1265"/>
    </row>
    <row r="4271" spans="1:20" ht="15" hidden="1" x14ac:dyDescent="0.25">
      <c r="A4271" s="1306" t="s">
        <v>1933</v>
      </c>
      <c r="B4271" s="1152" t="s">
        <v>1923</v>
      </c>
      <c r="C4271" s="369"/>
      <c r="D4271" s="1306" t="s">
        <v>1829</v>
      </c>
      <c r="E4271" s="11"/>
      <c r="F4271" s="176"/>
      <c r="G4271" s="11"/>
      <c r="H4271" s="11"/>
      <c r="I4271" s="1307">
        <v>41.38</v>
      </c>
      <c r="J4271" s="11"/>
      <c r="K4271" s="11"/>
      <c r="L4271" s="73">
        <f>'MD Rates'!C110</f>
        <v>41.38</v>
      </c>
      <c r="M4271" s="11"/>
      <c r="N4271" s="11"/>
      <c r="O4271" s="360">
        <v>43700</v>
      </c>
      <c r="P4271" s="1308" t="s">
        <v>1009</v>
      </c>
      <c r="Q4271" s="11"/>
      <c r="R4271" s="360">
        <v>43556</v>
      </c>
      <c r="T4271" s="1265"/>
    </row>
    <row r="4272" spans="1:20" ht="15" hidden="1" x14ac:dyDescent="0.25">
      <c r="A4272" s="1306" t="s">
        <v>1933</v>
      </c>
      <c r="B4272" s="1152" t="s">
        <v>1923</v>
      </c>
      <c r="C4272" s="369"/>
      <c r="D4272" s="1306" t="s">
        <v>1831</v>
      </c>
      <c r="E4272" s="11"/>
      <c r="F4272" s="176"/>
      <c r="G4272" s="11"/>
      <c r="H4272" s="11"/>
      <c r="I4272" s="1307">
        <v>43.91</v>
      </c>
      <c r="J4272" s="11"/>
      <c r="K4272" s="11"/>
      <c r="L4272" s="73">
        <f>'MD Rates'!C111</f>
        <v>43.91</v>
      </c>
      <c r="M4272" s="11"/>
      <c r="N4272" s="11"/>
      <c r="O4272" s="1332">
        <v>44105</v>
      </c>
      <c r="P4272" s="12" t="str">
        <f t="shared" ref="P4272:P4274" si="171">IF(I4272&lt;&gt;L4272,"Yes","No")</f>
        <v>No</v>
      </c>
      <c r="Q4272" s="11"/>
      <c r="R4272" s="1249">
        <v>44105</v>
      </c>
      <c r="T4272" s="1265"/>
    </row>
    <row r="4273" spans="1:20" ht="15" hidden="1" x14ac:dyDescent="0.25">
      <c r="A4273" s="1306" t="s">
        <v>1933</v>
      </c>
      <c r="B4273" s="1152" t="s">
        <v>1923</v>
      </c>
      <c r="C4273" s="369"/>
      <c r="D4273" s="1306" t="s">
        <v>1833</v>
      </c>
      <c r="E4273" s="11"/>
      <c r="F4273" s="176"/>
      <c r="G4273" s="11"/>
      <c r="H4273" s="11"/>
      <c r="I4273" s="1307">
        <v>43.91</v>
      </c>
      <c r="J4273" s="11"/>
      <c r="K4273" s="11"/>
      <c r="L4273" s="73">
        <f>'MD Rates'!C111</f>
        <v>43.91</v>
      </c>
      <c r="M4273" s="11"/>
      <c r="N4273" s="11"/>
      <c r="O4273" s="1332">
        <v>44105</v>
      </c>
      <c r="P4273" s="12" t="str">
        <f t="shared" si="171"/>
        <v>No</v>
      </c>
      <c r="Q4273" s="11"/>
      <c r="R4273" s="1249">
        <v>44105</v>
      </c>
      <c r="T4273" s="1265"/>
    </row>
    <row r="4274" spans="1:20" ht="15" hidden="1" x14ac:dyDescent="0.25">
      <c r="A4274" s="1306" t="s">
        <v>1933</v>
      </c>
      <c r="B4274" s="1152" t="s">
        <v>1923</v>
      </c>
      <c r="C4274" s="369"/>
      <c r="D4274" s="1306" t="s">
        <v>1835</v>
      </c>
      <c r="E4274" s="11"/>
      <c r="F4274" s="176"/>
      <c r="G4274" s="11"/>
      <c r="H4274" s="11"/>
      <c r="I4274" s="1307">
        <v>43.91</v>
      </c>
      <c r="J4274" s="11"/>
      <c r="K4274" s="11"/>
      <c r="L4274" s="73">
        <f>'MD Rates'!C111</f>
        <v>43.91</v>
      </c>
      <c r="M4274" s="11"/>
      <c r="N4274" s="11"/>
      <c r="O4274" s="1332">
        <v>44105</v>
      </c>
      <c r="P4274" s="12" t="str">
        <f t="shared" si="171"/>
        <v>No</v>
      </c>
      <c r="Q4274" s="11"/>
      <c r="R4274" s="1249">
        <v>44105</v>
      </c>
      <c r="T4274" s="1265"/>
    </row>
    <row r="4275" spans="1:20" ht="15" hidden="1" x14ac:dyDescent="0.25">
      <c r="A4275" s="1306" t="s">
        <v>1933</v>
      </c>
      <c r="B4275" s="1152" t="s">
        <v>1923</v>
      </c>
      <c r="C4275" s="369"/>
      <c r="D4275" s="1306" t="s">
        <v>573</v>
      </c>
      <c r="E4275" s="11"/>
      <c r="F4275" s="176"/>
      <c r="G4275" s="11"/>
      <c r="H4275" s="11"/>
      <c r="I4275" s="1306">
        <v>23.83</v>
      </c>
      <c r="J4275" s="11"/>
      <c r="K4275" s="11"/>
      <c r="L4275" s="73">
        <f>'MD Rates'!C107</f>
        <v>23.83</v>
      </c>
      <c r="M4275" s="11"/>
      <c r="N4275" s="11"/>
      <c r="O4275" s="360">
        <v>43700</v>
      </c>
      <c r="P4275" s="1308" t="s">
        <v>1009</v>
      </c>
      <c r="Q4275" s="11"/>
      <c r="R4275" s="360">
        <v>43556</v>
      </c>
      <c r="T4275" s="1265"/>
    </row>
    <row r="4276" spans="1:20" ht="15" hidden="1" x14ac:dyDescent="0.25">
      <c r="A4276" s="1306" t="s">
        <v>1933</v>
      </c>
      <c r="B4276" s="1152" t="s">
        <v>1923</v>
      </c>
      <c r="C4276" s="369"/>
      <c r="D4276" s="1306" t="s">
        <v>573</v>
      </c>
      <c r="E4276" s="11"/>
      <c r="F4276" s="176"/>
      <c r="G4276" s="11"/>
      <c r="H4276" s="11"/>
      <c r="I4276" s="1306">
        <v>27.59</v>
      </c>
      <c r="J4276" s="11"/>
      <c r="K4276" s="11"/>
      <c r="L4276" s="73">
        <f>'MD Rates'!C108</f>
        <v>27.59</v>
      </c>
      <c r="M4276" s="11"/>
      <c r="N4276" s="11"/>
      <c r="O4276" s="360">
        <v>43700</v>
      </c>
      <c r="P4276" s="1308" t="s">
        <v>1009</v>
      </c>
      <c r="Q4276" s="11"/>
      <c r="R4276" s="360">
        <v>43556</v>
      </c>
      <c r="T4276" s="1265"/>
    </row>
    <row r="4277" spans="1:20" ht="15" hidden="1" x14ac:dyDescent="0.25">
      <c r="A4277" s="1306" t="s">
        <v>1933</v>
      </c>
      <c r="B4277" s="1152" t="s">
        <v>1923</v>
      </c>
      <c r="C4277" s="369"/>
      <c r="D4277" s="1306" t="s">
        <v>573</v>
      </c>
      <c r="E4277" s="11"/>
      <c r="F4277" s="176"/>
      <c r="G4277" s="11"/>
      <c r="H4277" s="11"/>
      <c r="I4277" s="1307">
        <v>32.64</v>
      </c>
      <c r="J4277" s="11"/>
      <c r="K4277" s="11"/>
      <c r="L4277" s="73">
        <f>'MD Rates'!C109</f>
        <v>32.64</v>
      </c>
      <c r="M4277" s="11"/>
      <c r="N4277" s="11"/>
      <c r="O4277" s="360">
        <v>43700</v>
      </c>
      <c r="P4277" s="1308" t="s">
        <v>1009</v>
      </c>
      <c r="Q4277" s="11"/>
      <c r="R4277" s="360">
        <v>43556</v>
      </c>
      <c r="T4277" s="1265"/>
    </row>
    <row r="4278" spans="1:20" ht="15" hidden="1" x14ac:dyDescent="0.25">
      <c r="A4278" s="1306" t="s">
        <v>1933</v>
      </c>
      <c r="B4278" s="1152" t="s">
        <v>1923</v>
      </c>
      <c r="C4278" s="369"/>
      <c r="D4278" s="1306" t="s">
        <v>573</v>
      </c>
      <c r="E4278" s="11"/>
      <c r="F4278" s="176"/>
      <c r="G4278" s="11"/>
      <c r="H4278" s="11"/>
      <c r="I4278" s="1306">
        <v>41.38</v>
      </c>
      <c r="J4278" s="11"/>
      <c r="K4278" s="11"/>
      <c r="L4278" s="73">
        <f>'MD Rates'!C110</f>
        <v>41.38</v>
      </c>
      <c r="M4278" s="11"/>
      <c r="N4278" s="11"/>
      <c r="O4278" s="360">
        <v>43700</v>
      </c>
      <c r="P4278" s="1308" t="s">
        <v>1009</v>
      </c>
      <c r="Q4278" s="11"/>
      <c r="R4278" s="360">
        <v>43556</v>
      </c>
      <c r="T4278" s="1265"/>
    </row>
    <row r="4279" spans="1:20" ht="15" hidden="1" x14ac:dyDescent="0.25">
      <c r="A4279" s="1306" t="s">
        <v>1934</v>
      </c>
      <c r="B4279" s="1152" t="s">
        <v>1923</v>
      </c>
      <c r="C4279" s="369"/>
      <c r="D4279" s="1306" t="s">
        <v>1788</v>
      </c>
      <c r="E4279" s="11"/>
      <c r="F4279" s="176"/>
      <c r="G4279" s="11"/>
      <c r="H4279" s="11"/>
      <c r="I4279" s="1307">
        <v>32.64</v>
      </c>
      <c r="J4279" s="11"/>
      <c r="K4279" s="11"/>
      <c r="L4279" s="73">
        <f>'MD Rates'!C116</f>
        <v>32.64</v>
      </c>
      <c r="M4279" s="11"/>
      <c r="N4279" s="11"/>
      <c r="O4279" s="360">
        <v>43700</v>
      </c>
      <c r="P4279" s="1308" t="s">
        <v>1009</v>
      </c>
      <c r="Q4279" s="11"/>
      <c r="R4279" s="360">
        <v>43556</v>
      </c>
      <c r="T4279" s="1265"/>
    </row>
    <row r="4280" spans="1:20" ht="15" hidden="1" x14ac:dyDescent="0.25">
      <c r="A4280" s="1306" t="s">
        <v>1934</v>
      </c>
      <c r="B4280" s="1152" t="s">
        <v>1923</v>
      </c>
      <c r="C4280" s="369"/>
      <c r="D4280" s="1306" t="s">
        <v>1791</v>
      </c>
      <c r="E4280" s="11"/>
      <c r="F4280" s="176"/>
      <c r="G4280" s="11"/>
      <c r="H4280" s="11"/>
      <c r="I4280" s="1306">
        <v>37.79</v>
      </c>
      <c r="J4280" s="11"/>
      <c r="K4280" s="11"/>
      <c r="L4280" s="73">
        <f>'MD Rates'!C117</f>
        <v>37.79</v>
      </c>
      <c r="M4280" s="11"/>
      <c r="N4280" s="11"/>
      <c r="O4280" s="360">
        <v>43700</v>
      </c>
      <c r="P4280" s="1308" t="s">
        <v>1009</v>
      </c>
      <c r="Q4280" s="11"/>
      <c r="R4280" s="360">
        <v>43556</v>
      </c>
      <c r="T4280" s="1265"/>
    </row>
    <row r="4281" spans="1:20" ht="15" hidden="1" x14ac:dyDescent="0.25">
      <c r="A4281" s="1306" t="s">
        <v>1934</v>
      </c>
      <c r="B4281" s="1152" t="s">
        <v>1923</v>
      </c>
      <c r="C4281" s="369"/>
      <c r="D4281" s="1306" t="s">
        <v>1794</v>
      </c>
      <c r="E4281" s="11"/>
      <c r="F4281" s="176"/>
      <c r="G4281" s="11"/>
      <c r="H4281" s="11"/>
      <c r="I4281" s="1307">
        <v>44.72</v>
      </c>
      <c r="J4281" s="11"/>
      <c r="K4281" s="11"/>
      <c r="L4281" s="73">
        <f>'MD Rates'!C118</f>
        <v>44.72</v>
      </c>
      <c r="M4281" s="11"/>
      <c r="N4281" s="11"/>
      <c r="O4281" s="360">
        <v>43700</v>
      </c>
      <c r="P4281" s="1308" t="s">
        <v>1009</v>
      </c>
      <c r="Q4281" s="11"/>
      <c r="R4281" s="360">
        <v>43556</v>
      </c>
      <c r="T4281" s="1265"/>
    </row>
    <row r="4282" spans="1:20" ht="15" hidden="1" x14ac:dyDescent="0.25">
      <c r="A4282" s="1306" t="s">
        <v>1934</v>
      </c>
      <c r="B4282" s="1152" t="s">
        <v>1923</v>
      </c>
      <c r="C4282" s="369"/>
      <c r="D4282" s="1306" t="s">
        <v>1796</v>
      </c>
      <c r="E4282" s="11"/>
      <c r="F4282" s="176"/>
      <c r="G4282" s="11"/>
      <c r="H4282" s="11"/>
      <c r="I4282" s="1307">
        <v>44.72</v>
      </c>
      <c r="J4282" s="11"/>
      <c r="K4282" s="11"/>
      <c r="L4282" s="73">
        <f>'MD Rates'!C118</f>
        <v>44.72</v>
      </c>
      <c r="M4282" s="11"/>
      <c r="N4282" s="11"/>
      <c r="O4282" s="360">
        <v>43700</v>
      </c>
      <c r="P4282" s="1308" t="s">
        <v>1009</v>
      </c>
      <c r="Q4282" s="11"/>
      <c r="R4282" s="360">
        <v>43556</v>
      </c>
      <c r="T4282" s="1265"/>
    </row>
    <row r="4283" spans="1:20" ht="15" hidden="1" x14ac:dyDescent="0.25">
      <c r="A4283" s="1306" t="s">
        <v>1934</v>
      </c>
      <c r="B4283" s="1152" t="s">
        <v>1923</v>
      </c>
      <c r="C4283" s="369"/>
      <c r="D4283" s="1306" t="s">
        <v>1798</v>
      </c>
      <c r="E4283" s="11"/>
      <c r="F4283" s="176"/>
      <c r="G4283" s="11"/>
      <c r="H4283" s="11"/>
      <c r="I4283" s="1306">
        <v>56.68</v>
      </c>
      <c r="J4283" s="11"/>
      <c r="K4283" s="11"/>
      <c r="L4283" s="73">
        <f>'MD Rates'!C119</f>
        <v>56.68</v>
      </c>
      <c r="M4283" s="11"/>
      <c r="N4283" s="11"/>
      <c r="O4283" s="360">
        <v>43700</v>
      </c>
      <c r="P4283" s="1308" t="s">
        <v>1009</v>
      </c>
      <c r="Q4283" s="11"/>
      <c r="R4283" s="360">
        <v>43556</v>
      </c>
      <c r="T4283" s="1265"/>
    </row>
    <row r="4284" spans="1:20" ht="15" hidden="1" x14ac:dyDescent="0.25">
      <c r="A4284" s="1306" t="s">
        <v>1934</v>
      </c>
      <c r="B4284" s="1152" t="s">
        <v>1923</v>
      </c>
      <c r="C4284" s="369"/>
      <c r="D4284" s="1306" t="s">
        <v>1801</v>
      </c>
      <c r="E4284" s="11"/>
      <c r="F4284" s="176"/>
      <c r="G4284" s="11"/>
      <c r="H4284" s="11"/>
      <c r="I4284" s="1307">
        <v>44.72</v>
      </c>
      <c r="J4284" s="11"/>
      <c r="K4284" s="11"/>
      <c r="L4284" s="73">
        <f>'MD Rates'!C118</f>
        <v>44.72</v>
      </c>
      <c r="M4284" s="11"/>
      <c r="N4284" s="11"/>
      <c r="O4284" s="360">
        <v>43700</v>
      </c>
      <c r="P4284" s="1308" t="s">
        <v>1009</v>
      </c>
      <c r="Q4284" s="11"/>
      <c r="R4284" s="360">
        <v>43556</v>
      </c>
      <c r="T4284" s="1265"/>
    </row>
    <row r="4285" spans="1:20" ht="15" hidden="1" x14ac:dyDescent="0.25">
      <c r="A4285" s="1306" t="s">
        <v>1934</v>
      </c>
      <c r="B4285" s="1152" t="s">
        <v>1923</v>
      </c>
      <c r="C4285" s="369"/>
      <c r="D4285" s="1306" t="s">
        <v>1803</v>
      </c>
      <c r="E4285" s="11"/>
      <c r="F4285" s="176"/>
      <c r="G4285" s="11"/>
      <c r="H4285" s="11"/>
      <c r="I4285" s="1307">
        <v>44.72</v>
      </c>
      <c r="J4285" s="11"/>
      <c r="K4285" s="11"/>
      <c r="L4285" s="73">
        <f>'MD Rates'!C118</f>
        <v>44.72</v>
      </c>
      <c r="M4285" s="11"/>
      <c r="N4285" s="11"/>
      <c r="O4285" s="360">
        <v>43700</v>
      </c>
      <c r="P4285" s="1308" t="s">
        <v>1009</v>
      </c>
      <c r="Q4285" s="11"/>
      <c r="R4285" s="360">
        <v>43556</v>
      </c>
      <c r="T4285" s="1265"/>
    </row>
    <row r="4286" spans="1:20" ht="15" hidden="1" x14ac:dyDescent="0.25">
      <c r="A4286" s="1306" t="s">
        <v>1934</v>
      </c>
      <c r="B4286" s="1152" t="s">
        <v>1923</v>
      </c>
      <c r="C4286" s="369"/>
      <c r="D4286" s="1306" t="s">
        <v>1805</v>
      </c>
      <c r="E4286" s="11"/>
      <c r="F4286" s="176"/>
      <c r="G4286" s="11"/>
      <c r="H4286" s="11"/>
      <c r="I4286" s="1306">
        <v>56.68</v>
      </c>
      <c r="J4286" s="11"/>
      <c r="K4286" s="11"/>
      <c r="L4286" s="73">
        <f>'MD Rates'!C119</f>
        <v>56.68</v>
      </c>
      <c r="M4286" s="11"/>
      <c r="N4286" s="11"/>
      <c r="O4286" s="360">
        <v>43700</v>
      </c>
      <c r="P4286" s="1308" t="s">
        <v>1009</v>
      </c>
      <c r="Q4286" s="11"/>
      <c r="R4286" s="360">
        <v>43556</v>
      </c>
      <c r="T4286" s="1265"/>
    </row>
    <row r="4287" spans="1:20" ht="15" hidden="1" x14ac:dyDescent="0.25">
      <c r="A4287" s="1306" t="s">
        <v>1934</v>
      </c>
      <c r="B4287" s="1152" t="s">
        <v>1923</v>
      </c>
      <c r="C4287" s="369"/>
      <c r="D4287" s="1306" t="s">
        <v>1807</v>
      </c>
      <c r="E4287" s="11"/>
      <c r="F4287" s="176"/>
      <c r="G4287" s="11"/>
      <c r="H4287" s="11"/>
      <c r="I4287" s="1306">
        <v>56.68</v>
      </c>
      <c r="J4287" s="11"/>
      <c r="K4287" s="11"/>
      <c r="L4287" s="73">
        <f>'MD Rates'!C119</f>
        <v>56.68</v>
      </c>
      <c r="M4287" s="11"/>
      <c r="N4287" s="11"/>
      <c r="O4287" s="360">
        <v>43700</v>
      </c>
      <c r="P4287" s="1308" t="s">
        <v>1009</v>
      </c>
      <c r="Q4287" s="11"/>
      <c r="R4287" s="360">
        <v>43556</v>
      </c>
      <c r="T4287" s="1265"/>
    </row>
    <row r="4288" spans="1:20" ht="15" hidden="1" x14ac:dyDescent="0.25">
      <c r="A4288" s="1306" t="s">
        <v>1934</v>
      </c>
      <c r="B4288" s="1152" t="s">
        <v>1923</v>
      </c>
      <c r="C4288" s="369"/>
      <c r="D4288" s="1306" t="s">
        <v>1809</v>
      </c>
      <c r="E4288" s="11"/>
      <c r="F4288" s="176"/>
      <c r="G4288" s="11"/>
      <c r="H4288" s="11"/>
      <c r="I4288" s="1306">
        <v>56.68</v>
      </c>
      <c r="J4288" s="11"/>
      <c r="K4288" s="11"/>
      <c r="L4288" s="73">
        <f>'MD Rates'!C119</f>
        <v>56.68</v>
      </c>
      <c r="M4288" s="11"/>
      <c r="N4288" s="11"/>
      <c r="O4288" s="360">
        <v>43700</v>
      </c>
      <c r="P4288" s="1308" t="s">
        <v>1009</v>
      </c>
      <c r="Q4288" s="11"/>
      <c r="R4288" s="360">
        <v>43556</v>
      </c>
      <c r="T4288" s="1265"/>
    </row>
    <row r="4289" spans="1:20" ht="15" hidden="1" x14ac:dyDescent="0.25">
      <c r="A4289" s="1306" t="s">
        <v>1934</v>
      </c>
      <c r="B4289" s="1152" t="s">
        <v>1923</v>
      </c>
      <c r="C4289" s="369"/>
      <c r="D4289" s="1306" t="s">
        <v>1811</v>
      </c>
      <c r="E4289" s="11"/>
      <c r="F4289" s="176"/>
      <c r="G4289" s="11"/>
      <c r="H4289" s="11"/>
      <c r="I4289" s="1306">
        <v>60.15</v>
      </c>
      <c r="J4289" s="11"/>
      <c r="K4289" s="11"/>
      <c r="L4289" s="73">
        <f>'MD Rates'!C120</f>
        <v>60.15</v>
      </c>
      <c r="M4289" s="11"/>
      <c r="N4289" s="11"/>
      <c r="O4289" s="1332">
        <v>44105</v>
      </c>
      <c r="P4289" s="12" t="str">
        <f t="shared" ref="P4289:P4291" si="172">IF(I4289&lt;&gt;L4289,"Yes","No")</f>
        <v>No</v>
      </c>
      <c r="Q4289" s="11"/>
      <c r="R4289" s="1249">
        <v>44105</v>
      </c>
      <c r="T4289" s="1265"/>
    </row>
    <row r="4290" spans="1:20" ht="15" hidden="1" x14ac:dyDescent="0.25">
      <c r="A4290" s="1306" t="s">
        <v>1934</v>
      </c>
      <c r="B4290" s="1152" t="s">
        <v>1923</v>
      </c>
      <c r="C4290" s="369"/>
      <c r="D4290" s="1306" t="s">
        <v>1813</v>
      </c>
      <c r="E4290" s="11"/>
      <c r="F4290" s="176"/>
      <c r="G4290" s="11"/>
      <c r="H4290" s="11"/>
      <c r="I4290" s="1306">
        <v>60.15</v>
      </c>
      <c r="J4290" s="11"/>
      <c r="K4290" s="11"/>
      <c r="L4290" s="73">
        <f>'MD Rates'!C120</f>
        <v>60.15</v>
      </c>
      <c r="M4290" s="11"/>
      <c r="N4290" s="11"/>
      <c r="O4290" s="1332">
        <v>44105</v>
      </c>
      <c r="P4290" s="12" t="str">
        <f t="shared" si="172"/>
        <v>No</v>
      </c>
      <c r="Q4290" s="11"/>
      <c r="R4290" s="1249">
        <v>44105</v>
      </c>
      <c r="T4290" s="1265"/>
    </row>
    <row r="4291" spans="1:20" ht="15" hidden="1" x14ac:dyDescent="0.25">
      <c r="A4291" s="1306" t="s">
        <v>1934</v>
      </c>
      <c r="B4291" s="1152" t="s">
        <v>1923</v>
      </c>
      <c r="C4291" s="369"/>
      <c r="D4291" s="1306" t="s">
        <v>1815</v>
      </c>
      <c r="E4291" s="11"/>
      <c r="F4291" s="176"/>
      <c r="G4291" s="11"/>
      <c r="H4291" s="11"/>
      <c r="I4291" s="1306">
        <v>60.15</v>
      </c>
      <c r="J4291" s="11"/>
      <c r="K4291" s="11"/>
      <c r="L4291" s="73">
        <f>'MD Rates'!C120</f>
        <v>60.15</v>
      </c>
      <c r="M4291" s="11"/>
      <c r="N4291" s="11"/>
      <c r="O4291" s="1332">
        <v>44105</v>
      </c>
      <c r="P4291" s="12" t="str">
        <f t="shared" si="172"/>
        <v>No</v>
      </c>
      <c r="Q4291" s="11"/>
      <c r="R4291" s="1249">
        <v>44105</v>
      </c>
      <c r="T4291" s="1265"/>
    </row>
    <row r="4292" spans="1:20" ht="15" hidden="1" x14ac:dyDescent="0.25">
      <c r="A4292" s="1306" t="s">
        <v>1934</v>
      </c>
      <c r="B4292" s="1152" t="s">
        <v>1923</v>
      </c>
      <c r="C4292" s="369"/>
      <c r="D4292" s="1306" t="s">
        <v>1821</v>
      </c>
      <c r="E4292" s="11"/>
      <c r="F4292" s="176"/>
      <c r="G4292" s="11"/>
      <c r="H4292" s="11"/>
      <c r="I4292" s="1306">
        <v>56.68</v>
      </c>
      <c r="J4292" s="11"/>
      <c r="K4292" s="11"/>
      <c r="L4292" s="73">
        <f>'MD Rates'!C119</f>
        <v>56.68</v>
      </c>
      <c r="M4292" s="11"/>
      <c r="N4292" s="11"/>
      <c r="O4292" s="360">
        <v>43700</v>
      </c>
      <c r="P4292" s="1308" t="s">
        <v>1009</v>
      </c>
      <c r="Q4292" s="11"/>
      <c r="R4292" s="360">
        <v>43556</v>
      </c>
      <c r="T4292" s="1265"/>
    </row>
    <row r="4293" spans="1:20" ht="15" hidden="1" x14ac:dyDescent="0.25">
      <c r="A4293" s="1306" t="s">
        <v>1934</v>
      </c>
      <c r="B4293" s="1152" t="s">
        <v>1923</v>
      </c>
      <c r="C4293" s="369"/>
      <c r="D4293" s="1306" t="s">
        <v>1823</v>
      </c>
      <c r="E4293" s="11"/>
      <c r="F4293" s="176"/>
      <c r="G4293" s="11"/>
      <c r="H4293" s="11"/>
      <c r="I4293" s="1306">
        <v>56.68</v>
      </c>
      <c r="J4293" s="11"/>
      <c r="K4293" s="11"/>
      <c r="L4293" s="73">
        <f>'MD Rates'!C119</f>
        <v>56.68</v>
      </c>
      <c r="M4293" s="11"/>
      <c r="N4293" s="11"/>
      <c r="O4293" s="360">
        <v>43700</v>
      </c>
      <c r="P4293" s="1308" t="s">
        <v>1009</v>
      </c>
      <c r="Q4293" s="11"/>
      <c r="R4293" s="360">
        <v>43556</v>
      </c>
      <c r="T4293" s="1265"/>
    </row>
    <row r="4294" spans="1:20" ht="15" hidden="1" x14ac:dyDescent="0.25">
      <c r="A4294" s="1306" t="s">
        <v>1934</v>
      </c>
      <c r="B4294" s="1152" t="s">
        <v>1923</v>
      </c>
      <c r="C4294" s="369"/>
      <c r="D4294" s="1306" t="s">
        <v>1825</v>
      </c>
      <c r="E4294" s="11"/>
      <c r="F4294" s="176"/>
      <c r="G4294" s="11"/>
      <c r="H4294" s="11"/>
      <c r="I4294" s="1306">
        <v>56.68</v>
      </c>
      <c r="J4294" s="11"/>
      <c r="K4294" s="11"/>
      <c r="L4294" s="73">
        <f>'MD Rates'!C119</f>
        <v>56.68</v>
      </c>
      <c r="M4294" s="11"/>
      <c r="N4294" s="11"/>
      <c r="O4294" s="360">
        <v>43700</v>
      </c>
      <c r="P4294" s="1308" t="s">
        <v>1009</v>
      </c>
      <c r="Q4294" s="11"/>
      <c r="R4294" s="360">
        <v>43556</v>
      </c>
      <c r="T4294" s="1265"/>
    </row>
    <row r="4295" spans="1:20" ht="15" hidden="1" x14ac:dyDescent="0.25">
      <c r="A4295" s="1306" t="s">
        <v>1934</v>
      </c>
      <c r="B4295" s="1152" t="s">
        <v>1923</v>
      </c>
      <c r="C4295" s="369"/>
      <c r="D4295" s="1306" t="s">
        <v>1827</v>
      </c>
      <c r="E4295" s="11"/>
      <c r="F4295" s="176"/>
      <c r="G4295" s="11"/>
      <c r="H4295" s="11"/>
      <c r="I4295" s="1306">
        <v>56.68</v>
      </c>
      <c r="J4295" s="11"/>
      <c r="K4295" s="11"/>
      <c r="L4295" s="73">
        <f>'MD Rates'!C119</f>
        <v>56.68</v>
      </c>
      <c r="M4295" s="11"/>
      <c r="N4295" s="11"/>
      <c r="O4295" s="360">
        <v>43700</v>
      </c>
      <c r="P4295" s="1308" t="s">
        <v>1009</v>
      </c>
      <c r="Q4295" s="11"/>
      <c r="R4295" s="360">
        <v>43556</v>
      </c>
      <c r="T4295" s="1265"/>
    </row>
    <row r="4296" spans="1:20" ht="15" hidden="1" x14ac:dyDescent="0.25">
      <c r="A4296" s="1306" t="s">
        <v>1934</v>
      </c>
      <c r="B4296" s="1152" t="s">
        <v>1923</v>
      </c>
      <c r="C4296" s="369"/>
      <c r="D4296" s="1306" t="s">
        <v>1829</v>
      </c>
      <c r="E4296" s="11"/>
      <c r="F4296" s="176"/>
      <c r="G4296" s="11"/>
      <c r="H4296" s="11"/>
      <c r="I4296" s="1306">
        <v>56.68</v>
      </c>
      <c r="J4296" s="11"/>
      <c r="K4296" s="11"/>
      <c r="L4296" s="73">
        <f>'MD Rates'!C119</f>
        <v>56.68</v>
      </c>
      <c r="M4296" s="11"/>
      <c r="N4296" s="11"/>
      <c r="O4296" s="360">
        <v>43700</v>
      </c>
      <c r="P4296" s="1308" t="s">
        <v>1009</v>
      </c>
      <c r="Q4296" s="11"/>
      <c r="R4296" s="360">
        <v>43556</v>
      </c>
      <c r="T4296" s="1265"/>
    </row>
    <row r="4297" spans="1:20" ht="15" hidden="1" x14ac:dyDescent="0.25">
      <c r="A4297" s="1306" t="s">
        <v>1934</v>
      </c>
      <c r="B4297" s="1152" t="s">
        <v>1923</v>
      </c>
      <c r="C4297" s="369"/>
      <c r="D4297" s="1306" t="s">
        <v>1831</v>
      </c>
      <c r="E4297" s="11"/>
      <c r="F4297" s="176"/>
      <c r="G4297" s="11"/>
      <c r="H4297" s="11"/>
      <c r="I4297" s="1306">
        <v>60.15</v>
      </c>
      <c r="J4297" s="11"/>
      <c r="K4297" s="11"/>
      <c r="L4297" s="73">
        <f>'MD Rates'!C120</f>
        <v>60.15</v>
      </c>
      <c r="M4297" s="11"/>
      <c r="N4297" s="11"/>
      <c r="O4297" s="1332">
        <v>44105</v>
      </c>
      <c r="P4297" s="12" t="str">
        <f t="shared" ref="P4297:P4299" si="173">IF(I4297&lt;&gt;L4297,"Yes","No")</f>
        <v>No</v>
      </c>
      <c r="Q4297" s="11"/>
      <c r="R4297" s="1249">
        <v>44105</v>
      </c>
      <c r="T4297" s="1265"/>
    </row>
    <row r="4298" spans="1:20" ht="15" hidden="1" x14ac:dyDescent="0.25">
      <c r="A4298" s="1306" t="s">
        <v>1934</v>
      </c>
      <c r="B4298" s="1152" t="s">
        <v>1923</v>
      </c>
      <c r="C4298" s="369"/>
      <c r="D4298" s="1306" t="s">
        <v>1833</v>
      </c>
      <c r="E4298" s="11"/>
      <c r="F4298" s="176"/>
      <c r="G4298" s="11"/>
      <c r="H4298" s="11"/>
      <c r="I4298" s="1306">
        <v>60.15</v>
      </c>
      <c r="J4298" s="11"/>
      <c r="K4298" s="11"/>
      <c r="L4298" s="73">
        <f>'MD Rates'!C120</f>
        <v>60.15</v>
      </c>
      <c r="M4298" s="11"/>
      <c r="N4298" s="11"/>
      <c r="O4298" s="1332">
        <v>44105</v>
      </c>
      <c r="P4298" s="12" t="str">
        <f t="shared" si="173"/>
        <v>No</v>
      </c>
      <c r="Q4298" s="11"/>
      <c r="R4298" s="1249">
        <v>44105</v>
      </c>
      <c r="T4298" s="1265"/>
    </row>
    <row r="4299" spans="1:20" ht="15" hidden="1" x14ac:dyDescent="0.25">
      <c r="A4299" s="1306" t="s">
        <v>1934</v>
      </c>
      <c r="B4299" s="1152" t="s">
        <v>1923</v>
      </c>
      <c r="C4299" s="369"/>
      <c r="D4299" s="1306" t="s">
        <v>1835</v>
      </c>
      <c r="E4299" s="11"/>
      <c r="F4299" s="176"/>
      <c r="G4299" s="11"/>
      <c r="H4299" s="11"/>
      <c r="I4299" s="1306">
        <v>60.15</v>
      </c>
      <c r="J4299" s="11"/>
      <c r="K4299" s="11"/>
      <c r="L4299" s="73">
        <f>'MD Rates'!C120</f>
        <v>60.15</v>
      </c>
      <c r="M4299" s="11"/>
      <c r="N4299" s="11"/>
      <c r="O4299" s="1332">
        <v>44105</v>
      </c>
      <c r="P4299" s="12" t="str">
        <f t="shared" si="173"/>
        <v>No</v>
      </c>
      <c r="Q4299" s="11"/>
      <c r="R4299" s="1249">
        <v>44105</v>
      </c>
      <c r="T4299" s="1265"/>
    </row>
    <row r="4300" spans="1:20" ht="15" hidden="1" x14ac:dyDescent="0.25">
      <c r="A4300" s="1306" t="s">
        <v>1934</v>
      </c>
      <c r="B4300" s="1152" t="s">
        <v>1923</v>
      </c>
      <c r="C4300" s="369"/>
      <c r="D4300" s="1306" t="s">
        <v>573</v>
      </c>
      <c r="E4300" s="11"/>
      <c r="F4300" s="176"/>
      <c r="G4300" s="11"/>
      <c r="H4300" s="11"/>
      <c r="I4300" s="1307">
        <v>32.64</v>
      </c>
      <c r="J4300" s="11"/>
      <c r="K4300" s="11"/>
      <c r="L4300" s="73">
        <f>'MD Rates'!C116</f>
        <v>32.64</v>
      </c>
      <c r="M4300" s="11"/>
      <c r="N4300" s="11"/>
      <c r="O4300" s="360">
        <v>43700</v>
      </c>
      <c r="P4300" s="1308" t="s">
        <v>1009</v>
      </c>
      <c r="Q4300" s="11"/>
      <c r="R4300" s="360">
        <v>43556</v>
      </c>
      <c r="T4300" s="1265"/>
    </row>
    <row r="4301" spans="1:20" ht="15" hidden="1" x14ac:dyDescent="0.25">
      <c r="A4301" s="1306" t="s">
        <v>1934</v>
      </c>
      <c r="B4301" s="1152" t="s">
        <v>1923</v>
      </c>
      <c r="C4301" s="369"/>
      <c r="D4301" s="1306" t="s">
        <v>573</v>
      </c>
      <c r="E4301" s="11"/>
      <c r="F4301" s="176"/>
      <c r="G4301" s="11"/>
      <c r="H4301" s="11"/>
      <c r="I4301" s="1306">
        <v>37.79</v>
      </c>
      <c r="J4301" s="11"/>
      <c r="K4301" s="11"/>
      <c r="L4301" s="73">
        <f>'MD Rates'!C117</f>
        <v>37.79</v>
      </c>
      <c r="M4301" s="11"/>
      <c r="N4301" s="11"/>
      <c r="O4301" s="360">
        <v>43700</v>
      </c>
      <c r="P4301" s="1308" t="s">
        <v>1009</v>
      </c>
      <c r="Q4301" s="11"/>
      <c r="R4301" s="360">
        <v>43556</v>
      </c>
      <c r="T4301" s="1265"/>
    </row>
    <row r="4302" spans="1:20" ht="15" hidden="1" x14ac:dyDescent="0.25">
      <c r="A4302" s="1306" t="s">
        <v>1934</v>
      </c>
      <c r="B4302" s="1152" t="s">
        <v>1923</v>
      </c>
      <c r="C4302" s="369"/>
      <c r="D4302" s="1306" t="s">
        <v>573</v>
      </c>
      <c r="E4302" s="11"/>
      <c r="F4302" s="176"/>
      <c r="G4302" s="11"/>
      <c r="H4302" s="11"/>
      <c r="I4302" s="1306">
        <v>44.72</v>
      </c>
      <c r="J4302" s="11"/>
      <c r="K4302" s="11"/>
      <c r="L4302" s="73">
        <f>'MD Rates'!C118</f>
        <v>44.72</v>
      </c>
      <c r="M4302" s="11"/>
      <c r="N4302" s="11"/>
      <c r="O4302" s="360">
        <v>43700</v>
      </c>
      <c r="P4302" s="1308" t="s">
        <v>1009</v>
      </c>
      <c r="Q4302" s="11"/>
      <c r="R4302" s="360">
        <v>43556</v>
      </c>
      <c r="T4302" s="1265"/>
    </row>
    <row r="4303" spans="1:20" ht="15" hidden="1" x14ac:dyDescent="0.25">
      <c r="A4303" s="1306" t="s">
        <v>1934</v>
      </c>
      <c r="B4303" s="1152" t="s">
        <v>1923</v>
      </c>
      <c r="C4303" s="369"/>
      <c r="D4303" s="1306" t="s">
        <v>573</v>
      </c>
      <c r="E4303" s="11"/>
      <c r="F4303" s="176"/>
      <c r="G4303" s="11"/>
      <c r="H4303" s="11"/>
      <c r="I4303" s="1306">
        <v>56.68</v>
      </c>
      <c r="J4303" s="11"/>
      <c r="K4303" s="11"/>
      <c r="L4303" s="73">
        <f>'MD Rates'!C119</f>
        <v>56.68</v>
      </c>
      <c r="M4303" s="11"/>
      <c r="N4303" s="11"/>
      <c r="O4303" s="360">
        <v>43700</v>
      </c>
      <c r="P4303" s="1308" t="s">
        <v>1009</v>
      </c>
      <c r="Q4303" s="11"/>
      <c r="R4303" s="360">
        <v>43556</v>
      </c>
      <c r="T4303" s="1265"/>
    </row>
    <row r="4304" spans="1:20" hidden="1" x14ac:dyDescent="0.2">
      <c r="A4304" s="11" t="s">
        <v>246</v>
      </c>
      <c r="B4304" s="1152" t="s">
        <v>1923</v>
      </c>
      <c r="C4304" s="375" t="s">
        <v>1530</v>
      </c>
      <c r="D4304" s="9"/>
      <c r="E4304" s="9"/>
      <c r="F4304" s="9"/>
      <c r="G4304" s="9"/>
      <c r="H4304" s="9"/>
      <c r="I4304" s="9"/>
      <c r="J4304" s="9"/>
      <c r="K4304" s="9"/>
      <c r="L4304" s="31"/>
      <c r="M4304" s="31"/>
      <c r="N4304" s="31"/>
      <c r="O4304" s="360">
        <f>IF(P4304="Yes",'MD Rates'!$H$1,R4304)</f>
        <v>18629</v>
      </c>
      <c r="P4304" s="5" t="str">
        <f t="shared" si="169"/>
        <v>No</v>
      </c>
      <c r="R4304" s="406">
        <v>18629</v>
      </c>
    </row>
    <row r="4305" spans="1:18" hidden="1" x14ac:dyDescent="0.2">
      <c r="A4305" t="s">
        <v>247</v>
      </c>
      <c r="B4305" s="1064" t="s">
        <v>1923</v>
      </c>
      <c r="C4305" s="368" t="s">
        <v>1531</v>
      </c>
      <c r="D4305" s="31"/>
      <c r="E4305" s="31"/>
      <c r="F4305" s="31"/>
      <c r="G4305" s="31"/>
      <c r="H4305" s="31"/>
      <c r="I4305" s="31"/>
      <c r="J4305" s="31"/>
      <c r="K4305" s="31"/>
      <c r="L4305" s="31"/>
      <c r="M4305" s="31"/>
      <c r="N4305" s="31"/>
      <c r="O4305" s="360">
        <f>IF(P4305="Yes",'MD Rates'!$H$1,R4305)</f>
        <v>18629</v>
      </c>
      <c r="P4305" s="5" t="str">
        <f t="shared" si="169"/>
        <v>No</v>
      </c>
      <c r="R4305" s="406">
        <v>18629</v>
      </c>
    </row>
    <row r="4306" spans="1:18" hidden="1" x14ac:dyDescent="0.2">
      <c r="A4306" s="31" t="s">
        <v>248</v>
      </c>
      <c r="B4306" s="1064" t="s">
        <v>1923</v>
      </c>
      <c r="C4306" s="368" t="s">
        <v>1531</v>
      </c>
      <c r="D4306" s="31"/>
      <c r="E4306" s="31"/>
      <c r="F4306" s="31"/>
      <c r="G4306" s="31"/>
      <c r="H4306" s="31"/>
      <c r="I4306" s="31"/>
      <c r="J4306" s="31"/>
      <c r="K4306" s="31"/>
      <c r="L4306" s="31"/>
      <c r="M4306" s="31"/>
      <c r="N4306" s="31"/>
      <c r="O4306" s="360">
        <f>IF(P4306="Yes",'MD Rates'!$H$1,R4306)</f>
        <v>18629</v>
      </c>
      <c r="P4306" s="5" t="str">
        <f t="shared" si="169"/>
        <v>No</v>
      </c>
      <c r="R4306" s="406">
        <v>18629</v>
      </c>
    </row>
    <row r="4307" spans="1:18" hidden="1" x14ac:dyDescent="0.2">
      <c r="A4307" s="176" t="s">
        <v>257</v>
      </c>
      <c r="B4307" s="1064" t="s">
        <v>1923</v>
      </c>
      <c r="C4307" s="366" t="s">
        <v>1530</v>
      </c>
      <c r="D4307" s="11"/>
      <c r="E4307" s="11"/>
      <c r="F4307" s="176" t="s">
        <v>258</v>
      </c>
      <c r="G4307" s="11"/>
      <c r="H4307" s="11"/>
      <c r="I4307" s="73">
        <v>4.0199999999999996</v>
      </c>
      <c r="J4307" s="11"/>
      <c r="K4307" s="11"/>
      <c r="L4307" s="419">
        <f>'MD Rates'!G495</f>
        <v>4.0199999999999996</v>
      </c>
      <c r="M4307" s="11"/>
      <c r="N4307" s="11"/>
      <c r="O4307" s="360">
        <f>IF(P4307="Yes",'MD Rates'!$H$1,R4307)</f>
        <v>43922</v>
      </c>
      <c r="P4307" s="5" t="str">
        <f t="shared" si="169"/>
        <v>No</v>
      </c>
      <c r="R4307" s="406">
        <v>43922</v>
      </c>
    </row>
    <row r="4308" spans="1:18" hidden="1" x14ac:dyDescent="0.2">
      <c r="A4308" s="176" t="s">
        <v>259</v>
      </c>
      <c r="B4308" s="1064" t="s">
        <v>1923</v>
      </c>
      <c r="C4308" s="366" t="s">
        <v>1530</v>
      </c>
      <c r="D4308" s="11"/>
      <c r="E4308" s="11"/>
      <c r="F4308" s="176" t="s">
        <v>260</v>
      </c>
      <c r="G4308" s="11"/>
      <c r="H4308" s="11"/>
      <c r="I4308" s="11">
        <v>24.35</v>
      </c>
      <c r="J4308" s="11"/>
      <c r="K4308" s="11"/>
      <c r="L4308" s="419">
        <f>'MD Rates'!H563</f>
        <v>24.35</v>
      </c>
      <c r="M4308" s="11"/>
      <c r="N4308" s="11"/>
      <c r="O4308" s="360">
        <f>IF(P4308="Yes",'MD Rates'!$H$1,R4308)</f>
        <v>43922</v>
      </c>
      <c r="P4308" s="5" t="str">
        <f t="shared" si="169"/>
        <v>No</v>
      </c>
      <c r="R4308" s="406">
        <v>43922</v>
      </c>
    </row>
    <row r="4309" spans="1:18" hidden="1" x14ac:dyDescent="0.2">
      <c r="A4309" s="184" t="s">
        <v>259</v>
      </c>
      <c r="B4309" s="1064" t="s">
        <v>1923</v>
      </c>
      <c r="C4309" s="184" t="s">
        <v>1531</v>
      </c>
      <c r="F4309" s="176" t="s">
        <v>260</v>
      </c>
      <c r="G4309" s="11"/>
      <c r="H4309" s="11"/>
      <c r="I4309" s="11">
        <v>24.35</v>
      </c>
      <c r="J4309" s="11"/>
      <c r="K4309" s="11"/>
      <c r="L4309" s="419">
        <f>L4308</f>
        <v>24.35</v>
      </c>
      <c r="M4309" s="11"/>
      <c r="N4309" s="11"/>
      <c r="O4309" s="360">
        <f>IF(P4309="Yes",'MD Rates'!$H$1,R4309)</f>
        <v>43922</v>
      </c>
      <c r="P4309" s="5" t="str">
        <f t="shared" si="169"/>
        <v>No</v>
      </c>
      <c r="R4309" s="406">
        <v>43922</v>
      </c>
    </row>
    <row r="4310" spans="1:18" hidden="1" x14ac:dyDescent="0.2">
      <c r="A4310" s="184" t="s">
        <v>259</v>
      </c>
      <c r="B4310" s="1064" t="s">
        <v>1923</v>
      </c>
      <c r="C4310" s="184" t="s">
        <v>1532</v>
      </c>
      <c r="F4310" s="176" t="s">
        <v>260</v>
      </c>
      <c r="G4310" s="11"/>
      <c r="H4310" s="11"/>
      <c r="I4310" s="11">
        <v>22.44</v>
      </c>
      <c r="J4310" s="11"/>
      <c r="K4310" s="11"/>
      <c r="L4310" s="11">
        <v>22.44</v>
      </c>
      <c r="M4310" s="11"/>
      <c r="N4310" s="11"/>
      <c r="O4310" s="360">
        <f>IF(P4310="Yes",'MD Rates'!$H$1,R4310)</f>
        <v>39904</v>
      </c>
      <c r="P4310" s="5" t="str">
        <f t="shared" si="169"/>
        <v>No</v>
      </c>
      <c r="R4310" s="406">
        <v>39904</v>
      </c>
    </row>
    <row r="4311" spans="1:18" hidden="1" x14ac:dyDescent="0.2">
      <c r="A4311" s="184" t="s">
        <v>2078</v>
      </c>
      <c r="B4311" s="1064" t="s">
        <v>1923</v>
      </c>
      <c r="C4311" s="184" t="s">
        <v>1530</v>
      </c>
      <c r="F4311" s="176" t="s">
        <v>260</v>
      </c>
      <c r="G4311" s="11"/>
      <c r="H4311" s="11"/>
      <c r="I4311" s="11">
        <v>24.35</v>
      </c>
      <c r="J4311" s="11"/>
      <c r="K4311" s="11"/>
      <c r="L4311" s="419">
        <f>L4308</f>
        <v>24.35</v>
      </c>
      <c r="M4311" s="11"/>
      <c r="N4311" s="11"/>
      <c r="O4311" s="360">
        <f>IF(P4311="Yes",'MD Rates'!$H$1,R4311)</f>
        <v>43922</v>
      </c>
      <c r="P4311" s="1219" t="str">
        <f t="shared" si="169"/>
        <v>No</v>
      </c>
      <c r="Q4311" s="406">
        <v>42826</v>
      </c>
      <c r="R4311" s="406">
        <v>43922</v>
      </c>
    </row>
    <row r="4312" spans="1:18" hidden="1" x14ac:dyDescent="0.2">
      <c r="A4312" s="184" t="s">
        <v>2078</v>
      </c>
      <c r="B4312" s="1064" t="s">
        <v>1923</v>
      </c>
      <c r="C4312" s="184" t="s">
        <v>1531</v>
      </c>
      <c r="F4312" s="176" t="s">
        <v>260</v>
      </c>
      <c r="G4312" s="11"/>
      <c r="H4312" s="11"/>
      <c r="I4312" s="11">
        <v>24.35</v>
      </c>
      <c r="J4312" s="11"/>
      <c r="K4312" s="11"/>
      <c r="L4312" s="419">
        <f t="shared" ref="L4312" si="174">L4311</f>
        <v>24.35</v>
      </c>
      <c r="M4312" s="11"/>
      <c r="N4312" s="11"/>
      <c r="O4312" s="360">
        <f>IF(P4312="Yes",'MD Rates'!$H$1,R4312)</f>
        <v>43922</v>
      </c>
      <c r="P4312" s="1219" t="str">
        <f t="shared" si="169"/>
        <v>No</v>
      </c>
      <c r="Q4312" s="406">
        <v>42826</v>
      </c>
      <c r="R4312" s="406">
        <v>43922</v>
      </c>
    </row>
    <row r="4313" spans="1:18" hidden="1" x14ac:dyDescent="0.2">
      <c r="A4313" t="s">
        <v>70</v>
      </c>
      <c r="B4313" s="1064" t="s">
        <v>1923</v>
      </c>
      <c r="C4313" s="40" t="s">
        <v>1531</v>
      </c>
      <c r="G4313" s="11"/>
      <c r="H4313" s="11"/>
      <c r="I4313" s="357"/>
      <c r="J4313" s="357"/>
      <c r="K4313" s="357"/>
      <c r="L4313" s="408"/>
      <c r="M4313" s="11"/>
      <c r="N4313" s="11"/>
      <c r="O4313" s="360">
        <f>IF(P4313="Yes",'MD Rates'!$H$1,R4313)</f>
        <v>39022</v>
      </c>
      <c r="P4313" s="5" t="str">
        <f t="shared" si="169"/>
        <v>No</v>
      </c>
      <c r="R4313" s="406">
        <v>39022</v>
      </c>
    </row>
    <row r="4314" spans="1:18" hidden="1" x14ac:dyDescent="0.2">
      <c r="A4314" t="s">
        <v>71</v>
      </c>
      <c r="B4314" s="1064" t="s">
        <v>1923</v>
      </c>
      <c r="C4314" s="40" t="s">
        <v>1531</v>
      </c>
      <c r="G4314" s="11"/>
      <c r="H4314" s="11"/>
      <c r="I4314" s="357"/>
      <c r="J4314" s="357"/>
      <c r="K4314" s="357"/>
      <c r="L4314" s="408"/>
      <c r="M4314" s="11"/>
      <c r="N4314" s="11"/>
      <c r="O4314" s="360">
        <f>IF(P4314="Yes",'MD Rates'!$H$1,R4314)</f>
        <v>39022</v>
      </c>
      <c r="P4314" s="5" t="str">
        <f t="shared" si="169"/>
        <v>No</v>
      </c>
      <c r="R4314" s="406">
        <v>39022</v>
      </c>
    </row>
    <row r="4315" spans="1:18" hidden="1" x14ac:dyDescent="0.2">
      <c r="A4315" t="s">
        <v>72</v>
      </c>
      <c r="B4315" s="1064" t="s">
        <v>1923</v>
      </c>
      <c r="C4315" s="366" t="s">
        <v>1530</v>
      </c>
      <c r="D4315" t="s">
        <v>778</v>
      </c>
      <c r="E4315" s="11"/>
      <c r="F4315" s="176"/>
      <c r="G4315" s="11"/>
      <c r="H4315" s="11"/>
      <c r="I4315" s="177"/>
      <c r="J4315" s="178"/>
      <c r="K4315" s="178"/>
      <c r="L4315" s="419"/>
      <c r="M4315" s="11"/>
      <c r="N4315" s="11"/>
      <c r="O4315" s="360">
        <f>IF(P4315="Yes",'MD Rates'!$H$1,R4315)</f>
        <v>18629</v>
      </c>
      <c r="P4315" s="5" t="str">
        <f t="shared" si="169"/>
        <v>No</v>
      </c>
      <c r="R4315" s="406">
        <v>18629</v>
      </c>
    </row>
    <row r="4316" spans="1:18" hidden="1" x14ac:dyDescent="0.2">
      <c r="A4316" t="s">
        <v>72</v>
      </c>
      <c r="B4316" s="1064" t="s">
        <v>1923</v>
      </c>
      <c r="C4316" s="366" t="s">
        <v>1530</v>
      </c>
      <c r="D4316" t="s">
        <v>73</v>
      </c>
      <c r="E4316" s="11"/>
      <c r="F4316" s="176"/>
      <c r="G4316" s="11"/>
      <c r="H4316" s="11"/>
      <c r="I4316" s="177"/>
      <c r="J4316" s="178"/>
      <c r="K4316" s="178"/>
      <c r="L4316" s="419"/>
      <c r="M4316" s="11"/>
      <c r="N4316" s="11"/>
      <c r="O4316" s="360">
        <f>IF(P4316="Yes",'MD Rates'!$H$1,R4316)</f>
        <v>18629</v>
      </c>
      <c r="P4316" s="5" t="str">
        <f t="shared" si="169"/>
        <v>No</v>
      </c>
      <c r="R4316" s="406">
        <v>18629</v>
      </c>
    </row>
    <row r="4317" spans="1:18" hidden="1" x14ac:dyDescent="0.2">
      <c r="A4317" t="s">
        <v>72</v>
      </c>
      <c r="B4317" s="1064" t="s">
        <v>1923</v>
      </c>
      <c r="C4317" s="366" t="s">
        <v>1530</v>
      </c>
      <c r="D4317" t="s">
        <v>779</v>
      </c>
      <c r="E4317" s="11"/>
      <c r="F4317" s="176"/>
      <c r="G4317" s="11"/>
      <c r="H4317" s="11"/>
      <c r="I4317" s="177"/>
      <c r="J4317" s="178"/>
      <c r="K4317" s="178"/>
      <c r="L4317" s="419"/>
      <c r="M4317" s="11"/>
      <c r="N4317" s="11"/>
      <c r="O4317" s="360">
        <f>IF(P4317="Yes",'MD Rates'!$H$1,R4317)</f>
        <v>18629</v>
      </c>
      <c r="P4317" s="5" t="str">
        <f t="shared" si="169"/>
        <v>No</v>
      </c>
      <c r="R4317" s="406">
        <v>18629</v>
      </c>
    </row>
    <row r="4318" spans="1:18" hidden="1" x14ac:dyDescent="0.2">
      <c r="A4318" t="s">
        <v>72</v>
      </c>
      <c r="B4318" s="1064" t="s">
        <v>1923</v>
      </c>
      <c r="C4318" s="366" t="s">
        <v>1530</v>
      </c>
      <c r="D4318" t="s">
        <v>74</v>
      </c>
      <c r="E4318" s="11"/>
      <c r="F4318" s="176"/>
      <c r="G4318" s="11"/>
      <c r="H4318" s="11"/>
      <c r="I4318" s="177"/>
      <c r="J4318" s="178"/>
      <c r="K4318" s="178"/>
      <c r="L4318" s="419"/>
      <c r="M4318" s="11"/>
      <c r="N4318" s="11"/>
      <c r="O4318" s="360">
        <f>IF(P4318="Yes",'MD Rates'!$H$1,R4318)</f>
        <v>18629</v>
      </c>
      <c r="P4318" s="5" t="str">
        <f t="shared" si="169"/>
        <v>No</v>
      </c>
      <c r="R4318" s="406">
        <v>18629</v>
      </c>
    </row>
    <row r="4319" spans="1:18" hidden="1" x14ac:dyDescent="0.2">
      <c r="A4319" t="s">
        <v>72</v>
      </c>
      <c r="B4319" s="1064" t="s">
        <v>1923</v>
      </c>
      <c r="C4319" s="366" t="s">
        <v>1530</v>
      </c>
      <c r="D4319" t="s">
        <v>780</v>
      </c>
      <c r="E4319" s="11"/>
      <c r="F4319" s="176"/>
      <c r="G4319" s="11"/>
      <c r="H4319" s="11"/>
      <c r="I4319" s="177"/>
      <c r="J4319" s="178"/>
      <c r="K4319" s="178"/>
      <c r="L4319" s="419"/>
      <c r="M4319" s="11"/>
      <c r="N4319" s="11"/>
      <c r="O4319" s="360">
        <f>IF(P4319="Yes",'MD Rates'!$H$1,R4319)</f>
        <v>18629</v>
      </c>
      <c r="P4319" s="5" t="str">
        <f t="shared" si="169"/>
        <v>No</v>
      </c>
      <c r="R4319" s="406">
        <v>18629</v>
      </c>
    </row>
    <row r="4320" spans="1:18" hidden="1" x14ac:dyDescent="0.2">
      <c r="A4320" t="s">
        <v>75</v>
      </c>
      <c r="B4320" s="1064" t="s">
        <v>1923</v>
      </c>
      <c r="C4320" s="366" t="s">
        <v>1530</v>
      </c>
      <c r="D4320" t="s">
        <v>778</v>
      </c>
      <c r="E4320" s="11"/>
      <c r="F4320" s="176"/>
      <c r="G4320" s="11"/>
      <c r="H4320" s="11"/>
      <c r="I4320" s="177"/>
      <c r="J4320" s="178"/>
      <c r="K4320" s="178"/>
      <c r="L4320" s="419"/>
      <c r="M4320" s="11"/>
      <c r="N4320" s="11"/>
      <c r="O4320" s="360">
        <f>IF(P4320="Yes",'MD Rates'!$H$1,R4320)</f>
        <v>18629</v>
      </c>
      <c r="P4320" s="5" t="str">
        <f t="shared" si="169"/>
        <v>No</v>
      </c>
      <c r="R4320" s="406">
        <v>18629</v>
      </c>
    </row>
    <row r="4321" spans="1:18" hidden="1" x14ac:dyDescent="0.2">
      <c r="A4321" t="s">
        <v>75</v>
      </c>
      <c r="B4321" s="1064" t="s">
        <v>1923</v>
      </c>
      <c r="C4321" s="366" t="s">
        <v>1530</v>
      </c>
      <c r="D4321" t="s">
        <v>73</v>
      </c>
      <c r="E4321" s="11"/>
      <c r="F4321" s="176"/>
      <c r="G4321" s="11"/>
      <c r="H4321" s="11"/>
      <c r="I4321" s="177"/>
      <c r="J4321" s="178"/>
      <c r="K4321" s="178"/>
      <c r="L4321" s="419"/>
      <c r="M4321" s="11"/>
      <c r="N4321" s="11"/>
      <c r="O4321" s="360">
        <f>IF(P4321="Yes",'MD Rates'!$H$1,R4321)</f>
        <v>18629</v>
      </c>
      <c r="P4321" s="5" t="str">
        <f t="shared" si="169"/>
        <v>No</v>
      </c>
      <c r="R4321" s="406">
        <v>18629</v>
      </c>
    </row>
    <row r="4322" spans="1:18" hidden="1" x14ac:dyDescent="0.2">
      <c r="A4322" t="s">
        <v>75</v>
      </c>
      <c r="B4322" s="1064" t="s">
        <v>1923</v>
      </c>
      <c r="C4322" s="366" t="s">
        <v>1530</v>
      </c>
      <c r="D4322" t="s">
        <v>779</v>
      </c>
      <c r="E4322" s="11"/>
      <c r="F4322" s="176"/>
      <c r="G4322" s="11"/>
      <c r="H4322" s="11"/>
      <c r="I4322" s="177"/>
      <c r="J4322" s="178"/>
      <c r="K4322" s="178"/>
      <c r="L4322" s="419"/>
      <c r="M4322" s="11"/>
      <c r="N4322" s="11"/>
      <c r="O4322" s="360">
        <f>IF(P4322="Yes",'MD Rates'!$H$1,R4322)</f>
        <v>18629</v>
      </c>
      <c r="P4322" s="5" t="str">
        <f t="shared" si="169"/>
        <v>No</v>
      </c>
      <c r="R4322" s="406">
        <v>18629</v>
      </c>
    </row>
    <row r="4323" spans="1:18" hidden="1" x14ac:dyDescent="0.2">
      <c r="A4323" t="s">
        <v>75</v>
      </c>
      <c r="B4323" s="1064" t="s">
        <v>1923</v>
      </c>
      <c r="C4323" s="366" t="s">
        <v>1530</v>
      </c>
      <c r="D4323" t="s">
        <v>74</v>
      </c>
      <c r="E4323" s="11"/>
      <c r="F4323" s="176"/>
      <c r="G4323" s="11"/>
      <c r="H4323" s="11"/>
      <c r="I4323" s="177"/>
      <c r="J4323" s="178"/>
      <c r="K4323" s="178"/>
      <c r="L4323" s="419"/>
      <c r="M4323" s="11"/>
      <c r="N4323" s="11"/>
      <c r="O4323" s="360">
        <f>IF(P4323="Yes",'MD Rates'!$H$1,R4323)</f>
        <v>18629</v>
      </c>
      <c r="P4323" s="5" t="str">
        <f t="shared" si="169"/>
        <v>No</v>
      </c>
      <c r="R4323" s="406">
        <v>18629</v>
      </c>
    </row>
    <row r="4324" spans="1:18" hidden="1" x14ac:dyDescent="0.2">
      <c r="A4324" t="s">
        <v>75</v>
      </c>
      <c r="B4324" s="1064" t="s">
        <v>1923</v>
      </c>
      <c r="C4324" s="366" t="s">
        <v>1530</v>
      </c>
      <c r="D4324" t="s">
        <v>780</v>
      </c>
      <c r="E4324" s="11"/>
      <c r="F4324" s="176"/>
      <c r="G4324" s="11"/>
      <c r="H4324" s="11"/>
      <c r="I4324" s="177"/>
      <c r="J4324" s="178"/>
      <c r="K4324" s="178"/>
      <c r="L4324" s="419"/>
      <c r="M4324" s="11"/>
      <c r="N4324" s="11"/>
      <c r="O4324" s="360">
        <f>IF(P4324="Yes",'MD Rates'!$H$1,R4324)</f>
        <v>18629</v>
      </c>
      <c r="P4324" s="5" t="str">
        <f t="shared" si="169"/>
        <v>No</v>
      </c>
      <c r="R4324" s="406">
        <v>18629</v>
      </c>
    </row>
    <row r="4325" spans="1:18" hidden="1" x14ac:dyDescent="0.2">
      <c r="A4325" s="176" t="s">
        <v>76</v>
      </c>
      <c r="B4325" s="1064" t="s">
        <v>1923</v>
      </c>
      <c r="C4325" s="366" t="s">
        <v>1530</v>
      </c>
      <c r="D4325" s="11"/>
      <c r="E4325" s="11"/>
      <c r="F4325" s="176" t="s">
        <v>77</v>
      </c>
      <c r="G4325" s="11"/>
      <c r="H4325" s="11"/>
      <c r="I4325" s="177">
        <v>7285</v>
      </c>
      <c r="J4325" s="178"/>
      <c r="K4325" s="178"/>
      <c r="L4325" s="408">
        <f>'MD Rates'!H648</f>
        <v>7285</v>
      </c>
      <c r="M4325" s="11"/>
      <c r="N4325" s="11"/>
      <c r="O4325" s="360">
        <f>IF(P4325="Yes",'MD Rates'!$H$1,R4325)</f>
        <v>37712</v>
      </c>
      <c r="P4325" s="5" t="str">
        <f t="shared" si="169"/>
        <v>No</v>
      </c>
      <c r="R4325" s="406">
        <v>37712</v>
      </c>
    </row>
    <row r="4326" spans="1:18" hidden="1" x14ac:dyDescent="0.2">
      <c r="A4326" s="184" t="s">
        <v>78</v>
      </c>
      <c r="B4326" s="1064" t="s">
        <v>1923</v>
      </c>
      <c r="C4326" s="366" t="s">
        <v>1526</v>
      </c>
      <c r="D4326" s="176" t="s">
        <v>1678</v>
      </c>
      <c r="E4326" s="11"/>
      <c r="F4326" s="176" t="s">
        <v>79</v>
      </c>
      <c r="G4326" s="11"/>
      <c r="H4326" s="11"/>
      <c r="I4326" s="177">
        <v>74.86</v>
      </c>
      <c r="J4326" s="178"/>
      <c r="K4326" s="178"/>
      <c r="L4326" s="511">
        <f>'Fees and Allowances'!I11</f>
        <v>74.86</v>
      </c>
      <c r="M4326" s="11"/>
      <c r="N4326" s="11"/>
      <c r="O4326" s="360">
        <f>IF(P4326="Yes",'MD Rates'!$H$1,R4326)</f>
        <v>38443</v>
      </c>
      <c r="P4326" s="5" t="str">
        <f t="shared" si="169"/>
        <v>No</v>
      </c>
      <c r="R4326" s="406">
        <v>38443</v>
      </c>
    </row>
    <row r="4327" spans="1:18" hidden="1" x14ac:dyDescent="0.2">
      <c r="A4327" s="184" t="s">
        <v>78</v>
      </c>
      <c r="B4327" s="1064" t="s">
        <v>1923</v>
      </c>
      <c r="C4327" s="366" t="s">
        <v>1526</v>
      </c>
      <c r="D4327" s="176" t="s">
        <v>1668</v>
      </c>
      <c r="E4327" s="11"/>
      <c r="F4327" s="176" t="s">
        <v>79</v>
      </c>
      <c r="G4327" s="11"/>
      <c r="H4327" s="11"/>
      <c r="I4327" s="177">
        <v>74.86</v>
      </c>
      <c r="J4327" s="178"/>
      <c r="K4327" s="178"/>
      <c r="L4327" s="511">
        <f>L4326</f>
        <v>74.86</v>
      </c>
      <c r="M4327" s="11"/>
      <c r="N4327" s="11"/>
      <c r="O4327" s="360">
        <f>IF(P4327="Yes",'MD Rates'!$H$1,R4327)</f>
        <v>38443</v>
      </c>
      <c r="P4327" s="5" t="str">
        <f t="shared" si="169"/>
        <v>No</v>
      </c>
      <c r="R4327" s="406">
        <v>38443</v>
      </c>
    </row>
    <row r="4328" spans="1:18" hidden="1" x14ac:dyDescent="0.2">
      <c r="A4328" s="184" t="s">
        <v>78</v>
      </c>
      <c r="B4328" s="1064" t="s">
        <v>1923</v>
      </c>
      <c r="C4328" s="366" t="s">
        <v>1526</v>
      </c>
      <c r="D4328" s="176" t="s">
        <v>1672</v>
      </c>
      <c r="E4328" s="11"/>
      <c r="F4328" s="176" t="s">
        <v>79</v>
      </c>
      <c r="G4328" s="11"/>
      <c r="H4328" s="11"/>
      <c r="I4328" s="177">
        <v>74.86</v>
      </c>
      <c r="J4328" s="178"/>
      <c r="K4328" s="178"/>
      <c r="L4328" s="511">
        <f>L4327</f>
        <v>74.86</v>
      </c>
      <c r="M4328" s="11"/>
      <c r="N4328" s="11"/>
      <c r="O4328" s="360">
        <f>IF(P4328="Yes",'MD Rates'!$H$1,R4328)</f>
        <v>38443</v>
      </c>
      <c r="P4328" s="5" t="str">
        <f t="shared" si="169"/>
        <v>No</v>
      </c>
      <c r="R4328" s="406">
        <v>38443</v>
      </c>
    </row>
    <row r="4329" spans="1:18" hidden="1" x14ac:dyDescent="0.2">
      <c r="A4329" s="184" t="s">
        <v>78</v>
      </c>
      <c r="B4329" s="1064" t="s">
        <v>1923</v>
      </c>
      <c r="C4329" s="366" t="s">
        <v>1526</v>
      </c>
      <c r="D4329" s="176" t="s">
        <v>1673</v>
      </c>
      <c r="E4329" s="11"/>
      <c r="F4329" s="176" t="s">
        <v>79</v>
      </c>
      <c r="G4329" s="11"/>
      <c r="H4329" s="11"/>
      <c r="I4329" s="177">
        <v>74.86</v>
      </c>
      <c r="J4329" s="178"/>
      <c r="K4329" s="178"/>
      <c r="L4329" s="511">
        <f>L4328</f>
        <v>74.86</v>
      </c>
      <c r="M4329" s="11"/>
      <c r="N4329" s="11"/>
      <c r="O4329" s="360">
        <f>IF(P4329="Yes",'MD Rates'!$H$1,R4329)</f>
        <v>38443</v>
      </c>
      <c r="P4329" s="5" t="str">
        <f t="shared" ref="P4329:P4360" si="175">IF(I4329&lt;&gt;L4329,"Yes","No")</f>
        <v>No</v>
      </c>
      <c r="R4329" s="406">
        <v>38443</v>
      </c>
    </row>
    <row r="4330" spans="1:18" hidden="1" x14ac:dyDescent="0.2">
      <c r="A4330" s="184" t="s">
        <v>78</v>
      </c>
      <c r="B4330" s="1064" t="s">
        <v>1923</v>
      </c>
      <c r="C4330" s="366" t="s">
        <v>1526</v>
      </c>
      <c r="D4330" s="11"/>
      <c r="E4330" s="11"/>
      <c r="F4330" s="176" t="s">
        <v>80</v>
      </c>
      <c r="G4330" s="11"/>
      <c r="H4330" s="11"/>
      <c r="I4330" s="177">
        <v>74.38</v>
      </c>
      <c r="J4330" s="178"/>
      <c r="K4330" s="178"/>
      <c r="L4330" s="511">
        <f>'Fees and Allowances'!I28</f>
        <v>74.38</v>
      </c>
      <c r="M4330" s="11"/>
      <c r="N4330" s="11"/>
      <c r="O4330" s="360">
        <f>IF(P4330="Yes",'MD Rates'!$H$1,R4330)</f>
        <v>38443</v>
      </c>
      <c r="P4330" s="5" t="str">
        <f t="shared" si="175"/>
        <v>No</v>
      </c>
      <c r="R4330" s="406">
        <v>38443</v>
      </c>
    </row>
    <row r="4331" spans="1:18" hidden="1" x14ac:dyDescent="0.2">
      <c r="A4331" s="184" t="s">
        <v>78</v>
      </c>
      <c r="B4331" s="1064" t="s">
        <v>1923</v>
      </c>
      <c r="C4331" s="366" t="s">
        <v>1526</v>
      </c>
      <c r="D4331" s="11"/>
      <c r="E4331" s="11"/>
      <c r="F4331" s="176" t="s">
        <v>79</v>
      </c>
      <c r="G4331" s="11"/>
      <c r="H4331" s="11"/>
      <c r="I4331" s="177">
        <v>47.47</v>
      </c>
      <c r="J4331" s="178"/>
      <c r="K4331" s="178"/>
      <c r="L4331" s="511">
        <f>'Fees and Allowances'!I24</f>
        <v>47.47</v>
      </c>
      <c r="M4331" s="11"/>
      <c r="N4331" s="11"/>
      <c r="O4331" s="360">
        <f>IF(P4331="Yes",'MD Rates'!$H$1,R4331)</f>
        <v>38443</v>
      </c>
      <c r="P4331" s="5" t="str">
        <f t="shared" si="175"/>
        <v>No</v>
      </c>
      <c r="R4331" s="406">
        <v>38443</v>
      </c>
    </row>
    <row r="4332" spans="1:18" hidden="1" x14ac:dyDescent="0.2">
      <c r="A4332" s="184" t="s">
        <v>78</v>
      </c>
      <c r="B4332" s="1064" t="s">
        <v>1923</v>
      </c>
      <c r="C4332" s="184" t="s">
        <v>1530</v>
      </c>
      <c r="D4332" s="184" t="s">
        <v>774</v>
      </c>
      <c r="E4332" s="11"/>
      <c r="F4332" t="s">
        <v>79</v>
      </c>
      <c r="G4332" s="11"/>
      <c r="H4332" s="11"/>
      <c r="I4332" s="177">
        <v>74.86</v>
      </c>
      <c r="J4332" s="178"/>
      <c r="K4332" s="178"/>
      <c r="L4332" s="511">
        <f>L4329</f>
        <v>74.86</v>
      </c>
      <c r="M4332" s="11"/>
      <c r="N4332" s="11"/>
      <c r="O4332" s="360">
        <f>IF(P4332="Yes",'MD Rates'!$H$1,R4332)</f>
        <v>38443</v>
      </c>
      <c r="P4332" s="5" t="str">
        <f t="shared" si="175"/>
        <v>No</v>
      </c>
      <c r="R4332" s="406">
        <v>38443</v>
      </c>
    </row>
    <row r="4333" spans="1:18" hidden="1" x14ac:dyDescent="0.2">
      <c r="A4333" s="184" t="s">
        <v>78</v>
      </c>
      <c r="B4333" s="1064" t="s">
        <v>1923</v>
      </c>
      <c r="C4333" s="184" t="s">
        <v>1530</v>
      </c>
      <c r="D4333" s="184" t="s">
        <v>775</v>
      </c>
      <c r="E4333" s="11"/>
      <c r="F4333" t="s">
        <v>79</v>
      </c>
      <c r="G4333" s="11"/>
      <c r="H4333" s="11"/>
      <c r="I4333" s="177">
        <v>74.86</v>
      </c>
      <c r="J4333" s="178"/>
      <c r="K4333" s="178"/>
      <c r="L4333" s="511">
        <f t="shared" ref="L4333:L4340" si="176">L4332</f>
        <v>74.86</v>
      </c>
      <c r="M4333" s="11"/>
      <c r="N4333" s="11"/>
      <c r="O4333" s="360">
        <f>IF(P4333="Yes",'MD Rates'!$H$1,R4333)</f>
        <v>38443</v>
      </c>
      <c r="P4333" s="5" t="str">
        <f t="shared" si="175"/>
        <v>No</v>
      </c>
      <c r="R4333" s="406">
        <v>38443</v>
      </c>
    </row>
    <row r="4334" spans="1:18" hidden="1" x14ac:dyDescent="0.2">
      <c r="A4334" s="184" t="s">
        <v>78</v>
      </c>
      <c r="B4334" s="1064" t="s">
        <v>1923</v>
      </c>
      <c r="C4334" s="184" t="s">
        <v>1530</v>
      </c>
      <c r="D4334" s="184" t="s">
        <v>799</v>
      </c>
      <c r="E4334" s="11"/>
      <c r="F4334" t="s">
        <v>79</v>
      </c>
      <c r="G4334" s="11"/>
      <c r="H4334" s="11"/>
      <c r="I4334" s="177">
        <v>74.86</v>
      </c>
      <c r="J4334" s="178"/>
      <c r="K4334" s="178"/>
      <c r="L4334" s="511">
        <f t="shared" si="176"/>
        <v>74.86</v>
      </c>
      <c r="M4334" s="11"/>
      <c r="N4334" s="11"/>
      <c r="O4334" s="360">
        <f>IF(P4334="Yes",'MD Rates'!$H$1,R4334)</f>
        <v>38443</v>
      </c>
      <c r="P4334" s="5" t="str">
        <f t="shared" si="175"/>
        <v>No</v>
      </c>
      <c r="R4334" s="406">
        <v>38443</v>
      </c>
    </row>
    <row r="4335" spans="1:18" hidden="1" x14ac:dyDescent="0.2">
      <c r="A4335" s="184" t="s">
        <v>78</v>
      </c>
      <c r="B4335" s="1064" t="s">
        <v>1923</v>
      </c>
      <c r="C4335" s="184" t="s">
        <v>1530</v>
      </c>
      <c r="D4335" s="184" t="s">
        <v>773</v>
      </c>
      <c r="E4335" s="11"/>
      <c r="F4335" t="s">
        <v>79</v>
      </c>
      <c r="G4335" s="11"/>
      <c r="H4335" s="11"/>
      <c r="I4335" s="177">
        <v>74.86</v>
      </c>
      <c r="J4335" s="178"/>
      <c r="K4335" s="178"/>
      <c r="L4335" s="511">
        <f t="shared" si="176"/>
        <v>74.86</v>
      </c>
      <c r="M4335" s="11"/>
      <c r="N4335" s="11"/>
      <c r="O4335" s="360">
        <f>IF(P4335="Yes",'MD Rates'!$H$1,R4335)</f>
        <v>38443</v>
      </c>
      <c r="P4335" s="5" t="str">
        <f t="shared" si="175"/>
        <v>No</v>
      </c>
      <c r="R4335" s="406">
        <v>38443</v>
      </c>
    </row>
    <row r="4336" spans="1:18" hidden="1" x14ac:dyDescent="0.2">
      <c r="A4336" s="184" t="s">
        <v>78</v>
      </c>
      <c r="B4336" s="1064" t="s">
        <v>1923</v>
      </c>
      <c r="C4336" s="184" t="s">
        <v>1530</v>
      </c>
      <c r="D4336" s="184" t="s">
        <v>1424</v>
      </c>
      <c r="E4336" s="11"/>
      <c r="F4336" t="s">
        <v>79</v>
      </c>
      <c r="G4336" s="11"/>
      <c r="H4336" s="11"/>
      <c r="I4336" s="177">
        <v>74.86</v>
      </c>
      <c r="J4336" s="178"/>
      <c r="K4336" s="178"/>
      <c r="L4336" s="511">
        <f t="shared" si="176"/>
        <v>74.86</v>
      </c>
      <c r="M4336" s="11"/>
      <c r="N4336" s="11"/>
      <c r="O4336" s="360">
        <f>IF(P4336="Yes",'MD Rates'!$H$1,R4336)</f>
        <v>38443</v>
      </c>
      <c r="P4336" s="5" t="str">
        <f t="shared" si="175"/>
        <v>No</v>
      </c>
      <c r="R4336" s="406">
        <v>38443</v>
      </c>
    </row>
    <row r="4337" spans="1:18" hidden="1" x14ac:dyDescent="0.2">
      <c r="A4337" s="184" t="s">
        <v>78</v>
      </c>
      <c r="B4337" s="1064" t="s">
        <v>1923</v>
      </c>
      <c r="C4337" s="184" t="s">
        <v>1530</v>
      </c>
      <c r="D4337" s="184" t="s">
        <v>800</v>
      </c>
      <c r="E4337" s="11"/>
      <c r="F4337" t="s">
        <v>79</v>
      </c>
      <c r="G4337" s="11"/>
      <c r="H4337" s="11"/>
      <c r="I4337" s="177">
        <v>74.86</v>
      </c>
      <c r="J4337" s="178"/>
      <c r="K4337" s="178"/>
      <c r="L4337" s="511">
        <f t="shared" si="176"/>
        <v>74.86</v>
      </c>
      <c r="M4337" s="11"/>
      <c r="N4337" s="11"/>
      <c r="O4337" s="360">
        <f>IF(P4337="Yes",'MD Rates'!$H$1,R4337)</f>
        <v>38443</v>
      </c>
      <c r="P4337" s="5" t="str">
        <f t="shared" si="175"/>
        <v>No</v>
      </c>
      <c r="R4337" s="406">
        <v>38443</v>
      </c>
    </row>
    <row r="4338" spans="1:18" hidden="1" x14ac:dyDescent="0.2">
      <c r="A4338" s="184" t="s">
        <v>78</v>
      </c>
      <c r="B4338" s="1064" t="s">
        <v>1923</v>
      </c>
      <c r="C4338" s="184" t="s">
        <v>1530</v>
      </c>
      <c r="D4338" s="184" t="s">
        <v>1534</v>
      </c>
      <c r="E4338" s="11"/>
      <c r="F4338" t="s">
        <v>79</v>
      </c>
      <c r="G4338" s="11"/>
      <c r="H4338" s="11"/>
      <c r="I4338" s="177">
        <v>74.86</v>
      </c>
      <c r="J4338" s="178"/>
      <c r="K4338" s="178"/>
      <c r="L4338" s="511">
        <f t="shared" si="176"/>
        <v>74.86</v>
      </c>
      <c r="M4338" s="11"/>
      <c r="N4338" s="11"/>
      <c r="O4338" s="360">
        <f>IF(P4338="Yes",'MD Rates'!$H$1,R4338)</f>
        <v>38443</v>
      </c>
      <c r="P4338" s="5" t="str">
        <f t="shared" si="175"/>
        <v>No</v>
      </c>
      <c r="R4338" s="406">
        <v>38443</v>
      </c>
    </row>
    <row r="4339" spans="1:18" hidden="1" x14ac:dyDescent="0.2">
      <c r="A4339" s="184" t="s">
        <v>78</v>
      </c>
      <c r="B4339" s="1064" t="s">
        <v>1923</v>
      </c>
      <c r="C4339" s="184" t="s">
        <v>1530</v>
      </c>
      <c r="D4339" s="184" t="s">
        <v>1535</v>
      </c>
      <c r="E4339" s="11"/>
      <c r="F4339" t="s">
        <v>79</v>
      </c>
      <c r="G4339" s="11"/>
      <c r="H4339" s="11"/>
      <c r="I4339" s="177">
        <v>74.86</v>
      </c>
      <c r="J4339" s="178"/>
      <c r="K4339" s="178"/>
      <c r="L4339" s="511">
        <f t="shared" si="176"/>
        <v>74.86</v>
      </c>
      <c r="M4339" s="11"/>
      <c r="N4339" s="11"/>
      <c r="O4339" s="360">
        <f>IF(P4339="Yes",'MD Rates'!$H$1,R4339)</f>
        <v>38443</v>
      </c>
      <c r="P4339" s="5" t="str">
        <f t="shared" si="175"/>
        <v>No</v>
      </c>
      <c r="R4339" s="406">
        <v>38443</v>
      </c>
    </row>
    <row r="4340" spans="1:18" hidden="1" x14ac:dyDescent="0.2">
      <c r="A4340" s="184" t="s">
        <v>78</v>
      </c>
      <c r="B4340" s="1064" t="s">
        <v>1923</v>
      </c>
      <c r="C4340" s="184" t="s">
        <v>1530</v>
      </c>
      <c r="D4340" s="184" t="s">
        <v>1536</v>
      </c>
      <c r="E4340" s="11"/>
      <c r="F4340" t="s">
        <v>79</v>
      </c>
      <c r="G4340" s="11"/>
      <c r="H4340" s="11"/>
      <c r="I4340" s="177">
        <v>74.86</v>
      </c>
      <c r="J4340" s="178"/>
      <c r="K4340" s="178"/>
      <c r="L4340" s="511">
        <f t="shared" si="176"/>
        <v>74.86</v>
      </c>
      <c r="M4340" s="11"/>
      <c r="N4340" s="11"/>
      <c r="O4340" s="360">
        <f>IF(P4340="Yes",'MD Rates'!$H$1,R4340)</f>
        <v>38443</v>
      </c>
      <c r="P4340" s="5" t="str">
        <f t="shared" si="175"/>
        <v>No</v>
      </c>
      <c r="R4340" s="406">
        <v>38443</v>
      </c>
    </row>
    <row r="4341" spans="1:18" hidden="1" x14ac:dyDescent="0.2">
      <c r="A4341" s="184" t="s">
        <v>78</v>
      </c>
      <c r="B4341" s="1064" t="s">
        <v>1923</v>
      </c>
      <c r="C4341" s="184" t="s">
        <v>1530</v>
      </c>
      <c r="D4341" s="184"/>
      <c r="E4341" s="11"/>
      <c r="F4341" t="s">
        <v>80</v>
      </c>
      <c r="G4341" s="11"/>
      <c r="H4341" s="11"/>
      <c r="I4341" s="177">
        <v>74.38</v>
      </c>
      <c r="J4341" s="178"/>
      <c r="K4341" s="178"/>
      <c r="L4341" s="511">
        <f>L4330</f>
        <v>74.38</v>
      </c>
      <c r="M4341" s="11"/>
      <c r="N4341" s="11"/>
      <c r="O4341" s="360">
        <f>IF(P4341="Yes",'MD Rates'!$H$1,R4341)</f>
        <v>38443</v>
      </c>
      <c r="P4341" s="5" t="str">
        <f t="shared" si="175"/>
        <v>No</v>
      </c>
      <c r="R4341" s="406">
        <v>38443</v>
      </c>
    </row>
    <row r="4342" spans="1:18" hidden="1" x14ac:dyDescent="0.2">
      <c r="A4342" s="184" t="s">
        <v>78</v>
      </c>
      <c r="B4342" s="1064" t="s">
        <v>1923</v>
      </c>
      <c r="C4342" s="184" t="s">
        <v>1530</v>
      </c>
      <c r="D4342" s="184"/>
      <c r="E4342" s="11"/>
      <c r="F4342" t="s">
        <v>79</v>
      </c>
      <c r="G4342" s="11"/>
      <c r="H4342" s="11"/>
      <c r="I4342" s="177">
        <v>74.86</v>
      </c>
      <c r="J4342" s="178"/>
      <c r="K4342" s="178"/>
      <c r="L4342" s="511">
        <f>L4340</f>
        <v>74.86</v>
      </c>
      <c r="M4342" s="11"/>
      <c r="N4342" s="11"/>
      <c r="O4342" s="360">
        <f>IF(P4342="Yes",'MD Rates'!$H$1,R4342)</f>
        <v>38443</v>
      </c>
      <c r="P4342" s="5" t="str">
        <f t="shared" si="175"/>
        <v>No</v>
      </c>
      <c r="R4342" s="406">
        <v>38443</v>
      </c>
    </row>
    <row r="4343" spans="1:18" hidden="1" x14ac:dyDescent="0.2">
      <c r="A4343" s="184" t="s">
        <v>78</v>
      </c>
      <c r="B4343" s="1064" t="s">
        <v>1923</v>
      </c>
      <c r="C4343" s="184" t="s">
        <v>1531</v>
      </c>
      <c r="F4343" s="176" t="s">
        <v>79</v>
      </c>
      <c r="G4343" s="11"/>
      <c r="H4343" s="11"/>
      <c r="I4343" s="177">
        <v>74.86</v>
      </c>
      <c r="J4343" s="178"/>
      <c r="K4343" s="178"/>
      <c r="L4343" s="511">
        <f>L4340</f>
        <v>74.86</v>
      </c>
      <c r="M4343" s="11"/>
      <c r="N4343" s="11"/>
      <c r="O4343" s="360">
        <f>IF(P4343="Yes",'MD Rates'!$H$1,R4343)</f>
        <v>38443</v>
      </c>
      <c r="P4343" s="5" t="str">
        <f t="shared" si="175"/>
        <v>No</v>
      </c>
      <c r="R4343" s="406">
        <v>38443</v>
      </c>
    </row>
    <row r="4344" spans="1:18" hidden="1" x14ac:dyDescent="0.2">
      <c r="A4344" s="184" t="s">
        <v>78</v>
      </c>
      <c r="B4344" s="1064" t="s">
        <v>1923</v>
      </c>
      <c r="C4344" s="184" t="s">
        <v>1532</v>
      </c>
      <c r="F4344" s="176" t="s">
        <v>79</v>
      </c>
      <c r="G4344" s="11"/>
      <c r="H4344" s="11"/>
      <c r="I4344" s="177">
        <v>74.86</v>
      </c>
      <c r="J4344" s="178"/>
      <c r="K4344" s="178"/>
      <c r="L4344" s="511">
        <f>L4340</f>
        <v>74.86</v>
      </c>
      <c r="M4344" s="11"/>
      <c r="N4344" s="11"/>
      <c r="O4344" s="360">
        <f>IF(P4344="Yes",'MD Rates'!$H$1,R4344)</f>
        <v>38443</v>
      </c>
      <c r="P4344" s="5" t="str">
        <f t="shared" si="175"/>
        <v>No</v>
      </c>
      <c r="R4344" s="406">
        <v>38443</v>
      </c>
    </row>
    <row r="4345" spans="1:18" hidden="1" x14ac:dyDescent="0.2">
      <c r="A4345" s="184" t="s">
        <v>81</v>
      </c>
      <c r="B4345" s="1064" t="s">
        <v>1923</v>
      </c>
      <c r="C4345" s="372" t="s">
        <v>1526</v>
      </c>
      <c r="D4345" s="183" t="s">
        <v>1678</v>
      </c>
      <c r="E4345" s="11"/>
      <c r="F4345" s="176" t="s">
        <v>79</v>
      </c>
      <c r="G4345" s="11"/>
      <c r="H4345" s="11"/>
      <c r="I4345" s="177">
        <v>74.86</v>
      </c>
      <c r="J4345" s="178"/>
      <c r="K4345" s="178"/>
      <c r="L4345" s="511">
        <f>L4344</f>
        <v>74.86</v>
      </c>
      <c r="M4345" s="11"/>
      <c r="N4345" s="11"/>
      <c r="O4345" s="360">
        <f>IF(P4345="Yes",'MD Rates'!$H$1,R4345)</f>
        <v>38443</v>
      </c>
      <c r="P4345" s="5" t="str">
        <f t="shared" si="175"/>
        <v>No</v>
      </c>
      <c r="R4345" s="406">
        <v>38443</v>
      </c>
    </row>
    <row r="4346" spans="1:18" hidden="1" x14ac:dyDescent="0.2">
      <c r="A4346" s="184" t="s">
        <v>81</v>
      </c>
      <c r="B4346" s="1064" t="s">
        <v>1923</v>
      </c>
      <c r="C4346" s="372" t="s">
        <v>1526</v>
      </c>
      <c r="D4346" s="183" t="s">
        <v>1668</v>
      </c>
      <c r="E4346" s="11"/>
      <c r="F4346" s="176" t="s">
        <v>79</v>
      </c>
      <c r="G4346" s="11"/>
      <c r="H4346" s="11"/>
      <c r="I4346" s="177">
        <v>74.86</v>
      </c>
      <c r="J4346" s="178"/>
      <c r="K4346" s="178"/>
      <c r="L4346" s="511">
        <f>L4345</f>
        <v>74.86</v>
      </c>
      <c r="M4346" s="11"/>
      <c r="N4346" s="11"/>
      <c r="O4346" s="360">
        <f>IF(P4346="Yes",'MD Rates'!$H$1,R4346)</f>
        <v>38443</v>
      </c>
      <c r="P4346" s="5" t="str">
        <f t="shared" si="175"/>
        <v>No</v>
      </c>
      <c r="R4346" s="406">
        <v>38443</v>
      </c>
    </row>
    <row r="4347" spans="1:18" hidden="1" x14ac:dyDescent="0.2">
      <c r="A4347" s="184" t="s">
        <v>81</v>
      </c>
      <c r="B4347" s="1064" t="s">
        <v>1923</v>
      </c>
      <c r="C4347" s="372" t="s">
        <v>1526</v>
      </c>
      <c r="D4347" s="183" t="s">
        <v>1672</v>
      </c>
      <c r="E4347" s="11"/>
      <c r="F4347" s="176" t="s">
        <v>79</v>
      </c>
      <c r="G4347" s="11"/>
      <c r="H4347" s="11"/>
      <c r="I4347" s="177">
        <v>74.86</v>
      </c>
      <c r="J4347" s="178"/>
      <c r="K4347" s="178"/>
      <c r="L4347" s="511">
        <f>L4346</f>
        <v>74.86</v>
      </c>
      <c r="M4347" s="11"/>
      <c r="N4347" s="11"/>
      <c r="O4347" s="360">
        <f>IF(P4347="Yes",'MD Rates'!$H$1,R4347)</f>
        <v>38443</v>
      </c>
      <c r="P4347" s="5" t="str">
        <f t="shared" si="175"/>
        <v>No</v>
      </c>
      <c r="R4347" s="406">
        <v>38443</v>
      </c>
    </row>
    <row r="4348" spans="1:18" hidden="1" x14ac:dyDescent="0.2">
      <c r="A4348" s="184" t="s">
        <v>81</v>
      </c>
      <c r="B4348" s="1064" t="s">
        <v>1923</v>
      </c>
      <c r="C4348" s="372" t="s">
        <v>1526</v>
      </c>
      <c r="D4348" s="183" t="s">
        <v>1673</v>
      </c>
      <c r="E4348" s="11"/>
      <c r="F4348" s="176" t="s">
        <v>79</v>
      </c>
      <c r="G4348" s="11"/>
      <c r="H4348" s="11"/>
      <c r="I4348" s="177">
        <v>74.86</v>
      </c>
      <c r="J4348" s="178"/>
      <c r="K4348" s="178"/>
      <c r="L4348" s="511">
        <f>L4347</f>
        <v>74.86</v>
      </c>
      <c r="M4348" s="11"/>
      <c r="N4348" s="11"/>
      <c r="O4348" s="360">
        <f>IF(P4348="Yes",'MD Rates'!$H$1,R4348)</f>
        <v>38443</v>
      </c>
      <c r="P4348" s="5" t="str">
        <f t="shared" si="175"/>
        <v>No</v>
      </c>
      <c r="R4348" s="406">
        <v>38443</v>
      </c>
    </row>
    <row r="4349" spans="1:18" hidden="1" x14ac:dyDescent="0.2">
      <c r="A4349" s="184" t="s">
        <v>81</v>
      </c>
      <c r="B4349" s="1064" t="s">
        <v>1923</v>
      </c>
      <c r="C4349" s="372" t="s">
        <v>1526</v>
      </c>
      <c r="D4349" s="151"/>
      <c r="E4349" s="11"/>
      <c r="F4349" s="176" t="s">
        <v>80</v>
      </c>
      <c r="G4349" s="11"/>
      <c r="H4349" s="11"/>
      <c r="I4349" s="177">
        <v>74.38</v>
      </c>
      <c r="J4349" s="178"/>
      <c r="K4349" s="178"/>
      <c r="L4349" s="511">
        <f>L4341</f>
        <v>74.38</v>
      </c>
      <c r="M4349" s="11"/>
      <c r="N4349" s="11"/>
      <c r="O4349" s="360">
        <f>IF(P4349="Yes",'MD Rates'!$H$1,R4349)</f>
        <v>38443</v>
      </c>
      <c r="P4349" s="5" t="str">
        <f t="shared" si="175"/>
        <v>No</v>
      </c>
      <c r="R4349" s="406">
        <v>38443</v>
      </c>
    </row>
    <row r="4350" spans="1:18" hidden="1" x14ac:dyDescent="0.2">
      <c r="A4350" s="184" t="s">
        <v>81</v>
      </c>
      <c r="B4350" s="1064" t="s">
        <v>1923</v>
      </c>
      <c r="C4350" s="372" t="s">
        <v>1526</v>
      </c>
      <c r="D4350" s="151"/>
      <c r="E4350" s="11"/>
      <c r="F4350" s="176" t="s">
        <v>79</v>
      </c>
      <c r="G4350" s="11"/>
      <c r="H4350" s="11"/>
      <c r="I4350" s="177">
        <v>47.47</v>
      </c>
      <c r="J4350" s="178"/>
      <c r="K4350" s="178"/>
      <c r="L4350" s="511">
        <f>L4331</f>
        <v>47.47</v>
      </c>
      <c r="M4350" s="11"/>
      <c r="N4350" s="11"/>
      <c r="O4350" s="360">
        <f>IF(P4350="Yes",'MD Rates'!$H$1,R4350)</f>
        <v>38443</v>
      </c>
      <c r="P4350" s="5" t="str">
        <f t="shared" si="175"/>
        <v>No</v>
      </c>
      <c r="R4350" s="406">
        <v>38443</v>
      </c>
    </row>
    <row r="4351" spans="1:18" hidden="1" x14ac:dyDescent="0.2">
      <c r="A4351" s="184" t="s">
        <v>81</v>
      </c>
      <c r="B4351" s="1064" t="s">
        <v>1923</v>
      </c>
      <c r="C4351" s="184" t="s">
        <v>1530</v>
      </c>
      <c r="D4351" s="184" t="s">
        <v>774</v>
      </c>
      <c r="E4351" s="11"/>
      <c r="F4351" t="s">
        <v>79</v>
      </c>
      <c r="G4351" s="11"/>
      <c r="H4351" s="11"/>
      <c r="I4351" s="177">
        <v>74.86</v>
      </c>
      <c r="J4351" s="178"/>
      <c r="K4351" s="178"/>
      <c r="L4351" s="511">
        <f>L4348</f>
        <v>74.86</v>
      </c>
      <c r="M4351" s="11"/>
      <c r="N4351" s="11"/>
      <c r="O4351" s="360">
        <f>IF(P4351="Yes",'MD Rates'!$H$1,R4351)</f>
        <v>38443</v>
      </c>
      <c r="P4351" s="5" t="str">
        <f t="shared" si="175"/>
        <v>No</v>
      </c>
      <c r="R4351" s="406">
        <v>38443</v>
      </c>
    </row>
    <row r="4352" spans="1:18" hidden="1" x14ac:dyDescent="0.2">
      <c r="A4352" s="184" t="s">
        <v>81</v>
      </c>
      <c r="B4352" s="1064" t="s">
        <v>1923</v>
      </c>
      <c r="C4352" s="184" t="s">
        <v>1530</v>
      </c>
      <c r="D4352" s="184" t="s">
        <v>775</v>
      </c>
      <c r="E4352" s="11"/>
      <c r="F4352" t="s">
        <v>79</v>
      </c>
      <c r="G4352" s="11"/>
      <c r="H4352" s="11"/>
      <c r="I4352" s="177">
        <v>74.86</v>
      </c>
      <c r="J4352" s="178"/>
      <c r="K4352" s="178"/>
      <c r="L4352" s="511">
        <f t="shared" ref="L4352:L4359" si="177">L4351</f>
        <v>74.86</v>
      </c>
      <c r="M4352" s="11"/>
      <c r="N4352" s="11"/>
      <c r="O4352" s="360">
        <f>IF(P4352="Yes",'MD Rates'!$H$1,R4352)</f>
        <v>38443</v>
      </c>
      <c r="P4352" s="5" t="str">
        <f t="shared" si="175"/>
        <v>No</v>
      </c>
      <c r="R4352" s="406">
        <v>38443</v>
      </c>
    </row>
    <row r="4353" spans="1:18" hidden="1" x14ac:dyDescent="0.2">
      <c r="A4353" s="184" t="s">
        <v>81</v>
      </c>
      <c r="B4353" s="1064" t="s">
        <v>1923</v>
      </c>
      <c r="C4353" s="184" t="s">
        <v>1530</v>
      </c>
      <c r="D4353" s="184" t="s">
        <v>799</v>
      </c>
      <c r="E4353" s="11"/>
      <c r="F4353" t="s">
        <v>79</v>
      </c>
      <c r="G4353" s="11"/>
      <c r="H4353" s="11"/>
      <c r="I4353" s="177">
        <v>74.86</v>
      </c>
      <c r="J4353" s="178"/>
      <c r="K4353" s="178"/>
      <c r="L4353" s="511">
        <f t="shared" si="177"/>
        <v>74.86</v>
      </c>
      <c r="M4353" s="11"/>
      <c r="N4353" s="11"/>
      <c r="O4353" s="360">
        <f>IF(P4353="Yes",'MD Rates'!$H$1,R4353)</f>
        <v>38443</v>
      </c>
      <c r="P4353" s="5" t="str">
        <f t="shared" si="175"/>
        <v>No</v>
      </c>
      <c r="R4353" s="406">
        <v>38443</v>
      </c>
    </row>
    <row r="4354" spans="1:18" hidden="1" x14ac:dyDescent="0.2">
      <c r="A4354" s="184" t="s">
        <v>81</v>
      </c>
      <c r="B4354" s="1064" t="s">
        <v>1923</v>
      </c>
      <c r="C4354" s="184" t="s">
        <v>1530</v>
      </c>
      <c r="D4354" s="184" t="s">
        <v>773</v>
      </c>
      <c r="E4354" s="11"/>
      <c r="F4354" t="s">
        <v>79</v>
      </c>
      <c r="G4354" s="11"/>
      <c r="H4354" s="11"/>
      <c r="I4354" s="177">
        <v>74.86</v>
      </c>
      <c r="J4354" s="178"/>
      <c r="K4354" s="178"/>
      <c r="L4354" s="511">
        <f t="shared" si="177"/>
        <v>74.86</v>
      </c>
      <c r="M4354" s="11"/>
      <c r="N4354" s="11"/>
      <c r="O4354" s="360">
        <f>IF(P4354="Yes",'MD Rates'!$H$1,R4354)</f>
        <v>38443</v>
      </c>
      <c r="P4354" s="5" t="str">
        <f t="shared" si="175"/>
        <v>No</v>
      </c>
      <c r="R4354" s="406">
        <v>38443</v>
      </c>
    </row>
    <row r="4355" spans="1:18" hidden="1" x14ac:dyDescent="0.2">
      <c r="A4355" s="184" t="s">
        <v>81</v>
      </c>
      <c r="B4355" s="1064" t="s">
        <v>1923</v>
      </c>
      <c r="C4355" s="184" t="s">
        <v>1530</v>
      </c>
      <c r="D4355" s="184" t="s">
        <v>1424</v>
      </c>
      <c r="E4355" s="11"/>
      <c r="F4355" t="s">
        <v>79</v>
      </c>
      <c r="G4355" s="11"/>
      <c r="H4355" s="11"/>
      <c r="I4355" s="177">
        <v>74.86</v>
      </c>
      <c r="J4355" s="178"/>
      <c r="K4355" s="178"/>
      <c r="L4355" s="511">
        <f t="shared" si="177"/>
        <v>74.86</v>
      </c>
      <c r="M4355" s="11"/>
      <c r="N4355" s="11"/>
      <c r="O4355" s="360">
        <f>IF(P4355="Yes",'MD Rates'!$H$1,R4355)</f>
        <v>38443</v>
      </c>
      <c r="P4355" s="5" t="str">
        <f t="shared" si="175"/>
        <v>No</v>
      </c>
      <c r="R4355" s="406">
        <v>38443</v>
      </c>
    </row>
    <row r="4356" spans="1:18" hidden="1" x14ac:dyDescent="0.2">
      <c r="A4356" s="184" t="s">
        <v>81</v>
      </c>
      <c r="B4356" s="1064" t="s">
        <v>1923</v>
      </c>
      <c r="C4356" s="184" t="s">
        <v>1530</v>
      </c>
      <c r="D4356" s="184" t="s">
        <v>800</v>
      </c>
      <c r="E4356" s="11"/>
      <c r="F4356" t="s">
        <v>79</v>
      </c>
      <c r="G4356" s="11"/>
      <c r="H4356" s="11"/>
      <c r="I4356" s="177">
        <v>74.86</v>
      </c>
      <c r="J4356" s="178"/>
      <c r="K4356" s="178"/>
      <c r="L4356" s="511">
        <f t="shared" si="177"/>
        <v>74.86</v>
      </c>
      <c r="M4356" s="11"/>
      <c r="N4356" s="11"/>
      <c r="O4356" s="360">
        <f>IF(P4356="Yes",'MD Rates'!$H$1,R4356)</f>
        <v>38443</v>
      </c>
      <c r="P4356" s="5" t="str">
        <f t="shared" si="175"/>
        <v>No</v>
      </c>
      <c r="R4356" s="406">
        <v>38443</v>
      </c>
    </row>
    <row r="4357" spans="1:18" hidden="1" x14ac:dyDescent="0.2">
      <c r="A4357" s="184" t="s">
        <v>81</v>
      </c>
      <c r="B4357" s="1064" t="s">
        <v>1923</v>
      </c>
      <c r="C4357" s="184" t="s">
        <v>1530</v>
      </c>
      <c r="D4357" s="184" t="s">
        <v>1534</v>
      </c>
      <c r="E4357" s="11"/>
      <c r="F4357" t="s">
        <v>79</v>
      </c>
      <c r="G4357" s="11"/>
      <c r="H4357" s="11"/>
      <c r="I4357" s="177">
        <v>74.86</v>
      </c>
      <c r="J4357" s="178"/>
      <c r="K4357" s="178"/>
      <c r="L4357" s="511">
        <f t="shared" si="177"/>
        <v>74.86</v>
      </c>
      <c r="M4357" s="11"/>
      <c r="N4357" s="11"/>
      <c r="O4357" s="360">
        <f>IF(P4357="Yes",'MD Rates'!$H$1,R4357)</f>
        <v>38443</v>
      </c>
      <c r="P4357" s="5" t="str">
        <f t="shared" si="175"/>
        <v>No</v>
      </c>
      <c r="R4357" s="406">
        <v>38443</v>
      </c>
    </row>
    <row r="4358" spans="1:18" hidden="1" x14ac:dyDescent="0.2">
      <c r="A4358" s="184" t="s">
        <v>81</v>
      </c>
      <c r="B4358" s="1064" t="s">
        <v>1923</v>
      </c>
      <c r="C4358" s="184" t="s">
        <v>1530</v>
      </c>
      <c r="D4358" s="184" t="s">
        <v>1535</v>
      </c>
      <c r="E4358" s="11"/>
      <c r="F4358" t="s">
        <v>79</v>
      </c>
      <c r="G4358" s="11"/>
      <c r="H4358" s="11"/>
      <c r="I4358" s="177">
        <v>74.86</v>
      </c>
      <c r="J4358" s="178"/>
      <c r="K4358" s="178"/>
      <c r="L4358" s="511">
        <f t="shared" si="177"/>
        <v>74.86</v>
      </c>
      <c r="M4358" s="11"/>
      <c r="N4358" s="11"/>
      <c r="O4358" s="360">
        <f>IF(P4358="Yes",'MD Rates'!$H$1,R4358)</f>
        <v>38443</v>
      </c>
      <c r="P4358" s="5" t="str">
        <f t="shared" si="175"/>
        <v>No</v>
      </c>
      <c r="R4358" s="406">
        <v>38443</v>
      </c>
    </row>
    <row r="4359" spans="1:18" hidden="1" x14ac:dyDescent="0.2">
      <c r="A4359" s="184" t="s">
        <v>81</v>
      </c>
      <c r="B4359" s="1064" t="s">
        <v>1923</v>
      </c>
      <c r="C4359" s="184" t="s">
        <v>1530</v>
      </c>
      <c r="D4359" s="184" t="s">
        <v>1536</v>
      </c>
      <c r="E4359" s="11"/>
      <c r="F4359" t="s">
        <v>79</v>
      </c>
      <c r="G4359" s="11"/>
      <c r="H4359" s="11"/>
      <c r="I4359" s="177">
        <v>74.86</v>
      </c>
      <c r="J4359" s="178"/>
      <c r="K4359" s="178"/>
      <c r="L4359" s="511">
        <f t="shared" si="177"/>
        <v>74.86</v>
      </c>
      <c r="M4359" s="11"/>
      <c r="N4359" s="11"/>
      <c r="O4359" s="360">
        <f>IF(P4359="Yes",'MD Rates'!$H$1,R4359)</f>
        <v>38443</v>
      </c>
      <c r="P4359" s="5" t="str">
        <f t="shared" si="175"/>
        <v>No</v>
      </c>
      <c r="R4359" s="406">
        <v>38443</v>
      </c>
    </row>
    <row r="4360" spans="1:18" hidden="1" x14ac:dyDescent="0.2">
      <c r="A4360" s="184" t="s">
        <v>81</v>
      </c>
      <c r="B4360" s="1064" t="s">
        <v>1923</v>
      </c>
      <c r="C4360" s="184" t="s">
        <v>1530</v>
      </c>
      <c r="D4360" s="184"/>
      <c r="E4360" s="11"/>
      <c r="F4360" t="s">
        <v>80</v>
      </c>
      <c r="G4360" s="11"/>
      <c r="H4360" s="11"/>
      <c r="I4360" s="177">
        <v>74.38</v>
      </c>
      <c r="J4360" s="178"/>
      <c r="K4360" s="178"/>
      <c r="L4360" s="511">
        <f>L4349</f>
        <v>74.38</v>
      </c>
      <c r="M4360" s="11"/>
      <c r="N4360" s="11"/>
      <c r="O4360" s="360">
        <f>IF(P4360="Yes",'MD Rates'!$H$1,R4360)</f>
        <v>38443</v>
      </c>
      <c r="P4360" s="5" t="str">
        <f t="shared" si="175"/>
        <v>No</v>
      </c>
      <c r="R4360" s="406">
        <v>38443</v>
      </c>
    </row>
    <row r="4361" spans="1:18" hidden="1" x14ac:dyDescent="0.2">
      <c r="A4361" s="184" t="s">
        <v>81</v>
      </c>
      <c r="B4361" s="1064" t="s">
        <v>1923</v>
      </c>
      <c r="C4361" s="184" t="s">
        <v>1530</v>
      </c>
      <c r="D4361" s="184"/>
      <c r="E4361" s="11"/>
      <c r="F4361" t="s">
        <v>79</v>
      </c>
      <c r="G4361" s="11"/>
      <c r="H4361" s="11"/>
      <c r="I4361" s="177">
        <v>47.47</v>
      </c>
      <c r="J4361" s="178"/>
      <c r="K4361" s="178"/>
      <c r="L4361" s="511">
        <f>L4350</f>
        <v>47.47</v>
      </c>
      <c r="M4361" s="11"/>
      <c r="N4361" s="11"/>
      <c r="O4361" s="360">
        <f>IF(P4361="Yes",'MD Rates'!$H$1,R4361)</f>
        <v>38443</v>
      </c>
      <c r="P4361" s="5" t="str">
        <f t="shared" ref="P4361:P4392" si="178">IF(I4361&lt;&gt;L4361,"Yes","No")</f>
        <v>No</v>
      </c>
      <c r="R4361" s="406">
        <v>38443</v>
      </c>
    </row>
    <row r="4362" spans="1:18" hidden="1" x14ac:dyDescent="0.2">
      <c r="A4362" s="184" t="s">
        <v>81</v>
      </c>
      <c r="B4362" s="1064" t="s">
        <v>1923</v>
      </c>
      <c r="C4362" s="184" t="s">
        <v>1531</v>
      </c>
      <c r="F4362" s="176" t="s">
        <v>79</v>
      </c>
      <c r="G4362" s="11"/>
      <c r="H4362" s="11"/>
      <c r="I4362" s="177">
        <v>74.86</v>
      </c>
      <c r="J4362" s="178"/>
      <c r="K4362" s="178"/>
      <c r="L4362" s="511">
        <f>L4359</f>
        <v>74.86</v>
      </c>
      <c r="M4362" s="11"/>
      <c r="N4362" s="11"/>
      <c r="O4362" s="360">
        <f>IF(P4362="Yes",'MD Rates'!$H$1,R4362)</f>
        <v>38443</v>
      </c>
      <c r="P4362" s="5" t="str">
        <f t="shared" si="178"/>
        <v>No</v>
      </c>
      <c r="R4362" s="406">
        <v>38443</v>
      </c>
    </row>
    <row r="4363" spans="1:18" hidden="1" x14ac:dyDescent="0.2">
      <c r="A4363" s="184" t="s">
        <v>81</v>
      </c>
      <c r="B4363" s="1064" t="s">
        <v>1923</v>
      </c>
      <c r="C4363" s="184" t="s">
        <v>1532</v>
      </c>
      <c r="F4363" s="176" t="s">
        <v>79</v>
      </c>
      <c r="G4363" s="11"/>
      <c r="H4363" s="11"/>
      <c r="I4363" s="177">
        <v>74.86</v>
      </c>
      <c r="J4363" s="178"/>
      <c r="K4363" s="178"/>
      <c r="L4363" s="511">
        <f>L4359</f>
        <v>74.86</v>
      </c>
      <c r="M4363" s="11"/>
      <c r="N4363" s="11"/>
      <c r="O4363" s="360">
        <f>IF(P4363="Yes",'MD Rates'!$H$1,R4363)</f>
        <v>38443</v>
      </c>
      <c r="P4363" s="5" t="str">
        <f t="shared" si="178"/>
        <v>No</v>
      </c>
      <c r="R4363" s="406">
        <v>38443</v>
      </c>
    </row>
    <row r="4364" spans="1:18" hidden="1" x14ac:dyDescent="0.2">
      <c r="A4364" s="176" t="s">
        <v>82</v>
      </c>
      <c r="B4364" s="1064" t="s">
        <v>1923</v>
      </c>
      <c r="C4364" s="366" t="s">
        <v>1526</v>
      </c>
      <c r="D4364" s="176" t="s">
        <v>1678</v>
      </c>
      <c r="E4364" s="11"/>
      <c r="F4364" s="176" t="s">
        <v>79</v>
      </c>
      <c r="G4364" s="11"/>
      <c r="H4364" s="11"/>
      <c r="I4364" s="177">
        <v>74.86</v>
      </c>
      <c r="J4364" s="178"/>
      <c r="K4364" s="178"/>
      <c r="L4364" s="511">
        <f>L4363</f>
        <v>74.86</v>
      </c>
      <c r="M4364" s="11"/>
      <c r="N4364" s="11"/>
      <c r="O4364" s="360">
        <f>IF(P4364="Yes",'MD Rates'!$H$1,R4364)</f>
        <v>38443</v>
      </c>
      <c r="P4364" s="5" t="str">
        <f t="shared" si="178"/>
        <v>No</v>
      </c>
      <c r="R4364" s="406">
        <v>38443</v>
      </c>
    </row>
    <row r="4365" spans="1:18" hidden="1" x14ac:dyDescent="0.2">
      <c r="A4365" s="176" t="s">
        <v>82</v>
      </c>
      <c r="B4365" s="1064" t="s">
        <v>1923</v>
      </c>
      <c r="C4365" s="366" t="s">
        <v>1526</v>
      </c>
      <c r="D4365" s="176" t="s">
        <v>1668</v>
      </c>
      <c r="E4365" s="11"/>
      <c r="F4365" s="176" t="s">
        <v>79</v>
      </c>
      <c r="G4365" s="11"/>
      <c r="H4365" s="11"/>
      <c r="I4365" s="177">
        <v>74.86</v>
      </c>
      <c r="J4365" s="178"/>
      <c r="K4365" s="178"/>
      <c r="L4365" s="511">
        <f>L4364</f>
        <v>74.86</v>
      </c>
      <c r="M4365" s="11"/>
      <c r="N4365" s="11"/>
      <c r="O4365" s="360">
        <f>IF(P4365="Yes",'MD Rates'!$H$1,R4365)</f>
        <v>38443</v>
      </c>
      <c r="P4365" s="5" t="str">
        <f t="shared" si="178"/>
        <v>No</v>
      </c>
      <c r="R4365" s="406">
        <v>38443</v>
      </c>
    </row>
    <row r="4366" spans="1:18" hidden="1" x14ac:dyDescent="0.2">
      <c r="A4366" s="176" t="s">
        <v>82</v>
      </c>
      <c r="B4366" s="1064" t="s">
        <v>1923</v>
      </c>
      <c r="C4366" s="366" t="s">
        <v>1526</v>
      </c>
      <c r="D4366" s="176" t="s">
        <v>1672</v>
      </c>
      <c r="E4366" s="11"/>
      <c r="F4366" s="176" t="s">
        <v>79</v>
      </c>
      <c r="G4366" s="11"/>
      <c r="H4366" s="11"/>
      <c r="I4366" s="177">
        <v>74.86</v>
      </c>
      <c r="J4366" s="178"/>
      <c r="K4366" s="178"/>
      <c r="L4366" s="511">
        <f>L4365</f>
        <v>74.86</v>
      </c>
      <c r="M4366" s="11"/>
      <c r="N4366" s="11"/>
      <c r="O4366" s="360">
        <f>IF(P4366="Yes",'MD Rates'!$H$1,R4366)</f>
        <v>38443</v>
      </c>
      <c r="P4366" s="5" t="str">
        <f t="shared" si="178"/>
        <v>No</v>
      </c>
      <c r="R4366" s="406">
        <v>38443</v>
      </c>
    </row>
    <row r="4367" spans="1:18" hidden="1" x14ac:dyDescent="0.2">
      <c r="A4367" s="176" t="s">
        <v>82</v>
      </c>
      <c r="B4367" s="1064" t="s">
        <v>1923</v>
      </c>
      <c r="C4367" s="366" t="s">
        <v>1526</v>
      </c>
      <c r="D4367" s="176" t="s">
        <v>1673</v>
      </c>
      <c r="E4367" s="11"/>
      <c r="F4367" s="176" t="s">
        <v>79</v>
      </c>
      <c r="G4367" s="11"/>
      <c r="H4367" s="11"/>
      <c r="I4367" s="177">
        <v>74.86</v>
      </c>
      <c r="J4367" s="178"/>
      <c r="K4367" s="178"/>
      <c r="L4367" s="511">
        <f>L4366</f>
        <v>74.86</v>
      </c>
      <c r="M4367" s="11"/>
      <c r="N4367" s="11"/>
      <c r="O4367" s="360">
        <f>IF(P4367="Yes",'MD Rates'!$H$1,R4367)</f>
        <v>38443</v>
      </c>
      <c r="P4367" s="5" t="str">
        <f t="shared" si="178"/>
        <v>No</v>
      </c>
      <c r="R4367" s="406">
        <v>38443</v>
      </c>
    </row>
    <row r="4368" spans="1:18" hidden="1" x14ac:dyDescent="0.2">
      <c r="A4368" s="176" t="s">
        <v>82</v>
      </c>
      <c r="B4368" s="1064" t="s">
        <v>1923</v>
      </c>
      <c r="C4368" s="366" t="s">
        <v>1526</v>
      </c>
      <c r="D4368" s="11"/>
      <c r="E4368" s="11"/>
      <c r="F4368" s="176" t="s">
        <v>80</v>
      </c>
      <c r="G4368" s="11"/>
      <c r="H4368" s="11"/>
      <c r="I4368" s="177">
        <v>74.38</v>
      </c>
      <c r="J4368" s="178"/>
      <c r="K4368" s="178"/>
      <c r="L4368" s="511">
        <f>L4349</f>
        <v>74.38</v>
      </c>
      <c r="M4368" s="11"/>
      <c r="N4368" s="11"/>
      <c r="O4368" s="360">
        <f>IF(P4368="Yes",'MD Rates'!$H$1,R4368)</f>
        <v>38443</v>
      </c>
      <c r="P4368" s="5" t="str">
        <f t="shared" si="178"/>
        <v>No</v>
      </c>
      <c r="R4368" s="406">
        <v>38443</v>
      </c>
    </row>
    <row r="4369" spans="1:18" hidden="1" x14ac:dyDescent="0.2">
      <c r="A4369" s="176" t="s">
        <v>82</v>
      </c>
      <c r="B4369" s="1064" t="s">
        <v>1923</v>
      </c>
      <c r="C4369" s="366" t="s">
        <v>1526</v>
      </c>
      <c r="D4369" s="11"/>
      <c r="E4369" s="11"/>
      <c r="F4369" s="176" t="s">
        <v>79</v>
      </c>
      <c r="G4369" s="11"/>
      <c r="H4369" s="11"/>
      <c r="I4369" s="177">
        <v>47.47</v>
      </c>
      <c r="J4369" s="178"/>
      <c r="K4369" s="178"/>
      <c r="L4369" s="511">
        <f>L4361</f>
        <v>47.47</v>
      </c>
      <c r="M4369" s="11"/>
      <c r="N4369" s="11"/>
      <c r="O4369" s="360">
        <f>IF(P4369="Yes",'MD Rates'!$H$1,R4369)</f>
        <v>38443</v>
      </c>
      <c r="P4369" s="5" t="str">
        <f t="shared" si="178"/>
        <v>No</v>
      </c>
      <c r="R4369" s="406">
        <v>38443</v>
      </c>
    </row>
    <row r="4370" spans="1:18" hidden="1" x14ac:dyDescent="0.2">
      <c r="A4370" s="176" t="s">
        <v>82</v>
      </c>
      <c r="B4370" s="1064" t="s">
        <v>1923</v>
      </c>
      <c r="C4370" s="366" t="s">
        <v>1530</v>
      </c>
      <c r="D4370" s="176" t="s">
        <v>774</v>
      </c>
      <c r="E4370" s="11"/>
      <c r="F4370" s="176" t="s">
        <v>79</v>
      </c>
      <c r="G4370" s="11"/>
      <c r="H4370" s="11"/>
      <c r="I4370" s="177">
        <v>74.86</v>
      </c>
      <c r="J4370" s="178"/>
      <c r="K4370" s="178"/>
      <c r="L4370" s="511">
        <f>L4367</f>
        <v>74.86</v>
      </c>
      <c r="M4370" s="11"/>
      <c r="N4370" s="11"/>
      <c r="O4370" s="360">
        <f>IF(P4370="Yes",'MD Rates'!$H$1,R4370)</f>
        <v>38443</v>
      </c>
      <c r="P4370" s="5" t="str">
        <f t="shared" si="178"/>
        <v>No</v>
      </c>
      <c r="R4370" s="406">
        <v>38443</v>
      </c>
    </row>
    <row r="4371" spans="1:18" hidden="1" x14ac:dyDescent="0.2">
      <c r="A4371" s="176" t="s">
        <v>82</v>
      </c>
      <c r="B4371" s="1064" t="s">
        <v>1923</v>
      </c>
      <c r="C4371" s="366" t="s">
        <v>1530</v>
      </c>
      <c r="D4371" s="176" t="s">
        <v>775</v>
      </c>
      <c r="E4371" s="11"/>
      <c r="F4371" s="176" t="s">
        <v>79</v>
      </c>
      <c r="G4371" s="11"/>
      <c r="H4371" s="11"/>
      <c r="I4371" s="177">
        <v>74.86</v>
      </c>
      <c r="J4371" s="178"/>
      <c r="K4371" s="178"/>
      <c r="L4371" s="511">
        <f t="shared" ref="L4371:L4378" si="179">L4370</f>
        <v>74.86</v>
      </c>
      <c r="M4371" s="11"/>
      <c r="N4371" s="11"/>
      <c r="O4371" s="360">
        <f>IF(P4371="Yes",'MD Rates'!$H$1,R4371)</f>
        <v>38443</v>
      </c>
      <c r="P4371" s="5" t="str">
        <f t="shared" si="178"/>
        <v>No</v>
      </c>
      <c r="R4371" s="406">
        <v>38443</v>
      </c>
    </row>
    <row r="4372" spans="1:18" hidden="1" x14ac:dyDescent="0.2">
      <c r="A4372" s="176" t="s">
        <v>82</v>
      </c>
      <c r="B4372" s="1064" t="s">
        <v>1923</v>
      </c>
      <c r="C4372" s="366" t="s">
        <v>1530</v>
      </c>
      <c r="D4372" s="176" t="s">
        <v>799</v>
      </c>
      <c r="E4372" s="11"/>
      <c r="F4372" s="176" t="s">
        <v>79</v>
      </c>
      <c r="G4372" s="11"/>
      <c r="H4372" s="11"/>
      <c r="I4372" s="177">
        <v>74.86</v>
      </c>
      <c r="J4372" s="178"/>
      <c r="K4372" s="178"/>
      <c r="L4372" s="511">
        <f t="shared" si="179"/>
        <v>74.86</v>
      </c>
      <c r="M4372" s="11"/>
      <c r="N4372" s="11"/>
      <c r="O4372" s="360">
        <f>IF(P4372="Yes",'MD Rates'!$H$1,R4372)</f>
        <v>38443</v>
      </c>
      <c r="P4372" s="5" t="str">
        <f t="shared" si="178"/>
        <v>No</v>
      </c>
      <c r="R4372" s="406">
        <v>38443</v>
      </c>
    </row>
    <row r="4373" spans="1:18" hidden="1" x14ac:dyDescent="0.2">
      <c r="A4373" s="176" t="s">
        <v>82</v>
      </c>
      <c r="B4373" s="1064" t="s">
        <v>1923</v>
      </c>
      <c r="C4373" s="366" t="s">
        <v>1530</v>
      </c>
      <c r="D4373" s="176" t="s">
        <v>773</v>
      </c>
      <c r="E4373" s="11"/>
      <c r="F4373" s="176" t="s">
        <v>79</v>
      </c>
      <c r="G4373" s="11"/>
      <c r="H4373" s="11"/>
      <c r="I4373" s="177">
        <v>74.86</v>
      </c>
      <c r="J4373" s="178"/>
      <c r="K4373" s="178"/>
      <c r="L4373" s="511">
        <f t="shared" si="179"/>
        <v>74.86</v>
      </c>
      <c r="M4373" s="11"/>
      <c r="N4373" s="11"/>
      <c r="O4373" s="360">
        <f>IF(P4373="Yes",'MD Rates'!$H$1,R4373)</f>
        <v>38443</v>
      </c>
      <c r="P4373" s="5" t="str">
        <f t="shared" si="178"/>
        <v>No</v>
      </c>
      <c r="R4373" s="406">
        <v>38443</v>
      </c>
    </row>
    <row r="4374" spans="1:18" hidden="1" x14ac:dyDescent="0.2">
      <c r="A4374" s="176" t="s">
        <v>82</v>
      </c>
      <c r="B4374" s="1064" t="s">
        <v>1923</v>
      </c>
      <c r="C4374" s="366" t="s">
        <v>1530</v>
      </c>
      <c r="D4374" s="176" t="s">
        <v>1424</v>
      </c>
      <c r="E4374" s="11"/>
      <c r="F4374" s="176" t="s">
        <v>79</v>
      </c>
      <c r="G4374" s="11"/>
      <c r="H4374" s="11"/>
      <c r="I4374" s="177">
        <v>74.86</v>
      </c>
      <c r="J4374" s="178"/>
      <c r="K4374" s="178"/>
      <c r="L4374" s="511">
        <f t="shared" si="179"/>
        <v>74.86</v>
      </c>
      <c r="M4374" s="11"/>
      <c r="N4374" s="11"/>
      <c r="O4374" s="360">
        <f>IF(P4374="Yes",'MD Rates'!$H$1,R4374)</f>
        <v>38443</v>
      </c>
      <c r="P4374" s="5" t="str">
        <f t="shared" si="178"/>
        <v>No</v>
      </c>
      <c r="R4374" s="406">
        <v>38443</v>
      </c>
    </row>
    <row r="4375" spans="1:18" hidden="1" x14ac:dyDescent="0.2">
      <c r="A4375" s="176" t="s">
        <v>82</v>
      </c>
      <c r="B4375" s="1064" t="s">
        <v>1923</v>
      </c>
      <c r="C4375" s="366" t="s">
        <v>1530</v>
      </c>
      <c r="D4375" s="176" t="s">
        <v>800</v>
      </c>
      <c r="E4375" s="11"/>
      <c r="F4375" s="176" t="s">
        <v>79</v>
      </c>
      <c r="G4375" s="11"/>
      <c r="H4375" s="11"/>
      <c r="I4375" s="177">
        <v>74.86</v>
      </c>
      <c r="J4375" s="178"/>
      <c r="K4375" s="178"/>
      <c r="L4375" s="511">
        <f t="shared" si="179"/>
        <v>74.86</v>
      </c>
      <c r="M4375" s="11"/>
      <c r="N4375" s="11"/>
      <c r="O4375" s="360">
        <f>IF(P4375="Yes",'MD Rates'!$H$1,R4375)</f>
        <v>38443</v>
      </c>
      <c r="P4375" s="5" t="str">
        <f t="shared" si="178"/>
        <v>No</v>
      </c>
      <c r="R4375" s="406">
        <v>38443</v>
      </c>
    </row>
    <row r="4376" spans="1:18" hidden="1" x14ac:dyDescent="0.2">
      <c r="A4376" s="176" t="s">
        <v>82</v>
      </c>
      <c r="B4376" s="1064" t="s">
        <v>1923</v>
      </c>
      <c r="C4376" s="366" t="s">
        <v>1530</v>
      </c>
      <c r="D4376" s="176" t="s">
        <v>1534</v>
      </c>
      <c r="E4376" s="11"/>
      <c r="F4376" s="176" t="s">
        <v>79</v>
      </c>
      <c r="G4376" s="11"/>
      <c r="H4376" s="11"/>
      <c r="I4376" s="177">
        <v>74.86</v>
      </c>
      <c r="J4376" s="178"/>
      <c r="K4376" s="178"/>
      <c r="L4376" s="511">
        <f t="shared" si="179"/>
        <v>74.86</v>
      </c>
      <c r="M4376" s="11"/>
      <c r="N4376" s="11"/>
      <c r="O4376" s="360">
        <f>IF(P4376="Yes",'MD Rates'!$H$1,R4376)</f>
        <v>38443</v>
      </c>
      <c r="P4376" s="5" t="str">
        <f t="shared" si="178"/>
        <v>No</v>
      </c>
      <c r="R4376" s="406">
        <v>38443</v>
      </c>
    </row>
    <row r="4377" spans="1:18" hidden="1" x14ac:dyDescent="0.2">
      <c r="A4377" s="176" t="s">
        <v>82</v>
      </c>
      <c r="B4377" s="1064" t="s">
        <v>1923</v>
      </c>
      <c r="C4377" s="366" t="s">
        <v>1530</v>
      </c>
      <c r="D4377" s="176" t="s">
        <v>1535</v>
      </c>
      <c r="E4377" s="11"/>
      <c r="F4377" s="176" t="s">
        <v>79</v>
      </c>
      <c r="G4377" s="11"/>
      <c r="H4377" s="11"/>
      <c r="I4377" s="177">
        <v>74.86</v>
      </c>
      <c r="J4377" s="178"/>
      <c r="K4377" s="178"/>
      <c r="L4377" s="511">
        <f t="shared" si="179"/>
        <v>74.86</v>
      </c>
      <c r="M4377" s="11"/>
      <c r="N4377" s="11"/>
      <c r="O4377" s="360">
        <f>IF(P4377="Yes",'MD Rates'!$H$1,R4377)</f>
        <v>38443</v>
      </c>
      <c r="P4377" s="5" t="str">
        <f t="shared" si="178"/>
        <v>No</v>
      </c>
      <c r="R4377" s="406">
        <v>38443</v>
      </c>
    </row>
    <row r="4378" spans="1:18" hidden="1" x14ac:dyDescent="0.2">
      <c r="A4378" s="176" t="s">
        <v>82</v>
      </c>
      <c r="B4378" s="1064" t="s">
        <v>1923</v>
      </c>
      <c r="C4378" s="366" t="s">
        <v>1530</v>
      </c>
      <c r="D4378" s="176" t="s">
        <v>1536</v>
      </c>
      <c r="E4378" s="11"/>
      <c r="F4378" s="176" t="s">
        <v>79</v>
      </c>
      <c r="G4378" s="11"/>
      <c r="H4378" s="11"/>
      <c r="I4378" s="177">
        <v>74.86</v>
      </c>
      <c r="J4378" s="178"/>
      <c r="K4378" s="178"/>
      <c r="L4378" s="511">
        <f t="shared" si="179"/>
        <v>74.86</v>
      </c>
      <c r="M4378" s="11"/>
      <c r="N4378" s="11"/>
      <c r="O4378" s="360">
        <f>IF(P4378="Yes",'MD Rates'!$H$1,R4378)</f>
        <v>38443</v>
      </c>
      <c r="P4378" s="5" t="str">
        <f t="shared" si="178"/>
        <v>No</v>
      </c>
      <c r="R4378" s="406">
        <v>38443</v>
      </c>
    </row>
    <row r="4379" spans="1:18" hidden="1" x14ac:dyDescent="0.2">
      <c r="A4379" s="176" t="s">
        <v>82</v>
      </c>
      <c r="B4379" s="1064" t="s">
        <v>1923</v>
      </c>
      <c r="C4379" s="366" t="s">
        <v>1530</v>
      </c>
      <c r="D4379" s="11"/>
      <c r="E4379" s="11"/>
      <c r="F4379" s="176" t="s">
        <v>80</v>
      </c>
      <c r="G4379" s="11"/>
      <c r="H4379" s="11"/>
      <c r="I4379" s="177">
        <v>74.38</v>
      </c>
      <c r="J4379" s="178"/>
      <c r="K4379" s="178"/>
      <c r="L4379" s="511">
        <f>L4368</f>
        <v>74.38</v>
      </c>
      <c r="M4379" s="11"/>
      <c r="N4379" s="11"/>
      <c r="O4379" s="360">
        <f>IF(P4379="Yes",'MD Rates'!$H$1,R4379)</f>
        <v>38443</v>
      </c>
      <c r="P4379" s="5" t="str">
        <f t="shared" si="178"/>
        <v>No</v>
      </c>
      <c r="R4379" s="406">
        <v>38443</v>
      </c>
    </row>
    <row r="4380" spans="1:18" hidden="1" x14ac:dyDescent="0.2">
      <c r="A4380" s="176" t="s">
        <v>82</v>
      </c>
      <c r="B4380" s="1064" t="s">
        <v>1923</v>
      </c>
      <c r="C4380" s="366" t="s">
        <v>1530</v>
      </c>
      <c r="D4380" s="11"/>
      <c r="E4380" s="11"/>
      <c r="F4380" s="176" t="s">
        <v>79</v>
      </c>
      <c r="G4380" s="11"/>
      <c r="H4380" s="11"/>
      <c r="I4380" s="177">
        <v>47.47</v>
      </c>
      <c r="J4380" s="178"/>
      <c r="K4380" s="178"/>
      <c r="L4380" s="511">
        <f>L4369</f>
        <v>47.47</v>
      </c>
      <c r="M4380" s="11"/>
      <c r="N4380" s="11"/>
      <c r="O4380" s="360">
        <f>IF(P4380="Yes",'MD Rates'!$H$1,R4380)</f>
        <v>38443</v>
      </c>
      <c r="P4380" s="5" t="str">
        <f t="shared" si="178"/>
        <v>No</v>
      </c>
      <c r="R4380" s="406">
        <v>38443</v>
      </c>
    </row>
    <row r="4381" spans="1:18" hidden="1" x14ac:dyDescent="0.2">
      <c r="A4381" s="184" t="s">
        <v>82</v>
      </c>
      <c r="B4381" s="1064" t="s">
        <v>1923</v>
      </c>
      <c r="C4381" s="184" t="s">
        <v>1531</v>
      </c>
      <c r="F4381" s="176" t="s">
        <v>79</v>
      </c>
      <c r="G4381" s="11"/>
      <c r="H4381" s="11"/>
      <c r="I4381" s="177">
        <v>74.86</v>
      </c>
      <c r="J4381" s="178"/>
      <c r="K4381" s="178"/>
      <c r="L4381" s="511">
        <f>L4378</f>
        <v>74.86</v>
      </c>
      <c r="M4381" s="11"/>
      <c r="N4381" s="11"/>
      <c r="O4381" s="360">
        <f>IF(P4381="Yes",'MD Rates'!$H$1,R4381)</f>
        <v>38443</v>
      </c>
      <c r="P4381" s="5" t="str">
        <f t="shared" si="178"/>
        <v>No</v>
      </c>
      <c r="R4381" s="406">
        <v>38443</v>
      </c>
    </row>
    <row r="4382" spans="1:18" hidden="1" x14ac:dyDescent="0.2">
      <c r="A4382" s="184" t="s">
        <v>82</v>
      </c>
      <c r="B4382" s="1064" t="s">
        <v>1923</v>
      </c>
      <c r="C4382" s="184" t="s">
        <v>1532</v>
      </c>
      <c r="F4382" s="176" t="s">
        <v>79</v>
      </c>
      <c r="G4382" s="11"/>
      <c r="H4382" s="11"/>
      <c r="I4382" s="177">
        <v>74.86</v>
      </c>
      <c r="J4382" s="178"/>
      <c r="K4382" s="178"/>
      <c r="L4382" s="511">
        <f>L4381</f>
        <v>74.86</v>
      </c>
      <c r="M4382" s="11"/>
      <c r="N4382" s="11"/>
      <c r="O4382" s="360">
        <f>IF(P4382="Yes",'MD Rates'!$H$1,R4382)</f>
        <v>38443</v>
      </c>
      <c r="P4382" s="5" t="str">
        <f t="shared" si="178"/>
        <v>No</v>
      </c>
      <c r="R4382" s="406">
        <v>38443</v>
      </c>
    </row>
    <row r="4383" spans="1:18" hidden="1" x14ac:dyDescent="0.2">
      <c r="A4383" s="176" t="s">
        <v>83</v>
      </c>
      <c r="B4383" s="1064" t="s">
        <v>1923</v>
      </c>
      <c r="C4383" s="366" t="s">
        <v>1526</v>
      </c>
      <c r="D4383" s="176" t="s">
        <v>1678</v>
      </c>
      <c r="E4383" s="11"/>
      <c r="F4383" s="176" t="s">
        <v>79</v>
      </c>
      <c r="G4383" s="11"/>
      <c r="H4383" s="11"/>
      <c r="I4383" s="177">
        <v>74.86</v>
      </c>
      <c r="J4383" s="178"/>
      <c r="K4383" s="178"/>
      <c r="L4383" s="511">
        <f>L4382</f>
        <v>74.86</v>
      </c>
      <c r="M4383" s="11"/>
      <c r="N4383" s="11"/>
      <c r="O4383" s="360">
        <f>IF(P4383="Yes",'MD Rates'!$H$1,R4383)</f>
        <v>38443</v>
      </c>
      <c r="P4383" s="5" t="str">
        <f t="shared" si="178"/>
        <v>No</v>
      </c>
      <c r="R4383" s="406">
        <v>38443</v>
      </c>
    </row>
    <row r="4384" spans="1:18" hidden="1" x14ac:dyDescent="0.2">
      <c r="A4384" s="176" t="s">
        <v>83</v>
      </c>
      <c r="B4384" s="1064" t="s">
        <v>1923</v>
      </c>
      <c r="C4384" s="366" t="s">
        <v>1526</v>
      </c>
      <c r="D4384" s="176" t="s">
        <v>1668</v>
      </c>
      <c r="E4384" s="11"/>
      <c r="F4384" s="176" t="s">
        <v>79</v>
      </c>
      <c r="G4384" s="11"/>
      <c r="H4384" s="11"/>
      <c r="I4384" s="177">
        <v>74.86</v>
      </c>
      <c r="J4384" s="178"/>
      <c r="K4384" s="178"/>
      <c r="L4384" s="511">
        <f>L4383</f>
        <v>74.86</v>
      </c>
      <c r="M4384" s="11"/>
      <c r="N4384" s="11"/>
      <c r="O4384" s="360">
        <f>IF(P4384="Yes",'MD Rates'!$H$1,R4384)</f>
        <v>38443</v>
      </c>
      <c r="P4384" s="5" t="str">
        <f t="shared" si="178"/>
        <v>No</v>
      </c>
      <c r="R4384" s="406">
        <v>38443</v>
      </c>
    </row>
    <row r="4385" spans="1:18" hidden="1" x14ac:dyDescent="0.2">
      <c r="A4385" s="176" t="s">
        <v>83</v>
      </c>
      <c r="B4385" s="1064" t="s">
        <v>1923</v>
      </c>
      <c r="C4385" s="366" t="s">
        <v>1526</v>
      </c>
      <c r="D4385" s="176" t="s">
        <v>1672</v>
      </c>
      <c r="E4385" s="11"/>
      <c r="F4385" s="176" t="s">
        <v>79</v>
      </c>
      <c r="G4385" s="11"/>
      <c r="H4385" s="11"/>
      <c r="I4385" s="177">
        <v>74.86</v>
      </c>
      <c r="J4385" s="178"/>
      <c r="K4385" s="178"/>
      <c r="L4385" s="511">
        <f>L4384</f>
        <v>74.86</v>
      </c>
      <c r="M4385" s="11"/>
      <c r="N4385" s="11"/>
      <c r="O4385" s="360">
        <f>IF(P4385="Yes",'MD Rates'!$H$1,R4385)</f>
        <v>38443</v>
      </c>
      <c r="P4385" s="5" t="str">
        <f t="shared" si="178"/>
        <v>No</v>
      </c>
      <c r="R4385" s="406">
        <v>38443</v>
      </c>
    </row>
    <row r="4386" spans="1:18" hidden="1" x14ac:dyDescent="0.2">
      <c r="A4386" s="176" t="s">
        <v>83</v>
      </c>
      <c r="B4386" s="1064" t="s">
        <v>1923</v>
      </c>
      <c r="C4386" s="366" t="s">
        <v>1526</v>
      </c>
      <c r="D4386" s="176" t="s">
        <v>1673</v>
      </c>
      <c r="E4386" s="11"/>
      <c r="F4386" s="176" t="s">
        <v>79</v>
      </c>
      <c r="G4386" s="11"/>
      <c r="H4386" s="11"/>
      <c r="I4386" s="177">
        <v>74.86</v>
      </c>
      <c r="J4386" s="178"/>
      <c r="K4386" s="178"/>
      <c r="L4386" s="511">
        <f>L4385</f>
        <v>74.86</v>
      </c>
      <c r="M4386" s="11"/>
      <c r="N4386" s="11"/>
      <c r="O4386" s="360">
        <f>IF(P4386="Yes",'MD Rates'!$H$1,R4386)</f>
        <v>38443</v>
      </c>
      <c r="P4386" s="5" t="str">
        <f t="shared" si="178"/>
        <v>No</v>
      </c>
      <c r="R4386" s="406">
        <v>38443</v>
      </c>
    </row>
    <row r="4387" spans="1:18" hidden="1" x14ac:dyDescent="0.2">
      <c r="A4387" s="176" t="s">
        <v>83</v>
      </c>
      <c r="B4387" s="1064" t="s">
        <v>1923</v>
      </c>
      <c r="C4387" s="366" t="s">
        <v>1526</v>
      </c>
      <c r="D4387" s="11"/>
      <c r="E4387" s="11"/>
      <c r="F4387" s="176" t="s">
        <v>80</v>
      </c>
      <c r="G4387" s="11"/>
      <c r="H4387" s="11"/>
      <c r="I4387" s="177">
        <v>74.38</v>
      </c>
      <c r="J4387" s="178"/>
      <c r="K4387" s="178"/>
      <c r="L4387" s="511">
        <f>L4379</f>
        <v>74.38</v>
      </c>
      <c r="M4387" s="11"/>
      <c r="N4387" s="11"/>
      <c r="O4387" s="360">
        <f>IF(P4387="Yes",'MD Rates'!$H$1,R4387)</f>
        <v>38443</v>
      </c>
      <c r="P4387" s="5" t="str">
        <f t="shared" si="178"/>
        <v>No</v>
      </c>
      <c r="R4387" s="406">
        <v>38443</v>
      </c>
    </row>
    <row r="4388" spans="1:18" hidden="1" x14ac:dyDescent="0.2">
      <c r="A4388" s="176" t="s">
        <v>83</v>
      </c>
      <c r="B4388" s="1064" t="s">
        <v>1923</v>
      </c>
      <c r="C4388" s="366" t="s">
        <v>1526</v>
      </c>
      <c r="D4388" s="11"/>
      <c r="E4388" s="11"/>
      <c r="F4388" s="176" t="s">
        <v>79</v>
      </c>
      <c r="G4388" s="11"/>
      <c r="H4388" s="11"/>
      <c r="I4388" s="177">
        <v>47.47</v>
      </c>
      <c r="J4388" s="178"/>
      <c r="K4388" s="178"/>
      <c r="L4388" s="511">
        <f>L4380</f>
        <v>47.47</v>
      </c>
      <c r="M4388" s="11"/>
      <c r="N4388" s="11"/>
      <c r="O4388" s="360">
        <f>IF(P4388="Yes",'MD Rates'!$H$1,R4388)</f>
        <v>38443</v>
      </c>
      <c r="P4388" s="5" t="str">
        <f t="shared" si="178"/>
        <v>No</v>
      </c>
      <c r="R4388" s="406">
        <v>38443</v>
      </c>
    </row>
    <row r="4389" spans="1:18" hidden="1" x14ac:dyDescent="0.2">
      <c r="A4389" s="176" t="s">
        <v>83</v>
      </c>
      <c r="B4389" s="1064" t="s">
        <v>1923</v>
      </c>
      <c r="C4389" s="366" t="s">
        <v>1530</v>
      </c>
      <c r="D4389" s="176" t="s">
        <v>774</v>
      </c>
      <c r="E4389" s="11"/>
      <c r="F4389" s="176" t="s">
        <v>79</v>
      </c>
      <c r="G4389" s="11"/>
      <c r="H4389" s="11"/>
      <c r="I4389" s="177">
        <v>74.86</v>
      </c>
      <c r="J4389" s="178"/>
      <c r="K4389" s="178"/>
      <c r="L4389" s="511">
        <f>L4386</f>
        <v>74.86</v>
      </c>
      <c r="M4389" s="11"/>
      <c r="N4389" s="11"/>
      <c r="O4389" s="360">
        <f>IF(P4389="Yes",'MD Rates'!$H$1,R4389)</f>
        <v>38443</v>
      </c>
      <c r="P4389" s="5" t="str">
        <f t="shared" si="178"/>
        <v>No</v>
      </c>
      <c r="R4389" s="406">
        <v>38443</v>
      </c>
    </row>
    <row r="4390" spans="1:18" hidden="1" x14ac:dyDescent="0.2">
      <c r="A4390" s="176" t="s">
        <v>83</v>
      </c>
      <c r="B4390" s="1064" t="s">
        <v>1923</v>
      </c>
      <c r="C4390" s="366" t="s">
        <v>1530</v>
      </c>
      <c r="D4390" s="176" t="s">
        <v>775</v>
      </c>
      <c r="E4390" s="11"/>
      <c r="F4390" s="176" t="s">
        <v>79</v>
      </c>
      <c r="G4390" s="11"/>
      <c r="H4390" s="11"/>
      <c r="I4390" s="177">
        <v>74.86</v>
      </c>
      <c r="J4390" s="178"/>
      <c r="K4390" s="178"/>
      <c r="L4390" s="511">
        <f t="shared" ref="L4390:L4397" si="180">L4389</f>
        <v>74.86</v>
      </c>
      <c r="M4390" s="11"/>
      <c r="N4390" s="11"/>
      <c r="O4390" s="360">
        <f>IF(P4390="Yes",'MD Rates'!$H$1,R4390)</f>
        <v>38443</v>
      </c>
      <c r="P4390" s="5" t="str">
        <f t="shared" si="178"/>
        <v>No</v>
      </c>
      <c r="R4390" s="406">
        <v>38443</v>
      </c>
    </row>
    <row r="4391" spans="1:18" hidden="1" x14ac:dyDescent="0.2">
      <c r="A4391" s="176" t="s">
        <v>83</v>
      </c>
      <c r="B4391" s="1064" t="s">
        <v>1923</v>
      </c>
      <c r="C4391" s="366" t="s">
        <v>1530</v>
      </c>
      <c r="D4391" s="176" t="s">
        <v>799</v>
      </c>
      <c r="E4391" s="11"/>
      <c r="F4391" s="176" t="s">
        <v>79</v>
      </c>
      <c r="G4391" s="11"/>
      <c r="H4391" s="11"/>
      <c r="I4391" s="177">
        <v>74.86</v>
      </c>
      <c r="J4391" s="178"/>
      <c r="K4391" s="178"/>
      <c r="L4391" s="511">
        <f t="shared" si="180"/>
        <v>74.86</v>
      </c>
      <c r="M4391" s="11"/>
      <c r="N4391" s="11"/>
      <c r="O4391" s="360">
        <f>IF(P4391="Yes",'MD Rates'!$H$1,R4391)</f>
        <v>38443</v>
      </c>
      <c r="P4391" s="5" t="str">
        <f t="shared" si="178"/>
        <v>No</v>
      </c>
      <c r="R4391" s="406">
        <v>38443</v>
      </c>
    </row>
    <row r="4392" spans="1:18" hidden="1" x14ac:dyDescent="0.2">
      <c r="A4392" s="176" t="s">
        <v>83</v>
      </c>
      <c r="B4392" s="1064" t="s">
        <v>1923</v>
      </c>
      <c r="C4392" s="366" t="s">
        <v>1530</v>
      </c>
      <c r="D4392" s="176" t="s">
        <v>773</v>
      </c>
      <c r="E4392" s="11"/>
      <c r="F4392" s="176" t="s">
        <v>79</v>
      </c>
      <c r="G4392" s="11"/>
      <c r="H4392" s="11"/>
      <c r="I4392" s="177">
        <v>74.86</v>
      </c>
      <c r="J4392" s="178"/>
      <c r="K4392" s="178"/>
      <c r="L4392" s="511">
        <f t="shared" si="180"/>
        <v>74.86</v>
      </c>
      <c r="M4392" s="11"/>
      <c r="N4392" s="11"/>
      <c r="O4392" s="360">
        <f>IF(P4392="Yes",'MD Rates'!$H$1,R4392)</f>
        <v>38443</v>
      </c>
      <c r="P4392" s="5" t="str">
        <f t="shared" si="178"/>
        <v>No</v>
      </c>
      <c r="R4392" s="406">
        <v>38443</v>
      </c>
    </row>
    <row r="4393" spans="1:18" hidden="1" x14ac:dyDescent="0.2">
      <c r="A4393" s="176" t="s">
        <v>83</v>
      </c>
      <c r="B4393" s="1064" t="s">
        <v>1923</v>
      </c>
      <c r="C4393" s="366" t="s">
        <v>1530</v>
      </c>
      <c r="D4393" s="176" t="s">
        <v>1424</v>
      </c>
      <c r="E4393" s="11"/>
      <c r="F4393" s="176" t="s">
        <v>79</v>
      </c>
      <c r="G4393" s="11"/>
      <c r="H4393" s="11"/>
      <c r="I4393" s="177">
        <v>74.86</v>
      </c>
      <c r="J4393" s="178"/>
      <c r="K4393" s="178"/>
      <c r="L4393" s="511">
        <f t="shared" si="180"/>
        <v>74.86</v>
      </c>
      <c r="M4393" s="11"/>
      <c r="N4393" s="11"/>
      <c r="O4393" s="360">
        <f>IF(P4393="Yes",'MD Rates'!$H$1,R4393)</f>
        <v>38443</v>
      </c>
      <c r="P4393" s="5" t="str">
        <f t="shared" ref="P4393:P4413" si="181">IF(I4393&lt;&gt;L4393,"Yes","No")</f>
        <v>No</v>
      </c>
      <c r="R4393" s="406">
        <v>38443</v>
      </c>
    </row>
    <row r="4394" spans="1:18" hidden="1" x14ac:dyDescent="0.2">
      <c r="A4394" s="176" t="s">
        <v>83</v>
      </c>
      <c r="B4394" s="1064" t="s">
        <v>1923</v>
      </c>
      <c r="C4394" s="366" t="s">
        <v>1530</v>
      </c>
      <c r="D4394" s="176" t="s">
        <v>800</v>
      </c>
      <c r="E4394" s="11"/>
      <c r="F4394" s="176" t="s">
        <v>79</v>
      </c>
      <c r="G4394" s="11"/>
      <c r="H4394" s="11"/>
      <c r="I4394" s="177">
        <v>74.86</v>
      </c>
      <c r="J4394" s="178"/>
      <c r="K4394" s="178"/>
      <c r="L4394" s="511">
        <f t="shared" si="180"/>
        <v>74.86</v>
      </c>
      <c r="M4394" s="11"/>
      <c r="N4394" s="11"/>
      <c r="O4394" s="360">
        <f>IF(P4394="Yes",'MD Rates'!$H$1,R4394)</f>
        <v>38443</v>
      </c>
      <c r="P4394" s="5" t="str">
        <f t="shared" si="181"/>
        <v>No</v>
      </c>
      <c r="R4394" s="406">
        <v>38443</v>
      </c>
    </row>
    <row r="4395" spans="1:18" hidden="1" x14ac:dyDescent="0.2">
      <c r="A4395" s="176" t="s">
        <v>83</v>
      </c>
      <c r="B4395" s="1064" t="s">
        <v>1923</v>
      </c>
      <c r="C4395" s="366" t="s">
        <v>1530</v>
      </c>
      <c r="D4395" s="176" t="s">
        <v>1534</v>
      </c>
      <c r="E4395" s="11"/>
      <c r="F4395" s="176" t="s">
        <v>79</v>
      </c>
      <c r="G4395" s="11"/>
      <c r="H4395" s="11"/>
      <c r="I4395" s="177">
        <v>74.86</v>
      </c>
      <c r="J4395" s="178"/>
      <c r="K4395" s="178"/>
      <c r="L4395" s="511">
        <f t="shared" si="180"/>
        <v>74.86</v>
      </c>
      <c r="M4395" s="11"/>
      <c r="N4395" s="11"/>
      <c r="O4395" s="360">
        <f>IF(P4395="Yes",'MD Rates'!$H$1,R4395)</f>
        <v>38443</v>
      </c>
      <c r="P4395" s="5" t="str">
        <f t="shared" si="181"/>
        <v>No</v>
      </c>
      <c r="R4395" s="406">
        <v>38443</v>
      </c>
    </row>
    <row r="4396" spans="1:18" hidden="1" x14ac:dyDescent="0.2">
      <c r="A4396" s="176" t="s">
        <v>83</v>
      </c>
      <c r="B4396" s="1064" t="s">
        <v>1923</v>
      </c>
      <c r="C4396" s="366" t="s">
        <v>1530</v>
      </c>
      <c r="D4396" s="176" t="s">
        <v>1535</v>
      </c>
      <c r="E4396" s="11"/>
      <c r="F4396" s="176" t="s">
        <v>79</v>
      </c>
      <c r="G4396" s="11"/>
      <c r="H4396" s="11"/>
      <c r="I4396" s="177">
        <v>74.86</v>
      </c>
      <c r="J4396" s="178"/>
      <c r="K4396" s="178"/>
      <c r="L4396" s="511">
        <f t="shared" si="180"/>
        <v>74.86</v>
      </c>
      <c r="M4396" s="11"/>
      <c r="N4396" s="11"/>
      <c r="O4396" s="360">
        <f>IF(P4396="Yes",'MD Rates'!$H$1,R4396)</f>
        <v>38443</v>
      </c>
      <c r="P4396" s="5" t="str">
        <f t="shared" si="181"/>
        <v>No</v>
      </c>
      <c r="R4396" s="406">
        <v>38443</v>
      </c>
    </row>
    <row r="4397" spans="1:18" hidden="1" x14ac:dyDescent="0.2">
      <c r="A4397" s="176" t="s">
        <v>83</v>
      </c>
      <c r="B4397" s="1064" t="s">
        <v>1923</v>
      </c>
      <c r="C4397" s="366" t="s">
        <v>1530</v>
      </c>
      <c r="D4397" s="176" t="s">
        <v>1536</v>
      </c>
      <c r="E4397" s="11"/>
      <c r="F4397" s="176" t="s">
        <v>79</v>
      </c>
      <c r="G4397" s="11"/>
      <c r="H4397" s="11"/>
      <c r="I4397" s="177">
        <v>74.86</v>
      </c>
      <c r="J4397" s="178"/>
      <c r="K4397" s="178"/>
      <c r="L4397" s="511">
        <f t="shared" si="180"/>
        <v>74.86</v>
      </c>
      <c r="M4397" s="11"/>
      <c r="N4397" s="11"/>
      <c r="O4397" s="360">
        <f>IF(P4397="Yes",'MD Rates'!$H$1,R4397)</f>
        <v>38443</v>
      </c>
      <c r="P4397" s="5" t="str">
        <f t="shared" si="181"/>
        <v>No</v>
      </c>
      <c r="R4397" s="406">
        <v>38443</v>
      </c>
    </row>
    <row r="4398" spans="1:18" hidden="1" x14ac:dyDescent="0.2">
      <c r="A4398" s="176" t="s">
        <v>83</v>
      </c>
      <c r="B4398" s="1064" t="s">
        <v>1923</v>
      </c>
      <c r="C4398" s="366" t="s">
        <v>1530</v>
      </c>
      <c r="D4398" s="11"/>
      <c r="E4398" s="11"/>
      <c r="F4398" s="176" t="s">
        <v>80</v>
      </c>
      <c r="G4398" s="11"/>
      <c r="H4398" s="11"/>
      <c r="I4398" s="177">
        <v>74.38</v>
      </c>
      <c r="J4398" s="178"/>
      <c r="K4398" s="178"/>
      <c r="L4398" s="511">
        <f>L4379</f>
        <v>74.38</v>
      </c>
      <c r="M4398" s="11"/>
      <c r="N4398" s="11"/>
      <c r="O4398" s="360">
        <f>IF(P4398="Yes",'MD Rates'!$H$1,R4398)</f>
        <v>38443</v>
      </c>
      <c r="P4398" s="5" t="str">
        <f t="shared" si="181"/>
        <v>No</v>
      </c>
      <c r="R4398" s="406">
        <v>38443</v>
      </c>
    </row>
    <row r="4399" spans="1:18" hidden="1" x14ac:dyDescent="0.2">
      <c r="A4399" s="176" t="s">
        <v>83</v>
      </c>
      <c r="B4399" s="1064" t="s">
        <v>1923</v>
      </c>
      <c r="C4399" s="366" t="s">
        <v>1530</v>
      </c>
      <c r="D4399" s="11"/>
      <c r="E4399" s="11"/>
      <c r="F4399" s="176" t="s">
        <v>79</v>
      </c>
      <c r="G4399" s="11"/>
      <c r="H4399" s="11"/>
      <c r="I4399" s="373">
        <v>47.47</v>
      </c>
      <c r="J4399" s="178"/>
      <c r="K4399" s="178"/>
      <c r="L4399" s="511">
        <f>L4388</f>
        <v>47.47</v>
      </c>
      <c r="M4399" s="11"/>
      <c r="N4399" s="11"/>
      <c r="O4399" s="360">
        <f>IF(P4399="Yes",'MD Rates'!$H$1,R4399)</f>
        <v>38443</v>
      </c>
      <c r="P4399" s="5" t="str">
        <f t="shared" si="181"/>
        <v>No</v>
      </c>
      <c r="R4399" s="406">
        <v>38443</v>
      </c>
    </row>
    <row r="4400" spans="1:18" hidden="1" x14ac:dyDescent="0.2">
      <c r="A4400" s="184" t="s">
        <v>83</v>
      </c>
      <c r="B4400" s="1064" t="s">
        <v>1923</v>
      </c>
      <c r="C4400" s="184" t="s">
        <v>1531</v>
      </c>
      <c r="F4400" s="176" t="s">
        <v>79</v>
      </c>
      <c r="G4400" s="11"/>
      <c r="H4400" s="11"/>
      <c r="I4400" s="177">
        <v>74.86</v>
      </c>
      <c r="J4400" s="178"/>
      <c r="K4400" s="178"/>
      <c r="L4400" s="511">
        <f>L4397</f>
        <v>74.86</v>
      </c>
      <c r="M4400" s="11"/>
      <c r="N4400" s="11"/>
      <c r="O4400" s="360">
        <f>IF(P4400="Yes",'MD Rates'!$H$1,R4400)</f>
        <v>38443</v>
      </c>
      <c r="P4400" s="5" t="str">
        <f t="shared" si="181"/>
        <v>No</v>
      </c>
      <c r="R4400" s="406">
        <v>38443</v>
      </c>
    </row>
    <row r="4401" spans="1:18" hidden="1" x14ac:dyDescent="0.2">
      <c r="A4401" s="184" t="s">
        <v>83</v>
      </c>
      <c r="B4401" s="1064" t="s">
        <v>1923</v>
      </c>
      <c r="C4401" s="184" t="s">
        <v>1532</v>
      </c>
      <c r="F4401" s="176" t="s">
        <v>79</v>
      </c>
      <c r="G4401" s="11"/>
      <c r="H4401" s="11"/>
      <c r="I4401" s="177">
        <v>74.86</v>
      </c>
      <c r="J4401" s="178"/>
      <c r="K4401" s="178"/>
      <c r="L4401" s="511">
        <f>L4400</f>
        <v>74.86</v>
      </c>
      <c r="M4401" s="11"/>
      <c r="N4401" s="11"/>
      <c r="O4401" s="360">
        <f>IF(P4401="Yes",'MD Rates'!$H$1,R4401)</f>
        <v>38443</v>
      </c>
      <c r="P4401" s="5" t="str">
        <f t="shared" si="181"/>
        <v>No</v>
      </c>
      <c r="R4401" s="406">
        <v>38443</v>
      </c>
    </row>
    <row r="4402" spans="1:18" hidden="1" x14ac:dyDescent="0.2">
      <c r="A4402" s="176" t="s">
        <v>261</v>
      </c>
      <c r="B4402" s="1064" t="s">
        <v>1923</v>
      </c>
      <c r="C4402" s="366" t="s">
        <v>1530</v>
      </c>
      <c r="D4402" s="176" t="s">
        <v>773</v>
      </c>
      <c r="E4402" s="11"/>
      <c r="F4402" s="176" t="s">
        <v>1359</v>
      </c>
      <c r="G4402" s="11"/>
      <c r="H4402" s="11"/>
      <c r="I4402" s="11">
        <v>216.4</v>
      </c>
      <c r="J4402" s="11"/>
      <c r="K4402" s="11"/>
      <c r="L4402" s="419">
        <f>'MD Rates'!H570</f>
        <v>216.4</v>
      </c>
      <c r="M4402" s="11"/>
      <c r="N4402" s="11"/>
      <c r="O4402" s="360">
        <f>IF(P4402="Yes",'MD Rates'!$H$1,R4402)</f>
        <v>43922</v>
      </c>
      <c r="P4402" s="5" t="str">
        <f t="shared" si="181"/>
        <v>No</v>
      </c>
      <c r="R4402" s="406">
        <v>43922</v>
      </c>
    </row>
    <row r="4403" spans="1:18" hidden="1" x14ac:dyDescent="0.2">
      <c r="A4403" s="176" t="s">
        <v>261</v>
      </c>
      <c r="B4403" s="1064" t="s">
        <v>1923</v>
      </c>
      <c r="C4403" s="366" t="s">
        <v>1530</v>
      </c>
      <c r="D4403" s="176" t="s">
        <v>773</v>
      </c>
      <c r="E4403" s="11"/>
      <c r="F4403" s="176" t="s">
        <v>1361</v>
      </c>
      <c r="G4403" s="11"/>
      <c r="H4403" s="11"/>
      <c r="I4403" s="73">
        <v>108.21</v>
      </c>
      <c r="J4403" s="11"/>
      <c r="K4403" s="11"/>
      <c r="L4403" s="419">
        <f>'MD Rates'!H571</f>
        <v>108.21</v>
      </c>
      <c r="M4403" s="11"/>
      <c r="N4403" s="11"/>
      <c r="O4403" s="360">
        <f>IF(P4403="Yes",'MD Rates'!$H$1,R4403)</f>
        <v>43922</v>
      </c>
      <c r="P4403" s="5" t="str">
        <f t="shared" si="181"/>
        <v>No</v>
      </c>
      <c r="R4403" s="406">
        <v>43922</v>
      </c>
    </row>
    <row r="4404" spans="1:18" hidden="1" x14ac:dyDescent="0.2">
      <c r="A4404" s="176" t="s">
        <v>261</v>
      </c>
      <c r="B4404" s="1064" t="s">
        <v>1923</v>
      </c>
      <c r="C4404" s="366" t="s">
        <v>1530</v>
      </c>
      <c r="D4404" s="176" t="s">
        <v>1534</v>
      </c>
      <c r="E4404" s="11"/>
      <c r="F4404" s="176" t="s">
        <v>1359</v>
      </c>
      <c r="G4404" s="11"/>
      <c r="H4404" s="11"/>
      <c r="I4404" s="11">
        <v>216.4</v>
      </c>
      <c r="J4404" s="11"/>
      <c r="K4404" s="11"/>
      <c r="L4404" s="419">
        <f t="shared" ref="L4404:L4411" si="182">L4402</f>
        <v>216.4</v>
      </c>
      <c r="M4404" s="11"/>
      <c r="N4404" s="11"/>
      <c r="O4404" s="360">
        <f>IF(P4404="Yes",'MD Rates'!$H$1,R4404)</f>
        <v>43922</v>
      </c>
      <c r="P4404" s="5" t="str">
        <f t="shared" si="181"/>
        <v>No</v>
      </c>
      <c r="R4404" s="406">
        <v>43922</v>
      </c>
    </row>
    <row r="4405" spans="1:18" hidden="1" x14ac:dyDescent="0.2">
      <c r="A4405" s="176" t="s">
        <v>261</v>
      </c>
      <c r="B4405" s="1064" t="s">
        <v>1923</v>
      </c>
      <c r="C4405" s="366" t="s">
        <v>1530</v>
      </c>
      <c r="D4405" s="176" t="s">
        <v>1534</v>
      </c>
      <c r="E4405" s="11"/>
      <c r="F4405" s="176" t="s">
        <v>1361</v>
      </c>
      <c r="G4405" s="11"/>
      <c r="H4405" s="11"/>
      <c r="I4405" s="73">
        <v>108.21</v>
      </c>
      <c r="J4405" s="11"/>
      <c r="K4405" s="11"/>
      <c r="L4405" s="419">
        <f t="shared" si="182"/>
        <v>108.21</v>
      </c>
      <c r="M4405" s="11"/>
      <c r="N4405" s="11"/>
      <c r="O4405" s="360">
        <f>IF(P4405="Yes",'MD Rates'!$H$1,R4405)</f>
        <v>43922</v>
      </c>
      <c r="P4405" s="5" t="str">
        <f t="shared" si="181"/>
        <v>No</v>
      </c>
      <c r="R4405" s="406">
        <v>43922</v>
      </c>
    </row>
    <row r="4406" spans="1:18" hidden="1" x14ac:dyDescent="0.2">
      <c r="A4406" s="176" t="s">
        <v>261</v>
      </c>
      <c r="B4406" s="1064" t="s">
        <v>1923</v>
      </c>
      <c r="C4406" s="366" t="s">
        <v>1530</v>
      </c>
      <c r="D4406" s="176" t="s">
        <v>1535</v>
      </c>
      <c r="E4406" s="11"/>
      <c r="F4406" s="176" t="s">
        <v>1359</v>
      </c>
      <c r="G4406" s="11"/>
      <c r="H4406" s="11"/>
      <c r="I4406" s="11">
        <v>216.4</v>
      </c>
      <c r="J4406" s="11"/>
      <c r="K4406" s="11"/>
      <c r="L4406" s="419">
        <f t="shared" si="182"/>
        <v>216.4</v>
      </c>
      <c r="M4406" s="11"/>
      <c r="N4406" s="11"/>
      <c r="O4406" s="360">
        <f>IF(P4406="Yes",'MD Rates'!$H$1,R4406)</f>
        <v>43922</v>
      </c>
      <c r="P4406" s="5" t="str">
        <f t="shared" si="181"/>
        <v>No</v>
      </c>
      <c r="R4406" s="406">
        <v>43922</v>
      </c>
    </row>
    <row r="4407" spans="1:18" hidden="1" x14ac:dyDescent="0.2">
      <c r="A4407" s="176" t="s">
        <v>261</v>
      </c>
      <c r="B4407" s="1064" t="s">
        <v>1923</v>
      </c>
      <c r="C4407" s="366" t="s">
        <v>1530</v>
      </c>
      <c r="D4407" s="176" t="s">
        <v>1535</v>
      </c>
      <c r="E4407" s="11"/>
      <c r="F4407" s="176" t="s">
        <v>1361</v>
      </c>
      <c r="G4407" s="11"/>
      <c r="H4407" s="11"/>
      <c r="I4407" s="73">
        <v>108.21</v>
      </c>
      <c r="J4407" s="11"/>
      <c r="K4407" s="11"/>
      <c r="L4407" s="419">
        <f t="shared" si="182"/>
        <v>108.21</v>
      </c>
      <c r="M4407" s="11"/>
      <c r="N4407" s="11"/>
      <c r="O4407" s="360">
        <f>IF(P4407="Yes",'MD Rates'!$H$1,R4407)</f>
        <v>43922</v>
      </c>
      <c r="P4407" s="5" t="str">
        <f t="shared" si="181"/>
        <v>No</v>
      </c>
      <c r="R4407" s="406">
        <v>43922</v>
      </c>
    </row>
    <row r="4408" spans="1:18" hidden="1" x14ac:dyDescent="0.2">
      <c r="A4408" s="176" t="s">
        <v>261</v>
      </c>
      <c r="B4408" s="1064" t="s">
        <v>1923</v>
      </c>
      <c r="C4408" s="366" t="s">
        <v>1530</v>
      </c>
      <c r="D4408" s="176" t="s">
        <v>1536</v>
      </c>
      <c r="E4408" s="11"/>
      <c r="F4408" s="176" t="s">
        <v>1359</v>
      </c>
      <c r="G4408" s="11"/>
      <c r="H4408" s="11"/>
      <c r="I4408" s="11">
        <v>216.4</v>
      </c>
      <c r="J4408" s="11"/>
      <c r="K4408" s="11"/>
      <c r="L4408" s="419">
        <f t="shared" si="182"/>
        <v>216.4</v>
      </c>
      <c r="M4408" s="11"/>
      <c r="N4408" s="11"/>
      <c r="O4408" s="360">
        <f>IF(P4408="Yes",'MD Rates'!$H$1,R4408)</f>
        <v>43922</v>
      </c>
      <c r="P4408" s="5" t="str">
        <f t="shared" si="181"/>
        <v>No</v>
      </c>
      <c r="R4408" s="406">
        <v>43922</v>
      </c>
    </row>
    <row r="4409" spans="1:18" hidden="1" x14ac:dyDescent="0.2">
      <c r="A4409" s="176" t="s">
        <v>261</v>
      </c>
      <c r="B4409" s="1064" t="s">
        <v>1923</v>
      </c>
      <c r="C4409" s="366" t="s">
        <v>1530</v>
      </c>
      <c r="D4409" s="176" t="s">
        <v>1536</v>
      </c>
      <c r="E4409" s="11"/>
      <c r="F4409" s="176" t="s">
        <v>1361</v>
      </c>
      <c r="G4409" s="11"/>
      <c r="H4409" s="11"/>
      <c r="I4409" s="73">
        <v>108.21</v>
      </c>
      <c r="J4409" s="11"/>
      <c r="K4409" s="11"/>
      <c r="L4409" s="419">
        <f t="shared" si="182"/>
        <v>108.21</v>
      </c>
      <c r="M4409" s="11"/>
      <c r="N4409" s="11"/>
      <c r="O4409" s="360">
        <f>IF(P4409="Yes",'MD Rates'!$H$1,R4409)</f>
        <v>43922</v>
      </c>
      <c r="P4409" s="5" t="str">
        <f t="shared" si="181"/>
        <v>No</v>
      </c>
      <c r="R4409" s="406">
        <v>43922</v>
      </c>
    </row>
    <row r="4410" spans="1:18" hidden="1" x14ac:dyDescent="0.2">
      <c r="A4410" s="184" t="s">
        <v>261</v>
      </c>
      <c r="B4410" s="1064" t="s">
        <v>1923</v>
      </c>
      <c r="C4410" s="184" t="s">
        <v>1531</v>
      </c>
      <c r="F4410" s="176" t="s">
        <v>1359</v>
      </c>
      <c r="G4410" s="11"/>
      <c r="H4410" s="11"/>
      <c r="I4410" s="11">
        <v>216.4</v>
      </c>
      <c r="J4410" s="11"/>
      <c r="K4410" s="11"/>
      <c r="L4410" s="419">
        <f t="shared" si="182"/>
        <v>216.4</v>
      </c>
      <c r="M4410" s="11"/>
      <c r="N4410" s="11"/>
      <c r="O4410" s="360">
        <f>IF(P4410="Yes",'MD Rates'!$H$1,R4410)</f>
        <v>43922</v>
      </c>
      <c r="P4410" s="5" t="str">
        <f t="shared" si="181"/>
        <v>No</v>
      </c>
      <c r="R4410" s="406">
        <v>43922</v>
      </c>
    </row>
    <row r="4411" spans="1:18" hidden="1" x14ac:dyDescent="0.2">
      <c r="A4411" s="184" t="s">
        <v>261</v>
      </c>
      <c r="B4411" s="1064" t="s">
        <v>1923</v>
      </c>
      <c r="C4411" s="184" t="s">
        <v>1531</v>
      </c>
      <c r="F4411" s="176" t="s">
        <v>1361</v>
      </c>
      <c r="G4411" s="11"/>
      <c r="H4411" s="11"/>
      <c r="I4411" s="73">
        <v>108.21</v>
      </c>
      <c r="J4411" s="11"/>
      <c r="K4411" s="11"/>
      <c r="L4411" s="419">
        <f t="shared" si="182"/>
        <v>108.21</v>
      </c>
      <c r="M4411" s="11"/>
      <c r="N4411" s="11"/>
      <c r="O4411" s="360">
        <f>IF(P4411="Yes",'MD Rates'!$H$1,R4411)</f>
        <v>43922</v>
      </c>
      <c r="P4411" s="5" t="str">
        <f t="shared" si="181"/>
        <v>No</v>
      </c>
      <c r="R4411" s="406">
        <v>43922</v>
      </c>
    </row>
    <row r="4412" spans="1:18" hidden="1" x14ac:dyDescent="0.2">
      <c r="A4412" s="184" t="s">
        <v>261</v>
      </c>
      <c r="B4412" s="1064" t="s">
        <v>1923</v>
      </c>
      <c r="C4412" s="184" t="s">
        <v>1532</v>
      </c>
      <c r="F4412" s="176" t="s">
        <v>1359</v>
      </c>
      <c r="G4412" s="11"/>
      <c r="H4412" s="11"/>
      <c r="I4412" s="11">
        <v>199.36</v>
      </c>
      <c r="J4412" s="11"/>
      <c r="K4412" s="11"/>
      <c r="L4412" s="11">
        <v>199.36</v>
      </c>
      <c r="M4412" s="11"/>
      <c r="N4412" s="11"/>
      <c r="O4412" s="360">
        <f>IF(P4412="Yes",'MD Rates'!$H$1,R4412)</f>
        <v>39904</v>
      </c>
      <c r="P4412" s="5" t="str">
        <f t="shared" si="181"/>
        <v>No</v>
      </c>
      <c r="R4412" s="406">
        <v>39904</v>
      </c>
    </row>
    <row r="4413" spans="1:18" hidden="1" x14ac:dyDescent="0.2">
      <c r="A4413" s="184" t="s">
        <v>261</v>
      </c>
      <c r="B4413" s="1064" t="s">
        <v>1923</v>
      </c>
      <c r="C4413" s="184" t="s">
        <v>1532</v>
      </c>
      <c r="F4413" s="176" t="s">
        <v>1361</v>
      </c>
      <c r="G4413" s="11"/>
      <c r="H4413" s="11"/>
      <c r="I4413" s="73">
        <v>99.69</v>
      </c>
      <c r="J4413" s="11"/>
      <c r="K4413" s="11"/>
      <c r="L4413" s="73">
        <v>99.69</v>
      </c>
      <c r="M4413" s="11"/>
      <c r="N4413" s="11"/>
      <c r="O4413" s="360">
        <f>IF(P4413="Yes",'MD Rates'!$H$1,R4413)</f>
        <v>39904</v>
      </c>
      <c r="P4413" s="5" t="str">
        <f t="shared" si="181"/>
        <v>No</v>
      </c>
      <c r="R4413" s="406">
        <v>39904</v>
      </c>
    </row>
    <row r="4414" spans="1:18" hidden="1" x14ac:dyDescent="0.2">
      <c r="A4414" s="389" t="s">
        <v>202</v>
      </c>
      <c r="B4414" s="1064" t="s">
        <v>1923</v>
      </c>
      <c r="C4414" s="389" t="s">
        <v>1529</v>
      </c>
      <c r="F4414" s="389" t="s">
        <v>203</v>
      </c>
      <c r="I4414" s="390">
        <v>2326</v>
      </c>
      <c r="J4414" s="358"/>
      <c r="K4414" s="358"/>
      <c r="L4414" s="509">
        <v>2326</v>
      </c>
      <c r="M4414" s="11"/>
      <c r="N4414" s="11"/>
      <c r="O4414" s="360">
        <f>IF(P4414="Yes",'MD Rates'!$H$1,R4414)</f>
        <v>39387</v>
      </c>
      <c r="P4414" s="5" t="s">
        <v>1009</v>
      </c>
      <c r="R4414" s="406">
        <v>39387</v>
      </c>
    </row>
    <row r="4415" spans="1:18" hidden="1" x14ac:dyDescent="0.2">
      <c r="A4415" s="389" t="s">
        <v>202</v>
      </c>
      <c r="B4415" s="1064" t="s">
        <v>1923</v>
      </c>
      <c r="C4415" s="389" t="s">
        <v>1529</v>
      </c>
      <c r="F4415" s="389" t="s">
        <v>204</v>
      </c>
      <c r="I4415" s="390">
        <v>2627</v>
      </c>
      <c r="J4415" s="358"/>
      <c r="K4415" s="358"/>
      <c r="L4415" s="509">
        <v>2627</v>
      </c>
      <c r="M4415" s="11"/>
      <c r="N4415" s="11"/>
      <c r="O4415" s="360">
        <f>IF(P4415="Yes",'MD Rates'!$H$1,R4415)</f>
        <v>39387</v>
      </c>
      <c r="P4415" s="5" t="s">
        <v>1009</v>
      </c>
      <c r="R4415" s="406">
        <v>39387</v>
      </c>
    </row>
    <row r="4416" spans="1:18" hidden="1" x14ac:dyDescent="0.2">
      <c r="A4416" s="423" t="s">
        <v>205</v>
      </c>
      <c r="B4416" s="1064" t="s">
        <v>1923</v>
      </c>
      <c r="C4416" s="389" t="s">
        <v>1529</v>
      </c>
      <c r="F4416" s="389" t="s">
        <v>203</v>
      </c>
      <c r="I4416" s="390">
        <v>2326</v>
      </c>
      <c r="J4416" s="358"/>
      <c r="K4416" s="358"/>
      <c r="L4416" s="509">
        <v>2326</v>
      </c>
      <c r="M4416" s="11"/>
      <c r="N4416" s="11"/>
      <c r="O4416" s="360">
        <f>IF(P4416="Yes",'MD Rates'!$H$1,R4416)</f>
        <v>39387</v>
      </c>
      <c r="P4416" s="5" t="s">
        <v>1009</v>
      </c>
      <c r="R4416" s="406">
        <v>39387</v>
      </c>
    </row>
    <row r="4417" spans="1:18" hidden="1" x14ac:dyDescent="0.2">
      <c r="A4417" s="423" t="s">
        <v>205</v>
      </c>
      <c r="B4417" s="1064" t="s">
        <v>1923</v>
      </c>
      <c r="C4417" s="389" t="s">
        <v>1529</v>
      </c>
      <c r="F4417" s="389" t="s">
        <v>204</v>
      </c>
      <c r="I4417" s="390">
        <v>2627</v>
      </c>
      <c r="J4417" s="358"/>
      <c r="K4417" s="358"/>
      <c r="L4417" s="509">
        <v>2627</v>
      </c>
      <c r="M4417" s="11"/>
      <c r="N4417" s="11"/>
      <c r="O4417" s="360">
        <f>IF(P4417="Yes",'MD Rates'!$H$1,R4417)</f>
        <v>39387</v>
      </c>
      <c r="P4417" s="5" t="s">
        <v>1009</v>
      </c>
      <c r="R4417" s="406">
        <v>39387</v>
      </c>
    </row>
    <row r="4418" spans="1:18" hidden="1" x14ac:dyDescent="0.2">
      <c r="A4418" s="420" t="s">
        <v>84</v>
      </c>
      <c r="B4418" s="1064" t="s">
        <v>1923</v>
      </c>
      <c r="C4418" s="366" t="s">
        <v>1530</v>
      </c>
      <c r="D4418" s="176"/>
      <c r="E4418" s="11"/>
      <c r="F4418" s="176"/>
      <c r="G4418" s="11"/>
      <c r="H4418" s="11"/>
      <c r="I4418" s="177"/>
      <c r="J4418" s="178"/>
      <c r="K4418" s="178"/>
      <c r="L4418" s="419"/>
      <c r="M4418" s="11"/>
      <c r="N4418" s="11"/>
      <c r="O4418" s="360">
        <f>IF(P4418="Yes",'MD Rates'!$H$1,R4418)</f>
        <v>18629</v>
      </c>
      <c r="P4418" s="5" t="str">
        <f t="shared" ref="P4418:P4767" si="183">IF(I4418&lt;&gt;L4418,"Yes","No")</f>
        <v>No</v>
      </c>
      <c r="R4418" s="406">
        <v>18629</v>
      </c>
    </row>
    <row r="4419" spans="1:18" hidden="1" x14ac:dyDescent="0.2">
      <c r="A4419" s="420" t="s">
        <v>85</v>
      </c>
      <c r="B4419" s="1064" t="s">
        <v>1923</v>
      </c>
      <c r="C4419" s="366" t="s">
        <v>1530</v>
      </c>
      <c r="D4419" s="176"/>
      <c r="E4419" s="11"/>
      <c r="F4419" s="176"/>
      <c r="G4419" s="11"/>
      <c r="H4419" s="11"/>
      <c r="I4419" s="177"/>
      <c r="J4419" s="178"/>
      <c r="K4419" s="178"/>
      <c r="L4419" s="419"/>
      <c r="M4419" s="11"/>
      <c r="N4419" s="11"/>
      <c r="O4419" s="360">
        <f>IF(P4419="Yes",'MD Rates'!$H$1,R4419)</f>
        <v>18629</v>
      </c>
      <c r="P4419" s="5" t="str">
        <f t="shared" si="183"/>
        <v>No</v>
      </c>
      <c r="R4419" s="406">
        <v>18629</v>
      </c>
    </row>
    <row r="4420" spans="1:18" hidden="1" x14ac:dyDescent="0.2">
      <c r="A4420" s="423" t="s">
        <v>690</v>
      </c>
      <c r="B4420" s="1064" t="s">
        <v>1923</v>
      </c>
      <c r="C4420" s="389" t="s">
        <v>1529</v>
      </c>
      <c r="F4420" t="s">
        <v>487</v>
      </c>
      <c r="I4420" s="390">
        <v>2120</v>
      </c>
      <c r="J4420" s="358"/>
      <c r="K4420" s="358"/>
      <c r="L4420" s="978">
        <f>'MD Rates'!J358</f>
        <v>2120</v>
      </c>
      <c r="M4420" s="11"/>
      <c r="N4420" s="11"/>
      <c r="O4420" s="360">
        <f>IF(P4420="Yes",'MD Rates'!$H$1,R4420)</f>
        <v>43556</v>
      </c>
      <c r="P4420" s="411" t="str">
        <f t="shared" si="183"/>
        <v>No</v>
      </c>
      <c r="R4420" s="406">
        <v>43556</v>
      </c>
    </row>
    <row r="4421" spans="1:18" hidden="1" x14ac:dyDescent="0.2">
      <c r="A4421" s="389" t="s">
        <v>691</v>
      </c>
      <c r="B4421" s="1064" t="s">
        <v>1923</v>
      </c>
      <c r="C4421" s="389" t="s">
        <v>1529</v>
      </c>
      <c r="F4421" t="s">
        <v>487</v>
      </c>
      <c r="I4421" s="390">
        <v>2120</v>
      </c>
      <c r="J4421" s="358"/>
      <c r="K4421" s="358"/>
      <c r="L4421" s="978">
        <f>'MD Rates'!J358</f>
        <v>2120</v>
      </c>
      <c r="M4421" s="11"/>
      <c r="N4421" s="11"/>
      <c r="O4421" s="360">
        <f>IF(P4421="Yes",'MD Rates'!$H$1,R4421)</f>
        <v>43556</v>
      </c>
      <c r="P4421" s="411" t="str">
        <f t="shared" si="183"/>
        <v>No</v>
      </c>
      <c r="R4421" s="406">
        <v>43556</v>
      </c>
    </row>
    <row r="4422" spans="1:18" hidden="1" x14ac:dyDescent="0.2">
      <c r="A4422" t="s">
        <v>86</v>
      </c>
      <c r="B4422" s="1064" t="s">
        <v>1923</v>
      </c>
      <c r="C4422" s="366" t="s">
        <v>1526</v>
      </c>
      <c r="D4422" s="11"/>
      <c r="E4422" s="11"/>
      <c r="F4422" s="176"/>
      <c r="G4422" s="11"/>
      <c r="H4422" s="11"/>
      <c r="I4422" s="177"/>
      <c r="J4422" s="178"/>
      <c r="K4422" s="178"/>
      <c r="L4422" s="511"/>
      <c r="M4422" s="11"/>
      <c r="N4422" s="11"/>
      <c r="O4422" s="360">
        <f>IF(P4422="Yes",'MD Rates'!$H$1,R4422)</f>
        <v>18629</v>
      </c>
      <c r="P4422" s="5" t="str">
        <f t="shared" si="183"/>
        <v>No</v>
      </c>
      <c r="R4422" s="406">
        <v>18629</v>
      </c>
    </row>
    <row r="4423" spans="1:18" hidden="1" x14ac:dyDescent="0.2">
      <c r="A4423" t="s">
        <v>86</v>
      </c>
      <c r="B4423" s="1064" t="s">
        <v>1923</v>
      </c>
      <c r="C4423" s="366" t="s">
        <v>1530</v>
      </c>
      <c r="D4423" s="176"/>
      <c r="E4423" s="11"/>
      <c r="F4423" s="176"/>
      <c r="G4423" s="11"/>
      <c r="H4423" s="11"/>
      <c r="I4423" s="177"/>
      <c r="J4423" s="178"/>
      <c r="K4423" s="178"/>
      <c r="L4423" s="419"/>
      <c r="M4423" s="11"/>
      <c r="N4423" s="11"/>
      <c r="O4423" s="360">
        <f>IF(P4423="Yes",'MD Rates'!$H$1,R4423)</f>
        <v>18629</v>
      </c>
      <c r="P4423" s="5" t="str">
        <f t="shared" si="183"/>
        <v>No</v>
      </c>
      <c r="R4423" s="406">
        <v>18629</v>
      </c>
    </row>
    <row r="4424" spans="1:18" hidden="1" x14ac:dyDescent="0.2">
      <c r="A4424" t="s">
        <v>87</v>
      </c>
      <c r="B4424" s="1064" t="s">
        <v>1923</v>
      </c>
      <c r="C4424" s="40" t="s">
        <v>1531</v>
      </c>
      <c r="G4424" s="11"/>
      <c r="H4424" s="11"/>
      <c r="I4424" s="357"/>
      <c r="J4424" s="357"/>
      <c r="K4424" s="357"/>
      <c r="L4424" s="408"/>
      <c r="M4424" s="11"/>
      <c r="N4424" s="11"/>
      <c r="O4424" s="360">
        <f>IF(P4424="Yes",'MD Rates'!$H$1,R4424)</f>
        <v>39022</v>
      </c>
      <c r="P4424" s="5" t="str">
        <f t="shared" si="183"/>
        <v>No</v>
      </c>
      <c r="R4424" s="406">
        <v>39022</v>
      </c>
    </row>
    <row r="4425" spans="1:18" hidden="1" x14ac:dyDescent="0.2">
      <c r="A4425" t="s">
        <v>88</v>
      </c>
      <c r="B4425" s="1064" t="s">
        <v>1923</v>
      </c>
      <c r="C4425" s="40" t="s">
        <v>1532</v>
      </c>
      <c r="F4425" t="s">
        <v>89</v>
      </c>
      <c r="G4425" s="11"/>
      <c r="H4425" s="11"/>
      <c r="I4425" s="358">
        <v>1.25</v>
      </c>
      <c r="J4425" s="357"/>
      <c r="K4425" s="357"/>
      <c r="L4425" s="419">
        <f>'MD Rates'!H786</f>
        <v>1.25</v>
      </c>
      <c r="M4425" s="11"/>
      <c r="N4425" s="11"/>
      <c r="O4425" s="360">
        <f>IF(P4425="Yes",'MD Rates'!$H$1,R4425)</f>
        <v>39022</v>
      </c>
      <c r="P4425" s="5" t="str">
        <f t="shared" si="183"/>
        <v>No</v>
      </c>
      <c r="R4425" s="406">
        <v>39022</v>
      </c>
    </row>
    <row r="4426" spans="1:18" hidden="1" x14ac:dyDescent="0.2">
      <c r="A4426" t="s">
        <v>88</v>
      </c>
      <c r="B4426" s="1064" t="s">
        <v>1923</v>
      </c>
      <c r="C4426" s="40" t="s">
        <v>1532</v>
      </c>
      <c r="F4426" t="s">
        <v>90</v>
      </c>
      <c r="G4426" s="11"/>
      <c r="H4426" s="11"/>
      <c r="I4426" s="358">
        <v>1</v>
      </c>
      <c r="J4426" s="357"/>
      <c r="K4426" s="357"/>
      <c r="L4426" s="419">
        <f>'MD Rates'!H785</f>
        <v>1</v>
      </c>
      <c r="M4426" s="11"/>
      <c r="N4426" s="11"/>
      <c r="O4426" s="360">
        <f>IF(P4426="Yes",'MD Rates'!$H$1,R4426)</f>
        <v>39022</v>
      </c>
      <c r="P4426" s="5" t="str">
        <f t="shared" si="183"/>
        <v>No</v>
      </c>
      <c r="R4426" s="406">
        <v>39022</v>
      </c>
    </row>
    <row r="4427" spans="1:18" hidden="1" x14ac:dyDescent="0.2">
      <c r="A4427" t="s">
        <v>88</v>
      </c>
      <c r="B4427" s="1064" t="s">
        <v>1923</v>
      </c>
      <c r="C4427" s="40" t="s">
        <v>1532</v>
      </c>
      <c r="F4427" t="s">
        <v>91</v>
      </c>
      <c r="G4427" s="11"/>
      <c r="H4427" s="11"/>
      <c r="I4427" s="358">
        <v>1.5</v>
      </c>
      <c r="J4427" s="357"/>
      <c r="K4427" s="357"/>
      <c r="L4427" s="419">
        <f>'MD Rates'!H787</f>
        <v>1.5</v>
      </c>
      <c r="M4427" s="11"/>
      <c r="N4427" s="11"/>
      <c r="O4427" s="360">
        <f>IF(P4427="Yes",'MD Rates'!$H$1,R4427)</f>
        <v>39022</v>
      </c>
      <c r="P4427" s="5" t="str">
        <f t="shared" si="183"/>
        <v>No</v>
      </c>
      <c r="R4427" s="406">
        <v>39022</v>
      </c>
    </row>
    <row r="4428" spans="1:18" hidden="1" x14ac:dyDescent="0.2">
      <c r="A4428" t="s">
        <v>88</v>
      </c>
      <c r="B4428" s="1064" t="s">
        <v>1923</v>
      </c>
      <c r="C4428" s="40" t="s">
        <v>1532</v>
      </c>
      <c r="F4428" t="s">
        <v>92</v>
      </c>
      <c r="G4428" s="11"/>
      <c r="H4428" s="11"/>
      <c r="I4428" s="358">
        <v>1</v>
      </c>
      <c r="J4428" s="357"/>
      <c r="K4428" s="357"/>
      <c r="L4428" s="419">
        <f>'MD Rates'!H784</f>
        <v>1</v>
      </c>
      <c r="M4428" s="11"/>
      <c r="N4428" s="11"/>
      <c r="O4428" s="360">
        <f>IF(P4428="Yes",'MD Rates'!$H$1,R4428)</f>
        <v>39022</v>
      </c>
      <c r="P4428" s="5" t="str">
        <f t="shared" si="183"/>
        <v>No</v>
      </c>
      <c r="R4428" s="406">
        <v>39022</v>
      </c>
    </row>
    <row r="4429" spans="1:18" hidden="1" x14ac:dyDescent="0.2">
      <c r="A4429" t="s">
        <v>93</v>
      </c>
      <c r="B4429" s="1064" t="s">
        <v>1923</v>
      </c>
      <c r="C4429" s="40" t="s">
        <v>1532</v>
      </c>
      <c r="F4429" t="s">
        <v>89</v>
      </c>
      <c r="G4429" s="11"/>
      <c r="H4429" s="11"/>
      <c r="I4429" s="358">
        <v>1.25</v>
      </c>
      <c r="J4429" s="357"/>
      <c r="K4429" s="357"/>
      <c r="L4429" s="419">
        <f>'MD Rates'!H786</f>
        <v>1.25</v>
      </c>
      <c r="M4429" s="11"/>
      <c r="N4429" s="11"/>
      <c r="O4429" s="360">
        <f>IF(P4429="Yes",'MD Rates'!$H$1,R4429)</f>
        <v>39022</v>
      </c>
      <c r="P4429" s="5" t="str">
        <f t="shared" si="183"/>
        <v>No</v>
      </c>
      <c r="R4429" s="406">
        <v>39022</v>
      </c>
    </row>
    <row r="4430" spans="1:18" hidden="1" x14ac:dyDescent="0.2">
      <c r="A4430" t="s">
        <v>93</v>
      </c>
      <c r="B4430" s="1064" t="s">
        <v>1923</v>
      </c>
      <c r="C4430" s="40" t="s">
        <v>1532</v>
      </c>
      <c r="F4430" t="s">
        <v>90</v>
      </c>
      <c r="G4430" s="11"/>
      <c r="H4430" s="11"/>
      <c r="I4430" s="358">
        <v>1</v>
      </c>
      <c r="J4430" s="357"/>
      <c r="K4430" s="357"/>
      <c r="L4430" s="419">
        <f>'MD Rates'!H785</f>
        <v>1</v>
      </c>
      <c r="M4430" s="11"/>
      <c r="N4430" s="11"/>
      <c r="O4430" s="360">
        <f>IF(P4430="Yes",'MD Rates'!$H$1,R4430)</f>
        <v>39022</v>
      </c>
      <c r="P4430" s="5" t="str">
        <f t="shared" si="183"/>
        <v>No</v>
      </c>
      <c r="R4430" s="406">
        <v>39022</v>
      </c>
    </row>
    <row r="4431" spans="1:18" hidden="1" x14ac:dyDescent="0.2">
      <c r="A4431" t="s">
        <v>93</v>
      </c>
      <c r="B4431" s="1064" t="s">
        <v>1923</v>
      </c>
      <c r="C4431" s="40" t="s">
        <v>1532</v>
      </c>
      <c r="F4431" t="s">
        <v>91</v>
      </c>
      <c r="G4431" s="11"/>
      <c r="H4431" s="11"/>
      <c r="I4431" s="358">
        <v>1.5</v>
      </c>
      <c r="J4431" s="357"/>
      <c r="K4431" s="357"/>
      <c r="L4431" s="419">
        <f>'MD Rates'!H787</f>
        <v>1.5</v>
      </c>
      <c r="M4431" s="11"/>
      <c r="N4431" s="11"/>
      <c r="O4431" s="360">
        <f>IF(P4431="Yes",'MD Rates'!$H$1,R4431)</f>
        <v>39022</v>
      </c>
      <c r="P4431" s="5" t="str">
        <f t="shared" si="183"/>
        <v>No</v>
      </c>
      <c r="R4431" s="406">
        <v>39022</v>
      </c>
    </row>
    <row r="4432" spans="1:18" hidden="1" x14ac:dyDescent="0.2">
      <c r="A4432" t="s">
        <v>93</v>
      </c>
      <c r="B4432" s="1064" t="s">
        <v>1923</v>
      </c>
      <c r="C4432" s="40" t="s">
        <v>1532</v>
      </c>
      <c r="F4432" t="s">
        <v>92</v>
      </c>
      <c r="G4432" s="11"/>
      <c r="H4432" s="11"/>
      <c r="I4432" s="358">
        <v>1</v>
      </c>
      <c r="J4432" s="357"/>
      <c r="K4432" s="357"/>
      <c r="L4432" s="419">
        <f>'MD Rates'!H784</f>
        <v>1</v>
      </c>
      <c r="M4432" s="11"/>
      <c r="N4432" s="11"/>
      <c r="O4432" s="360">
        <f>IF(P4432="Yes",'MD Rates'!$H$1,R4432)</f>
        <v>39022</v>
      </c>
      <c r="P4432" s="5" t="str">
        <f t="shared" si="183"/>
        <v>No</v>
      </c>
      <c r="R4432" s="406">
        <v>39022</v>
      </c>
    </row>
    <row r="4433" spans="1:18" hidden="1" x14ac:dyDescent="0.2">
      <c r="A4433" s="176" t="s">
        <v>94</v>
      </c>
      <c r="B4433" s="1064" t="s">
        <v>1923</v>
      </c>
      <c r="C4433" s="366" t="s">
        <v>1526</v>
      </c>
      <c r="D4433" s="11"/>
      <c r="E4433" s="11"/>
      <c r="F4433" s="11"/>
      <c r="G4433" s="11"/>
      <c r="H4433" s="11"/>
      <c r="I4433" s="177">
        <v>1905.99</v>
      </c>
      <c r="J4433" s="177">
        <v>3454.43</v>
      </c>
      <c r="K4433" s="177">
        <v>1477.22</v>
      </c>
      <c r="L4433" s="511">
        <f>'Fees and Allowances'!I97</f>
        <v>1905.99</v>
      </c>
      <c r="M4433" s="511">
        <f>'Fees and Allowances'!I99</f>
        <v>3454.43</v>
      </c>
      <c r="N4433" s="511">
        <f>'Fees and Allowances'!I101</f>
        <v>1477.22</v>
      </c>
      <c r="O4433" s="360">
        <f>IF(P4433="Yes",'MD Rates'!$H$1,R4433)</f>
        <v>38443</v>
      </c>
      <c r="P4433" s="5" t="str">
        <f t="shared" si="183"/>
        <v>No</v>
      </c>
      <c r="R4433" s="406">
        <v>38443</v>
      </c>
    </row>
    <row r="4434" spans="1:18" hidden="1" x14ac:dyDescent="0.2">
      <c r="A4434" s="176" t="s">
        <v>94</v>
      </c>
      <c r="B4434" s="1064" t="s">
        <v>1923</v>
      </c>
      <c r="C4434" s="366" t="s">
        <v>1530</v>
      </c>
      <c r="D4434" s="11"/>
      <c r="E4434" s="11"/>
      <c r="F4434" s="11"/>
      <c r="G4434" s="11"/>
      <c r="H4434" s="11"/>
      <c r="I4434" s="177">
        <v>1905.99</v>
      </c>
      <c r="J4434" s="177">
        <v>3454.43</v>
      </c>
      <c r="K4434" s="177">
        <v>1477.22</v>
      </c>
      <c r="L4434" s="511">
        <f t="shared" ref="L4434:N4436" si="184">L4433</f>
        <v>1905.99</v>
      </c>
      <c r="M4434" s="511">
        <f t="shared" si="184"/>
        <v>3454.43</v>
      </c>
      <c r="N4434" s="511">
        <f t="shared" si="184"/>
        <v>1477.22</v>
      </c>
      <c r="O4434" s="360">
        <f>IF(P4434="Yes",'MD Rates'!$H$1,R4434)</f>
        <v>38443</v>
      </c>
      <c r="P4434" s="5" t="str">
        <f t="shared" si="183"/>
        <v>No</v>
      </c>
      <c r="R4434" s="406">
        <v>38443</v>
      </c>
    </row>
    <row r="4435" spans="1:18" hidden="1" x14ac:dyDescent="0.2">
      <c r="A4435" s="176" t="s">
        <v>95</v>
      </c>
      <c r="B4435" s="1064" t="s">
        <v>1923</v>
      </c>
      <c r="C4435" s="366" t="s">
        <v>1526</v>
      </c>
      <c r="D4435" s="11"/>
      <c r="E4435" s="11"/>
      <c r="F4435" s="11"/>
      <c r="G4435" s="11"/>
      <c r="H4435" s="11"/>
      <c r="I4435" s="177">
        <v>1905.99</v>
      </c>
      <c r="J4435" s="177">
        <v>3454.43</v>
      </c>
      <c r="K4435" s="177">
        <v>1477.22</v>
      </c>
      <c r="L4435" s="511">
        <f t="shared" si="184"/>
        <v>1905.99</v>
      </c>
      <c r="M4435" s="511">
        <f t="shared" si="184"/>
        <v>3454.43</v>
      </c>
      <c r="N4435" s="511">
        <f t="shared" si="184"/>
        <v>1477.22</v>
      </c>
      <c r="O4435" s="360">
        <f>IF(P4435="Yes",'MD Rates'!$H$1,R4435)</f>
        <v>38443</v>
      </c>
      <c r="P4435" s="5" t="str">
        <f t="shared" si="183"/>
        <v>No</v>
      </c>
      <c r="R4435" s="406">
        <v>38443</v>
      </c>
    </row>
    <row r="4436" spans="1:18" hidden="1" x14ac:dyDescent="0.2">
      <c r="A4436" s="176" t="s">
        <v>95</v>
      </c>
      <c r="B4436" s="1064" t="s">
        <v>1923</v>
      </c>
      <c r="C4436" s="366" t="s">
        <v>1530</v>
      </c>
      <c r="D4436" s="11"/>
      <c r="E4436" s="11"/>
      <c r="F4436" s="11"/>
      <c r="G4436" s="11"/>
      <c r="H4436" s="11"/>
      <c r="I4436" s="177">
        <v>1905.99</v>
      </c>
      <c r="J4436" s="177">
        <v>3454.43</v>
      </c>
      <c r="K4436" s="177">
        <v>1477.22</v>
      </c>
      <c r="L4436" s="511">
        <f t="shared" si="184"/>
        <v>1905.99</v>
      </c>
      <c r="M4436" s="511">
        <f t="shared" si="184"/>
        <v>3454.43</v>
      </c>
      <c r="N4436" s="511">
        <f t="shared" si="184"/>
        <v>1477.22</v>
      </c>
      <c r="O4436" s="360">
        <f>IF(P4436="Yes",'MD Rates'!$H$1,R4436)</f>
        <v>38443</v>
      </c>
      <c r="P4436" s="5" t="str">
        <f t="shared" si="183"/>
        <v>No</v>
      </c>
      <c r="R4436" s="406">
        <v>38443</v>
      </c>
    </row>
    <row r="4437" spans="1:18" hidden="1" x14ac:dyDescent="0.2">
      <c r="A4437" s="176" t="s">
        <v>96</v>
      </c>
      <c r="B4437" s="1064" t="s">
        <v>1923</v>
      </c>
      <c r="C4437" s="366" t="s">
        <v>1530</v>
      </c>
      <c r="D4437" s="176" t="s">
        <v>774</v>
      </c>
      <c r="E4437" s="11"/>
      <c r="F4437" s="176" t="s">
        <v>97</v>
      </c>
      <c r="G4437" s="11"/>
      <c r="H4437" s="11"/>
      <c r="I4437" s="177">
        <v>50</v>
      </c>
      <c r="J4437" s="178"/>
      <c r="K4437" s="178"/>
      <c r="L4437" s="513">
        <f>'MD Rates'!E605</f>
        <v>50</v>
      </c>
      <c r="M4437" s="11"/>
      <c r="N4437" s="11"/>
      <c r="O4437" s="360">
        <f>IF(P4437="Yes",'MD Rates'!$H$1,R4437)</f>
        <v>18629</v>
      </c>
      <c r="P4437" s="5" t="str">
        <f t="shared" si="183"/>
        <v>No</v>
      </c>
      <c r="R4437" s="406">
        <v>18629</v>
      </c>
    </row>
    <row r="4438" spans="1:18" hidden="1" x14ac:dyDescent="0.2">
      <c r="A4438" s="176" t="s">
        <v>96</v>
      </c>
      <c r="B4438" s="1064" t="s">
        <v>1923</v>
      </c>
      <c r="C4438" s="366" t="s">
        <v>1530</v>
      </c>
      <c r="D4438" s="176" t="s">
        <v>775</v>
      </c>
      <c r="E4438" s="11"/>
      <c r="F4438" s="176" t="s">
        <v>97</v>
      </c>
      <c r="G4438" s="11"/>
      <c r="H4438" s="11"/>
      <c r="I4438" s="177">
        <v>50</v>
      </c>
      <c r="J4438" s="178"/>
      <c r="K4438" s="178"/>
      <c r="L4438" s="513">
        <f t="shared" ref="L4438:L4447" si="185">L4437</f>
        <v>50</v>
      </c>
      <c r="M4438" s="11"/>
      <c r="N4438" s="11"/>
      <c r="O4438" s="360">
        <f>IF(P4438="Yes",'MD Rates'!$H$1,R4438)</f>
        <v>18629</v>
      </c>
      <c r="P4438" s="5" t="str">
        <f t="shared" si="183"/>
        <v>No</v>
      </c>
      <c r="R4438" s="406">
        <v>18629</v>
      </c>
    </row>
    <row r="4439" spans="1:18" hidden="1" x14ac:dyDescent="0.2">
      <c r="A4439" s="176" t="s">
        <v>96</v>
      </c>
      <c r="B4439" s="1064" t="s">
        <v>1923</v>
      </c>
      <c r="C4439" s="366" t="s">
        <v>1530</v>
      </c>
      <c r="D4439" s="176" t="s">
        <v>799</v>
      </c>
      <c r="E4439" s="11"/>
      <c r="F4439" s="176" t="s">
        <v>97</v>
      </c>
      <c r="G4439" s="11"/>
      <c r="H4439" s="11"/>
      <c r="I4439" s="177">
        <v>50</v>
      </c>
      <c r="J4439" s="178"/>
      <c r="K4439" s="178"/>
      <c r="L4439" s="513">
        <f t="shared" si="185"/>
        <v>50</v>
      </c>
      <c r="M4439" s="11"/>
      <c r="N4439" s="11"/>
      <c r="O4439" s="360">
        <f>IF(P4439="Yes",'MD Rates'!$H$1,R4439)</f>
        <v>18629</v>
      </c>
      <c r="P4439" s="5" t="str">
        <f t="shared" si="183"/>
        <v>No</v>
      </c>
      <c r="R4439" s="406">
        <v>18629</v>
      </c>
    </row>
    <row r="4440" spans="1:18" hidden="1" x14ac:dyDescent="0.2">
      <c r="A4440" s="176" t="s">
        <v>96</v>
      </c>
      <c r="B4440" s="1064" t="s">
        <v>1923</v>
      </c>
      <c r="C4440" s="366" t="s">
        <v>1530</v>
      </c>
      <c r="D4440" s="176" t="s">
        <v>773</v>
      </c>
      <c r="E4440" s="11"/>
      <c r="F4440" s="176" t="s">
        <v>97</v>
      </c>
      <c r="G4440" s="11"/>
      <c r="H4440" s="11"/>
      <c r="I4440" s="177">
        <v>50</v>
      </c>
      <c r="J4440" s="178"/>
      <c r="K4440" s="178"/>
      <c r="L4440" s="513">
        <f t="shared" si="185"/>
        <v>50</v>
      </c>
      <c r="M4440" s="11"/>
      <c r="N4440" s="11"/>
      <c r="O4440" s="360">
        <f>IF(P4440="Yes",'MD Rates'!$H$1,R4440)</f>
        <v>18629</v>
      </c>
      <c r="P4440" s="5" t="str">
        <f t="shared" si="183"/>
        <v>No</v>
      </c>
      <c r="R4440" s="406">
        <v>18629</v>
      </c>
    </row>
    <row r="4441" spans="1:18" hidden="1" x14ac:dyDescent="0.2">
      <c r="A4441" s="176" t="s">
        <v>96</v>
      </c>
      <c r="B4441" s="1064" t="s">
        <v>1923</v>
      </c>
      <c r="C4441" s="366" t="s">
        <v>1530</v>
      </c>
      <c r="D4441" s="176" t="s">
        <v>1424</v>
      </c>
      <c r="E4441" s="11"/>
      <c r="F4441" s="176" t="s">
        <v>97</v>
      </c>
      <c r="G4441" s="11"/>
      <c r="H4441" s="11"/>
      <c r="I4441" s="177">
        <v>50</v>
      </c>
      <c r="J4441" s="178"/>
      <c r="K4441" s="178"/>
      <c r="L4441" s="513">
        <f t="shared" si="185"/>
        <v>50</v>
      </c>
      <c r="M4441" s="11"/>
      <c r="N4441" s="11"/>
      <c r="O4441" s="360">
        <f>IF(P4441="Yes",'MD Rates'!$H$1,R4441)</f>
        <v>18629</v>
      </c>
      <c r="P4441" s="5" t="str">
        <f t="shared" si="183"/>
        <v>No</v>
      </c>
      <c r="R4441" s="406">
        <v>18629</v>
      </c>
    </row>
    <row r="4442" spans="1:18" hidden="1" x14ac:dyDescent="0.2">
      <c r="A4442" s="176" t="s">
        <v>96</v>
      </c>
      <c r="B4442" s="1064" t="s">
        <v>1923</v>
      </c>
      <c r="C4442" s="366" t="s">
        <v>1530</v>
      </c>
      <c r="D4442" s="176" t="s">
        <v>800</v>
      </c>
      <c r="E4442" s="11"/>
      <c r="F4442" s="176" t="s">
        <v>97</v>
      </c>
      <c r="G4442" s="11"/>
      <c r="H4442" s="11"/>
      <c r="I4442" s="177">
        <v>50</v>
      </c>
      <c r="J4442" s="178"/>
      <c r="K4442" s="178"/>
      <c r="L4442" s="513">
        <f t="shared" si="185"/>
        <v>50</v>
      </c>
      <c r="M4442" s="11"/>
      <c r="N4442" s="11"/>
      <c r="O4442" s="360">
        <f>IF(P4442="Yes",'MD Rates'!$H$1,R4442)</f>
        <v>18629</v>
      </c>
      <c r="P4442" s="5" t="str">
        <f t="shared" si="183"/>
        <v>No</v>
      </c>
      <c r="R4442" s="406">
        <v>18629</v>
      </c>
    </row>
    <row r="4443" spans="1:18" hidden="1" x14ac:dyDescent="0.2">
      <c r="A4443" s="176" t="s">
        <v>96</v>
      </c>
      <c r="B4443" s="1064" t="s">
        <v>1923</v>
      </c>
      <c r="C4443" s="366" t="s">
        <v>1530</v>
      </c>
      <c r="D4443" s="176" t="s">
        <v>1534</v>
      </c>
      <c r="E4443" s="11"/>
      <c r="F4443" s="176" t="s">
        <v>97</v>
      </c>
      <c r="G4443" s="11"/>
      <c r="H4443" s="11"/>
      <c r="I4443" s="177">
        <v>50</v>
      </c>
      <c r="J4443" s="178"/>
      <c r="K4443" s="178"/>
      <c r="L4443" s="513">
        <f t="shared" si="185"/>
        <v>50</v>
      </c>
      <c r="M4443" s="11"/>
      <c r="N4443" s="11"/>
      <c r="O4443" s="360">
        <f>IF(P4443="Yes",'MD Rates'!$H$1,R4443)</f>
        <v>18629</v>
      </c>
      <c r="P4443" s="5" t="str">
        <f t="shared" si="183"/>
        <v>No</v>
      </c>
      <c r="R4443" s="406">
        <v>18629</v>
      </c>
    </row>
    <row r="4444" spans="1:18" hidden="1" x14ac:dyDescent="0.2">
      <c r="A4444" s="176" t="s">
        <v>96</v>
      </c>
      <c r="B4444" s="1064" t="s">
        <v>1923</v>
      </c>
      <c r="C4444" s="366" t="s">
        <v>1530</v>
      </c>
      <c r="D4444" s="176" t="s">
        <v>1535</v>
      </c>
      <c r="E4444" s="11"/>
      <c r="F4444" s="176" t="s">
        <v>97</v>
      </c>
      <c r="G4444" s="11"/>
      <c r="H4444" s="11"/>
      <c r="I4444" s="177">
        <v>50</v>
      </c>
      <c r="J4444" s="178"/>
      <c r="K4444" s="178"/>
      <c r="L4444" s="513">
        <f t="shared" si="185"/>
        <v>50</v>
      </c>
      <c r="M4444" s="11"/>
      <c r="N4444" s="11"/>
      <c r="O4444" s="360">
        <f>IF(P4444="Yes",'MD Rates'!$H$1,R4444)</f>
        <v>18629</v>
      </c>
      <c r="P4444" s="5" t="str">
        <f t="shared" si="183"/>
        <v>No</v>
      </c>
      <c r="R4444" s="406">
        <v>18629</v>
      </c>
    </row>
    <row r="4445" spans="1:18" hidden="1" x14ac:dyDescent="0.2">
      <c r="A4445" s="176" t="s">
        <v>96</v>
      </c>
      <c r="B4445" s="1064" t="s">
        <v>1923</v>
      </c>
      <c r="C4445" s="366" t="s">
        <v>1530</v>
      </c>
      <c r="D4445" s="176" t="s">
        <v>1536</v>
      </c>
      <c r="E4445" s="11"/>
      <c r="F4445" s="176" t="s">
        <v>97</v>
      </c>
      <c r="G4445" s="11"/>
      <c r="H4445" s="11"/>
      <c r="I4445" s="177">
        <v>50</v>
      </c>
      <c r="J4445" s="178"/>
      <c r="K4445" s="178"/>
      <c r="L4445" s="513">
        <f t="shared" si="185"/>
        <v>50</v>
      </c>
      <c r="M4445" s="11"/>
      <c r="N4445" s="11"/>
      <c r="O4445" s="360">
        <f>IF(P4445="Yes",'MD Rates'!$H$1,R4445)</f>
        <v>18629</v>
      </c>
      <c r="P4445" s="5" t="str">
        <f t="shared" si="183"/>
        <v>No</v>
      </c>
      <c r="R4445" s="406">
        <v>18629</v>
      </c>
    </row>
    <row r="4446" spans="1:18" hidden="1" x14ac:dyDescent="0.2">
      <c r="A4446" s="184" t="s">
        <v>96</v>
      </c>
      <c r="B4446" s="1064" t="s">
        <v>1923</v>
      </c>
      <c r="C4446" s="184" t="s">
        <v>1531</v>
      </c>
      <c r="F4446" s="176" t="s">
        <v>97</v>
      </c>
      <c r="G4446" s="11"/>
      <c r="H4446" s="11"/>
      <c r="I4446" s="177">
        <v>50</v>
      </c>
      <c r="J4446" s="178"/>
      <c r="K4446" s="178"/>
      <c r="L4446" s="513">
        <f t="shared" si="185"/>
        <v>50</v>
      </c>
      <c r="M4446" s="11"/>
      <c r="N4446" s="11"/>
      <c r="O4446" s="360">
        <f>IF(P4446="Yes",'MD Rates'!$H$1,R4446)</f>
        <v>18629</v>
      </c>
      <c r="P4446" s="5" t="str">
        <f t="shared" si="183"/>
        <v>No</v>
      </c>
      <c r="R4446" s="406">
        <v>18629</v>
      </c>
    </row>
    <row r="4447" spans="1:18" hidden="1" x14ac:dyDescent="0.2">
      <c r="A4447" s="184" t="s">
        <v>96</v>
      </c>
      <c r="B4447" s="1064" t="s">
        <v>1923</v>
      </c>
      <c r="C4447" s="184" t="s">
        <v>1532</v>
      </c>
      <c r="F4447" s="176" t="s">
        <v>97</v>
      </c>
      <c r="G4447" s="11"/>
      <c r="H4447" s="11"/>
      <c r="I4447" s="373">
        <v>50</v>
      </c>
      <c r="J4447" s="178"/>
      <c r="K4447" s="178"/>
      <c r="L4447" s="513">
        <f t="shared" si="185"/>
        <v>50</v>
      </c>
      <c r="M4447" s="11"/>
      <c r="N4447" s="11"/>
      <c r="O4447" s="360">
        <f>IF(P4447="Yes",'MD Rates'!$H$1,R4447)</f>
        <v>18629</v>
      </c>
      <c r="P4447" s="5" t="str">
        <f t="shared" si="183"/>
        <v>No</v>
      </c>
      <c r="R4447" s="406">
        <v>18629</v>
      </c>
    </row>
    <row r="4448" spans="1:18" hidden="1" x14ac:dyDescent="0.2">
      <c r="A4448" s="184" t="s">
        <v>262</v>
      </c>
      <c r="B4448" s="1064" t="s">
        <v>1923</v>
      </c>
      <c r="C4448" s="184" t="s">
        <v>1530</v>
      </c>
      <c r="D4448" s="176"/>
      <c r="E4448" s="11"/>
      <c r="F4448" s="67" t="s">
        <v>98</v>
      </c>
      <c r="G4448" s="11"/>
      <c r="H4448" s="11"/>
      <c r="I4448" s="374"/>
      <c r="J4448" s="178"/>
      <c r="K4448" s="178"/>
      <c r="L4448" s="515"/>
      <c r="M4448" s="11"/>
      <c r="N4448" s="11"/>
      <c r="O4448" s="360">
        <f>IF(P4448="Yes",'MD Rates'!$H$1,R4448)</f>
        <v>18629</v>
      </c>
      <c r="P4448" s="5" t="str">
        <f t="shared" si="183"/>
        <v>No</v>
      </c>
      <c r="R4448" s="406">
        <v>18629</v>
      </c>
    </row>
    <row r="4449" spans="1:18" hidden="1" x14ac:dyDescent="0.2">
      <c r="A4449" s="184" t="s">
        <v>262</v>
      </c>
      <c r="B4449" s="1064" t="s">
        <v>1923</v>
      </c>
      <c r="C4449" s="184" t="s">
        <v>1531</v>
      </c>
      <c r="F4449" s="67" t="s">
        <v>98</v>
      </c>
      <c r="G4449" s="11"/>
      <c r="H4449" s="11"/>
      <c r="I4449" s="177"/>
      <c r="J4449" s="178"/>
      <c r="K4449" s="178"/>
      <c r="L4449" s="507"/>
      <c r="M4449" s="11"/>
      <c r="N4449" s="11"/>
      <c r="O4449" s="360">
        <f>IF(P4449="Yes",'MD Rates'!$H$1,R4449)</f>
        <v>18629</v>
      </c>
      <c r="P4449" s="5" t="str">
        <f t="shared" si="183"/>
        <v>No</v>
      </c>
      <c r="R4449" s="406">
        <v>18629</v>
      </c>
    </row>
    <row r="4450" spans="1:18" hidden="1" x14ac:dyDescent="0.2">
      <c r="A4450" t="s">
        <v>262</v>
      </c>
      <c r="B4450" s="1064" t="s">
        <v>1923</v>
      </c>
      <c r="C4450" s="40" t="s">
        <v>1532</v>
      </c>
      <c r="F4450" s="67" t="s">
        <v>263</v>
      </c>
      <c r="G4450" s="11"/>
      <c r="H4450" s="11"/>
      <c r="I4450" s="11">
        <v>573</v>
      </c>
      <c r="J4450" s="11"/>
      <c r="K4450" s="11"/>
      <c r="L4450" s="408">
        <f>'MD Rates'!G748</f>
        <v>573</v>
      </c>
      <c r="M4450" s="11"/>
      <c r="N4450" s="11"/>
      <c r="O4450" s="360">
        <f>IF(P4450="Yes",'MD Rates'!$H$1,R4450)</f>
        <v>39904</v>
      </c>
      <c r="P4450" s="5" t="str">
        <f t="shared" si="183"/>
        <v>No</v>
      </c>
      <c r="R4450" s="406">
        <v>39904</v>
      </c>
    </row>
    <row r="4451" spans="1:18" hidden="1" x14ac:dyDescent="0.2">
      <c r="A4451" s="184" t="s">
        <v>264</v>
      </c>
      <c r="B4451" s="1064" t="s">
        <v>1923</v>
      </c>
      <c r="C4451" s="40" t="s">
        <v>1532</v>
      </c>
      <c r="D4451" s="11"/>
      <c r="E4451" s="11"/>
      <c r="F4451" s="67" t="s">
        <v>263</v>
      </c>
      <c r="G4451" s="11"/>
      <c r="H4451" s="11"/>
      <c r="I4451" s="11">
        <v>573</v>
      </c>
      <c r="J4451" s="11"/>
      <c r="K4451" s="11"/>
      <c r="L4451" s="408">
        <f>L4450</f>
        <v>573</v>
      </c>
      <c r="M4451" s="11"/>
      <c r="N4451" s="11"/>
      <c r="O4451" s="360">
        <f>IF(P4451="Yes",'MD Rates'!$H$1,R4451)</f>
        <v>39904</v>
      </c>
      <c r="P4451" s="5" t="str">
        <f t="shared" si="183"/>
        <v>No</v>
      </c>
      <c r="R4451" s="406">
        <v>39904</v>
      </c>
    </row>
    <row r="4452" spans="1:18" ht="15" hidden="1" x14ac:dyDescent="0.25">
      <c r="A4452" s="980" t="s">
        <v>1905</v>
      </c>
      <c r="B4452" s="1064" t="s">
        <v>1923</v>
      </c>
      <c r="C4452" s="981" t="s">
        <v>1530</v>
      </c>
      <c r="D4452" s="980" t="s">
        <v>1794</v>
      </c>
      <c r="E4452" s="11"/>
      <c r="F4452" s="980" t="s">
        <v>1912</v>
      </c>
      <c r="G4452" s="11"/>
      <c r="H4452" s="11"/>
      <c r="I4452" s="980">
        <v>15</v>
      </c>
      <c r="J4452" s="11"/>
      <c r="K4452" s="11"/>
      <c r="L4452" s="980">
        <v>15</v>
      </c>
      <c r="M4452" s="11"/>
      <c r="N4452" s="11"/>
      <c r="O4452" s="360">
        <v>43800</v>
      </c>
      <c r="P4452" s="5" t="str">
        <f t="shared" si="183"/>
        <v>No</v>
      </c>
      <c r="R4452" s="406">
        <v>43800</v>
      </c>
    </row>
    <row r="4453" spans="1:18" ht="15" hidden="1" x14ac:dyDescent="0.25">
      <c r="A4453" s="980" t="s">
        <v>1905</v>
      </c>
      <c r="B4453" s="1064" t="s">
        <v>1923</v>
      </c>
      <c r="C4453" s="981" t="s">
        <v>1530</v>
      </c>
      <c r="D4453" s="980" t="s">
        <v>1794</v>
      </c>
      <c r="E4453" s="11"/>
      <c r="F4453" s="980" t="s">
        <v>1913</v>
      </c>
      <c r="G4453" s="11"/>
      <c r="H4453" s="11"/>
      <c r="I4453" s="980">
        <v>7.5</v>
      </c>
      <c r="J4453" s="11"/>
      <c r="K4453" s="11"/>
      <c r="L4453" s="980">
        <v>7.5</v>
      </c>
      <c r="M4453" s="11"/>
      <c r="N4453" s="11"/>
      <c r="O4453" s="360">
        <f>IF(P4453="Yes",'MD Rates'!$H$1,R4453)</f>
        <v>42644</v>
      </c>
      <c r="P4453" s="5" t="str">
        <f t="shared" si="183"/>
        <v>No</v>
      </c>
      <c r="R4453" s="406">
        <v>42644</v>
      </c>
    </row>
    <row r="4454" spans="1:18" ht="15" hidden="1" x14ac:dyDescent="0.25">
      <c r="A4454" s="980" t="s">
        <v>1905</v>
      </c>
      <c r="B4454" s="1064" t="s">
        <v>1923</v>
      </c>
      <c r="C4454" s="981" t="s">
        <v>1530</v>
      </c>
      <c r="D4454" s="980" t="s">
        <v>1794</v>
      </c>
      <c r="E4454" s="11"/>
      <c r="F4454" s="980" t="s">
        <v>1914</v>
      </c>
      <c r="G4454" s="11"/>
      <c r="H4454" s="11"/>
      <c r="I4454" s="980">
        <v>6</v>
      </c>
      <c r="J4454" s="11"/>
      <c r="K4454" s="11"/>
      <c r="L4454" s="980">
        <v>6</v>
      </c>
      <c r="M4454" s="11"/>
      <c r="N4454" s="11"/>
      <c r="O4454" s="360">
        <f>IF(P4454="Yes",'MD Rates'!$H$1,R4454)</f>
        <v>42644</v>
      </c>
      <c r="P4454" s="5" t="str">
        <f t="shared" si="183"/>
        <v>No</v>
      </c>
      <c r="R4454" s="406">
        <v>42644</v>
      </c>
    </row>
    <row r="4455" spans="1:18" ht="15" hidden="1" x14ac:dyDescent="0.25">
      <c r="A4455" s="980" t="s">
        <v>1905</v>
      </c>
      <c r="B4455" s="1064" t="s">
        <v>1923</v>
      </c>
      <c r="C4455" s="981" t="s">
        <v>1530</v>
      </c>
      <c r="D4455" s="980" t="s">
        <v>1794</v>
      </c>
      <c r="E4455" s="11"/>
      <c r="F4455" s="980" t="s">
        <v>1915</v>
      </c>
      <c r="G4455" s="11"/>
      <c r="H4455" s="11"/>
      <c r="I4455" s="980">
        <v>4</v>
      </c>
      <c r="J4455" s="11"/>
      <c r="K4455" s="11"/>
      <c r="L4455" s="980">
        <v>4</v>
      </c>
      <c r="M4455" s="11"/>
      <c r="N4455" s="11"/>
      <c r="O4455" s="360">
        <f>IF(P4455="Yes",'MD Rates'!$H$1,R4455)</f>
        <v>42644</v>
      </c>
      <c r="P4455" s="5" t="str">
        <f t="shared" si="183"/>
        <v>No</v>
      </c>
      <c r="R4455" s="406">
        <v>42644</v>
      </c>
    </row>
    <row r="4456" spans="1:18" ht="15" hidden="1" x14ac:dyDescent="0.25">
      <c r="A4456" s="980" t="s">
        <v>1905</v>
      </c>
      <c r="B4456" s="1064" t="s">
        <v>1923</v>
      </c>
      <c r="C4456" s="981" t="s">
        <v>1530</v>
      </c>
      <c r="D4456" s="980" t="s">
        <v>1794</v>
      </c>
      <c r="E4456" s="11"/>
      <c r="F4456" s="980" t="s">
        <v>1916</v>
      </c>
      <c r="G4456" s="11"/>
      <c r="H4456" s="11"/>
      <c r="I4456" s="980">
        <v>3</v>
      </c>
      <c r="J4456" s="11"/>
      <c r="K4456" s="11"/>
      <c r="L4456" s="980">
        <v>3</v>
      </c>
      <c r="M4456" s="11"/>
      <c r="N4456" s="11"/>
      <c r="O4456" s="360">
        <f>IF(P4456="Yes",'MD Rates'!$H$1,R4456)</f>
        <v>42644</v>
      </c>
      <c r="P4456" s="5" t="str">
        <f t="shared" si="183"/>
        <v>No</v>
      </c>
      <c r="R4456" s="406">
        <v>42644</v>
      </c>
    </row>
    <row r="4457" spans="1:18" ht="15" hidden="1" x14ac:dyDescent="0.25">
      <c r="A4457" s="980" t="s">
        <v>1905</v>
      </c>
      <c r="B4457" s="1064" t="s">
        <v>1923</v>
      </c>
      <c r="C4457" s="981" t="s">
        <v>1530</v>
      </c>
      <c r="D4457" s="980" t="s">
        <v>1796</v>
      </c>
      <c r="E4457" s="11"/>
      <c r="F4457" s="980" t="s">
        <v>1912</v>
      </c>
      <c r="G4457" s="11"/>
      <c r="H4457" s="11"/>
      <c r="I4457" s="980">
        <v>15</v>
      </c>
      <c r="J4457" s="11"/>
      <c r="K4457" s="11"/>
      <c r="L4457" s="980">
        <v>15</v>
      </c>
      <c r="M4457" s="11"/>
      <c r="N4457" s="11"/>
      <c r="O4457" s="360">
        <v>43800</v>
      </c>
      <c r="P4457" s="5" t="str">
        <f t="shared" si="183"/>
        <v>No</v>
      </c>
      <c r="R4457" s="406">
        <v>43800</v>
      </c>
    </row>
    <row r="4458" spans="1:18" ht="15" hidden="1" x14ac:dyDescent="0.25">
      <c r="A4458" s="980" t="s">
        <v>1905</v>
      </c>
      <c r="B4458" s="1064" t="s">
        <v>1923</v>
      </c>
      <c r="C4458" s="981" t="s">
        <v>1530</v>
      </c>
      <c r="D4458" s="980" t="s">
        <v>1796</v>
      </c>
      <c r="E4458" s="11"/>
      <c r="F4458" s="980" t="s">
        <v>1913</v>
      </c>
      <c r="G4458" s="11"/>
      <c r="H4458" s="11"/>
      <c r="I4458" s="980">
        <v>7.5</v>
      </c>
      <c r="J4458" s="11"/>
      <c r="K4458" s="11"/>
      <c r="L4458" s="980">
        <v>7.5</v>
      </c>
      <c r="M4458" s="11"/>
      <c r="N4458" s="11"/>
      <c r="O4458" s="360">
        <f>IF(P4458="Yes",'MD Rates'!$H$1,R4458)</f>
        <v>42644</v>
      </c>
      <c r="P4458" s="5" t="str">
        <f t="shared" si="183"/>
        <v>No</v>
      </c>
      <c r="R4458" s="406">
        <v>42644</v>
      </c>
    </row>
    <row r="4459" spans="1:18" ht="15" hidden="1" x14ac:dyDescent="0.25">
      <c r="A4459" s="980" t="s">
        <v>1905</v>
      </c>
      <c r="B4459" s="1064" t="s">
        <v>1923</v>
      </c>
      <c r="C4459" s="981" t="s">
        <v>1530</v>
      </c>
      <c r="D4459" s="980" t="s">
        <v>1796</v>
      </c>
      <c r="E4459" s="11"/>
      <c r="F4459" s="980" t="s">
        <v>1914</v>
      </c>
      <c r="G4459" s="11"/>
      <c r="H4459" s="11"/>
      <c r="I4459" s="980">
        <v>6</v>
      </c>
      <c r="J4459" s="11"/>
      <c r="K4459" s="11"/>
      <c r="L4459" s="980">
        <v>6</v>
      </c>
      <c r="M4459" s="11"/>
      <c r="N4459" s="11"/>
      <c r="O4459" s="360">
        <f>IF(P4459="Yes",'MD Rates'!$H$1,R4459)</f>
        <v>42644</v>
      </c>
      <c r="P4459" s="5" t="str">
        <f t="shared" si="183"/>
        <v>No</v>
      </c>
      <c r="R4459" s="406">
        <v>42644</v>
      </c>
    </row>
    <row r="4460" spans="1:18" ht="15" hidden="1" x14ac:dyDescent="0.25">
      <c r="A4460" s="980" t="s">
        <v>1905</v>
      </c>
      <c r="B4460" s="1064" t="s">
        <v>1923</v>
      </c>
      <c r="C4460" s="981" t="s">
        <v>1530</v>
      </c>
      <c r="D4460" s="980" t="s">
        <v>1796</v>
      </c>
      <c r="E4460" s="11"/>
      <c r="F4460" s="980" t="s">
        <v>1915</v>
      </c>
      <c r="G4460" s="11"/>
      <c r="H4460" s="11"/>
      <c r="I4460" s="980">
        <v>4</v>
      </c>
      <c r="J4460" s="11"/>
      <c r="K4460" s="11"/>
      <c r="L4460" s="980">
        <v>4</v>
      </c>
      <c r="M4460" s="11"/>
      <c r="N4460" s="11"/>
      <c r="O4460" s="360">
        <f>IF(P4460="Yes",'MD Rates'!$H$1,R4460)</f>
        <v>42644</v>
      </c>
      <c r="P4460" s="5" t="str">
        <f t="shared" si="183"/>
        <v>No</v>
      </c>
      <c r="R4460" s="406">
        <v>42644</v>
      </c>
    </row>
    <row r="4461" spans="1:18" ht="15" hidden="1" x14ac:dyDescent="0.25">
      <c r="A4461" s="980" t="s">
        <v>1905</v>
      </c>
      <c r="B4461" s="1064" t="s">
        <v>1923</v>
      </c>
      <c r="C4461" s="981" t="s">
        <v>1530</v>
      </c>
      <c r="D4461" s="980" t="s">
        <v>1796</v>
      </c>
      <c r="E4461" s="11"/>
      <c r="F4461" s="980" t="s">
        <v>1916</v>
      </c>
      <c r="G4461" s="11"/>
      <c r="H4461" s="11"/>
      <c r="I4461" s="980">
        <v>3</v>
      </c>
      <c r="J4461" s="11"/>
      <c r="K4461" s="11"/>
      <c r="L4461" s="980">
        <v>3</v>
      </c>
      <c r="M4461" s="11"/>
      <c r="N4461" s="11"/>
      <c r="O4461" s="360">
        <f>IF(P4461="Yes",'MD Rates'!$H$1,R4461)</f>
        <v>42644</v>
      </c>
      <c r="P4461" s="5" t="str">
        <f t="shared" si="183"/>
        <v>No</v>
      </c>
      <c r="R4461" s="406">
        <v>42644</v>
      </c>
    </row>
    <row r="4462" spans="1:18" ht="15" hidden="1" x14ac:dyDescent="0.25">
      <c r="A4462" s="980" t="s">
        <v>1905</v>
      </c>
      <c r="B4462" s="1064" t="s">
        <v>1923</v>
      </c>
      <c r="C4462" s="981" t="s">
        <v>1530</v>
      </c>
      <c r="D4462" s="980" t="s">
        <v>1798</v>
      </c>
      <c r="E4462" s="11"/>
      <c r="F4462" s="980" t="s">
        <v>1912</v>
      </c>
      <c r="G4462" s="11"/>
      <c r="H4462" s="11"/>
      <c r="I4462" s="980">
        <v>15</v>
      </c>
      <c r="J4462" s="11"/>
      <c r="K4462" s="11"/>
      <c r="L4462" s="980">
        <v>15</v>
      </c>
      <c r="M4462" s="11"/>
      <c r="N4462" s="11"/>
      <c r="O4462" s="360">
        <v>43800</v>
      </c>
      <c r="P4462" s="5" t="str">
        <f t="shared" si="183"/>
        <v>No</v>
      </c>
      <c r="R4462" s="406">
        <v>43800</v>
      </c>
    </row>
    <row r="4463" spans="1:18" ht="15" hidden="1" x14ac:dyDescent="0.25">
      <c r="A4463" s="980" t="s">
        <v>1905</v>
      </c>
      <c r="B4463" s="1064" t="s">
        <v>1923</v>
      </c>
      <c r="C4463" s="981" t="s">
        <v>1530</v>
      </c>
      <c r="D4463" s="980" t="s">
        <v>1798</v>
      </c>
      <c r="E4463" s="11"/>
      <c r="F4463" s="980" t="s">
        <v>1913</v>
      </c>
      <c r="G4463" s="11"/>
      <c r="H4463" s="11"/>
      <c r="I4463" s="980">
        <v>7.5</v>
      </c>
      <c r="J4463" s="11"/>
      <c r="K4463" s="11"/>
      <c r="L4463" s="980">
        <v>7.5</v>
      </c>
      <c r="M4463" s="11"/>
      <c r="N4463" s="11"/>
      <c r="O4463" s="360">
        <f>IF(P4463="Yes",'MD Rates'!$H$1,R4463)</f>
        <v>42644</v>
      </c>
      <c r="P4463" s="5" t="str">
        <f t="shared" si="183"/>
        <v>No</v>
      </c>
      <c r="R4463" s="406">
        <v>42644</v>
      </c>
    </row>
    <row r="4464" spans="1:18" ht="15" hidden="1" x14ac:dyDescent="0.25">
      <c r="A4464" s="980" t="s">
        <v>1905</v>
      </c>
      <c r="B4464" s="1064" t="s">
        <v>1923</v>
      </c>
      <c r="C4464" s="981" t="s">
        <v>1530</v>
      </c>
      <c r="D4464" s="980" t="s">
        <v>1798</v>
      </c>
      <c r="E4464" s="11"/>
      <c r="F4464" s="980" t="s">
        <v>1914</v>
      </c>
      <c r="G4464" s="11"/>
      <c r="H4464" s="11"/>
      <c r="I4464" s="980">
        <v>6</v>
      </c>
      <c r="J4464" s="11"/>
      <c r="K4464" s="11"/>
      <c r="L4464" s="980">
        <v>6</v>
      </c>
      <c r="M4464" s="11"/>
      <c r="N4464" s="11"/>
      <c r="O4464" s="360">
        <f>IF(P4464="Yes",'MD Rates'!$H$1,R4464)</f>
        <v>42644</v>
      </c>
      <c r="P4464" s="5" t="str">
        <f t="shared" si="183"/>
        <v>No</v>
      </c>
      <c r="R4464" s="406">
        <v>42644</v>
      </c>
    </row>
    <row r="4465" spans="1:18" ht="15" hidden="1" x14ac:dyDescent="0.25">
      <c r="A4465" s="980" t="s">
        <v>1905</v>
      </c>
      <c r="B4465" s="1064" t="s">
        <v>1923</v>
      </c>
      <c r="C4465" s="981" t="s">
        <v>1530</v>
      </c>
      <c r="D4465" s="980" t="s">
        <v>1798</v>
      </c>
      <c r="E4465" s="11"/>
      <c r="F4465" s="980" t="s">
        <v>1915</v>
      </c>
      <c r="G4465" s="11"/>
      <c r="H4465" s="11"/>
      <c r="I4465" s="980">
        <v>4</v>
      </c>
      <c r="J4465" s="11"/>
      <c r="K4465" s="11"/>
      <c r="L4465" s="980">
        <v>4</v>
      </c>
      <c r="M4465" s="11"/>
      <c r="N4465" s="11"/>
      <c r="O4465" s="360">
        <f>IF(P4465="Yes",'MD Rates'!$H$1,R4465)</f>
        <v>42644</v>
      </c>
      <c r="P4465" s="5" t="str">
        <f t="shared" si="183"/>
        <v>No</v>
      </c>
      <c r="R4465" s="406">
        <v>42644</v>
      </c>
    </row>
    <row r="4466" spans="1:18" ht="15" hidden="1" x14ac:dyDescent="0.25">
      <c r="A4466" s="980" t="s">
        <v>1905</v>
      </c>
      <c r="B4466" s="1064" t="s">
        <v>1923</v>
      </c>
      <c r="C4466" s="981" t="s">
        <v>1530</v>
      </c>
      <c r="D4466" s="980" t="s">
        <v>1798</v>
      </c>
      <c r="E4466" s="11"/>
      <c r="F4466" s="980" t="s">
        <v>1916</v>
      </c>
      <c r="G4466" s="11"/>
      <c r="H4466" s="11"/>
      <c r="I4466" s="980">
        <v>3</v>
      </c>
      <c r="J4466" s="11"/>
      <c r="K4466" s="11"/>
      <c r="L4466" s="980">
        <v>3</v>
      </c>
      <c r="M4466" s="11"/>
      <c r="N4466" s="11"/>
      <c r="O4466" s="360">
        <f>IF(P4466="Yes",'MD Rates'!$H$1,R4466)</f>
        <v>42644</v>
      </c>
      <c r="P4466" s="5" t="str">
        <f t="shared" si="183"/>
        <v>No</v>
      </c>
      <c r="R4466" s="406">
        <v>42644</v>
      </c>
    </row>
    <row r="4467" spans="1:18" ht="15" hidden="1" x14ac:dyDescent="0.25">
      <c r="A4467" s="980" t="s">
        <v>1905</v>
      </c>
      <c r="B4467" s="1064" t="s">
        <v>1923</v>
      </c>
      <c r="C4467" s="981" t="s">
        <v>1530</v>
      </c>
      <c r="D4467" s="980" t="s">
        <v>1788</v>
      </c>
      <c r="E4467" s="11"/>
      <c r="F4467" s="980" t="s">
        <v>1912</v>
      </c>
      <c r="G4467" s="11"/>
      <c r="H4467" s="11"/>
      <c r="I4467" s="980">
        <v>15</v>
      </c>
      <c r="J4467" s="11"/>
      <c r="K4467" s="11"/>
      <c r="L4467" s="980">
        <v>15</v>
      </c>
      <c r="M4467" s="11"/>
      <c r="N4467" s="11"/>
      <c r="O4467" s="360">
        <v>43800</v>
      </c>
      <c r="P4467" s="5" t="str">
        <f t="shared" si="183"/>
        <v>No</v>
      </c>
      <c r="R4467" s="406">
        <v>43800</v>
      </c>
    </row>
    <row r="4468" spans="1:18" ht="15" hidden="1" x14ac:dyDescent="0.25">
      <c r="A4468" s="980" t="s">
        <v>1905</v>
      </c>
      <c r="B4468" s="1064" t="s">
        <v>1923</v>
      </c>
      <c r="C4468" s="981" t="s">
        <v>1530</v>
      </c>
      <c r="D4468" s="980" t="s">
        <v>1788</v>
      </c>
      <c r="E4468" s="11"/>
      <c r="F4468" s="980" t="s">
        <v>1913</v>
      </c>
      <c r="G4468" s="11"/>
      <c r="H4468" s="11"/>
      <c r="I4468" s="980">
        <v>7.5</v>
      </c>
      <c r="J4468" s="11"/>
      <c r="K4468" s="11"/>
      <c r="L4468" s="980">
        <v>7.5</v>
      </c>
      <c r="M4468" s="11"/>
      <c r="N4468" s="11"/>
      <c r="O4468" s="360">
        <f>IF(P4468="Yes",'MD Rates'!$H$1,R4468)</f>
        <v>42644</v>
      </c>
      <c r="P4468" s="5" t="str">
        <f t="shared" si="183"/>
        <v>No</v>
      </c>
      <c r="R4468" s="406">
        <v>42644</v>
      </c>
    </row>
    <row r="4469" spans="1:18" ht="15" hidden="1" x14ac:dyDescent="0.25">
      <c r="A4469" s="980" t="s">
        <v>1905</v>
      </c>
      <c r="B4469" s="1064" t="s">
        <v>1923</v>
      </c>
      <c r="C4469" s="981" t="s">
        <v>1530</v>
      </c>
      <c r="D4469" s="980" t="s">
        <v>1788</v>
      </c>
      <c r="E4469" s="11"/>
      <c r="F4469" s="980" t="s">
        <v>1914</v>
      </c>
      <c r="G4469" s="11"/>
      <c r="H4469" s="11"/>
      <c r="I4469" s="980">
        <v>6</v>
      </c>
      <c r="J4469" s="11"/>
      <c r="K4469" s="11"/>
      <c r="L4469" s="980">
        <v>6</v>
      </c>
      <c r="M4469" s="11"/>
      <c r="N4469" s="11"/>
      <c r="O4469" s="360">
        <f>IF(P4469="Yes",'MD Rates'!$H$1,R4469)</f>
        <v>42644</v>
      </c>
      <c r="P4469" s="5" t="str">
        <f t="shared" si="183"/>
        <v>No</v>
      </c>
      <c r="R4469" s="406">
        <v>42644</v>
      </c>
    </row>
    <row r="4470" spans="1:18" ht="15" hidden="1" x14ac:dyDescent="0.25">
      <c r="A4470" s="980" t="s">
        <v>1905</v>
      </c>
      <c r="B4470" s="1064" t="s">
        <v>1923</v>
      </c>
      <c r="C4470" s="981" t="s">
        <v>1530</v>
      </c>
      <c r="D4470" s="980" t="s">
        <v>1788</v>
      </c>
      <c r="E4470" s="11"/>
      <c r="F4470" s="980" t="s">
        <v>1915</v>
      </c>
      <c r="G4470" s="11"/>
      <c r="H4470" s="11"/>
      <c r="I4470" s="980">
        <v>4</v>
      </c>
      <c r="J4470" s="11"/>
      <c r="K4470" s="11"/>
      <c r="L4470" s="980">
        <v>4</v>
      </c>
      <c r="M4470" s="11"/>
      <c r="N4470" s="11"/>
      <c r="O4470" s="360">
        <f>IF(P4470="Yes",'MD Rates'!$H$1,R4470)</f>
        <v>42644</v>
      </c>
      <c r="P4470" s="5" t="str">
        <f t="shared" si="183"/>
        <v>No</v>
      </c>
      <c r="R4470" s="406">
        <v>42644</v>
      </c>
    </row>
    <row r="4471" spans="1:18" ht="15" hidden="1" x14ac:dyDescent="0.25">
      <c r="A4471" s="980" t="s">
        <v>1905</v>
      </c>
      <c r="B4471" s="1064" t="s">
        <v>1923</v>
      </c>
      <c r="C4471" s="981" t="s">
        <v>1530</v>
      </c>
      <c r="D4471" s="980" t="s">
        <v>1788</v>
      </c>
      <c r="E4471" s="11"/>
      <c r="F4471" s="980" t="s">
        <v>1916</v>
      </c>
      <c r="G4471" s="11"/>
      <c r="H4471" s="11"/>
      <c r="I4471" s="980">
        <v>3</v>
      </c>
      <c r="J4471" s="11"/>
      <c r="K4471" s="11"/>
      <c r="L4471" s="980">
        <v>3</v>
      </c>
      <c r="M4471" s="11"/>
      <c r="N4471" s="11"/>
      <c r="O4471" s="360">
        <f>IF(P4471="Yes",'MD Rates'!$H$1,R4471)</f>
        <v>42644</v>
      </c>
      <c r="P4471" s="5" t="str">
        <f t="shared" si="183"/>
        <v>No</v>
      </c>
      <c r="R4471" s="406">
        <v>42644</v>
      </c>
    </row>
    <row r="4472" spans="1:18" ht="15" hidden="1" x14ac:dyDescent="0.25">
      <c r="A4472" s="980" t="s">
        <v>1905</v>
      </c>
      <c r="B4472" s="1064" t="s">
        <v>1923</v>
      </c>
      <c r="C4472" s="981" t="s">
        <v>1530</v>
      </c>
      <c r="D4472" s="980" t="s">
        <v>1791</v>
      </c>
      <c r="E4472" s="11"/>
      <c r="F4472" s="980" t="s">
        <v>1912</v>
      </c>
      <c r="G4472" s="11"/>
      <c r="H4472" s="11"/>
      <c r="I4472" s="980">
        <v>15</v>
      </c>
      <c r="J4472" s="11"/>
      <c r="K4472" s="11"/>
      <c r="L4472" s="980">
        <v>15</v>
      </c>
      <c r="M4472" s="11"/>
      <c r="N4472" s="11"/>
      <c r="O4472" s="360">
        <v>43800</v>
      </c>
      <c r="P4472" s="5" t="str">
        <f t="shared" si="183"/>
        <v>No</v>
      </c>
      <c r="R4472" s="406">
        <v>43800</v>
      </c>
    </row>
    <row r="4473" spans="1:18" ht="15" hidden="1" x14ac:dyDescent="0.25">
      <c r="A4473" s="980" t="s">
        <v>1905</v>
      </c>
      <c r="B4473" s="1064" t="s">
        <v>1923</v>
      </c>
      <c r="C4473" s="981" t="s">
        <v>1530</v>
      </c>
      <c r="D4473" s="980" t="s">
        <v>1791</v>
      </c>
      <c r="E4473" s="11"/>
      <c r="F4473" s="980" t="s">
        <v>1913</v>
      </c>
      <c r="G4473" s="11"/>
      <c r="H4473" s="11"/>
      <c r="I4473" s="980">
        <v>7.5</v>
      </c>
      <c r="J4473" s="11"/>
      <c r="K4473" s="11"/>
      <c r="L4473" s="980">
        <v>7.5</v>
      </c>
      <c r="M4473" s="11"/>
      <c r="N4473" s="11"/>
      <c r="O4473" s="360">
        <f>IF(P4473="Yes",'MD Rates'!$H$1,R4473)</f>
        <v>42644</v>
      </c>
      <c r="P4473" s="5" t="str">
        <f t="shared" si="183"/>
        <v>No</v>
      </c>
      <c r="R4473" s="406">
        <v>42644</v>
      </c>
    </row>
    <row r="4474" spans="1:18" ht="15" hidden="1" x14ac:dyDescent="0.25">
      <c r="A4474" s="980" t="s">
        <v>1905</v>
      </c>
      <c r="B4474" s="1064" t="s">
        <v>1923</v>
      </c>
      <c r="C4474" s="981" t="s">
        <v>1530</v>
      </c>
      <c r="D4474" s="980" t="s">
        <v>1791</v>
      </c>
      <c r="E4474" s="11"/>
      <c r="F4474" s="980" t="s">
        <v>1914</v>
      </c>
      <c r="G4474" s="11"/>
      <c r="H4474" s="11"/>
      <c r="I4474" s="980">
        <v>6</v>
      </c>
      <c r="J4474" s="11"/>
      <c r="K4474" s="11"/>
      <c r="L4474" s="980">
        <v>6</v>
      </c>
      <c r="M4474" s="11"/>
      <c r="N4474" s="11"/>
      <c r="O4474" s="360">
        <f>IF(P4474="Yes",'MD Rates'!$H$1,R4474)</f>
        <v>42644</v>
      </c>
      <c r="P4474" s="5" t="str">
        <f t="shared" si="183"/>
        <v>No</v>
      </c>
      <c r="R4474" s="406">
        <v>42644</v>
      </c>
    </row>
    <row r="4475" spans="1:18" ht="15" hidden="1" x14ac:dyDescent="0.25">
      <c r="A4475" s="980" t="s">
        <v>1905</v>
      </c>
      <c r="B4475" s="1064" t="s">
        <v>1923</v>
      </c>
      <c r="C4475" s="981" t="s">
        <v>1530</v>
      </c>
      <c r="D4475" s="980" t="s">
        <v>1791</v>
      </c>
      <c r="E4475" s="11"/>
      <c r="F4475" s="980" t="s">
        <v>1915</v>
      </c>
      <c r="G4475" s="11"/>
      <c r="H4475" s="11"/>
      <c r="I4475" s="980">
        <v>4</v>
      </c>
      <c r="J4475" s="11"/>
      <c r="K4475" s="11"/>
      <c r="L4475" s="980">
        <v>4</v>
      </c>
      <c r="M4475" s="11"/>
      <c r="N4475" s="11"/>
      <c r="O4475" s="360">
        <f>IF(P4475="Yes",'MD Rates'!$H$1,R4475)</f>
        <v>42644</v>
      </c>
      <c r="P4475" s="5" t="str">
        <f t="shared" si="183"/>
        <v>No</v>
      </c>
      <c r="R4475" s="406">
        <v>42644</v>
      </c>
    </row>
    <row r="4476" spans="1:18" ht="15" hidden="1" x14ac:dyDescent="0.25">
      <c r="A4476" s="980" t="s">
        <v>1905</v>
      </c>
      <c r="B4476" s="1064" t="s">
        <v>1923</v>
      </c>
      <c r="C4476" s="981" t="s">
        <v>1530</v>
      </c>
      <c r="D4476" s="980" t="s">
        <v>1791</v>
      </c>
      <c r="E4476" s="11"/>
      <c r="F4476" s="980" t="s">
        <v>1916</v>
      </c>
      <c r="G4476" s="11"/>
      <c r="H4476" s="11"/>
      <c r="I4476" s="980">
        <v>3</v>
      </c>
      <c r="J4476" s="11"/>
      <c r="K4476" s="11"/>
      <c r="L4476" s="980">
        <v>3</v>
      </c>
      <c r="M4476" s="11"/>
      <c r="N4476" s="11"/>
      <c r="O4476" s="360">
        <f>IF(P4476="Yes",'MD Rates'!$H$1,R4476)</f>
        <v>42644</v>
      </c>
      <c r="P4476" s="5" t="str">
        <f t="shared" si="183"/>
        <v>No</v>
      </c>
      <c r="R4476" s="406">
        <v>42644</v>
      </c>
    </row>
    <row r="4477" spans="1:18" ht="15" hidden="1" x14ac:dyDescent="0.25">
      <c r="A4477" s="980" t="s">
        <v>1905</v>
      </c>
      <c r="B4477" s="1064" t="s">
        <v>1923</v>
      </c>
      <c r="C4477" s="981" t="s">
        <v>1530</v>
      </c>
      <c r="D4477" s="980" t="s">
        <v>1906</v>
      </c>
      <c r="E4477" s="11"/>
      <c r="F4477" s="980" t="s">
        <v>1912</v>
      </c>
      <c r="G4477" s="11"/>
      <c r="H4477" s="11"/>
      <c r="I4477" s="980">
        <v>15</v>
      </c>
      <c r="J4477" s="11"/>
      <c r="K4477" s="11"/>
      <c r="L4477" s="980">
        <v>15</v>
      </c>
      <c r="M4477" s="11"/>
      <c r="N4477" s="11"/>
      <c r="O4477" s="360">
        <v>43800</v>
      </c>
      <c r="P4477" s="5" t="str">
        <f t="shared" si="183"/>
        <v>No</v>
      </c>
      <c r="R4477" s="406">
        <v>43800</v>
      </c>
    </row>
    <row r="4478" spans="1:18" ht="15" hidden="1" x14ac:dyDescent="0.25">
      <c r="A4478" s="980" t="s">
        <v>1905</v>
      </c>
      <c r="B4478" s="1064" t="s">
        <v>1923</v>
      </c>
      <c r="C4478" s="981" t="s">
        <v>1530</v>
      </c>
      <c r="D4478" s="980" t="s">
        <v>1906</v>
      </c>
      <c r="E4478" s="11"/>
      <c r="F4478" s="980" t="s">
        <v>1913</v>
      </c>
      <c r="G4478" s="11"/>
      <c r="H4478" s="11"/>
      <c r="I4478" s="980">
        <v>7.5</v>
      </c>
      <c r="J4478" s="11"/>
      <c r="K4478" s="11"/>
      <c r="L4478" s="980">
        <v>7.5</v>
      </c>
      <c r="M4478" s="11"/>
      <c r="N4478" s="11"/>
      <c r="O4478" s="360">
        <f>IF(P4478="Yes",'MD Rates'!$H$1,R4478)</f>
        <v>42644</v>
      </c>
      <c r="P4478" s="5" t="str">
        <f t="shared" si="183"/>
        <v>No</v>
      </c>
      <c r="R4478" s="406">
        <v>42644</v>
      </c>
    </row>
    <row r="4479" spans="1:18" ht="15" hidden="1" x14ac:dyDescent="0.25">
      <c r="A4479" s="980" t="s">
        <v>1905</v>
      </c>
      <c r="B4479" s="1064" t="s">
        <v>1923</v>
      </c>
      <c r="C4479" s="981" t="s">
        <v>1530</v>
      </c>
      <c r="D4479" s="980" t="s">
        <v>1906</v>
      </c>
      <c r="E4479" s="11"/>
      <c r="F4479" s="980" t="s">
        <v>1914</v>
      </c>
      <c r="G4479" s="11"/>
      <c r="H4479" s="11"/>
      <c r="I4479" s="980">
        <v>6</v>
      </c>
      <c r="J4479" s="11"/>
      <c r="K4479" s="11"/>
      <c r="L4479" s="980">
        <v>6</v>
      </c>
      <c r="M4479" s="11"/>
      <c r="N4479" s="11"/>
      <c r="O4479" s="360">
        <f>IF(P4479="Yes",'MD Rates'!$H$1,R4479)</f>
        <v>42644</v>
      </c>
      <c r="P4479" s="5" t="str">
        <f t="shared" si="183"/>
        <v>No</v>
      </c>
      <c r="R4479" s="406">
        <v>42644</v>
      </c>
    </row>
    <row r="4480" spans="1:18" ht="15" hidden="1" x14ac:dyDescent="0.25">
      <c r="A4480" s="980" t="s">
        <v>1905</v>
      </c>
      <c r="B4480" s="1064" t="s">
        <v>1923</v>
      </c>
      <c r="C4480" s="981" t="s">
        <v>1530</v>
      </c>
      <c r="D4480" s="980" t="s">
        <v>1906</v>
      </c>
      <c r="E4480" s="11"/>
      <c r="F4480" s="980" t="s">
        <v>1915</v>
      </c>
      <c r="G4480" s="11"/>
      <c r="H4480" s="11"/>
      <c r="I4480" s="980">
        <v>4</v>
      </c>
      <c r="J4480" s="11"/>
      <c r="K4480" s="11"/>
      <c r="L4480" s="980">
        <v>4</v>
      </c>
      <c r="M4480" s="11"/>
      <c r="N4480" s="11"/>
      <c r="O4480" s="360">
        <f>IF(P4480="Yes",'MD Rates'!$H$1,R4480)</f>
        <v>42644</v>
      </c>
      <c r="P4480" s="5" t="str">
        <f t="shared" si="183"/>
        <v>No</v>
      </c>
      <c r="R4480" s="406">
        <v>42644</v>
      </c>
    </row>
    <row r="4481" spans="1:18" ht="15" hidden="1" x14ac:dyDescent="0.25">
      <c r="A4481" s="980" t="s">
        <v>1905</v>
      </c>
      <c r="B4481" s="1064" t="s">
        <v>1923</v>
      </c>
      <c r="C4481" s="981" t="s">
        <v>1530</v>
      </c>
      <c r="D4481" s="980" t="s">
        <v>1906</v>
      </c>
      <c r="E4481" s="11"/>
      <c r="F4481" s="980" t="s">
        <v>1916</v>
      </c>
      <c r="G4481" s="11"/>
      <c r="H4481" s="11"/>
      <c r="I4481" s="980">
        <v>3</v>
      </c>
      <c r="J4481" s="11"/>
      <c r="K4481" s="11"/>
      <c r="L4481" s="980">
        <v>3</v>
      </c>
      <c r="M4481" s="11"/>
      <c r="N4481" s="11"/>
      <c r="O4481" s="360">
        <f>IF(P4481="Yes",'MD Rates'!$H$1,R4481)</f>
        <v>42644</v>
      </c>
      <c r="P4481" s="5" t="str">
        <f t="shared" si="183"/>
        <v>No</v>
      </c>
      <c r="R4481" s="406">
        <v>42644</v>
      </c>
    </row>
    <row r="4482" spans="1:18" ht="15" hidden="1" x14ac:dyDescent="0.25">
      <c r="A4482" s="980" t="s">
        <v>1905</v>
      </c>
      <c r="B4482" s="1064" t="s">
        <v>1923</v>
      </c>
      <c r="C4482" s="981" t="s">
        <v>1530</v>
      </c>
      <c r="D4482" s="980" t="s">
        <v>1907</v>
      </c>
      <c r="E4482" s="11"/>
      <c r="F4482" s="980" t="s">
        <v>1912</v>
      </c>
      <c r="G4482" s="11"/>
      <c r="H4482" s="11"/>
      <c r="I4482" s="980">
        <v>15</v>
      </c>
      <c r="J4482" s="11"/>
      <c r="K4482" s="11"/>
      <c r="L4482" s="980">
        <v>15</v>
      </c>
      <c r="M4482" s="11"/>
      <c r="N4482" s="11"/>
      <c r="O4482" s="360">
        <v>43800</v>
      </c>
      <c r="P4482" s="5" t="str">
        <f t="shared" si="183"/>
        <v>No</v>
      </c>
      <c r="R4482" s="406">
        <v>43800</v>
      </c>
    </row>
    <row r="4483" spans="1:18" ht="15" hidden="1" x14ac:dyDescent="0.25">
      <c r="A4483" s="980" t="s">
        <v>1905</v>
      </c>
      <c r="B4483" s="1064" t="s">
        <v>1923</v>
      </c>
      <c r="C4483" s="981" t="s">
        <v>1530</v>
      </c>
      <c r="D4483" s="980" t="s">
        <v>1907</v>
      </c>
      <c r="E4483" s="11"/>
      <c r="F4483" s="980" t="s">
        <v>1913</v>
      </c>
      <c r="G4483" s="11"/>
      <c r="H4483" s="11"/>
      <c r="I4483" s="980">
        <v>7.5</v>
      </c>
      <c r="J4483" s="11"/>
      <c r="K4483" s="11"/>
      <c r="L4483" s="980">
        <v>7.5</v>
      </c>
      <c r="M4483" s="11"/>
      <c r="N4483" s="11"/>
      <c r="O4483" s="360">
        <f>IF(P4483="Yes",'MD Rates'!$H$1,R4483)</f>
        <v>42644</v>
      </c>
      <c r="P4483" s="5" t="str">
        <f t="shared" si="183"/>
        <v>No</v>
      </c>
      <c r="R4483" s="406">
        <v>42644</v>
      </c>
    </row>
    <row r="4484" spans="1:18" ht="15" hidden="1" x14ac:dyDescent="0.25">
      <c r="A4484" s="980" t="s">
        <v>1905</v>
      </c>
      <c r="B4484" s="1064" t="s">
        <v>1923</v>
      </c>
      <c r="C4484" s="981" t="s">
        <v>1530</v>
      </c>
      <c r="D4484" s="980" t="s">
        <v>1907</v>
      </c>
      <c r="E4484" s="11"/>
      <c r="F4484" s="980" t="s">
        <v>1914</v>
      </c>
      <c r="G4484" s="11"/>
      <c r="H4484" s="11"/>
      <c r="I4484" s="980">
        <v>6</v>
      </c>
      <c r="J4484" s="11"/>
      <c r="K4484" s="11"/>
      <c r="L4484" s="980">
        <v>6</v>
      </c>
      <c r="M4484" s="11"/>
      <c r="N4484" s="11"/>
      <c r="O4484" s="360">
        <f>IF(P4484="Yes",'MD Rates'!$H$1,R4484)</f>
        <v>42644</v>
      </c>
      <c r="P4484" s="5" t="str">
        <f t="shared" si="183"/>
        <v>No</v>
      </c>
      <c r="R4484" s="406">
        <v>42644</v>
      </c>
    </row>
    <row r="4485" spans="1:18" ht="15" hidden="1" x14ac:dyDescent="0.25">
      <c r="A4485" s="980" t="s">
        <v>1905</v>
      </c>
      <c r="B4485" s="1064" t="s">
        <v>1923</v>
      </c>
      <c r="C4485" s="981" t="s">
        <v>1530</v>
      </c>
      <c r="D4485" s="980" t="s">
        <v>1907</v>
      </c>
      <c r="E4485" s="11"/>
      <c r="F4485" s="980" t="s">
        <v>1915</v>
      </c>
      <c r="G4485" s="11"/>
      <c r="H4485" s="11"/>
      <c r="I4485" s="980">
        <v>4</v>
      </c>
      <c r="J4485" s="11"/>
      <c r="K4485" s="11"/>
      <c r="L4485" s="980">
        <v>4</v>
      </c>
      <c r="M4485" s="11"/>
      <c r="N4485" s="11"/>
      <c r="O4485" s="360">
        <f>IF(P4485="Yes",'MD Rates'!$H$1,R4485)</f>
        <v>42644</v>
      </c>
      <c r="P4485" s="5" t="str">
        <f t="shared" si="183"/>
        <v>No</v>
      </c>
      <c r="R4485" s="406">
        <v>42644</v>
      </c>
    </row>
    <row r="4486" spans="1:18" ht="15" hidden="1" x14ac:dyDescent="0.25">
      <c r="A4486" s="980" t="s">
        <v>1905</v>
      </c>
      <c r="B4486" s="1064" t="s">
        <v>1923</v>
      </c>
      <c r="C4486" s="981" t="s">
        <v>1530</v>
      </c>
      <c r="D4486" s="980" t="s">
        <v>1907</v>
      </c>
      <c r="E4486" s="11"/>
      <c r="F4486" s="980" t="s">
        <v>1916</v>
      </c>
      <c r="G4486" s="11"/>
      <c r="H4486" s="11"/>
      <c r="I4486" s="980">
        <v>3</v>
      </c>
      <c r="J4486" s="11"/>
      <c r="K4486" s="11"/>
      <c r="L4486" s="980">
        <v>3</v>
      </c>
      <c r="M4486" s="11"/>
      <c r="N4486" s="11"/>
      <c r="O4486" s="360">
        <f>IF(P4486="Yes",'MD Rates'!$H$1,R4486)</f>
        <v>42644</v>
      </c>
      <c r="P4486" s="5" t="str">
        <f t="shared" si="183"/>
        <v>No</v>
      </c>
      <c r="R4486" s="406">
        <v>42644</v>
      </c>
    </row>
    <row r="4487" spans="1:18" ht="15" hidden="1" x14ac:dyDescent="0.25">
      <c r="A4487" s="980" t="s">
        <v>1905</v>
      </c>
      <c r="B4487" s="1064" t="s">
        <v>1923</v>
      </c>
      <c r="C4487" s="981" t="s">
        <v>1530</v>
      </c>
      <c r="D4487" s="980" t="s">
        <v>1908</v>
      </c>
      <c r="E4487" s="11"/>
      <c r="F4487" s="980" t="s">
        <v>1912</v>
      </c>
      <c r="G4487" s="11"/>
      <c r="H4487" s="11"/>
      <c r="I4487" s="980">
        <v>15</v>
      </c>
      <c r="J4487" s="11"/>
      <c r="K4487" s="11"/>
      <c r="L4487" s="980">
        <v>15</v>
      </c>
      <c r="M4487" s="11"/>
      <c r="N4487" s="11"/>
      <c r="O4487" s="360">
        <v>43800</v>
      </c>
      <c r="P4487" s="5" t="str">
        <f t="shared" si="183"/>
        <v>No</v>
      </c>
      <c r="R4487" s="406">
        <v>43800</v>
      </c>
    </row>
    <row r="4488" spans="1:18" ht="15" hidden="1" x14ac:dyDescent="0.25">
      <c r="A4488" s="980" t="s">
        <v>1905</v>
      </c>
      <c r="B4488" s="1064" t="s">
        <v>1923</v>
      </c>
      <c r="C4488" s="981" t="s">
        <v>1530</v>
      </c>
      <c r="D4488" s="980" t="s">
        <v>1908</v>
      </c>
      <c r="E4488" s="11"/>
      <c r="F4488" s="980" t="s">
        <v>1913</v>
      </c>
      <c r="G4488" s="11"/>
      <c r="H4488" s="11"/>
      <c r="I4488" s="980">
        <v>7.5</v>
      </c>
      <c r="J4488" s="11"/>
      <c r="K4488" s="11"/>
      <c r="L4488" s="980">
        <v>7.5</v>
      </c>
      <c r="M4488" s="11"/>
      <c r="N4488" s="11"/>
      <c r="O4488" s="360">
        <f>IF(P4488="Yes",'MD Rates'!$H$1,R4488)</f>
        <v>42644</v>
      </c>
      <c r="P4488" s="5" t="str">
        <f t="shared" si="183"/>
        <v>No</v>
      </c>
      <c r="R4488" s="406">
        <v>42644</v>
      </c>
    </row>
    <row r="4489" spans="1:18" ht="15" hidden="1" x14ac:dyDescent="0.25">
      <c r="A4489" s="980" t="s">
        <v>1905</v>
      </c>
      <c r="B4489" s="1064" t="s">
        <v>1923</v>
      </c>
      <c r="C4489" s="981" t="s">
        <v>1530</v>
      </c>
      <c r="D4489" s="980" t="s">
        <v>1908</v>
      </c>
      <c r="E4489" s="11"/>
      <c r="F4489" s="980" t="s">
        <v>1914</v>
      </c>
      <c r="G4489" s="11"/>
      <c r="H4489" s="11"/>
      <c r="I4489" s="980">
        <v>6</v>
      </c>
      <c r="J4489" s="11"/>
      <c r="K4489" s="11"/>
      <c r="L4489" s="980">
        <v>6</v>
      </c>
      <c r="M4489" s="11"/>
      <c r="N4489" s="11"/>
      <c r="O4489" s="360">
        <f>IF(P4489="Yes",'MD Rates'!$H$1,R4489)</f>
        <v>42644</v>
      </c>
      <c r="P4489" s="5" t="str">
        <f t="shared" si="183"/>
        <v>No</v>
      </c>
      <c r="R4489" s="406">
        <v>42644</v>
      </c>
    </row>
    <row r="4490" spans="1:18" ht="15" hidden="1" x14ac:dyDescent="0.25">
      <c r="A4490" s="980" t="s">
        <v>1905</v>
      </c>
      <c r="B4490" s="1064" t="s">
        <v>1923</v>
      </c>
      <c r="C4490" s="981" t="s">
        <v>1530</v>
      </c>
      <c r="D4490" s="980" t="s">
        <v>1908</v>
      </c>
      <c r="E4490" s="11"/>
      <c r="F4490" s="980" t="s">
        <v>1915</v>
      </c>
      <c r="G4490" s="11"/>
      <c r="H4490" s="11"/>
      <c r="I4490" s="980">
        <v>4</v>
      </c>
      <c r="J4490" s="11"/>
      <c r="K4490" s="11"/>
      <c r="L4490" s="980">
        <v>4</v>
      </c>
      <c r="M4490" s="11"/>
      <c r="N4490" s="11"/>
      <c r="O4490" s="360">
        <f>IF(P4490="Yes",'MD Rates'!$H$1,R4490)</f>
        <v>42644</v>
      </c>
      <c r="P4490" s="5" t="str">
        <f t="shared" si="183"/>
        <v>No</v>
      </c>
      <c r="R4490" s="406">
        <v>42644</v>
      </c>
    </row>
    <row r="4491" spans="1:18" ht="15" hidden="1" x14ac:dyDescent="0.25">
      <c r="A4491" s="980" t="s">
        <v>1905</v>
      </c>
      <c r="B4491" s="1064" t="s">
        <v>1923</v>
      </c>
      <c r="C4491" s="981" t="s">
        <v>1530</v>
      </c>
      <c r="D4491" s="980" t="s">
        <v>1908</v>
      </c>
      <c r="E4491" s="11"/>
      <c r="F4491" s="980" t="s">
        <v>1916</v>
      </c>
      <c r="G4491" s="11"/>
      <c r="H4491" s="11"/>
      <c r="I4491" s="980">
        <v>3</v>
      </c>
      <c r="J4491" s="11"/>
      <c r="K4491" s="11"/>
      <c r="L4491" s="980">
        <v>3</v>
      </c>
      <c r="M4491" s="11"/>
      <c r="N4491" s="11"/>
      <c r="O4491" s="360">
        <f>IF(P4491="Yes",'MD Rates'!$H$1,R4491)</f>
        <v>42644</v>
      </c>
      <c r="P4491" s="5" t="str">
        <f t="shared" si="183"/>
        <v>No</v>
      </c>
      <c r="R4491" s="406">
        <v>42644</v>
      </c>
    </row>
    <row r="4492" spans="1:18" ht="15" hidden="1" x14ac:dyDescent="0.25">
      <c r="A4492" s="980" t="s">
        <v>1905</v>
      </c>
      <c r="B4492" s="1064" t="s">
        <v>1923</v>
      </c>
      <c r="C4492" s="981" t="s">
        <v>1530</v>
      </c>
      <c r="D4492" s="980" t="s">
        <v>1909</v>
      </c>
      <c r="E4492" s="11"/>
      <c r="F4492" s="980" t="s">
        <v>1912</v>
      </c>
      <c r="G4492" s="11"/>
      <c r="H4492" s="11"/>
      <c r="I4492" s="980">
        <v>15</v>
      </c>
      <c r="J4492" s="11"/>
      <c r="K4492" s="11"/>
      <c r="L4492" s="980">
        <v>15</v>
      </c>
      <c r="M4492" s="11"/>
      <c r="N4492" s="11"/>
      <c r="O4492" s="360">
        <v>43800</v>
      </c>
      <c r="P4492" s="5" t="str">
        <f t="shared" si="183"/>
        <v>No</v>
      </c>
      <c r="R4492" s="406">
        <v>43800</v>
      </c>
    </row>
    <row r="4493" spans="1:18" ht="15" hidden="1" x14ac:dyDescent="0.25">
      <c r="A4493" s="980" t="s">
        <v>1905</v>
      </c>
      <c r="B4493" s="1064" t="s">
        <v>1923</v>
      </c>
      <c r="C4493" s="981" t="s">
        <v>1530</v>
      </c>
      <c r="D4493" s="980" t="s">
        <v>1909</v>
      </c>
      <c r="E4493" s="11"/>
      <c r="F4493" s="980" t="s">
        <v>1913</v>
      </c>
      <c r="G4493" s="11"/>
      <c r="H4493" s="11"/>
      <c r="I4493" s="980">
        <v>7.5</v>
      </c>
      <c r="J4493" s="11"/>
      <c r="K4493" s="11"/>
      <c r="L4493" s="980">
        <v>7.5</v>
      </c>
      <c r="M4493" s="11"/>
      <c r="N4493" s="11"/>
      <c r="O4493" s="360">
        <f>IF(P4493="Yes",'MD Rates'!$H$1,R4493)</f>
        <v>42644</v>
      </c>
      <c r="P4493" s="5" t="str">
        <f t="shared" si="183"/>
        <v>No</v>
      </c>
      <c r="R4493" s="406">
        <v>42644</v>
      </c>
    </row>
    <row r="4494" spans="1:18" ht="15" hidden="1" x14ac:dyDescent="0.25">
      <c r="A4494" s="980" t="s">
        <v>1905</v>
      </c>
      <c r="B4494" s="1064" t="s">
        <v>1923</v>
      </c>
      <c r="C4494" s="981" t="s">
        <v>1530</v>
      </c>
      <c r="D4494" s="980" t="s">
        <v>1909</v>
      </c>
      <c r="E4494" s="11"/>
      <c r="F4494" s="980" t="s">
        <v>1914</v>
      </c>
      <c r="G4494" s="11"/>
      <c r="H4494" s="11"/>
      <c r="I4494" s="980">
        <v>6</v>
      </c>
      <c r="J4494" s="11"/>
      <c r="K4494" s="11"/>
      <c r="L4494" s="980">
        <v>6</v>
      </c>
      <c r="M4494" s="11"/>
      <c r="N4494" s="11"/>
      <c r="O4494" s="360">
        <f>IF(P4494="Yes",'MD Rates'!$H$1,R4494)</f>
        <v>42644</v>
      </c>
      <c r="P4494" s="5" t="str">
        <f t="shared" si="183"/>
        <v>No</v>
      </c>
      <c r="R4494" s="406">
        <v>42644</v>
      </c>
    </row>
    <row r="4495" spans="1:18" ht="15" hidden="1" x14ac:dyDescent="0.25">
      <c r="A4495" s="980" t="s">
        <v>1905</v>
      </c>
      <c r="B4495" s="1064" t="s">
        <v>1923</v>
      </c>
      <c r="C4495" s="981" t="s">
        <v>1530</v>
      </c>
      <c r="D4495" s="980" t="s">
        <v>1909</v>
      </c>
      <c r="E4495" s="11"/>
      <c r="F4495" s="980" t="s">
        <v>1915</v>
      </c>
      <c r="G4495" s="11"/>
      <c r="H4495" s="11"/>
      <c r="I4495" s="980">
        <v>4</v>
      </c>
      <c r="J4495" s="11"/>
      <c r="K4495" s="11"/>
      <c r="L4495" s="980">
        <v>4</v>
      </c>
      <c r="M4495" s="11"/>
      <c r="N4495" s="11"/>
      <c r="O4495" s="360">
        <f>IF(P4495="Yes",'MD Rates'!$H$1,R4495)</f>
        <v>42644</v>
      </c>
      <c r="P4495" s="5" t="str">
        <f t="shared" si="183"/>
        <v>No</v>
      </c>
      <c r="R4495" s="406">
        <v>42644</v>
      </c>
    </row>
    <row r="4496" spans="1:18" ht="15" hidden="1" x14ac:dyDescent="0.25">
      <c r="A4496" s="980" t="s">
        <v>1905</v>
      </c>
      <c r="B4496" s="1064" t="s">
        <v>1923</v>
      </c>
      <c r="C4496" s="981" t="s">
        <v>1530</v>
      </c>
      <c r="D4496" s="980" t="s">
        <v>1909</v>
      </c>
      <c r="E4496" s="11"/>
      <c r="F4496" s="980" t="s">
        <v>1916</v>
      </c>
      <c r="G4496" s="11"/>
      <c r="H4496" s="11"/>
      <c r="I4496" s="980">
        <v>3</v>
      </c>
      <c r="J4496" s="11"/>
      <c r="K4496" s="11"/>
      <c r="L4496" s="980">
        <v>3</v>
      </c>
      <c r="M4496" s="11"/>
      <c r="N4496" s="11"/>
      <c r="O4496" s="360">
        <f>IF(P4496="Yes",'MD Rates'!$H$1,R4496)</f>
        <v>42644</v>
      </c>
      <c r="P4496" s="5" t="str">
        <f t="shared" si="183"/>
        <v>No</v>
      </c>
      <c r="R4496" s="406">
        <v>42644</v>
      </c>
    </row>
    <row r="4497" spans="1:18" ht="15" hidden="1" x14ac:dyDescent="0.25">
      <c r="A4497" s="980" t="s">
        <v>1905</v>
      </c>
      <c r="B4497" s="1064" t="s">
        <v>1923</v>
      </c>
      <c r="C4497" s="981" t="s">
        <v>1530</v>
      </c>
      <c r="D4497" s="980" t="s">
        <v>1910</v>
      </c>
      <c r="E4497" s="11"/>
      <c r="F4497" s="980" t="s">
        <v>1912</v>
      </c>
      <c r="G4497" s="11"/>
      <c r="H4497" s="11"/>
      <c r="I4497" s="980">
        <v>15</v>
      </c>
      <c r="J4497" s="11"/>
      <c r="K4497" s="11"/>
      <c r="L4497" s="980">
        <v>15</v>
      </c>
      <c r="M4497" s="11"/>
      <c r="N4497" s="11"/>
      <c r="O4497" s="360">
        <v>43800</v>
      </c>
      <c r="P4497" s="5" t="str">
        <f t="shared" si="183"/>
        <v>No</v>
      </c>
      <c r="R4497" s="406">
        <v>43800</v>
      </c>
    </row>
    <row r="4498" spans="1:18" ht="15" hidden="1" x14ac:dyDescent="0.25">
      <c r="A4498" s="980" t="s">
        <v>1905</v>
      </c>
      <c r="B4498" s="1064" t="s">
        <v>1923</v>
      </c>
      <c r="C4498" s="981" t="s">
        <v>1530</v>
      </c>
      <c r="D4498" s="980" t="s">
        <v>1910</v>
      </c>
      <c r="E4498" s="11"/>
      <c r="F4498" s="980" t="s">
        <v>1913</v>
      </c>
      <c r="G4498" s="11"/>
      <c r="H4498" s="11"/>
      <c r="I4498" s="980">
        <v>7.5</v>
      </c>
      <c r="J4498" s="11"/>
      <c r="K4498" s="11"/>
      <c r="L4498" s="980">
        <v>7.5</v>
      </c>
      <c r="M4498" s="11"/>
      <c r="N4498" s="11"/>
      <c r="O4498" s="360">
        <f>IF(P4498="Yes",'MD Rates'!$H$1,R4498)</f>
        <v>42644</v>
      </c>
      <c r="P4498" s="5" t="str">
        <f t="shared" si="183"/>
        <v>No</v>
      </c>
      <c r="R4498" s="406">
        <v>42644</v>
      </c>
    </row>
    <row r="4499" spans="1:18" ht="15" hidden="1" x14ac:dyDescent="0.25">
      <c r="A4499" s="980" t="s">
        <v>1905</v>
      </c>
      <c r="B4499" s="1064" t="s">
        <v>1923</v>
      </c>
      <c r="C4499" s="981" t="s">
        <v>1530</v>
      </c>
      <c r="D4499" s="980" t="s">
        <v>1910</v>
      </c>
      <c r="E4499" s="11"/>
      <c r="F4499" s="980" t="s">
        <v>1914</v>
      </c>
      <c r="G4499" s="11"/>
      <c r="H4499" s="11"/>
      <c r="I4499" s="980">
        <v>6</v>
      </c>
      <c r="J4499" s="11"/>
      <c r="K4499" s="11"/>
      <c r="L4499" s="980">
        <v>6</v>
      </c>
      <c r="M4499" s="11"/>
      <c r="N4499" s="11"/>
      <c r="O4499" s="360">
        <f>IF(P4499="Yes",'MD Rates'!$H$1,R4499)</f>
        <v>42644</v>
      </c>
      <c r="P4499" s="5" t="str">
        <f t="shared" si="183"/>
        <v>No</v>
      </c>
      <c r="R4499" s="406">
        <v>42644</v>
      </c>
    </row>
    <row r="4500" spans="1:18" ht="15" hidden="1" x14ac:dyDescent="0.25">
      <c r="A4500" s="980" t="s">
        <v>1905</v>
      </c>
      <c r="B4500" s="1064" t="s">
        <v>1923</v>
      </c>
      <c r="C4500" s="981" t="s">
        <v>1530</v>
      </c>
      <c r="D4500" s="980" t="s">
        <v>1910</v>
      </c>
      <c r="E4500" s="11"/>
      <c r="F4500" s="980" t="s">
        <v>1915</v>
      </c>
      <c r="G4500" s="11"/>
      <c r="H4500" s="11"/>
      <c r="I4500" s="980">
        <v>4</v>
      </c>
      <c r="J4500" s="11"/>
      <c r="K4500" s="11"/>
      <c r="L4500" s="980">
        <v>4</v>
      </c>
      <c r="M4500" s="11"/>
      <c r="N4500" s="11"/>
      <c r="O4500" s="360">
        <f>IF(P4500="Yes",'MD Rates'!$H$1,R4500)</f>
        <v>42644</v>
      </c>
      <c r="P4500" s="5" t="str">
        <f t="shared" si="183"/>
        <v>No</v>
      </c>
      <c r="R4500" s="406">
        <v>42644</v>
      </c>
    </row>
    <row r="4501" spans="1:18" ht="15" hidden="1" x14ac:dyDescent="0.25">
      <c r="A4501" s="980" t="s">
        <v>1905</v>
      </c>
      <c r="B4501" s="1064" t="s">
        <v>1923</v>
      </c>
      <c r="C4501" s="981" t="s">
        <v>1530</v>
      </c>
      <c r="D4501" s="980" t="s">
        <v>1910</v>
      </c>
      <c r="E4501" s="11"/>
      <c r="F4501" s="980" t="s">
        <v>1916</v>
      </c>
      <c r="G4501" s="11"/>
      <c r="H4501" s="11"/>
      <c r="I4501" s="980">
        <v>3</v>
      </c>
      <c r="J4501" s="11"/>
      <c r="K4501" s="11"/>
      <c r="L4501" s="980">
        <v>3</v>
      </c>
      <c r="M4501" s="11"/>
      <c r="N4501" s="11"/>
      <c r="O4501" s="360">
        <f>IF(P4501="Yes",'MD Rates'!$H$1,R4501)</f>
        <v>42644</v>
      </c>
      <c r="P4501" s="5" t="str">
        <f t="shared" si="183"/>
        <v>No</v>
      </c>
      <c r="R4501" s="406">
        <v>42644</v>
      </c>
    </row>
    <row r="4502" spans="1:18" ht="15" hidden="1" x14ac:dyDescent="0.25">
      <c r="A4502" s="980" t="s">
        <v>1905</v>
      </c>
      <c r="B4502" s="1064" t="s">
        <v>1923</v>
      </c>
      <c r="C4502" s="981" t="s">
        <v>1530</v>
      </c>
      <c r="D4502" s="980" t="s">
        <v>1911</v>
      </c>
      <c r="E4502" s="11"/>
      <c r="F4502" s="980" t="s">
        <v>1912</v>
      </c>
      <c r="G4502" s="11"/>
      <c r="H4502" s="11"/>
      <c r="I4502" s="980">
        <v>15</v>
      </c>
      <c r="J4502" s="11"/>
      <c r="K4502" s="11"/>
      <c r="L4502" s="980">
        <v>15</v>
      </c>
      <c r="M4502" s="11"/>
      <c r="N4502" s="11"/>
      <c r="O4502" s="360">
        <v>43800</v>
      </c>
      <c r="P4502" s="5" t="str">
        <f t="shared" si="183"/>
        <v>No</v>
      </c>
      <c r="R4502" s="406">
        <v>43800</v>
      </c>
    </row>
    <row r="4503" spans="1:18" ht="15" hidden="1" x14ac:dyDescent="0.25">
      <c r="A4503" s="980" t="s">
        <v>1905</v>
      </c>
      <c r="B4503" s="1064" t="s">
        <v>1923</v>
      </c>
      <c r="C4503" s="981" t="s">
        <v>1530</v>
      </c>
      <c r="D4503" s="980" t="s">
        <v>1911</v>
      </c>
      <c r="E4503" s="11"/>
      <c r="F4503" s="980" t="s">
        <v>1913</v>
      </c>
      <c r="G4503" s="11"/>
      <c r="H4503" s="11"/>
      <c r="I4503" s="980">
        <v>7.5</v>
      </c>
      <c r="J4503" s="11"/>
      <c r="K4503" s="11"/>
      <c r="L4503" s="980">
        <v>7.5</v>
      </c>
      <c r="M4503" s="11"/>
      <c r="N4503" s="11"/>
      <c r="O4503" s="360">
        <f>IF(P4503="Yes",'MD Rates'!$H$1,R4503)</f>
        <v>42644</v>
      </c>
      <c r="P4503" s="5" t="str">
        <f t="shared" si="183"/>
        <v>No</v>
      </c>
      <c r="R4503" s="406">
        <v>42644</v>
      </c>
    </row>
    <row r="4504" spans="1:18" ht="15" hidden="1" x14ac:dyDescent="0.25">
      <c r="A4504" s="980" t="s">
        <v>1905</v>
      </c>
      <c r="B4504" s="1064" t="s">
        <v>1923</v>
      </c>
      <c r="C4504" s="981" t="s">
        <v>1530</v>
      </c>
      <c r="D4504" s="980" t="s">
        <v>1911</v>
      </c>
      <c r="E4504" s="11"/>
      <c r="F4504" s="980" t="s">
        <v>1914</v>
      </c>
      <c r="G4504" s="11"/>
      <c r="H4504" s="11"/>
      <c r="I4504" s="980">
        <v>6</v>
      </c>
      <c r="J4504" s="11"/>
      <c r="K4504" s="11"/>
      <c r="L4504" s="980">
        <v>6</v>
      </c>
      <c r="M4504" s="11"/>
      <c r="N4504" s="11"/>
      <c r="O4504" s="360">
        <f>IF(P4504="Yes",'MD Rates'!$H$1,R4504)</f>
        <v>42644</v>
      </c>
      <c r="P4504" s="5" t="str">
        <f t="shared" si="183"/>
        <v>No</v>
      </c>
      <c r="R4504" s="406">
        <v>42644</v>
      </c>
    </row>
    <row r="4505" spans="1:18" ht="15" hidden="1" x14ac:dyDescent="0.25">
      <c r="A4505" s="980" t="s">
        <v>1905</v>
      </c>
      <c r="B4505" s="1064" t="s">
        <v>1923</v>
      </c>
      <c r="C4505" s="981" t="s">
        <v>1530</v>
      </c>
      <c r="D4505" s="980" t="s">
        <v>1911</v>
      </c>
      <c r="E4505" s="11"/>
      <c r="F4505" s="980" t="s">
        <v>1915</v>
      </c>
      <c r="G4505" s="11"/>
      <c r="H4505" s="11"/>
      <c r="I4505" s="980">
        <v>4</v>
      </c>
      <c r="J4505" s="11"/>
      <c r="K4505" s="11"/>
      <c r="L4505" s="980">
        <v>4</v>
      </c>
      <c r="M4505" s="11"/>
      <c r="N4505" s="11"/>
      <c r="O4505" s="360">
        <f>IF(P4505="Yes",'MD Rates'!$H$1,R4505)</f>
        <v>42644</v>
      </c>
      <c r="P4505" s="5" t="str">
        <f t="shared" si="183"/>
        <v>No</v>
      </c>
      <c r="R4505" s="406">
        <v>42644</v>
      </c>
    </row>
    <row r="4506" spans="1:18" ht="15" hidden="1" x14ac:dyDescent="0.25">
      <c r="A4506" s="980" t="s">
        <v>1905</v>
      </c>
      <c r="B4506" s="1064" t="s">
        <v>1923</v>
      </c>
      <c r="C4506" s="981" t="s">
        <v>1530</v>
      </c>
      <c r="D4506" s="980" t="s">
        <v>1911</v>
      </c>
      <c r="E4506" s="11"/>
      <c r="F4506" s="980" t="s">
        <v>1916</v>
      </c>
      <c r="G4506" s="11"/>
      <c r="H4506" s="11"/>
      <c r="I4506" s="980">
        <v>3</v>
      </c>
      <c r="J4506" s="11"/>
      <c r="K4506" s="11"/>
      <c r="L4506" s="980">
        <v>3</v>
      </c>
      <c r="M4506" s="11"/>
      <c r="N4506" s="11"/>
      <c r="O4506" s="360">
        <f>IF(P4506="Yes",'MD Rates'!$H$1,R4506)</f>
        <v>42644</v>
      </c>
      <c r="P4506" s="5" t="str">
        <f t="shared" si="183"/>
        <v>No</v>
      </c>
      <c r="R4506" s="406">
        <v>42644</v>
      </c>
    </row>
    <row r="4507" spans="1:18" ht="15" hidden="1" x14ac:dyDescent="0.25">
      <c r="A4507" s="980" t="s">
        <v>1905</v>
      </c>
      <c r="B4507" s="1064" t="s">
        <v>1923</v>
      </c>
      <c r="C4507" s="981" t="s">
        <v>1530</v>
      </c>
      <c r="D4507" s="980" t="s">
        <v>1801</v>
      </c>
      <c r="E4507" s="11"/>
      <c r="F4507" s="980" t="s">
        <v>1912</v>
      </c>
      <c r="G4507" s="11"/>
      <c r="H4507" s="11"/>
      <c r="I4507" s="980">
        <v>15</v>
      </c>
      <c r="J4507" s="11"/>
      <c r="K4507" s="11"/>
      <c r="L4507" s="980">
        <v>15</v>
      </c>
      <c r="M4507" s="11"/>
      <c r="N4507" s="11"/>
      <c r="O4507" s="360">
        <v>43800</v>
      </c>
      <c r="P4507" s="5" t="str">
        <f t="shared" si="183"/>
        <v>No</v>
      </c>
      <c r="R4507" s="406">
        <v>43800</v>
      </c>
    </row>
    <row r="4508" spans="1:18" ht="15" hidden="1" x14ac:dyDescent="0.25">
      <c r="A4508" s="980" t="s">
        <v>1905</v>
      </c>
      <c r="B4508" s="1064" t="s">
        <v>1923</v>
      </c>
      <c r="C4508" s="981" t="s">
        <v>1530</v>
      </c>
      <c r="D4508" s="980" t="s">
        <v>1801</v>
      </c>
      <c r="E4508" s="11"/>
      <c r="F4508" s="980" t="s">
        <v>1913</v>
      </c>
      <c r="G4508" s="11"/>
      <c r="H4508" s="11"/>
      <c r="I4508" s="980">
        <v>7.5</v>
      </c>
      <c r="J4508" s="11"/>
      <c r="K4508" s="11"/>
      <c r="L4508" s="980">
        <v>7.5</v>
      </c>
      <c r="M4508" s="11"/>
      <c r="N4508" s="11"/>
      <c r="O4508" s="360">
        <f>IF(P4508="Yes",'MD Rates'!$H$1,R4508)</f>
        <v>42644</v>
      </c>
      <c r="P4508" s="5" t="str">
        <f t="shared" si="183"/>
        <v>No</v>
      </c>
      <c r="R4508" s="406">
        <v>42644</v>
      </c>
    </row>
    <row r="4509" spans="1:18" ht="15" hidden="1" x14ac:dyDescent="0.25">
      <c r="A4509" s="980" t="s">
        <v>1905</v>
      </c>
      <c r="B4509" s="1064" t="s">
        <v>1923</v>
      </c>
      <c r="C4509" s="981" t="s">
        <v>1530</v>
      </c>
      <c r="D4509" s="980" t="s">
        <v>1801</v>
      </c>
      <c r="E4509" s="11"/>
      <c r="F4509" s="980" t="s">
        <v>1914</v>
      </c>
      <c r="G4509" s="11"/>
      <c r="H4509" s="11"/>
      <c r="I4509" s="980">
        <v>6</v>
      </c>
      <c r="J4509" s="11"/>
      <c r="K4509" s="11"/>
      <c r="L4509" s="980">
        <v>6</v>
      </c>
      <c r="M4509" s="11"/>
      <c r="N4509" s="11"/>
      <c r="O4509" s="360">
        <f>IF(P4509="Yes",'MD Rates'!$H$1,R4509)</f>
        <v>42644</v>
      </c>
      <c r="P4509" s="5" t="str">
        <f t="shared" si="183"/>
        <v>No</v>
      </c>
      <c r="R4509" s="406">
        <v>42644</v>
      </c>
    </row>
    <row r="4510" spans="1:18" ht="15" hidden="1" x14ac:dyDescent="0.25">
      <c r="A4510" s="980" t="s">
        <v>1905</v>
      </c>
      <c r="B4510" s="1064" t="s">
        <v>1923</v>
      </c>
      <c r="C4510" s="981" t="s">
        <v>1530</v>
      </c>
      <c r="D4510" s="980" t="s">
        <v>1801</v>
      </c>
      <c r="E4510" s="11"/>
      <c r="F4510" s="980" t="s">
        <v>1915</v>
      </c>
      <c r="G4510" s="11"/>
      <c r="H4510" s="11"/>
      <c r="I4510" s="980">
        <v>4</v>
      </c>
      <c r="J4510" s="11"/>
      <c r="K4510" s="11"/>
      <c r="L4510" s="980">
        <v>4</v>
      </c>
      <c r="M4510" s="11"/>
      <c r="N4510" s="11"/>
      <c r="O4510" s="360">
        <f>IF(P4510="Yes",'MD Rates'!$H$1,R4510)</f>
        <v>42644</v>
      </c>
      <c r="P4510" s="5" t="str">
        <f t="shared" si="183"/>
        <v>No</v>
      </c>
      <c r="R4510" s="406">
        <v>42644</v>
      </c>
    </row>
    <row r="4511" spans="1:18" ht="15" hidden="1" x14ac:dyDescent="0.25">
      <c r="A4511" s="980" t="s">
        <v>1905</v>
      </c>
      <c r="B4511" s="1064" t="s">
        <v>1923</v>
      </c>
      <c r="C4511" s="981" t="s">
        <v>1530</v>
      </c>
      <c r="D4511" s="980" t="s">
        <v>1801</v>
      </c>
      <c r="E4511" s="11"/>
      <c r="F4511" s="980" t="s">
        <v>1916</v>
      </c>
      <c r="G4511" s="11"/>
      <c r="H4511" s="11"/>
      <c r="I4511" s="980">
        <v>3</v>
      </c>
      <c r="J4511" s="11"/>
      <c r="K4511" s="11"/>
      <c r="L4511" s="980">
        <v>3</v>
      </c>
      <c r="M4511" s="11"/>
      <c r="N4511" s="11"/>
      <c r="O4511" s="360">
        <f>IF(P4511="Yes",'MD Rates'!$H$1,R4511)</f>
        <v>42644</v>
      </c>
      <c r="P4511" s="5" t="str">
        <f t="shared" si="183"/>
        <v>No</v>
      </c>
      <c r="R4511" s="406">
        <v>42644</v>
      </c>
    </row>
    <row r="4512" spans="1:18" ht="15" hidden="1" x14ac:dyDescent="0.25">
      <c r="A4512" s="980" t="s">
        <v>1905</v>
      </c>
      <c r="B4512" s="1064" t="s">
        <v>1923</v>
      </c>
      <c r="C4512" s="981" t="s">
        <v>1530</v>
      </c>
      <c r="D4512" s="980" t="s">
        <v>1803</v>
      </c>
      <c r="E4512" s="11"/>
      <c r="F4512" s="980" t="s">
        <v>1912</v>
      </c>
      <c r="G4512" s="11"/>
      <c r="H4512" s="11"/>
      <c r="I4512" s="980">
        <v>15</v>
      </c>
      <c r="J4512" s="11"/>
      <c r="K4512" s="11"/>
      <c r="L4512" s="980">
        <v>15</v>
      </c>
      <c r="M4512" s="11"/>
      <c r="N4512" s="11"/>
      <c r="O4512" s="360">
        <v>43800</v>
      </c>
      <c r="P4512" s="5" t="str">
        <f t="shared" si="183"/>
        <v>No</v>
      </c>
      <c r="R4512" s="406">
        <v>43800</v>
      </c>
    </row>
    <row r="4513" spans="1:18" ht="15" hidden="1" x14ac:dyDescent="0.25">
      <c r="A4513" s="980" t="s">
        <v>1905</v>
      </c>
      <c r="B4513" s="1064" t="s">
        <v>1923</v>
      </c>
      <c r="C4513" s="981" t="s">
        <v>1530</v>
      </c>
      <c r="D4513" s="980" t="s">
        <v>1803</v>
      </c>
      <c r="E4513" s="11"/>
      <c r="F4513" s="980" t="s">
        <v>1913</v>
      </c>
      <c r="G4513" s="11"/>
      <c r="H4513" s="11"/>
      <c r="I4513" s="980">
        <v>7.5</v>
      </c>
      <c r="J4513" s="11"/>
      <c r="K4513" s="11"/>
      <c r="L4513" s="980">
        <v>7.5</v>
      </c>
      <c r="M4513" s="11"/>
      <c r="N4513" s="11"/>
      <c r="O4513" s="360">
        <f>IF(P4513="Yes",'MD Rates'!$H$1,R4513)</f>
        <v>42644</v>
      </c>
      <c r="P4513" s="5" t="str">
        <f t="shared" si="183"/>
        <v>No</v>
      </c>
      <c r="R4513" s="406">
        <v>42644</v>
      </c>
    </row>
    <row r="4514" spans="1:18" ht="15" hidden="1" x14ac:dyDescent="0.25">
      <c r="A4514" s="980" t="s">
        <v>1905</v>
      </c>
      <c r="B4514" s="1064" t="s">
        <v>1923</v>
      </c>
      <c r="C4514" s="981" t="s">
        <v>1530</v>
      </c>
      <c r="D4514" s="980" t="s">
        <v>1803</v>
      </c>
      <c r="E4514" s="11"/>
      <c r="F4514" s="980" t="s">
        <v>1914</v>
      </c>
      <c r="G4514" s="11"/>
      <c r="H4514" s="11"/>
      <c r="I4514" s="980">
        <v>6</v>
      </c>
      <c r="J4514" s="11"/>
      <c r="K4514" s="11"/>
      <c r="L4514" s="980">
        <v>6</v>
      </c>
      <c r="M4514" s="11"/>
      <c r="N4514" s="11"/>
      <c r="O4514" s="360">
        <f>IF(P4514="Yes",'MD Rates'!$H$1,R4514)</f>
        <v>42644</v>
      </c>
      <c r="P4514" s="5" t="str">
        <f t="shared" si="183"/>
        <v>No</v>
      </c>
      <c r="R4514" s="406">
        <v>42644</v>
      </c>
    </row>
    <row r="4515" spans="1:18" ht="15" hidden="1" x14ac:dyDescent="0.25">
      <c r="A4515" s="980" t="s">
        <v>1905</v>
      </c>
      <c r="B4515" s="1064" t="s">
        <v>1923</v>
      </c>
      <c r="C4515" s="981" t="s">
        <v>1530</v>
      </c>
      <c r="D4515" s="980" t="s">
        <v>1803</v>
      </c>
      <c r="E4515" s="11"/>
      <c r="F4515" s="980" t="s">
        <v>1915</v>
      </c>
      <c r="G4515" s="11"/>
      <c r="H4515" s="11"/>
      <c r="I4515" s="980">
        <v>4</v>
      </c>
      <c r="J4515" s="11"/>
      <c r="K4515" s="11"/>
      <c r="L4515" s="980">
        <v>4</v>
      </c>
      <c r="M4515" s="11"/>
      <c r="N4515" s="11"/>
      <c r="O4515" s="360">
        <f>IF(P4515="Yes",'MD Rates'!$H$1,R4515)</f>
        <v>42644</v>
      </c>
      <c r="P4515" s="5" t="str">
        <f t="shared" si="183"/>
        <v>No</v>
      </c>
      <c r="R4515" s="406">
        <v>42644</v>
      </c>
    </row>
    <row r="4516" spans="1:18" ht="15" hidden="1" x14ac:dyDescent="0.25">
      <c r="A4516" s="980" t="s">
        <v>1905</v>
      </c>
      <c r="B4516" s="1064" t="s">
        <v>1923</v>
      </c>
      <c r="C4516" s="981" t="s">
        <v>1530</v>
      </c>
      <c r="D4516" s="980" t="s">
        <v>1803</v>
      </c>
      <c r="E4516" s="11"/>
      <c r="F4516" s="980" t="s">
        <v>1916</v>
      </c>
      <c r="G4516" s="11"/>
      <c r="H4516" s="11"/>
      <c r="I4516" s="980">
        <v>3</v>
      </c>
      <c r="J4516" s="11"/>
      <c r="K4516" s="11"/>
      <c r="L4516" s="980">
        <v>3</v>
      </c>
      <c r="M4516" s="11"/>
      <c r="N4516" s="11"/>
      <c r="O4516" s="360">
        <f>IF(P4516="Yes",'MD Rates'!$H$1,R4516)</f>
        <v>42644</v>
      </c>
      <c r="P4516" s="5" t="str">
        <f t="shared" si="183"/>
        <v>No</v>
      </c>
      <c r="R4516" s="406">
        <v>42644</v>
      </c>
    </row>
    <row r="4517" spans="1:18" ht="15" hidden="1" x14ac:dyDescent="0.25">
      <c r="A4517" s="980" t="s">
        <v>1905</v>
      </c>
      <c r="B4517" s="1064" t="s">
        <v>1923</v>
      </c>
      <c r="C4517" s="981" t="s">
        <v>1530</v>
      </c>
      <c r="D4517" s="980" t="s">
        <v>1805</v>
      </c>
      <c r="E4517" s="11"/>
      <c r="F4517" s="980" t="s">
        <v>1912</v>
      </c>
      <c r="G4517" s="11"/>
      <c r="H4517" s="11"/>
      <c r="I4517" s="980">
        <v>15</v>
      </c>
      <c r="J4517" s="11"/>
      <c r="K4517" s="11"/>
      <c r="L4517" s="980">
        <v>15</v>
      </c>
      <c r="M4517" s="11"/>
      <c r="N4517" s="11"/>
      <c r="O4517" s="360">
        <v>43800</v>
      </c>
      <c r="P4517" s="5" t="str">
        <f t="shared" si="183"/>
        <v>No</v>
      </c>
      <c r="R4517" s="406">
        <v>43800</v>
      </c>
    </row>
    <row r="4518" spans="1:18" ht="15" hidden="1" x14ac:dyDescent="0.25">
      <c r="A4518" s="980" t="s">
        <v>1905</v>
      </c>
      <c r="B4518" s="1064" t="s">
        <v>1923</v>
      </c>
      <c r="C4518" s="981" t="s">
        <v>1530</v>
      </c>
      <c r="D4518" s="980" t="s">
        <v>1805</v>
      </c>
      <c r="E4518" s="11"/>
      <c r="F4518" s="980" t="s">
        <v>1913</v>
      </c>
      <c r="G4518" s="11"/>
      <c r="H4518" s="11"/>
      <c r="I4518" s="980">
        <v>7.5</v>
      </c>
      <c r="J4518" s="11"/>
      <c r="K4518" s="11"/>
      <c r="L4518" s="980">
        <v>7.5</v>
      </c>
      <c r="M4518" s="11"/>
      <c r="N4518" s="11"/>
      <c r="O4518" s="360">
        <f>IF(P4518="Yes",'MD Rates'!$H$1,R4518)</f>
        <v>42644</v>
      </c>
      <c r="P4518" s="5" t="str">
        <f t="shared" si="183"/>
        <v>No</v>
      </c>
      <c r="R4518" s="406">
        <v>42644</v>
      </c>
    </row>
    <row r="4519" spans="1:18" ht="15" hidden="1" x14ac:dyDescent="0.25">
      <c r="A4519" s="980" t="s">
        <v>1905</v>
      </c>
      <c r="B4519" s="1064" t="s">
        <v>1923</v>
      </c>
      <c r="C4519" s="981" t="s">
        <v>1530</v>
      </c>
      <c r="D4519" s="980" t="s">
        <v>1805</v>
      </c>
      <c r="E4519" s="11"/>
      <c r="F4519" s="980" t="s">
        <v>1914</v>
      </c>
      <c r="G4519" s="11"/>
      <c r="H4519" s="11"/>
      <c r="I4519" s="980">
        <v>6</v>
      </c>
      <c r="J4519" s="11"/>
      <c r="K4519" s="11"/>
      <c r="L4519" s="980">
        <v>6</v>
      </c>
      <c r="M4519" s="11"/>
      <c r="N4519" s="11"/>
      <c r="O4519" s="360">
        <f>IF(P4519="Yes",'MD Rates'!$H$1,R4519)</f>
        <v>42644</v>
      </c>
      <c r="P4519" s="5" t="str">
        <f t="shared" si="183"/>
        <v>No</v>
      </c>
      <c r="R4519" s="406">
        <v>42644</v>
      </c>
    </row>
    <row r="4520" spans="1:18" ht="15" hidden="1" x14ac:dyDescent="0.25">
      <c r="A4520" s="980" t="s">
        <v>1905</v>
      </c>
      <c r="B4520" s="1064" t="s">
        <v>1923</v>
      </c>
      <c r="C4520" s="981" t="s">
        <v>1530</v>
      </c>
      <c r="D4520" s="980" t="s">
        <v>1805</v>
      </c>
      <c r="E4520" s="11"/>
      <c r="F4520" s="980" t="s">
        <v>1915</v>
      </c>
      <c r="G4520" s="11"/>
      <c r="H4520" s="11"/>
      <c r="I4520" s="980">
        <v>4</v>
      </c>
      <c r="J4520" s="11"/>
      <c r="K4520" s="11"/>
      <c r="L4520" s="980">
        <v>4</v>
      </c>
      <c r="M4520" s="11"/>
      <c r="N4520" s="11"/>
      <c r="O4520" s="360">
        <f>IF(P4520="Yes",'MD Rates'!$H$1,R4520)</f>
        <v>42644</v>
      </c>
      <c r="P4520" s="5" t="str">
        <f t="shared" si="183"/>
        <v>No</v>
      </c>
      <c r="R4520" s="406">
        <v>42644</v>
      </c>
    </row>
    <row r="4521" spans="1:18" ht="15" hidden="1" x14ac:dyDescent="0.25">
      <c r="A4521" s="980" t="s">
        <v>1905</v>
      </c>
      <c r="B4521" s="1064" t="s">
        <v>1923</v>
      </c>
      <c r="C4521" s="981" t="s">
        <v>1530</v>
      </c>
      <c r="D4521" s="980" t="s">
        <v>1805</v>
      </c>
      <c r="E4521" s="11"/>
      <c r="F4521" s="980" t="s">
        <v>1916</v>
      </c>
      <c r="G4521" s="11"/>
      <c r="H4521" s="11"/>
      <c r="I4521" s="980">
        <v>3</v>
      </c>
      <c r="J4521" s="11"/>
      <c r="K4521" s="11"/>
      <c r="L4521" s="980">
        <v>3</v>
      </c>
      <c r="M4521" s="11"/>
      <c r="N4521" s="11"/>
      <c r="O4521" s="360">
        <f>IF(P4521="Yes",'MD Rates'!$H$1,R4521)</f>
        <v>42644</v>
      </c>
      <c r="P4521" s="5" t="str">
        <f t="shared" si="183"/>
        <v>No</v>
      </c>
      <c r="R4521" s="406">
        <v>42644</v>
      </c>
    </row>
    <row r="4522" spans="1:18" ht="15" hidden="1" x14ac:dyDescent="0.25">
      <c r="A4522" s="980" t="s">
        <v>1905</v>
      </c>
      <c r="B4522" s="1064" t="s">
        <v>1923</v>
      </c>
      <c r="C4522" s="981" t="s">
        <v>1530</v>
      </c>
      <c r="D4522" s="980" t="s">
        <v>1807</v>
      </c>
      <c r="E4522" s="11"/>
      <c r="F4522" s="980" t="s">
        <v>1912</v>
      </c>
      <c r="G4522" s="11"/>
      <c r="H4522" s="11"/>
      <c r="I4522" s="980">
        <v>15</v>
      </c>
      <c r="J4522" s="11"/>
      <c r="K4522" s="11"/>
      <c r="L4522" s="980">
        <v>15</v>
      </c>
      <c r="M4522" s="11"/>
      <c r="N4522" s="11"/>
      <c r="O4522" s="360">
        <v>43800</v>
      </c>
      <c r="P4522" s="5" t="str">
        <f t="shared" si="183"/>
        <v>No</v>
      </c>
      <c r="R4522" s="406">
        <v>43800</v>
      </c>
    </row>
    <row r="4523" spans="1:18" ht="15" hidden="1" x14ac:dyDescent="0.25">
      <c r="A4523" s="980" t="s">
        <v>1905</v>
      </c>
      <c r="B4523" s="1064" t="s">
        <v>1923</v>
      </c>
      <c r="C4523" s="981" t="s">
        <v>1530</v>
      </c>
      <c r="D4523" s="980" t="s">
        <v>1807</v>
      </c>
      <c r="E4523" s="11"/>
      <c r="F4523" s="980" t="s">
        <v>1913</v>
      </c>
      <c r="G4523" s="11"/>
      <c r="H4523" s="11"/>
      <c r="I4523" s="980">
        <v>7.5</v>
      </c>
      <c r="J4523" s="11"/>
      <c r="K4523" s="11"/>
      <c r="L4523" s="980">
        <v>7.5</v>
      </c>
      <c r="M4523" s="11"/>
      <c r="N4523" s="11"/>
      <c r="O4523" s="360">
        <f>IF(P4523="Yes",'MD Rates'!$H$1,R4523)</f>
        <v>42644</v>
      </c>
      <c r="P4523" s="5" t="str">
        <f t="shared" si="183"/>
        <v>No</v>
      </c>
      <c r="R4523" s="406">
        <v>42644</v>
      </c>
    </row>
    <row r="4524" spans="1:18" ht="15" hidden="1" x14ac:dyDescent="0.25">
      <c r="A4524" s="980" t="s">
        <v>1905</v>
      </c>
      <c r="B4524" s="1064" t="s">
        <v>1923</v>
      </c>
      <c r="C4524" s="981" t="s">
        <v>1530</v>
      </c>
      <c r="D4524" s="980" t="s">
        <v>1807</v>
      </c>
      <c r="E4524" s="11"/>
      <c r="F4524" s="980" t="s">
        <v>1914</v>
      </c>
      <c r="G4524" s="11"/>
      <c r="H4524" s="11"/>
      <c r="I4524" s="980">
        <v>6</v>
      </c>
      <c r="J4524" s="11"/>
      <c r="K4524" s="11"/>
      <c r="L4524" s="980">
        <v>6</v>
      </c>
      <c r="M4524" s="11"/>
      <c r="N4524" s="11"/>
      <c r="O4524" s="360">
        <f>IF(P4524="Yes",'MD Rates'!$H$1,R4524)</f>
        <v>42644</v>
      </c>
      <c r="P4524" s="5" t="str">
        <f t="shared" si="183"/>
        <v>No</v>
      </c>
      <c r="R4524" s="406">
        <v>42644</v>
      </c>
    </row>
    <row r="4525" spans="1:18" ht="15" hidden="1" x14ac:dyDescent="0.25">
      <c r="A4525" s="980" t="s">
        <v>1905</v>
      </c>
      <c r="B4525" s="1064" t="s">
        <v>1923</v>
      </c>
      <c r="C4525" s="981" t="s">
        <v>1530</v>
      </c>
      <c r="D4525" s="980" t="s">
        <v>1807</v>
      </c>
      <c r="E4525" s="11"/>
      <c r="F4525" s="980" t="s">
        <v>1915</v>
      </c>
      <c r="G4525" s="11"/>
      <c r="H4525" s="11"/>
      <c r="I4525" s="980">
        <v>4</v>
      </c>
      <c r="J4525" s="11"/>
      <c r="K4525" s="11"/>
      <c r="L4525" s="980">
        <v>4</v>
      </c>
      <c r="M4525" s="11"/>
      <c r="N4525" s="11"/>
      <c r="O4525" s="360">
        <f>IF(P4525="Yes",'MD Rates'!$H$1,R4525)</f>
        <v>42644</v>
      </c>
      <c r="P4525" s="5" t="str">
        <f t="shared" si="183"/>
        <v>No</v>
      </c>
      <c r="R4525" s="406">
        <v>42644</v>
      </c>
    </row>
    <row r="4526" spans="1:18" ht="15" hidden="1" x14ac:dyDescent="0.25">
      <c r="A4526" s="980" t="s">
        <v>1905</v>
      </c>
      <c r="B4526" s="1064" t="s">
        <v>1923</v>
      </c>
      <c r="C4526" s="981" t="s">
        <v>1530</v>
      </c>
      <c r="D4526" s="980" t="s">
        <v>1807</v>
      </c>
      <c r="E4526" s="11"/>
      <c r="F4526" s="980" t="s">
        <v>1916</v>
      </c>
      <c r="G4526" s="11"/>
      <c r="H4526" s="11"/>
      <c r="I4526" s="980">
        <v>3</v>
      </c>
      <c r="J4526" s="11"/>
      <c r="K4526" s="11"/>
      <c r="L4526" s="980">
        <v>3</v>
      </c>
      <c r="M4526" s="11"/>
      <c r="N4526" s="11"/>
      <c r="O4526" s="360">
        <f>IF(P4526="Yes",'MD Rates'!$H$1,R4526)</f>
        <v>42644</v>
      </c>
      <c r="P4526" s="5" t="str">
        <f t="shared" si="183"/>
        <v>No</v>
      </c>
      <c r="R4526" s="406">
        <v>42644</v>
      </c>
    </row>
    <row r="4527" spans="1:18" ht="15" hidden="1" x14ac:dyDescent="0.25">
      <c r="A4527" s="980" t="s">
        <v>1905</v>
      </c>
      <c r="B4527" s="1064" t="s">
        <v>1923</v>
      </c>
      <c r="C4527" s="981" t="s">
        <v>1530</v>
      </c>
      <c r="D4527" s="980" t="s">
        <v>1809</v>
      </c>
      <c r="E4527" s="11"/>
      <c r="F4527" s="980" t="s">
        <v>1912</v>
      </c>
      <c r="G4527" s="11"/>
      <c r="H4527" s="11"/>
      <c r="I4527" s="980">
        <v>15</v>
      </c>
      <c r="J4527" s="11"/>
      <c r="K4527" s="11"/>
      <c r="L4527" s="980">
        <v>15</v>
      </c>
      <c r="M4527" s="11"/>
      <c r="N4527" s="11"/>
      <c r="O4527" s="360">
        <v>43800</v>
      </c>
      <c r="P4527" s="5" t="str">
        <f t="shared" si="183"/>
        <v>No</v>
      </c>
      <c r="R4527" s="406">
        <v>43800</v>
      </c>
    </row>
    <row r="4528" spans="1:18" ht="15" hidden="1" x14ac:dyDescent="0.25">
      <c r="A4528" s="980" t="s">
        <v>1905</v>
      </c>
      <c r="B4528" s="1064" t="s">
        <v>1923</v>
      </c>
      <c r="C4528" s="981" t="s">
        <v>1530</v>
      </c>
      <c r="D4528" s="980" t="s">
        <v>1809</v>
      </c>
      <c r="E4528" s="11"/>
      <c r="F4528" s="980" t="s">
        <v>1913</v>
      </c>
      <c r="G4528" s="11"/>
      <c r="H4528" s="11"/>
      <c r="I4528" s="980">
        <v>7.5</v>
      </c>
      <c r="J4528" s="11"/>
      <c r="K4528" s="11"/>
      <c r="L4528" s="980">
        <v>7.5</v>
      </c>
      <c r="M4528" s="11"/>
      <c r="N4528" s="11"/>
      <c r="O4528" s="360">
        <f>IF(P4528="Yes",'MD Rates'!$H$1,R4528)</f>
        <v>42644</v>
      </c>
      <c r="P4528" s="5" t="str">
        <f t="shared" si="183"/>
        <v>No</v>
      </c>
      <c r="R4528" s="406">
        <v>42644</v>
      </c>
    </row>
    <row r="4529" spans="1:18" ht="15" hidden="1" x14ac:dyDescent="0.25">
      <c r="A4529" s="980" t="s">
        <v>1905</v>
      </c>
      <c r="B4529" s="1064" t="s">
        <v>1923</v>
      </c>
      <c r="C4529" s="981" t="s">
        <v>1530</v>
      </c>
      <c r="D4529" s="980" t="s">
        <v>1809</v>
      </c>
      <c r="E4529" s="11"/>
      <c r="F4529" s="980" t="s">
        <v>1914</v>
      </c>
      <c r="G4529" s="11"/>
      <c r="H4529" s="11"/>
      <c r="I4529" s="980">
        <v>6</v>
      </c>
      <c r="J4529" s="11"/>
      <c r="K4529" s="11"/>
      <c r="L4529" s="980">
        <v>6</v>
      </c>
      <c r="M4529" s="11"/>
      <c r="N4529" s="11"/>
      <c r="O4529" s="360">
        <f>IF(P4529="Yes",'MD Rates'!$H$1,R4529)</f>
        <v>42644</v>
      </c>
      <c r="P4529" s="5" t="str">
        <f t="shared" si="183"/>
        <v>No</v>
      </c>
      <c r="R4529" s="406">
        <v>42644</v>
      </c>
    </row>
    <row r="4530" spans="1:18" ht="15" hidden="1" x14ac:dyDescent="0.25">
      <c r="A4530" s="980" t="s">
        <v>1905</v>
      </c>
      <c r="B4530" s="1064" t="s">
        <v>1923</v>
      </c>
      <c r="C4530" s="981" t="s">
        <v>1530</v>
      </c>
      <c r="D4530" s="980" t="s">
        <v>1809</v>
      </c>
      <c r="E4530" s="11"/>
      <c r="F4530" s="980" t="s">
        <v>1915</v>
      </c>
      <c r="G4530" s="11"/>
      <c r="H4530" s="11"/>
      <c r="I4530" s="980">
        <v>4</v>
      </c>
      <c r="J4530" s="11"/>
      <c r="K4530" s="11"/>
      <c r="L4530" s="980">
        <v>4</v>
      </c>
      <c r="M4530" s="11"/>
      <c r="N4530" s="11"/>
      <c r="O4530" s="360">
        <f>IF(P4530="Yes",'MD Rates'!$H$1,R4530)</f>
        <v>42644</v>
      </c>
      <c r="P4530" s="5" t="str">
        <f t="shared" si="183"/>
        <v>No</v>
      </c>
      <c r="R4530" s="406">
        <v>42644</v>
      </c>
    </row>
    <row r="4531" spans="1:18" ht="15" hidden="1" x14ac:dyDescent="0.25">
      <c r="A4531" s="980" t="s">
        <v>1905</v>
      </c>
      <c r="B4531" s="1064" t="s">
        <v>1923</v>
      </c>
      <c r="C4531" s="981" t="s">
        <v>1530</v>
      </c>
      <c r="D4531" s="980" t="s">
        <v>1809</v>
      </c>
      <c r="E4531" s="11"/>
      <c r="F4531" s="980" t="s">
        <v>1916</v>
      </c>
      <c r="G4531" s="11"/>
      <c r="H4531" s="11"/>
      <c r="I4531" s="980">
        <v>3</v>
      </c>
      <c r="J4531" s="11"/>
      <c r="K4531" s="11"/>
      <c r="L4531" s="980">
        <v>3</v>
      </c>
      <c r="M4531" s="11"/>
      <c r="N4531" s="11"/>
      <c r="O4531" s="360">
        <f>IF(P4531="Yes",'MD Rates'!$H$1,R4531)</f>
        <v>42644</v>
      </c>
      <c r="P4531" s="5" t="str">
        <f t="shared" si="183"/>
        <v>No</v>
      </c>
      <c r="R4531" s="406">
        <v>42644</v>
      </c>
    </row>
    <row r="4532" spans="1:18" ht="15" hidden="1" x14ac:dyDescent="0.25">
      <c r="A4532" s="980" t="s">
        <v>1905</v>
      </c>
      <c r="B4532" s="1064" t="s">
        <v>1923</v>
      </c>
      <c r="C4532" s="981" t="s">
        <v>1530</v>
      </c>
      <c r="D4532" s="980" t="s">
        <v>1811</v>
      </c>
      <c r="E4532" s="11"/>
      <c r="F4532" s="980" t="s">
        <v>1912</v>
      </c>
      <c r="G4532" s="11"/>
      <c r="H4532" s="11"/>
      <c r="I4532" s="980">
        <v>15</v>
      </c>
      <c r="J4532" s="11"/>
      <c r="K4532" s="11"/>
      <c r="L4532" s="980">
        <v>15</v>
      </c>
      <c r="M4532" s="11"/>
      <c r="N4532" s="11"/>
      <c r="O4532" s="360">
        <v>43800</v>
      </c>
      <c r="P4532" s="5" t="str">
        <f t="shared" si="183"/>
        <v>No</v>
      </c>
      <c r="R4532" s="406">
        <v>43800</v>
      </c>
    </row>
    <row r="4533" spans="1:18" ht="15" hidden="1" x14ac:dyDescent="0.25">
      <c r="A4533" s="980" t="s">
        <v>1905</v>
      </c>
      <c r="B4533" s="1064" t="s">
        <v>1923</v>
      </c>
      <c r="C4533" s="981" t="s">
        <v>1530</v>
      </c>
      <c r="D4533" s="980" t="s">
        <v>1811</v>
      </c>
      <c r="E4533" s="11"/>
      <c r="F4533" s="980" t="s">
        <v>1913</v>
      </c>
      <c r="G4533" s="11"/>
      <c r="H4533" s="11"/>
      <c r="I4533" s="980">
        <v>7.5</v>
      </c>
      <c r="J4533" s="11"/>
      <c r="K4533" s="11"/>
      <c r="L4533" s="980">
        <v>7.5</v>
      </c>
      <c r="M4533" s="11"/>
      <c r="N4533" s="11"/>
      <c r="O4533" s="360">
        <f>IF(P4533="Yes",'MD Rates'!$H$1,R4533)</f>
        <v>42644</v>
      </c>
      <c r="P4533" s="5" t="str">
        <f t="shared" si="183"/>
        <v>No</v>
      </c>
      <c r="R4533" s="406">
        <v>42644</v>
      </c>
    </row>
    <row r="4534" spans="1:18" ht="15" hidden="1" x14ac:dyDescent="0.25">
      <c r="A4534" s="980" t="s">
        <v>1905</v>
      </c>
      <c r="B4534" s="1064" t="s">
        <v>1923</v>
      </c>
      <c r="C4534" s="981" t="s">
        <v>1530</v>
      </c>
      <c r="D4534" s="980" t="s">
        <v>1811</v>
      </c>
      <c r="E4534" s="11"/>
      <c r="F4534" s="980" t="s">
        <v>1914</v>
      </c>
      <c r="G4534" s="11"/>
      <c r="H4534" s="11"/>
      <c r="I4534" s="980">
        <v>6</v>
      </c>
      <c r="J4534" s="11"/>
      <c r="K4534" s="11"/>
      <c r="L4534" s="980">
        <v>6</v>
      </c>
      <c r="M4534" s="11"/>
      <c r="N4534" s="11"/>
      <c r="O4534" s="360">
        <f>IF(P4534="Yes",'MD Rates'!$H$1,R4534)</f>
        <v>42644</v>
      </c>
      <c r="P4534" s="5" t="str">
        <f t="shared" si="183"/>
        <v>No</v>
      </c>
      <c r="R4534" s="406">
        <v>42644</v>
      </c>
    </row>
    <row r="4535" spans="1:18" ht="15" hidden="1" x14ac:dyDescent="0.25">
      <c r="A4535" s="980" t="s">
        <v>1905</v>
      </c>
      <c r="B4535" s="1064" t="s">
        <v>1923</v>
      </c>
      <c r="C4535" s="981" t="s">
        <v>1530</v>
      </c>
      <c r="D4535" s="980" t="s">
        <v>1811</v>
      </c>
      <c r="E4535" s="11"/>
      <c r="F4535" s="980" t="s">
        <v>1915</v>
      </c>
      <c r="G4535" s="11"/>
      <c r="H4535" s="11"/>
      <c r="I4535" s="980">
        <v>4</v>
      </c>
      <c r="J4535" s="11"/>
      <c r="K4535" s="11"/>
      <c r="L4535" s="980">
        <v>4</v>
      </c>
      <c r="M4535" s="11"/>
      <c r="N4535" s="11"/>
      <c r="O4535" s="360">
        <f>IF(P4535="Yes",'MD Rates'!$H$1,R4535)</f>
        <v>42644</v>
      </c>
      <c r="P4535" s="5" t="str">
        <f t="shared" si="183"/>
        <v>No</v>
      </c>
      <c r="R4535" s="406">
        <v>42644</v>
      </c>
    </row>
    <row r="4536" spans="1:18" ht="15" hidden="1" x14ac:dyDescent="0.25">
      <c r="A4536" s="980" t="s">
        <v>1905</v>
      </c>
      <c r="B4536" s="1064" t="s">
        <v>1923</v>
      </c>
      <c r="C4536" s="981" t="s">
        <v>1530</v>
      </c>
      <c r="D4536" s="980" t="s">
        <v>1811</v>
      </c>
      <c r="E4536" s="11"/>
      <c r="F4536" s="980" t="s">
        <v>1916</v>
      </c>
      <c r="G4536" s="11"/>
      <c r="H4536" s="11"/>
      <c r="I4536" s="980">
        <v>3</v>
      </c>
      <c r="J4536" s="11"/>
      <c r="K4536" s="11"/>
      <c r="L4536" s="980">
        <v>3</v>
      </c>
      <c r="M4536" s="11"/>
      <c r="N4536" s="11"/>
      <c r="O4536" s="360">
        <f>IF(P4536="Yes",'MD Rates'!$H$1,R4536)</f>
        <v>42644</v>
      </c>
      <c r="P4536" s="5" t="str">
        <f t="shared" si="183"/>
        <v>No</v>
      </c>
      <c r="R4536" s="406">
        <v>42644</v>
      </c>
    </row>
    <row r="4537" spans="1:18" ht="15" hidden="1" x14ac:dyDescent="0.25">
      <c r="A4537" s="980" t="s">
        <v>1905</v>
      </c>
      <c r="B4537" s="1064" t="s">
        <v>1923</v>
      </c>
      <c r="C4537" s="981" t="s">
        <v>1530</v>
      </c>
      <c r="D4537" s="980" t="s">
        <v>1813</v>
      </c>
      <c r="E4537" s="11"/>
      <c r="F4537" s="980" t="s">
        <v>1912</v>
      </c>
      <c r="G4537" s="11"/>
      <c r="H4537" s="11"/>
      <c r="I4537" s="980">
        <v>15</v>
      </c>
      <c r="J4537" s="11"/>
      <c r="K4537" s="11"/>
      <c r="L4537" s="980">
        <v>15</v>
      </c>
      <c r="M4537" s="11"/>
      <c r="N4537" s="11"/>
      <c r="O4537" s="360">
        <v>43800</v>
      </c>
      <c r="P4537" s="5" t="str">
        <f t="shared" si="183"/>
        <v>No</v>
      </c>
      <c r="R4537" s="406">
        <v>43800</v>
      </c>
    </row>
    <row r="4538" spans="1:18" ht="15" hidden="1" x14ac:dyDescent="0.25">
      <c r="A4538" s="980" t="s">
        <v>1905</v>
      </c>
      <c r="B4538" s="1064" t="s">
        <v>1923</v>
      </c>
      <c r="C4538" s="981" t="s">
        <v>1530</v>
      </c>
      <c r="D4538" s="980" t="s">
        <v>1813</v>
      </c>
      <c r="E4538" s="11"/>
      <c r="F4538" s="980" t="s">
        <v>1913</v>
      </c>
      <c r="G4538" s="11"/>
      <c r="H4538" s="11"/>
      <c r="I4538" s="980">
        <v>7.5</v>
      </c>
      <c r="J4538" s="11"/>
      <c r="K4538" s="11"/>
      <c r="L4538" s="980">
        <v>7.5</v>
      </c>
      <c r="M4538" s="11"/>
      <c r="N4538" s="11"/>
      <c r="O4538" s="360">
        <f>IF(P4538="Yes",'MD Rates'!$H$1,R4538)</f>
        <v>42644</v>
      </c>
      <c r="P4538" s="5" t="str">
        <f t="shared" si="183"/>
        <v>No</v>
      </c>
      <c r="R4538" s="406">
        <v>42644</v>
      </c>
    </row>
    <row r="4539" spans="1:18" ht="15" hidden="1" x14ac:dyDescent="0.25">
      <c r="A4539" s="980" t="s">
        <v>1905</v>
      </c>
      <c r="B4539" s="1064" t="s">
        <v>1923</v>
      </c>
      <c r="C4539" s="981" t="s">
        <v>1530</v>
      </c>
      <c r="D4539" s="980" t="s">
        <v>1813</v>
      </c>
      <c r="E4539" s="11"/>
      <c r="F4539" s="980" t="s">
        <v>1914</v>
      </c>
      <c r="G4539" s="11"/>
      <c r="H4539" s="11"/>
      <c r="I4539" s="980">
        <v>6</v>
      </c>
      <c r="J4539" s="11"/>
      <c r="K4539" s="11"/>
      <c r="L4539" s="980">
        <v>6</v>
      </c>
      <c r="M4539" s="11"/>
      <c r="N4539" s="11"/>
      <c r="O4539" s="360">
        <f>IF(P4539="Yes",'MD Rates'!$H$1,R4539)</f>
        <v>42644</v>
      </c>
      <c r="P4539" s="5" t="str">
        <f t="shared" si="183"/>
        <v>No</v>
      </c>
      <c r="R4539" s="406">
        <v>42644</v>
      </c>
    </row>
    <row r="4540" spans="1:18" ht="15" hidden="1" x14ac:dyDescent="0.25">
      <c r="A4540" s="980" t="s">
        <v>1905</v>
      </c>
      <c r="B4540" s="1064" t="s">
        <v>1923</v>
      </c>
      <c r="C4540" s="981" t="s">
        <v>1530</v>
      </c>
      <c r="D4540" s="980" t="s">
        <v>1813</v>
      </c>
      <c r="E4540" s="11"/>
      <c r="F4540" s="980" t="s">
        <v>1915</v>
      </c>
      <c r="G4540" s="11"/>
      <c r="H4540" s="11"/>
      <c r="I4540" s="980">
        <v>4</v>
      </c>
      <c r="J4540" s="11"/>
      <c r="K4540" s="11"/>
      <c r="L4540" s="980">
        <v>4</v>
      </c>
      <c r="M4540" s="11"/>
      <c r="N4540" s="11"/>
      <c r="O4540" s="360">
        <f>IF(P4540="Yes",'MD Rates'!$H$1,R4540)</f>
        <v>42644</v>
      </c>
      <c r="P4540" s="5" t="str">
        <f t="shared" si="183"/>
        <v>No</v>
      </c>
      <c r="R4540" s="406">
        <v>42644</v>
      </c>
    </row>
    <row r="4541" spans="1:18" ht="15" hidden="1" x14ac:dyDescent="0.25">
      <c r="A4541" s="980" t="s">
        <v>1905</v>
      </c>
      <c r="B4541" s="1064" t="s">
        <v>1923</v>
      </c>
      <c r="C4541" s="981" t="s">
        <v>1530</v>
      </c>
      <c r="D4541" s="980" t="s">
        <v>1813</v>
      </c>
      <c r="E4541" s="11"/>
      <c r="F4541" s="980" t="s">
        <v>1916</v>
      </c>
      <c r="G4541" s="11"/>
      <c r="H4541" s="11"/>
      <c r="I4541" s="980">
        <v>3</v>
      </c>
      <c r="J4541" s="11"/>
      <c r="K4541" s="11"/>
      <c r="L4541" s="980">
        <v>3</v>
      </c>
      <c r="M4541" s="11"/>
      <c r="N4541" s="11"/>
      <c r="O4541" s="360">
        <f>IF(P4541="Yes",'MD Rates'!$H$1,R4541)</f>
        <v>42644</v>
      </c>
      <c r="P4541" s="5" t="str">
        <f t="shared" si="183"/>
        <v>No</v>
      </c>
      <c r="R4541" s="406">
        <v>42644</v>
      </c>
    </row>
    <row r="4542" spans="1:18" ht="15" hidden="1" x14ac:dyDescent="0.25">
      <c r="A4542" s="980" t="s">
        <v>1905</v>
      </c>
      <c r="B4542" s="1064" t="s">
        <v>1923</v>
      </c>
      <c r="C4542" s="981" t="s">
        <v>1530</v>
      </c>
      <c r="D4542" s="980" t="s">
        <v>1815</v>
      </c>
      <c r="E4542" s="11"/>
      <c r="F4542" s="980" t="s">
        <v>1912</v>
      </c>
      <c r="G4542" s="11"/>
      <c r="H4542" s="11"/>
      <c r="I4542" s="980">
        <v>15</v>
      </c>
      <c r="J4542" s="11"/>
      <c r="K4542" s="11"/>
      <c r="L4542" s="980">
        <v>15</v>
      </c>
      <c r="M4542" s="11"/>
      <c r="N4542" s="11"/>
      <c r="O4542" s="360">
        <v>43800</v>
      </c>
      <c r="P4542" s="5" t="str">
        <f t="shared" si="183"/>
        <v>No</v>
      </c>
      <c r="R4542" s="406">
        <v>43800</v>
      </c>
    </row>
    <row r="4543" spans="1:18" ht="15" hidden="1" x14ac:dyDescent="0.25">
      <c r="A4543" s="980" t="s">
        <v>1905</v>
      </c>
      <c r="B4543" s="1064" t="s">
        <v>1923</v>
      </c>
      <c r="C4543" s="981" t="s">
        <v>1530</v>
      </c>
      <c r="D4543" s="980" t="s">
        <v>1815</v>
      </c>
      <c r="E4543" s="11"/>
      <c r="F4543" s="980" t="s">
        <v>1913</v>
      </c>
      <c r="G4543" s="11"/>
      <c r="H4543" s="11"/>
      <c r="I4543" s="980">
        <v>7.5</v>
      </c>
      <c r="J4543" s="11"/>
      <c r="K4543" s="11"/>
      <c r="L4543" s="980">
        <v>7.5</v>
      </c>
      <c r="M4543" s="11"/>
      <c r="N4543" s="11"/>
      <c r="O4543" s="360">
        <f>IF(P4543="Yes",'MD Rates'!$H$1,R4543)</f>
        <v>42644</v>
      </c>
      <c r="P4543" s="5" t="str">
        <f t="shared" si="183"/>
        <v>No</v>
      </c>
      <c r="R4543" s="406">
        <v>42644</v>
      </c>
    </row>
    <row r="4544" spans="1:18" ht="15" hidden="1" x14ac:dyDescent="0.25">
      <c r="A4544" s="980" t="s">
        <v>1905</v>
      </c>
      <c r="B4544" s="1064" t="s">
        <v>1923</v>
      </c>
      <c r="C4544" s="981" t="s">
        <v>1530</v>
      </c>
      <c r="D4544" s="980" t="s">
        <v>1815</v>
      </c>
      <c r="E4544" s="11"/>
      <c r="F4544" s="980" t="s">
        <v>1914</v>
      </c>
      <c r="G4544" s="11"/>
      <c r="H4544" s="11"/>
      <c r="I4544" s="980">
        <v>6</v>
      </c>
      <c r="J4544" s="11"/>
      <c r="K4544" s="11"/>
      <c r="L4544" s="980">
        <v>6</v>
      </c>
      <c r="M4544" s="11"/>
      <c r="N4544" s="11"/>
      <c r="O4544" s="360">
        <f>IF(P4544="Yes",'MD Rates'!$H$1,R4544)</f>
        <v>42644</v>
      </c>
      <c r="P4544" s="5" t="str">
        <f t="shared" si="183"/>
        <v>No</v>
      </c>
      <c r="R4544" s="406">
        <v>42644</v>
      </c>
    </row>
    <row r="4545" spans="1:18" ht="15" hidden="1" x14ac:dyDescent="0.25">
      <c r="A4545" s="980" t="s">
        <v>1905</v>
      </c>
      <c r="B4545" s="1064" t="s">
        <v>1923</v>
      </c>
      <c r="C4545" s="981" t="s">
        <v>1530</v>
      </c>
      <c r="D4545" s="980" t="s">
        <v>1815</v>
      </c>
      <c r="E4545" s="11"/>
      <c r="F4545" s="980" t="s">
        <v>1915</v>
      </c>
      <c r="G4545" s="11"/>
      <c r="H4545" s="11"/>
      <c r="I4545" s="980">
        <v>4</v>
      </c>
      <c r="J4545" s="11"/>
      <c r="K4545" s="11"/>
      <c r="L4545" s="980">
        <v>4</v>
      </c>
      <c r="M4545" s="11"/>
      <c r="N4545" s="11"/>
      <c r="O4545" s="360">
        <f>IF(P4545="Yes",'MD Rates'!$H$1,R4545)</f>
        <v>42644</v>
      </c>
      <c r="P4545" s="5" t="str">
        <f t="shared" si="183"/>
        <v>No</v>
      </c>
      <c r="R4545" s="406">
        <v>42644</v>
      </c>
    </row>
    <row r="4546" spans="1:18" ht="15" hidden="1" x14ac:dyDescent="0.25">
      <c r="A4546" s="980" t="s">
        <v>1905</v>
      </c>
      <c r="B4546" s="1064" t="s">
        <v>1923</v>
      </c>
      <c r="C4546" s="981" t="s">
        <v>1530</v>
      </c>
      <c r="D4546" s="980" t="s">
        <v>1815</v>
      </c>
      <c r="E4546" s="11"/>
      <c r="F4546" s="980" t="s">
        <v>1916</v>
      </c>
      <c r="G4546" s="11"/>
      <c r="H4546" s="11"/>
      <c r="I4546" s="980">
        <v>3</v>
      </c>
      <c r="J4546" s="11"/>
      <c r="K4546" s="11"/>
      <c r="L4546" s="980">
        <v>3</v>
      </c>
      <c r="M4546" s="11"/>
      <c r="N4546" s="11"/>
      <c r="O4546" s="360">
        <f>IF(P4546="Yes",'MD Rates'!$H$1,R4546)</f>
        <v>42644</v>
      </c>
      <c r="P4546" s="5" t="str">
        <f t="shared" si="183"/>
        <v>No</v>
      </c>
      <c r="R4546" s="406">
        <v>42644</v>
      </c>
    </row>
    <row r="4547" spans="1:18" ht="15" hidden="1" x14ac:dyDescent="0.25">
      <c r="A4547" s="980" t="s">
        <v>1905</v>
      </c>
      <c r="B4547" s="1064" t="s">
        <v>1923</v>
      </c>
      <c r="C4547" s="981" t="s">
        <v>1530</v>
      </c>
      <c r="D4547" s="980" t="s">
        <v>1821</v>
      </c>
      <c r="E4547" s="11"/>
      <c r="F4547" s="980" t="s">
        <v>1912</v>
      </c>
      <c r="G4547" s="11"/>
      <c r="H4547" s="11"/>
      <c r="I4547" s="980">
        <v>15</v>
      </c>
      <c r="J4547" s="11"/>
      <c r="K4547" s="11"/>
      <c r="L4547" s="980">
        <v>15</v>
      </c>
      <c r="M4547" s="11"/>
      <c r="N4547" s="11"/>
      <c r="O4547" s="360">
        <v>43800</v>
      </c>
      <c r="P4547" s="1148" t="str">
        <f t="shared" ref="P4547:P4586" si="186">IF(I4547&lt;&gt;L4547,"Yes","No")</f>
        <v>No</v>
      </c>
      <c r="R4547" s="406">
        <v>43800</v>
      </c>
    </row>
    <row r="4548" spans="1:18" ht="15" hidden="1" x14ac:dyDescent="0.25">
      <c r="A4548" s="980" t="s">
        <v>1905</v>
      </c>
      <c r="B4548" s="1064" t="s">
        <v>1923</v>
      </c>
      <c r="C4548" s="981" t="s">
        <v>1530</v>
      </c>
      <c r="D4548" s="980" t="s">
        <v>1823</v>
      </c>
      <c r="E4548" s="11"/>
      <c r="F4548" s="980" t="s">
        <v>1912</v>
      </c>
      <c r="G4548" s="11"/>
      <c r="H4548" s="11"/>
      <c r="I4548" s="980">
        <v>15</v>
      </c>
      <c r="J4548" s="11"/>
      <c r="K4548" s="11"/>
      <c r="L4548" s="980">
        <v>15</v>
      </c>
      <c r="M4548" s="11"/>
      <c r="N4548" s="11"/>
      <c r="O4548" s="360">
        <v>43800</v>
      </c>
      <c r="P4548" s="1148" t="str">
        <f t="shared" si="186"/>
        <v>No</v>
      </c>
      <c r="R4548" s="406">
        <v>43800</v>
      </c>
    </row>
    <row r="4549" spans="1:18" ht="15" hidden="1" x14ac:dyDescent="0.25">
      <c r="A4549" s="980" t="s">
        <v>1905</v>
      </c>
      <c r="B4549" s="1064" t="s">
        <v>1923</v>
      </c>
      <c r="C4549" s="981" t="s">
        <v>1530</v>
      </c>
      <c r="D4549" s="980" t="s">
        <v>1825</v>
      </c>
      <c r="E4549" s="11"/>
      <c r="F4549" s="980" t="s">
        <v>1912</v>
      </c>
      <c r="G4549" s="11"/>
      <c r="H4549" s="11"/>
      <c r="I4549" s="980">
        <v>15</v>
      </c>
      <c r="J4549" s="11"/>
      <c r="K4549" s="11"/>
      <c r="L4549" s="980">
        <v>15</v>
      </c>
      <c r="M4549" s="11"/>
      <c r="N4549" s="11"/>
      <c r="O4549" s="360">
        <v>43800</v>
      </c>
      <c r="P4549" s="1148" t="str">
        <f t="shared" si="186"/>
        <v>No</v>
      </c>
      <c r="R4549" s="406">
        <v>43800</v>
      </c>
    </row>
    <row r="4550" spans="1:18" ht="15" hidden="1" x14ac:dyDescent="0.25">
      <c r="A4550" s="980" t="s">
        <v>1905</v>
      </c>
      <c r="B4550" s="1064" t="s">
        <v>1923</v>
      </c>
      <c r="C4550" s="981" t="s">
        <v>1530</v>
      </c>
      <c r="D4550" s="980" t="s">
        <v>1827</v>
      </c>
      <c r="E4550" s="11"/>
      <c r="F4550" s="980" t="s">
        <v>1912</v>
      </c>
      <c r="G4550" s="11"/>
      <c r="H4550" s="11"/>
      <c r="I4550" s="980">
        <v>15</v>
      </c>
      <c r="J4550" s="11"/>
      <c r="K4550" s="11"/>
      <c r="L4550" s="980">
        <v>15</v>
      </c>
      <c r="M4550" s="11"/>
      <c r="N4550" s="11"/>
      <c r="O4550" s="360">
        <v>43800</v>
      </c>
      <c r="P4550" s="1148" t="str">
        <f t="shared" si="186"/>
        <v>No</v>
      </c>
      <c r="R4550" s="406">
        <v>43800</v>
      </c>
    </row>
    <row r="4551" spans="1:18" ht="15" hidden="1" x14ac:dyDescent="0.25">
      <c r="A4551" s="980" t="s">
        <v>1905</v>
      </c>
      <c r="B4551" s="1064" t="s">
        <v>1923</v>
      </c>
      <c r="C4551" s="981" t="s">
        <v>1530</v>
      </c>
      <c r="D4551" s="980" t="s">
        <v>1829</v>
      </c>
      <c r="E4551" s="11"/>
      <c r="F4551" s="980" t="s">
        <v>1912</v>
      </c>
      <c r="G4551" s="11"/>
      <c r="H4551" s="11"/>
      <c r="I4551" s="980">
        <v>15</v>
      </c>
      <c r="J4551" s="11"/>
      <c r="K4551" s="11"/>
      <c r="L4551" s="980">
        <v>15</v>
      </c>
      <c r="M4551" s="11"/>
      <c r="N4551" s="11"/>
      <c r="O4551" s="360">
        <v>43800</v>
      </c>
      <c r="P4551" s="1148" t="str">
        <f t="shared" si="186"/>
        <v>No</v>
      </c>
      <c r="R4551" s="406">
        <v>43800</v>
      </c>
    </row>
    <row r="4552" spans="1:18" ht="15" hidden="1" x14ac:dyDescent="0.25">
      <c r="A4552" s="980" t="s">
        <v>1905</v>
      </c>
      <c r="B4552" s="1064" t="s">
        <v>1923</v>
      </c>
      <c r="C4552" s="981" t="s">
        <v>1530</v>
      </c>
      <c r="D4552" s="980" t="s">
        <v>1831</v>
      </c>
      <c r="E4552" s="11"/>
      <c r="F4552" s="980" t="s">
        <v>1912</v>
      </c>
      <c r="G4552" s="11"/>
      <c r="H4552" s="11"/>
      <c r="I4552" s="980">
        <v>15</v>
      </c>
      <c r="J4552" s="11"/>
      <c r="K4552" s="11"/>
      <c r="L4552" s="980">
        <v>15</v>
      </c>
      <c r="M4552" s="11"/>
      <c r="N4552" s="11"/>
      <c r="O4552" s="360">
        <v>43800</v>
      </c>
      <c r="P4552" s="1148" t="str">
        <f t="shared" si="186"/>
        <v>No</v>
      </c>
      <c r="R4552" s="406">
        <v>43800</v>
      </c>
    </row>
    <row r="4553" spans="1:18" ht="15" hidden="1" x14ac:dyDescent="0.25">
      <c r="A4553" s="980" t="s">
        <v>1905</v>
      </c>
      <c r="B4553" s="1064" t="s">
        <v>1923</v>
      </c>
      <c r="C4553" s="981" t="s">
        <v>1530</v>
      </c>
      <c r="D4553" s="980" t="s">
        <v>1833</v>
      </c>
      <c r="E4553" s="11"/>
      <c r="F4553" s="980" t="s">
        <v>1912</v>
      </c>
      <c r="G4553" s="11"/>
      <c r="H4553" s="11"/>
      <c r="I4553" s="980">
        <v>15</v>
      </c>
      <c r="J4553" s="11"/>
      <c r="K4553" s="11"/>
      <c r="L4553" s="980">
        <v>15</v>
      </c>
      <c r="M4553" s="11"/>
      <c r="N4553" s="11"/>
      <c r="O4553" s="360">
        <v>43800</v>
      </c>
      <c r="P4553" s="1148" t="str">
        <f t="shared" si="186"/>
        <v>No</v>
      </c>
      <c r="R4553" s="406">
        <v>43800</v>
      </c>
    </row>
    <row r="4554" spans="1:18" ht="15" hidden="1" x14ac:dyDescent="0.25">
      <c r="A4554" s="980" t="s">
        <v>1905</v>
      </c>
      <c r="B4554" s="1064" t="s">
        <v>1923</v>
      </c>
      <c r="C4554" s="981" t="s">
        <v>1530</v>
      </c>
      <c r="D4554" s="980" t="s">
        <v>1835</v>
      </c>
      <c r="E4554" s="11"/>
      <c r="F4554" s="980" t="s">
        <v>1912</v>
      </c>
      <c r="G4554" s="11"/>
      <c r="H4554" s="11"/>
      <c r="I4554" s="980">
        <v>15</v>
      </c>
      <c r="J4554" s="11"/>
      <c r="K4554" s="11"/>
      <c r="L4554" s="980">
        <v>15</v>
      </c>
      <c r="M4554" s="11"/>
      <c r="N4554" s="11"/>
      <c r="O4554" s="360">
        <v>43800</v>
      </c>
      <c r="P4554" s="1148" t="str">
        <f t="shared" si="186"/>
        <v>No</v>
      </c>
      <c r="R4554" s="406">
        <v>43800</v>
      </c>
    </row>
    <row r="4555" spans="1:18" ht="15" hidden="1" x14ac:dyDescent="0.25">
      <c r="A4555" s="980" t="s">
        <v>1905</v>
      </c>
      <c r="B4555" s="1064" t="s">
        <v>1923</v>
      </c>
      <c r="C4555" s="981" t="s">
        <v>1530</v>
      </c>
      <c r="D4555" s="980" t="s">
        <v>1821</v>
      </c>
      <c r="E4555" s="11"/>
      <c r="F4555" s="980" t="s">
        <v>1913</v>
      </c>
      <c r="G4555" s="11"/>
      <c r="H4555" s="11"/>
      <c r="I4555" s="980">
        <v>7.5</v>
      </c>
      <c r="J4555" s="11"/>
      <c r="K4555" s="11"/>
      <c r="L4555" s="980">
        <v>7.5</v>
      </c>
      <c r="M4555" s="11"/>
      <c r="N4555" s="11"/>
      <c r="O4555" s="360">
        <f>IF(P4555="Yes",'MD Rates'!$H$1,R4555)</f>
        <v>42644</v>
      </c>
      <c r="P4555" s="1148" t="str">
        <f t="shared" si="186"/>
        <v>No</v>
      </c>
      <c r="R4555" s="406">
        <v>42644</v>
      </c>
    </row>
    <row r="4556" spans="1:18" ht="15" hidden="1" x14ac:dyDescent="0.25">
      <c r="A4556" s="980" t="s">
        <v>1905</v>
      </c>
      <c r="B4556" s="1064" t="s">
        <v>1923</v>
      </c>
      <c r="C4556" s="981" t="s">
        <v>1530</v>
      </c>
      <c r="D4556" s="980" t="s">
        <v>1823</v>
      </c>
      <c r="E4556" s="11"/>
      <c r="F4556" s="980" t="s">
        <v>1913</v>
      </c>
      <c r="G4556" s="11"/>
      <c r="H4556" s="11"/>
      <c r="I4556" s="980">
        <v>7.5</v>
      </c>
      <c r="J4556" s="11"/>
      <c r="K4556" s="11"/>
      <c r="L4556" s="980">
        <v>7.5</v>
      </c>
      <c r="M4556" s="11"/>
      <c r="N4556" s="11"/>
      <c r="O4556" s="360">
        <f>IF(P4556="Yes",'MD Rates'!$H$1,R4556)</f>
        <v>42644</v>
      </c>
      <c r="P4556" s="1148" t="str">
        <f t="shared" si="186"/>
        <v>No</v>
      </c>
      <c r="R4556" s="406">
        <v>42644</v>
      </c>
    </row>
    <row r="4557" spans="1:18" ht="15" hidden="1" x14ac:dyDescent="0.25">
      <c r="A4557" s="980" t="s">
        <v>1905</v>
      </c>
      <c r="B4557" s="1064" t="s">
        <v>1923</v>
      </c>
      <c r="C4557" s="981" t="s">
        <v>1530</v>
      </c>
      <c r="D4557" s="980" t="s">
        <v>1825</v>
      </c>
      <c r="E4557" s="11"/>
      <c r="F4557" s="980" t="s">
        <v>1913</v>
      </c>
      <c r="G4557" s="11"/>
      <c r="H4557" s="11"/>
      <c r="I4557" s="980">
        <v>7.5</v>
      </c>
      <c r="J4557" s="11"/>
      <c r="K4557" s="11"/>
      <c r="L4557" s="980">
        <v>7.5</v>
      </c>
      <c r="M4557" s="11"/>
      <c r="N4557" s="11"/>
      <c r="O4557" s="360">
        <f>IF(P4557="Yes",'MD Rates'!$H$1,R4557)</f>
        <v>42644</v>
      </c>
      <c r="P4557" s="1148" t="str">
        <f t="shared" si="186"/>
        <v>No</v>
      </c>
      <c r="R4557" s="406">
        <v>42644</v>
      </c>
    </row>
    <row r="4558" spans="1:18" ht="15" hidden="1" x14ac:dyDescent="0.25">
      <c r="A4558" s="980" t="s">
        <v>1905</v>
      </c>
      <c r="B4558" s="1064" t="s">
        <v>1923</v>
      </c>
      <c r="C4558" s="981" t="s">
        <v>1530</v>
      </c>
      <c r="D4558" s="980" t="s">
        <v>1827</v>
      </c>
      <c r="E4558" s="11"/>
      <c r="F4558" s="980" t="s">
        <v>1913</v>
      </c>
      <c r="G4558" s="11"/>
      <c r="H4558" s="11"/>
      <c r="I4558" s="980">
        <v>7.5</v>
      </c>
      <c r="J4558" s="11"/>
      <c r="K4558" s="11"/>
      <c r="L4558" s="980">
        <v>7.5</v>
      </c>
      <c r="M4558" s="11"/>
      <c r="N4558" s="11"/>
      <c r="O4558" s="360">
        <f>IF(P4558="Yes",'MD Rates'!$H$1,R4558)</f>
        <v>42644</v>
      </c>
      <c r="P4558" s="1148" t="str">
        <f t="shared" si="186"/>
        <v>No</v>
      </c>
      <c r="R4558" s="406">
        <v>42644</v>
      </c>
    </row>
    <row r="4559" spans="1:18" ht="15" hidden="1" x14ac:dyDescent="0.25">
      <c r="A4559" s="980" t="s">
        <v>1905</v>
      </c>
      <c r="B4559" s="1064" t="s">
        <v>1923</v>
      </c>
      <c r="C4559" s="981" t="s">
        <v>1530</v>
      </c>
      <c r="D4559" s="980" t="s">
        <v>1829</v>
      </c>
      <c r="E4559" s="11"/>
      <c r="F4559" s="980" t="s">
        <v>1913</v>
      </c>
      <c r="G4559" s="11"/>
      <c r="H4559" s="11"/>
      <c r="I4559" s="980">
        <v>7.5</v>
      </c>
      <c r="J4559" s="11"/>
      <c r="K4559" s="11"/>
      <c r="L4559" s="980">
        <v>7.5</v>
      </c>
      <c r="M4559" s="11"/>
      <c r="N4559" s="11"/>
      <c r="O4559" s="360">
        <f>IF(P4559="Yes",'MD Rates'!$H$1,R4559)</f>
        <v>42644</v>
      </c>
      <c r="P4559" s="1148" t="str">
        <f t="shared" si="186"/>
        <v>No</v>
      </c>
      <c r="R4559" s="406">
        <v>42644</v>
      </c>
    </row>
    <row r="4560" spans="1:18" ht="15" hidden="1" x14ac:dyDescent="0.25">
      <c r="A4560" s="980" t="s">
        <v>1905</v>
      </c>
      <c r="B4560" s="1064" t="s">
        <v>1923</v>
      </c>
      <c r="C4560" s="981" t="s">
        <v>1530</v>
      </c>
      <c r="D4560" s="980" t="s">
        <v>1831</v>
      </c>
      <c r="E4560" s="11"/>
      <c r="F4560" s="980" t="s">
        <v>1913</v>
      </c>
      <c r="G4560" s="11"/>
      <c r="H4560" s="11"/>
      <c r="I4560" s="980">
        <v>7.5</v>
      </c>
      <c r="J4560" s="11"/>
      <c r="K4560" s="11"/>
      <c r="L4560" s="980">
        <v>7.5</v>
      </c>
      <c r="M4560" s="11"/>
      <c r="N4560" s="11"/>
      <c r="O4560" s="360">
        <f>IF(P4560="Yes",'MD Rates'!$H$1,R4560)</f>
        <v>42644</v>
      </c>
      <c r="P4560" s="1148" t="str">
        <f t="shared" si="186"/>
        <v>No</v>
      </c>
      <c r="R4560" s="406">
        <v>42644</v>
      </c>
    </row>
    <row r="4561" spans="1:18" ht="15" hidden="1" x14ac:dyDescent="0.25">
      <c r="A4561" s="980" t="s">
        <v>1905</v>
      </c>
      <c r="B4561" s="1064" t="s">
        <v>1923</v>
      </c>
      <c r="C4561" s="981" t="s">
        <v>1530</v>
      </c>
      <c r="D4561" s="980" t="s">
        <v>1833</v>
      </c>
      <c r="E4561" s="11"/>
      <c r="F4561" s="980" t="s">
        <v>1913</v>
      </c>
      <c r="G4561" s="11"/>
      <c r="H4561" s="11"/>
      <c r="I4561" s="980">
        <v>7.5</v>
      </c>
      <c r="J4561" s="11"/>
      <c r="K4561" s="11"/>
      <c r="L4561" s="980">
        <v>7.5</v>
      </c>
      <c r="M4561" s="11"/>
      <c r="N4561" s="11"/>
      <c r="O4561" s="360">
        <f>IF(P4561="Yes",'MD Rates'!$H$1,R4561)</f>
        <v>42644</v>
      </c>
      <c r="P4561" s="1148" t="str">
        <f t="shared" si="186"/>
        <v>No</v>
      </c>
      <c r="R4561" s="406">
        <v>42644</v>
      </c>
    </row>
    <row r="4562" spans="1:18" ht="15" hidden="1" x14ac:dyDescent="0.25">
      <c r="A4562" s="980" t="s">
        <v>1905</v>
      </c>
      <c r="B4562" s="1064" t="s">
        <v>1923</v>
      </c>
      <c r="C4562" s="981" t="s">
        <v>1530</v>
      </c>
      <c r="D4562" s="980" t="s">
        <v>1835</v>
      </c>
      <c r="E4562" s="11"/>
      <c r="F4562" s="980" t="s">
        <v>1913</v>
      </c>
      <c r="G4562" s="11"/>
      <c r="H4562" s="11"/>
      <c r="I4562" s="980">
        <v>7.5</v>
      </c>
      <c r="J4562" s="11"/>
      <c r="K4562" s="11"/>
      <c r="L4562" s="980">
        <v>7.5</v>
      </c>
      <c r="M4562" s="11"/>
      <c r="N4562" s="11"/>
      <c r="O4562" s="360">
        <f>IF(P4562="Yes",'MD Rates'!$H$1,R4562)</f>
        <v>42644</v>
      </c>
      <c r="P4562" s="1148" t="str">
        <f t="shared" si="186"/>
        <v>No</v>
      </c>
      <c r="R4562" s="406">
        <v>42644</v>
      </c>
    </row>
    <row r="4563" spans="1:18" ht="15" hidden="1" x14ac:dyDescent="0.25">
      <c r="A4563" s="980" t="s">
        <v>1905</v>
      </c>
      <c r="B4563" s="1064" t="s">
        <v>1923</v>
      </c>
      <c r="C4563" s="981" t="s">
        <v>1530</v>
      </c>
      <c r="D4563" s="980" t="s">
        <v>1821</v>
      </c>
      <c r="E4563" s="11"/>
      <c r="F4563" s="980" t="s">
        <v>1914</v>
      </c>
      <c r="G4563" s="11"/>
      <c r="H4563" s="11"/>
      <c r="I4563" s="980">
        <v>6</v>
      </c>
      <c r="J4563" s="11"/>
      <c r="K4563" s="11"/>
      <c r="L4563" s="980">
        <v>6</v>
      </c>
      <c r="M4563" s="11"/>
      <c r="N4563" s="11"/>
      <c r="O4563" s="360">
        <f>IF(P4563="Yes",'MD Rates'!$H$1,R4563)</f>
        <v>42644</v>
      </c>
      <c r="P4563" s="1148" t="str">
        <f t="shared" si="186"/>
        <v>No</v>
      </c>
      <c r="R4563" s="406">
        <v>42644</v>
      </c>
    </row>
    <row r="4564" spans="1:18" ht="15" hidden="1" x14ac:dyDescent="0.25">
      <c r="A4564" s="980" t="s">
        <v>1905</v>
      </c>
      <c r="B4564" s="1064" t="s">
        <v>1923</v>
      </c>
      <c r="C4564" s="981" t="s">
        <v>1530</v>
      </c>
      <c r="D4564" s="980" t="s">
        <v>1823</v>
      </c>
      <c r="E4564" s="11"/>
      <c r="F4564" s="980" t="s">
        <v>1914</v>
      </c>
      <c r="G4564" s="11"/>
      <c r="H4564" s="11"/>
      <c r="I4564" s="980">
        <v>6</v>
      </c>
      <c r="J4564" s="11"/>
      <c r="K4564" s="11"/>
      <c r="L4564" s="980">
        <v>6</v>
      </c>
      <c r="M4564" s="11"/>
      <c r="N4564" s="11"/>
      <c r="O4564" s="360">
        <f>IF(P4564="Yes",'MD Rates'!$H$1,R4564)</f>
        <v>42644</v>
      </c>
      <c r="P4564" s="1148" t="str">
        <f t="shared" si="186"/>
        <v>No</v>
      </c>
      <c r="R4564" s="406">
        <v>42644</v>
      </c>
    </row>
    <row r="4565" spans="1:18" ht="15" hidden="1" x14ac:dyDescent="0.25">
      <c r="A4565" s="980" t="s">
        <v>1905</v>
      </c>
      <c r="B4565" s="1064" t="s">
        <v>1923</v>
      </c>
      <c r="C4565" s="981" t="s">
        <v>1530</v>
      </c>
      <c r="D4565" s="980" t="s">
        <v>1825</v>
      </c>
      <c r="E4565" s="11"/>
      <c r="F4565" s="980" t="s">
        <v>1914</v>
      </c>
      <c r="G4565" s="11"/>
      <c r="H4565" s="11"/>
      <c r="I4565" s="980">
        <v>6</v>
      </c>
      <c r="J4565" s="11"/>
      <c r="K4565" s="11"/>
      <c r="L4565" s="980">
        <v>6</v>
      </c>
      <c r="M4565" s="11"/>
      <c r="N4565" s="11"/>
      <c r="O4565" s="360">
        <f>IF(P4565="Yes",'MD Rates'!$H$1,R4565)</f>
        <v>42644</v>
      </c>
      <c r="P4565" s="1148" t="str">
        <f t="shared" si="186"/>
        <v>No</v>
      </c>
      <c r="R4565" s="406">
        <v>42644</v>
      </c>
    </row>
    <row r="4566" spans="1:18" ht="15" hidden="1" x14ac:dyDescent="0.25">
      <c r="A4566" s="980" t="s">
        <v>1905</v>
      </c>
      <c r="B4566" s="1064" t="s">
        <v>1923</v>
      </c>
      <c r="C4566" s="981" t="s">
        <v>1530</v>
      </c>
      <c r="D4566" s="980" t="s">
        <v>1827</v>
      </c>
      <c r="E4566" s="11"/>
      <c r="F4566" s="980" t="s">
        <v>1914</v>
      </c>
      <c r="G4566" s="11"/>
      <c r="H4566" s="11"/>
      <c r="I4566" s="980">
        <v>6</v>
      </c>
      <c r="J4566" s="11"/>
      <c r="K4566" s="11"/>
      <c r="L4566" s="980">
        <v>6</v>
      </c>
      <c r="M4566" s="11"/>
      <c r="N4566" s="11"/>
      <c r="O4566" s="360">
        <f>IF(P4566="Yes",'MD Rates'!$H$1,R4566)</f>
        <v>42644</v>
      </c>
      <c r="P4566" s="1148" t="str">
        <f t="shared" si="186"/>
        <v>No</v>
      </c>
      <c r="R4566" s="406">
        <v>42644</v>
      </c>
    </row>
    <row r="4567" spans="1:18" ht="15" hidden="1" x14ac:dyDescent="0.25">
      <c r="A4567" s="980" t="s">
        <v>1905</v>
      </c>
      <c r="B4567" s="1064" t="s">
        <v>1923</v>
      </c>
      <c r="C4567" s="981" t="s">
        <v>1530</v>
      </c>
      <c r="D4567" s="980" t="s">
        <v>1829</v>
      </c>
      <c r="E4567" s="11"/>
      <c r="F4567" s="980" t="s">
        <v>1914</v>
      </c>
      <c r="G4567" s="11"/>
      <c r="H4567" s="11"/>
      <c r="I4567" s="980">
        <v>6</v>
      </c>
      <c r="J4567" s="11"/>
      <c r="K4567" s="11"/>
      <c r="L4567" s="980">
        <v>6</v>
      </c>
      <c r="M4567" s="11"/>
      <c r="N4567" s="11"/>
      <c r="O4567" s="360">
        <f>IF(P4567="Yes",'MD Rates'!$H$1,R4567)</f>
        <v>42644</v>
      </c>
      <c r="P4567" s="1148" t="str">
        <f t="shared" si="186"/>
        <v>No</v>
      </c>
      <c r="R4567" s="406">
        <v>42644</v>
      </c>
    </row>
    <row r="4568" spans="1:18" ht="15" hidden="1" x14ac:dyDescent="0.25">
      <c r="A4568" s="980" t="s">
        <v>1905</v>
      </c>
      <c r="B4568" s="1064" t="s">
        <v>1923</v>
      </c>
      <c r="C4568" s="981" t="s">
        <v>1530</v>
      </c>
      <c r="D4568" s="980" t="s">
        <v>1831</v>
      </c>
      <c r="E4568" s="11"/>
      <c r="F4568" s="980" t="s">
        <v>1914</v>
      </c>
      <c r="G4568" s="11"/>
      <c r="H4568" s="11"/>
      <c r="I4568" s="980">
        <v>6</v>
      </c>
      <c r="J4568" s="11"/>
      <c r="K4568" s="11"/>
      <c r="L4568" s="980">
        <v>6</v>
      </c>
      <c r="M4568" s="11"/>
      <c r="N4568" s="11"/>
      <c r="O4568" s="360">
        <f>IF(P4568="Yes",'MD Rates'!$H$1,R4568)</f>
        <v>42644</v>
      </c>
      <c r="P4568" s="1148" t="str">
        <f t="shared" si="186"/>
        <v>No</v>
      </c>
      <c r="R4568" s="406">
        <v>42644</v>
      </c>
    </row>
    <row r="4569" spans="1:18" ht="15" hidden="1" x14ac:dyDescent="0.25">
      <c r="A4569" s="980" t="s">
        <v>1905</v>
      </c>
      <c r="B4569" s="1064" t="s">
        <v>1923</v>
      </c>
      <c r="C4569" s="981" t="s">
        <v>1530</v>
      </c>
      <c r="D4569" s="980" t="s">
        <v>1833</v>
      </c>
      <c r="E4569" s="11"/>
      <c r="F4569" s="980" t="s">
        <v>1914</v>
      </c>
      <c r="G4569" s="11"/>
      <c r="H4569" s="11"/>
      <c r="I4569" s="980">
        <v>6</v>
      </c>
      <c r="J4569" s="11"/>
      <c r="K4569" s="11"/>
      <c r="L4569" s="980">
        <v>6</v>
      </c>
      <c r="M4569" s="11"/>
      <c r="N4569" s="11"/>
      <c r="O4569" s="360">
        <f>IF(P4569="Yes",'MD Rates'!$H$1,R4569)</f>
        <v>42644</v>
      </c>
      <c r="P4569" s="1148" t="str">
        <f t="shared" si="186"/>
        <v>No</v>
      </c>
      <c r="R4569" s="406">
        <v>42644</v>
      </c>
    </row>
    <row r="4570" spans="1:18" ht="15" hidden="1" x14ac:dyDescent="0.25">
      <c r="A4570" s="980" t="s">
        <v>1905</v>
      </c>
      <c r="B4570" s="1064" t="s">
        <v>1923</v>
      </c>
      <c r="C4570" s="981" t="s">
        <v>1530</v>
      </c>
      <c r="D4570" s="980" t="s">
        <v>1835</v>
      </c>
      <c r="E4570" s="11"/>
      <c r="F4570" s="980" t="s">
        <v>1914</v>
      </c>
      <c r="G4570" s="11"/>
      <c r="H4570" s="11"/>
      <c r="I4570" s="980">
        <v>6</v>
      </c>
      <c r="J4570" s="11"/>
      <c r="K4570" s="11"/>
      <c r="L4570" s="980">
        <v>6</v>
      </c>
      <c r="M4570" s="11"/>
      <c r="N4570" s="11"/>
      <c r="O4570" s="360">
        <f>IF(P4570="Yes",'MD Rates'!$H$1,R4570)</f>
        <v>42644</v>
      </c>
      <c r="P4570" s="1148" t="str">
        <f t="shared" si="186"/>
        <v>No</v>
      </c>
      <c r="R4570" s="406">
        <v>42644</v>
      </c>
    </row>
    <row r="4571" spans="1:18" ht="15" hidden="1" x14ac:dyDescent="0.25">
      <c r="A4571" s="980" t="s">
        <v>1905</v>
      </c>
      <c r="B4571" s="1064" t="s">
        <v>1923</v>
      </c>
      <c r="C4571" s="981" t="s">
        <v>1530</v>
      </c>
      <c r="D4571" s="980" t="s">
        <v>1821</v>
      </c>
      <c r="E4571" s="11"/>
      <c r="F4571" s="980" t="s">
        <v>1915</v>
      </c>
      <c r="G4571" s="11"/>
      <c r="H4571" s="11"/>
      <c r="I4571" s="980">
        <v>4</v>
      </c>
      <c r="J4571" s="11"/>
      <c r="K4571" s="11"/>
      <c r="L4571" s="980">
        <v>4</v>
      </c>
      <c r="M4571" s="11"/>
      <c r="N4571" s="11"/>
      <c r="O4571" s="360">
        <f>IF(P4571="Yes",'MD Rates'!$H$1,R4571)</f>
        <v>42644</v>
      </c>
      <c r="P4571" s="1148" t="str">
        <f t="shared" si="186"/>
        <v>No</v>
      </c>
      <c r="R4571" s="406">
        <v>42644</v>
      </c>
    </row>
    <row r="4572" spans="1:18" ht="15" hidden="1" x14ac:dyDescent="0.25">
      <c r="A4572" s="980" t="s">
        <v>1905</v>
      </c>
      <c r="B4572" s="1064" t="s">
        <v>1923</v>
      </c>
      <c r="C4572" s="981" t="s">
        <v>1530</v>
      </c>
      <c r="D4572" s="980" t="s">
        <v>1823</v>
      </c>
      <c r="E4572" s="11"/>
      <c r="F4572" s="980" t="s">
        <v>1915</v>
      </c>
      <c r="G4572" s="11"/>
      <c r="H4572" s="11"/>
      <c r="I4572" s="980">
        <v>4</v>
      </c>
      <c r="J4572" s="11"/>
      <c r="K4572" s="11"/>
      <c r="L4572" s="980">
        <v>4</v>
      </c>
      <c r="M4572" s="11"/>
      <c r="N4572" s="11"/>
      <c r="O4572" s="360">
        <f>IF(P4572="Yes",'MD Rates'!$H$1,R4572)</f>
        <v>42644</v>
      </c>
      <c r="P4572" s="1148" t="str">
        <f t="shared" si="186"/>
        <v>No</v>
      </c>
      <c r="R4572" s="406">
        <v>42644</v>
      </c>
    </row>
    <row r="4573" spans="1:18" ht="15" hidden="1" x14ac:dyDescent="0.25">
      <c r="A4573" s="980" t="s">
        <v>1905</v>
      </c>
      <c r="B4573" s="1064" t="s">
        <v>1923</v>
      </c>
      <c r="C4573" s="981" t="s">
        <v>1530</v>
      </c>
      <c r="D4573" s="980" t="s">
        <v>1825</v>
      </c>
      <c r="E4573" s="11"/>
      <c r="F4573" s="980" t="s">
        <v>1915</v>
      </c>
      <c r="G4573" s="11"/>
      <c r="H4573" s="11"/>
      <c r="I4573" s="980">
        <v>4</v>
      </c>
      <c r="J4573" s="11"/>
      <c r="K4573" s="11"/>
      <c r="L4573" s="980">
        <v>4</v>
      </c>
      <c r="M4573" s="11"/>
      <c r="N4573" s="11"/>
      <c r="O4573" s="360">
        <f>IF(P4573="Yes",'MD Rates'!$H$1,R4573)</f>
        <v>42644</v>
      </c>
      <c r="P4573" s="1148" t="str">
        <f t="shared" si="186"/>
        <v>No</v>
      </c>
      <c r="R4573" s="406">
        <v>42644</v>
      </c>
    </row>
    <row r="4574" spans="1:18" ht="15" hidden="1" x14ac:dyDescent="0.25">
      <c r="A4574" s="980" t="s">
        <v>1905</v>
      </c>
      <c r="B4574" s="1064" t="s">
        <v>1923</v>
      </c>
      <c r="C4574" s="981" t="s">
        <v>1530</v>
      </c>
      <c r="D4574" s="980" t="s">
        <v>1827</v>
      </c>
      <c r="E4574" s="11"/>
      <c r="F4574" s="980" t="s">
        <v>1915</v>
      </c>
      <c r="G4574" s="11"/>
      <c r="H4574" s="11"/>
      <c r="I4574" s="980">
        <v>4</v>
      </c>
      <c r="J4574" s="11"/>
      <c r="K4574" s="11"/>
      <c r="L4574" s="980">
        <v>4</v>
      </c>
      <c r="M4574" s="11"/>
      <c r="N4574" s="11"/>
      <c r="O4574" s="360">
        <f>IF(P4574="Yes",'MD Rates'!$H$1,R4574)</f>
        <v>42644</v>
      </c>
      <c r="P4574" s="1148" t="str">
        <f t="shared" si="186"/>
        <v>No</v>
      </c>
      <c r="R4574" s="406">
        <v>42644</v>
      </c>
    </row>
    <row r="4575" spans="1:18" ht="15" hidden="1" x14ac:dyDescent="0.25">
      <c r="A4575" s="980" t="s">
        <v>1905</v>
      </c>
      <c r="B4575" s="1064" t="s">
        <v>1923</v>
      </c>
      <c r="C4575" s="981" t="s">
        <v>1530</v>
      </c>
      <c r="D4575" s="980" t="s">
        <v>1829</v>
      </c>
      <c r="E4575" s="11"/>
      <c r="F4575" s="980" t="s">
        <v>1915</v>
      </c>
      <c r="G4575" s="11"/>
      <c r="H4575" s="11"/>
      <c r="I4575" s="980">
        <v>4</v>
      </c>
      <c r="J4575" s="11"/>
      <c r="K4575" s="11"/>
      <c r="L4575" s="980">
        <v>4</v>
      </c>
      <c r="M4575" s="11"/>
      <c r="N4575" s="11"/>
      <c r="O4575" s="360">
        <f>IF(P4575="Yes",'MD Rates'!$H$1,R4575)</f>
        <v>42644</v>
      </c>
      <c r="P4575" s="1148" t="str">
        <f t="shared" si="186"/>
        <v>No</v>
      </c>
      <c r="R4575" s="406">
        <v>42644</v>
      </c>
    </row>
    <row r="4576" spans="1:18" ht="15" hidden="1" x14ac:dyDescent="0.25">
      <c r="A4576" s="980" t="s">
        <v>1905</v>
      </c>
      <c r="B4576" s="1064" t="s">
        <v>1923</v>
      </c>
      <c r="C4576" s="981" t="s">
        <v>1530</v>
      </c>
      <c r="D4576" s="980" t="s">
        <v>1831</v>
      </c>
      <c r="E4576" s="11"/>
      <c r="F4576" s="980" t="s">
        <v>1915</v>
      </c>
      <c r="G4576" s="11"/>
      <c r="H4576" s="11"/>
      <c r="I4576" s="980">
        <v>4</v>
      </c>
      <c r="J4576" s="11"/>
      <c r="K4576" s="11"/>
      <c r="L4576" s="980">
        <v>4</v>
      </c>
      <c r="M4576" s="11"/>
      <c r="N4576" s="11"/>
      <c r="O4576" s="360">
        <f>IF(P4576="Yes",'MD Rates'!$H$1,R4576)</f>
        <v>42644</v>
      </c>
      <c r="P4576" s="1148" t="str">
        <f t="shared" si="186"/>
        <v>No</v>
      </c>
      <c r="R4576" s="406">
        <v>42644</v>
      </c>
    </row>
    <row r="4577" spans="1:18" ht="15" hidden="1" x14ac:dyDescent="0.25">
      <c r="A4577" s="980" t="s">
        <v>1905</v>
      </c>
      <c r="B4577" s="1064" t="s">
        <v>1923</v>
      </c>
      <c r="C4577" s="981" t="s">
        <v>1530</v>
      </c>
      <c r="D4577" s="980" t="s">
        <v>1833</v>
      </c>
      <c r="E4577" s="11"/>
      <c r="F4577" s="980" t="s">
        <v>1915</v>
      </c>
      <c r="G4577" s="11"/>
      <c r="H4577" s="11"/>
      <c r="I4577" s="980">
        <v>4</v>
      </c>
      <c r="J4577" s="11"/>
      <c r="K4577" s="11"/>
      <c r="L4577" s="980">
        <v>4</v>
      </c>
      <c r="M4577" s="11"/>
      <c r="N4577" s="11"/>
      <c r="O4577" s="360">
        <f>IF(P4577="Yes",'MD Rates'!$H$1,R4577)</f>
        <v>42644</v>
      </c>
      <c r="P4577" s="1148" t="str">
        <f t="shared" si="186"/>
        <v>No</v>
      </c>
      <c r="R4577" s="406">
        <v>42644</v>
      </c>
    </row>
    <row r="4578" spans="1:18" ht="15" hidden="1" x14ac:dyDescent="0.25">
      <c r="A4578" s="980" t="s">
        <v>1905</v>
      </c>
      <c r="B4578" s="1064" t="s">
        <v>1923</v>
      </c>
      <c r="C4578" s="981" t="s">
        <v>1530</v>
      </c>
      <c r="D4578" s="980" t="s">
        <v>1835</v>
      </c>
      <c r="E4578" s="11"/>
      <c r="F4578" s="980" t="s">
        <v>1915</v>
      </c>
      <c r="G4578" s="11"/>
      <c r="H4578" s="11"/>
      <c r="I4578" s="980">
        <v>4</v>
      </c>
      <c r="J4578" s="11"/>
      <c r="K4578" s="11"/>
      <c r="L4578" s="980">
        <v>4</v>
      </c>
      <c r="M4578" s="11"/>
      <c r="N4578" s="11"/>
      <c r="O4578" s="360">
        <f>IF(P4578="Yes",'MD Rates'!$H$1,R4578)</f>
        <v>42644</v>
      </c>
      <c r="P4578" s="1148" t="str">
        <f t="shared" si="186"/>
        <v>No</v>
      </c>
      <c r="R4578" s="406">
        <v>42644</v>
      </c>
    </row>
    <row r="4579" spans="1:18" ht="15" hidden="1" x14ac:dyDescent="0.25">
      <c r="A4579" s="980" t="s">
        <v>1905</v>
      </c>
      <c r="B4579" s="1064" t="s">
        <v>1923</v>
      </c>
      <c r="C4579" s="981" t="s">
        <v>1530</v>
      </c>
      <c r="D4579" s="980" t="s">
        <v>1821</v>
      </c>
      <c r="E4579" s="11"/>
      <c r="F4579" s="980" t="s">
        <v>1916</v>
      </c>
      <c r="G4579" s="11"/>
      <c r="H4579" s="11"/>
      <c r="I4579" s="980">
        <v>3</v>
      </c>
      <c r="J4579" s="11"/>
      <c r="K4579" s="11"/>
      <c r="L4579" s="980">
        <v>3</v>
      </c>
      <c r="M4579" s="11"/>
      <c r="N4579" s="11"/>
      <c r="O4579" s="360">
        <f>IF(P4579="Yes",'MD Rates'!$H$1,R4579)</f>
        <v>42644</v>
      </c>
      <c r="P4579" s="1148" t="str">
        <f t="shared" si="186"/>
        <v>No</v>
      </c>
      <c r="R4579" s="406">
        <v>42644</v>
      </c>
    </row>
    <row r="4580" spans="1:18" ht="15" hidden="1" x14ac:dyDescent="0.25">
      <c r="A4580" s="980" t="s">
        <v>1905</v>
      </c>
      <c r="B4580" s="1064" t="s">
        <v>1923</v>
      </c>
      <c r="C4580" s="981" t="s">
        <v>1530</v>
      </c>
      <c r="D4580" s="980" t="s">
        <v>1823</v>
      </c>
      <c r="E4580" s="11"/>
      <c r="F4580" s="980" t="s">
        <v>1916</v>
      </c>
      <c r="G4580" s="11"/>
      <c r="H4580" s="11"/>
      <c r="I4580" s="980">
        <v>3</v>
      </c>
      <c r="J4580" s="11"/>
      <c r="K4580" s="11"/>
      <c r="L4580" s="980">
        <v>3</v>
      </c>
      <c r="M4580" s="11"/>
      <c r="N4580" s="11"/>
      <c r="O4580" s="360">
        <f>IF(P4580="Yes",'MD Rates'!$H$1,R4580)</f>
        <v>42644</v>
      </c>
      <c r="P4580" s="1148" t="str">
        <f t="shared" si="186"/>
        <v>No</v>
      </c>
      <c r="R4580" s="406">
        <v>42644</v>
      </c>
    </row>
    <row r="4581" spans="1:18" ht="15" hidden="1" x14ac:dyDescent="0.25">
      <c r="A4581" s="980" t="s">
        <v>1905</v>
      </c>
      <c r="B4581" s="1064" t="s">
        <v>1923</v>
      </c>
      <c r="C4581" s="981" t="s">
        <v>1530</v>
      </c>
      <c r="D4581" s="980" t="s">
        <v>1825</v>
      </c>
      <c r="E4581" s="11"/>
      <c r="F4581" s="980" t="s">
        <v>1916</v>
      </c>
      <c r="G4581" s="11"/>
      <c r="H4581" s="11"/>
      <c r="I4581" s="980">
        <v>3</v>
      </c>
      <c r="J4581" s="11"/>
      <c r="K4581" s="11"/>
      <c r="L4581" s="980">
        <v>3</v>
      </c>
      <c r="M4581" s="11"/>
      <c r="N4581" s="11"/>
      <c r="O4581" s="360">
        <f>IF(P4581="Yes",'MD Rates'!$H$1,R4581)</f>
        <v>42644</v>
      </c>
      <c r="P4581" s="1148" t="str">
        <f t="shared" si="186"/>
        <v>No</v>
      </c>
      <c r="R4581" s="406">
        <v>42644</v>
      </c>
    </row>
    <row r="4582" spans="1:18" ht="15" hidden="1" x14ac:dyDescent="0.25">
      <c r="A4582" s="980" t="s">
        <v>1905</v>
      </c>
      <c r="B4582" s="1064" t="s">
        <v>1923</v>
      </c>
      <c r="C4582" s="981" t="s">
        <v>1530</v>
      </c>
      <c r="D4582" s="980" t="s">
        <v>1827</v>
      </c>
      <c r="E4582" s="11"/>
      <c r="F4582" s="980" t="s">
        <v>1916</v>
      </c>
      <c r="G4582" s="11"/>
      <c r="H4582" s="11"/>
      <c r="I4582" s="980">
        <v>3</v>
      </c>
      <c r="J4582" s="11"/>
      <c r="K4582" s="11"/>
      <c r="L4582" s="980">
        <v>3</v>
      </c>
      <c r="M4582" s="11"/>
      <c r="N4582" s="11"/>
      <c r="O4582" s="360">
        <f>IF(P4582="Yes",'MD Rates'!$H$1,R4582)</f>
        <v>42644</v>
      </c>
      <c r="P4582" s="1148" t="str">
        <f t="shared" si="186"/>
        <v>No</v>
      </c>
      <c r="R4582" s="406">
        <v>42644</v>
      </c>
    </row>
    <row r="4583" spans="1:18" ht="15" hidden="1" x14ac:dyDescent="0.25">
      <c r="A4583" s="980" t="s">
        <v>1905</v>
      </c>
      <c r="B4583" s="1064" t="s">
        <v>1923</v>
      </c>
      <c r="C4583" s="981" t="s">
        <v>1530</v>
      </c>
      <c r="D4583" s="980" t="s">
        <v>1829</v>
      </c>
      <c r="E4583" s="11"/>
      <c r="F4583" s="980" t="s">
        <v>1916</v>
      </c>
      <c r="G4583" s="11"/>
      <c r="H4583" s="11"/>
      <c r="I4583" s="980">
        <v>3</v>
      </c>
      <c r="J4583" s="11"/>
      <c r="K4583" s="11"/>
      <c r="L4583" s="980">
        <v>3</v>
      </c>
      <c r="M4583" s="11"/>
      <c r="N4583" s="11"/>
      <c r="O4583" s="360">
        <f>IF(P4583="Yes",'MD Rates'!$H$1,R4583)</f>
        <v>42644</v>
      </c>
      <c r="P4583" s="1148" t="str">
        <f t="shared" si="186"/>
        <v>No</v>
      </c>
      <c r="R4583" s="406">
        <v>42644</v>
      </c>
    </row>
    <row r="4584" spans="1:18" ht="15" hidden="1" x14ac:dyDescent="0.25">
      <c r="A4584" s="980" t="s">
        <v>1905</v>
      </c>
      <c r="B4584" s="1064" t="s">
        <v>1923</v>
      </c>
      <c r="C4584" s="981" t="s">
        <v>1530</v>
      </c>
      <c r="D4584" s="980" t="s">
        <v>1831</v>
      </c>
      <c r="E4584" s="11"/>
      <c r="F4584" s="980" t="s">
        <v>1916</v>
      </c>
      <c r="G4584" s="11"/>
      <c r="H4584" s="11"/>
      <c r="I4584" s="980">
        <v>3</v>
      </c>
      <c r="J4584" s="11"/>
      <c r="K4584" s="11"/>
      <c r="L4584" s="980">
        <v>3</v>
      </c>
      <c r="M4584" s="11"/>
      <c r="N4584" s="11"/>
      <c r="O4584" s="360">
        <f>IF(P4584="Yes",'MD Rates'!$H$1,R4584)</f>
        <v>42644</v>
      </c>
      <c r="P4584" s="1148" t="str">
        <f t="shared" si="186"/>
        <v>No</v>
      </c>
      <c r="R4584" s="406">
        <v>42644</v>
      </c>
    </row>
    <row r="4585" spans="1:18" ht="15" hidden="1" x14ac:dyDescent="0.25">
      <c r="A4585" s="980" t="s">
        <v>1905</v>
      </c>
      <c r="B4585" s="1064" t="s">
        <v>1923</v>
      </c>
      <c r="C4585" s="981" t="s">
        <v>1530</v>
      </c>
      <c r="D4585" s="980" t="s">
        <v>1833</v>
      </c>
      <c r="E4585" s="11"/>
      <c r="F4585" s="980" t="s">
        <v>1916</v>
      </c>
      <c r="G4585" s="11"/>
      <c r="H4585" s="11"/>
      <c r="I4585" s="980">
        <v>3</v>
      </c>
      <c r="J4585" s="11"/>
      <c r="K4585" s="11"/>
      <c r="L4585" s="980">
        <v>3</v>
      </c>
      <c r="M4585" s="11"/>
      <c r="N4585" s="11"/>
      <c r="O4585" s="360">
        <f>IF(P4585="Yes",'MD Rates'!$H$1,R4585)</f>
        <v>42644</v>
      </c>
      <c r="P4585" s="1148" t="str">
        <f t="shared" si="186"/>
        <v>No</v>
      </c>
      <c r="R4585" s="406">
        <v>42644</v>
      </c>
    </row>
    <row r="4586" spans="1:18" ht="15" hidden="1" x14ac:dyDescent="0.25">
      <c r="A4586" s="980" t="s">
        <v>1905</v>
      </c>
      <c r="B4586" s="1064" t="s">
        <v>1923</v>
      </c>
      <c r="C4586" s="981" t="s">
        <v>1530</v>
      </c>
      <c r="D4586" s="980" t="s">
        <v>1835</v>
      </c>
      <c r="E4586" s="11"/>
      <c r="F4586" s="980" t="s">
        <v>1916</v>
      </c>
      <c r="G4586" s="11"/>
      <c r="H4586" s="11"/>
      <c r="I4586" s="980">
        <v>3</v>
      </c>
      <c r="J4586" s="11"/>
      <c r="K4586" s="11"/>
      <c r="L4586" s="980">
        <v>3</v>
      </c>
      <c r="M4586" s="11"/>
      <c r="N4586" s="11"/>
      <c r="O4586" s="360">
        <f>IF(P4586="Yes",'MD Rates'!$H$1,R4586)</f>
        <v>42644</v>
      </c>
      <c r="P4586" s="1148" t="str">
        <f t="shared" si="186"/>
        <v>No</v>
      </c>
      <c r="R4586" s="406">
        <v>42644</v>
      </c>
    </row>
    <row r="4587" spans="1:18" ht="15" hidden="1" x14ac:dyDescent="0.25">
      <c r="A4587" s="980" t="s">
        <v>1905</v>
      </c>
      <c r="B4587" s="1064" t="s">
        <v>1923</v>
      </c>
      <c r="C4587" s="981" t="s">
        <v>1530</v>
      </c>
      <c r="D4587" s="980" t="s">
        <v>1900</v>
      </c>
      <c r="E4587" s="11"/>
      <c r="F4587" s="980" t="s">
        <v>1912</v>
      </c>
      <c r="G4587" s="11"/>
      <c r="H4587" s="11"/>
      <c r="I4587" s="980">
        <v>15</v>
      </c>
      <c r="J4587" s="11"/>
      <c r="K4587" s="11"/>
      <c r="L4587" s="980">
        <v>15</v>
      </c>
      <c r="M4587" s="11"/>
      <c r="N4587" s="11"/>
      <c r="O4587" s="360">
        <v>43800</v>
      </c>
      <c r="P4587" s="5" t="str">
        <f t="shared" si="183"/>
        <v>No</v>
      </c>
      <c r="R4587" s="406">
        <v>43800</v>
      </c>
    </row>
    <row r="4588" spans="1:18" ht="15" hidden="1" x14ac:dyDescent="0.25">
      <c r="A4588" s="980" t="s">
        <v>1905</v>
      </c>
      <c r="B4588" s="1064" t="s">
        <v>1923</v>
      </c>
      <c r="C4588" s="981" t="s">
        <v>1530</v>
      </c>
      <c r="D4588" s="980" t="s">
        <v>1900</v>
      </c>
      <c r="E4588" s="11"/>
      <c r="F4588" s="980" t="s">
        <v>1913</v>
      </c>
      <c r="G4588" s="11"/>
      <c r="H4588" s="11"/>
      <c r="I4588" s="980">
        <v>7.5</v>
      </c>
      <c r="J4588" s="11"/>
      <c r="K4588" s="11"/>
      <c r="L4588" s="980">
        <v>7.5</v>
      </c>
      <c r="M4588" s="11"/>
      <c r="N4588" s="11"/>
      <c r="O4588" s="360">
        <f>IF(P4588="Yes",'MD Rates'!$H$1,R4588)</f>
        <v>42644</v>
      </c>
      <c r="P4588" s="5" t="str">
        <f t="shared" si="183"/>
        <v>No</v>
      </c>
      <c r="R4588" s="406">
        <v>42644</v>
      </c>
    </row>
    <row r="4589" spans="1:18" ht="15" hidden="1" x14ac:dyDescent="0.25">
      <c r="A4589" s="980" t="s">
        <v>1905</v>
      </c>
      <c r="B4589" s="1064" t="s">
        <v>1923</v>
      </c>
      <c r="C4589" s="981" t="s">
        <v>1530</v>
      </c>
      <c r="D4589" s="980" t="s">
        <v>1900</v>
      </c>
      <c r="E4589" s="11"/>
      <c r="F4589" s="980" t="s">
        <v>1914</v>
      </c>
      <c r="G4589" s="11"/>
      <c r="H4589" s="11"/>
      <c r="I4589" s="980">
        <v>6</v>
      </c>
      <c r="J4589" s="11"/>
      <c r="K4589" s="11"/>
      <c r="L4589" s="980">
        <v>6</v>
      </c>
      <c r="M4589" s="11"/>
      <c r="N4589" s="11"/>
      <c r="O4589" s="360">
        <f>IF(P4589="Yes",'MD Rates'!$H$1,R4589)</f>
        <v>42644</v>
      </c>
      <c r="P4589" s="5" t="str">
        <f t="shared" si="183"/>
        <v>No</v>
      </c>
      <c r="R4589" s="406">
        <v>42644</v>
      </c>
    </row>
    <row r="4590" spans="1:18" ht="15" hidden="1" x14ac:dyDescent="0.25">
      <c r="A4590" s="980" t="s">
        <v>1905</v>
      </c>
      <c r="B4590" s="1064" t="s">
        <v>1923</v>
      </c>
      <c r="C4590" s="981" t="s">
        <v>1530</v>
      </c>
      <c r="D4590" s="980" t="s">
        <v>1900</v>
      </c>
      <c r="E4590" s="11"/>
      <c r="F4590" s="980" t="s">
        <v>1915</v>
      </c>
      <c r="G4590" s="11"/>
      <c r="H4590" s="11"/>
      <c r="I4590" s="980">
        <v>4</v>
      </c>
      <c r="J4590" s="11"/>
      <c r="K4590" s="11"/>
      <c r="L4590" s="980">
        <v>4</v>
      </c>
      <c r="M4590" s="11"/>
      <c r="N4590" s="11"/>
      <c r="O4590" s="360">
        <f>IF(P4590="Yes",'MD Rates'!$H$1,R4590)</f>
        <v>42644</v>
      </c>
      <c r="P4590" s="5" t="str">
        <f t="shared" si="183"/>
        <v>No</v>
      </c>
      <c r="R4590" s="406">
        <v>42644</v>
      </c>
    </row>
    <row r="4591" spans="1:18" ht="15" hidden="1" x14ac:dyDescent="0.25">
      <c r="A4591" s="980" t="s">
        <v>1905</v>
      </c>
      <c r="B4591" s="1064" t="s">
        <v>1923</v>
      </c>
      <c r="C4591" s="981" t="s">
        <v>1530</v>
      </c>
      <c r="D4591" s="980" t="s">
        <v>1900</v>
      </c>
      <c r="E4591" s="11"/>
      <c r="F4591" s="980" t="s">
        <v>1916</v>
      </c>
      <c r="G4591" s="11"/>
      <c r="H4591" s="11"/>
      <c r="I4591" s="980">
        <v>3</v>
      </c>
      <c r="J4591" s="11"/>
      <c r="K4591" s="11"/>
      <c r="L4591" s="980">
        <v>3</v>
      </c>
      <c r="M4591" s="11"/>
      <c r="N4591" s="11"/>
      <c r="O4591" s="360">
        <f>IF(P4591="Yes",'MD Rates'!$H$1,R4591)</f>
        <v>42644</v>
      </c>
      <c r="P4591" s="5" t="str">
        <f t="shared" si="183"/>
        <v>No</v>
      </c>
      <c r="R4591" s="406">
        <v>42644</v>
      </c>
    </row>
    <row r="4592" spans="1:18" ht="15" hidden="1" x14ac:dyDescent="0.25">
      <c r="A4592" s="980" t="s">
        <v>1905</v>
      </c>
      <c r="B4592" s="1064" t="s">
        <v>1923</v>
      </c>
      <c r="C4592" s="981" t="s">
        <v>1530</v>
      </c>
      <c r="D4592" s="980" t="s">
        <v>1901</v>
      </c>
      <c r="E4592" s="11"/>
      <c r="F4592" s="980" t="s">
        <v>1912</v>
      </c>
      <c r="G4592" s="11"/>
      <c r="H4592" s="11"/>
      <c r="I4592" s="980">
        <v>15</v>
      </c>
      <c r="J4592" s="11"/>
      <c r="K4592" s="11"/>
      <c r="L4592" s="980">
        <v>15</v>
      </c>
      <c r="M4592" s="11"/>
      <c r="N4592" s="11"/>
      <c r="O4592" s="360">
        <v>43800</v>
      </c>
      <c r="P4592" s="5" t="str">
        <f t="shared" si="183"/>
        <v>No</v>
      </c>
      <c r="R4592" s="406">
        <v>43800</v>
      </c>
    </row>
    <row r="4593" spans="1:18" ht="15" hidden="1" x14ac:dyDescent="0.25">
      <c r="A4593" s="980" t="s">
        <v>1905</v>
      </c>
      <c r="B4593" s="1064" t="s">
        <v>1923</v>
      </c>
      <c r="C4593" s="981" t="s">
        <v>1530</v>
      </c>
      <c r="D4593" s="980" t="s">
        <v>1901</v>
      </c>
      <c r="E4593" s="11"/>
      <c r="F4593" s="980" t="s">
        <v>1913</v>
      </c>
      <c r="G4593" s="11"/>
      <c r="H4593" s="11"/>
      <c r="I4593" s="980">
        <v>7.5</v>
      </c>
      <c r="J4593" s="11"/>
      <c r="K4593" s="11"/>
      <c r="L4593" s="980">
        <v>7.5</v>
      </c>
      <c r="M4593" s="11"/>
      <c r="N4593" s="11"/>
      <c r="O4593" s="360">
        <f>IF(P4593="Yes",'MD Rates'!$H$1,R4593)</f>
        <v>42644</v>
      </c>
      <c r="P4593" s="5" t="str">
        <f t="shared" si="183"/>
        <v>No</v>
      </c>
      <c r="R4593" s="406">
        <v>42644</v>
      </c>
    </row>
    <row r="4594" spans="1:18" ht="15" hidden="1" x14ac:dyDescent="0.25">
      <c r="A4594" s="980" t="s">
        <v>1905</v>
      </c>
      <c r="B4594" s="1064" t="s">
        <v>1923</v>
      </c>
      <c r="C4594" s="981" t="s">
        <v>1530</v>
      </c>
      <c r="D4594" s="980" t="s">
        <v>1901</v>
      </c>
      <c r="E4594" s="11"/>
      <c r="F4594" s="980" t="s">
        <v>1914</v>
      </c>
      <c r="G4594" s="11"/>
      <c r="H4594" s="11"/>
      <c r="I4594" s="980">
        <v>6</v>
      </c>
      <c r="J4594" s="11"/>
      <c r="K4594" s="11"/>
      <c r="L4594" s="980">
        <v>6</v>
      </c>
      <c r="M4594" s="11"/>
      <c r="N4594" s="11"/>
      <c r="O4594" s="360">
        <f>IF(P4594="Yes",'MD Rates'!$H$1,R4594)</f>
        <v>42644</v>
      </c>
      <c r="P4594" s="5" t="str">
        <f t="shared" si="183"/>
        <v>No</v>
      </c>
      <c r="R4594" s="406">
        <v>42644</v>
      </c>
    </row>
    <row r="4595" spans="1:18" ht="15" hidden="1" x14ac:dyDescent="0.25">
      <c r="A4595" s="980" t="s">
        <v>1905</v>
      </c>
      <c r="B4595" s="1064" t="s">
        <v>1923</v>
      </c>
      <c r="C4595" s="981" t="s">
        <v>1530</v>
      </c>
      <c r="D4595" s="980" t="s">
        <v>1901</v>
      </c>
      <c r="E4595" s="11"/>
      <c r="F4595" s="980" t="s">
        <v>1915</v>
      </c>
      <c r="G4595" s="11"/>
      <c r="H4595" s="11"/>
      <c r="I4595" s="980">
        <v>4</v>
      </c>
      <c r="J4595" s="11"/>
      <c r="K4595" s="11"/>
      <c r="L4595" s="980">
        <v>4</v>
      </c>
      <c r="M4595" s="11"/>
      <c r="N4595" s="11"/>
      <c r="O4595" s="360">
        <f>IF(P4595="Yes",'MD Rates'!$H$1,R4595)</f>
        <v>42644</v>
      </c>
      <c r="P4595" s="5" t="str">
        <f t="shared" si="183"/>
        <v>No</v>
      </c>
      <c r="R4595" s="406">
        <v>42644</v>
      </c>
    </row>
    <row r="4596" spans="1:18" ht="15" hidden="1" x14ac:dyDescent="0.25">
      <c r="A4596" s="980" t="s">
        <v>1905</v>
      </c>
      <c r="B4596" s="1064" t="s">
        <v>1923</v>
      </c>
      <c r="C4596" s="981" t="s">
        <v>1530</v>
      </c>
      <c r="D4596" s="980" t="s">
        <v>1901</v>
      </c>
      <c r="E4596" s="11"/>
      <c r="F4596" s="980" t="s">
        <v>1916</v>
      </c>
      <c r="G4596" s="11"/>
      <c r="H4596" s="11"/>
      <c r="I4596" s="980">
        <v>3</v>
      </c>
      <c r="J4596" s="11"/>
      <c r="K4596" s="11"/>
      <c r="L4596" s="980">
        <v>3</v>
      </c>
      <c r="M4596" s="11"/>
      <c r="N4596" s="11"/>
      <c r="O4596" s="360">
        <f>IF(P4596="Yes",'MD Rates'!$H$1,R4596)</f>
        <v>42644</v>
      </c>
      <c r="P4596" s="5" t="str">
        <f t="shared" si="183"/>
        <v>No</v>
      </c>
      <c r="R4596" s="406">
        <v>42644</v>
      </c>
    </row>
    <row r="4597" spans="1:18" ht="15" hidden="1" x14ac:dyDescent="0.25">
      <c r="A4597" s="980" t="s">
        <v>1905</v>
      </c>
      <c r="B4597" s="1064" t="s">
        <v>1923</v>
      </c>
      <c r="C4597" s="981" t="s">
        <v>1530</v>
      </c>
      <c r="D4597" s="980" t="s">
        <v>1902</v>
      </c>
      <c r="E4597" s="11"/>
      <c r="F4597" s="980" t="s">
        <v>1912</v>
      </c>
      <c r="G4597" s="11"/>
      <c r="H4597" s="11"/>
      <c r="I4597" s="980">
        <v>15</v>
      </c>
      <c r="J4597" s="11"/>
      <c r="K4597" s="11"/>
      <c r="L4597" s="980">
        <v>15</v>
      </c>
      <c r="M4597" s="11"/>
      <c r="N4597" s="11"/>
      <c r="O4597" s="360">
        <v>43800</v>
      </c>
      <c r="P4597" s="5" t="str">
        <f t="shared" si="183"/>
        <v>No</v>
      </c>
      <c r="R4597" s="406">
        <v>43800</v>
      </c>
    </row>
    <row r="4598" spans="1:18" ht="15" hidden="1" x14ac:dyDescent="0.25">
      <c r="A4598" s="980" t="s">
        <v>1905</v>
      </c>
      <c r="B4598" s="1064" t="s">
        <v>1923</v>
      </c>
      <c r="C4598" s="981" t="s">
        <v>1530</v>
      </c>
      <c r="D4598" s="980" t="s">
        <v>1902</v>
      </c>
      <c r="E4598" s="11"/>
      <c r="F4598" s="980" t="s">
        <v>1913</v>
      </c>
      <c r="G4598" s="11"/>
      <c r="H4598" s="11"/>
      <c r="I4598" s="980">
        <v>7.5</v>
      </c>
      <c r="J4598" s="11"/>
      <c r="K4598" s="11"/>
      <c r="L4598" s="980">
        <v>7.5</v>
      </c>
      <c r="M4598" s="11"/>
      <c r="N4598" s="11"/>
      <c r="O4598" s="360">
        <f>IF(P4598="Yes",'MD Rates'!$H$1,R4598)</f>
        <v>42644</v>
      </c>
      <c r="P4598" s="5" t="str">
        <f t="shared" si="183"/>
        <v>No</v>
      </c>
      <c r="R4598" s="406">
        <v>42644</v>
      </c>
    </row>
    <row r="4599" spans="1:18" ht="15" hidden="1" x14ac:dyDescent="0.25">
      <c r="A4599" s="980" t="s">
        <v>1905</v>
      </c>
      <c r="B4599" s="1064" t="s">
        <v>1923</v>
      </c>
      <c r="C4599" s="981" t="s">
        <v>1530</v>
      </c>
      <c r="D4599" s="980" t="s">
        <v>1902</v>
      </c>
      <c r="E4599" s="11"/>
      <c r="F4599" s="980" t="s">
        <v>1914</v>
      </c>
      <c r="G4599" s="11"/>
      <c r="H4599" s="11"/>
      <c r="I4599" s="980">
        <v>6</v>
      </c>
      <c r="J4599" s="11"/>
      <c r="K4599" s="11"/>
      <c r="L4599" s="980">
        <v>6</v>
      </c>
      <c r="M4599" s="11"/>
      <c r="N4599" s="11"/>
      <c r="O4599" s="360">
        <f>IF(P4599="Yes",'MD Rates'!$H$1,R4599)</f>
        <v>42644</v>
      </c>
      <c r="P4599" s="5" t="str">
        <f t="shared" si="183"/>
        <v>No</v>
      </c>
      <c r="R4599" s="406">
        <v>42644</v>
      </c>
    </row>
    <row r="4600" spans="1:18" ht="15" hidden="1" x14ac:dyDescent="0.25">
      <c r="A4600" s="980" t="s">
        <v>1905</v>
      </c>
      <c r="B4600" s="1064" t="s">
        <v>1923</v>
      </c>
      <c r="C4600" s="981" t="s">
        <v>1530</v>
      </c>
      <c r="D4600" s="980" t="s">
        <v>1902</v>
      </c>
      <c r="E4600" s="11"/>
      <c r="F4600" s="980" t="s">
        <v>1915</v>
      </c>
      <c r="G4600" s="11"/>
      <c r="H4600" s="11"/>
      <c r="I4600" s="980">
        <v>4</v>
      </c>
      <c r="J4600" s="11"/>
      <c r="K4600" s="11"/>
      <c r="L4600" s="980">
        <v>4</v>
      </c>
      <c r="M4600" s="11"/>
      <c r="N4600" s="11"/>
      <c r="O4600" s="360">
        <f>IF(P4600="Yes",'MD Rates'!$H$1,R4600)</f>
        <v>42644</v>
      </c>
      <c r="P4600" s="5" t="str">
        <f t="shared" si="183"/>
        <v>No</v>
      </c>
      <c r="R4600" s="406">
        <v>42644</v>
      </c>
    </row>
    <row r="4601" spans="1:18" ht="15" hidden="1" x14ac:dyDescent="0.25">
      <c r="A4601" s="980" t="s">
        <v>1905</v>
      </c>
      <c r="B4601" s="1064" t="s">
        <v>1923</v>
      </c>
      <c r="C4601" s="981" t="s">
        <v>1530</v>
      </c>
      <c r="D4601" s="980" t="s">
        <v>1902</v>
      </c>
      <c r="E4601" s="11"/>
      <c r="F4601" s="980" t="s">
        <v>1916</v>
      </c>
      <c r="G4601" s="11"/>
      <c r="H4601" s="11"/>
      <c r="I4601" s="980">
        <v>3</v>
      </c>
      <c r="J4601" s="11"/>
      <c r="K4601" s="11"/>
      <c r="L4601" s="980">
        <v>3</v>
      </c>
      <c r="M4601" s="11"/>
      <c r="N4601" s="11"/>
      <c r="O4601" s="360">
        <f>IF(P4601="Yes",'MD Rates'!$H$1,R4601)</f>
        <v>42644</v>
      </c>
      <c r="P4601" s="5" t="str">
        <f t="shared" si="183"/>
        <v>No</v>
      </c>
      <c r="R4601" s="406">
        <v>42644</v>
      </c>
    </row>
    <row r="4602" spans="1:18" ht="15" hidden="1" x14ac:dyDescent="0.25">
      <c r="A4602" s="980" t="s">
        <v>1905</v>
      </c>
      <c r="B4602" s="1064" t="s">
        <v>1923</v>
      </c>
      <c r="C4602" s="981" t="s">
        <v>1530</v>
      </c>
      <c r="D4602" s="980" t="s">
        <v>1903</v>
      </c>
      <c r="E4602" s="11"/>
      <c r="F4602" s="980" t="s">
        <v>1912</v>
      </c>
      <c r="G4602" s="11"/>
      <c r="H4602" s="11"/>
      <c r="I4602" s="980">
        <v>15</v>
      </c>
      <c r="J4602" s="11"/>
      <c r="K4602" s="11"/>
      <c r="L4602" s="980">
        <v>15</v>
      </c>
      <c r="M4602" s="11"/>
      <c r="N4602" s="11"/>
      <c r="O4602" s="360">
        <v>43800</v>
      </c>
      <c r="P4602" s="5" t="str">
        <f t="shared" si="183"/>
        <v>No</v>
      </c>
      <c r="R4602" s="406">
        <v>43800</v>
      </c>
    </row>
    <row r="4603" spans="1:18" ht="15" hidden="1" x14ac:dyDescent="0.25">
      <c r="A4603" s="980" t="s">
        <v>1905</v>
      </c>
      <c r="B4603" s="1064" t="s">
        <v>1923</v>
      </c>
      <c r="C4603" s="981" t="s">
        <v>1530</v>
      </c>
      <c r="D4603" s="980" t="s">
        <v>1903</v>
      </c>
      <c r="E4603" s="11"/>
      <c r="F4603" s="980" t="s">
        <v>1913</v>
      </c>
      <c r="G4603" s="11"/>
      <c r="H4603" s="11"/>
      <c r="I4603" s="980">
        <v>7.5</v>
      </c>
      <c r="J4603" s="11"/>
      <c r="K4603" s="11"/>
      <c r="L4603" s="980">
        <v>7.5</v>
      </c>
      <c r="M4603" s="11"/>
      <c r="N4603" s="11"/>
      <c r="O4603" s="360">
        <f>IF(P4603="Yes",'MD Rates'!$H$1,R4603)</f>
        <v>42644</v>
      </c>
      <c r="P4603" s="5" t="str">
        <f t="shared" si="183"/>
        <v>No</v>
      </c>
      <c r="R4603" s="406">
        <v>42644</v>
      </c>
    </row>
    <row r="4604" spans="1:18" ht="15" hidden="1" x14ac:dyDescent="0.25">
      <c r="A4604" s="980" t="s">
        <v>1905</v>
      </c>
      <c r="B4604" s="1064" t="s">
        <v>1923</v>
      </c>
      <c r="C4604" s="981" t="s">
        <v>1530</v>
      </c>
      <c r="D4604" s="980" t="s">
        <v>1903</v>
      </c>
      <c r="E4604" s="11"/>
      <c r="F4604" s="980" t="s">
        <v>1914</v>
      </c>
      <c r="G4604" s="11"/>
      <c r="H4604" s="11"/>
      <c r="I4604" s="980">
        <v>6</v>
      </c>
      <c r="J4604" s="11"/>
      <c r="K4604" s="11"/>
      <c r="L4604" s="980">
        <v>6</v>
      </c>
      <c r="M4604" s="11"/>
      <c r="N4604" s="11"/>
      <c r="O4604" s="360">
        <f>IF(P4604="Yes",'MD Rates'!$H$1,R4604)</f>
        <v>42644</v>
      </c>
      <c r="P4604" s="5" t="str">
        <f t="shared" si="183"/>
        <v>No</v>
      </c>
      <c r="R4604" s="406">
        <v>42644</v>
      </c>
    </row>
    <row r="4605" spans="1:18" ht="15" hidden="1" x14ac:dyDescent="0.25">
      <c r="A4605" s="980" t="s">
        <v>1905</v>
      </c>
      <c r="B4605" s="1064" t="s">
        <v>1923</v>
      </c>
      <c r="C4605" s="981" t="s">
        <v>1530</v>
      </c>
      <c r="D4605" s="980" t="s">
        <v>1903</v>
      </c>
      <c r="E4605" s="11"/>
      <c r="F4605" s="980" t="s">
        <v>1915</v>
      </c>
      <c r="G4605" s="11"/>
      <c r="H4605" s="11"/>
      <c r="I4605" s="980">
        <v>4</v>
      </c>
      <c r="J4605" s="11"/>
      <c r="K4605" s="11"/>
      <c r="L4605" s="980">
        <v>4</v>
      </c>
      <c r="M4605" s="11"/>
      <c r="N4605" s="11"/>
      <c r="O4605" s="360">
        <f>IF(P4605="Yes",'MD Rates'!$H$1,R4605)</f>
        <v>42644</v>
      </c>
      <c r="P4605" s="5" t="str">
        <f t="shared" si="183"/>
        <v>No</v>
      </c>
      <c r="R4605" s="406">
        <v>42644</v>
      </c>
    </row>
    <row r="4606" spans="1:18" ht="15" hidden="1" x14ac:dyDescent="0.25">
      <c r="A4606" s="980" t="s">
        <v>1905</v>
      </c>
      <c r="B4606" s="1064" t="s">
        <v>1923</v>
      </c>
      <c r="C4606" s="981" t="s">
        <v>1530</v>
      </c>
      <c r="D4606" s="980" t="s">
        <v>1903</v>
      </c>
      <c r="E4606" s="11"/>
      <c r="F4606" s="980" t="s">
        <v>1916</v>
      </c>
      <c r="G4606" s="11"/>
      <c r="H4606" s="11"/>
      <c r="I4606" s="980">
        <v>3</v>
      </c>
      <c r="J4606" s="11"/>
      <c r="K4606" s="11"/>
      <c r="L4606" s="980">
        <v>3</v>
      </c>
      <c r="M4606" s="11"/>
      <c r="N4606" s="11"/>
      <c r="O4606" s="360">
        <f>IF(P4606="Yes",'MD Rates'!$H$1,R4606)</f>
        <v>42644</v>
      </c>
      <c r="P4606" s="5" t="str">
        <f t="shared" si="183"/>
        <v>No</v>
      </c>
      <c r="R4606" s="406">
        <v>42644</v>
      </c>
    </row>
    <row r="4607" spans="1:18" ht="15" hidden="1" x14ac:dyDescent="0.25">
      <c r="A4607" s="980" t="s">
        <v>1905</v>
      </c>
      <c r="B4607" s="1064" t="s">
        <v>1923</v>
      </c>
      <c r="C4607" s="981" t="s">
        <v>1530</v>
      </c>
      <c r="D4607" s="1305" t="s">
        <v>2168</v>
      </c>
      <c r="E4607" s="11"/>
      <c r="F4607" s="980" t="s">
        <v>1912</v>
      </c>
      <c r="G4607" s="11"/>
      <c r="H4607" s="11"/>
      <c r="I4607" s="980">
        <v>15</v>
      </c>
      <c r="J4607" s="11"/>
      <c r="K4607" s="11"/>
      <c r="L4607" s="980">
        <v>15</v>
      </c>
      <c r="M4607" s="11"/>
      <c r="N4607" s="11"/>
      <c r="O4607" s="1332">
        <v>44105</v>
      </c>
      <c r="P4607" s="12" t="str">
        <f t="shared" ref="P4607:P4613" si="187">IF(I4607&lt;&gt;L4607,"Yes","No")</f>
        <v>No</v>
      </c>
      <c r="Q4607" s="11"/>
      <c r="R4607" s="1249">
        <v>44105</v>
      </c>
    </row>
    <row r="4608" spans="1:18" ht="15" hidden="1" x14ac:dyDescent="0.25">
      <c r="A4608" s="980" t="s">
        <v>1905</v>
      </c>
      <c r="B4608" s="1064" t="s">
        <v>1923</v>
      </c>
      <c r="C4608" s="981" t="s">
        <v>1530</v>
      </c>
      <c r="D4608" s="1305" t="s">
        <v>2168</v>
      </c>
      <c r="E4608" s="11"/>
      <c r="F4608" s="980" t="s">
        <v>2122</v>
      </c>
      <c r="G4608" s="11"/>
      <c r="H4608" s="11"/>
      <c r="I4608" s="980">
        <v>10</v>
      </c>
      <c r="J4608" s="11"/>
      <c r="K4608" s="11"/>
      <c r="L4608" s="980">
        <v>10</v>
      </c>
      <c r="M4608" s="11"/>
      <c r="N4608" s="11"/>
      <c r="O4608" s="1332">
        <v>44105</v>
      </c>
      <c r="P4608" s="12" t="str">
        <f t="shared" si="187"/>
        <v>No</v>
      </c>
      <c r="Q4608" s="11"/>
      <c r="R4608" s="1249">
        <v>44105</v>
      </c>
    </row>
    <row r="4609" spans="1:18" ht="15" hidden="1" x14ac:dyDescent="0.25">
      <c r="A4609" s="980" t="s">
        <v>1905</v>
      </c>
      <c r="B4609" s="1064" t="s">
        <v>1923</v>
      </c>
      <c r="C4609" s="981" t="s">
        <v>1530</v>
      </c>
      <c r="D4609" s="1305" t="s">
        <v>2168</v>
      </c>
      <c r="E4609" s="11"/>
      <c r="F4609" s="980" t="s">
        <v>2123</v>
      </c>
      <c r="G4609" s="11"/>
      <c r="H4609" s="11"/>
      <c r="I4609" s="980">
        <v>7.5</v>
      </c>
      <c r="J4609" s="11"/>
      <c r="K4609" s="11"/>
      <c r="L4609" s="980">
        <v>7.5</v>
      </c>
      <c r="M4609" s="11"/>
      <c r="N4609" s="11"/>
      <c r="O4609" s="1332">
        <v>44105</v>
      </c>
      <c r="P4609" s="12" t="str">
        <f t="shared" si="187"/>
        <v>No</v>
      </c>
      <c r="Q4609" s="11"/>
      <c r="R4609" s="1249">
        <v>44105</v>
      </c>
    </row>
    <row r="4610" spans="1:18" ht="15" hidden="1" x14ac:dyDescent="0.25">
      <c r="A4610" s="980" t="s">
        <v>1905</v>
      </c>
      <c r="B4610" s="1064" t="s">
        <v>1923</v>
      </c>
      <c r="C4610" s="981" t="s">
        <v>1530</v>
      </c>
      <c r="D4610" s="1305" t="s">
        <v>2168</v>
      </c>
      <c r="E4610" s="11"/>
      <c r="F4610" s="980" t="s">
        <v>1914</v>
      </c>
      <c r="G4610" s="11"/>
      <c r="H4610" s="11"/>
      <c r="I4610" s="980">
        <v>6</v>
      </c>
      <c r="J4610" s="11"/>
      <c r="K4610" s="11"/>
      <c r="L4610" s="980">
        <v>6</v>
      </c>
      <c r="M4610" s="11"/>
      <c r="N4610" s="11"/>
      <c r="O4610" s="1332">
        <v>44105</v>
      </c>
      <c r="P4610" s="12" t="str">
        <f t="shared" si="187"/>
        <v>No</v>
      </c>
      <c r="Q4610" s="11"/>
      <c r="R4610" s="1249">
        <v>44105</v>
      </c>
    </row>
    <row r="4611" spans="1:18" ht="15" hidden="1" x14ac:dyDescent="0.25">
      <c r="A4611" s="980" t="s">
        <v>1905</v>
      </c>
      <c r="B4611" s="1064" t="s">
        <v>1923</v>
      </c>
      <c r="C4611" s="981" t="s">
        <v>1530</v>
      </c>
      <c r="D4611" s="1305" t="s">
        <v>2168</v>
      </c>
      <c r="E4611" s="11"/>
      <c r="F4611" s="980" t="s">
        <v>2124</v>
      </c>
      <c r="G4611" s="11"/>
      <c r="H4611" s="11"/>
      <c r="I4611" s="980">
        <v>5</v>
      </c>
      <c r="J4611" s="11"/>
      <c r="K4611" s="11"/>
      <c r="L4611" s="980">
        <v>5</v>
      </c>
      <c r="M4611" s="11"/>
      <c r="N4611" s="11"/>
      <c r="O4611" s="1332">
        <v>44105</v>
      </c>
      <c r="P4611" s="12" t="str">
        <f t="shared" si="187"/>
        <v>No</v>
      </c>
      <c r="Q4611" s="11"/>
      <c r="R4611" s="1249">
        <v>44105</v>
      </c>
    </row>
    <row r="4612" spans="1:18" ht="15" hidden="1" x14ac:dyDescent="0.25">
      <c r="A4612" s="980" t="s">
        <v>1905</v>
      </c>
      <c r="B4612" s="1064" t="s">
        <v>1923</v>
      </c>
      <c r="C4612" s="981" t="s">
        <v>1530</v>
      </c>
      <c r="D4612" s="1305" t="s">
        <v>2168</v>
      </c>
      <c r="E4612" s="11"/>
      <c r="F4612" s="980" t="s">
        <v>2125</v>
      </c>
      <c r="G4612" s="11"/>
      <c r="H4612" s="11"/>
      <c r="I4612" s="980">
        <v>4</v>
      </c>
      <c r="J4612" s="11"/>
      <c r="K4612" s="11"/>
      <c r="L4612" s="980">
        <v>4</v>
      </c>
      <c r="M4612" s="11"/>
      <c r="N4612" s="11"/>
      <c r="O4612" s="1332">
        <v>44105</v>
      </c>
      <c r="P4612" s="12" t="str">
        <f t="shared" si="187"/>
        <v>No</v>
      </c>
      <c r="Q4612" s="11"/>
      <c r="R4612" s="1249">
        <v>44105</v>
      </c>
    </row>
    <row r="4613" spans="1:18" ht="15" hidden="1" x14ac:dyDescent="0.25">
      <c r="A4613" s="980" t="s">
        <v>1905</v>
      </c>
      <c r="B4613" s="1064" t="s">
        <v>1923</v>
      </c>
      <c r="C4613" s="981" t="s">
        <v>1530</v>
      </c>
      <c r="D4613" s="1305" t="s">
        <v>2168</v>
      </c>
      <c r="E4613" s="11"/>
      <c r="F4613" s="980" t="s">
        <v>1916</v>
      </c>
      <c r="G4613" s="11"/>
      <c r="H4613" s="11"/>
      <c r="I4613" s="980">
        <v>3</v>
      </c>
      <c r="J4613" s="11"/>
      <c r="K4613" s="11"/>
      <c r="L4613" s="980">
        <v>3</v>
      </c>
      <c r="M4613" s="11"/>
      <c r="N4613" s="11"/>
      <c r="O4613" s="1332">
        <v>44105</v>
      </c>
      <c r="P4613" s="12" t="str">
        <f t="shared" si="187"/>
        <v>No</v>
      </c>
      <c r="Q4613" s="11"/>
      <c r="R4613" s="1249">
        <v>44105</v>
      </c>
    </row>
    <row r="4614" spans="1:18" ht="15" hidden="1" x14ac:dyDescent="0.25">
      <c r="A4614" s="980" t="s">
        <v>1905</v>
      </c>
      <c r="B4614" s="1064" t="s">
        <v>1923</v>
      </c>
      <c r="C4614" s="981" t="s">
        <v>1530</v>
      </c>
      <c r="D4614" s="980" t="s">
        <v>1794</v>
      </c>
      <c r="E4614" s="11"/>
      <c r="F4614" s="980" t="s">
        <v>2122</v>
      </c>
      <c r="G4614" s="11"/>
      <c r="H4614" s="11"/>
      <c r="I4614" s="980">
        <v>10</v>
      </c>
      <c r="J4614" s="11"/>
      <c r="K4614" s="11"/>
      <c r="L4614" s="980">
        <v>10</v>
      </c>
      <c r="M4614" s="11"/>
      <c r="N4614" s="11"/>
      <c r="O4614" s="360">
        <f>IF(P4614="Yes",'MD Rates'!$H$1,R4614)</f>
        <v>43800</v>
      </c>
      <c r="P4614" s="1244" t="str">
        <f t="shared" si="183"/>
        <v>No</v>
      </c>
      <c r="R4614" s="1245">
        <v>43800</v>
      </c>
    </row>
    <row r="4615" spans="1:18" ht="15" hidden="1" x14ac:dyDescent="0.25">
      <c r="A4615" s="980" t="s">
        <v>1905</v>
      </c>
      <c r="B4615" s="1064" t="s">
        <v>1923</v>
      </c>
      <c r="C4615" s="981" t="s">
        <v>1530</v>
      </c>
      <c r="D4615" s="980" t="s">
        <v>1796</v>
      </c>
      <c r="E4615" s="11"/>
      <c r="F4615" s="980" t="s">
        <v>2122</v>
      </c>
      <c r="G4615" s="11"/>
      <c r="H4615" s="11"/>
      <c r="I4615" s="980">
        <v>10</v>
      </c>
      <c r="J4615" s="11"/>
      <c r="K4615" s="11"/>
      <c r="L4615" s="980">
        <v>10</v>
      </c>
      <c r="M4615" s="11"/>
      <c r="N4615" s="11"/>
      <c r="O4615" s="360">
        <f>IF(P4615="Yes",'MD Rates'!$H$1,R4615)</f>
        <v>43800</v>
      </c>
      <c r="P4615" s="1244" t="str">
        <f t="shared" si="183"/>
        <v>No</v>
      </c>
      <c r="R4615" s="1245">
        <v>43800</v>
      </c>
    </row>
    <row r="4616" spans="1:18" ht="15" hidden="1" x14ac:dyDescent="0.25">
      <c r="A4616" s="980" t="s">
        <v>1905</v>
      </c>
      <c r="B4616" s="1064" t="s">
        <v>1923</v>
      </c>
      <c r="C4616" s="981" t="s">
        <v>1530</v>
      </c>
      <c r="D4616" s="980" t="s">
        <v>1798</v>
      </c>
      <c r="E4616" s="11"/>
      <c r="F4616" s="980" t="s">
        <v>2122</v>
      </c>
      <c r="G4616" s="11"/>
      <c r="H4616" s="11"/>
      <c r="I4616" s="980">
        <v>10</v>
      </c>
      <c r="J4616" s="11"/>
      <c r="K4616" s="11"/>
      <c r="L4616" s="980">
        <v>10</v>
      </c>
      <c r="M4616" s="11"/>
      <c r="N4616" s="11"/>
      <c r="O4616" s="360">
        <f>IF(P4616="Yes",'MD Rates'!$H$1,R4616)</f>
        <v>43800</v>
      </c>
      <c r="P4616" s="1244" t="str">
        <f t="shared" si="183"/>
        <v>No</v>
      </c>
      <c r="R4616" s="1245">
        <v>43800</v>
      </c>
    </row>
    <row r="4617" spans="1:18" ht="15" hidden="1" x14ac:dyDescent="0.25">
      <c r="A4617" s="980" t="s">
        <v>1905</v>
      </c>
      <c r="B4617" s="1064" t="s">
        <v>1923</v>
      </c>
      <c r="C4617" s="981" t="s">
        <v>1530</v>
      </c>
      <c r="D4617" s="980" t="s">
        <v>1788</v>
      </c>
      <c r="E4617" s="11"/>
      <c r="F4617" s="980" t="s">
        <v>2122</v>
      </c>
      <c r="G4617" s="11"/>
      <c r="H4617" s="11"/>
      <c r="I4617" s="980">
        <v>10</v>
      </c>
      <c r="J4617" s="11"/>
      <c r="K4617" s="11"/>
      <c r="L4617" s="980">
        <v>10</v>
      </c>
      <c r="M4617" s="11"/>
      <c r="N4617" s="11"/>
      <c r="O4617" s="360">
        <f>IF(P4617="Yes",'MD Rates'!$H$1,R4617)</f>
        <v>43800</v>
      </c>
      <c r="P4617" s="1244" t="str">
        <f t="shared" si="183"/>
        <v>No</v>
      </c>
      <c r="R4617" s="1245">
        <v>43800</v>
      </c>
    </row>
    <row r="4618" spans="1:18" ht="15" hidden="1" x14ac:dyDescent="0.25">
      <c r="A4618" s="980" t="s">
        <v>1905</v>
      </c>
      <c r="B4618" s="1064" t="s">
        <v>1923</v>
      </c>
      <c r="C4618" s="981" t="s">
        <v>1530</v>
      </c>
      <c r="D4618" s="980" t="s">
        <v>1791</v>
      </c>
      <c r="E4618" s="11"/>
      <c r="F4618" s="980" t="s">
        <v>2122</v>
      </c>
      <c r="G4618" s="11"/>
      <c r="H4618" s="11"/>
      <c r="I4618" s="980">
        <v>10</v>
      </c>
      <c r="J4618" s="11"/>
      <c r="K4618" s="11"/>
      <c r="L4618" s="980">
        <v>10</v>
      </c>
      <c r="M4618" s="11"/>
      <c r="N4618" s="11"/>
      <c r="O4618" s="360">
        <f>IF(P4618="Yes",'MD Rates'!$H$1,R4618)</f>
        <v>43800</v>
      </c>
      <c r="P4618" s="1244" t="str">
        <f t="shared" si="183"/>
        <v>No</v>
      </c>
      <c r="R4618" s="1245">
        <v>43800</v>
      </c>
    </row>
    <row r="4619" spans="1:18" ht="15" hidden="1" x14ac:dyDescent="0.25">
      <c r="A4619" s="980" t="s">
        <v>1905</v>
      </c>
      <c r="B4619" s="1064" t="s">
        <v>1923</v>
      </c>
      <c r="C4619" s="981" t="s">
        <v>1530</v>
      </c>
      <c r="D4619" s="980" t="s">
        <v>1906</v>
      </c>
      <c r="E4619" s="11"/>
      <c r="F4619" s="980" t="s">
        <v>2122</v>
      </c>
      <c r="G4619" s="11"/>
      <c r="H4619" s="11"/>
      <c r="I4619" s="980">
        <v>10</v>
      </c>
      <c r="J4619" s="11"/>
      <c r="K4619" s="11"/>
      <c r="L4619" s="980">
        <v>10</v>
      </c>
      <c r="M4619" s="11"/>
      <c r="N4619" s="11"/>
      <c r="O4619" s="360">
        <f>IF(P4619="Yes",'MD Rates'!$H$1,R4619)</f>
        <v>43800</v>
      </c>
      <c r="P4619" s="1244" t="str">
        <f t="shared" si="183"/>
        <v>No</v>
      </c>
      <c r="R4619" s="1245">
        <v>43800</v>
      </c>
    </row>
    <row r="4620" spans="1:18" ht="15" hidden="1" x14ac:dyDescent="0.25">
      <c r="A4620" s="980" t="s">
        <v>1905</v>
      </c>
      <c r="B4620" s="1064" t="s">
        <v>1923</v>
      </c>
      <c r="C4620" s="981" t="s">
        <v>1530</v>
      </c>
      <c r="D4620" s="980" t="s">
        <v>1907</v>
      </c>
      <c r="E4620" s="11"/>
      <c r="F4620" s="980" t="s">
        <v>2122</v>
      </c>
      <c r="G4620" s="11"/>
      <c r="H4620" s="11"/>
      <c r="I4620" s="980">
        <v>10</v>
      </c>
      <c r="J4620" s="11"/>
      <c r="K4620" s="11"/>
      <c r="L4620" s="980">
        <v>10</v>
      </c>
      <c r="M4620" s="11"/>
      <c r="N4620" s="11"/>
      <c r="O4620" s="360">
        <f>IF(P4620="Yes",'MD Rates'!$H$1,R4620)</f>
        <v>43800</v>
      </c>
      <c r="P4620" s="1244" t="str">
        <f t="shared" si="183"/>
        <v>No</v>
      </c>
      <c r="R4620" s="1245">
        <v>43800</v>
      </c>
    </row>
    <row r="4621" spans="1:18" ht="15" hidden="1" x14ac:dyDescent="0.25">
      <c r="A4621" s="980" t="s">
        <v>1905</v>
      </c>
      <c r="B4621" s="1064" t="s">
        <v>1923</v>
      </c>
      <c r="C4621" s="981" t="s">
        <v>1530</v>
      </c>
      <c r="D4621" s="980" t="s">
        <v>1908</v>
      </c>
      <c r="E4621" s="11"/>
      <c r="F4621" s="980" t="s">
        <v>2122</v>
      </c>
      <c r="G4621" s="11"/>
      <c r="H4621" s="11"/>
      <c r="I4621" s="980">
        <v>10</v>
      </c>
      <c r="J4621" s="11"/>
      <c r="K4621" s="11"/>
      <c r="L4621" s="980">
        <v>10</v>
      </c>
      <c r="M4621" s="11"/>
      <c r="N4621" s="11"/>
      <c r="O4621" s="360">
        <f>IF(P4621="Yes",'MD Rates'!$H$1,R4621)</f>
        <v>43800</v>
      </c>
      <c r="P4621" s="1244" t="str">
        <f t="shared" si="183"/>
        <v>No</v>
      </c>
      <c r="R4621" s="1245">
        <v>43800</v>
      </c>
    </row>
    <row r="4622" spans="1:18" ht="15" hidden="1" x14ac:dyDescent="0.25">
      <c r="A4622" s="980" t="s">
        <v>1905</v>
      </c>
      <c r="B4622" s="1064" t="s">
        <v>1923</v>
      </c>
      <c r="C4622" s="981" t="s">
        <v>1530</v>
      </c>
      <c r="D4622" s="980" t="s">
        <v>1909</v>
      </c>
      <c r="E4622" s="11"/>
      <c r="F4622" s="980" t="s">
        <v>2122</v>
      </c>
      <c r="G4622" s="11"/>
      <c r="H4622" s="11"/>
      <c r="I4622" s="980">
        <v>10</v>
      </c>
      <c r="J4622" s="11"/>
      <c r="K4622" s="11"/>
      <c r="L4622" s="980">
        <v>10</v>
      </c>
      <c r="M4622" s="11"/>
      <c r="N4622" s="11"/>
      <c r="O4622" s="360">
        <f>IF(P4622="Yes",'MD Rates'!$H$1,R4622)</f>
        <v>43800</v>
      </c>
      <c r="P4622" s="1244" t="str">
        <f t="shared" si="183"/>
        <v>No</v>
      </c>
      <c r="R4622" s="1245">
        <v>43800</v>
      </c>
    </row>
    <row r="4623" spans="1:18" ht="15" hidden="1" x14ac:dyDescent="0.25">
      <c r="A4623" s="980" t="s">
        <v>1905</v>
      </c>
      <c r="B4623" s="1064" t="s">
        <v>1923</v>
      </c>
      <c r="C4623" s="981" t="s">
        <v>1530</v>
      </c>
      <c r="D4623" s="980" t="s">
        <v>1910</v>
      </c>
      <c r="E4623" s="11"/>
      <c r="F4623" s="980" t="s">
        <v>2122</v>
      </c>
      <c r="G4623" s="11"/>
      <c r="H4623" s="11"/>
      <c r="I4623" s="980">
        <v>10</v>
      </c>
      <c r="J4623" s="11"/>
      <c r="K4623" s="11"/>
      <c r="L4623" s="980">
        <v>10</v>
      </c>
      <c r="M4623" s="11"/>
      <c r="N4623" s="11"/>
      <c r="O4623" s="360">
        <f>IF(P4623="Yes",'MD Rates'!$H$1,R4623)</f>
        <v>43800</v>
      </c>
      <c r="P4623" s="1244" t="str">
        <f t="shared" si="183"/>
        <v>No</v>
      </c>
      <c r="R4623" s="1245">
        <v>43800</v>
      </c>
    </row>
    <row r="4624" spans="1:18" ht="15" hidden="1" x14ac:dyDescent="0.25">
      <c r="A4624" s="980" t="s">
        <v>1905</v>
      </c>
      <c r="B4624" s="1064" t="s">
        <v>1923</v>
      </c>
      <c r="C4624" s="981" t="s">
        <v>1530</v>
      </c>
      <c r="D4624" s="980" t="s">
        <v>1911</v>
      </c>
      <c r="E4624" s="11"/>
      <c r="F4624" s="980" t="s">
        <v>2122</v>
      </c>
      <c r="G4624" s="11"/>
      <c r="H4624" s="11"/>
      <c r="I4624" s="980">
        <v>10</v>
      </c>
      <c r="J4624" s="11"/>
      <c r="K4624" s="11"/>
      <c r="L4624" s="980">
        <v>10</v>
      </c>
      <c r="M4624" s="11"/>
      <c r="N4624" s="11"/>
      <c r="O4624" s="360">
        <f>IF(P4624="Yes",'MD Rates'!$H$1,R4624)</f>
        <v>43800</v>
      </c>
      <c r="P4624" s="1244" t="str">
        <f t="shared" si="183"/>
        <v>No</v>
      </c>
      <c r="R4624" s="1245">
        <v>43800</v>
      </c>
    </row>
    <row r="4625" spans="1:18" ht="15" hidden="1" x14ac:dyDescent="0.25">
      <c r="A4625" s="980" t="s">
        <v>1905</v>
      </c>
      <c r="B4625" s="1064" t="s">
        <v>1923</v>
      </c>
      <c r="C4625" s="981" t="s">
        <v>1530</v>
      </c>
      <c r="D4625" s="980" t="s">
        <v>1801</v>
      </c>
      <c r="E4625" s="11"/>
      <c r="F4625" s="980" t="s">
        <v>2122</v>
      </c>
      <c r="G4625" s="11"/>
      <c r="H4625" s="11"/>
      <c r="I4625" s="980">
        <v>10</v>
      </c>
      <c r="J4625" s="11"/>
      <c r="K4625" s="11"/>
      <c r="L4625" s="980">
        <v>10</v>
      </c>
      <c r="M4625" s="11"/>
      <c r="N4625" s="11"/>
      <c r="O4625" s="360">
        <f>IF(P4625="Yes",'MD Rates'!$H$1,R4625)</f>
        <v>43800</v>
      </c>
      <c r="P4625" s="1244" t="str">
        <f t="shared" si="183"/>
        <v>No</v>
      </c>
      <c r="R4625" s="1245">
        <v>43800</v>
      </c>
    </row>
    <row r="4626" spans="1:18" ht="15" hidden="1" x14ac:dyDescent="0.25">
      <c r="A4626" s="980" t="s">
        <v>1905</v>
      </c>
      <c r="B4626" s="1064" t="s">
        <v>1923</v>
      </c>
      <c r="C4626" s="981" t="s">
        <v>1530</v>
      </c>
      <c r="D4626" s="980" t="s">
        <v>1803</v>
      </c>
      <c r="E4626" s="11"/>
      <c r="F4626" s="980" t="s">
        <v>2122</v>
      </c>
      <c r="G4626" s="11"/>
      <c r="H4626" s="11"/>
      <c r="I4626" s="980">
        <v>10</v>
      </c>
      <c r="J4626" s="11"/>
      <c r="K4626" s="11"/>
      <c r="L4626" s="980">
        <v>10</v>
      </c>
      <c r="M4626" s="11"/>
      <c r="N4626" s="11"/>
      <c r="O4626" s="360">
        <f>IF(P4626="Yes",'MD Rates'!$H$1,R4626)</f>
        <v>43800</v>
      </c>
      <c r="P4626" s="1244" t="str">
        <f t="shared" si="183"/>
        <v>No</v>
      </c>
      <c r="R4626" s="1245">
        <v>43800</v>
      </c>
    </row>
    <row r="4627" spans="1:18" ht="15" hidden="1" x14ac:dyDescent="0.25">
      <c r="A4627" s="980" t="s">
        <v>1905</v>
      </c>
      <c r="B4627" s="1064" t="s">
        <v>1923</v>
      </c>
      <c r="C4627" s="981" t="s">
        <v>1530</v>
      </c>
      <c r="D4627" s="980" t="s">
        <v>1805</v>
      </c>
      <c r="E4627" s="11"/>
      <c r="F4627" s="980" t="s">
        <v>2122</v>
      </c>
      <c r="G4627" s="11"/>
      <c r="H4627" s="11"/>
      <c r="I4627" s="980">
        <v>10</v>
      </c>
      <c r="J4627" s="11"/>
      <c r="K4627" s="11"/>
      <c r="L4627" s="980">
        <v>10</v>
      </c>
      <c r="M4627" s="11"/>
      <c r="N4627" s="11"/>
      <c r="O4627" s="360">
        <f>IF(P4627="Yes",'MD Rates'!$H$1,R4627)</f>
        <v>43800</v>
      </c>
      <c r="P4627" s="1244" t="str">
        <f t="shared" si="183"/>
        <v>No</v>
      </c>
      <c r="R4627" s="1245">
        <v>43800</v>
      </c>
    </row>
    <row r="4628" spans="1:18" ht="15" hidden="1" x14ac:dyDescent="0.25">
      <c r="A4628" s="980" t="s">
        <v>1905</v>
      </c>
      <c r="B4628" s="1064" t="s">
        <v>1923</v>
      </c>
      <c r="C4628" s="981" t="s">
        <v>1530</v>
      </c>
      <c r="D4628" s="980" t="s">
        <v>1807</v>
      </c>
      <c r="E4628" s="11"/>
      <c r="F4628" s="980" t="s">
        <v>2122</v>
      </c>
      <c r="G4628" s="11"/>
      <c r="H4628" s="11"/>
      <c r="I4628" s="980">
        <v>10</v>
      </c>
      <c r="J4628" s="11"/>
      <c r="K4628" s="11"/>
      <c r="L4628" s="980">
        <v>10</v>
      </c>
      <c r="M4628" s="11"/>
      <c r="N4628" s="11"/>
      <c r="O4628" s="360">
        <f>IF(P4628="Yes",'MD Rates'!$H$1,R4628)</f>
        <v>43800</v>
      </c>
      <c r="P4628" s="1244" t="str">
        <f t="shared" si="183"/>
        <v>No</v>
      </c>
      <c r="R4628" s="1245">
        <v>43800</v>
      </c>
    </row>
    <row r="4629" spans="1:18" ht="15" hidden="1" x14ac:dyDescent="0.25">
      <c r="A4629" s="980" t="s">
        <v>1905</v>
      </c>
      <c r="B4629" s="1064" t="s">
        <v>1923</v>
      </c>
      <c r="C4629" s="981" t="s">
        <v>1530</v>
      </c>
      <c r="D4629" s="980" t="s">
        <v>1809</v>
      </c>
      <c r="E4629" s="11"/>
      <c r="F4629" s="980" t="s">
        <v>2122</v>
      </c>
      <c r="G4629" s="11"/>
      <c r="H4629" s="11"/>
      <c r="I4629" s="980">
        <v>10</v>
      </c>
      <c r="J4629" s="11"/>
      <c r="K4629" s="11"/>
      <c r="L4629" s="980">
        <v>10</v>
      </c>
      <c r="M4629" s="11"/>
      <c r="N4629" s="11"/>
      <c r="O4629" s="360">
        <f>IF(P4629="Yes",'MD Rates'!$H$1,R4629)</f>
        <v>43800</v>
      </c>
      <c r="P4629" s="1244" t="str">
        <f t="shared" si="183"/>
        <v>No</v>
      </c>
      <c r="R4629" s="1245">
        <v>43800</v>
      </c>
    </row>
    <row r="4630" spans="1:18" ht="15" hidden="1" x14ac:dyDescent="0.25">
      <c r="A4630" s="980" t="s">
        <v>1905</v>
      </c>
      <c r="B4630" s="1064" t="s">
        <v>1923</v>
      </c>
      <c r="C4630" s="981" t="s">
        <v>1530</v>
      </c>
      <c r="D4630" s="980" t="s">
        <v>1811</v>
      </c>
      <c r="E4630" s="11"/>
      <c r="F4630" s="980" t="s">
        <v>2122</v>
      </c>
      <c r="G4630" s="11"/>
      <c r="H4630" s="11"/>
      <c r="I4630" s="980">
        <v>10</v>
      </c>
      <c r="J4630" s="11"/>
      <c r="K4630" s="11"/>
      <c r="L4630" s="980">
        <v>10</v>
      </c>
      <c r="M4630" s="11"/>
      <c r="N4630" s="11"/>
      <c r="O4630" s="360">
        <f>IF(P4630="Yes",'MD Rates'!$H$1,R4630)</f>
        <v>43800</v>
      </c>
      <c r="P4630" s="1244" t="str">
        <f t="shared" si="183"/>
        <v>No</v>
      </c>
      <c r="R4630" s="1245">
        <v>43800</v>
      </c>
    </row>
    <row r="4631" spans="1:18" ht="15" hidden="1" x14ac:dyDescent="0.25">
      <c r="A4631" s="980" t="s">
        <v>1905</v>
      </c>
      <c r="B4631" s="1064" t="s">
        <v>1923</v>
      </c>
      <c r="C4631" s="981" t="s">
        <v>1530</v>
      </c>
      <c r="D4631" s="980" t="s">
        <v>1813</v>
      </c>
      <c r="E4631" s="11"/>
      <c r="F4631" s="980" t="s">
        <v>2122</v>
      </c>
      <c r="G4631" s="11"/>
      <c r="H4631" s="11"/>
      <c r="I4631" s="980">
        <v>10</v>
      </c>
      <c r="J4631" s="11"/>
      <c r="K4631" s="11"/>
      <c r="L4631" s="980">
        <v>10</v>
      </c>
      <c r="M4631" s="11"/>
      <c r="N4631" s="11"/>
      <c r="O4631" s="360">
        <f>IF(P4631="Yes",'MD Rates'!$H$1,R4631)</f>
        <v>43800</v>
      </c>
      <c r="P4631" s="1244" t="str">
        <f t="shared" si="183"/>
        <v>No</v>
      </c>
      <c r="R4631" s="1245">
        <v>43800</v>
      </c>
    </row>
    <row r="4632" spans="1:18" ht="15" hidden="1" x14ac:dyDescent="0.25">
      <c r="A4632" s="980" t="s">
        <v>1905</v>
      </c>
      <c r="B4632" s="1064" t="s">
        <v>1923</v>
      </c>
      <c r="C4632" s="981" t="s">
        <v>1530</v>
      </c>
      <c r="D4632" s="980" t="s">
        <v>1815</v>
      </c>
      <c r="E4632" s="11"/>
      <c r="F4632" s="980" t="s">
        <v>2122</v>
      </c>
      <c r="G4632" s="11"/>
      <c r="H4632" s="11"/>
      <c r="I4632" s="980">
        <v>10</v>
      </c>
      <c r="J4632" s="11"/>
      <c r="K4632" s="11"/>
      <c r="L4632" s="980">
        <v>10</v>
      </c>
      <c r="M4632" s="11"/>
      <c r="N4632" s="11"/>
      <c r="O4632" s="360">
        <f>IF(P4632="Yes",'MD Rates'!$H$1,R4632)</f>
        <v>43800</v>
      </c>
      <c r="P4632" s="1244" t="str">
        <f t="shared" si="183"/>
        <v>No</v>
      </c>
      <c r="R4632" s="1245">
        <v>43800</v>
      </c>
    </row>
    <row r="4633" spans="1:18" ht="15" hidden="1" x14ac:dyDescent="0.25">
      <c r="A4633" s="980" t="s">
        <v>1905</v>
      </c>
      <c r="B4633" s="1064" t="s">
        <v>1923</v>
      </c>
      <c r="C4633" s="981" t="s">
        <v>1530</v>
      </c>
      <c r="D4633" s="980" t="s">
        <v>1821</v>
      </c>
      <c r="E4633" s="11"/>
      <c r="F4633" s="980" t="s">
        <v>2122</v>
      </c>
      <c r="G4633" s="11"/>
      <c r="H4633" s="11"/>
      <c r="I4633" s="980">
        <v>10</v>
      </c>
      <c r="J4633" s="11"/>
      <c r="K4633" s="11"/>
      <c r="L4633" s="980">
        <v>10</v>
      </c>
      <c r="M4633" s="11"/>
      <c r="N4633" s="11"/>
      <c r="O4633" s="360">
        <f>IF(P4633="Yes",'MD Rates'!$H$1,R4633)</f>
        <v>43800</v>
      </c>
      <c r="P4633" s="1244" t="str">
        <f t="shared" si="183"/>
        <v>No</v>
      </c>
      <c r="R4633" s="1245">
        <v>43800</v>
      </c>
    </row>
    <row r="4634" spans="1:18" ht="15" hidden="1" x14ac:dyDescent="0.25">
      <c r="A4634" s="980" t="s">
        <v>1905</v>
      </c>
      <c r="B4634" s="1064" t="s">
        <v>1923</v>
      </c>
      <c r="C4634" s="981" t="s">
        <v>1530</v>
      </c>
      <c r="D4634" s="980" t="s">
        <v>1823</v>
      </c>
      <c r="E4634" s="11"/>
      <c r="F4634" s="980" t="s">
        <v>2122</v>
      </c>
      <c r="G4634" s="11"/>
      <c r="H4634" s="11"/>
      <c r="I4634" s="980">
        <v>10</v>
      </c>
      <c r="J4634" s="11"/>
      <c r="K4634" s="11"/>
      <c r="L4634" s="980">
        <v>10</v>
      </c>
      <c r="M4634" s="11"/>
      <c r="N4634" s="11"/>
      <c r="O4634" s="360">
        <f>IF(P4634="Yes",'MD Rates'!$H$1,R4634)</f>
        <v>43800</v>
      </c>
      <c r="P4634" s="1244" t="str">
        <f t="shared" si="183"/>
        <v>No</v>
      </c>
      <c r="R4634" s="1245">
        <v>43800</v>
      </c>
    </row>
    <row r="4635" spans="1:18" ht="15" hidden="1" x14ac:dyDescent="0.25">
      <c r="A4635" s="980" t="s">
        <v>1905</v>
      </c>
      <c r="B4635" s="1064" t="s">
        <v>1923</v>
      </c>
      <c r="C4635" s="981" t="s">
        <v>1530</v>
      </c>
      <c r="D4635" s="980" t="s">
        <v>1825</v>
      </c>
      <c r="E4635" s="11"/>
      <c r="F4635" s="980" t="s">
        <v>2122</v>
      </c>
      <c r="G4635" s="11"/>
      <c r="H4635" s="11"/>
      <c r="I4635" s="980">
        <v>10</v>
      </c>
      <c r="J4635" s="11"/>
      <c r="K4635" s="11"/>
      <c r="L4635" s="980">
        <v>10</v>
      </c>
      <c r="M4635" s="11"/>
      <c r="N4635" s="11"/>
      <c r="O4635" s="360">
        <f>IF(P4635="Yes",'MD Rates'!$H$1,R4635)</f>
        <v>43800</v>
      </c>
      <c r="P4635" s="1244" t="str">
        <f t="shared" si="183"/>
        <v>No</v>
      </c>
      <c r="R4635" s="1245">
        <v>43800</v>
      </c>
    </row>
    <row r="4636" spans="1:18" ht="15" hidden="1" x14ac:dyDescent="0.25">
      <c r="A4636" s="980" t="s">
        <v>1905</v>
      </c>
      <c r="B4636" s="1064" t="s">
        <v>1923</v>
      </c>
      <c r="C4636" s="981" t="s">
        <v>1530</v>
      </c>
      <c r="D4636" s="980" t="s">
        <v>1827</v>
      </c>
      <c r="E4636" s="11"/>
      <c r="F4636" s="980" t="s">
        <v>2122</v>
      </c>
      <c r="G4636" s="11"/>
      <c r="H4636" s="11"/>
      <c r="I4636" s="980">
        <v>10</v>
      </c>
      <c r="J4636" s="11"/>
      <c r="K4636" s="11"/>
      <c r="L4636" s="980">
        <v>10</v>
      </c>
      <c r="M4636" s="11"/>
      <c r="N4636" s="11"/>
      <c r="O4636" s="360">
        <f>IF(P4636="Yes",'MD Rates'!$H$1,R4636)</f>
        <v>43800</v>
      </c>
      <c r="P4636" s="1244" t="str">
        <f t="shared" si="183"/>
        <v>No</v>
      </c>
      <c r="R4636" s="1245">
        <v>43800</v>
      </c>
    </row>
    <row r="4637" spans="1:18" ht="15" hidden="1" x14ac:dyDescent="0.25">
      <c r="A4637" s="980" t="s">
        <v>1905</v>
      </c>
      <c r="B4637" s="1064" t="s">
        <v>1923</v>
      </c>
      <c r="C4637" s="981" t="s">
        <v>1530</v>
      </c>
      <c r="D4637" s="980" t="s">
        <v>1829</v>
      </c>
      <c r="E4637" s="11"/>
      <c r="F4637" s="980" t="s">
        <v>2122</v>
      </c>
      <c r="G4637" s="11"/>
      <c r="H4637" s="11"/>
      <c r="I4637" s="980">
        <v>10</v>
      </c>
      <c r="J4637" s="11"/>
      <c r="K4637" s="11"/>
      <c r="L4637" s="980">
        <v>10</v>
      </c>
      <c r="M4637" s="11"/>
      <c r="N4637" s="11"/>
      <c r="O4637" s="360">
        <f>IF(P4637="Yes",'MD Rates'!$H$1,R4637)</f>
        <v>43800</v>
      </c>
      <c r="P4637" s="1244" t="str">
        <f t="shared" si="183"/>
        <v>No</v>
      </c>
      <c r="R4637" s="1245">
        <v>43800</v>
      </c>
    </row>
    <row r="4638" spans="1:18" ht="15" hidden="1" x14ac:dyDescent="0.25">
      <c r="A4638" s="980" t="s">
        <v>1905</v>
      </c>
      <c r="B4638" s="1064" t="s">
        <v>1923</v>
      </c>
      <c r="C4638" s="981" t="s">
        <v>1530</v>
      </c>
      <c r="D4638" s="980" t="s">
        <v>1831</v>
      </c>
      <c r="E4638" s="11"/>
      <c r="F4638" s="980" t="s">
        <v>2122</v>
      </c>
      <c r="G4638" s="11"/>
      <c r="H4638" s="11"/>
      <c r="I4638" s="980">
        <v>10</v>
      </c>
      <c r="J4638" s="11"/>
      <c r="K4638" s="11"/>
      <c r="L4638" s="980">
        <v>10</v>
      </c>
      <c r="M4638" s="11"/>
      <c r="N4638" s="11"/>
      <c r="O4638" s="360">
        <f>IF(P4638="Yes",'MD Rates'!$H$1,R4638)</f>
        <v>43800</v>
      </c>
      <c r="P4638" s="1244" t="str">
        <f t="shared" si="183"/>
        <v>No</v>
      </c>
      <c r="R4638" s="1245">
        <v>43800</v>
      </c>
    </row>
    <row r="4639" spans="1:18" ht="15" hidden="1" x14ac:dyDescent="0.25">
      <c r="A4639" s="980" t="s">
        <v>1905</v>
      </c>
      <c r="B4639" s="1064" t="s">
        <v>1923</v>
      </c>
      <c r="C4639" s="981" t="s">
        <v>1530</v>
      </c>
      <c r="D4639" s="980" t="s">
        <v>1833</v>
      </c>
      <c r="E4639" s="11"/>
      <c r="F4639" s="980" t="s">
        <v>2122</v>
      </c>
      <c r="G4639" s="11"/>
      <c r="H4639" s="11"/>
      <c r="I4639" s="980">
        <v>10</v>
      </c>
      <c r="J4639" s="11"/>
      <c r="K4639" s="11"/>
      <c r="L4639" s="980">
        <v>10</v>
      </c>
      <c r="M4639" s="11"/>
      <c r="N4639" s="11"/>
      <c r="O4639" s="360">
        <f>IF(P4639="Yes",'MD Rates'!$H$1,R4639)</f>
        <v>43800</v>
      </c>
      <c r="P4639" s="1244" t="str">
        <f t="shared" si="183"/>
        <v>No</v>
      </c>
      <c r="R4639" s="1245">
        <v>43800</v>
      </c>
    </row>
    <row r="4640" spans="1:18" ht="15" hidden="1" x14ac:dyDescent="0.25">
      <c r="A4640" s="980" t="s">
        <v>1905</v>
      </c>
      <c r="B4640" s="1064" t="s">
        <v>1923</v>
      </c>
      <c r="C4640" s="981" t="s">
        <v>1530</v>
      </c>
      <c r="D4640" s="980" t="s">
        <v>1835</v>
      </c>
      <c r="E4640" s="11"/>
      <c r="F4640" s="980" t="s">
        <v>2122</v>
      </c>
      <c r="G4640" s="11"/>
      <c r="H4640" s="11"/>
      <c r="I4640" s="980">
        <v>10</v>
      </c>
      <c r="J4640" s="11"/>
      <c r="K4640" s="11"/>
      <c r="L4640" s="980">
        <v>10</v>
      </c>
      <c r="M4640" s="11"/>
      <c r="N4640" s="11"/>
      <c r="O4640" s="360">
        <f>IF(P4640="Yes",'MD Rates'!$H$1,R4640)</f>
        <v>43800</v>
      </c>
      <c r="P4640" s="1244" t="str">
        <f t="shared" si="183"/>
        <v>No</v>
      </c>
      <c r="R4640" s="1245">
        <v>43800</v>
      </c>
    </row>
    <row r="4641" spans="1:18" ht="15" hidden="1" x14ac:dyDescent="0.25">
      <c r="A4641" s="980" t="s">
        <v>1905</v>
      </c>
      <c r="B4641" s="1064" t="s">
        <v>1923</v>
      </c>
      <c r="C4641" s="981" t="s">
        <v>1530</v>
      </c>
      <c r="D4641" s="980" t="s">
        <v>1900</v>
      </c>
      <c r="E4641" s="11"/>
      <c r="F4641" s="980" t="s">
        <v>2122</v>
      </c>
      <c r="G4641" s="11"/>
      <c r="H4641" s="11"/>
      <c r="I4641" s="980">
        <v>10</v>
      </c>
      <c r="J4641" s="11"/>
      <c r="K4641" s="11"/>
      <c r="L4641" s="980">
        <v>10</v>
      </c>
      <c r="M4641" s="11"/>
      <c r="N4641" s="11"/>
      <c r="O4641" s="360">
        <f>IF(P4641="Yes",'MD Rates'!$H$1,R4641)</f>
        <v>43800</v>
      </c>
      <c r="P4641" s="1244" t="str">
        <f t="shared" si="183"/>
        <v>No</v>
      </c>
      <c r="R4641" s="1245">
        <v>43800</v>
      </c>
    </row>
    <row r="4642" spans="1:18" ht="15" hidden="1" x14ac:dyDescent="0.25">
      <c r="A4642" s="980" t="s">
        <v>1905</v>
      </c>
      <c r="B4642" s="1064" t="s">
        <v>1923</v>
      </c>
      <c r="C4642" s="981" t="s">
        <v>1530</v>
      </c>
      <c r="D4642" s="980" t="s">
        <v>1901</v>
      </c>
      <c r="E4642" s="11"/>
      <c r="F4642" s="980" t="s">
        <v>2122</v>
      </c>
      <c r="G4642" s="11"/>
      <c r="H4642" s="11"/>
      <c r="I4642" s="980">
        <v>10</v>
      </c>
      <c r="J4642" s="11"/>
      <c r="K4642" s="11"/>
      <c r="L4642" s="980">
        <v>10</v>
      </c>
      <c r="M4642" s="11"/>
      <c r="N4642" s="11"/>
      <c r="O4642" s="360">
        <f>IF(P4642="Yes",'MD Rates'!$H$1,R4642)</f>
        <v>43800</v>
      </c>
      <c r="P4642" s="1244" t="str">
        <f t="shared" si="183"/>
        <v>No</v>
      </c>
      <c r="R4642" s="1245">
        <v>43800</v>
      </c>
    </row>
    <row r="4643" spans="1:18" ht="15" hidden="1" x14ac:dyDescent="0.25">
      <c r="A4643" s="980" t="s">
        <v>1905</v>
      </c>
      <c r="B4643" s="1064" t="s">
        <v>1923</v>
      </c>
      <c r="C4643" s="981" t="s">
        <v>1530</v>
      </c>
      <c r="D4643" s="980" t="s">
        <v>1902</v>
      </c>
      <c r="E4643" s="11"/>
      <c r="F4643" s="980" t="s">
        <v>2122</v>
      </c>
      <c r="G4643" s="11"/>
      <c r="H4643" s="11"/>
      <c r="I4643" s="980">
        <v>10</v>
      </c>
      <c r="J4643" s="11"/>
      <c r="K4643" s="11"/>
      <c r="L4643" s="980">
        <v>10</v>
      </c>
      <c r="M4643" s="11"/>
      <c r="N4643" s="11"/>
      <c r="O4643" s="360">
        <f>IF(P4643="Yes",'MD Rates'!$H$1,R4643)</f>
        <v>43800</v>
      </c>
      <c r="P4643" s="1244" t="str">
        <f t="shared" si="183"/>
        <v>No</v>
      </c>
      <c r="R4643" s="1245">
        <v>43800</v>
      </c>
    </row>
    <row r="4644" spans="1:18" ht="15" hidden="1" x14ac:dyDescent="0.25">
      <c r="A4644" s="980" t="s">
        <v>1905</v>
      </c>
      <c r="B4644" s="1064" t="s">
        <v>1923</v>
      </c>
      <c r="C4644" s="981" t="s">
        <v>1530</v>
      </c>
      <c r="D4644" s="980" t="s">
        <v>1903</v>
      </c>
      <c r="E4644" s="11"/>
      <c r="F4644" s="980" t="s">
        <v>2122</v>
      </c>
      <c r="G4644" s="11"/>
      <c r="H4644" s="11"/>
      <c r="I4644" s="980">
        <v>10</v>
      </c>
      <c r="J4644" s="11"/>
      <c r="K4644" s="11"/>
      <c r="L4644" s="980">
        <v>10</v>
      </c>
      <c r="M4644" s="11"/>
      <c r="N4644" s="11"/>
      <c r="O4644" s="360">
        <f>IF(P4644="Yes",'MD Rates'!$H$1,R4644)</f>
        <v>43800</v>
      </c>
      <c r="P4644" s="1244" t="str">
        <f t="shared" si="183"/>
        <v>No</v>
      </c>
      <c r="R4644" s="1245">
        <v>43800</v>
      </c>
    </row>
    <row r="4645" spans="1:18" ht="15" hidden="1" x14ac:dyDescent="0.25">
      <c r="A4645" s="980" t="s">
        <v>1905</v>
      </c>
      <c r="B4645" s="1064" t="s">
        <v>1923</v>
      </c>
      <c r="C4645" s="981" t="s">
        <v>1530</v>
      </c>
      <c r="D4645" s="980" t="s">
        <v>1794</v>
      </c>
      <c r="E4645" s="11"/>
      <c r="F4645" s="980" t="s">
        <v>2123</v>
      </c>
      <c r="G4645" s="11"/>
      <c r="H4645" s="11"/>
      <c r="I4645" s="980">
        <v>7.5</v>
      </c>
      <c r="J4645" s="11"/>
      <c r="K4645" s="11"/>
      <c r="L4645">
        <v>7.5</v>
      </c>
      <c r="M4645" s="11"/>
      <c r="N4645" s="11"/>
      <c r="O4645" s="360">
        <f>IF(P4645="Yes",'MD Rates'!$H$1,R4645)</f>
        <v>43800</v>
      </c>
      <c r="P4645" s="1244" t="str">
        <f t="shared" si="183"/>
        <v>No</v>
      </c>
      <c r="R4645" s="1245">
        <v>43800</v>
      </c>
    </row>
    <row r="4646" spans="1:18" ht="15" hidden="1" x14ac:dyDescent="0.25">
      <c r="A4646" s="980" t="s">
        <v>1905</v>
      </c>
      <c r="B4646" s="1064" t="s">
        <v>1923</v>
      </c>
      <c r="C4646" s="981" t="s">
        <v>1530</v>
      </c>
      <c r="D4646" s="980" t="s">
        <v>1796</v>
      </c>
      <c r="E4646" s="11"/>
      <c r="F4646" s="980" t="s">
        <v>2123</v>
      </c>
      <c r="G4646" s="11"/>
      <c r="H4646" s="11"/>
      <c r="I4646" s="980">
        <v>7.5</v>
      </c>
      <c r="J4646" s="11"/>
      <c r="K4646" s="11"/>
      <c r="L4646">
        <v>7.5</v>
      </c>
      <c r="M4646" s="11"/>
      <c r="N4646" s="11"/>
      <c r="O4646" s="360">
        <f>IF(P4646="Yes",'MD Rates'!$H$1,R4646)</f>
        <v>43800</v>
      </c>
      <c r="P4646" s="1244" t="str">
        <f t="shared" si="183"/>
        <v>No</v>
      </c>
      <c r="R4646" s="1245">
        <v>43800</v>
      </c>
    </row>
    <row r="4647" spans="1:18" ht="15" hidden="1" x14ac:dyDescent="0.25">
      <c r="A4647" s="980" t="s">
        <v>1905</v>
      </c>
      <c r="B4647" s="1064" t="s">
        <v>1923</v>
      </c>
      <c r="C4647" s="981" t="s">
        <v>1530</v>
      </c>
      <c r="D4647" s="980" t="s">
        <v>1798</v>
      </c>
      <c r="E4647" s="11"/>
      <c r="F4647" s="980" t="s">
        <v>2123</v>
      </c>
      <c r="G4647" s="11"/>
      <c r="H4647" s="11"/>
      <c r="I4647" s="980">
        <v>7.5</v>
      </c>
      <c r="J4647" s="11"/>
      <c r="K4647" s="11"/>
      <c r="L4647">
        <v>7.5</v>
      </c>
      <c r="M4647" s="11"/>
      <c r="N4647" s="11"/>
      <c r="O4647" s="360">
        <f>IF(P4647="Yes",'MD Rates'!$H$1,R4647)</f>
        <v>43800</v>
      </c>
      <c r="P4647" s="1244" t="str">
        <f t="shared" si="183"/>
        <v>No</v>
      </c>
      <c r="R4647" s="1245">
        <v>43800</v>
      </c>
    </row>
    <row r="4648" spans="1:18" ht="15" hidden="1" x14ac:dyDescent="0.25">
      <c r="A4648" s="980" t="s">
        <v>1905</v>
      </c>
      <c r="B4648" s="1064" t="s">
        <v>1923</v>
      </c>
      <c r="C4648" s="981" t="s">
        <v>1530</v>
      </c>
      <c r="D4648" s="980" t="s">
        <v>1788</v>
      </c>
      <c r="E4648" s="11"/>
      <c r="F4648" s="980" t="s">
        <v>2123</v>
      </c>
      <c r="G4648" s="11"/>
      <c r="H4648" s="11"/>
      <c r="I4648" s="980">
        <v>7.5</v>
      </c>
      <c r="J4648" s="11"/>
      <c r="K4648" s="11"/>
      <c r="L4648">
        <v>7.5</v>
      </c>
      <c r="M4648" s="11"/>
      <c r="N4648" s="11"/>
      <c r="O4648" s="360">
        <f>IF(P4648="Yes",'MD Rates'!$H$1,R4648)</f>
        <v>43800</v>
      </c>
      <c r="P4648" s="1244" t="str">
        <f t="shared" si="183"/>
        <v>No</v>
      </c>
      <c r="R4648" s="1245">
        <v>43800</v>
      </c>
    </row>
    <row r="4649" spans="1:18" ht="15" hidden="1" x14ac:dyDescent="0.25">
      <c r="A4649" s="980" t="s">
        <v>1905</v>
      </c>
      <c r="B4649" s="1064" t="s">
        <v>1923</v>
      </c>
      <c r="C4649" s="981" t="s">
        <v>1530</v>
      </c>
      <c r="D4649" s="980" t="s">
        <v>1791</v>
      </c>
      <c r="E4649" s="11"/>
      <c r="F4649" s="980" t="s">
        <v>2123</v>
      </c>
      <c r="G4649" s="11"/>
      <c r="H4649" s="11"/>
      <c r="I4649" s="980">
        <v>7.5</v>
      </c>
      <c r="J4649" s="11"/>
      <c r="K4649" s="11"/>
      <c r="L4649">
        <v>7.5</v>
      </c>
      <c r="M4649" s="11"/>
      <c r="N4649" s="11"/>
      <c r="O4649" s="360">
        <f>IF(P4649="Yes",'MD Rates'!$H$1,R4649)</f>
        <v>43800</v>
      </c>
      <c r="P4649" s="1244" t="str">
        <f t="shared" si="183"/>
        <v>No</v>
      </c>
      <c r="R4649" s="1245">
        <v>43800</v>
      </c>
    </row>
    <row r="4650" spans="1:18" ht="15" hidden="1" x14ac:dyDescent="0.25">
      <c r="A4650" s="980" t="s">
        <v>1905</v>
      </c>
      <c r="B4650" s="1064" t="s">
        <v>1923</v>
      </c>
      <c r="C4650" s="981" t="s">
        <v>1530</v>
      </c>
      <c r="D4650" s="980" t="s">
        <v>1906</v>
      </c>
      <c r="E4650" s="11"/>
      <c r="F4650" s="980" t="s">
        <v>2123</v>
      </c>
      <c r="G4650" s="11"/>
      <c r="H4650" s="11"/>
      <c r="I4650" s="980">
        <v>7.5</v>
      </c>
      <c r="J4650" s="11"/>
      <c r="K4650" s="11"/>
      <c r="L4650">
        <v>7.5</v>
      </c>
      <c r="M4650" s="11"/>
      <c r="N4650" s="11"/>
      <c r="O4650" s="360">
        <f>IF(P4650="Yes",'MD Rates'!$H$1,R4650)</f>
        <v>43800</v>
      </c>
      <c r="P4650" s="1244" t="str">
        <f t="shared" si="183"/>
        <v>No</v>
      </c>
      <c r="R4650" s="1245">
        <v>43800</v>
      </c>
    </row>
    <row r="4651" spans="1:18" ht="15" hidden="1" x14ac:dyDescent="0.25">
      <c r="A4651" s="980" t="s">
        <v>1905</v>
      </c>
      <c r="B4651" s="1064" t="s">
        <v>1923</v>
      </c>
      <c r="C4651" s="981" t="s">
        <v>1530</v>
      </c>
      <c r="D4651" s="980" t="s">
        <v>1907</v>
      </c>
      <c r="E4651" s="11"/>
      <c r="F4651" s="980" t="s">
        <v>2123</v>
      </c>
      <c r="G4651" s="11"/>
      <c r="H4651" s="11"/>
      <c r="I4651" s="980">
        <v>7.5</v>
      </c>
      <c r="J4651" s="11"/>
      <c r="K4651" s="11"/>
      <c r="L4651">
        <v>7.5</v>
      </c>
      <c r="M4651" s="11"/>
      <c r="N4651" s="11"/>
      <c r="O4651" s="360">
        <f>IF(P4651="Yes",'MD Rates'!$H$1,R4651)</f>
        <v>43800</v>
      </c>
      <c r="P4651" s="1244" t="str">
        <f t="shared" si="183"/>
        <v>No</v>
      </c>
      <c r="R4651" s="1245">
        <v>43800</v>
      </c>
    </row>
    <row r="4652" spans="1:18" ht="15" hidden="1" x14ac:dyDescent="0.25">
      <c r="A4652" s="980" t="s">
        <v>1905</v>
      </c>
      <c r="B4652" s="1064" t="s">
        <v>1923</v>
      </c>
      <c r="C4652" s="981" t="s">
        <v>1530</v>
      </c>
      <c r="D4652" s="980" t="s">
        <v>1908</v>
      </c>
      <c r="E4652" s="11"/>
      <c r="F4652" s="980" t="s">
        <v>2123</v>
      </c>
      <c r="G4652" s="11"/>
      <c r="H4652" s="11"/>
      <c r="I4652" s="980">
        <v>7.5</v>
      </c>
      <c r="J4652" s="11"/>
      <c r="K4652" s="11"/>
      <c r="L4652">
        <v>7.5</v>
      </c>
      <c r="M4652" s="11"/>
      <c r="N4652" s="11"/>
      <c r="O4652" s="360">
        <f>IF(P4652="Yes",'MD Rates'!$H$1,R4652)</f>
        <v>43800</v>
      </c>
      <c r="P4652" s="1244" t="str">
        <f t="shared" si="183"/>
        <v>No</v>
      </c>
      <c r="R4652" s="1245">
        <v>43800</v>
      </c>
    </row>
    <row r="4653" spans="1:18" ht="15" hidden="1" x14ac:dyDescent="0.25">
      <c r="A4653" s="980" t="s">
        <v>1905</v>
      </c>
      <c r="B4653" s="1064" t="s">
        <v>1923</v>
      </c>
      <c r="C4653" s="981" t="s">
        <v>1530</v>
      </c>
      <c r="D4653" s="980" t="s">
        <v>1909</v>
      </c>
      <c r="E4653" s="11"/>
      <c r="F4653" s="980" t="s">
        <v>2123</v>
      </c>
      <c r="G4653" s="11"/>
      <c r="H4653" s="11"/>
      <c r="I4653" s="980">
        <v>7.5</v>
      </c>
      <c r="J4653" s="11"/>
      <c r="K4653" s="11"/>
      <c r="L4653">
        <v>7.5</v>
      </c>
      <c r="M4653" s="11"/>
      <c r="N4653" s="11"/>
      <c r="O4653" s="360">
        <f>IF(P4653="Yes",'MD Rates'!$H$1,R4653)</f>
        <v>43800</v>
      </c>
      <c r="P4653" s="1244" t="str">
        <f t="shared" si="183"/>
        <v>No</v>
      </c>
      <c r="R4653" s="1245">
        <v>43800</v>
      </c>
    </row>
    <row r="4654" spans="1:18" ht="15" hidden="1" x14ac:dyDescent="0.25">
      <c r="A4654" s="980" t="s">
        <v>1905</v>
      </c>
      <c r="B4654" s="1064" t="s">
        <v>1923</v>
      </c>
      <c r="C4654" s="981" t="s">
        <v>1530</v>
      </c>
      <c r="D4654" s="980" t="s">
        <v>1910</v>
      </c>
      <c r="E4654" s="11"/>
      <c r="F4654" s="980" t="s">
        <v>2123</v>
      </c>
      <c r="G4654" s="11"/>
      <c r="H4654" s="11"/>
      <c r="I4654" s="980">
        <v>7.5</v>
      </c>
      <c r="J4654" s="11"/>
      <c r="K4654" s="11"/>
      <c r="L4654">
        <v>7.5</v>
      </c>
      <c r="M4654" s="11"/>
      <c r="N4654" s="11"/>
      <c r="O4654" s="360">
        <f>IF(P4654="Yes",'MD Rates'!$H$1,R4654)</f>
        <v>43800</v>
      </c>
      <c r="P4654" s="1244" t="str">
        <f t="shared" si="183"/>
        <v>No</v>
      </c>
      <c r="R4654" s="1245">
        <v>43800</v>
      </c>
    </row>
    <row r="4655" spans="1:18" ht="15" hidden="1" x14ac:dyDescent="0.25">
      <c r="A4655" s="980" t="s">
        <v>1905</v>
      </c>
      <c r="B4655" s="1064" t="s">
        <v>1923</v>
      </c>
      <c r="C4655" s="981" t="s">
        <v>1530</v>
      </c>
      <c r="D4655" s="980" t="s">
        <v>1911</v>
      </c>
      <c r="E4655" s="11"/>
      <c r="F4655" s="980" t="s">
        <v>2123</v>
      </c>
      <c r="G4655" s="11"/>
      <c r="H4655" s="11"/>
      <c r="I4655" s="980">
        <v>7.5</v>
      </c>
      <c r="J4655" s="11"/>
      <c r="K4655" s="11"/>
      <c r="L4655">
        <v>7.5</v>
      </c>
      <c r="M4655" s="11"/>
      <c r="N4655" s="11"/>
      <c r="O4655" s="360">
        <f>IF(P4655="Yes",'MD Rates'!$H$1,R4655)</f>
        <v>43800</v>
      </c>
      <c r="P4655" s="1244" t="str">
        <f t="shared" si="183"/>
        <v>No</v>
      </c>
      <c r="R4655" s="1245">
        <v>43800</v>
      </c>
    </row>
    <row r="4656" spans="1:18" ht="15" hidden="1" x14ac:dyDescent="0.25">
      <c r="A4656" s="980" t="s">
        <v>1905</v>
      </c>
      <c r="B4656" s="1064" t="s">
        <v>1923</v>
      </c>
      <c r="C4656" s="981" t="s">
        <v>1530</v>
      </c>
      <c r="D4656" s="980" t="s">
        <v>1801</v>
      </c>
      <c r="E4656" s="11"/>
      <c r="F4656" s="980" t="s">
        <v>2123</v>
      </c>
      <c r="G4656" s="11"/>
      <c r="H4656" s="11"/>
      <c r="I4656" s="980">
        <v>7.5</v>
      </c>
      <c r="J4656" s="11"/>
      <c r="K4656" s="11"/>
      <c r="L4656">
        <v>7.5</v>
      </c>
      <c r="M4656" s="11"/>
      <c r="N4656" s="11"/>
      <c r="O4656" s="360">
        <f>IF(P4656="Yes",'MD Rates'!$H$1,R4656)</f>
        <v>43800</v>
      </c>
      <c r="P4656" s="1244" t="str">
        <f t="shared" si="183"/>
        <v>No</v>
      </c>
      <c r="R4656" s="1245">
        <v>43800</v>
      </c>
    </row>
    <row r="4657" spans="1:18" ht="15" hidden="1" x14ac:dyDescent="0.25">
      <c r="A4657" s="980" t="s">
        <v>1905</v>
      </c>
      <c r="B4657" s="1064" t="s">
        <v>1923</v>
      </c>
      <c r="C4657" s="981" t="s">
        <v>1530</v>
      </c>
      <c r="D4657" s="980" t="s">
        <v>1803</v>
      </c>
      <c r="E4657" s="11"/>
      <c r="F4657" s="980" t="s">
        <v>2123</v>
      </c>
      <c r="G4657" s="11"/>
      <c r="H4657" s="11"/>
      <c r="I4657" s="980">
        <v>7.5</v>
      </c>
      <c r="J4657" s="11"/>
      <c r="K4657" s="11"/>
      <c r="L4657">
        <v>7.5</v>
      </c>
      <c r="M4657" s="11"/>
      <c r="N4657" s="11"/>
      <c r="O4657" s="360">
        <f>IF(P4657="Yes",'MD Rates'!$H$1,R4657)</f>
        <v>43800</v>
      </c>
      <c r="P4657" s="1244" t="str">
        <f t="shared" si="183"/>
        <v>No</v>
      </c>
      <c r="R4657" s="1245">
        <v>43800</v>
      </c>
    </row>
    <row r="4658" spans="1:18" ht="15" hidden="1" x14ac:dyDescent="0.25">
      <c r="A4658" s="980" t="s">
        <v>1905</v>
      </c>
      <c r="B4658" s="1064" t="s">
        <v>1923</v>
      </c>
      <c r="C4658" s="981" t="s">
        <v>1530</v>
      </c>
      <c r="D4658" s="980" t="s">
        <v>1805</v>
      </c>
      <c r="E4658" s="11"/>
      <c r="F4658" s="980" t="s">
        <v>2123</v>
      </c>
      <c r="G4658" s="11"/>
      <c r="H4658" s="11"/>
      <c r="I4658" s="980">
        <v>7.5</v>
      </c>
      <c r="J4658" s="11"/>
      <c r="K4658" s="11"/>
      <c r="L4658">
        <v>7.5</v>
      </c>
      <c r="M4658" s="11"/>
      <c r="N4658" s="11"/>
      <c r="O4658" s="360">
        <f>IF(P4658="Yes",'MD Rates'!$H$1,R4658)</f>
        <v>43800</v>
      </c>
      <c r="P4658" s="1244" t="str">
        <f t="shared" si="183"/>
        <v>No</v>
      </c>
      <c r="R4658" s="1245">
        <v>43800</v>
      </c>
    </row>
    <row r="4659" spans="1:18" ht="15" hidden="1" x14ac:dyDescent="0.25">
      <c r="A4659" s="980" t="s">
        <v>1905</v>
      </c>
      <c r="B4659" s="1064" t="s">
        <v>1923</v>
      </c>
      <c r="C4659" s="981" t="s">
        <v>1530</v>
      </c>
      <c r="D4659" s="980" t="s">
        <v>1807</v>
      </c>
      <c r="E4659" s="11"/>
      <c r="F4659" s="980" t="s">
        <v>2123</v>
      </c>
      <c r="G4659" s="11"/>
      <c r="H4659" s="11"/>
      <c r="I4659" s="980">
        <v>7.5</v>
      </c>
      <c r="J4659" s="11"/>
      <c r="K4659" s="11"/>
      <c r="L4659">
        <v>7.5</v>
      </c>
      <c r="M4659" s="11"/>
      <c r="N4659" s="11"/>
      <c r="O4659" s="360">
        <f>IF(P4659="Yes",'MD Rates'!$H$1,R4659)</f>
        <v>43800</v>
      </c>
      <c r="P4659" s="1244" t="str">
        <f t="shared" si="183"/>
        <v>No</v>
      </c>
      <c r="R4659" s="1245">
        <v>43800</v>
      </c>
    </row>
    <row r="4660" spans="1:18" ht="15" hidden="1" x14ac:dyDescent="0.25">
      <c r="A4660" s="980" t="s">
        <v>1905</v>
      </c>
      <c r="B4660" s="1064" t="s">
        <v>1923</v>
      </c>
      <c r="C4660" s="981" t="s">
        <v>1530</v>
      </c>
      <c r="D4660" s="980" t="s">
        <v>1809</v>
      </c>
      <c r="E4660" s="11"/>
      <c r="F4660" s="980" t="s">
        <v>2123</v>
      </c>
      <c r="G4660" s="11"/>
      <c r="H4660" s="11"/>
      <c r="I4660" s="980">
        <v>7.5</v>
      </c>
      <c r="J4660" s="11"/>
      <c r="K4660" s="11"/>
      <c r="L4660">
        <v>7.5</v>
      </c>
      <c r="M4660" s="11"/>
      <c r="N4660" s="11"/>
      <c r="O4660" s="360">
        <f>IF(P4660="Yes",'MD Rates'!$H$1,R4660)</f>
        <v>43800</v>
      </c>
      <c r="P4660" s="1244" t="str">
        <f t="shared" si="183"/>
        <v>No</v>
      </c>
      <c r="R4660" s="1245">
        <v>43800</v>
      </c>
    </row>
    <row r="4661" spans="1:18" ht="15" hidden="1" x14ac:dyDescent="0.25">
      <c r="A4661" s="980" t="s">
        <v>1905</v>
      </c>
      <c r="B4661" s="1064" t="s">
        <v>1923</v>
      </c>
      <c r="C4661" s="981" t="s">
        <v>1530</v>
      </c>
      <c r="D4661" s="980" t="s">
        <v>1811</v>
      </c>
      <c r="E4661" s="11"/>
      <c r="F4661" s="980" t="s">
        <v>2123</v>
      </c>
      <c r="G4661" s="11"/>
      <c r="H4661" s="11"/>
      <c r="I4661" s="980">
        <v>7.5</v>
      </c>
      <c r="J4661" s="11"/>
      <c r="K4661" s="11"/>
      <c r="L4661">
        <v>7.5</v>
      </c>
      <c r="M4661" s="11"/>
      <c r="N4661" s="11"/>
      <c r="O4661" s="360">
        <f>IF(P4661="Yes",'MD Rates'!$H$1,R4661)</f>
        <v>43800</v>
      </c>
      <c r="P4661" s="1244" t="str">
        <f t="shared" si="183"/>
        <v>No</v>
      </c>
      <c r="R4661" s="1245">
        <v>43800</v>
      </c>
    </row>
    <row r="4662" spans="1:18" ht="15" hidden="1" x14ac:dyDescent="0.25">
      <c r="A4662" s="980" t="s">
        <v>1905</v>
      </c>
      <c r="B4662" s="1064" t="s">
        <v>1923</v>
      </c>
      <c r="C4662" s="981" t="s">
        <v>1530</v>
      </c>
      <c r="D4662" s="980" t="s">
        <v>1813</v>
      </c>
      <c r="E4662" s="11"/>
      <c r="F4662" s="980" t="s">
        <v>2123</v>
      </c>
      <c r="G4662" s="11"/>
      <c r="H4662" s="11"/>
      <c r="I4662" s="980">
        <v>7.5</v>
      </c>
      <c r="J4662" s="11"/>
      <c r="K4662" s="11"/>
      <c r="L4662">
        <v>7.5</v>
      </c>
      <c r="M4662" s="11"/>
      <c r="N4662" s="11"/>
      <c r="O4662" s="360">
        <f>IF(P4662="Yes",'MD Rates'!$H$1,R4662)</f>
        <v>43800</v>
      </c>
      <c r="P4662" s="1244" t="str">
        <f t="shared" si="183"/>
        <v>No</v>
      </c>
      <c r="R4662" s="1245">
        <v>43800</v>
      </c>
    </row>
    <row r="4663" spans="1:18" ht="15" hidden="1" x14ac:dyDescent="0.25">
      <c r="A4663" s="980" t="s">
        <v>1905</v>
      </c>
      <c r="B4663" s="1064" t="s">
        <v>1923</v>
      </c>
      <c r="C4663" s="981" t="s">
        <v>1530</v>
      </c>
      <c r="D4663" s="980" t="s">
        <v>1815</v>
      </c>
      <c r="E4663" s="11"/>
      <c r="F4663" s="980" t="s">
        <v>2123</v>
      </c>
      <c r="G4663" s="11"/>
      <c r="H4663" s="11"/>
      <c r="I4663" s="980">
        <v>7.5</v>
      </c>
      <c r="J4663" s="11"/>
      <c r="K4663" s="11"/>
      <c r="L4663">
        <v>7.5</v>
      </c>
      <c r="M4663" s="11"/>
      <c r="N4663" s="11"/>
      <c r="O4663" s="360">
        <f>IF(P4663="Yes",'MD Rates'!$H$1,R4663)</f>
        <v>43800</v>
      </c>
      <c r="P4663" s="1244" t="str">
        <f t="shared" si="183"/>
        <v>No</v>
      </c>
      <c r="R4663" s="1245">
        <v>43800</v>
      </c>
    </row>
    <row r="4664" spans="1:18" ht="15" hidden="1" x14ac:dyDescent="0.25">
      <c r="A4664" s="980" t="s">
        <v>1905</v>
      </c>
      <c r="B4664" s="1064" t="s">
        <v>1923</v>
      </c>
      <c r="C4664" s="981" t="s">
        <v>1530</v>
      </c>
      <c r="D4664" s="980" t="s">
        <v>1821</v>
      </c>
      <c r="E4664" s="11"/>
      <c r="F4664" s="980" t="s">
        <v>2123</v>
      </c>
      <c r="G4664" s="11"/>
      <c r="H4664" s="11"/>
      <c r="I4664" s="980">
        <v>7.5</v>
      </c>
      <c r="J4664" s="11"/>
      <c r="K4664" s="11"/>
      <c r="L4664">
        <v>7.5</v>
      </c>
      <c r="M4664" s="11"/>
      <c r="N4664" s="11"/>
      <c r="O4664" s="360">
        <f>IF(P4664="Yes",'MD Rates'!$H$1,R4664)</f>
        <v>43800</v>
      </c>
      <c r="P4664" s="1244" t="str">
        <f t="shared" si="183"/>
        <v>No</v>
      </c>
      <c r="R4664" s="1245">
        <v>43800</v>
      </c>
    </row>
    <row r="4665" spans="1:18" ht="15" hidden="1" x14ac:dyDescent="0.25">
      <c r="A4665" s="980" t="s">
        <v>1905</v>
      </c>
      <c r="B4665" s="1064" t="s">
        <v>1923</v>
      </c>
      <c r="C4665" s="981" t="s">
        <v>1530</v>
      </c>
      <c r="D4665" s="980" t="s">
        <v>1823</v>
      </c>
      <c r="E4665" s="11"/>
      <c r="F4665" s="980" t="s">
        <v>2123</v>
      </c>
      <c r="G4665" s="11"/>
      <c r="H4665" s="11"/>
      <c r="I4665" s="980">
        <v>7.5</v>
      </c>
      <c r="J4665" s="11"/>
      <c r="K4665" s="11"/>
      <c r="L4665">
        <v>7.5</v>
      </c>
      <c r="M4665" s="11"/>
      <c r="N4665" s="11"/>
      <c r="O4665" s="360">
        <f>IF(P4665="Yes",'MD Rates'!$H$1,R4665)</f>
        <v>43800</v>
      </c>
      <c r="P4665" s="1244" t="str">
        <f t="shared" si="183"/>
        <v>No</v>
      </c>
      <c r="R4665" s="1245">
        <v>43800</v>
      </c>
    </row>
    <row r="4666" spans="1:18" ht="15" hidden="1" x14ac:dyDescent="0.25">
      <c r="A4666" s="980" t="s">
        <v>1905</v>
      </c>
      <c r="B4666" s="1064" t="s">
        <v>1923</v>
      </c>
      <c r="C4666" s="981" t="s">
        <v>1530</v>
      </c>
      <c r="D4666" s="980" t="s">
        <v>1825</v>
      </c>
      <c r="E4666" s="11"/>
      <c r="F4666" s="980" t="s">
        <v>2123</v>
      </c>
      <c r="G4666" s="11"/>
      <c r="H4666" s="11"/>
      <c r="I4666" s="980">
        <v>7.5</v>
      </c>
      <c r="J4666" s="11"/>
      <c r="K4666" s="11"/>
      <c r="L4666">
        <v>7.5</v>
      </c>
      <c r="M4666" s="11"/>
      <c r="N4666" s="11"/>
      <c r="O4666" s="360">
        <f>IF(P4666="Yes",'MD Rates'!$H$1,R4666)</f>
        <v>43800</v>
      </c>
      <c r="P4666" s="1244" t="str">
        <f t="shared" si="183"/>
        <v>No</v>
      </c>
      <c r="R4666" s="1245">
        <v>43800</v>
      </c>
    </row>
    <row r="4667" spans="1:18" ht="15" hidden="1" x14ac:dyDescent="0.25">
      <c r="A4667" s="980" t="s">
        <v>1905</v>
      </c>
      <c r="B4667" s="1064" t="s">
        <v>1923</v>
      </c>
      <c r="C4667" s="981" t="s">
        <v>1530</v>
      </c>
      <c r="D4667" s="980" t="s">
        <v>1827</v>
      </c>
      <c r="E4667" s="11"/>
      <c r="F4667" s="980" t="s">
        <v>2123</v>
      </c>
      <c r="G4667" s="11"/>
      <c r="H4667" s="11"/>
      <c r="I4667" s="980">
        <v>7.5</v>
      </c>
      <c r="J4667" s="11"/>
      <c r="K4667" s="11"/>
      <c r="L4667">
        <v>7.5</v>
      </c>
      <c r="M4667" s="11"/>
      <c r="N4667" s="11"/>
      <c r="O4667" s="360">
        <f>IF(P4667="Yes",'MD Rates'!$H$1,R4667)</f>
        <v>43800</v>
      </c>
      <c r="P4667" s="1244" t="str">
        <f t="shared" si="183"/>
        <v>No</v>
      </c>
      <c r="R4667" s="1245">
        <v>43800</v>
      </c>
    </row>
    <row r="4668" spans="1:18" ht="15" hidden="1" x14ac:dyDescent="0.25">
      <c r="A4668" s="980" t="s">
        <v>1905</v>
      </c>
      <c r="B4668" s="1064" t="s">
        <v>1923</v>
      </c>
      <c r="C4668" s="981" t="s">
        <v>1530</v>
      </c>
      <c r="D4668" s="980" t="s">
        <v>1829</v>
      </c>
      <c r="E4668" s="11"/>
      <c r="F4668" s="980" t="s">
        <v>2123</v>
      </c>
      <c r="G4668" s="11"/>
      <c r="H4668" s="11"/>
      <c r="I4668" s="980">
        <v>7.5</v>
      </c>
      <c r="J4668" s="11"/>
      <c r="K4668" s="11"/>
      <c r="L4668">
        <v>7.5</v>
      </c>
      <c r="M4668" s="11"/>
      <c r="N4668" s="11"/>
      <c r="O4668" s="360">
        <f>IF(P4668="Yes",'MD Rates'!$H$1,R4668)</f>
        <v>43800</v>
      </c>
      <c r="P4668" s="1244" t="str">
        <f t="shared" si="183"/>
        <v>No</v>
      </c>
      <c r="R4668" s="1245">
        <v>43800</v>
      </c>
    </row>
    <row r="4669" spans="1:18" ht="15" hidden="1" x14ac:dyDescent="0.25">
      <c r="A4669" s="980" t="s">
        <v>1905</v>
      </c>
      <c r="B4669" s="1064" t="s">
        <v>1923</v>
      </c>
      <c r="C4669" s="981" t="s">
        <v>1530</v>
      </c>
      <c r="D4669" s="980" t="s">
        <v>1831</v>
      </c>
      <c r="E4669" s="11"/>
      <c r="F4669" s="980" t="s">
        <v>2123</v>
      </c>
      <c r="G4669" s="11"/>
      <c r="H4669" s="11"/>
      <c r="I4669" s="980">
        <v>7.5</v>
      </c>
      <c r="J4669" s="11"/>
      <c r="K4669" s="11"/>
      <c r="L4669">
        <v>7.5</v>
      </c>
      <c r="M4669" s="11"/>
      <c r="N4669" s="11"/>
      <c r="O4669" s="360">
        <f>IF(P4669="Yes",'MD Rates'!$H$1,R4669)</f>
        <v>43800</v>
      </c>
      <c r="P4669" s="1244" t="str">
        <f t="shared" si="183"/>
        <v>No</v>
      </c>
      <c r="R4669" s="1245">
        <v>43800</v>
      </c>
    </row>
    <row r="4670" spans="1:18" ht="15" hidden="1" x14ac:dyDescent="0.25">
      <c r="A4670" s="980" t="s">
        <v>1905</v>
      </c>
      <c r="B4670" s="1064" t="s">
        <v>1923</v>
      </c>
      <c r="C4670" s="981" t="s">
        <v>1530</v>
      </c>
      <c r="D4670" s="980" t="s">
        <v>1833</v>
      </c>
      <c r="E4670" s="11"/>
      <c r="F4670" s="980" t="s">
        <v>2123</v>
      </c>
      <c r="G4670" s="11"/>
      <c r="H4670" s="11"/>
      <c r="I4670" s="980">
        <v>7.5</v>
      </c>
      <c r="J4670" s="11"/>
      <c r="K4670" s="11"/>
      <c r="L4670">
        <v>7.5</v>
      </c>
      <c r="M4670" s="11"/>
      <c r="N4670" s="11"/>
      <c r="O4670" s="360">
        <f>IF(P4670="Yes",'MD Rates'!$H$1,R4670)</f>
        <v>43800</v>
      </c>
      <c r="P4670" s="1244" t="str">
        <f t="shared" si="183"/>
        <v>No</v>
      </c>
      <c r="R4670" s="1245">
        <v>43800</v>
      </c>
    </row>
    <row r="4671" spans="1:18" ht="15" hidden="1" x14ac:dyDescent="0.25">
      <c r="A4671" s="980" t="s">
        <v>1905</v>
      </c>
      <c r="B4671" s="1064" t="s">
        <v>1923</v>
      </c>
      <c r="C4671" s="981" t="s">
        <v>1530</v>
      </c>
      <c r="D4671" s="980" t="s">
        <v>1835</v>
      </c>
      <c r="E4671" s="11"/>
      <c r="F4671" s="980" t="s">
        <v>2123</v>
      </c>
      <c r="G4671" s="11"/>
      <c r="H4671" s="11"/>
      <c r="I4671" s="980">
        <v>7.5</v>
      </c>
      <c r="J4671" s="11"/>
      <c r="K4671" s="11"/>
      <c r="L4671">
        <v>7.5</v>
      </c>
      <c r="M4671" s="11"/>
      <c r="N4671" s="11"/>
      <c r="O4671" s="360">
        <f>IF(P4671="Yes",'MD Rates'!$H$1,R4671)</f>
        <v>43800</v>
      </c>
      <c r="P4671" s="1244" t="str">
        <f t="shared" si="183"/>
        <v>No</v>
      </c>
      <c r="R4671" s="1245">
        <v>43800</v>
      </c>
    </row>
    <row r="4672" spans="1:18" ht="15" hidden="1" x14ac:dyDescent="0.25">
      <c r="A4672" s="980" t="s">
        <v>1905</v>
      </c>
      <c r="B4672" s="1064" t="s">
        <v>1923</v>
      </c>
      <c r="C4672" s="981" t="s">
        <v>1530</v>
      </c>
      <c r="D4672" s="980" t="s">
        <v>1900</v>
      </c>
      <c r="E4672" s="11"/>
      <c r="F4672" s="980" t="s">
        <v>2123</v>
      </c>
      <c r="G4672" s="11"/>
      <c r="H4672" s="11"/>
      <c r="I4672" s="980">
        <v>7.5</v>
      </c>
      <c r="J4672" s="11"/>
      <c r="K4672" s="11"/>
      <c r="L4672">
        <v>7.5</v>
      </c>
      <c r="M4672" s="11"/>
      <c r="N4672" s="11"/>
      <c r="O4672" s="360">
        <f>IF(P4672="Yes",'MD Rates'!$H$1,R4672)</f>
        <v>43800</v>
      </c>
      <c r="P4672" s="1244" t="str">
        <f t="shared" si="183"/>
        <v>No</v>
      </c>
      <c r="R4672" s="1245">
        <v>43800</v>
      </c>
    </row>
    <row r="4673" spans="1:18" ht="15" hidden="1" x14ac:dyDescent="0.25">
      <c r="A4673" s="980" t="s">
        <v>1905</v>
      </c>
      <c r="B4673" s="1064" t="s">
        <v>1923</v>
      </c>
      <c r="C4673" s="981" t="s">
        <v>1530</v>
      </c>
      <c r="D4673" s="980" t="s">
        <v>1901</v>
      </c>
      <c r="E4673" s="11"/>
      <c r="F4673" s="980" t="s">
        <v>2123</v>
      </c>
      <c r="G4673" s="11"/>
      <c r="H4673" s="11"/>
      <c r="I4673" s="980">
        <v>7.5</v>
      </c>
      <c r="J4673" s="11"/>
      <c r="K4673" s="11"/>
      <c r="L4673">
        <v>7.5</v>
      </c>
      <c r="M4673" s="11"/>
      <c r="N4673" s="11"/>
      <c r="O4673" s="360">
        <f>IF(P4673="Yes",'MD Rates'!$H$1,R4673)</f>
        <v>43800</v>
      </c>
      <c r="P4673" s="1244" t="str">
        <f t="shared" si="183"/>
        <v>No</v>
      </c>
      <c r="R4673" s="1245">
        <v>43800</v>
      </c>
    </row>
    <row r="4674" spans="1:18" ht="15" hidden="1" x14ac:dyDescent="0.25">
      <c r="A4674" s="980" t="s">
        <v>1905</v>
      </c>
      <c r="B4674" s="1064" t="s">
        <v>1923</v>
      </c>
      <c r="C4674" s="981" t="s">
        <v>1530</v>
      </c>
      <c r="D4674" s="980" t="s">
        <v>1902</v>
      </c>
      <c r="E4674" s="11"/>
      <c r="F4674" s="980" t="s">
        <v>2123</v>
      </c>
      <c r="G4674" s="11"/>
      <c r="H4674" s="11"/>
      <c r="I4674" s="980">
        <v>7.5</v>
      </c>
      <c r="J4674" s="11"/>
      <c r="K4674" s="11"/>
      <c r="L4674">
        <v>7.5</v>
      </c>
      <c r="M4674" s="11"/>
      <c r="N4674" s="11"/>
      <c r="O4674" s="360">
        <f>IF(P4674="Yes",'MD Rates'!$H$1,R4674)</f>
        <v>43800</v>
      </c>
      <c r="P4674" s="1244" t="str">
        <f t="shared" si="183"/>
        <v>No</v>
      </c>
      <c r="R4674" s="1245">
        <v>43800</v>
      </c>
    </row>
    <row r="4675" spans="1:18" ht="15" hidden="1" x14ac:dyDescent="0.25">
      <c r="A4675" s="980" t="s">
        <v>1905</v>
      </c>
      <c r="B4675" s="1064" t="s">
        <v>1923</v>
      </c>
      <c r="C4675" s="981" t="s">
        <v>1530</v>
      </c>
      <c r="D4675" s="980" t="s">
        <v>1903</v>
      </c>
      <c r="E4675" s="11"/>
      <c r="F4675" s="980" t="s">
        <v>2123</v>
      </c>
      <c r="G4675" s="11"/>
      <c r="H4675" s="11"/>
      <c r="I4675" s="980">
        <v>7.5</v>
      </c>
      <c r="J4675" s="11"/>
      <c r="K4675" s="11"/>
      <c r="L4675">
        <v>7.5</v>
      </c>
      <c r="M4675" s="11"/>
      <c r="N4675" s="11"/>
      <c r="O4675" s="360">
        <f>IF(P4675="Yes",'MD Rates'!$H$1,R4675)</f>
        <v>43800</v>
      </c>
      <c r="P4675" s="1244" t="str">
        <f t="shared" si="183"/>
        <v>No</v>
      </c>
      <c r="R4675" s="1245">
        <v>43800</v>
      </c>
    </row>
    <row r="4676" spans="1:18" ht="15" hidden="1" x14ac:dyDescent="0.25">
      <c r="A4676" s="980" t="s">
        <v>1905</v>
      </c>
      <c r="B4676" s="1064" t="s">
        <v>1923</v>
      </c>
      <c r="C4676" s="981" t="s">
        <v>1530</v>
      </c>
      <c r="D4676" s="980" t="s">
        <v>1794</v>
      </c>
      <c r="E4676" s="11"/>
      <c r="F4676" s="980" t="s">
        <v>2124</v>
      </c>
      <c r="G4676" s="11"/>
      <c r="H4676" s="11"/>
      <c r="I4676" s="980">
        <v>5</v>
      </c>
      <c r="J4676" s="11"/>
      <c r="K4676" s="11"/>
      <c r="L4676" s="980">
        <v>5</v>
      </c>
      <c r="M4676" s="11"/>
      <c r="N4676" s="11"/>
      <c r="O4676" s="360">
        <f>IF(P4676="Yes",'MD Rates'!$H$1,R4676)</f>
        <v>43800</v>
      </c>
      <c r="P4676" s="1244" t="str">
        <f t="shared" si="183"/>
        <v>No</v>
      </c>
      <c r="R4676" s="1245">
        <v>43800</v>
      </c>
    </row>
    <row r="4677" spans="1:18" ht="15" hidden="1" x14ac:dyDescent="0.25">
      <c r="A4677" s="980" t="s">
        <v>1905</v>
      </c>
      <c r="B4677" s="1064" t="s">
        <v>1923</v>
      </c>
      <c r="C4677" s="981" t="s">
        <v>1530</v>
      </c>
      <c r="D4677" s="980" t="s">
        <v>1796</v>
      </c>
      <c r="E4677" s="11"/>
      <c r="F4677" s="980" t="s">
        <v>2124</v>
      </c>
      <c r="G4677" s="11"/>
      <c r="H4677" s="11"/>
      <c r="I4677" s="980">
        <v>5</v>
      </c>
      <c r="J4677" s="11"/>
      <c r="K4677" s="11"/>
      <c r="L4677" s="980">
        <v>5</v>
      </c>
      <c r="M4677" s="11"/>
      <c r="N4677" s="11"/>
      <c r="O4677" s="360">
        <f>IF(P4677="Yes",'MD Rates'!$H$1,R4677)</f>
        <v>43800</v>
      </c>
      <c r="P4677" s="1244" t="str">
        <f t="shared" si="183"/>
        <v>No</v>
      </c>
      <c r="R4677" s="1245">
        <v>43800</v>
      </c>
    </row>
    <row r="4678" spans="1:18" ht="15" hidden="1" x14ac:dyDescent="0.25">
      <c r="A4678" s="980" t="s">
        <v>1905</v>
      </c>
      <c r="B4678" s="1064" t="s">
        <v>1923</v>
      </c>
      <c r="C4678" s="981" t="s">
        <v>1530</v>
      </c>
      <c r="D4678" s="980" t="s">
        <v>1798</v>
      </c>
      <c r="E4678" s="11"/>
      <c r="F4678" s="980" t="s">
        <v>2124</v>
      </c>
      <c r="G4678" s="11"/>
      <c r="H4678" s="11"/>
      <c r="I4678" s="980">
        <v>5</v>
      </c>
      <c r="J4678" s="11"/>
      <c r="K4678" s="11"/>
      <c r="L4678" s="980">
        <v>5</v>
      </c>
      <c r="M4678" s="11"/>
      <c r="N4678" s="11"/>
      <c r="O4678" s="360">
        <f>IF(P4678="Yes",'MD Rates'!$H$1,R4678)</f>
        <v>43800</v>
      </c>
      <c r="P4678" s="1244" t="str">
        <f t="shared" si="183"/>
        <v>No</v>
      </c>
      <c r="R4678" s="1245">
        <v>43800</v>
      </c>
    </row>
    <row r="4679" spans="1:18" ht="15" hidden="1" x14ac:dyDescent="0.25">
      <c r="A4679" s="980" t="s">
        <v>1905</v>
      </c>
      <c r="B4679" s="1064" t="s">
        <v>1923</v>
      </c>
      <c r="C4679" s="981" t="s">
        <v>1530</v>
      </c>
      <c r="D4679" s="980" t="s">
        <v>1788</v>
      </c>
      <c r="E4679" s="11"/>
      <c r="F4679" s="980" t="s">
        <v>2124</v>
      </c>
      <c r="G4679" s="11"/>
      <c r="H4679" s="11"/>
      <c r="I4679" s="980">
        <v>5</v>
      </c>
      <c r="J4679" s="11"/>
      <c r="K4679" s="11"/>
      <c r="L4679" s="980">
        <v>5</v>
      </c>
      <c r="M4679" s="11"/>
      <c r="N4679" s="11"/>
      <c r="O4679" s="360">
        <f>IF(P4679="Yes",'MD Rates'!$H$1,R4679)</f>
        <v>43800</v>
      </c>
      <c r="P4679" s="1244" t="str">
        <f t="shared" si="183"/>
        <v>No</v>
      </c>
      <c r="R4679" s="1245">
        <v>43800</v>
      </c>
    </row>
    <row r="4680" spans="1:18" ht="15" hidden="1" x14ac:dyDescent="0.25">
      <c r="A4680" s="980" t="s">
        <v>1905</v>
      </c>
      <c r="B4680" s="1064" t="s">
        <v>1923</v>
      </c>
      <c r="C4680" s="981" t="s">
        <v>1530</v>
      </c>
      <c r="D4680" s="980" t="s">
        <v>1791</v>
      </c>
      <c r="E4680" s="11"/>
      <c r="F4680" s="980" t="s">
        <v>2124</v>
      </c>
      <c r="G4680" s="11"/>
      <c r="H4680" s="11"/>
      <c r="I4680" s="980">
        <v>5</v>
      </c>
      <c r="J4680" s="11"/>
      <c r="K4680" s="11"/>
      <c r="L4680" s="980">
        <v>5</v>
      </c>
      <c r="M4680" s="11"/>
      <c r="N4680" s="11"/>
      <c r="O4680" s="360">
        <f>IF(P4680="Yes",'MD Rates'!$H$1,R4680)</f>
        <v>43800</v>
      </c>
      <c r="P4680" s="1244" t="str">
        <f t="shared" si="183"/>
        <v>No</v>
      </c>
      <c r="R4680" s="1245">
        <v>43800</v>
      </c>
    </row>
    <row r="4681" spans="1:18" ht="15" hidden="1" x14ac:dyDescent="0.25">
      <c r="A4681" s="980" t="s">
        <v>1905</v>
      </c>
      <c r="B4681" s="1064" t="s">
        <v>1923</v>
      </c>
      <c r="C4681" s="981" t="s">
        <v>1530</v>
      </c>
      <c r="D4681" s="980" t="s">
        <v>1906</v>
      </c>
      <c r="E4681" s="11"/>
      <c r="F4681" s="980" t="s">
        <v>2124</v>
      </c>
      <c r="G4681" s="11"/>
      <c r="H4681" s="11"/>
      <c r="I4681" s="980">
        <v>5</v>
      </c>
      <c r="J4681" s="11"/>
      <c r="K4681" s="11"/>
      <c r="L4681" s="980">
        <v>5</v>
      </c>
      <c r="M4681" s="11"/>
      <c r="N4681" s="11"/>
      <c r="O4681" s="360">
        <f>IF(P4681="Yes",'MD Rates'!$H$1,R4681)</f>
        <v>43800</v>
      </c>
      <c r="P4681" s="1244" t="str">
        <f t="shared" si="183"/>
        <v>No</v>
      </c>
      <c r="R4681" s="1245">
        <v>43800</v>
      </c>
    </row>
    <row r="4682" spans="1:18" ht="15" hidden="1" x14ac:dyDescent="0.25">
      <c r="A4682" s="980" t="s">
        <v>1905</v>
      </c>
      <c r="B4682" s="1064" t="s">
        <v>1923</v>
      </c>
      <c r="C4682" s="981" t="s">
        <v>1530</v>
      </c>
      <c r="D4682" s="980" t="s">
        <v>1907</v>
      </c>
      <c r="E4682" s="11"/>
      <c r="F4682" s="980" t="s">
        <v>2124</v>
      </c>
      <c r="G4682" s="11"/>
      <c r="H4682" s="11"/>
      <c r="I4682" s="980">
        <v>5</v>
      </c>
      <c r="J4682" s="11"/>
      <c r="K4682" s="11"/>
      <c r="L4682" s="980">
        <v>5</v>
      </c>
      <c r="M4682" s="11"/>
      <c r="N4682" s="11"/>
      <c r="O4682" s="360">
        <f>IF(P4682="Yes",'MD Rates'!$H$1,R4682)</f>
        <v>43800</v>
      </c>
      <c r="P4682" s="1244" t="str">
        <f t="shared" si="183"/>
        <v>No</v>
      </c>
      <c r="R4682" s="1245">
        <v>43800</v>
      </c>
    </row>
    <row r="4683" spans="1:18" ht="15" hidden="1" x14ac:dyDescent="0.25">
      <c r="A4683" s="980" t="s">
        <v>1905</v>
      </c>
      <c r="B4683" s="1064" t="s">
        <v>1923</v>
      </c>
      <c r="C4683" s="981" t="s">
        <v>1530</v>
      </c>
      <c r="D4683" s="980" t="s">
        <v>1908</v>
      </c>
      <c r="E4683" s="11"/>
      <c r="F4683" s="980" t="s">
        <v>2124</v>
      </c>
      <c r="G4683" s="11"/>
      <c r="H4683" s="11"/>
      <c r="I4683" s="980">
        <v>5</v>
      </c>
      <c r="J4683" s="11"/>
      <c r="K4683" s="11"/>
      <c r="L4683" s="980">
        <v>5</v>
      </c>
      <c r="M4683" s="11"/>
      <c r="N4683" s="11"/>
      <c r="O4683" s="360">
        <f>IF(P4683="Yes",'MD Rates'!$H$1,R4683)</f>
        <v>43800</v>
      </c>
      <c r="P4683" s="1244" t="str">
        <f t="shared" si="183"/>
        <v>No</v>
      </c>
      <c r="R4683" s="1245">
        <v>43800</v>
      </c>
    </row>
    <row r="4684" spans="1:18" ht="15" hidden="1" x14ac:dyDescent="0.25">
      <c r="A4684" s="980" t="s">
        <v>1905</v>
      </c>
      <c r="B4684" s="1064" t="s">
        <v>1923</v>
      </c>
      <c r="C4684" s="981" t="s">
        <v>1530</v>
      </c>
      <c r="D4684" s="980" t="s">
        <v>1909</v>
      </c>
      <c r="E4684" s="11"/>
      <c r="F4684" s="980" t="s">
        <v>2124</v>
      </c>
      <c r="G4684" s="11"/>
      <c r="H4684" s="11"/>
      <c r="I4684" s="980">
        <v>5</v>
      </c>
      <c r="J4684" s="11"/>
      <c r="K4684" s="11"/>
      <c r="L4684" s="980">
        <v>5</v>
      </c>
      <c r="M4684" s="11"/>
      <c r="N4684" s="11"/>
      <c r="O4684" s="360">
        <f>IF(P4684="Yes",'MD Rates'!$H$1,R4684)</f>
        <v>43800</v>
      </c>
      <c r="P4684" s="1244" t="str">
        <f t="shared" si="183"/>
        <v>No</v>
      </c>
      <c r="R4684" s="1245">
        <v>43800</v>
      </c>
    </row>
    <row r="4685" spans="1:18" ht="15" hidden="1" x14ac:dyDescent="0.25">
      <c r="A4685" s="980" t="s">
        <v>1905</v>
      </c>
      <c r="B4685" s="1064" t="s">
        <v>1923</v>
      </c>
      <c r="C4685" s="981" t="s">
        <v>1530</v>
      </c>
      <c r="D4685" s="980" t="s">
        <v>1910</v>
      </c>
      <c r="E4685" s="11"/>
      <c r="F4685" s="980" t="s">
        <v>2124</v>
      </c>
      <c r="G4685" s="11"/>
      <c r="H4685" s="11"/>
      <c r="I4685" s="980">
        <v>5</v>
      </c>
      <c r="J4685" s="11"/>
      <c r="K4685" s="11"/>
      <c r="L4685" s="980">
        <v>5</v>
      </c>
      <c r="M4685" s="11"/>
      <c r="N4685" s="11"/>
      <c r="O4685" s="360">
        <f>IF(P4685="Yes",'MD Rates'!$H$1,R4685)</f>
        <v>43800</v>
      </c>
      <c r="P4685" s="1244" t="str">
        <f t="shared" si="183"/>
        <v>No</v>
      </c>
      <c r="R4685" s="1245">
        <v>43800</v>
      </c>
    </row>
    <row r="4686" spans="1:18" ht="15" hidden="1" x14ac:dyDescent="0.25">
      <c r="A4686" s="980" t="s">
        <v>1905</v>
      </c>
      <c r="B4686" s="1064" t="s">
        <v>1923</v>
      </c>
      <c r="C4686" s="981" t="s">
        <v>1530</v>
      </c>
      <c r="D4686" s="980" t="s">
        <v>1911</v>
      </c>
      <c r="E4686" s="11"/>
      <c r="F4686" s="980" t="s">
        <v>2124</v>
      </c>
      <c r="G4686" s="11"/>
      <c r="H4686" s="11"/>
      <c r="I4686" s="980">
        <v>5</v>
      </c>
      <c r="J4686" s="11"/>
      <c r="K4686" s="11"/>
      <c r="L4686" s="980">
        <v>5</v>
      </c>
      <c r="M4686" s="11"/>
      <c r="N4686" s="11"/>
      <c r="O4686" s="360">
        <f>IF(P4686="Yes",'MD Rates'!$H$1,R4686)</f>
        <v>43800</v>
      </c>
      <c r="P4686" s="1244" t="str">
        <f t="shared" si="183"/>
        <v>No</v>
      </c>
      <c r="R4686" s="1245">
        <v>43800</v>
      </c>
    </row>
    <row r="4687" spans="1:18" ht="15" hidden="1" x14ac:dyDescent="0.25">
      <c r="A4687" s="980" t="s">
        <v>1905</v>
      </c>
      <c r="B4687" s="1064" t="s">
        <v>1923</v>
      </c>
      <c r="C4687" s="981" t="s">
        <v>1530</v>
      </c>
      <c r="D4687" s="980" t="s">
        <v>1801</v>
      </c>
      <c r="E4687" s="11"/>
      <c r="F4687" s="980" t="s">
        <v>2124</v>
      </c>
      <c r="G4687" s="11"/>
      <c r="H4687" s="11"/>
      <c r="I4687" s="980">
        <v>5</v>
      </c>
      <c r="J4687" s="11"/>
      <c r="K4687" s="11"/>
      <c r="L4687" s="980">
        <v>5</v>
      </c>
      <c r="M4687" s="11"/>
      <c r="N4687" s="11"/>
      <c r="O4687" s="360">
        <f>IF(P4687="Yes",'MD Rates'!$H$1,R4687)</f>
        <v>43800</v>
      </c>
      <c r="P4687" s="1244" t="str">
        <f t="shared" si="183"/>
        <v>No</v>
      </c>
      <c r="R4687" s="1245">
        <v>43800</v>
      </c>
    </row>
    <row r="4688" spans="1:18" ht="15" hidden="1" x14ac:dyDescent="0.25">
      <c r="A4688" s="980" t="s">
        <v>1905</v>
      </c>
      <c r="B4688" s="1064" t="s">
        <v>1923</v>
      </c>
      <c r="C4688" s="981" t="s">
        <v>1530</v>
      </c>
      <c r="D4688" s="980" t="s">
        <v>1803</v>
      </c>
      <c r="E4688" s="11"/>
      <c r="F4688" s="980" t="s">
        <v>2124</v>
      </c>
      <c r="G4688" s="11"/>
      <c r="H4688" s="11"/>
      <c r="I4688" s="980">
        <v>5</v>
      </c>
      <c r="J4688" s="11"/>
      <c r="K4688" s="11"/>
      <c r="L4688" s="980">
        <v>5</v>
      </c>
      <c r="M4688" s="11"/>
      <c r="N4688" s="11"/>
      <c r="O4688" s="360">
        <f>IF(P4688="Yes",'MD Rates'!$H$1,R4688)</f>
        <v>43800</v>
      </c>
      <c r="P4688" s="1244" t="str">
        <f t="shared" si="183"/>
        <v>No</v>
      </c>
      <c r="R4688" s="1245">
        <v>43800</v>
      </c>
    </row>
    <row r="4689" spans="1:18" ht="15" hidden="1" x14ac:dyDescent="0.25">
      <c r="A4689" s="980" t="s">
        <v>1905</v>
      </c>
      <c r="B4689" s="1064" t="s">
        <v>1923</v>
      </c>
      <c r="C4689" s="981" t="s">
        <v>1530</v>
      </c>
      <c r="D4689" s="980" t="s">
        <v>1805</v>
      </c>
      <c r="E4689" s="11"/>
      <c r="F4689" s="980" t="s">
        <v>2124</v>
      </c>
      <c r="G4689" s="11"/>
      <c r="H4689" s="11"/>
      <c r="I4689" s="980">
        <v>5</v>
      </c>
      <c r="J4689" s="11"/>
      <c r="K4689" s="11"/>
      <c r="L4689" s="980">
        <v>5</v>
      </c>
      <c r="M4689" s="11"/>
      <c r="N4689" s="11"/>
      <c r="O4689" s="360">
        <f>IF(P4689="Yes",'MD Rates'!$H$1,R4689)</f>
        <v>43800</v>
      </c>
      <c r="P4689" s="1244" t="str">
        <f t="shared" si="183"/>
        <v>No</v>
      </c>
      <c r="R4689" s="1245">
        <v>43800</v>
      </c>
    </row>
    <row r="4690" spans="1:18" ht="15" hidden="1" x14ac:dyDescent="0.25">
      <c r="A4690" s="980" t="s">
        <v>1905</v>
      </c>
      <c r="B4690" s="1064" t="s">
        <v>1923</v>
      </c>
      <c r="C4690" s="981" t="s">
        <v>1530</v>
      </c>
      <c r="D4690" s="980" t="s">
        <v>1807</v>
      </c>
      <c r="E4690" s="11"/>
      <c r="F4690" s="980" t="s">
        <v>2124</v>
      </c>
      <c r="G4690" s="11"/>
      <c r="H4690" s="11"/>
      <c r="I4690" s="980">
        <v>5</v>
      </c>
      <c r="J4690" s="11"/>
      <c r="K4690" s="11"/>
      <c r="L4690" s="980">
        <v>5</v>
      </c>
      <c r="M4690" s="11"/>
      <c r="N4690" s="11"/>
      <c r="O4690" s="360">
        <f>IF(P4690="Yes",'MD Rates'!$H$1,R4690)</f>
        <v>43800</v>
      </c>
      <c r="P4690" s="1244" t="str">
        <f t="shared" ref="P4690:P4737" si="188">IF(I4690&lt;&gt;L4690,"Yes","No")</f>
        <v>No</v>
      </c>
      <c r="R4690" s="1245">
        <v>43800</v>
      </c>
    </row>
    <row r="4691" spans="1:18" ht="15" hidden="1" x14ac:dyDescent="0.25">
      <c r="A4691" s="980" t="s">
        <v>1905</v>
      </c>
      <c r="B4691" s="1064" t="s">
        <v>1923</v>
      </c>
      <c r="C4691" s="981" t="s">
        <v>1530</v>
      </c>
      <c r="D4691" s="980" t="s">
        <v>1809</v>
      </c>
      <c r="E4691" s="11"/>
      <c r="F4691" s="980" t="s">
        <v>2124</v>
      </c>
      <c r="G4691" s="11"/>
      <c r="H4691" s="11"/>
      <c r="I4691" s="980">
        <v>5</v>
      </c>
      <c r="J4691" s="11"/>
      <c r="K4691" s="11"/>
      <c r="L4691" s="980">
        <v>5</v>
      </c>
      <c r="M4691" s="11"/>
      <c r="N4691" s="11"/>
      <c r="O4691" s="360">
        <f>IF(P4691="Yes",'MD Rates'!$H$1,R4691)</f>
        <v>43800</v>
      </c>
      <c r="P4691" s="1244" t="str">
        <f t="shared" si="188"/>
        <v>No</v>
      </c>
      <c r="R4691" s="1245">
        <v>43800</v>
      </c>
    </row>
    <row r="4692" spans="1:18" ht="15" hidden="1" x14ac:dyDescent="0.25">
      <c r="A4692" s="980" t="s">
        <v>1905</v>
      </c>
      <c r="B4692" s="1064" t="s">
        <v>1923</v>
      </c>
      <c r="C4692" s="981" t="s">
        <v>1530</v>
      </c>
      <c r="D4692" s="980" t="s">
        <v>1811</v>
      </c>
      <c r="E4692" s="11"/>
      <c r="F4692" s="980" t="s">
        <v>2124</v>
      </c>
      <c r="G4692" s="11"/>
      <c r="H4692" s="11"/>
      <c r="I4692" s="980">
        <v>5</v>
      </c>
      <c r="J4692" s="11"/>
      <c r="K4692" s="11"/>
      <c r="L4692" s="980">
        <v>5</v>
      </c>
      <c r="M4692" s="11"/>
      <c r="N4692" s="11"/>
      <c r="O4692" s="360">
        <f>IF(P4692="Yes",'MD Rates'!$H$1,R4692)</f>
        <v>43800</v>
      </c>
      <c r="P4692" s="1244" t="str">
        <f t="shared" si="188"/>
        <v>No</v>
      </c>
      <c r="R4692" s="1245">
        <v>43800</v>
      </c>
    </row>
    <row r="4693" spans="1:18" ht="15" hidden="1" x14ac:dyDescent="0.25">
      <c r="A4693" s="980" t="s">
        <v>1905</v>
      </c>
      <c r="B4693" s="1064" t="s">
        <v>1923</v>
      </c>
      <c r="C4693" s="981" t="s">
        <v>1530</v>
      </c>
      <c r="D4693" s="980" t="s">
        <v>1813</v>
      </c>
      <c r="E4693" s="11"/>
      <c r="F4693" s="980" t="s">
        <v>2124</v>
      </c>
      <c r="G4693" s="11"/>
      <c r="H4693" s="11"/>
      <c r="I4693" s="980">
        <v>5</v>
      </c>
      <c r="J4693" s="11"/>
      <c r="K4693" s="11"/>
      <c r="L4693" s="980">
        <v>5</v>
      </c>
      <c r="M4693" s="11"/>
      <c r="N4693" s="11"/>
      <c r="O4693" s="360">
        <f>IF(P4693="Yes",'MD Rates'!$H$1,R4693)</f>
        <v>43800</v>
      </c>
      <c r="P4693" s="1244" t="str">
        <f t="shared" si="188"/>
        <v>No</v>
      </c>
      <c r="R4693" s="1245">
        <v>43800</v>
      </c>
    </row>
    <row r="4694" spans="1:18" ht="15" hidden="1" x14ac:dyDescent="0.25">
      <c r="A4694" s="980" t="s">
        <v>1905</v>
      </c>
      <c r="B4694" s="1064" t="s">
        <v>1923</v>
      </c>
      <c r="C4694" s="981" t="s">
        <v>1530</v>
      </c>
      <c r="D4694" s="980" t="s">
        <v>1815</v>
      </c>
      <c r="E4694" s="11"/>
      <c r="F4694" s="980" t="s">
        <v>2124</v>
      </c>
      <c r="G4694" s="11"/>
      <c r="H4694" s="11"/>
      <c r="I4694" s="980">
        <v>5</v>
      </c>
      <c r="J4694" s="11"/>
      <c r="K4694" s="11"/>
      <c r="L4694" s="980">
        <v>5</v>
      </c>
      <c r="M4694" s="11"/>
      <c r="N4694" s="11"/>
      <c r="O4694" s="360">
        <f>IF(P4694="Yes",'MD Rates'!$H$1,R4694)</f>
        <v>43800</v>
      </c>
      <c r="P4694" s="1244" t="str">
        <f t="shared" si="188"/>
        <v>No</v>
      </c>
      <c r="R4694" s="1245">
        <v>43800</v>
      </c>
    </row>
    <row r="4695" spans="1:18" ht="15" hidden="1" x14ac:dyDescent="0.25">
      <c r="A4695" s="980" t="s">
        <v>1905</v>
      </c>
      <c r="B4695" s="1064" t="s">
        <v>1923</v>
      </c>
      <c r="C4695" s="981" t="s">
        <v>1530</v>
      </c>
      <c r="D4695" s="980" t="s">
        <v>1821</v>
      </c>
      <c r="E4695" s="11"/>
      <c r="F4695" s="980" t="s">
        <v>2124</v>
      </c>
      <c r="G4695" s="11"/>
      <c r="H4695" s="11"/>
      <c r="I4695" s="980">
        <v>5</v>
      </c>
      <c r="J4695" s="11"/>
      <c r="K4695" s="11"/>
      <c r="L4695" s="980">
        <v>5</v>
      </c>
      <c r="M4695" s="11"/>
      <c r="N4695" s="11"/>
      <c r="O4695" s="360">
        <f>IF(P4695="Yes",'MD Rates'!$H$1,R4695)</f>
        <v>43800</v>
      </c>
      <c r="P4695" s="1244" t="str">
        <f t="shared" si="188"/>
        <v>No</v>
      </c>
      <c r="R4695" s="1245">
        <v>43800</v>
      </c>
    </row>
    <row r="4696" spans="1:18" ht="15" hidden="1" x14ac:dyDescent="0.25">
      <c r="A4696" s="980" t="s">
        <v>1905</v>
      </c>
      <c r="B4696" s="1064" t="s">
        <v>1923</v>
      </c>
      <c r="C4696" s="981" t="s">
        <v>1530</v>
      </c>
      <c r="D4696" s="980" t="s">
        <v>1823</v>
      </c>
      <c r="E4696" s="11"/>
      <c r="F4696" s="980" t="s">
        <v>2124</v>
      </c>
      <c r="G4696" s="11"/>
      <c r="H4696" s="11"/>
      <c r="I4696" s="980">
        <v>5</v>
      </c>
      <c r="J4696" s="11"/>
      <c r="K4696" s="11"/>
      <c r="L4696" s="980">
        <v>5</v>
      </c>
      <c r="M4696" s="11"/>
      <c r="N4696" s="11"/>
      <c r="O4696" s="360">
        <f>IF(P4696="Yes",'MD Rates'!$H$1,R4696)</f>
        <v>43800</v>
      </c>
      <c r="P4696" s="1244" t="str">
        <f t="shared" si="188"/>
        <v>No</v>
      </c>
      <c r="R4696" s="1245">
        <v>43800</v>
      </c>
    </row>
    <row r="4697" spans="1:18" ht="15" hidden="1" x14ac:dyDescent="0.25">
      <c r="A4697" s="980" t="s">
        <v>1905</v>
      </c>
      <c r="B4697" s="1064" t="s">
        <v>1923</v>
      </c>
      <c r="C4697" s="981" t="s">
        <v>1530</v>
      </c>
      <c r="D4697" s="980" t="s">
        <v>1825</v>
      </c>
      <c r="E4697" s="11"/>
      <c r="F4697" s="980" t="s">
        <v>2124</v>
      </c>
      <c r="G4697" s="11"/>
      <c r="H4697" s="11"/>
      <c r="I4697" s="980">
        <v>5</v>
      </c>
      <c r="J4697" s="11"/>
      <c r="K4697" s="11"/>
      <c r="L4697" s="980">
        <v>5</v>
      </c>
      <c r="M4697" s="11"/>
      <c r="N4697" s="11"/>
      <c r="O4697" s="360">
        <f>IF(P4697="Yes",'MD Rates'!$H$1,R4697)</f>
        <v>43800</v>
      </c>
      <c r="P4697" s="1244" t="str">
        <f t="shared" si="188"/>
        <v>No</v>
      </c>
      <c r="R4697" s="1245">
        <v>43800</v>
      </c>
    </row>
    <row r="4698" spans="1:18" ht="15" hidden="1" x14ac:dyDescent="0.25">
      <c r="A4698" s="980" t="s">
        <v>1905</v>
      </c>
      <c r="B4698" s="1064" t="s">
        <v>1923</v>
      </c>
      <c r="C4698" s="981" t="s">
        <v>1530</v>
      </c>
      <c r="D4698" s="980" t="s">
        <v>1827</v>
      </c>
      <c r="E4698" s="11"/>
      <c r="F4698" s="980" t="s">
        <v>2124</v>
      </c>
      <c r="G4698" s="11"/>
      <c r="H4698" s="11"/>
      <c r="I4698" s="980">
        <v>5</v>
      </c>
      <c r="J4698" s="11"/>
      <c r="K4698" s="11"/>
      <c r="L4698" s="980">
        <v>5</v>
      </c>
      <c r="M4698" s="11"/>
      <c r="N4698" s="11"/>
      <c r="O4698" s="360">
        <f>IF(P4698="Yes",'MD Rates'!$H$1,R4698)</f>
        <v>43800</v>
      </c>
      <c r="P4698" s="1244" t="str">
        <f t="shared" si="188"/>
        <v>No</v>
      </c>
      <c r="R4698" s="1245">
        <v>43800</v>
      </c>
    </row>
    <row r="4699" spans="1:18" ht="15" hidden="1" x14ac:dyDescent="0.25">
      <c r="A4699" s="980" t="s">
        <v>1905</v>
      </c>
      <c r="B4699" s="1064" t="s">
        <v>1923</v>
      </c>
      <c r="C4699" s="981" t="s">
        <v>1530</v>
      </c>
      <c r="D4699" s="980" t="s">
        <v>1829</v>
      </c>
      <c r="E4699" s="11"/>
      <c r="F4699" s="980" t="s">
        <v>2124</v>
      </c>
      <c r="G4699" s="11"/>
      <c r="H4699" s="11"/>
      <c r="I4699" s="980">
        <v>5</v>
      </c>
      <c r="J4699" s="11"/>
      <c r="K4699" s="11"/>
      <c r="L4699" s="980">
        <v>5</v>
      </c>
      <c r="M4699" s="11"/>
      <c r="N4699" s="11"/>
      <c r="O4699" s="360">
        <f>IF(P4699="Yes",'MD Rates'!$H$1,R4699)</f>
        <v>43800</v>
      </c>
      <c r="P4699" s="1244" t="str">
        <f t="shared" si="188"/>
        <v>No</v>
      </c>
      <c r="R4699" s="1245">
        <v>43800</v>
      </c>
    </row>
    <row r="4700" spans="1:18" ht="15" hidden="1" x14ac:dyDescent="0.25">
      <c r="A4700" s="980" t="s">
        <v>1905</v>
      </c>
      <c r="B4700" s="1064" t="s">
        <v>1923</v>
      </c>
      <c r="C4700" s="981" t="s">
        <v>1530</v>
      </c>
      <c r="D4700" s="980" t="s">
        <v>1831</v>
      </c>
      <c r="E4700" s="11"/>
      <c r="F4700" s="980" t="s">
        <v>2124</v>
      </c>
      <c r="G4700" s="11"/>
      <c r="H4700" s="11"/>
      <c r="I4700" s="980">
        <v>5</v>
      </c>
      <c r="J4700" s="11"/>
      <c r="K4700" s="11"/>
      <c r="L4700" s="980">
        <v>5</v>
      </c>
      <c r="M4700" s="11"/>
      <c r="N4700" s="11"/>
      <c r="O4700" s="360">
        <f>IF(P4700="Yes",'MD Rates'!$H$1,R4700)</f>
        <v>43800</v>
      </c>
      <c r="P4700" s="1244" t="str">
        <f t="shared" si="188"/>
        <v>No</v>
      </c>
      <c r="R4700" s="1245">
        <v>43800</v>
      </c>
    </row>
    <row r="4701" spans="1:18" ht="15" hidden="1" x14ac:dyDescent="0.25">
      <c r="A4701" s="980" t="s">
        <v>1905</v>
      </c>
      <c r="B4701" s="1064" t="s">
        <v>1923</v>
      </c>
      <c r="C4701" s="981" t="s">
        <v>1530</v>
      </c>
      <c r="D4701" s="980" t="s">
        <v>1833</v>
      </c>
      <c r="E4701" s="11"/>
      <c r="F4701" s="980" t="s">
        <v>2124</v>
      </c>
      <c r="G4701" s="11"/>
      <c r="H4701" s="11"/>
      <c r="I4701" s="980">
        <v>5</v>
      </c>
      <c r="J4701" s="11"/>
      <c r="K4701" s="11"/>
      <c r="L4701" s="980">
        <v>5</v>
      </c>
      <c r="M4701" s="11"/>
      <c r="N4701" s="11"/>
      <c r="O4701" s="360">
        <f>IF(P4701="Yes",'MD Rates'!$H$1,R4701)</f>
        <v>43800</v>
      </c>
      <c r="P4701" s="1244" t="str">
        <f t="shared" si="188"/>
        <v>No</v>
      </c>
      <c r="R4701" s="1245">
        <v>43800</v>
      </c>
    </row>
    <row r="4702" spans="1:18" ht="15" hidden="1" x14ac:dyDescent="0.25">
      <c r="A4702" s="980" t="s">
        <v>1905</v>
      </c>
      <c r="B4702" s="1064" t="s">
        <v>1923</v>
      </c>
      <c r="C4702" s="981" t="s">
        <v>1530</v>
      </c>
      <c r="D4702" s="980" t="s">
        <v>1835</v>
      </c>
      <c r="E4702" s="11"/>
      <c r="F4702" s="980" t="s">
        <v>2124</v>
      </c>
      <c r="G4702" s="11"/>
      <c r="H4702" s="11"/>
      <c r="I4702" s="980">
        <v>5</v>
      </c>
      <c r="J4702" s="11"/>
      <c r="K4702" s="11"/>
      <c r="L4702" s="980">
        <v>5</v>
      </c>
      <c r="M4702" s="11"/>
      <c r="N4702" s="11"/>
      <c r="O4702" s="360">
        <f>IF(P4702="Yes",'MD Rates'!$H$1,R4702)</f>
        <v>43800</v>
      </c>
      <c r="P4702" s="1244" t="str">
        <f t="shared" si="188"/>
        <v>No</v>
      </c>
      <c r="R4702" s="1245">
        <v>43800</v>
      </c>
    </row>
    <row r="4703" spans="1:18" ht="15" hidden="1" x14ac:dyDescent="0.25">
      <c r="A4703" s="980" t="s">
        <v>1905</v>
      </c>
      <c r="B4703" s="1064" t="s">
        <v>1923</v>
      </c>
      <c r="C4703" s="981" t="s">
        <v>1530</v>
      </c>
      <c r="D4703" s="980" t="s">
        <v>1900</v>
      </c>
      <c r="E4703" s="11"/>
      <c r="F4703" s="980" t="s">
        <v>2124</v>
      </c>
      <c r="G4703" s="11"/>
      <c r="H4703" s="11"/>
      <c r="I4703" s="980">
        <v>5</v>
      </c>
      <c r="J4703" s="11"/>
      <c r="K4703" s="11"/>
      <c r="L4703" s="980">
        <v>5</v>
      </c>
      <c r="M4703" s="11"/>
      <c r="N4703" s="11"/>
      <c r="O4703" s="360">
        <f>IF(P4703="Yes",'MD Rates'!$H$1,R4703)</f>
        <v>43800</v>
      </c>
      <c r="P4703" s="1244" t="str">
        <f t="shared" si="188"/>
        <v>No</v>
      </c>
      <c r="R4703" s="1245">
        <v>43800</v>
      </c>
    </row>
    <row r="4704" spans="1:18" ht="15" hidden="1" x14ac:dyDescent="0.25">
      <c r="A4704" s="980" t="s">
        <v>1905</v>
      </c>
      <c r="B4704" s="1064" t="s">
        <v>1923</v>
      </c>
      <c r="C4704" s="981" t="s">
        <v>1530</v>
      </c>
      <c r="D4704" s="980" t="s">
        <v>1901</v>
      </c>
      <c r="E4704" s="11"/>
      <c r="F4704" s="980" t="s">
        <v>2124</v>
      </c>
      <c r="G4704" s="11"/>
      <c r="H4704" s="11"/>
      <c r="I4704" s="980">
        <v>5</v>
      </c>
      <c r="J4704" s="11"/>
      <c r="K4704" s="11"/>
      <c r="L4704" s="980">
        <v>5</v>
      </c>
      <c r="M4704" s="11"/>
      <c r="N4704" s="11"/>
      <c r="O4704" s="360">
        <f>IF(P4704="Yes",'MD Rates'!$H$1,R4704)</f>
        <v>43800</v>
      </c>
      <c r="P4704" s="1244" t="str">
        <f t="shared" si="188"/>
        <v>No</v>
      </c>
      <c r="R4704" s="1245">
        <v>43800</v>
      </c>
    </row>
    <row r="4705" spans="1:18" ht="15" hidden="1" x14ac:dyDescent="0.25">
      <c r="A4705" s="980" t="s">
        <v>1905</v>
      </c>
      <c r="B4705" s="1064" t="s">
        <v>1923</v>
      </c>
      <c r="C4705" s="981" t="s">
        <v>1530</v>
      </c>
      <c r="D4705" s="980" t="s">
        <v>1902</v>
      </c>
      <c r="E4705" s="11"/>
      <c r="F4705" s="980" t="s">
        <v>2124</v>
      </c>
      <c r="G4705" s="11"/>
      <c r="H4705" s="11"/>
      <c r="I4705" s="980">
        <v>5</v>
      </c>
      <c r="J4705" s="11"/>
      <c r="K4705" s="11"/>
      <c r="L4705" s="980">
        <v>5</v>
      </c>
      <c r="M4705" s="11"/>
      <c r="N4705" s="11"/>
      <c r="O4705" s="360">
        <f>IF(P4705="Yes",'MD Rates'!$H$1,R4705)</f>
        <v>43800</v>
      </c>
      <c r="P4705" s="1244" t="str">
        <f t="shared" si="188"/>
        <v>No</v>
      </c>
      <c r="R4705" s="1245">
        <v>43800</v>
      </c>
    </row>
    <row r="4706" spans="1:18" ht="15" hidden="1" x14ac:dyDescent="0.25">
      <c r="A4706" s="980" t="s">
        <v>1905</v>
      </c>
      <c r="B4706" s="1064" t="s">
        <v>1923</v>
      </c>
      <c r="C4706" s="981" t="s">
        <v>1530</v>
      </c>
      <c r="D4706" s="980" t="s">
        <v>1903</v>
      </c>
      <c r="E4706" s="11"/>
      <c r="F4706" s="980" t="s">
        <v>2124</v>
      </c>
      <c r="G4706" s="11"/>
      <c r="H4706" s="11"/>
      <c r="I4706" s="980">
        <v>5</v>
      </c>
      <c r="J4706" s="11"/>
      <c r="K4706" s="11"/>
      <c r="L4706" s="980">
        <v>5</v>
      </c>
      <c r="M4706" s="11"/>
      <c r="N4706" s="11"/>
      <c r="O4706" s="360">
        <f>IF(P4706="Yes",'MD Rates'!$H$1,R4706)</f>
        <v>43800</v>
      </c>
      <c r="P4706" s="1244" t="str">
        <f t="shared" si="188"/>
        <v>No</v>
      </c>
      <c r="R4706" s="1245">
        <v>43800</v>
      </c>
    </row>
    <row r="4707" spans="1:18" ht="15" hidden="1" x14ac:dyDescent="0.25">
      <c r="A4707" s="980" t="s">
        <v>1905</v>
      </c>
      <c r="B4707" s="1064" t="s">
        <v>1923</v>
      </c>
      <c r="C4707" s="981" t="s">
        <v>1530</v>
      </c>
      <c r="D4707" s="980" t="s">
        <v>1794</v>
      </c>
      <c r="E4707" s="11"/>
      <c r="F4707" s="980" t="s">
        <v>2125</v>
      </c>
      <c r="G4707" s="11"/>
      <c r="H4707" s="11"/>
      <c r="I4707" s="980">
        <v>4</v>
      </c>
      <c r="J4707" s="11"/>
      <c r="K4707" s="11"/>
      <c r="L4707" s="980">
        <v>4</v>
      </c>
      <c r="M4707" s="11"/>
      <c r="N4707" s="11"/>
      <c r="O4707" s="360">
        <f>IF(P4707="Yes",'MD Rates'!$H$1,R4707)</f>
        <v>43800</v>
      </c>
      <c r="P4707" s="1244" t="str">
        <f t="shared" si="188"/>
        <v>No</v>
      </c>
      <c r="R4707" s="1245">
        <v>43800</v>
      </c>
    </row>
    <row r="4708" spans="1:18" ht="15" hidden="1" x14ac:dyDescent="0.25">
      <c r="A4708" s="980" t="s">
        <v>1905</v>
      </c>
      <c r="B4708" s="1064" t="s">
        <v>1923</v>
      </c>
      <c r="C4708" s="981" t="s">
        <v>1530</v>
      </c>
      <c r="D4708" s="980" t="s">
        <v>1796</v>
      </c>
      <c r="E4708" s="11"/>
      <c r="F4708" s="980" t="s">
        <v>2125</v>
      </c>
      <c r="G4708" s="11"/>
      <c r="H4708" s="11"/>
      <c r="I4708" s="980">
        <v>4</v>
      </c>
      <c r="J4708" s="11"/>
      <c r="K4708" s="11"/>
      <c r="L4708" s="980">
        <v>4</v>
      </c>
      <c r="M4708" s="11"/>
      <c r="N4708" s="11"/>
      <c r="O4708" s="360">
        <f>IF(P4708="Yes",'MD Rates'!$H$1,R4708)</f>
        <v>43800</v>
      </c>
      <c r="P4708" s="1244" t="str">
        <f t="shared" si="188"/>
        <v>No</v>
      </c>
      <c r="R4708" s="1245">
        <v>43800</v>
      </c>
    </row>
    <row r="4709" spans="1:18" ht="15" hidden="1" x14ac:dyDescent="0.25">
      <c r="A4709" s="980" t="s">
        <v>1905</v>
      </c>
      <c r="B4709" s="1064" t="s">
        <v>1923</v>
      </c>
      <c r="C4709" s="981" t="s">
        <v>1530</v>
      </c>
      <c r="D4709" s="980" t="s">
        <v>1798</v>
      </c>
      <c r="E4709" s="11"/>
      <c r="F4709" s="980" t="s">
        <v>2125</v>
      </c>
      <c r="G4709" s="11"/>
      <c r="H4709" s="11"/>
      <c r="I4709" s="980">
        <v>4</v>
      </c>
      <c r="J4709" s="11"/>
      <c r="K4709" s="11"/>
      <c r="L4709" s="980">
        <v>4</v>
      </c>
      <c r="M4709" s="11"/>
      <c r="N4709" s="11"/>
      <c r="O4709" s="360">
        <f>IF(P4709="Yes",'MD Rates'!$H$1,R4709)</f>
        <v>43800</v>
      </c>
      <c r="P4709" s="1244" t="str">
        <f t="shared" si="188"/>
        <v>No</v>
      </c>
      <c r="R4709" s="1245">
        <v>43800</v>
      </c>
    </row>
    <row r="4710" spans="1:18" ht="15" hidden="1" x14ac:dyDescent="0.25">
      <c r="A4710" s="980" t="s">
        <v>1905</v>
      </c>
      <c r="B4710" s="1064" t="s">
        <v>1923</v>
      </c>
      <c r="C4710" s="981" t="s">
        <v>1530</v>
      </c>
      <c r="D4710" s="980" t="s">
        <v>1788</v>
      </c>
      <c r="E4710" s="11"/>
      <c r="F4710" s="980" t="s">
        <v>2125</v>
      </c>
      <c r="G4710" s="11"/>
      <c r="H4710" s="11"/>
      <c r="I4710" s="980">
        <v>4</v>
      </c>
      <c r="J4710" s="11"/>
      <c r="K4710" s="11"/>
      <c r="L4710" s="980">
        <v>4</v>
      </c>
      <c r="M4710" s="11"/>
      <c r="N4710" s="11"/>
      <c r="O4710" s="360">
        <f>IF(P4710="Yes",'MD Rates'!$H$1,R4710)</f>
        <v>43800</v>
      </c>
      <c r="P4710" s="1244" t="str">
        <f t="shared" si="188"/>
        <v>No</v>
      </c>
      <c r="R4710" s="1245">
        <v>43800</v>
      </c>
    </row>
    <row r="4711" spans="1:18" ht="15" hidden="1" x14ac:dyDescent="0.25">
      <c r="A4711" s="980" t="s">
        <v>1905</v>
      </c>
      <c r="B4711" s="1064" t="s">
        <v>1923</v>
      </c>
      <c r="C4711" s="981" t="s">
        <v>1530</v>
      </c>
      <c r="D4711" s="980" t="s">
        <v>1791</v>
      </c>
      <c r="E4711" s="11"/>
      <c r="F4711" s="980" t="s">
        <v>2125</v>
      </c>
      <c r="G4711" s="11"/>
      <c r="H4711" s="11"/>
      <c r="I4711" s="980">
        <v>4</v>
      </c>
      <c r="J4711" s="11"/>
      <c r="K4711" s="11"/>
      <c r="L4711" s="980">
        <v>4</v>
      </c>
      <c r="M4711" s="11"/>
      <c r="N4711" s="11"/>
      <c r="O4711" s="360">
        <f>IF(P4711="Yes",'MD Rates'!$H$1,R4711)</f>
        <v>43800</v>
      </c>
      <c r="P4711" s="1244" t="str">
        <f t="shared" si="188"/>
        <v>No</v>
      </c>
      <c r="R4711" s="1245">
        <v>43800</v>
      </c>
    </row>
    <row r="4712" spans="1:18" ht="15" hidden="1" x14ac:dyDescent="0.25">
      <c r="A4712" s="980" t="s">
        <v>1905</v>
      </c>
      <c r="B4712" s="1064" t="s">
        <v>1923</v>
      </c>
      <c r="C4712" s="981" t="s">
        <v>1530</v>
      </c>
      <c r="D4712" s="980" t="s">
        <v>1906</v>
      </c>
      <c r="E4712" s="11"/>
      <c r="F4712" s="980" t="s">
        <v>2125</v>
      </c>
      <c r="G4712" s="11"/>
      <c r="H4712" s="11"/>
      <c r="I4712" s="980">
        <v>4</v>
      </c>
      <c r="J4712" s="11"/>
      <c r="K4712" s="11"/>
      <c r="L4712" s="980">
        <v>4</v>
      </c>
      <c r="M4712" s="11"/>
      <c r="N4712" s="11"/>
      <c r="O4712" s="360">
        <f>IF(P4712="Yes",'MD Rates'!$H$1,R4712)</f>
        <v>43800</v>
      </c>
      <c r="P4712" s="1244" t="str">
        <f t="shared" si="188"/>
        <v>No</v>
      </c>
      <c r="R4712" s="1245">
        <v>43800</v>
      </c>
    </row>
    <row r="4713" spans="1:18" ht="15" hidden="1" x14ac:dyDescent="0.25">
      <c r="A4713" s="980" t="s">
        <v>1905</v>
      </c>
      <c r="B4713" s="1064" t="s">
        <v>1923</v>
      </c>
      <c r="C4713" s="981" t="s">
        <v>1530</v>
      </c>
      <c r="D4713" s="980" t="s">
        <v>1907</v>
      </c>
      <c r="E4713" s="11"/>
      <c r="F4713" s="980" t="s">
        <v>2125</v>
      </c>
      <c r="G4713" s="11"/>
      <c r="H4713" s="11"/>
      <c r="I4713" s="980">
        <v>4</v>
      </c>
      <c r="J4713" s="11"/>
      <c r="K4713" s="11"/>
      <c r="L4713" s="980">
        <v>4</v>
      </c>
      <c r="M4713" s="11"/>
      <c r="N4713" s="11"/>
      <c r="O4713" s="360">
        <f>IF(P4713="Yes",'MD Rates'!$H$1,R4713)</f>
        <v>43800</v>
      </c>
      <c r="P4713" s="1244" t="str">
        <f t="shared" si="188"/>
        <v>No</v>
      </c>
      <c r="R4713" s="1245">
        <v>43800</v>
      </c>
    </row>
    <row r="4714" spans="1:18" ht="15" hidden="1" x14ac:dyDescent="0.25">
      <c r="A4714" s="980" t="s">
        <v>1905</v>
      </c>
      <c r="B4714" s="1064" t="s">
        <v>1923</v>
      </c>
      <c r="C4714" s="981" t="s">
        <v>1530</v>
      </c>
      <c r="D4714" s="980" t="s">
        <v>1908</v>
      </c>
      <c r="E4714" s="11"/>
      <c r="F4714" s="980" t="s">
        <v>2125</v>
      </c>
      <c r="G4714" s="11"/>
      <c r="H4714" s="11"/>
      <c r="I4714" s="980">
        <v>4</v>
      </c>
      <c r="J4714" s="11"/>
      <c r="K4714" s="11"/>
      <c r="L4714" s="980">
        <v>4</v>
      </c>
      <c r="M4714" s="11"/>
      <c r="N4714" s="11"/>
      <c r="O4714" s="360">
        <f>IF(P4714="Yes",'MD Rates'!$H$1,R4714)</f>
        <v>43800</v>
      </c>
      <c r="P4714" s="1244" t="str">
        <f t="shared" si="188"/>
        <v>No</v>
      </c>
      <c r="R4714" s="1245">
        <v>43800</v>
      </c>
    </row>
    <row r="4715" spans="1:18" ht="15" hidden="1" x14ac:dyDescent="0.25">
      <c r="A4715" s="980" t="s">
        <v>1905</v>
      </c>
      <c r="B4715" s="1064" t="s">
        <v>1923</v>
      </c>
      <c r="C4715" s="981" t="s">
        <v>1530</v>
      </c>
      <c r="D4715" s="980" t="s">
        <v>1909</v>
      </c>
      <c r="E4715" s="11"/>
      <c r="F4715" s="980" t="s">
        <v>2125</v>
      </c>
      <c r="G4715" s="11"/>
      <c r="H4715" s="11"/>
      <c r="I4715" s="980">
        <v>4</v>
      </c>
      <c r="J4715" s="11"/>
      <c r="K4715" s="11"/>
      <c r="L4715" s="980">
        <v>4</v>
      </c>
      <c r="M4715" s="11"/>
      <c r="N4715" s="11"/>
      <c r="O4715" s="360">
        <f>IF(P4715="Yes",'MD Rates'!$H$1,R4715)</f>
        <v>43800</v>
      </c>
      <c r="P4715" s="1244" t="str">
        <f t="shared" si="188"/>
        <v>No</v>
      </c>
      <c r="R4715" s="1245">
        <v>43800</v>
      </c>
    </row>
    <row r="4716" spans="1:18" ht="15" hidden="1" x14ac:dyDescent="0.25">
      <c r="A4716" s="980" t="s">
        <v>1905</v>
      </c>
      <c r="B4716" s="1064" t="s">
        <v>1923</v>
      </c>
      <c r="C4716" s="981" t="s">
        <v>1530</v>
      </c>
      <c r="D4716" s="980" t="s">
        <v>1910</v>
      </c>
      <c r="E4716" s="11"/>
      <c r="F4716" s="980" t="s">
        <v>2125</v>
      </c>
      <c r="G4716" s="11"/>
      <c r="H4716" s="11"/>
      <c r="I4716" s="980">
        <v>4</v>
      </c>
      <c r="J4716" s="11"/>
      <c r="K4716" s="11"/>
      <c r="L4716" s="980">
        <v>4</v>
      </c>
      <c r="M4716" s="11"/>
      <c r="N4716" s="11"/>
      <c r="O4716" s="360">
        <f>IF(P4716="Yes",'MD Rates'!$H$1,R4716)</f>
        <v>43800</v>
      </c>
      <c r="P4716" s="1244" t="str">
        <f t="shared" si="188"/>
        <v>No</v>
      </c>
      <c r="R4716" s="1245">
        <v>43800</v>
      </c>
    </row>
    <row r="4717" spans="1:18" ht="15" hidden="1" x14ac:dyDescent="0.25">
      <c r="A4717" s="980" t="s">
        <v>1905</v>
      </c>
      <c r="B4717" s="1064" t="s">
        <v>1923</v>
      </c>
      <c r="C4717" s="981" t="s">
        <v>1530</v>
      </c>
      <c r="D4717" s="980" t="s">
        <v>1911</v>
      </c>
      <c r="E4717" s="11"/>
      <c r="F4717" s="980" t="s">
        <v>2125</v>
      </c>
      <c r="G4717" s="11"/>
      <c r="H4717" s="11"/>
      <c r="I4717" s="980">
        <v>4</v>
      </c>
      <c r="J4717" s="11"/>
      <c r="K4717" s="11"/>
      <c r="L4717" s="980">
        <v>4</v>
      </c>
      <c r="M4717" s="11"/>
      <c r="N4717" s="11"/>
      <c r="O4717" s="360">
        <f>IF(P4717="Yes",'MD Rates'!$H$1,R4717)</f>
        <v>43800</v>
      </c>
      <c r="P4717" s="1244" t="str">
        <f t="shared" si="188"/>
        <v>No</v>
      </c>
      <c r="R4717" s="1245">
        <v>43800</v>
      </c>
    </row>
    <row r="4718" spans="1:18" ht="15" hidden="1" x14ac:dyDescent="0.25">
      <c r="A4718" s="980" t="s">
        <v>1905</v>
      </c>
      <c r="B4718" s="1064" t="s">
        <v>1923</v>
      </c>
      <c r="C4718" s="981" t="s">
        <v>1530</v>
      </c>
      <c r="D4718" s="980" t="s">
        <v>1801</v>
      </c>
      <c r="E4718" s="11"/>
      <c r="F4718" s="980" t="s">
        <v>2125</v>
      </c>
      <c r="G4718" s="11"/>
      <c r="H4718" s="11"/>
      <c r="I4718" s="980">
        <v>4</v>
      </c>
      <c r="J4718" s="11"/>
      <c r="K4718" s="11"/>
      <c r="L4718" s="980">
        <v>4</v>
      </c>
      <c r="M4718" s="11"/>
      <c r="N4718" s="11"/>
      <c r="O4718" s="360">
        <f>IF(P4718="Yes",'MD Rates'!$H$1,R4718)</f>
        <v>43800</v>
      </c>
      <c r="P4718" s="1244" t="str">
        <f t="shared" si="188"/>
        <v>No</v>
      </c>
      <c r="R4718" s="1245">
        <v>43800</v>
      </c>
    </row>
    <row r="4719" spans="1:18" ht="15" hidden="1" x14ac:dyDescent="0.25">
      <c r="A4719" s="980" t="s">
        <v>1905</v>
      </c>
      <c r="B4719" s="1064" t="s">
        <v>1923</v>
      </c>
      <c r="C4719" s="981" t="s">
        <v>1530</v>
      </c>
      <c r="D4719" s="980" t="s">
        <v>1803</v>
      </c>
      <c r="E4719" s="11"/>
      <c r="F4719" s="980" t="s">
        <v>2125</v>
      </c>
      <c r="G4719" s="11"/>
      <c r="H4719" s="11"/>
      <c r="I4719" s="980">
        <v>4</v>
      </c>
      <c r="J4719" s="11"/>
      <c r="K4719" s="11"/>
      <c r="L4719" s="980">
        <v>4</v>
      </c>
      <c r="M4719" s="11"/>
      <c r="N4719" s="11"/>
      <c r="O4719" s="360">
        <f>IF(P4719="Yes",'MD Rates'!$H$1,R4719)</f>
        <v>43800</v>
      </c>
      <c r="P4719" s="1244" t="str">
        <f t="shared" si="188"/>
        <v>No</v>
      </c>
      <c r="R4719" s="1245">
        <v>43800</v>
      </c>
    </row>
    <row r="4720" spans="1:18" ht="15" hidden="1" x14ac:dyDescent="0.25">
      <c r="A4720" s="980" t="s">
        <v>1905</v>
      </c>
      <c r="B4720" s="1064" t="s">
        <v>1923</v>
      </c>
      <c r="C4720" s="981" t="s">
        <v>1530</v>
      </c>
      <c r="D4720" s="980" t="s">
        <v>1805</v>
      </c>
      <c r="E4720" s="11"/>
      <c r="F4720" s="980" t="s">
        <v>2125</v>
      </c>
      <c r="G4720" s="11"/>
      <c r="H4720" s="11"/>
      <c r="I4720" s="980">
        <v>4</v>
      </c>
      <c r="J4720" s="11"/>
      <c r="K4720" s="11"/>
      <c r="L4720" s="980">
        <v>4</v>
      </c>
      <c r="M4720" s="11"/>
      <c r="N4720" s="11"/>
      <c r="O4720" s="360">
        <f>IF(P4720="Yes",'MD Rates'!$H$1,R4720)</f>
        <v>43800</v>
      </c>
      <c r="P4720" s="1244" t="str">
        <f t="shared" si="188"/>
        <v>No</v>
      </c>
      <c r="R4720" s="1245">
        <v>43800</v>
      </c>
    </row>
    <row r="4721" spans="1:18" ht="15" hidden="1" x14ac:dyDescent="0.25">
      <c r="A4721" s="980" t="s">
        <v>1905</v>
      </c>
      <c r="B4721" s="1064" t="s">
        <v>1923</v>
      </c>
      <c r="C4721" s="981" t="s">
        <v>1530</v>
      </c>
      <c r="D4721" s="980" t="s">
        <v>1807</v>
      </c>
      <c r="E4721" s="11"/>
      <c r="F4721" s="980" t="s">
        <v>2125</v>
      </c>
      <c r="G4721" s="11"/>
      <c r="H4721" s="11"/>
      <c r="I4721" s="980">
        <v>4</v>
      </c>
      <c r="J4721" s="11"/>
      <c r="K4721" s="11"/>
      <c r="L4721" s="980">
        <v>4</v>
      </c>
      <c r="M4721" s="11"/>
      <c r="N4721" s="11"/>
      <c r="O4721" s="360">
        <f>IF(P4721="Yes",'MD Rates'!$H$1,R4721)</f>
        <v>43800</v>
      </c>
      <c r="P4721" s="1244" t="str">
        <f t="shared" si="188"/>
        <v>No</v>
      </c>
      <c r="R4721" s="1245">
        <v>43800</v>
      </c>
    </row>
    <row r="4722" spans="1:18" ht="15" hidden="1" x14ac:dyDescent="0.25">
      <c r="A4722" s="980" t="s">
        <v>1905</v>
      </c>
      <c r="B4722" s="1064" t="s">
        <v>1923</v>
      </c>
      <c r="C4722" s="981" t="s">
        <v>1530</v>
      </c>
      <c r="D4722" s="980" t="s">
        <v>1809</v>
      </c>
      <c r="E4722" s="11"/>
      <c r="F4722" s="980" t="s">
        <v>2125</v>
      </c>
      <c r="G4722" s="11"/>
      <c r="H4722" s="11"/>
      <c r="I4722" s="980">
        <v>4</v>
      </c>
      <c r="J4722" s="11"/>
      <c r="K4722" s="11"/>
      <c r="L4722" s="980">
        <v>4</v>
      </c>
      <c r="M4722" s="11"/>
      <c r="N4722" s="11"/>
      <c r="O4722" s="360">
        <f>IF(P4722="Yes",'MD Rates'!$H$1,R4722)</f>
        <v>43800</v>
      </c>
      <c r="P4722" s="1244" t="str">
        <f t="shared" si="188"/>
        <v>No</v>
      </c>
      <c r="R4722" s="1245">
        <v>43800</v>
      </c>
    </row>
    <row r="4723" spans="1:18" ht="15" hidden="1" x14ac:dyDescent="0.25">
      <c r="A4723" s="980" t="s">
        <v>1905</v>
      </c>
      <c r="B4723" s="1064" t="s">
        <v>1923</v>
      </c>
      <c r="C4723" s="981" t="s">
        <v>1530</v>
      </c>
      <c r="D4723" s="980" t="s">
        <v>1811</v>
      </c>
      <c r="E4723" s="11"/>
      <c r="F4723" s="980" t="s">
        <v>2125</v>
      </c>
      <c r="G4723" s="11"/>
      <c r="H4723" s="11"/>
      <c r="I4723" s="980">
        <v>4</v>
      </c>
      <c r="J4723" s="11"/>
      <c r="K4723" s="11"/>
      <c r="L4723" s="980">
        <v>4</v>
      </c>
      <c r="M4723" s="11"/>
      <c r="N4723" s="11"/>
      <c r="O4723" s="360">
        <f>IF(P4723="Yes",'MD Rates'!$H$1,R4723)</f>
        <v>43800</v>
      </c>
      <c r="P4723" s="1244" t="str">
        <f t="shared" si="188"/>
        <v>No</v>
      </c>
      <c r="R4723" s="1245">
        <v>43800</v>
      </c>
    </row>
    <row r="4724" spans="1:18" ht="15" hidden="1" x14ac:dyDescent="0.25">
      <c r="A4724" s="980" t="s">
        <v>1905</v>
      </c>
      <c r="B4724" s="1064" t="s">
        <v>1923</v>
      </c>
      <c r="C4724" s="981" t="s">
        <v>1530</v>
      </c>
      <c r="D4724" s="980" t="s">
        <v>1813</v>
      </c>
      <c r="E4724" s="11"/>
      <c r="F4724" s="980" t="s">
        <v>2125</v>
      </c>
      <c r="G4724" s="11"/>
      <c r="H4724" s="11"/>
      <c r="I4724" s="980">
        <v>4</v>
      </c>
      <c r="J4724" s="11"/>
      <c r="K4724" s="11"/>
      <c r="L4724" s="980">
        <v>4</v>
      </c>
      <c r="M4724" s="11"/>
      <c r="N4724" s="11"/>
      <c r="O4724" s="360">
        <f>IF(P4724="Yes",'MD Rates'!$H$1,R4724)</f>
        <v>43800</v>
      </c>
      <c r="P4724" s="1244" t="str">
        <f t="shared" si="188"/>
        <v>No</v>
      </c>
      <c r="R4724" s="1245">
        <v>43800</v>
      </c>
    </row>
    <row r="4725" spans="1:18" ht="15" hidden="1" x14ac:dyDescent="0.25">
      <c r="A4725" s="980" t="s">
        <v>1905</v>
      </c>
      <c r="B4725" s="1064" t="s">
        <v>1923</v>
      </c>
      <c r="C4725" s="981" t="s">
        <v>1530</v>
      </c>
      <c r="D4725" s="980" t="s">
        <v>1815</v>
      </c>
      <c r="E4725" s="11"/>
      <c r="F4725" s="980" t="s">
        <v>2125</v>
      </c>
      <c r="G4725" s="11"/>
      <c r="H4725" s="11"/>
      <c r="I4725" s="980">
        <v>4</v>
      </c>
      <c r="J4725" s="11"/>
      <c r="K4725" s="11"/>
      <c r="L4725" s="980">
        <v>4</v>
      </c>
      <c r="M4725" s="11"/>
      <c r="N4725" s="11"/>
      <c r="O4725" s="360">
        <f>IF(P4725="Yes",'MD Rates'!$H$1,R4725)</f>
        <v>43800</v>
      </c>
      <c r="P4725" s="1244" t="str">
        <f t="shared" si="188"/>
        <v>No</v>
      </c>
      <c r="R4725" s="1245">
        <v>43800</v>
      </c>
    </row>
    <row r="4726" spans="1:18" ht="15" hidden="1" x14ac:dyDescent="0.25">
      <c r="A4726" s="980" t="s">
        <v>1905</v>
      </c>
      <c r="B4726" s="1064" t="s">
        <v>1923</v>
      </c>
      <c r="C4726" s="981" t="s">
        <v>1530</v>
      </c>
      <c r="D4726" s="980" t="s">
        <v>1821</v>
      </c>
      <c r="E4726" s="11"/>
      <c r="F4726" s="980" t="s">
        <v>2125</v>
      </c>
      <c r="G4726" s="11"/>
      <c r="H4726" s="11"/>
      <c r="I4726" s="980">
        <v>4</v>
      </c>
      <c r="J4726" s="11"/>
      <c r="K4726" s="11"/>
      <c r="L4726" s="980">
        <v>4</v>
      </c>
      <c r="M4726" s="11"/>
      <c r="N4726" s="11"/>
      <c r="O4726" s="360">
        <f>IF(P4726="Yes",'MD Rates'!$H$1,R4726)</f>
        <v>43800</v>
      </c>
      <c r="P4726" s="1244" t="str">
        <f t="shared" si="188"/>
        <v>No</v>
      </c>
      <c r="R4726" s="1245">
        <v>43800</v>
      </c>
    </row>
    <row r="4727" spans="1:18" ht="15" hidden="1" x14ac:dyDescent="0.25">
      <c r="A4727" s="980" t="s">
        <v>1905</v>
      </c>
      <c r="B4727" s="1064" t="s">
        <v>1923</v>
      </c>
      <c r="C4727" s="981" t="s">
        <v>1530</v>
      </c>
      <c r="D4727" s="980" t="s">
        <v>1823</v>
      </c>
      <c r="E4727" s="11"/>
      <c r="F4727" s="980" t="s">
        <v>2125</v>
      </c>
      <c r="G4727" s="11"/>
      <c r="H4727" s="11"/>
      <c r="I4727" s="980">
        <v>4</v>
      </c>
      <c r="J4727" s="11"/>
      <c r="K4727" s="11"/>
      <c r="L4727" s="980">
        <v>4</v>
      </c>
      <c r="M4727" s="11"/>
      <c r="N4727" s="11"/>
      <c r="O4727" s="360">
        <f>IF(P4727="Yes",'MD Rates'!$H$1,R4727)</f>
        <v>43800</v>
      </c>
      <c r="P4727" s="1244" t="str">
        <f t="shared" si="188"/>
        <v>No</v>
      </c>
      <c r="R4727" s="1245">
        <v>43800</v>
      </c>
    </row>
    <row r="4728" spans="1:18" ht="15" hidden="1" x14ac:dyDescent="0.25">
      <c r="A4728" s="980" t="s">
        <v>1905</v>
      </c>
      <c r="B4728" s="1064" t="s">
        <v>1923</v>
      </c>
      <c r="C4728" s="981" t="s">
        <v>1530</v>
      </c>
      <c r="D4728" s="980" t="s">
        <v>1825</v>
      </c>
      <c r="E4728" s="11"/>
      <c r="F4728" s="980" t="s">
        <v>2125</v>
      </c>
      <c r="G4728" s="11"/>
      <c r="H4728" s="11"/>
      <c r="I4728" s="980">
        <v>4</v>
      </c>
      <c r="J4728" s="11"/>
      <c r="K4728" s="11"/>
      <c r="L4728" s="980">
        <v>4</v>
      </c>
      <c r="M4728" s="11"/>
      <c r="N4728" s="11"/>
      <c r="O4728" s="360">
        <f>IF(P4728="Yes",'MD Rates'!$H$1,R4728)</f>
        <v>43800</v>
      </c>
      <c r="P4728" s="1244" t="str">
        <f t="shared" si="188"/>
        <v>No</v>
      </c>
      <c r="R4728" s="1245">
        <v>43800</v>
      </c>
    </row>
    <row r="4729" spans="1:18" ht="15" hidden="1" x14ac:dyDescent="0.25">
      <c r="A4729" s="980" t="s">
        <v>1905</v>
      </c>
      <c r="B4729" s="1064" t="s">
        <v>1923</v>
      </c>
      <c r="C4729" s="981" t="s">
        <v>1530</v>
      </c>
      <c r="D4729" s="980" t="s">
        <v>1827</v>
      </c>
      <c r="E4729" s="11"/>
      <c r="F4729" s="980" t="s">
        <v>2125</v>
      </c>
      <c r="G4729" s="11"/>
      <c r="H4729" s="11"/>
      <c r="I4729" s="980">
        <v>4</v>
      </c>
      <c r="J4729" s="11"/>
      <c r="K4729" s="11"/>
      <c r="L4729" s="980">
        <v>4</v>
      </c>
      <c r="M4729" s="11"/>
      <c r="N4729" s="11"/>
      <c r="O4729" s="360">
        <f>IF(P4729="Yes",'MD Rates'!$H$1,R4729)</f>
        <v>43800</v>
      </c>
      <c r="P4729" s="1244" t="str">
        <f t="shared" si="188"/>
        <v>No</v>
      </c>
      <c r="R4729" s="1245">
        <v>43800</v>
      </c>
    </row>
    <row r="4730" spans="1:18" ht="15" hidden="1" x14ac:dyDescent="0.25">
      <c r="A4730" s="980" t="s">
        <v>1905</v>
      </c>
      <c r="B4730" s="1064" t="s">
        <v>1923</v>
      </c>
      <c r="C4730" s="981" t="s">
        <v>1530</v>
      </c>
      <c r="D4730" s="980" t="s">
        <v>1829</v>
      </c>
      <c r="E4730" s="11"/>
      <c r="F4730" s="980" t="s">
        <v>2125</v>
      </c>
      <c r="G4730" s="11"/>
      <c r="H4730" s="11"/>
      <c r="I4730" s="980">
        <v>4</v>
      </c>
      <c r="J4730" s="11"/>
      <c r="K4730" s="11"/>
      <c r="L4730" s="980">
        <v>4</v>
      </c>
      <c r="M4730" s="11"/>
      <c r="N4730" s="11"/>
      <c r="O4730" s="360">
        <f>IF(P4730="Yes",'MD Rates'!$H$1,R4730)</f>
        <v>43800</v>
      </c>
      <c r="P4730" s="1244" t="str">
        <f t="shared" si="188"/>
        <v>No</v>
      </c>
      <c r="R4730" s="1245">
        <v>43800</v>
      </c>
    </row>
    <row r="4731" spans="1:18" ht="15" hidden="1" x14ac:dyDescent="0.25">
      <c r="A4731" s="980" t="s">
        <v>1905</v>
      </c>
      <c r="B4731" s="1064" t="s">
        <v>1923</v>
      </c>
      <c r="C4731" s="981" t="s">
        <v>1530</v>
      </c>
      <c r="D4731" s="980" t="s">
        <v>1831</v>
      </c>
      <c r="E4731" s="11"/>
      <c r="F4731" s="980" t="s">
        <v>2125</v>
      </c>
      <c r="G4731" s="11"/>
      <c r="H4731" s="11"/>
      <c r="I4731" s="980">
        <v>4</v>
      </c>
      <c r="J4731" s="11"/>
      <c r="K4731" s="11"/>
      <c r="L4731" s="980">
        <v>4</v>
      </c>
      <c r="M4731" s="11"/>
      <c r="N4731" s="11"/>
      <c r="O4731" s="360">
        <f>IF(P4731="Yes",'MD Rates'!$H$1,R4731)</f>
        <v>43800</v>
      </c>
      <c r="P4731" s="1244" t="str">
        <f t="shared" si="188"/>
        <v>No</v>
      </c>
      <c r="R4731" s="1245">
        <v>43800</v>
      </c>
    </row>
    <row r="4732" spans="1:18" ht="15" hidden="1" x14ac:dyDescent="0.25">
      <c r="A4732" s="980" t="s">
        <v>1905</v>
      </c>
      <c r="B4732" s="1064" t="s">
        <v>1923</v>
      </c>
      <c r="C4732" s="981" t="s">
        <v>1530</v>
      </c>
      <c r="D4732" s="980" t="s">
        <v>1833</v>
      </c>
      <c r="E4732" s="11"/>
      <c r="F4732" s="980" t="s">
        <v>2125</v>
      </c>
      <c r="G4732" s="11"/>
      <c r="H4732" s="11"/>
      <c r="I4732" s="980">
        <v>4</v>
      </c>
      <c r="J4732" s="11"/>
      <c r="K4732" s="11"/>
      <c r="L4732" s="980">
        <v>4</v>
      </c>
      <c r="M4732" s="11"/>
      <c r="N4732" s="11"/>
      <c r="O4732" s="360">
        <f>IF(P4732="Yes",'MD Rates'!$H$1,R4732)</f>
        <v>43800</v>
      </c>
      <c r="P4732" s="1244" t="str">
        <f t="shared" si="188"/>
        <v>No</v>
      </c>
      <c r="R4732" s="1245">
        <v>43800</v>
      </c>
    </row>
    <row r="4733" spans="1:18" ht="15" hidden="1" x14ac:dyDescent="0.25">
      <c r="A4733" s="980" t="s">
        <v>1905</v>
      </c>
      <c r="B4733" s="1064" t="s">
        <v>1923</v>
      </c>
      <c r="C4733" s="981" t="s">
        <v>1530</v>
      </c>
      <c r="D4733" s="980" t="s">
        <v>1835</v>
      </c>
      <c r="E4733" s="11"/>
      <c r="F4733" s="980" t="s">
        <v>2125</v>
      </c>
      <c r="G4733" s="11"/>
      <c r="H4733" s="11"/>
      <c r="I4733" s="980">
        <v>4</v>
      </c>
      <c r="J4733" s="11"/>
      <c r="K4733" s="11"/>
      <c r="L4733" s="980">
        <v>4</v>
      </c>
      <c r="M4733" s="11"/>
      <c r="N4733" s="11"/>
      <c r="O4733" s="360">
        <f>IF(P4733="Yes",'MD Rates'!$H$1,R4733)</f>
        <v>43800</v>
      </c>
      <c r="P4733" s="1244" t="str">
        <f t="shared" si="188"/>
        <v>No</v>
      </c>
      <c r="R4733" s="1245">
        <v>43800</v>
      </c>
    </row>
    <row r="4734" spans="1:18" ht="15" hidden="1" x14ac:dyDescent="0.25">
      <c r="A4734" s="980" t="s">
        <v>1905</v>
      </c>
      <c r="B4734" s="1064" t="s">
        <v>1923</v>
      </c>
      <c r="C4734" s="981" t="s">
        <v>1530</v>
      </c>
      <c r="D4734" s="980" t="s">
        <v>1900</v>
      </c>
      <c r="E4734" s="11"/>
      <c r="F4734" s="980" t="s">
        <v>2125</v>
      </c>
      <c r="G4734" s="11"/>
      <c r="H4734" s="11"/>
      <c r="I4734" s="980">
        <v>4</v>
      </c>
      <c r="J4734" s="11"/>
      <c r="K4734" s="11"/>
      <c r="L4734" s="980">
        <v>4</v>
      </c>
      <c r="M4734" s="11"/>
      <c r="N4734" s="11"/>
      <c r="O4734" s="360">
        <f>IF(P4734="Yes",'MD Rates'!$H$1,R4734)</f>
        <v>43800</v>
      </c>
      <c r="P4734" s="1244" t="str">
        <f t="shared" si="188"/>
        <v>No</v>
      </c>
      <c r="R4734" s="1245">
        <v>43800</v>
      </c>
    </row>
    <row r="4735" spans="1:18" ht="15" hidden="1" x14ac:dyDescent="0.25">
      <c r="A4735" s="980" t="s">
        <v>1905</v>
      </c>
      <c r="B4735" s="1064" t="s">
        <v>1923</v>
      </c>
      <c r="C4735" s="981" t="s">
        <v>1530</v>
      </c>
      <c r="D4735" s="980" t="s">
        <v>1901</v>
      </c>
      <c r="E4735" s="11"/>
      <c r="F4735" s="980" t="s">
        <v>2125</v>
      </c>
      <c r="G4735" s="11"/>
      <c r="H4735" s="11"/>
      <c r="I4735" s="980">
        <v>4</v>
      </c>
      <c r="J4735" s="11"/>
      <c r="K4735" s="11"/>
      <c r="L4735" s="980">
        <v>4</v>
      </c>
      <c r="M4735" s="11"/>
      <c r="N4735" s="11"/>
      <c r="O4735" s="360">
        <f>IF(P4735="Yes",'MD Rates'!$H$1,R4735)</f>
        <v>43800</v>
      </c>
      <c r="P4735" s="1244" t="str">
        <f t="shared" si="188"/>
        <v>No</v>
      </c>
      <c r="R4735" s="1245">
        <v>43800</v>
      </c>
    </row>
    <row r="4736" spans="1:18" ht="15" hidden="1" x14ac:dyDescent="0.25">
      <c r="A4736" s="980" t="s">
        <v>1905</v>
      </c>
      <c r="B4736" s="1064" t="s">
        <v>1923</v>
      </c>
      <c r="C4736" s="981" t="s">
        <v>1530</v>
      </c>
      <c r="D4736" s="980" t="s">
        <v>1902</v>
      </c>
      <c r="E4736" s="11"/>
      <c r="F4736" s="980" t="s">
        <v>2125</v>
      </c>
      <c r="G4736" s="11"/>
      <c r="H4736" s="11"/>
      <c r="I4736" s="980">
        <v>4</v>
      </c>
      <c r="J4736" s="11"/>
      <c r="K4736" s="11"/>
      <c r="L4736" s="980">
        <v>4</v>
      </c>
      <c r="M4736" s="11"/>
      <c r="N4736" s="11"/>
      <c r="O4736" s="360">
        <f>IF(P4736="Yes",'MD Rates'!$H$1,R4736)</f>
        <v>43800</v>
      </c>
      <c r="P4736" s="1244" t="str">
        <f t="shared" si="188"/>
        <v>No</v>
      </c>
      <c r="R4736" s="1245">
        <v>43800</v>
      </c>
    </row>
    <row r="4737" spans="1:18" ht="15" hidden="1" x14ac:dyDescent="0.25">
      <c r="A4737" s="980" t="s">
        <v>1905</v>
      </c>
      <c r="B4737" s="1064" t="s">
        <v>1923</v>
      </c>
      <c r="C4737" s="981" t="s">
        <v>1530</v>
      </c>
      <c r="D4737" s="980" t="s">
        <v>1903</v>
      </c>
      <c r="E4737" s="11"/>
      <c r="F4737" s="980" t="s">
        <v>2125</v>
      </c>
      <c r="G4737" s="11"/>
      <c r="H4737" s="11"/>
      <c r="I4737" s="980">
        <v>4</v>
      </c>
      <c r="J4737" s="11"/>
      <c r="K4737" s="11"/>
      <c r="L4737" s="980">
        <v>4</v>
      </c>
      <c r="M4737" s="11"/>
      <c r="N4737" s="11"/>
      <c r="O4737" s="360">
        <f>IF(P4737="Yes",'MD Rates'!$H$1,R4737)</f>
        <v>43800</v>
      </c>
      <c r="P4737" s="1244" t="str">
        <f t="shared" si="188"/>
        <v>No</v>
      </c>
      <c r="R4737" s="1245">
        <v>43800</v>
      </c>
    </row>
    <row r="4738" spans="1:18" ht="15" hidden="1" x14ac:dyDescent="0.25">
      <c r="A4738" s="902" t="s">
        <v>1741</v>
      </c>
      <c r="B4738" s="1064" t="s">
        <v>1923</v>
      </c>
      <c r="C4738" s="911" t="s">
        <v>1526</v>
      </c>
      <c r="D4738" s="902" t="s">
        <v>1136</v>
      </c>
      <c r="E4738" s="902">
        <v>160</v>
      </c>
      <c r="F4738" s="902" t="s">
        <v>1742</v>
      </c>
      <c r="G4738" s="902"/>
      <c r="H4738" s="902"/>
      <c r="I4738" s="902">
        <v>0</v>
      </c>
      <c r="L4738" s="912">
        <v>0</v>
      </c>
      <c r="O4738" s="360">
        <f>IF(P4738="Yes",'MD Rates'!$H$1,R4738)</f>
        <v>42095</v>
      </c>
      <c r="P4738" s="5" t="str">
        <f t="shared" si="183"/>
        <v>No</v>
      </c>
      <c r="Q4738" s="406"/>
      <c r="R4738" s="7">
        <v>42095</v>
      </c>
    </row>
    <row r="4739" spans="1:18" ht="15" hidden="1" x14ac:dyDescent="0.25">
      <c r="A4739" s="902" t="s">
        <v>1741</v>
      </c>
      <c r="B4739" s="1064" t="s">
        <v>1923</v>
      </c>
      <c r="C4739" s="911" t="s">
        <v>1526</v>
      </c>
      <c r="D4739" s="902" t="s">
        <v>1136</v>
      </c>
      <c r="E4739" s="902">
        <v>160</v>
      </c>
      <c r="F4739" s="902" t="s">
        <v>1743</v>
      </c>
      <c r="G4739" s="902"/>
      <c r="H4739" s="902"/>
      <c r="I4739" s="902">
        <v>391</v>
      </c>
      <c r="L4739" s="912">
        <v>391</v>
      </c>
      <c r="O4739" s="360">
        <f>IF(P4739="Yes",'MD Rates'!$H$1,R4739)</f>
        <v>42095</v>
      </c>
      <c r="P4739" s="5" t="str">
        <f t="shared" si="183"/>
        <v>No</v>
      </c>
      <c r="Q4739" s="406"/>
      <c r="R4739" s="7">
        <v>42095</v>
      </c>
    </row>
    <row r="4740" spans="1:18" ht="15" hidden="1" x14ac:dyDescent="0.25">
      <c r="A4740" s="902" t="s">
        <v>1741</v>
      </c>
      <c r="B4740" s="1064" t="s">
        <v>1923</v>
      </c>
      <c r="C4740" s="911" t="s">
        <v>1526</v>
      </c>
      <c r="D4740" s="902" t="s">
        <v>1744</v>
      </c>
      <c r="E4740" s="902">
        <v>266</v>
      </c>
      <c r="F4740" s="902" t="s">
        <v>1742</v>
      </c>
      <c r="G4740" s="902"/>
      <c r="H4740" s="902"/>
      <c r="I4740" s="902">
        <v>0</v>
      </c>
      <c r="L4740" s="912">
        <v>0</v>
      </c>
      <c r="O4740" s="360">
        <f>IF(P4740="Yes",'MD Rates'!$H$1,R4740)</f>
        <v>42095</v>
      </c>
      <c r="P4740" s="5" t="str">
        <f t="shared" si="183"/>
        <v>No</v>
      </c>
      <c r="Q4740" s="406"/>
      <c r="R4740" s="7">
        <v>42095</v>
      </c>
    </row>
    <row r="4741" spans="1:18" ht="15" hidden="1" x14ac:dyDescent="0.25">
      <c r="A4741" s="902" t="s">
        <v>1741</v>
      </c>
      <c r="B4741" s="1064" t="s">
        <v>1923</v>
      </c>
      <c r="C4741" s="911" t="s">
        <v>1526</v>
      </c>
      <c r="D4741" s="902" t="s">
        <v>1744</v>
      </c>
      <c r="E4741" s="902">
        <v>266</v>
      </c>
      <c r="F4741" s="902" t="s">
        <v>1743</v>
      </c>
      <c r="G4741" s="902"/>
      <c r="H4741" s="902"/>
      <c r="I4741" s="902">
        <v>472</v>
      </c>
      <c r="L4741" s="912">
        <v>472</v>
      </c>
      <c r="O4741" s="360">
        <f>IF(P4741="Yes",'MD Rates'!$H$1,R4741)</f>
        <v>42095</v>
      </c>
      <c r="P4741" s="5" t="str">
        <f t="shared" si="183"/>
        <v>No</v>
      </c>
      <c r="Q4741" s="406"/>
      <c r="R4741" s="7">
        <v>42095</v>
      </c>
    </row>
    <row r="4742" spans="1:18" ht="15" hidden="1" x14ac:dyDescent="0.25">
      <c r="A4742" s="902" t="s">
        <v>1741</v>
      </c>
      <c r="B4742" s="1064" t="s">
        <v>1923</v>
      </c>
      <c r="C4742" s="911" t="s">
        <v>1526</v>
      </c>
      <c r="D4742" s="902" t="s">
        <v>784</v>
      </c>
      <c r="E4742" s="902">
        <v>240</v>
      </c>
      <c r="F4742" s="902" t="s">
        <v>1742</v>
      </c>
      <c r="G4742" s="902"/>
      <c r="H4742" s="902"/>
      <c r="I4742" s="902">
        <v>0</v>
      </c>
      <c r="L4742" s="912">
        <v>0</v>
      </c>
      <c r="O4742" s="360">
        <f>IF(P4742="Yes",'MD Rates'!$H$1,R4742)</f>
        <v>42095</v>
      </c>
      <c r="P4742" s="5" t="str">
        <f t="shared" si="183"/>
        <v>No</v>
      </c>
      <c r="Q4742" s="406"/>
      <c r="R4742" s="7">
        <v>42095</v>
      </c>
    </row>
    <row r="4743" spans="1:18" ht="15" hidden="1" x14ac:dyDescent="0.25">
      <c r="A4743" s="902" t="s">
        <v>1741</v>
      </c>
      <c r="B4743" s="1064" t="s">
        <v>1923</v>
      </c>
      <c r="C4743" s="911" t="s">
        <v>1526</v>
      </c>
      <c r="D4743" s="902" t="s">
        <v>784</v>
      </c>
      <c r="E4743" s="902">
        <v>240</v>
      </c>
      <c r="F4743" s="902" t="s">
        <v>1743</v>
      </c>
      <c r="G4743" s="902"/>
      <c r="H4743" s="902"/>
      <c r="I4743" s="902">
        <v>455</v>
      </c>
      <c r="L4743" s="912">
        <v>455</v>
      </c>
      <c r="O4743" s="360">
        <f>IF(P4743="Yes",'MD Rates'!$H$1,R4743)</f>
        <v>42095</v>
      </c>
      <c r="P4743" s="5" t="str">
        <f t="shared" si="183"/>
        <v>No</v>
      </c>
      <c r="Q4743" s="406"/>
      <c r="R4743" s="7">
        <v>42095</v>
      </c>
    </row>
    <row r="4744" spans="1:18" ht="15" hidden="1" x14ac:dyDescent="0.25">
      <c r="A4744" s="902" t="s">
        <v>1741</v>
      </c>
      <c r="B4744" s="1064" t="s">
        <v>1923</v>
      </c>
      <c r="C4744" s="911" t="s">
        <v>1526</v>
      </c>
      <c r="D4744" s="902" t="s">
        <v>782</v>
      </c>
      <c r="E4744" s="902">
        <v>350</v>
      </c>
      <c r="F4744" s="902" t="s">
        <v>1742</v>
      </c>
      <c r="G4744" s="902"/>
      <c r="H4744" s="902"/>
      <c r="I4744" s="902">
        <v>0</v>
      </c>
      <c r="L4744" s="912">
        <v>0</v>
      </c>
      <c r="O4744" s="360">
        <f>IF(P4744="Yes",'MD Rates'!$H$1,R4744)</f>
        <v>42095</v>
      </c>
      <c r="P4744" s="5" t="str">
        <f t="shared" si="183"/>
        <v>No</v>
      </c>
      <c r="Q4744" s="406"/>
      <c r="R4744" s="7">
        <v>42095</v>
      </c>
    </row>
    <row r="4745" spans="1:18" ht="15" hidden="1" x14ac:dyDescent="0.25">
      <c r="A4745" s="902" t="s">
        <v>1741</v>
      </c>
      <c r="B4745" s="1064" t="s">
        <v>1923</v>
      </c>
      <c r="C4745" s="911" t="s">
        <v>1526</v>
      </c>
      <c r="D4745" s="902" t="s">
        <v>782</v>
      </c>
      <c r="E4745" s="902">
        <v>350</v>
      </c>
      <c r="F4745" s="902" t="s">
        <v>1743</v>
      </c>
      <c r="G4745" s="902"/>
      <c r="H4745" s="902"/>
      <c r="I4745" s="902">
        <v>665</v>
      </c>
      <c r="L4745" s="912">
        <v>665</v>
      </c>
      <c r="O4745" s="360">
        <f>IF(P4745="Yes",'MD Rates'!$H$1,R4745)</f>
        <v>42095</v>
      </c>
      <c r="P4745" s="5" t="str">
        <f t="shared" si="183"/>
        <v>No</v>
      </c>
      <c r="Q4745" s="406"/>
      <c r="R4745" s="7">
        <v>42095</v>
      </c>
    </row>
    <row r="4746" spans="1:18" ht="15" hidden="1" x14ac:dyDescent="0.25">
      <c r="A4746" s="902" t="s">
        <v>1741</v>
      </c>
      <c r="B4746" s="1064" t="s">
        <v>1923</v>
      </c>
      <c r="C4746" s="911" t="s">
        <v>1526</v>
      </c>
      <c r="D4746" s="902" t="s">
        <v>1678</v>
      </c>
      <c r="E4746" s="902"/>
      <c r="F4746" s="902" t="s">
        <v>1742</v>
      </c>
      <c r="G4746" s="902"/>
      <c r="H4746" s="902"/>
      <c r="I4746" s="902">
        <v>0</v>
      </c>
      <c r="L4746" s="912">
        <v>0</v>
      </c>
      <c r="O4746" s="360">
        <f>IF(P4746="Yes",'MD Rates'!$H$1,R4746)</f>
        <v>42095</v>
      </c>
      <c r="P4746" s="5" t="str">
        <f t="shared" si="183"/>
        <v>No</v>
      </c>
      <c r="Q4746" s="406"/>
      <c r="R4746" s="7">
        <v>42095</v>
      </c>
    </row>
    <row r="4747" spans="1:18" ht="15" hidden="1" x14ac:dyDescent="0.25">
      <c r="A4747" s="902" t="s">
        <v>1741</v>
      </c>
      <c r="B4747" s="1064" t="s">
        <v>1923</v>
      </c>
      <c r="C4747" s="911" t="s">
        <v>1526</v>
      </c>
      <c r="D4747" s="902" t="s">
        <v>1678</v>
      </c>
      <c r="E4747" s="902"/>
      <c r="F4747" s="902" t="s">
        <v>1743</v>
      </c>
      <c r="G4747" s="902"/>
      <c r="H4747" s="902"/>
      <c r="I4747" s="902">
        <v>810</v>
      </c>
      <c r="L4747" s="912">
        <v>810</v>
      </c>
      <c r="O4747" s="360">
        <f>IF(P4747="Yes",'MD Rates'!$H$1,R4747)</f>
        <v>42095</v>
      </c>
      <c r="P4747" s="5" t="str">
        <f t="shared" si="183"/>
        <v>No</v>
      </c>
      <c r="Q4747" s="406"/>
      <c r="R4747" s="7">
        <v>42095</v>
      </c>
    </row>
    <row r="4748" spans="1:18" ht="15" hidden="1" x14ac:dyDescent="0.25">
      <c r="A4748" s="902" t="s">
        <v>1741</v>
      </c>
      <c r="B4748" s="1064" t="s">
        <v>1923</v>
      </c>
      <c r="C4748" s="911" t="s">
        <v>1526</v>
      </c>
      <c r="D4748" s="902" t="s">
        <v>1668</v>
      </c>
      <c r="E4748" s="902">
        <v>420</v>
      </c>
      <c r="F4748" s="902" t="s">
        <v>1742</v>
      </c>
      <c r="G4748" s="902"/>
      <c r="H4748" s="902"/>
      <c r="I4748" s="902">
        <v>0</v>
      </c>
      <c r="L4748" s="912">
        <v>0</v>
      </c>
      <c r="O4748" s="360">
        <f>IF(P4748="Yes",'MD Rates'!$H$1,R4748)</f>
        <v>42095</v>
      </c>
      <c r="P4748" s="5" t="str">
        <f t="shared" si="183"/>
        <v>No</v>
      </c>
      <c r="Q4748" s="406"/>
      <c r="R4748" s="7">
        <v>42095</v>
      </c>
    </row>
    <row r="4749" spans="1:18" ht="15" hidden="1" x14ac:dyDescent="0.25">
      <c r="A4749" s="902" t="s">
        <v>1741</v>
      </c>
      <c r="B4749" s="1064" t="s">
        <v>1923</v>
      </c>
      <c r="C4749" s="911" t="s">
        <v>1526</v>
      </c>
      <c r="D4749" s="902" t="s">
        <v>1668</v>
      </c>
      <c r="E4749" s="902">
        <v>420</v>
      </c>
      <c r="F4749" s="902" t="s">
        <v>1743</v>
      </c>
      <c r="G4749" s="902"/>
      <c r="H4749" s="902"/>
      <c r="I4749" s="902">
        <v>810</v>
      </c>
      <c r="L4749" s="912">
        <v>810</v>
      </c>
      <c r="O4749" s="360">
        <f>IF(P4749="Yes",'MD Rates'!$H$1,R4749)</f>
        <v>42095</v>
      </c>
      <c r="P4749" s="5" t="str">
        <f t="shared" si="183"/>
        <v>No</v>
      </c>
      <c r="Q4749" s="406"/>
      <c r="R4749" s="7">
        <v>42095</v>
      </c>
    </row>
    <row r="4750" spans="1:18" ht="15" hidden="1" x14ac:dyDescent="0.25">
      <c r="A4750" s="902" t="s">
        <v>1741</v>
      </c>
      <c r="B4750" s="1064" t="s">
        <v>1923</v>
      </c>
      <c r="C4750" s="911" t="s">
        <v>1526</v>
      </c>
      <c r="D4750" s="902" t="s">
        <v>926</v>
      </c>
      <c r="E4750" s="902"/>
      <c r="F4750" s="902" t="s">
        <v>1742</v>
      </c>
      <c r="G4750" s="902"/>
      <c r="H4750" s="902"/>
      <c r="I4750" s="902">
        <v>0</v>
      </c>
      <c r="L4750" s="912">
        <v>0</v>
      </c>
      <c r="O4750" s="360">
        <f>IF(P4750="Yes",'MD Rates'!$H$1,R4750)</f>
        <v>42095</v>
      </c>
      <c r="P4750" s="5" t="str">
        <f t="shared" si="183"/>
        <v>No</v>
      </c>
      <c r="Q4750" s="406"/>
      <c r="R4750" s="7">
        <v>42095</v>
      </c>
    </row>
    <row r="4751" spans="1:18" ht="15" hidden="1" x14ac:dyDescent="0.25">
      <c r="A4751" s="902" t="s">
        <v>1741</v>
      </c>
      <c r="B4751" s="1064" t="s">
        <v>1923</v>
      </c>
      <c r="C4751" s="911" t="s">
        <v>1526</v>
      </c>
      <c r="D4751" s="902" t="s">
        <v>926</v>
      </c>
      <c r="E4751" s="902"/>
      <c r="F4751" s="902" t="s">
        <v>1743</v>
      </c>
      <c r="G4751" s="902"/>
      <c r="H4751" s="902"/>
      <c r="I4751" s="902">
        <v>810</v>
      </c>
      <c r="L4751" s="912">
        <v>810</v>
      </c>
      <c r="O4751" s="360">
        <f>IF(P4751="Yes",'MD Rates'!$H$1,R4751)</f>
        <v>42095</v>
      </c>
      <c r="P4751" s="5" t="str">
        <f t="shared" si="183"/>
        <v>No</v>
      </c>
      <c r="Q4751" s="406"/>
      <c r="R4751" s="7">
        <v>42095</v>
      </c>
    </row>
    <row r="4752" spans="1:18" ht="15" hidden="1" x14ac:dyDescent="0.25">
      <c r="A4752" s="902" t="s">
        <v>1741</v>
      </c>
      <c r="B4752" s="1064" t="s">
        <v>1923</v>
      </c>
      <c r="C4752" s="911" t="s">
        <v>1526</v>
      </c>
      <c r="D4752" s="902" t="s">
        <v>925</v>
      </c>
      <c r="E4752" s="902"/>
      <c r="F4752" s="902" t="s">
        <v>1742</v>
      </c>
      <c r="G4752" s="902"/>
      <c r="H4752" s="902"/>
      <c r="I4752" s="902">
        <v>0</v>
      </c>
      <c r="L4752" s="912">
        <v>0</v>
      </c>
      <c r="O4752" s="360">
        <f>IF(P4752="Yes",'MD Rates'!$H$1,R4752)</f>
        <v>42095</v>
      </c>
      <c r="P4752" s="5" t="str">
        <f t="shared" si="183"/>
        <v>No</v>
      </c>
      <c r="Q4752" s="406"/>
      <c r="R4752" s="7">
        <v>42095</v>
      </c>
    </row>
    <row r="4753" spans="1:18" ht="15" hidden="1" x14ac:dyDescent="0.25">
      <c r="A4753" s="902" t="s">
        <v>1741</v>
      </c>
      <c r="B4753" s="1064" t="s">
        <v>1923</v>
      </c>
      <c r="C4753" s="911" t="s">
        <v>1526</v>
      </c>
      <c r="D4753" s="902" t="s">
        <v>925</v>
      </c>
      <c r="E4753" s="902"/>
      <c r="F4753" s="902" t="s">
        <v>1743</v>
      </c>
      <c r="G4753" s="902"/>
      <c r="H4753" s="902"/>
      <c r="I4753" s="902">
        <v>810</v>
      </c>
      <c r="L4753" s="912">
        <v>810</v>
      </c>
      <c r="O4753" s="360">
        <f>IF(P4753="Yes",'MD Rates'!$H$1,R4753)</f>
        <v>42095</v>
      </c>
      <c r="P4753" s="5" t="str">
        <f t="shared" si="183"/>
        <v>No</v>
      </c>
      <c r="Q4753" s="406"/>
      <c r="R4753" s="7">
        <v>42095</v>
      </c>
    </row>
    <row r="4754" spans="1:18" ht="15" hidden="1" x14ac:dyDescent="0.25">
      <c r="A4754" s="902" t="s">
        <v>1741</v>
      </c>
      <c r="B4754" s="1064" t="s">
        <v>1923</v>
      </c>
      <c r="C4754" s="911" t="s">
        <v>1526</v>
      </c>
      <c r="D4754" s="902" t="s">
        <v>924</v>
      </c>
      <c r="E4754" s="902"/>
      <c r="F4754" s="902" t="s">
        <v>1742</v>
      </c>
      <c r="G4754" s="902"/>
      <c r="H4754" s="902"/>
      <c r="I4754" s="902">
        <v>0</v>
      </c>
      <c r="L4754" s="912">
        <v>0</v>
      </c>
      <c r="O4754" s="360">
        <f>IF(P4754="Yes",'MD Rates'!$H$1,R4754)</f>
        <v>42095</v>
      </c>
      <c r="P4754" s="5" t="str">
        <f t="shared" si="183"/>
        <v>No</v>
      </c>
      <c r="Q4754" s="406"/>
      <c r="R4754" s="7">
        <v>42095</v>
      </c>
    </row>
    <row r="4755" spans="1:18" ht="15" hidden="1" x14ac:dyDescent="0.25">
      <c r="A4755" s="902" t="s">
        <v>1741</v>
      </c>
      <c r="B4755" s="1064" t="s">
        <v>1923</v>
      </c>
      <c r="C4755" s="911" t="s">
        <v>1526</v>
      </c>
      <c r="D4755" s="902" t="s">
        <v>924</v>
      </c>
      <c r="E4755" s="902"/>
      <c r="F4755" s="902" t="s">
        <v>1743</v>
      </c>
      <c r="G4755" s="902"/>
      <c r="H4755" s="902"/>
      <c r="I4755" s="902">
        <v>810</v>
      </c>
      <c r="L4755" s="912">
        <v>810</v>
      </c>
      <c r="O4755" s="360">
        <f>IF(P4755="Yes",'MD Rates'!$H$1,R4755)</f>
        <v>42095</v>
      </c>
      <c r="P4755" s="5" t="str">
        <f t="shared" si="183"/>
        <v>No</v>
      </c>
      <c r="Q4755" s="406"/>
      <c r="R4755" s="7">
        <v>42095</v>
      </c>
    </row>
    <row r="4756" spans="1:18" ht="15" hidden="1" x14ac:dyDescent="0.25">
      <c r="A4756" s="902" t="s">
        <v>1741</v>
      </c>
      <c r="B4756" s="1064" t="s">
        <v>1923</v>
      </c>
      <c r="C4756" s="911" t="s">
        <v>1526</v>
      </c>
      <c r="D4756" s="902" t="s">
        <v>1366</v>
      </c>
      <c r="E4756" s="902">
        <v>417</v>
      </c>
      <c r="F4756" s="902" t="s">
        <v>1742</v>
      </c>
      <c r="G4756" s="902"/>
      <c r="H4756" s="902"/>
      <c r="I4756" s="902">
        <v>0</v>
      </c>
      <c r="L4756" s="912">
        <v>0</v>
      </c>
      <c r="O4756" s="360">
        <f>IF(P4756="Yes",'MD Rates'!$H$1,R4756)</f>
        <v>42095</v>
      </c>
      <c r="P4756" s="5" t="str">
        <f t="shared" si="183"/>
        <v>No</v>
      </c>
      <c r="Q4756" s="406"/>
      <c r="R4756" s="7">
        <v>42095</v>
      </c>
    </row>
    <row r="4757" spans="1:18" ht="15" hidden="1" x14ac:dyDescent="0.25">
      <c r="A4757" s="902" t="s">
        <v>1741</v>
      </c>
      <c r="B4757" s="1064" t="s">
        <v>1923</v>
      </c>
      <c r="C4757" s="911" t="s">
        <v>1526</v>
      </c>
      <c r="D4757" s="902" t="s">
        <v>1366</v>
      </c>
      <c r="E4757" s="902">
        <v>417</v>
      </c>
      <c r="F4757" s="902" t="s">
        <v>1743</v>
      </c>
      <c r="G4757" s="902"/>
      <c r="H4757" s="902"/>
      <c r="I4757" s="902">
        <v>819</v>
      </c>
      <c r="L4757" s="912">
        <v>819</v>
      </c>
      <c r="O4757" s="360">
        <f>IF(P4757="Yes",'MD Rates'!$H$1,R4757)</f>
        <v>42095</v>
      </c>
      <c r="P4757" s="5" t="str">
        <f t="shared" si="183"/>
        <v>No</v>
      </c>
      <c r="Q4757" s="406"/>
      <c r="R4757" s="7">
        <v>42095</v>
      </c>
    </row>
    <row r="4758" spans="1:18" ht="15" hidden="1" x14ac:dyDescent="0.25">
      <c r="A4758" s="902" t="s">
        <v>1741</v>
      </c>
      <c r="B4758" s="1064" t="s">
        <v>1923</v>
      </c>
      <c r="C4758" s="911" t="s">
        <v>1526</v>
      </c>
      <c r="D4758" s="902" t="s">
        <v>1370</v>
      </c>
      <c r="E4758" s="902">
        <v>437</v>
      </c>
      <c r="F4758" s="902" t="s">
        <v>1742</v>
      </c>
      <c r="G4758" s="902"/>
      <c r="H4758" s="902"/>
      <c r="I4758" s="902">
        <v>0</v>
      </c>
      <c r="L4758" s="912">
        <v>0</v>
      </c>
      <c r="O4758" s="360">
        <f>IF(P4758="Yes",'MD Rates'!$H$1,R4758)</f>
        <v>42095</v>
      </c>
      <c r="P4758" s="5" t="str">
        <f t="shared" si="183"/>
        <v>No</v>
      </c>
      <c r="Q4758" s="406"/>
      <c r="R4758" s="7">
        <v>42095</v>
      </c>
    </row>
    <row r="4759" spans="1:18" ht="15" hidden="1" x14ac:dyDescent="0.25">
      <c r="A4759" s="902" t="s">
        <v>1741</v>
      </c>
      <c r="B4759" s="1064" t="s">
        <v>1923</v>
      </c>
      <c r="C4759" s="911" t="s">
        <v>1526</v>
      </c>
      <c r="D4759" s="902" t="s">
        <v>1370</v>
      </c>
      <c r="E4759" s="902">
        <v>437</v>
      </c>
      <c r="F4759" s="902" t="s">
        <v>1743</v>
      </c>
      <c r="G4759" s="902"/>
      <c r="H4759" s="902"/>
      <c r="I4759" s="902">
        <v>853</v>
      </c>
      <c r="L4759" s="912">
        <v>853</v>
      </c>
      <c r="O4759" s="360">
        <f>IF(P4759="Yes",'MD Rates'!$H$1,R4759)</f>
        <v>42095</v>
      </c>
      <c r="P4759" s="5" t="str">
        <f t="shared" si="183"/>
        <v>No</v>
      </c>
      <c r="Q4759" s="406"/>
      <c r="R4759" s="7">
        <v>42095</v>
      </c>
    </row>
    <row r="4760" spans="1:18" ht="15" hidden="1" x14ac:dyDescent="0.25">
      <c r="A4760" s="902" t="s">
        <v>1741</v>
      </c>
      <c r="B4760" s="1064" t="s">
        <v>1923</v>
      </c>
      <c r="C4760" s="911" t="s">
        <v>1526</v>
      </c>
      <c r="D4760" s="902" t="s">
        <v>1373</v>
      </c>
      <c r="E4760" s="902">
        <v>473</v>
      </c>
      <c r="F4760" s="902" t="s">
        <v>1742</v>
      </c>
      <c r="G4760" s="902"/>
      <c r="H4760" s="902"/>
      <c r="I4760" s="902">
        <v>0</v>
      </c>
      <c r="L4760" s="912">
        <v>0</v>
      </c>
      <c r="O4760" s="360">
        <f>IF(P4760="Yes",'MD Rates'!$H$1,R4760)</f>
        <v>42095</v>
      </c>
      <c r="P4760" s="5" t="str">
        <f t="shared" si="183"/>
        <v>No</v>
      </c>
      <c r="Q4760" s="406"/>
      <c r="R4760" s="7">
        <v>42095</v>
      </c>
    </row>
    <row r="4761" spans="1:18" ht="15" hidden="1" x14ac:dyDescent="0.25">
      <c r="A4761" s="902" t="s">
        <v>1741</v>
      </c>
      <c r="B4761" s="1064" t="s">
        <v>1923</v>
      </c>
      <c r="C4761" s="911" t="s">
        <v>1526</v>
      </c>
      <c r="D4761" s="902" t="s">
        <v>1373</v>
      </c>
      <c r="E4761" s="902">
        <v>473</v>
      </c>
      <c r="F4761" s="902" t="s">
        <v>1743</v>
      </c>
      <c r="G4761" s="902"/>
      <c r="H4761" s="902"/>
      <c r="I4761" s="902">
        <v>881</v>
      </c>
      <c r="L4761" s="912">
        <v>881</v>
      </c>
      <c r="O4761" s="360">
        <f>IF(P4761="Yes",'MD Rates'!$H$1,R4761)</f>
        <v>42095</v>
      </c>
      <c r="P4761" s="5" t="str">
        <f t="shared" si="183"/>
        <v>No</v>
      </c>
      <c r="Q4761" s="406"/>
      <c r="R4761" s="7">
        <v>42095</v>
      </c>
    </row>
    <row r="4762" spans="1:18" ht="15" hidden="1" x14ac:dyDescent="0.25">
      <c r="A4762" s="902" t="s">
        <v>1741</v>
      </c>
      <c r="B4762" s="1064" t="s">
        <v>1923</v>
      </c>
      <c r="C4762" s="911" t="s">
        <v>1526</v>
      </c>
      <c r="D4762" s="902" t="s">
        <v>1375</v>
      </c>
      <c r="E4762" s="902">
        <v>485</v>
      </c>
      <c r="F4762" s="902" t="s">
        <v>1742</v>
      </c>
      <c r="G4762" s="902"/>
      <c r="H4762" s="902"/>
      <c r="I4762" s="902">
        <v>0</v>
      </c>
      <c r="L4762" s="912">
        <v>0</v>
      </c>
      <c r="O4762" s="360">
        <f>IF(P4762="Yes",'MD Rates'!$H$1,R4762)</f>
        <v>42095</v>
      </c>
      <c r="P4762" s="5" t="str">
        <f t="shared" si="183"/>
        <v>No</v>
      </c>
      <c r="Q4762" s="406"/>
      <c r="R4762" s="7">
        <v>42095</v>
      </c>
    </row>
    <row r="4763" spans="1:18" ht="15" hidden="1" x14ac:dyDescent="0.25">
      <c r="A4763" s="902" t="s">
        <v>1741</v>
      </c>
      <c r="B4763" s="1064" t="s">
        <v>1923</v>
      </c>
      <c r="C4763" s="911" t="s">
        <v>1526</v>
      </c>
      <c r="D4763" s="902" t="s">
        <v>1375</v>
      </c>
      <c r="E4763" s="902">
        <v>485</v>
      </c>
      <c r="F4763" s="902" t="s">
        <v>1743</v>
      </c>
      <c r="G4763" s="902"/>
      <c r="H4763" s="902"/>
      <c r="I4763" s="902">
        <v>915</v>
      </c>
      <c r="L4763" s="912">
        <v>915</v>
      </c>
      <c r="O4763" s="360">
        <f>IF(P4763="Yes",'MD Rates'!$H$1,R4763)</f>
        <v>42095</v>
      </c>
      <c r="P4763" s="5" t="str">
        <f t="shared" si="183"/>
        <v>No</v>
      </c>
      <c r="Q4763" s="406"/>
      <c r="R4763" s="7">
        <v>42095</v>
      </c>
    </row>
    <row r="4764" spans="1:18" ht="15" hidden="1" x14ac:dyDescent="0.25">
      <c r="A4764" s="902" t="s">
        <v>1741</v>
      </c>
      <c r="B4764" s="1064" t="s">
        <v>1923</v>
      </c>
      <c r="C4764" s="911" t="s">
        <v>1526</v>
      </c>
      <c r="D4764" s="902" t="s">
        <v>1381</v>
      </c>
      <c r="E4764" s="902">
        <v>505</v>
      </c>
      <c r="F4764" s="902" t="s">
        <v>1742</v>
      </c>
      <c r="G4764" s="902"/>
      <c r="H4764" s="902"/>
      <c r="I4764" s="902">
        <v>0</v>
      </c>
      <c r="L4764" s="912">
        <v>0</v>
      </c>
      <c r="O4764" s="360">
        <f>IF(P4764="Yes",'MD Rates'!$H$1,R4764)</f>
        <v>42095</v>
      </c>
      <c r="P4764" s="5" t="str">
        <f t="shared" si="183"/>
        <v>No</v>
      </c>
      <c r="Q4764" s="406"/>
      <c r="R4764" s="7">
        <v>42095</v>
      </c>
    </row>
    <row r="4765" spans="1:18" ht="15" hidden="1" x14ac:dyDescent="0.25">
      <c r="A4765" s="902" t="s">
        <v>1741</v>
      </c>
      <c r="B4765" s="1064" t="s">
        <v>1923</v>
      </c>
      <c r="C4765" s="911" t="s">
        <v>1526</v>
      </c>
      <c r="D4765" s="902" t="s">
        <v>1381</v>
      </c>
      <c r="E4765" s="902">
        <v>505</v>
      </c>
      <c r="F4765" s="902" t="s">
        <v>1743</v>
      </c>
      <c r="G4765" s="902"/>
      <c r="H4765" s="902"/>
      <c r="I4765" s="902">
        <v>944</v>
      </c>
      <c r="L4765" s="912">
        <v>944</v>
      </c>
      <c r="O4765" s="360">
        <f>IF(P4765="Yes",'MD Rates'!$H$1,R4765)</f>
        <v>42095</v>
      </c>
      <c r="P4765" s="5" t="str">
        <f t="shared" si="183"/>
        <v>No</v>
      </c>
      <c r="Q4765" s="406"/>
      <c r="R4765" s="7">
        <v>42095</v>
      </c>
    </row>
    <row r="4766" spans="1:18" ht="15" hidden="1" x14ac:dyDescent="0.25">
      <c r="A4766" s="902" t="s">
        <v>1741</v>
      </c>
      <c r="B4766" s="1064" t="s">
        <v>1923</v>
      </c>
      <c r="C4766" s="911" t="s">
        <v>1526</v>
      </c>
      <c r="D4766" s="902" t="s">
        <v>1383</v>
      </c>
      <c r="E4766" s="902">
        <v>515</v>
      </c>
      <c r="F4766" s="902" t="s">
        <v>1742</v>
      </c>
      <c r="G4766" s="902"/>
      <c r="H4766" s="902"/>
      <c r="I4766" s="902">
        <v>0</v>
      </c>
      <c r="L4766" s="912">
        <v>0</v>
      </c>
      <c r="O4766" s="360">
        <f>IF(P4766="Yes",'MD Rates'!$H$1,R4766)</f>
        <v>42095</v>
      </c>
      <c r="P4766" s="5" t="str">
        <f t="shared" si="183"/>
        <v>No</v>
      </c>
      <c r="Q4766" s="406"/>
      <c r="R4766" s="7">
        <v>42095</v>
      </c>
    </row>
    <row r="4767" spans="1:18" ht="15" hidden="1" x14ac:dyDescent="0.25">
      <c r="A4767" s="902" t="s">
        <v>1741</v>
      </c>
      <c r="B4767" s="1064" t="s">
        <v>1923</v>
      </c>
      <c r="C4767" s="911" t="s">
        <v>1526</v>
      </c>
      <c r="D4767" s="902" t="s">
        <v>1383</v>
      </c>
      <c r="E4767" s="902">
        <v>515</v>
      </c>
      <c r="F4767" s="902" t="s">
        <v>1743</v>
      </c>
      <c r="G4767" s="902"/>
      <c r="H4767" s="902"/>
      <c r="I4767" s="902">
        <v>972</v>
      </c>
      <c r="L4767" s="912">
        <v>972</v>
      </c>
      <c r="O4767" s="360">
        <f>IF(P4767="Yes",'MD Rates'!$H$1,R4767)</f>
        <v>42095</v>
      </c>
      <c r="P4767" s="5" t="str">
        <f t="shared" si="183"/>
        <v>No</v>
      </c>
      <c r="Q4767" s="406"/>
      <c r="R4767" s="7">
        <v>42095</v>
      </c>
    </row>
    <row r="4768" spans="1:18" ht="15" hidden="1" x14ac:dyDescent="0.25">
      <c r="A4768" s="902" t="s">
        <v>1741</v>
      </c>
      <c r="B4768" s="1064" t="s">
        <v>1923</v>
      </c>
      <c r="C4768" s="911" t="s">
        <v>1526</v>
      </c>
      <c r="D4768" s="902" t="s">
        <v>1385</v>
      </c>
      <c r="E4768" s="902">
        <v>527</v>
      </c>
      <c r="F4768" s="902" t="s">
        <v>1742</v>
      </c>
      <c r="G4768" s="902"/>
      <c r="H4768" s="902"/>
      <c r="I4768" s="902">
        <v>0</v>
      </c>
      <c r="L4768" s="912">
        <v>0</v>
      </c>
      <c r="O4768" s="360">
        <f>IF(P4768="Yes",'MD Rates'!$H$1,R4768)</f>
        <v>42095</v>
      </c>
      <c r="P4768" s="5" t="str">
        <f t="shared" ref="P4768:P4831" si="189">IF(I4768&lt;&gt;L4768,"Yes","No")</f>
        <v>No</v>
      </c>
      <c r="Q4768" s="406"/>
      <c r="R4768" s="7">
        <v>42095</v>
      </c>
    </row>
    <row r="4769" spans="1:18" ht="15" hidden="1" x14ac:dyDescent="0.25">
      <c r="A4769" s="902" t="s">
        <v>1741</v>
      </c>
      <c r="B4769" s="1064" t="s">
        <v>1923</v>
      </c>
      <c r="C4769" s="911" t="s">
        <v>1526</v>
      </c>
      <c r="D4769" s="902" t="s">
        <v>1385</v>
      </c>
      <c r="E4769" s="902">
        <v>527</v>
      </c>
      <c r="F4769" s="902" t="s">
        <v>1743</v>
      </c>
      <c r="G4769" s="902"/>
      <c r="H4769" s="902"/>
      <c r="I4769" s="902">
        <v>1006</v>
      </c>
      <c r="L4769" s="912">
        <v>1006</v>
      </c>
      <c r="O4769" s="360">
        <f>IF(P4769="Yes",'MD Rates'!$H$1,R4769)</f>
        <v>42095</v>
      </c>
      <c r="P4769" s="5" t="str">
        <f t="shared" si="189"/>
        <v>No</v>
      </c>
      <c r="Q4769" s="406"/>
      <c r="R4769" s="7">
        <v>42095</v>
      </c>
    </row>
    <row r="4770" spans="1:18" ht="15" hidden="1" x14ac:dyDescent="0.25">
      <c r="A4770" s="902" t="s">
        <v>1741</v>
      </c>
      <c r="B4770" s="1064" t="s">
        <v>1923</v>
      </c>
      <c r="C4770" s="911" t="s">
        <v>1529</v>
      </c>
      <c r="D4770" s="902" t="s">
        <v>173</v>
      </c>
      <c r="E4770" s="902">
        <v>540</v>
      </c>
      <c r="F4770" s="902" t="s">
        <v>1742</v>
      </c>
      <c r="G4770" s="902"/>
      <c r="H4770" s="902"/>
      <c r="I4770" s="902">
        <v>0</v>
      </c>
      <c r="L4770" s="912">
        <v>0</v>
      </c>
      <c r="O4770" s="360">
        <f>IF(P4770="Yes",'MD Rates'!$H$1,R4770)</f>
        <v>42095</v>
      </c>
      <c r="P4770" s="5" t="str">
        <f t="shared" si="189"/>
        <v>No</v>
      </c>
      <c r="Q4770" s="406"/>
      <c r="R4770" s="7">
        <v>42095</v>
      </c>
    </row>
    <row r="4771" spans="1:18" ht="15" hidden="1" x14ac:dyDescent="0.25">
      <c r="A4771" s="902" t="s">
        <v>1741</v>
      </c>
      <c r="B4771" s="1064" t="s">
        <v>1923</v>
      </c>
      <c r="C4771" s="911" t="s">
        <v>1529</v>
      </c>
      <c r="D4771" s="902" t="s">
        <v>173</v>
      </c>
      <c r="E4771" s="902">
        <v>540</v>
      </c>
      <c r="F4771" s="902" t="s">
        <v>1743</v>
      </c>
      <c r="G4771" s="902"/>
      <c r="H4771" s="902"/>
      <c r="I4771" s="902">
        <v>810</v>
      </c>
      <c r="L4771" s="912">
        <v>810</v>
      </c>
      <c r="O4771" s="360">
        <f>IF(P4771="Yes",'MD Rates'!$H$1,R4771)</f>
        <v>42095</v>
      </c>
      <c r="P4771" s="5" t="str">
        <f t="shared" si="189"/>
        <v>No</v>
      </c>
      <c r="Q4771" s="406"/>
      <c r="R4771" s="7">
        <v>42095</v>
      </c>
    </row>
    <row r="4772" spans="1:18" ht="15" hidden="1" x14ac:dyDescent="0.25">
      <c r="A4772" s="902" t="s">
        <v>1741</v>
      </c>
      <c r="B4772" s="1064" t="s">
        <v>1923</v>
      </c>
      <c r="C4772" s="911" t="s">
        <v>1529</v>
      </c>
      <c r="D4772" s="902" t="s">
        <v>175</v>
      </c>
      <c r="E4772" s="902"/>
      <c r="F4772" s="902" t="s">
        <v>1742</v>
      </c>
      <c r="G4772" s="902"/>
      <c r="H4772" s="902"/>
      <c r="I4772" s="902">
        <v>0</v>
      </c>
      <c r="L4772" s="912">
        <v>0</v>
      </c>
      <c r="O4772" s="360">
        <f>IF(P4772="Yes",'MD Rates'!$H$1,R4772)</f>
        <v>42095</v>
      </c>
      <c r="P4772" s="5" t="str">
        <f t="shared" si="189"/>
        <v>No</v>
      </c>
      <c r="Q4772" s="406"/>
      <c r="R4772" s="7">
        <v>42095</v>
      </c>
    </row>
    <row r="4773" spans="1:18" ht="15" hidden="1" x14ac:dyDescent="0.25">
      <c r="A4773" s="902" t="s">
        <v>1741</v>
      </c>
      <c r="B4773" s="1064" t="s">
        <v>1923</v>
      </c>
      <c r="C4773" s="911" t="s">
        <v>1529</v>
      </c>
      <c r="D4773" s="902" t="s">
        <v>175</v>
      </c>
      <c r="E4773" s="902"/>
      <c r="F4773" s="902" t="s">
        <v>1743</v>
      </c>
      <c r="G4773" s="902"/>
      <c r="H4773" s="902"/>
      <c r="I4773" s="902">
        <v>810</v>
      </c>
      <c r="L4773" s="912">
        <v>810</v>
      </c>
      <c r="O4773" s="360">
        <f>IF(P4773="Yes",'MD Rates'!$H$1,R4773)</f>
        <v>42095</v>
      </c>
      <c r="P4773" s="5" t="str">
        <f t="shared" si="189"/>
        <v>No</v>
      </c>
      <c r="Q4773" s="406"/>
      <c r="R4773" s="7">
        <v>42095</v>
      </c>
    </row>
    <row r="4774" spans="1:18" ht="15" hidden="1" x14ac:dyDescent="0.25">
      <c r="A4774" s="902" t="s">
        <v>1741</v>
      </c>
      <c r="B4774" s="1064" t="s">
        <v>1923</v>
      </c>
      <c r="C4774" s="911" t="s">
        <v>1529</v>
      </c>
      <c r="D4774" s="902" t="s">
        <v>764</v>
      </c>
      <c r="E4774" s="902">
        <v>318</v>
      </c>
      <c r="F4774" s="902" t="s">
        <v>1742</v>
      </c>
      <c r="G4774" s="902"/>
      <c r="H4774" s="902"/>
      <c r="I4774" s="902">
        <v>0</v>
      </c>
      <c r="L4774" s="912">
        <v>0</v>
      </c>
      <c r="O4774" s="360">
        <f>IF(P4774="Yes",'MD Rates'!$H$1,R4774)</f>
        <v>42095</v>
      </c>
      <c r="P4774" s="5" t="str">
        <f t="shared" si="189"/>
        <v>No</v>
      </c>
      <c r="Q4774" s="406"/>
      <c r="R4774" s="7">
        <v>42095</v>
      </c>
    </row>
    <row r="4775" spans="1:18" ht="15" hidden="1" x14ac:dyDescent="0.25">
      <c r="A4775" s="902" t="s">
        <v>1741</v>
      </c>
      <c r="B4775" s="1064" t="s">
        <v>1923</v>
      </c>
      <c r="C4775" s="911" t="s">
        <v>1529</v>
      </c>
      <c r="D4775" s="902" t="s">
        <v>764</v>
      </c>
      <c r="E4775" s="902">
        <v>318</v>
      </c>
      <c r="F4775" s="902" t="s">
        <v>1743</v>
      </c>
      <c r="G4775" s="902"/>
      <c r="H4775" s="902"/>
      <c r="I4775" s="902">
        <v>572</v>
      </c>
      <c r="L4775" s="912">
        <v>572</v>
      </c>
      <c r="O4775" s="360">
        <f>IF(P4775="Yes",'MD Rates'!$H$1,R4775)</f>
        <v>42095</v>
      </c>
      <c r="P4775" s="5" t="str">
        <f t="shared" si="189"/>
        <v>No</v>
      </c>
      <c r="Q4775" s="406"/>
      <c r="R4775" s="7">
        <v>42095</v>
      </c>
    </row>
    <row r="4776" spans="1:18" ht="15" hidden="1" x14ac:dyDescent="0.25">
      <c r="A4776" s="902" t="s">
        <v>1741</v>
      </c>
      <c r="B4776" s="1064" t="s">
        <v>1923</v>
      </c>
      <c r="C4776" s="911" t="s">
        <v>1529</v>
      </c>
      <c r="D4776" s="902" t="s">
        <v>764</v>
      </c>
      <c r="E4776" s="902">
        <v>325</v>
      </c>
      <c r="F4776" s="902" t="s">
        <v>1742</v>
      </c>
      <c r="G4776" s="902"/>
      <c r="H4776" s="902"/>
      <c r="I4776" s="902">
        <v>0</v>
      </c>
      <c r="L4776" s="912">
        <v>0</v>
      </c>
      <c r="O4776" s="360">
        <f>IF(P4776="Yes",'MD Rates'!$H$1,R4776)</f>
        <v>42095</v>
      </c>
      <c r="P4776" s="5" t="str">
        <f t="shared" si="189"/>
        <v>No</v>
      </c>
      <c r="Q4776" s="406"/>
      <c r="R4776" s="7">
        <v>42095</v>
      </c>
    </row>
    <row r="4777" spans="1:18" ht="15" hidden="1" x14ac:dyDescent="0.25">
      <c r="A4777" s="902" t="s">
        <v>1741</v>
      </c>
      <c r="B4777" s="1064" t="s">
        <v>1923</v>
      </c>
      <c r="C4777" s="911" t="s">
        <v>1529</v>
      </c>
      <c r="D4777" s="902" t="s">
        <v>764</v>
      </c>
      <c r="E4777" s="902">
        <v>325</v>
      </c>
      <c r="F4777" s="902" t="s">
        <v>1743</v>
      </c>
      <c r="G4777" s="902"/>
      <c r="H4777" s="902"/>
      <c r="I4777" s="902">
        <v>593</v>
      </c>
      <c r="L4777" s="912">
        <v>593</v>
      </c>
      <c r="O4777" s="360">
        <f>IF(P4777="Yes",'MD Rates'!$H$1,R4777)</f>
        <v>42095</v>
      </c>
      <c r="P4777" s="5" t="str">
        <f t="shared" si="189"/>
        <v>No</v>
      </c>
      <c r="Q4777" s="406"/>
      <c r="R4777" s="7">
        <v>42095</v>
      </c>
    </row>
    <row r="4778" spans="1:18" ht="15" hidden="1" x14ac:dyDescent="0.25">
      <c r="A4778" s="902" t="s">
        <v>1741</v>
      </c>
      <c r="B4778" s="1064" t="s">
        <v>1923</v>
      </c>
      <c r="C4778" s="911" t="s">
        <v>1529</v>
      </c>
      <c r="D4778" s="902" t="s">
        <v>765</v>
      </c>
      <c r="E4778" s="902">
        <v>425</v>
      </c>
      <c r="F4778" s="902" t="s">
        <v>1742</v>
      </c>
      <c r="G4778" s="902"/>
      <c r="H4778" s="902"/>
      <c r="I4778" s="902">
        <v>0</v>
      </c>
      <c r="L4778" s="912">
        <v>0</v>
      </c>
      <c r="O4778" s="360">
        <f>IF(P4778="Yes",'MD Rates'!$H$1,R4778)</f>
        <v>42095</v>
      </c>
      <c r="P4778" s="5" t="str">
        <f t="shared" si="189"/>
        <v>No</v>
      </c>
      <c r="Q4778" s="406"/>
      <c r="R4778" s="7">
        <v>42095</v>
      </c>
    </row>
    <row r="4779" spans="1:18" ht="15" hidden="1" x14ac:dyDescent="0.25">
      <c r="A4779" s="902" t="s">
        <v>1741</v>
      </c>
      <c r="B4779" s="1064" t="s">
        <v>1923</v>
      </c>
      <c r="C4779" s="911" t="s">
        <v>1529</v>
      </c>
      <c r="D4779" s="902" t="s">
        <v>765</v>
      </c>
      <c r="E4779" s="902">
        <v>425</v>
      </c>
      <c r="F4779" s="902" t="s">
        <v>1743</v>
      </c>
      <c r="G4779" s="902"/>
      <c r="H4779" s="902"/>
      <c r="I4779" s="902">
        <v>694</v>
      </c>
      <c r="L4779" s="912">
        <v>694</v>
      </c>
      <c r="O4779" s="360">
        <f>IF(P4779="Yes",'MD Rates'!$H$1,R4779)</f>
        <v>42095</v>
      </c>
      <c r="P4779" s="5" t="str">
        <f t="shared" si="189"/>
        <v>No</v>
      </c>
      <c r="Q4779" s="406"/>
      <c r="R4779" s="7">
        <v>42095</v>
      </c>
    </row>
    <row r="4780" spans="1:18" ht="15" hidden="1" x14ac:dyDescent="0.25">
      <c r="A4780" s="902" t="s">
        <v>1741</v>
      </c>
      <c r="B4780" s="1064" t="s">
        <v>1923</v>
      </c>
      <c r="C4780" s="911" t="s">
        <v>1529</v>
      </c>
      <c r="D4780" s="902" t="s">
        <v>765</v>
      </c>
      <c r="E4780" s="902">
        <v>445</v>
      </c>
      <c r="F4780" s="902" t="s">
        <v>1742</v>
      </c>
      <c r="G4780" s="902"/>
      <c r="H4780" s="902"/>
      <c r="I4780" s="902">
        <v>0</v>
      </c>
      <c r="L4780" s="912">
        <v>0</v>
      </c>
      <c r="O4780" s="360">
        <f>IF(P4780="Yes",'MD Rates'!$H$1,R4780)</f>
        <v>42095</v>
      </c>
      <c r="P4780" s="5" t="str">
        <f t="shared" si="189"/>
        <v>No</v>
      </c>
      <c r="Q4780" s="406"/>
      <c r="R4780" s="7">
        <v>42095</v>
      </c>
    </row>
    <row r="4781" spans="1:18" ht="15" hidden="1" x14ac:dyDescent="0.25">
      <c r="A4781" s="902" t="s">
        <v>1741</v>
      </c>
      <c r="B4781" s="1064" t="s">
        <v>1923</v>
      </c>
      <c r="C4781" s="911" t="s">
        <v>1529</v>
      </c>
      <c r="D4781" s="902" t="s">
        <v>765</v>
      </c>
      <c r="E4781" s="902">
        <v>445</v>
      </c>
      <c r="F4781" s="902" t="s">
        <v>1743</v>
      </c>
      <c r="G4781" s="902"/>
      <c r="H4781" s="902"/>
      <c r="I4781" s="902">
        <v>709</v>
      </c>
      <c r="L4781" s="912">
        <v>709</v>
      </c>
      <c r="O4781" s="360">
        <f>IF(P4781="Yes",'MD Rates'!$H$1,R4781)</f>
        <v>42095</v>
      </c>
      <c r="P4781" s="5" t="str">
        <f t="shared" si="189"/>
        <v>No</v>
      </c>
      <c r="Q4781" s="406"/>
      <c r="R4781" s="7">
        <v>42095</v>
      </c>
    </row>
    <row r="4782" spans="1:18" ht="15" hidden="1" x14ac:dyDescent="0.25">
      <c r="A4782" s="902" t="s">
        <v>1741</v>
      </c>
      <c r="B4782" s="1064" t="s">
        <v>1923</v>
      </c>
      <c r="C4782" s="911" t="s">
        <v>1529</v>
      </c>
      <c r="D4782" s="902" t="s">
        <v>766</v>
      </c>
      <c r="E4782" s="902">
        <v>505</v>
      </c>
      <c r="F4782" s="902" t="s">
        <v>1742</v>
      </c>
      <c r="G4782" s="902"/>
      <c r="H4782" s="902"/>
      <c r="I4782" s="902">
        <v>0</v>
      </c>
      <c r="L4782" s="912">
        <v>0</v>
      </c>
      <c r="O4782" s="360">
        <f>IF(P4782="Yes",'MD Rates'!$H$1,R4782)</f>
        <v>42095</v>
      </c>
      <c r="P4782" s="5" t="str">
        <f t="shared" si="189"/>
        <v>No</v>
      </c>
      <c r="Q4782" s="406"/>
      <c r="R4782" s="7">
        <v>42095</v>
      </c>
    </row>
    <row r="4783" spans="1:18" ht="15" hidden="1" x14ac:dyDescent="0.25">
      <c r="A4783" s="902" t="s">
        <v>1741</v>
      </c>
      <c r="B4783" s="1064" t="s">
        <v>1923</v>
      </c>
      <c r="C4783" s="911" t="s">
        <v>1529</v>
      </c>
      <c r="D4783" s="902" t="s">
        <v>766</v>
      </c>
      <c r="E4783" s="902">
        <v>505</v>
      </c>
      <c r="F4783" s="902" t="s">
        <v>1743</v>
      </c>
      <c r="G4783" s="902"/>
      <c r="H4783" s="902"/>
      <c r="I4783" s="902">
        <v>752</v>
      </c>
      <c r="L4783" s="912">
        <v>752</v>
      </c>
      <c r="O4783" s="360">
        <f>IF(P4783="Yes",'MD Rates'!$H$1,R4783)</f>
        <v>42095</v>
      </c>
      <c r="P4783" s="5" t="str">
        <f t="shared" si="189"/>
        <v>No</v>
      </c>
      <c r="Q4783" s="406"/>
      <c r="R4783" s="7">
        <v>42095</v>
      </c>
    </row>
    <row r="4784" spans="1:18" ht="15" hidden="1" x14ac:dyDescent="0.25">
      <c r="A4784" s="902" t="s">
        <v>1741</v>
      </c>
      <c r="B4784" s="1064" t="s">
        <v>1923</v>
      </c>
      <c r="C4784" s="911" t="s">
        <v>1529</v>
      </c>
      <c r="D4784" s="902" t="s">
        <v>766</v>
      </c>
      <c r="E4784" s="902">
        <v>525</v>
      </c>
      <c r="F4784" s="902" t="s">
        <v>1742</v>
      </c>
      <c r="G4784" s="902"/>
      <c r="H4784" s="902"/>
      <c r="I4784" s="902">
        <v>0</v>
      </c>
      <c r="L4784" s="912">
        <v>0</v>
      </c>
      <c r="O4784" s="360">
        <f>IF(P4784="Yes",'MD Rates'!$H$1,R4784)</f>
        <v>42095</v>
      </c>
      <c r="P4784" s="5" t="str">
        <f t="shared" si="189"/>
        <v>No</v>
      </c>
      <c r="Q4784" s="406"/>
      <c r="R4784" s="7">
        <v>42095</v>
      </c>
    </row>
    <row r="4785" spans="1:18" ht="15" hidden="1" x14ac:dyDescent="0.25">
      <c r="A4785" s="902" t="s">
        <v>1741</v>
      </c>
      <c r="B4785" s="1064" t="s">
        <v>1923</v>
      </c>
      <c r="C4785" s="911" t="s">
        <v>1529</v>
      </c>
      <c r="D4785" s="902" t="s">
        <v>766</v>
      </c>
      <c r="E4785" s="902">
        <v>525</v>
      </c>
      <c r="F4785" s="902" t="s">
        <v>1743</v>
      </c>
      <c r="G4785" s="902"/>
      <c r="H4785" s="902"/>
      <c r="I4785" s="902">
        <v>773</v>
      </c>
      <c r="L4785" s="912">
        <v>773</v>
      </c>
      <c r="O4785" s="360">
        <f>IF(P4785="Yes",'MD Rates'!$H$1,R4785)</f>
        <v>42095</v>
      </c>
      <c r="P4785" s="5" t="str">
        <f t="shared" si="189"/>
        <v>No</v>
      </c>
      <c r="Q4785" s="406"/>
      <c r="R4785" s="7">
        <v>42095</v>
      </c>
    </row>
    <row r="4786" spans="1:18" ht="15" hidden="1" x14ac:dyDescent="0.25">
      <c r="A4786" s="902" t="s">
        <v>1741</v>
      </c>
      <c r="B4786" s="1064" t="s">
        <v>1923</v>
      </c>
      <c r="C4786" s="911" t="s">
        <v>1529</v>
      </c>
      <c r="D4786" s="902" t="s">
        <v>766</v>
      </c>
      <c r="E4786" s="902">
        <v>528</v>
      </c>
      <c r="F4786" s="902" t="s">
        <v>1742</v>
      </c>
      <c r="G4786" s="902"/>
      <c r="H4786" s="902"/>
      <c r="I4786" s="902">
        <v>0</v>
      </c>
      <c r="L4786" s="912">
        <v>0</v>
      </c>
      <c r="O4786" s="360">
        <f>IF(P4786="Yes",'MD Rates'!$H$1,R4786)</f>
        <v>42095</v>
      </c>
      <c r="P4786" s="5" t="str">
        <f t="shared" si="189"/>
        <v>No</v>
      </c>
      <c r="Q4786" s="406"/>
      <c r="R4786" s="7">
        <v>42095</v>
      </c>
    </row>
    <row r="4787" spans="1:18" ht="15" hidden="1" x14ac:dyDescent="0.25">
      <c r="A4787" s="902" t="s">
        <v>1741</v>
      </c>
      <c r="B4787" s="1064" t="s">
        <v>1923</v>
      </c>
      <c r="C4787" s="911" t="s">
        <v>1529</v>
      </c>
      <c r="D4787" s="902" t="s">
        <v>766</v>
      </c>
      <c r="E4787" s="902">
        <v>528</v>
      </c>
      <c r="F4787" s="902" t="s">
        <v>1743</v>
      </c>
      <c r="G4787" s="902"/>
      <c r="H4787" s="902"/>
      <c r="I4787" s="902">
        <v>794</v>
      </c>
      <c r="L4787" s="912">
        <v>794</v>
      </c>
      <c r="O4787" s="360">
        <f>IF(P4787="Yes",'MD Rates'!$H$1,R4787)</f>
        <v>42095</v>
      </c>
      <c r="P4787" s="5" t="str">
        <f t="shared" si="189"/>
        <v>No</v>
      </c>
      <c r="Q4787" s="406"/>
      <c r="R4787" s="7">
        <v>42095</v>
      </c>
    </row>
    <row r="4788" spans="1:18" ht="15" hidden="1" x14ac:dyDescent="0.25">
      <c r="A4788" s="902" t="s">
        <v>1741</v>
      </c>
      <c r="B4788" s="1064" t="s">
        <v>1923</v>
      </c>
      <c r="C4788" s="911" t="s">
        <v>1529</v>
      </c>
      <c r="D4788" s="902" t="s">
        <v>766</v>
      </c>
      <c r="E4788" s="902">
        <v>535</v>
      </c>
      <c r="F4788" s="902" t="s">
        <v>1742</v>
      </c>
      <c r="G4788" s="902"/>
      <c r="H4788" s="902"/>
      <c r="I4788" s="902">
        <v>0</v>
      </c>
      <c r="L4788" s="912">
        <v>0</v>
      </c>
      <c r="O4788" s="360">
        <f>IF(P4788="Yes",'MD Rates'!$H$1,R4788)</f>
        <v>42095</v>
      </c>
      <c r="P4788" s="5" t="str">
        <f t="shared" si="189"/>
        <v>No</v>
      </c>
      <c r="Q4788" s="406"/>
      <c r="R4788" s="7">
        <v>42095</v>
      </c>
    </row>
    <row r="4789" spans="1:18" ht="15" hidden="1" x14ac:dyDescent="0.25">
      <c r="A4789" s="902" t="s">
        <v>1741</v>
      </c>
      <c r="B4789" s="1064" t="s">
        <v>1923</v>
      </c>
      <c r="C4789" s="911" t="s">
        <v>1529</v>
      </c>
      <c r="D4789" s="902" t="s">
        <v>766</v>
      </c>
      <c r="E4789" s="902">
        <v>535</v>
      </c>
      <c r="F4789" s="902" t="s">
        <v>1743</v>
      </c>
      <c r="G4789" s="902"/>
      <c r="H4789" s="902"/>
      <c r="I4789" s="902">
        <v>815</v>
      </c>
      <c r="L4789" s="912">
        <v>815</v>
      </c>
      <c r="O4789" s="360">
        <f>IF(P4789="Yes",'MD Rates'!$H$1,R4789)</f>
        <v>42095</v>
      </c>
      <c r="P4789" s="5" t="str">
        <f t="shared" si="189"/>
        <v>No</v>
      </c>
      <c r="Q4789" s="406"/>
      <c r="R4789" s="7">
        <v>42095</v>
      </c>
    </row>
    <row r="4790" spans="1:18" ht="15" hidden="1" x14ac:dyDescent="0.25">
      <c r="A4790" s="902" t="s">
        <v>1741</v>
      </c>
      <c r="B4790" s="1064" t="s">
        <v>1923</v>
      </c>
      <c r="C4790" s="911" t="s">
        <v>1529</v>
      </c>
      <c r="D4790" s="902" t="s">
        <v>1745</v>
      </c>
      <c r="E4790" s="902"/>
      <c r="F4790" s="902" t="s">
        <v>1742</v>
      </c>
      <c r="G4790" s="902"/>
      <c r="H4790" s="902"/>
      <c r="I4790" s="902">
        <v>0</v>
      </c>
      <c r="L4790" s="912">
        <v>0</v>
      </c>
      <c r="O4790" s="360">
        <f>IF(P4790="Yes",'MD Rates'!$H$1,R4790)</f>
        <v>42095</v>
      </c>
      <c r="P4790" s="5" t="str">
        <f t="shared" si="189"/>
        <v>No</v>
      </c>
      <c r="Q4790" s="406"/>
      <c r="R4790" s="7">
        <v>42095</v>
      </c>
    </row>
    <row r="4791" spans="1:18" ht="15" hidden="1" x14ac:dyDescent="0.25">
      <c r="A4791" s="902" t="s">
        <v>1741</v>
      </c>
      <c r="B4791" s="1064" t="s">
        <v>1923</v>
      </c>
      <c r="C4791" s="911" t="s">
        <v>1529</v>
      </c>
      <c r="D4791" s="902" t="s">
        <v>1745</v>
      </c>
      <c r="E4791" s="902"/>
      <c r="F4791" s="902" t="s">
        <v>1743</v>
      </c>
      <c r="G4791" s="902"/>
      <c r="H4791" s="902"/>
      <c r="I4791" s="902">
        <v>302</v>
      </c>
      <c r="L4791" s="912">
        <v>302</v>
      </c>
      <c r="O4791" s="360">
        <f>IF(P4791="Yes",'MD Rates'!$H$1,R4791)</f>
        <v>42095</v>
      </c>
      <c r="P4791" s="5" t="str">
        <f t="shared" si="189"/>
        <v>No</v>
      </c>
      <c r="Q4791" s="406"/>
      <c r="R4791" s="7">
        <v>42095</v>
      </c>
    </row>
    <row r="4792" spans="1:18" ht="15" hidden="1" x14ac:dyDescent="0.25">
      <c r="A4792" s="902" t="s">
        <v>1741</v>
      </c>
      <c r="B4792" s="1064" t="s">
        <v>1923</v>
      </c>
      <c r="C4792" s="911" t="s">
        <v>1529</v>
      </c>
      <c r="D4792" s="902" t="s">
        <v>207</v>
      </c>
      <c r="E4792" s="902">
        <v>150</v>
      </c>
      <c r="F4792" s="902" t="s">
        <v>1742</v>
      </c>
      <c r="G4792" s="902"/>
      <c r="H4792" s="902"/>
      <c r="I4792" s="902">
        <v>0</v>
      </c>
      <c r="L4792" s="912">
        <v>0</v>
      </c>
      <c r="O4792" s="360">
        <f>IF(P4792="Yes",'MD Rates'!$H$1,R4792)</f>
        <v>42095</v>
      </c>
      <c r="P4792" s="5" t="str">
        <f t="shared" si="189"/>
        <v>No</v>
      </c>
      <c r="Q4792" s="406"/>
      <c r="R4792" s="7">
        <v>42095</v>
      </c>
    </row>
    <row r="4793" spans="1:18" ht="15" hidden="1" x14ac:dyDescent="0.25">
      <c r="A4793" s="902" t="s">
        <v>1741</v>
      </c>
      <c r="B4793" s="1064" t="s">
        <v>1923</v>
      </c>
      <c r="C4793" s="911" t="s">
        <v>1529</v>
      </c>
      <c r="D4793" s="902" t="s">
        <v>207</v>
      </c>
      <c r="E4793" s="902">
        <v>150</v>
      </c>
      <c r="F4793" s="902" t="s">
        <v>1743</v>
      </c>
      <c r="G4793" s="902"/>
      <c r="H4793" s="902"/>
      <c r="I4793" s="902">
        <v>391</v>
      </c>
      <c r="L4793" s="912">
        <v>391</v>
      </c>
      <c r="O4793" s="360">
        <f>IF(P4793="Yes",'MD Rates'!$H$1,R4793)</f>
        <v>42095</v>
      </c>
      <c r="P4793" s="5" t="str">
        <f t="shared" si="189"/>
        <v>No</v>
      </c>
      <c r="Q4793" s="406"/>
      <c r="R4793" s="7">
        <v>42095</v>
      </c>
    </row>
    <row r="4794" spans="1:18" ht="15" hidden="1" x14ac:dyDescent="0.25">
      <c r="A4794" s="902" t="s">
        <v>1741</v>
      </c>
      <c r="B4794" s="1064" t="s">
        <v>1923</v>
      </c>
      <c r="C4794" s="911" t="s">
        <v>1529</v>
      </c>
      <c r="D4794" s="902" t="s">
        <v>206</v>
      </c>
      <c r="E4794" s="902">
        <v>235</v>
      </c>
      <c r="F4794" s="902" t="s">
        <v>1742</v>
      </c>
      <c r="G4794" s="902"/>
      <c r="H4794" s="902"/>
      <c r="I4794" s="902">
        <v>0</v>
      </c>
      <c r="L4794" s="912">
        <v>0</v>
      </c>
      <c r="O4794" s="360">
        <f>IF(P4794="Yes",'MD Rates'!$H$1,R4794)</f>
        <v>42095</v>
      </c>
      <c r="P4794" s="5" t="str">
        <f t="shared" si="189"/>
        <v>No</v>
      </c>
      <c r="Q4794" s="406"/>
      <c r="R4794" s="7">
        <v>42095</v>
      </c>
    </row>
    <row r="4795" spans="1:18" ht="15" hidden="1" x14ac:dyDescent="0.25">
      <c r="A4795" s="902" t="s">
        <v>1741</v>
      </c>
      <c r="B4795" s="1064" t="s">
        <v>1923</v>
      </c>
      <c r="C4795" s="911" t="s">
        <v>1529</v>
      </c>
      <c r="D4795" s="902" t="s">
        <v>206</v>
      </c>
      <c r="E4795" s="902">
        <v>235</v>
      </c>
      <c r="F4795" s="902" t="s">
        <v>1743</v>
      </c>
      <c r="G4795" s="902"/>
      <c r="H4795" s="902"/>
      <c r="I4795" s="902">
        <v>472</v>
      </c>
      <c r="L4795" s="912">
        <v>472</v>
      </c>
      <c r="O4795" s="360">
        <f>IF(P4795="Yes",'MD Rates'!$H$1,R4795)</f>
        <v>42095</v>
      </c>
      <c r="P4795" s="5" t="str">
        <f t="shared" si="189"/>
        <v>No</v>
      </c>
      <c r="Q4795" s="406"/>
      <c r="R4795" s="7">
        <v>42095</v>
      </c>
    </row>
    <row r="4796" spans="1:18" ht="15" hidden="1" x14ac:dyDescent="0.25">
      <c r="A4796" s="902" t="s">
        <v>1741</v>
      </c>
      <c r="B4796" s="1064" t="s">
        <v>1923</v>
      </c>
      <c r="C4796" s="911" t="s">
        <v>1529</v>
      </c>
      <c r="D4796" s="902" t="s">
        <v>135</v>
      </c>
      <c r="E4796" s="902">
        <v>150</v>
      </c>
      <c r="F4796" s="902" t="s">
        <v>1742</v>
      </c>
      <c r="G4796" s="902"/>
      <c r="H4796" s="902"/>
      <c r="I4796" s="902">
        <v>0</v>
      </c>
      <c r="L4796" s="912">
        <v>0</v>
      </c>
      <c r="O4796" s="360">
        <f>IF(P4796="Yes",'MD Rates'!$H$1,R4796)</f>
        <v>42095</v>
      </c>
      <c r="P4796" s="5" t="str">
        <f t="shared" si="189"/>
        <v>No</v>
      </c>
      <c r="Q4796" s="406"/>
      <c r="R4796" s="7">
        <v>42095</v>
      </c>
    </row>
    <row r="4797" spans="1:18" ht="15" hidden="1" x14ac:dyDescent="0.25">
      <c r="A4797" s="902" t="s">
        <v>1741</v>
      </c>
      <c r="B4797" s="1064" t="s">
        <v>1923</v>
      </c>
      <c r="C4797" s="911" t="s">
        <v>1529</v>
      </c>
      <c r="D4797" s="902" t="s">
        <v>135</v>
      </c>
      <c r="E4797" s="902">
        <v>150</v>
      </c>
      <c r="F4797" s="902" t="s">
        <v>1743</v>
      </c>
      <c r="G4797" s="902"/>
      <c r="H4797" s="902"/>
      <c r="I4797" s="902">
        <v>391</v>
      </c>
      <c r="L4797" s="912">
        <v>391</v>
      </c>
      <c r="O4797" s="360">
        <f>IF(P4797="Yes",'MD Rates'!$H$1,R4797)</f>
        <v>42095</v>
      </c>
      <c r="P4797" s="5" t="str">
        <f t="shared" si="189"/>
        <v>No</v>
      </c>
      <c r="Q4797" s="406"/>
      <c r="R4797" s="7">
        <v>42095</v>
      </c>
    </row>
    <row r="4798" spans="1:18" ht="15" hidden="1" x14ac:dyDescent="0.25">
      <c r="A4798" s="902" t="s">
        <v>1741</v>
      </c>
      <c r="B4798" s="1064" t="s">
        <v>1923</v>
      </c>
      <c r="C4798" s="911" t="s">
        <v>1529</v>
      </c>
      <c r="D4798" s="902" t="s">
        <v>138</v>
      </c>
      <c r="E4798" s="902">
        <v>235</v>
      </c>
      <c r="F4798" s="902" t="s">
        <v>1742</v>
      </c>
      <c r="G4798" s="902"/>
      <c r="H4798" s="902"/>
      <c r="I4798" s="902">
        <v>0</v>
      </c>
      <c r="L4798" s="912">
        <v>0</v>
      </c>
      <c r="O4798" s="360">
        <f>IF(P4798="Yes",'MD Rates'!$H$1,R4798)</f>
        <v>42095</v>
      </c>
      <c r="P4798" s="5" t="str">
        <f t="shared" si="189"/>
        <v>No</v>
      </c>
      <c r="Q4798" s="406"/>
      <c r="R4798" s="7">
        <v>42095</v>
      </c>
    </row>
    <row r="4799" spans="1:18" ht="15" hidden="1" x14ac:dyDescent="0.25">
      <c r="A4799" s="902" t="s">
        <v>1741</v>
      </c>
      <c r="B4799" s="1064" t="s">
        <v>1923</v>
      </c>
      <c r="C4799" s="911" t="s">
        <v>1529</v>
      </c>
      <c r="D4799" s="902" t="s">
        <v>138</v>
      </c>
      <c r="E4799" s="902">
        <v>235</v>
      </c>
      <c r="F4799" s="902" t="s">
        <v>1743</v>
      </c>
      <c r="G4799" s="902"/>
      <c r="H4799" s="902"/>
      <c r="I4799" s="902">
        <v>472</v>
      </c>
      <c r="L4799" s="912">
        <v>472</v>
      </c>
      <c r="O4799" s="360">
        <f>IF(P4799="Yes",'MD Rates'!$H$1,R4799)</f>
        <v>42095</v>
      </c>
      <c r="P4799" s="5" t="str">
        <f t="shared" si="189"/>
        <v>No</v>
      </c>
      <c r="Q4799" s="406"/>
      <c r="R4799" s="7">
        <v>42095</v>
      </c>
    </row>
    <row r="4800" spans="1:18" ht="15" hidden="1" x14ac:dyDescent="0.25">
      <c r="A4800" s="902" t="s">
        <v>1741</v>
      </c>
      <c r="B4800" s="1064" t="s">
        <v>1923</v>
      </c>
      <c r="C4800" s="911" t="s">
        <v>1530</v>
      </c>
      <c r="D4800" s="902" t="s">
        <v>774</v>
      </c>
      <c r="E4800" s="902">
        <v>550</v>
      </c>
      <c r="F4800" s="902" t="s">
        <v>1742</v>
      </c>
      <c r="G4800" s="902"/>
      <c r="H4800" s="902"/>
      <c r="I4800" s="902">
        <v>0</v>
      </c>
      <c r="L4800" s="912">
        <v>0</v>
      </c>
      <c r="O4800" s="360">
        <f>IF(P4800="Yes",'MD Rates'!$H$1,R4800)</f>
        <v>42095</v>
      </c>
      <c r="P4800" s="5" t="str">
        <f t="shared" si="189"/>
        <v>No</v>
      </c>
      <c r="Q4800" s="406"/>
      <c r="R4800" s="7">
        <v>42095</v>
      </c>
    </row>
    <row r="4801" spans="1:18" ht="15" hidden="1" x14ac:dyDescent="0.25">
      <c r="A4801" s="902" t="s">
        <v>1741</v>
      </c>
      <c r="B4801" s="1064" t="s">
        <v>1923</v>
      </c>
      <c r="C4801" s="911" t="s">
        <v>1530</v>
      </c>
      <c r="D4801" s="902" t="s">
        <v>774</v>
      </c>
      <c r="E4801" s="902">
        <v>550</v>
      </c>
      <c r="F4801" s="902" t="s">
        <v>1743</v>
      </c>
      <c r="G4801" s="902"/>
      <c r="H4801" s="902"/>
      <c r="I4801" s="902">
        <v>682</v>
      </c>
      <c r="L4801" s="912">
        <v>682</v>
      </c>
      <c r="O4801" s="360">
        <f>IF(P4801="Yes",'MD Rates'!$H$1,R4801)</f>
        <v>42095</v>
      </c>
      <c r="P4801" s="5" t="str">
        <f t="shared" si="189"/>
        <v>No</v>
      </c>
      <c r="Q4801" s="406"/>
      <c r="R4801" s="7">
        <v>42095</v>
      </c>
    </row>
    <row r="4802" spans="1:18" ht="15" hidden="1" x14ac:dyDescent="0.25">
      <c r="A4802" s="902" t="s">
        <v>1741</v>
      </c>
      <c r="B4802" s="1064" t="s">
        <v>1923</v>
      </c>
      <c r="C4802" s="911" t="s">
        <v>1530</v>
      </c>
      <c r="D4802" s="902" t="s">
        <v>775</v>
      </c>
      <c r="E4802" s="902">
        <v>570</v>
      </c>
      <c r="F4802" s="902" t="s">
        <v>1742</v>
      </c>
      <c r="G4802" s="902"/>
      <c r="H4802" s="902"/>
      <c r="I4802" s="902">
        <v>0</v>
      </c>
      <c r="L4802" s="912">
        <v>0</v>
      </c>
      <c r="O4802" s="360">
        <f>IF(P4802="Yes",'MD Rates'!$H$1,R4802)</f>
        <v>42095</v>
      </c>
      <c r="P4802" s="5" t="str">
        <f t="shared" si="189"/>
        <v>No</v>
      </c>
      <c r="Q4802" s="406"/>
      <c r="R4802" s="7">
        <v>42095</v>
      </c>
    </row>
    <row r="4803" spans="1:18" ht="15" hidden="1" x14ac:dyDescent="0.25">
      <c r="A4803" s="902" t="s">
        <v>1741</v>
      </c>
      <c r="B4803" s="1064" t="s">
        <v>1923</v>
      </c>
      <c r="C4803" s="911" t="s">
        <v>1530</v>
      </c>
      <c r="D4803" s="902" t="s">
        <v>775</v>
      </c>
      <c r="E4803" s="902">
        <v>570</v>
      </c>
      <c r="F4803" s="902" t="s">
        <v>1743</v>
      </c>
      <c r="G4803" s="902"/>
      <c r="H4803" s="902"/>
      <c r="I4803" s="902">
        <v>701</v>
      </c>
      <c r="L4803" s="912">
        <v>701</v>
      </c>
      <c r="O4803" s="360">
        <f>IF(P4803="Yes",'MD Rates'!$H$1,R4803)</f>
        <v>42095</v>
      </c>
      <c r="P4803" s="5" t="str">
        <f t="shared" si="189"/>
        <v>No</v>
      </c>
      <c r="Q4803" s="406"/>
      <c r="R4803" s="7">
        <v>42095</v>
      </c>
    </row>
    <row r="4804" spans="1:18" ht="15" hidden="1" x14ac:dyDescent="0.25">
      <c r="A4804" s="902" t="s">
        <v>1741</v>
      </c>
      <c r="B4804" s="1064" t="s">
        <v>1923</v>
      </c>
      <c r="C4804" s="911" t="s">
        <v>1530</v>
      </c>
      <c r="D4804" s="902" t="s">
        <v>775</v>
      </c>
      <c r="E4804" s="902">
        <v>590</v>
      </c>
      <c r="F4804" s="902" t="s">
        <v>1742</v>
      </c>
      <c r="G4804" s="902"/>
      <c r="H4804" s="902"/>
      <c r="I4804" s="902">
        <v>0</v>
      </c>
      <c r="L4804" s="912">
        <v>0</v>
      </c>
      <c r="O4804" s="360">
        <f>IF(P4804="Yes",'MD Rates'!$H$1,R4804)</f>
        <v>42095</v>
      </c>
      <c r="P4804" s="5" t="str">
        <f t="shared" si="189"/>
        <v>No</v>
      </c>
      <c r="Q4804" s="406"/>
      <c r="R4804" s="7">
        <v>42095</v>
      </c>
    </row>
    <row r="4805" spans="1:18" ht="15" hidden="1" x14ac:dyDescent="0.25">
      <c r="A4805" s="902" t="s">
        <v>1741</v>
      </c>
      <c r="B4805" s="1064" t="s">
        <v>1923</v>
      </c>
      <c r="C4805" s="911" t="s">
        <v>1530</v>
      </c>
      <c r="D4805" s="902" t="s">
        <v>775</v>
      </c>
      <c r="E4805" s="902">
        <v>590</v>
      </c>
      <c r="F4805" s="902" t="s">
        <v>1743</v>
      </c>
      <c r="G4805" s="902"/>
      <c r="H4805" s="902"/>
      <c r="I4805" s="902">
        <v>726</v>
      </c>
      <c r="L4805" s="912">
        <v>726</v>
      </c>
      <c r="O4805" s="360">
        <f>IF(P4805="Yes",'MD Rates'!$H$1,R4805)</f>
        <v>42095</v>
      </c>
      <c r="P4805" s="5" t="str">
        <f t="shared" si="189"/>
        <v>No</v>
      </c>
      <c r="Q4805" s="406"/>
      <c r="R4805" s="7">
        <v>42095</v>
      </c>
    </row>
    <row r="4806" spans="1:18" ht="15" hidden="1" x14ac:dyDescent="0.25">
      <c r="A4806" s="902" t="s">
        <v>1741</v>
      </c>
      <c r="B4806" s="1064" t="s">
        <v>1923</v>
      </c>
      <c r="C4806" s="911" t="s">
        <v>1530</v>
      </c>
      <c r="D4806" s="902" t="s">
        <v>775</v>
      </c>
      <c r="E4806" s="902">
        <v>610</v>
      </c>
      <c r="F4806" s="902" t="s">
        <v>1742</v>
      </c>
      <c r="G4806" s="902"/>
      <c r="H4806" s="902"/>
      <c r="I4806" s="902">
        <v>0</v>
      </c>
      <c r="L4806" s="912">
        <v>0</v>
      </c>
      <c r="O4806" s="360">
        <f>IF(P4806="Yes",'MD Rates'!$H$1,R4806)</f>
        <v>42095</v>
      </c>
      <c r="P4806" s="5" t="str">
        <f t="shared" si="189"/>
        <v>No</v>
      </c>
      <c r="Q4806" s="406"/>
      <c r="R4806" s="7">
        <v>42095</v>
      </c>
    </row>
    <row r="4807" spans="1:18" ht="15" hidden="1" x14ac:dyDescent="0.25">
      <c r="A4807" s="902" t="s">
        <v>1741</v>
      </c>
      <c r="B4807" s="1064" t="s">
        <v>1923</v>
      </c>
      <c r="C4807" s="911" t="s">
        <v>1530</v>
      </c>
      <c r="D4807" s="902" t="s">
        <v>775</v>
      </c>
      <c r="E4807" s="902">
        <v>610</v>
      </c>
      <c r="F4807" s="902" t="s">
        <v>1743</v>
      </c>
      <c r="G4807" s="902"/>
      <c r="H4807" s="902"/>
      <c r="I4807" s="902">
        <v>751</v>
      </c>
      <c r="L4807" s="912">
        <v>751</v>
      </c>
      <c r="O4807" s="360">
        <f>IF(P4807="Yes",'MD Rates'!$H$1,R4807)</f>
        <v>42095</v>
      </c>
      <c r="P4807" s="5" t="str">
        <f t="shared" si="189"/>
        <v>No</v>
      </c>
      <c r="Q4807" s="406"/>
      <c r="R4807" s="7">
        <v>42095</v>
      </c>
    </row>
    <row r="4808" spans="1:18" ht="15" hidden="1" x14ac:dyDescent="0.25">
      <c r="A4808" s="902" t="s">
        <v>1741</v>
      </c>
      <c r="B4808" s="1064" t="s">
        <v>1923</v>
      </c>
      <c r="C4808" s="911" t="s">
        <v>1530</v>
      </c>
      <c r="D4808" s="902" t="s">
        <v>775</v>
      </c>
      <c r="E4808" s="902">
        <v>630</v>
      </c>
      <c r="F4808" s="902" t="s">
        <v>1742</v>
      </c>
      <c r="G4808" s="902"/>
      <c r="H4808" s="902"/>
      <c r="I4808" s="902">
        <v>0</v>
      </c>
      <c r="L4808" s="912">
        <v>0</v>
      </c>
      <c r="O4808" s="360">
        <f>IF(P4808="Yes",'MD Rates'!$H$1,R4808)</f>
        <v>42095</v>
      </c>
      <c r="P4808" s="5" t="str">
        <f t="shared" si="189"/>
        <v>No</v>
      </c>
      <c r="Q4808" s="406"/>
      <c r="R4808" s="7">
        <v>42095</v>
      </c>
    </row>
    <row r="4809" spans="1:18" ht="15" hidden="1" x14ac:dyDescent="0.25">
      <c r="A4809" s="902" t="s">
        <v>1741</v>
      </c>
      <c r="B4809" s="1064" t="s">
        <v>1923</v>
      </c>
      <c r="C4809" s="911" t="s">
        <v>1530</v>
      </c>
      <c r="D4809" s="902" t="s">
        <v>775</v>
      </c>
      <c r="E4809" s="902">
        <v>630</v>
      </c>
      <c r="F4809" s="902" t="s">
        <v>1743</v>
      </c>
      <c r="G4809" s="902"/>
      <c r="H4809" s="902"/>
      <c r="I4809" s="902">
        <v>776</v>
      </c>
      <c r="L4809" s="912">
        <v>776</v>
      </c>
      <c r="O4809" s="360">
        <f>IF(P4809="Yes",'MD Rates'!$H$1,R4809)</f>
        <v>42095</v>
      </c>
      <c r="P4809" s="5" t="str">
        <f t="shared" si="189"/>
        <v>No</v>
      </c>
      <c r="Q4809" s="406"/>
      <c r="R4809" s="7">
        <v>42095</v>
      </c>
    </row>
    <row r="4810" spans="1:18" ht="15" hidden="1" x14ac:dyDescent="0.25">
      <c r="A4810" s="902" t="s">
        <v>1741</v>
      </c>
      <c r="B4810" s="1064" t="s">
        <v>1923</v>
      </c>
      <c r="C4810" s="911" t="s">
        <v>1530</v>
      </c>
      <c r="D4810" s="902" t="s">
        <v>775</v>
      </c>
      <c r="E4810" s="902">
        <v>635</v>
      </c>
      <c r="F4810" s="902" t="s">
        <v>1742</v>
      </c>
      <c r="G4810" s="902"/>
      <c r="H4810" s="902"/>
      <c r="I4810" s="902">
        <v>0</v>
      </c>
      <c r="L4810" s="912">
        <v>0</v>
      </c>
      <c r="O4810" s="360">
        <f>IF(P4810="Yes",'MD Rates'!$H$1,R4810)</f>
        <v>42095</v>
      </c>
      <c r="P4810" s="5" t="str">
        <f t="shared" si="189"/>
        <v>No</v>
      </c>
      <c r="Q4810" s="406"/>
      <c r="R4810" s="7">
        <v>42095</v>
      </c>
    </row>
    <row r="4811" spans="1:18" ht="15" hidden="1" x14ac:dyDescent="0.25">
      <c r="A4811" s="902" t="s">
        <v>1741</v>
      </c>
      <c r="B4811" s="1064" t="s">
        <v>1923</v>
      </c>
      <c r="C4811" s="911" t="s">
        <v>1530</v>
      </c>
      <c r="D4811" s="902" t="s">
        <v>775</v>
      </c>
      <c r="E4811" s="902">
        <v>635</v>
      </c>
      <c r="F4811" s="902" t="s">
        <v>1743</v>
      </c>
      <c r="G4811" s="902"/>
      <c r="H4811" s="902"/>
      <c r="I4811" s="902">
        <v>801</v>
      </c>
      <c r="L4811" s="912">
        <v>801</v>
      </c>
      <c r="O4811" s="360">
        <f>IF(P4811="Yes",'MD Rates'!$H$1,R4811)</f>
        <v>42095</v>
      </c>
      <c r="P4811" s="5" t="str">
        <f t="shared" si="189"/>
        <v>No</v>
      </c>
      <c r="Q4811" s="406"/>
      <c r="R4811" s="7">
        <v>42095</v>
      </c>
    </row>
    <row r="4812" spans="1:18" ht="15" hidden="1" x14ac:dyDescent="0.25">
      <c r="A4812" s="902" t="s">
        <v>1741</v>
      </c>
      <c r="B4812" s="1064" t="s">
        <v>1923</v>
      </c>
      <c r="C4812" s="911" t="s">
        <v>1530</v>
      </c>
      <c r="D4812" s="902" t="s">
        <v>775</v>
      </c>
      <c r="E4812" s="902">
        <v>652</v>
      </c>
      <c r="F4812" s="902" t="s">
        <v>1742</v>
      </c>
      <c r="G4812" s="902"/>
      <c r="H4812" s="902"/>
      <c r="I4812" s="902">
        <v>0</v>
      </c>
      <c r="L4812" s="912">
        <v>0</v>
      </c>
      <c r="O4812" s="360">
        <f>IF(P4812="Yes",'MD Rates'!$H$1,R4812)</f>
        <v>42095</v>
      </c>
      <c r="P4812" s="5" t="str">
        <f t="shared" si="189"/>
        <v>No</v>
      </c>
      <c r="Q4812" s="406"/>
      <c r="R4812" s="7">
        <v>42095</v>
      </c>
    </row>
    <row r="4813" spans="1:18" ht="15" hidden="1" x14ac:dyDescent="0.25">
      <c r="A4813" s="902" t="s">
        <v>1741</v>
      </c>
      <c r="B4813" s="1064" t="s">
        <v>1923</v>
      </c>
      <c r="C4813" s="911" t="s">
        <v>1530</v>
      </c>
      <c r="D4813" s="902" t="s">
        <v>775</v>
      </c>
      <c r="E4813" s="902">
        <v>652</v>
      </c>
      <c r="F4813" s="902" t="s">
        <v>1743</v>
      </c>
      <c r="G4813" s="902"/>
      <c r="H4813" s="902"/>
      <c r="I4813" s="902">
        <v>826</v>
      </c>
      <c r="L4813" s="912">
        <v>826</v>
      </c>
      <c r="O4813" s="360">
        <f>IF(P4813="Yes",'MD Rates'!$H$1,R4813)</f>
        <v>42095</v>
      </c>
      <c r="P4813" s="5" t="str">
        <f t="shared" si="189"/>
        <v>No</v>
      </c>
      <c r="Q4813" s="406"/>
      <c r="R4813" s="7">
        <v>42095</v>
      </c>
    </row>
    <row r="4814" spans="1:18" ht="15" hidden="1" x14ac:dyDescent="0.25">
      <c r="A4814" s="902" t="s">
        <v>1741</v>
      </c>
      <c r="B4814" s="1064" t="s">
        <v>1923</v>
      </c>
      <c r="C4814" s="911" t="s">
        <v>1530</v>
      </c>
      <c r="D4814" s="902" t="s">
        <v>773</v>
      </c>
      <c r="E4814" s="902"/>
      <c r="F4814" s="902" t="s">
        <v>1742</v>
      </c>
      <c r="G4814" s="902"/>
      <c r="H4814" s="902"/>
      <c r="I4814" s="902">
        <v>0</v>
      </c>
      <c r="L4814" s="912">
        <v>0</v>
      </c>
      <c r="O4814" s="360">
        <f>IF(P4814="Yes",'MD Rates'!$H$1,R4814)</f>
        <v>42095</v>
      </c>
      <c r="P4814" s="5" t="str">
        <f t="shared" si="189"/>
        <v>No</v>
      </c>
      <c r="Q4814" s="406"/>
      <c r="R4814" s="7">
        <v>42095</v>
      </c>
    </row>
    <row r="4815" spans="1:18" ht="15" hidden="1" x14ac:dyDescent="0.25">
      <c r="A4815" s="902" t="s">
        <v>1741</v>
      </c>
      <c r="B4815" s="1064" t="s">
        <v>1923</v>
      </c>
      <c r="C4815" s="911" t="s">
        <v>1530</v>
      </c>
      <c r="D4815" s="902" t="s">
        <v>773</v>
      </c>
      <c r="E4815" s="902"/>
      <c r="F4815" s="902" t="s">
        <v>1743</v>
      </c>
      <c r="G4815" s="902"/>
      <c r="H4815" s="902"/>
      <c r="I4815" s="902">
        <v>810</v>
      </c>
      <c r="L4815" s="912">
        <v>810</v>
      </c>
      <c r="O4815" s="360">
        <f>IF(P4815="Yes",'MD Rates'!$H$1,R4815)</f>
        <v>42095</v>
      </c>
      <c r="P4815" s="5" t="str">
        <f t="shared" si="189"/>
        <v>No</v>
      </c>
      <c r="Q4815" s="406"/>
      <c r="R4815" s="7">
        <v>42095</v>
      </c>
    </row>
    <row r="4816" spans="1:18" ht="15" hidden="1" x14ac:dyDescent="0.25">
      <c r="A4816" s="902" t="s">
        <v>1741</v>
      </c>
      <c r="B4816" s="1064" t="s">
        <v>1923</v>
      </c>
      <c r="C4816" s="911" t="s">
        <v>1530</v>
      </c>
      <c r="D4816" s="902" t="s">
        <v>1534</v>
      </c>
      <c r="E4816" s="902">
        <v>640</v>
      </c>
      <c r="F4816" s="902" t="s">
        <v>1742</v>
      </c>
      <c r="G4816" s="902"/>
      <c r="H4816" s="902"/>
      <c r="I4816" s="902">
        <v>0</v>
      </c>
      <c r="L4816" s="912">
        <v>0</v>
      </c>
      <c r="O4816" s="360">
        <f>IF(P4816="Yes",'MD Rates'!$H$1,R4816)</f>
        <v>42095</v>
      </c>
      <c r="P4816" s="5" t="str">
        <f t="shared" si="189"/>
        <v>No</v>
      </c>
      <c r="Q4816" s="406"/>
      <c r="R4816" s="7">
        <v>42095</v>
      </c>
    </row>
    <row r="4817" spans="1:18" ht="15" hidden="1" x14ac:dyDescent="0.25">
      <c r="A4817" s="902" t="s">
        <v>1741</v>
      </c>
      <c r="B4817" s="1064" t="s">
        <v>1923</v>
      </c>
      <c r="C4817" s="911" t="s">
        <v>1530</v>
      </c>
      <c r="D4817" s="902" t="s">
        <v>1534</v>
      </c>
      <c r="E4817" s="902">
        <v>640</v>
      </c>
      <c r="F4817" s="902" t="s">
        <v>1743</v>
      </c>
      <c r="G4817" s="902"/>
      <c r="H4817" s="902"/>
      <c r="I4817" s="902">
        <v>810</v>
      </c>
      <c r="L4817" s="912">
        <v>810</v>
      </c>
      <c r="O4817" s="360">
        <f>IF(P4817="Yes",'MD Rates'!$H$1,R4817)</f>
        <v>42095</v>
      </c>
      <c r="P4817" s="5" t="str">
        <f t="shared" si="189"/>
        <v>No</v>
      </c>
      <c r="Q4817" s="406"/>
      <c r="R4817" s="7">
        <v>42095</v>
      </c>
    </row>
    <row r="4818" spans="1:18" ht="15" hidden="1" x14ac:dyDescent="0.25">
      <c r="A4818" s="902" t="s">
        <v>1741</v>
      </c>
      <c r="B4818" s="1064" t="s">
        <v>1923</v>
      </c>
      <c r="C4818" s="911" t="s">
        <v>1530</v>
      </c>
      <c r="D4818" s="902" t="s">
        <v>304</v>
      </c>
      <c r="E4818" s="902">
        <v>675</v>
      </c>
      <c r="F4818" s="902" t="s">
        <v>1742</v>
      </c>
      <c r="G4818" s="902"/>
      <c r="H4818" s="902"/>
      <c r="I4818" s="902">
        <v>0</v>
      </c>
      <c r="L4818" s="912">
        <v>0</v>
      </c>
      <c r="O4818" s="360">
        <f>IF(P4818="Yes",'MD Rates'!$H$1,R4818)</f>
        <v>42095</v>
      </c>
      <c r="P4818" s="5" t="str">
        <f t="shared" si="189"/>
        <v>No</v>
      </c>
      <c r="Q4818" s="406"/>
      <c r="R4818" s="7">
        <v>42095</v>
      </c>
    </row>
    <row r="4819" spans="1:18" ht="15" hidden="1" x14ac:dyDescent="0.25">
      <c r="A4819" s="902" t="s">
        <v>1741</v>
      </c>
      <c r="B4819" s="1064" t="s">
        <v>1923</v>
      </c>
      <c r="C4819" s="911" t="s">
        <v>1530</v>
      </c>
      <c r="D4819" s="902" t="s">
        <v>304</v>
      </c>
      <c r="E4819" s="902">
        <v>675</v>
      </c>
      <c r="F4819" s="902" t="s">
        <v>1743</v>
      </c>
      <c r="G4819" s="902"/>
      <c r="H4819" s="902"/>
      <c r="I4819" s="902">
        <v>858</v>
      </c>
      <c r="L4819" s="912">
        <v>858</v>
      </c>
      <c r="O4819" s="360">
        <f>IF(P4819="Yes",'MD Rates'!$H$1,R4819)</f>
        <v>42095</v>
      </c>
      <c r="P4819" s="5" t="str">
        <f t="shared" si="189"/>
        <v>No</v>
      </c>
      <c r="Q4819" s="406"/>
      <c r="R4819" s="7">
        <v>42095</v>
      </c>
    </row>
    <row r="4820" spans="1:18" ht="15" hidden="1" x14ac:dyDescent="0.25">
      <c r="A4820" s="902" t="s">
        <v>1741</v>
      </c>
      <c r="B4820" s="1064" t="s">
        <v>1923</v>
      </c>
      <c r="C4820" s="911" t="s">
        <v>1530</v>
      </c>
      <c r="D4820" s="902" t="s">
        <v>303</v>
      </c>
      <c r="E4820" s="902">
        <v>565</v>
      </c>
      <c r="F4820" s="902" t="s">
        <v>1742</v>
      </c>
      <c r="G4820" s="902"/>
      <c r="H4820" s="902"/>
      <c r="I4820" s="902">
        <v>0</v>
      </c>
      <c r="L4820" s="912">
        <v>0</v>
      </c>
      <c r="O4820" s="360">
        <f>IF(P4820="Yes",'MD Rates'!$H$1,R4820)</f>
        <v>42095</v>
      </c>
      <c r="P4820" s="5" t="str">
        <f t="shared" si="189"/>
        <v>No</v>
      </c>
      <c r="Q4820" s="406"/>
      <c r="R4820" s="7">
        <v>42095</v>
      </c>
    </row>
    <row r="4821" spans="1:18" ht="15" hidden="1" x14ac:dyDescent="0.25">
      <c r="A4821" s="902" t="s">
        <v>1741</v>
      </c>
      <c r="B4821" s="1064" t="s">
        <v>1923</v>
      </c>
      <c r="C4821" s="911" t="s">
        <v>1530</v>
      </c>
      <c r="D4821" s="902" t="s">
        <v>303</v>
      </c>
      <c r="E4821" s="902">
        <v>565</v>
      </c>
      <c r="F4821" s="902" t="s">
        <v>1743</v>
      </c>
      <c r="G4821" s="902"/>
      <c r="H4821" s="902"/>
      <c r="I4821" s="902">
        <v>694</v>
      </c>
      <c r="L4821" s="912">
        <v>694</v>
      </c>
      <c r="O4821" s="360">
        <f>IF(P4821="Yes",'MD Rates'!$H$1,R4821)</f>
        <v>42095</v>
      </c>
      <c r="P4821" s="5" t="str">
        <f t="shared" si="189"/>
        <v>No</v>
      </c>
      <c r="Q4821" s="406"/>
      <c r="R4821" s="7">
        <v>42095</v>
      </c>
    </row>
    <row r="4822" spans="1:18" ht="15" hidden="1" x14ac:dyDescent="0.25">
      <c r="A4822" s="902" t="s">
        <v>1741</v>
      </c>
      <c r="B4822" s="1064" t="s">
        <v>1923</v>
      </c>
      <c r="C4822" s="911" t="s">
        <v>1530</v>
      </c>
      <c r="D4822" s="902" t="s">
        <v>1746</v>
      </c>
      <c r="E4822" s="902">
        <v>540</v>
      </c>
      <c r="F4822" s="902" t="s">
        <v>1742</v>
      </c>
      <c r="G4822" s="902"/>
      <c r="H4822" s="902"/>
      <c r="I4822" s="902">
        <v>0</v>
      </c>
      <c r="L4822" s="912">
        <v>0</v>
      </c>
      <c r="O4822" s="360">
        <f>IF(P4822="Yes",'MD Rates'!$H$1,R4822)</f>
        <v>42095</v>
      </c>
      <c r="P4822" s="5" t="str">
        <f t="shared" si="189"/>
        <v>No</v>
      </c>
      <c r="Q4822" s="406"/>
      <c r="R4822" s="7">
        <v>42095</v>
      </c>
    </row>
    <row r="4823" spans="1:18" ht="15" hidden="1" x14ac:dyDescent="0.25">
      <c r="A4823" s="902" t="s">
        <v>1741</v>
      </c>
      <c r="B4823" s="1064" t="s">
        <v>1923</v>
      </c>
      <c r="C4823" s="911" t="s">
        <v>1530</v>
      </c>
      <c r="D4823" s="902" t="s">
        <v>1746</v>
      </c>
      <c r="E4823" s="902">
        <v>540</v>
      </c>
      <c r="F4823" s="902" t="s">
        <v>1743</v>
      </c>
      <c r="G4823" s="902"/>
      <c r="H4823" s="902"/>
      <c r="I4823" s="902">
        <v>682</v>
      </c>
      <c r="L4823" s="912">
        <v>682</v>
      </c>
      <c r="O4823" s="360">
        <f>IF(P4823="Yes",'MD Rates'!$H$1,R4823)</f>
        <v>42095</v>
      </c>
      <c r="P4823" s="5" t="str">
        <f t="shared" si="189"/>
        <v>No</v>
      </c>
      <c r="Q4823" s="406"/>
      <c r="R4823" s="7">
        <v>42095</v>
      </c>
    </row>
    <row r="4824" spans="1:18" ht="15" hidden="1" x14ac:dyDescent="0.25">
      <c r="A4824" s="902" t="s">
        <v>1741</v>
      </c>
      <c r="B4824" s="1064" t="s">
        <v>1923</v>
      </c>
      <c r="C4824" s="911" t="s">
        <v>1530</v>
      </c>
      <c r="D4824" s="902" t="s">
        <v>1747</v>
      </c>
      <c r="E4824" s="902">
        <v>540</v>
      </c>
      <c r="F4824" s="902" t="s">
        <v>1742</v>
      </c>
      <c r="G4824" s="902"/>
      <c r="H4824" s="902"/>
      <c r="I4824" s="902">
        <v>0</v>
      </c>
      <c r="L4824" s="912">
        <v>0</v>
      </c>
      <c r="O4824" s="360">
        <f>IF(P4824="Yes",'MD Rates'!$H$1,R4824)</f>
        <v>42095</v>
      </c>
      <c r="P4824" s="5" t="str">
        <f t="shared" si="189"/>
        <v>No</v>
      </c>
      <c r="Q4824" s="406"/>
      <c r="R4824" s="7">
        <v>42095</v>
      </c>
    </row>
    <row r="4825" spans="1:18" ht="15" hidden="1" x14ac:dyDescent="0.25">
      <c r="A4825" s="902" t="s">
        <v>1741</v>
      </c>
      <c r="B4825" s="1064" t="s">
        <v>1923</v>
      </c>
      <c r="C4825" s="911" t="s">
        <v>1530</v>
      </c>
      <c r="D4825" s="902" t="s">
        <v>1747</v>
      </c>
      <c r="E4825" s="902">
        <v>540</v>
      </c>
      <c r="F4825" s="902" t="s">
        <v>1743</v>
      </c>
      <c r="G4825" s="902"/>
      <c r="H4825" s="902"/>
      <c r="I4825" s="902">
        <v>682</v>
      </c>
      <c r="L4825" s="912">
        <v>682</v>
      </c>
      <c r="O4825" s="360">
        <f>IF(P4825="Yes",'MD Rates'!$H$1,R4825)</f>
        <v>42095</v>
      </c>
      <c r="P4825" s="5" t="str">
        <f t="shared" si="189"/>
        <v>No</v>
      </c>
      <c r="Q4825" s="406"/>
      <c r="R4825" s="7">
        <v>42095</v>
      </c>
    </row>
    <row r="4826" spans="1:18" ht="15" hidden="1" x14ac:dyDescent="0.25">
      <c r="A4826" s="902" t="s">
        <v>1741</v>
      </c>
      <c r="B4826" s="1064" t="s">
        <v>1923</v>
      </c>
      <c r="C4826" s="911" t="s">
        <v>1530</v>
      </c>
      <c r="D4826" s="902" t="s">
        <v>1748</v>
      </c>
      <c r="E4826" s="902">
        <v>540</v>
      </c>
      <c r="F4826" s="902" t="s">
        <v>1742</v>
      </c>
      <c r="G4826" s="902"/>
      <c r="H4826" s="902"/>
      <c r="I4826" s="902">
        <v>0</v>
      </c>
      <c r="L4826" s="912">
        <v>0</v>
      </c>
      <c r="O4826" s="360">
        <f>IF(P4826="Yes",'MD Rates'!$H$1,R4826)</f>
        <v>42095</v>
      </c>
      <c r="P4826" s="5" t="str">
        <f t="shared" si="189"/>
        <v>No</v>
      </c>
      <c r="Q4826" s="406"/>
      <c r="R4826" s="7">
        <v>42095</v>
      </c>
    </row>
    <row r="4827" spans="1:18" ht="15" hidden="1" x14ac:dyDescent="0.25">
      <c r="A4827" s="902" t="s">
        <v>1741</v>
      </c>
      <c r="B4827" s="1064" t="s">
        <v>1923</v>
      </c>
      <c r="C4827" s="911" t="s">
        <v>1530</v>
      </c>
      <c r="D4827" s="902" t="s">
        <v>1748</v>
      </c>
      <c r="E4827" s="902">
        <v>540</v>
      </c>
      <c r="F4827" s="902" t="s">
        <v>1743</v>
      </c>
      <c r="G4827" s="902"/>
      <c r="H4827" s="902"/>
      <c r="I4827" s="902">
        <v>682</v>
      </c>
      <c r="L4827" s="912">
        <v>682</v>
      </c>
      <c r="O4827" s="360">
        <f>IF(P4827="Yes",'MD Rates'!$H$1,R4827)</f>
        <v>42095</v>
      </c>
      <c r="P4827" s="5" t="str">
        <f t="shared" si="189"/>
        <v>No</v>
      </c>
      <c r="Q4827" s="406"/>
      <c r="R4827" s="7">
        <v>42095</v>
      </c>
    </row>
    <row r="4828" spans="1:18" ht="15" hidden="1" x14ac:dyDescent="0.25">
      <c r="A4828" s="902" t="s">
        <v>1741</v>
      </c>
      <c r="B4828" s="1064" t="s">
        <v>1923</v>
      </c>
      <c r="C4828" s="911" t="s">
        <v>1530</v>
      </c>
      <c r="D4828" s="902" t="s">
        <v>1749</v>
      </c>
      <c r="E4828" s="902">
        <v>540</v>
      </c>
      <c r="F4828" s="902" t="s">
        <v>1742</v>
      </c>
      <c r="G4828" s="902"/>
      <c r="H4828" s="902"/>
      <c r="I4828" s="902">
        <v>0</v>
      </c>
      <c r="L4828" s="912">
        <v>0</v>
      </c>
      <c r="O4828" s="360">
        <f>IF(P4828="Yes",'MD Rates'!$H$1,R4828)</f>
        <v>42095</v>
      </c>
      <c r="P4828" s="5" t="str">
        <f t="shared" si="189"/>
        <v>No</v>
      </c>
      <c r="Q4828" s="406"/>
      <c r="R4828" s="7">
        <v>42095</v>
      </c>
    </row>
    <row r="4829" spans="1:18" ht="15" hidden="1" x14ac:dyDescent="0.25">
      <c r="A4829" s="902" t="s">
        <v>1741</v>
      </c>
      <c r="B4829" s="1064" t="s">
        <v>1923</v>
      </c>
      <c r="C4829" s="911" t="s">
        <v>1530</v>
      </c>
      <c r="D4829" s="902" t="s">
        <v>1749</v>
      </c>
      <c r="E4829" s="902">
        <v>540</v>
      </c>
      <c r="F4829" s="902" t="s">
        <v>1743</v>
      </c>
      <c r="G4829" s="902"/>
      <c r="H4829" s="902"/>
      <c r="I4829" s="902">
        <v>682</v>
      </c>
      <c r="L4829" s="912">
        <v>682</v>
      </c>
      <c r="O4829" s="360">
        <f>IF(P4829="Yes",'MD Rates'!$H$1,R4829)</f>
        <v>42095</v>
      </c>
      <c r="P4829" s="5" t="str">
        <f t="shared" si="189"/>
        <v>No</v>
      </c>
      <c r="Q4829" s="406"/>
      <c r="R4829" s="7">
        <v>42095</v>
      </c>
    </row>
    <row r="4830" spans="1:18" ht="15" hidden="1" x14ac:dyDescent="0.25">
      <c r="A4830" s="902" t="s">
        <v>1741</v>
      </c>
      <c r="B4830" s="1064" t="s">
        <v>1923</v>
      </c>
      <c r="C4830" s="911" t="s">
        <v>1530</v>
      </c>
      <c r="D4830" s="902" t="s">
        <v>1750</v>
      </c>
      <c r="E4830" s="902">
        <v>540</v>
      </c>
      <c r="F4830" s="902" t="s">
        <v>1742</v>
      </c>
      <c r="G4830" s="902"/>
      <c r="H4830" s="902"/>
      <c r="I4830" s="902">
        <v>0</v>
      </c>
      <c r="L4830" s="912">
        <v>0</v>
      </c>
      <c r="O4830" s="360">
        <f>IF(P4830="Yes",'MD Rates'!$H$1,R4830)</f>
        <v>42095</v>
      </c>
      <c r="P4830" s="5" t="str">
        <f t="shared" si="189"/>
        <v>No</v>
      </c>
      <c r="Q4830" s="406"/>
      <c r="R4830" s="7">
        <v>42095</v>
      </c>
    </row>
    <row r="4831" spans="1:18" ht="15" hidden="1" x14ac:dyDescent="0.25">
      <c r="A4831" s="902" t="s">
        <v>1741</v>
      </c>
      <c r="B4831" s="1064" t="s">
        <v>1923</v>
      </c>
      <c r="C4831" s="911" t="s">
        <v>1530</v>
      </c>
      <c r="D4831" s="902" t="s">
        <v>1750</v>
      </c>
      <c r="E4831" s="902">
        <v>540</v>
      </c>
      <c r="F4831" s="902" t="s">
        <v>1743</v>
      </c>
      <c r="G4831" s="902"/>
      <c r="H4831" s="902"/>
      <c r="I4831" s="902">
        <v>682</v>
      </c>
      <c r="L4831" s="912">
        <v>682</v>
      </c>
      <c r="O4831" s="360">
        <f>IF(P4831="Yes",'MD Rates'!$H$1,R4831)</f>
        <v>42095</v>
      </c>
      <c r="P4831" s="5" t="str">
        <f t="shared" si="189"/>
        <v>No</v>
      </c>
      <c r="Q4831" s="406"/>
      <c r="R4831" s="7">
        <v>42095</v>
      </c>
    </row>
    <row r="4832" spans="1:18" ht="15" hidden="1" x14ac:dyDescent="0.25">
      <c r="A4832" s="902" t="s">
        <v>1741</v>
      </c>
      <c r="B4832" s="1064" t="s">
        <v>1923</v>
      </c>
      <c r="C4832" s="911" t="s">
        <v>1530</v>
      </c>
      <c r="D4832" s="902" t="s">
        <v>1751</v>
      </c>
      <c r="E4832" s="902">
        <v>330</v>
      </c>
      <c r="F4832" s="902" t="s">
        <v>1742</v>
      </c>
      <c r="G4832" s="902"/>
      <c r="H4832" s="902"/>
      <c r="I4832" s="902">
        <v>0</v>
      </c>
      <c r="L4832" s="912">
        <v>0</v>
      </c>
      <c r="O4832" s="360">
        <f>IF(P4832="Yes",'MD Rates'!$H$1,R4832)</f>
        <v>42095</v>
      </c>
      <c r="P4832" s="5" t="str">
        <f t="shared" ref="P4832:P4866" si="190">IF(I4832&lt;&gt;L4832,"Yes","No")</f>
        <v>No</v>
      </c>
      <c r="Q4832" s="406"/>
      <c r="R4832" s="7">
        <v>42095</v>
      </c>
    </row>
    <row r="4833" spans="1:18" ht="15" hidden="1" x14ac:dyDescent="0.25">
      <c r="A4833" s="902" t="s">
        <v>1741</v>
      </c>
      <c r="B4833" s="1064" t="s">
        <v>1923</v>
      </c>
      <c r="C4833" s="911" t="s">
        <v>1530</v>
      </c>
      <c r="D4833" s="902" t="s">
        <v>1751</v>
      </c>
      <c r="E4833" s="902">
        <v>330</v>
      </c>
      <c r="F4833" s="902" t="s">
        <v>1743</v>
      </c>
      <c r="G4833" s="902"/>
      <c r="H4833" s="902"/>
      <c r="I4833" s="902">
        <v>487</v>
      </c>
      <c r="L4833" s="912">
        <v>487</v>
      </c>
      <c r="O4833" s="360">
        <f>IF(P4833="Yes",'MD Rates'!$H$1,R4833)</f>
        <v>42095</v>
      </c>
      <c r="P4833" s="5" t="str">
        <f t="shared" si="190"/>
        <v>No</v>
      </c>
      <c r="Q4833" s="406"/>
      <c r="R4833" s="7">
        <v>42095</v>
      </c>
    </row>
    <row r="4834" spans="1:18" ht="15" hidden="1" x14ac:dyDescent="0.25">
      <c r="A4834" s="902" t="s">
        <v>1741</v>
      </c>
      <c r="B4834" s="1064" t="s">
        <v>1923</v>
      </c>
      <c r="C4834" s="911" t="s">
        <v>1530</v>
      </c>
      <c r="D4834" s="902" t="s">
        <v>1752</v>
      </c>
      <c r="E4834" s="902">
        <v>380</v>
      </c>
      <c r="F4834" s="902" t="s">
        <v>1742</v>
      </c>
      <c r="G4834" s="902"/>
      <c r="H4834" s="902"/>
      <c r="I4834" s="902">
        <v>0</v>
      </c>
      <c r="L4834" s="912">
        <v>0</v>
      </c>
      <c r="O4834" s="360">
        <f>IF(P4834="Yes",'MD Rates'!$H$1,R4834)</f>
        <v>42095</v>
      </c>
      <c r="P4834" s="5" t="str">
        <f t="shared" si="190"/>
        <v>No</v>
      </c>
      <c r="Q4834" s="406"/>
      <c r="R4834" s="7">
        <v>42095</v>
      </c>
    </row>
    <row r="4835" spans="1:18" ht="15" hidden="1" x14ac:dyDescent="0.25">
      <c r="A4835" s="902" t="s">
        <v>1741</v>
      </c>
      <c r="B4835" s="1064" t="s">
        <v>1923</v>
      </c>
      <c r="C4835" s="911" t="s">
        <v>1530</v>
      </c>
      <c r="D4835" s="902" t="s">
        <v>1752</v>
      </c>
      <c r="E4835" s="902">
        <v>380</v>
      </c>
      <c r="F4835" s="902" t="s">
        <v>1743</v>
      </c>
      <c r="G4835" s="902"/>
      <c r="H4835" s="902"/>
      <c r="I4835" s="902">
        <v>512</v>
      </c>
      <c r="L4835" s="912">
        <v>512</v>
      </c>
      <c r="O4835" s="360">
        <f>IF(P4835="Yes",'MD Rates'!$H$1,R4835)</f>
        <v>42095</v>
      </c>
      <c r="P4835" s="5" t="str">
        <f t="shared" si="190"/>
        <v>No</v>
      </c>
      <c r="Q4835" s="406"/>
      <c r="R4835" s="7">
        <v>42095</v>
      </c>
    </row>
    <row r="4836" spans="1:18" ht="15" hidden="1" x14ac:dyDescent="0.25">
      <c r="A4836" s="902" t="s">
        <v>1741</v>
      </c>
      <c r="B4836" s="1064" t="s">
        <v>1923</v>
      </c>
      <c r="C4836" s="911" t="s">
        <v>1530</v>
      </c>
      <c r="D4836" s="902" t="s">
        <v>1753</v>
      </c>
      <c r="E4836" s="902">
        <v>380</v>
      </c>
      <c r="F4836" s="902" t="s">
        <v>1742</v>
      </c>
      <c r="G4836" s="902"/>
      <c r="H4836" s="902"/>
      <c r="I4836" s="902">
        <v>0</v>
      </c>
      <c r="L4836" s="912">
        <v>0</v>
      </c>
      <c r="O4836" s="360">
        <f>IF(P4836="Yes",'MD Rates'!$H$1,R4836)</f>
        <v>42095</v>
      </c>
      <c r="P4836" s="5" t="str">
        <f t="shared" si="190"/>
        <v>No</v>
      </c>
      <c r="Q4836" s="406"/>
      <c r="R4836" s="7">
        <v>42095</v>
      </c>
    </row>
    <row r="4837" spans="1:18" ht="15" hidden="1" x14ac:dyDescent="0.25">
      <c r="A4837" s="902" t="s">
        <v>1741</v>
      </c>
      <c r="B4837" s="1064" t="s">
        <v>1923</v>
      </c>
      <c r="C4837" s="911" t="s">
        <v>1530</v>
      </c>
      <c r="D4837" s="902" t="s">
        <v>1753</v>
      </c>
      <c r="E4837" s="902">
        <v>380</v>
      </c>
      <c r="F4837" s="902" t="s">
        <v>1743</v>
      </c>
      <c r="G4837" s="902"/>
      <c r="H4837" s="902"/>
      <c r="I4837" s="902">
        <v>512</v>
      </c>
      <c r="L4837" s="912">
        <v>512</v>
      </c>
      <c r="O4837" s="360">
        <f>IF(P4837="Yes",'MD Rates'!$H$1,R4837)</f>
        <v>42095</v>
      </c>
      <c r="P4837" s="5" t="str">
        <f t="shared" si="190"/>
        <v>No</v>
      </c>
      <c r="Q4837" s="406"/>
      <c r="R4837" s="7">
        <v>42095</v>
      </c>
    </row>
    <row r="4838" spans="1:18" ht="15" hidden="1" x14ac:dyDescent="0.25">
      <c r="A4838" s="902" t="s">
        <v>1741</v>
      </c>
      <c r="B4838" s="1064" t="s">
        <v>1923</v>
      </c>
      <c r="C4838" s="911" t="s">
        <v>1530</v>
      </c>
      <c r="D4838" s="902" t="s">
        <v>1754</v>
      </c>
      <c r="E4838" s="902">
        <v>370</v>
      </c>
      <c r="F4838" s="902" t="s">
        <v>1742</v>
      </c>
      <c r="G4838" s="902"/>
      <c r="H4838" s="902"/>
      <c r="I4838" s="902">
        <v>0</v>
      </c>
      <c r="L4838" s="912">
        <v>0</v>
      </c>
      <c r="O4838" s="360">
        <f>IF(P4838="Yes",'MD Rates'!$H$1,R4838)</f>
        <v>42095</v>
      </c>
      <c r="P4838" s="5" t="str">
        <f t="shared" si="190"/>
        <v>No</v>
      </c>
      <c r="Q4838" s="406"/>
      <c r="R4838" s="7">
        <v>42095</v>
      </c>
    </row>
    <row r="4839" spans="1:18" ht="15" hidden="1" x14ac:dyDescent="0.25">
      <c r="A4839" s="902" t="s">
        <v>1741</v>
      </c>
      <c r="B4839" s="1064" t="s">
        <v>1923</v>
      </c>
      <c r="C4839" s="911" t="s">
        <v>1530</v>
      </c>
      <c r="D4839" s="902" t="s">
        <v>1754</v>
      </c>
      <c r="E4839" s="902">
        <v>370</v>
      </c>
      <c r="F4839" s="902" t="s">
        <v>1743</v>
      </c>
      <c r="G4839" s="902"/>
      <c r="H4839" s="902"/>
      <c r="I4839" s="902">
        <v>512</v>
      </c>
      <c r="L4839" s="912">
        <v>512</v>
      </c>
      <c r="O4839" s="360">
        <f>IF(P4839="Yes",'MD Rates'!$H$1,R4839)</f>
        <v>42095</v>
      </c>
      <c r="P4839" s="5" t="str">
        <f t="shared" si="190"/>
        <v>No</v>
      </c>
      <c r="Q4839" s="406"/>
      <c r="R4839" s="7">
        <v>42095</v>
      </c>
    </row>
    <row r="4840" spans="1:18" ht="15" hidden="1" x14ac:dyDescent="0.25">
      <c r="A4840" s="902" t="s">
        <v>1741</v>
      </c>
      <c r="B4840" s="1064" t="s">
        <v>1923</v>
      </c>
      <c r="C4840" s="911" t="s">
        <v>1530</v>
      </c>
      <c r="D4840" s="902" t="s">
        <v>1755</v>
      </c>
      <c r="E4840" s="902">
        <v>370</v>
      </c>
      <c r="F4840" s="902" t="s">
        <v>1742</v>
      </c>
      <c r="G4840" s="902"/>
      <c r="H4840" s="902"/>
      <c r="I4840" s="902">
        <v>0</v>
      </c>
      <c r="L4840" s="912">
        <v>0</v>
      </c>
      <c r="O4840" s="360">
        <f>IF(P4840="Yes",'MD Rates'!$H$1,R4840)</f>
        <v>42095</v>
      </c>
      <c r="P4840" s="5" t="str">
        <f t="shared" si="190"/>
        <v>No</v>
      </c>
      <c r="Q4840" s="406"/>
      <c r="R4840" s="7">
        <v>42095</v>
      </c>
    </row>
    <row r="4841" spans="1:18" ht="15" hidden="1" x14ac:dyDescent="0.25">
      <c r="A4841" s="902" t="s">
        <v>1741</v>
      </c>
      <c r="B4841" s="1064" t="s">
        <v>1923</v>
      </c>
      <c r="C4841" s="911" t="s">
        <v>1530</v>
      </c>
      <c r="D4841" s="902" t="s">
        <v>1755</v>
      </c>
      <c r="E4841" s="902">
        <v>370</v>
      </c>
      <c r="F4841" s="902" t="s">
        <v>1743</v>
      </c>
      <c r="G4841" s="902"/>
      <c r="H4841" s="902"/>
      <c r="I4841" s="902">
        <v>512</v>
      </c>
      <c r="L4841" s="912">
        <v>512</v>
      </c>
      <c r="O4841" s="360">
        <f>IF(P4841="Yes",'MD Rates'!$H$1,R4841)</f>
        <v>42095</v>
      </c>
      <c r="P4841" s="5" t="str">
        <f t="shared" si="190"/>
        <v>No</v>
      </c>
      <c r="Q4841" s="406"/>
      <c r="R4841" s="7">
        <v>42095</v>
      </c>
    </row>
    <row r="4842" spans="1:18" ht="15" hidden="1" x14ac:dyDescent="0.25">
      <c r="A4842" s="902" t="s">
        <v>1741</v>
      </c>
      <c r="B4842" s="1064" t="s">
        <v>1923</v>
      </c>
      <c r="C4842" s="911" t="s">
        <v>1530</v>
      </c>
      <c r="D4842" s="902" t="s">
        <v>778</v>
      </c>
      <c r="E4842" s="902">
        <v>410</v>
      </c>
      <c r="F4842" s="902" t="s">
        <v>1742</v>
      </c>
      <c r="G4842" s="902"/>
      <c r="H4842" s="902"/>
      <c r="I4842" s="902">
        <v>0</v>
      </c>
      <c r="L4842" s="912">
        <v>0</v>
      </c>
      <c r="O4842" s="360">
        <f>IF(P4842="Yes",'MD Rates'!$H$1,R4842)</f>
        <v>42095</v>
      </c>
      <c r="P4842" s="5" t="str">
        <f t="shared" si="190"/>
        <v>No</v>
      </c>
      <c r="Q4842" s="406"/>
      <c r="R4842" s="7">
        <v>42095</v>
      </c>
    </row>
    <row r="4843" spans="1:18" ht="15" hidden="1" x14ac:dyDescent="0.25">
      <c r="A4843" s="902" t="s">
        <v>1741</v>
      </c>
      <c r="B4843" s="1064" t="s">
        <v>1923</v>
      </c>
      <c r="C4843" s="911" t="s">
        <v>1530</v>
      </c>
      <c r="D4843" s="902" t="s">
        <v>778</v>
      </c>
      <c r="E4843" s="902">
        <v>410</v>
      </c>
      <c r="F4843" s="902" t="s">
        <v>1743</v>
      </c>
      <c r="G4843" s="902"/>
      <c r="H4843" s="902"/>
      <c r="I4843" s="902">
        <v>536</v>
      </c>
      <c r="L4843" s="912">
        <v>536</v>
      </c>
      <c r="O4843" s="360">
        <f>IF(P4843="Yes",'MD Rates'!$H$1,R4843)</f>
        <v>42095</v>
      </c>
      <c r="P4843" s="5" t="str">
        <f t="shared" si="190"/>
        <v>No</v>
      </c>
      <c r="Q4843" s="406"/>
      <c r="R4843" s="7">
        <v>42095</v>
      </c>
    </row>
    <row r="4844" spans="1:18" ht="15" hidden="1" x14ac:dyDescent="0.25">
      <c r="A4844" s="902" t="s">
        <v>1741</v>
      </c>
      <c r="B4844" s="1064" t="s">
        <v>1923</v>
      </c>
      <c r="C4844" s="911" t="s">
        <v>1530</v>
      </c>
      <c r="D4844" s="902" t="s">
        <v>779</v>
      </c>
      <c r="E4844" s="902">
        <v>320</v>
      </c>
      <c r="F4844" s="902" t="s">
        <v>1742</v>
      </c>
      <c r="G4844" s="902"/>
      <c r="H4844" s="902"/>
      <c r="I4844" s="902">
        <v>0</v>
      </c>
      <c r="L4844" s="912">
        <v>0</v>
      </c>
      <c r="O4844" s="360">
        <f>IF(P4844="Yes",'MD Rates'!$H$1,R4844)</f>
        <v>42095</v>
      </c>
      <c r="P4844" s="5" t="str">
        <f t="shared" si="190"/>
        <v>No</v>
      </c>
      <c r="Q4844" s="406"/>
      <c r="R4844" s="7">
        <v>42095</v>
      </c>
    </row>
    <row r="4845" spans="1:18" ht="15" hidden="1" x14ac:dyDescent="0.25">
      <c r="A4845" s="902" t="s">
        <v>1741</v>
      </c>
      <c r="B4845" s="1064" t="s">
        <v>1923</v>
      </c>
      <c r="C4845" s="911" t="s">
        <v>1530</v>
      </c>
      <c r="D4845" s="902" t="s">
        <v>779</v>
      </c>
      <c r="E4845" s="902">
        <v>320</v>
      </c>
      <c r="F4845" s="902" t="s">
        <v>1743</v>
      </c>
      <c r="G4845" s="902"/>
      <c r="H4845" s="902"/>
      <c r="I4845" s="902">
        <v>486</v>
      </c>
      <c r="L4845" s="912">
        <v>486</v>
      </c>
      <c r="O4845" s="360">
        <f>IF(P4845="Yes",'MD Rates'!$H$1,R4845)</f>
        <v>42095</v>
      </c>
      <c r="P4845" s="5" t="str">
        <f t="shared" si="190"/>
        <v>No</v>
      </c>
      <c r="Q4845" s="406"/>
      <c r="R4845" s="7">
        <v>42095</v>
      </c>
    </row>
    <row r="4846" spans="1:18" ht="15" hidden="1" x14ac:dyDescent="0.25">
      <c r="A4846" s="902" t="s">
        <v>1741</v>
      </c>
      <c r="B4846" s="1064" t="s">
        <v>1923</v>
      </c>
      <c r="C4846" s="911" t="s">
        <v>1530</v>
      </c>
      <c r="D4846" s="902" t="s">
        <v>780</v>
      </c>
      <c r="E4846" s="902">
        <v>360</v>
      </c>
      <c r="F4846" s="902" t="s">
        <v>1742</v>
      </c>
      <c r="G4846" s="902"/>
      <c r="H4846" s="902"/>
      <c r="I4846" s="902">
        <v>0</v>
      </c>
      <c r="L4846" s="912">
        <v>0</v>
      </c>
      <c r="O4846" s="360">
        <f>IF(P4846="Yes",'MD Rates'!$H$1,R4846)</f>
        <v>42095</v>
      </c>
      <c r="P4846" s="5" t="str">
        <f t="shared" si="190"/>
        <v>No</v>
      </c>
      <c r="Q4846" s="406"/>
      <c r="R4846" s="7">
        <v>42095</v>
      </c>
    </row>
    <row r="4847" spans="1:18" ht="15" hidden="1" x14ac:dyDescent="0.25">
      <c r="A4847" s="902" t="s">
        <v>1741</v>
      </c>
      <c r="B4847" s="1064" t="s">
        <v>1923</v>
      </c>
      <c r="C4847" s="911" t="s">
        <v>1530</v>
      </c>
      <c r="D4847" s="902" t="s">
        <v>780</v>
      </c>
      <c r="E4847" s="902">
        <v>360</v>
      </c>
      <c r="F4847" s="902" t="s">
        <v>1743</v>
      </c>
      <c r="G4847" s="902"/>
      <c r="H4847" s="902"/>
      <c r="I4847" s="902">
        <v>509</v>
      </c>
      <c r="L4847" s="912">
        <v>509</v>
      </c>
      <c r="O4847" s="360">
        <f>IF(P4847="Yes",'MD Rates'!$H$1,R4847)</f>
        <v>42095</v>
      </c>
      <c r="P4847" s="5" t="str">
        <f t="shared" si="190"/>
        <v>No</v>
      </c>
      <c r="Q4847" s="406"/>
      <c r="R4847" s="7">
        <v>42095</v>
      </c>
    </row>
    <row r="4848" spans="1:18" ht="15" hidden="1" x14ac:dyDescent="0.25">
      <c r="A4848" s="902" t="s">
        <v>1741</v>
      </c>
      <c r="B4848" s="1064" t="s">
        <v>1923</v>
      </c>
      <c r="C4848" s="911" t="s">
        <v>1530</v>
      </c>
      <c r="D4848" s="902" t="s">
        <v>780</v>
      </c>
      <c r="E4848" s="902">
        <v>410</v>
      </c>
      <c r="F4848" s="902" t="s">
        <v>1742</v>
      </c>
      <c r="G4848" s="902"/>
      <c r="H4848" s="902"/>
      <c r="I4848" s="902">
        <v>0</v>
      </c>
      <c r="L4848" s="912">
        <v>0</v>
      </c>
      <c r="O4848" s="360">
        <f>IF(P4848="Yes",'MD Rates'!$H$1,R4848)</f>
        <v>42095</v>
      </c>
      <c r="P4848" s="5" t="str">
        <f t="shared" si="190"/>
        <v>No</v>
      </c>
      <c r="Q4848" s="406"/>
      <c r="R4848" s="7">
        <v>42095</v>
      </c>
    </row>
    <row r="4849" spans="1:18" ht="15" hidden="1" x14ac:dyDescent="0.25">
      <c r="A4849" s="902" t="s">
        <v>1741</v>
      </c>
      <c r="B4849" s="1064" t="s">
        <v>1923</v>
      </c>
      <c r="C4849" s="911" t="s">
        <v>1530</v>
      </c>
      <c r="D4849" s="902" t="s">
        <v>780</v>
      </c>
      <c r="E4849" s="902">
        <v>410</v>
      </c>
      <c r="F4849" s="902" t="s">
        <v>1743</v>
      </c>
      <c r="G4849" s="902"/>
      <c r="H4849" s="902"/>
      <c r="I4849" s="902">
        <v>536</v>
      </c>
      <c r="L4849" s="912">
        <v>536</v>
      </c>
      <c r="O4849" s="360">
        <f>IF(P4849="Yes",'MD Rates'!$H$1,R4849)</f>
        <v>42095</v>
      </c>
      <c r="P4849" s="5" t="str">
        <f t="shared" si="190"/>
        <v>No</v>
      </c>
      <c r="Q4849" s="406"/>
      <c r="R4849" s="7">
        <v>42095</v>
      </c>
    </row>
    <row r="4850" spans="1:18" ht="15" hidden="1" x14ac:dyDescent="0.25">
      <c r="A4850" s="902" t="s">
        <v>1741</v>
      </c>
      <c r="B4850" s="1064" t="s">
        <v>1923</v>
      </c>
      <c r="C4850" s="911" t="s">
        <v>1530</v>
      </c>
      <c r="D4850" s="902" t="s">
        <v>780</v>
      </c>
      <c r="E4850" s="902">
        <v>440</v>
      </c>
      <c r="F4850" s="902" t="s">
        <v>1742</v>
      </c>
      <c r="G4850" s="902"/>
      <c r="H4850" s="902"/>
      <c r="I4850" s="902">
        <v>0</v>
      </c>
      <c r="L4850" s="912">
        <v>0</v>
      </c>
      <c r="O4850" s="360">
        <f>IF(P4850="Yes",'MD Rates'!$H$1,R4850)</f>
        <v>42095</v>
      </c>
      <c r="P4850" s="5" t="str">
        <f t="shared" si="190"/>
        <v>No</v>
      </c>
      <c r="Q4850" s="406"/>
      <c r="R4850" s="7">
        <v>42095</v>
      </c>
    </row>
    <row r="4851" spans="1:18" ht="15" hidden="1" x14ac:dyDescent="0.25">
      <c r="A4851" s="902" t="s">
        <v>1741</v>
      </c>
      <c r="B4851" s="1064" t="s">
        <v>1923</v>
      </c>
      <c r="C4851" s="911" t="s">
        <v>1530</v>
      </c>
      <c r="D4851" s="902" t="s">
        <v>780</v>
      </c>
      <c r="E4851" s="902">
        <v>440</v>
      </c>
      <c r="F4851" s="902" t="s">
        <v>1743</v>
      </c>
      <c r="G4851" s="902"/>
      <c r="H4851" s="902"/>
      <c r="I4851" s="902">
        <v>564</v>
      </c>
      <c r="L4851" s="912">
        <v>564</v>
      </c>
      <c r="O4851" s="360">
        <f>IF(P4851="Yes",'MD Rates'!$H$1,R4851)</f>
        <v>42095</v>
      </c>
      <c r="P4851" s="5" t="str">
        <f t="shared" si="190"/>
        <v>No</v>
      </c>
      <c r="Q4851" s="406"/>
      <c r="R4851" s="7">
        <v>42095</v>
      </c>
    </row>
    <row r="4852" spans="1:18" ht="15" hidden="1" x14ac:dyDescent="0.25">
      <c r="A4852" s="902" t="s">
        <v>1741</v>
      </c>
      <c r="B4852" s="1064" t="s">
        <v>1923</v>
      </c>
      <c r="C4852" s="911" t="s">
        <v>1530</v>
      </c>
      <c r="D4852" s="902" t="s">
        <v>780</v>
      </c>
      <c r="E4852" s="902">
        <v>480</v>
      </c>
      <c r="F4852" s="902" t="s">
        <v>1742</v>
      </c>
      <c r="G4852" s="902"/>
      <c r="H4852" s="902"/>
      <c r="I4852" s="902">
        <v>0</v>
      </c>
      <c r="L4852" s="912">
        <v>0</v>
      </c>
      <c r="O4852" s="360">
        <f>IF(P4852="Yes",'MD Rates'!$H$1,R4852)</f>
        <v>42095</v>
      </c>
      <c r="P4852" s="5" t="str">
        <f t="shared" si="190"/>
        <v>No</v>
      </c>
      <c r="Q4852" s="406"/>
      <c r="R4852" s="7">
        <v>42095</v>
      </c>
    </row>
    <row r="4853" spans="1:18" ht="15" hidden="1" x14ac:dyDescent="0.25">
      <c r="A4853" s="902" t="s">
        <v>1741</v>
      </c>
      <c r="B4853" s="1064" t="s">
        <v>1923</v>
      </c>
      <c r="C4853" s="911" t="s">
        <v>1530</v>
      </c>
      <c r="D4853" s="902" t="s">
        <v>780</v>
      </c>
      <c r="E4853" s="902">
        <v>480</v>
      </c>
      <c r="F4853" s="902" t="s">
        <v>1743</v>
      </c>
      <c r="G4853" s="902"/>
      <c r="H4853" s="902"/>
      <c r="I4853" s="902">
        <v>591</v>
      </c>
      <c r="L4853" s="912">
        <v>591</v>
      </c>
      <c r="O4853" s="360">
        <f>IF(P4853="Yes",'MD Rates'!$H$1,R4853)</f>
        <v>42095</v>
      </c>
      <c r="P4853" s="5" t="str">
        <f t="shared" si="190"/>
        <v>No</v>
      </c>
      <c r="Q4853" s="406"/>
      <c r="R4853" s="7">
        <v>42095</v>
      </c>
    </row>
    <row r="4854" spans="1:18" ht="15" hidden="1" x14ac:dyDescent="0.25">
      <c r="A4854" s="902" t="s">
        <v>1741</v>
      </c>
      <c r="B4854" s="1064" t="s">
        <v>1923</v>
      </c>
      <c r="C4854" s="911" t="s">
        <v>1530</v>
      </c>
      <c r="D4854" s="902" t="s">
        <v>780</v>
      </c>
      <c r="E4854" s="902">
        <v>493</v>
      </c>
      <c r="F4854" s="902" t="s">
        <v>1742</v>
      </c>
      <c r="G4854" s="902"/>
      <c r="H4854" s="902"/>
      <c r="I4854" s="902">
        <v>0</v>
      </c>
      <c r="L4854" s="912">
        <v>0</v>
      </c>
      <c r="O4854" s="360">
        <f>IF(P4854="Yes",'MD Rates'!$H$1,R4854)</f>
        <v>42095</v>
      </c>
      <c r="P4854" s="5" t="str">
        <f t="shared" si="190"/>
        <v>No</v>
      </c>
      <c r="Q4854" s="406"/>
      <c r="R4854" s="7">
        <v>42095</v>
      </c>
    </row>
    <row r="4855" spans="1:18" ht="15" hidden="1" x14ac:dyDescent="0.25">
      <c r="A4855" s="902" t="s">
        <v>1741</v>
      </c>
      <c r="B4855" s="1064" t="s">
        <v>1923</v>
      </c>
      <c r="C4855" s="911" t="s">
        <v>1530</v>
      </c>
      <c r="D4855" s="902" t="s">
        <v>780</v>
      </c>
      <c r="E4855" s="902">
        <v>493</v>
      </c>
      <c r="F4855" s="902" t="s">
        <v>1743</v>
      </c>
      <c r="G4855" s="902"/>
      <c r="H4855" s="902"/>
      <c r="I4855" s="902">
        <v>618</v>
      </c>
      <c r="L4855" s="912">
        <v>618</v>
      </c>
      <c r="O4855" s="360">
        <f>IF(P4855="Yes",'MD Rates'!$H$1,R4855)</f>
        <v>42095</v>
      </c>
      <c r="P4855" s="5" t="str">
        <f t="shared" si="190"/>
        <v>No</v>
      </c>
      <c r="Q4855" s="406"/>
      <c r="R4855" s="7">
        <v>42095</v>
      </c>
    </row>
    <row r="4856" spans="1:18" ht="15" hidden="1" x14ac:dyDescent="0.25">
      <c r="A4856" s="902" t="s">
        <v>1741</v>
      </c>
      <c r="B4856" s="1064" t="s">
        <v>1923</v>
      </c>
      <c r="C4856" s="911" t="s">
        <v>1530</v>
      </c>
      <c r="D4856" s="902" t="s">
        <v>780</v>
      </c>
      <c r="E4856" s="902">
        <v>525</v>
      </c>
      <c r="F4856" s="902" t="s">
        <v>1742</v>
      </c>
      <c r="G4856" s="902"/>
      <c r="H4856" s="902"/>
      <c r="I4856" s="902">
        <v>0</v>
      </c>
      <c r="L4856" s="912">
        <v>0</v>
      </c>
      <c r="O4856" s="360">
        <f>IF(P4856="Yes",'MD Rates'!$H$1,R4856)</f>
        <v>42095</v>
      </c>
      <c r="P4856" s="5" t="str">
        <f t="shared" si="190"/>
        <v>No</v>
      </c>
      <c r="Q4856" s="406"/>
      <c r="R4856" s="7">
        <v>42095</v>
      </c>
    </row>
    <row r="4857" spans="1:18" ht="15" hidden="1" x14ac:dyDescent="0.25">
      <c r="A4857" s="902" t="s">
        <v>1741</v>
      </c>
      <c r="B4857" s="1064" t="s">
        <v>1923</v>
      </c>
      <c r="C4857" s="911" t="s">
        <v>1530</v>
      </c>
      <c r="D4857" s="902" t="s">
        <v>780</v>
      </c>
      <c r="E4857" s="902">
        <v>525</v>
      </c>
      <c r="F4857" s="902" t="s">
        <v>1743</v>
      </c>
      <c r="G4857" s="902"/>
      <c r="H4857" s="902"/>
      <c r="I4857" s="902">
        <v>646</v>
      </c>
      <c r="L4857" s="912">
        <v>646</v>
      </c>
      <c r="O4857" s="360">
        <f>IF(P4857="Yes",'MD Rates'!$H$1,R4857)</f>
        <v>42095</v>
      </c>
      <c r="P4857" s="5" t="str">
        <f t="shared" si="190"/>
        <v>No</v>
      </c>
      <c r="Q4857" s="406"/>
      <c r="R4857" s="7">
        <v>42095</v>
      </c>
    </row>
    <row r="4858" spans="1:18" ht="15" hidden="1" x14ac:dyDescent="0.25">
      <c r="A4858" s="902" t="s">
        <v>1741</v>
      </c>
      <c r="B4858" s="1064" t="s">
        <v>1923</v>
      </c>
      <c r="C4858" s="911" t="s">
        <v>1530</v>
      </c>
      <c r="D4858" s="902" t="s">
        <v>790</v>
      </c>
      <c r="E4858" s="902">
        <v>50</v>
      </c>
      <c r="F4858" s="902" t="s">
        <v>1742</v>
      </c>
      <c r="G4858" s="902"/>
      <c r="H4858" s="902"/>
      <c r="I4858" s="902">
        <v>0</v>
      </c>
      <c r="L4858" s="912">
        <v>0</v>
      </c>
      <c r="O4858" s="360">
        <f>IF(P4858="Yes",'MD Rates'!$H$1,R4858)</f>
        <v>42095</v>
      </c>
      <c r="P4858" s="5" t="str">
        <f t="shared" si="190"/>
        <v>No</v>
      </c>
      <c r="Q4858" s="406"/>
      <c r="R4858" s="7">
        <v>42095</v>
      </c>
    </row>
    <row r="4859" spans="1:18" ht="15" hidden="1" x14ac:dyDescent="0.25">
      <c r="A4859" s="902" t="s">
        <v>1741</v>
      </c>
      <c r="B4859" s="1064" t="s">
        <v>1923</v>
      </c>
      <c r="C4859" s="911" t="s">
        <v>1530</v>
      </c>
      <c r="D4859" s="902" t="s">
        <v>790</v>
      </c>
      <c r="E4859" s="902">
        <v>50</v>
      </c>
      <c r="F4859" s="902" t="s">
        <v>1743</v>
      </c>
      <c r="G4859" s="902"/>
      <c r="H4859" s="902"/>
      <c r="I4859" s="902">
        <v>255</v>
      </c>
      <c r="L4859" s="912">
        <v>255</v>
      </c>
      <c r="O4859" s="360">
        <f>IF(P4859="Yes",'MD Rates'!$H$1,R4859)</f>
        <v>42095</v>
      </c>
      <c r="P4859" s="5" t="str">
        <f t="shared" si="190"/>
        <v>No</v>
      </c>
      <c r="Q4859" s="406"/>
      <c r="R4859" s="7">
        <v>42095</v>
      </c>
    </row>
    <row r="4860" spans="1:18" ht="15" hidden="1" x14ac:dyDescent="0.25">
      <c r="A4860" s="902" t="s">
        <v>1741</v>
      </c>
      <c r="B4860" s="1064" t="s">
        <v>1923</v>
      </c>
      <c r="C4860" s="911" t="s">
        <v>1530</v>
      </c>
      <c r="D4860" s="902" t="s">
        <v>788</v>
      </c>
      <c r="E4860" s="902">
        <v>90</v>
      </c>
      <c r="F4860" s="902" t="s">
        <v>1742</v>
      </c>
      <c r="G4860" s="902"/>
      <c r="H4860" s="902"/>
      <c r="I4860" s="902">
        <v>0</v>
      </c>
      <c r="L4860" s="912">
        <v>0</v>
      </c>
      <c r="O4860" s="360">
        <f>IF(P4860="Yes",'MD Rates'!$H$1,R4860)</f>
        <v>42095</v>
      </c>
      <c r="P4860" s="5" t="str">
        <f t="shared" si="190"/>
        <v>No</v>
      </c>
      <c r="Q4860" s="406"/>
      <c r="R4860" s="7">
        <v>42095</v>
      </c>
    </row>
    <row r="4861" spans="1:18" ht="15" hidden="1" x14ac:dyDescent="0.25">
      <c r="A4861" s="902" t="s">
        <v>1741</v>
      </c>
      <c r="B4861" s="1064" t="s">
        <v>1923</v>
      </c>
      <c r="C4861" s="911" t="s">
        <v>1530</v>
      </c>
      <c r="D4861" s="902" t="s">
        <v>788</v>
      </c>
      <c r="E4861" s="902">
        <v>90</v>
      </c>
      <c r="F4861" s="902" t="s">
        <v>1743</v>
      </c>
      <c r="G4861" s="902"/>
      <c r="H4861" s="902"/>
      <c r="I4861" s="902">
        <v>318</v>
      </c>
      <c r="L4861" s="912">
        <v>318</v>
      </c>
      <c r="O4861" s="360">
        <f>IF(P4861="Yes",'MD Rates'!$H$1,R4861)</f>
        <v>42095</v>
      </c>
      <c r="P4861" s="5" t="str">
        <f t="shared" si="190"/>
        <v>No</v>
      </c>
      <c r="Q4861" s="406"/>
      <c r="R4861" s="7">
        <v>42095</v>
      </c>
    </row>
    <row r="4862" spans="1:18" ht="15" hidden="1" x14ac:dyDescent="0.25">
      <c r="A4862" s="902" t="s">
        <v>1741</v>
      </c>
      <c r="B4862" s="1064" t="s">
        <v>1923</v>
      </c>
      <c r="C4862" s="911" t="s">
        <v>1530</v>
      </c>
      <c r="D4862" s="902" t="s">
        <v>1139</v>
      </c>
      <c r="E4862" s="902">
        <v>200</v>
      </c>
      <c r="F4862" s="902" t="s">
        <v>1742</v>
      </c>
      <c r="G4862" s="902"/>
      <c r="H4862" s="902"/>
      <c r="I4862" s="902">
        <v>0</v>
      </c>
      <c r="L4862" s="912">
        <v>0</v>
      </c>
      <c r="O4862" s="360">
        <f>IF(P4862="Yes",'MD Rates'!$H$1,R4862)</f>
        <v>42095</v>
      </c>
      <c r="P4862" s="5" t="str">
        <f t="shared" si="190"/>
        <v>No</v>
      </c>
      <c r="Q4862" s="406"/>
      <c r="R4862" s="7">
        <v>42095</v>
      </c>
    </row>
    <row r="4863" spans="1:18" ht="15" hidden="1" x14ac:dyDescent="0.25">
      <c r="A4863" s="902" t="s">
        <v>1741</v>
      </c>
      <c r="B4863" s="1064" t="s">
        <v>1923</v>
      </c>
      <c r="C4863" s="911" t="s">
        <v>1530</v>
      </c>
      <c r="D4863" s="902" t="s">
        <v>1139</v>
      </c>
      <c r="E4863" s="902">
        <v>200</v>
      </c>
      <c r="F4863" s="902" t="s">
        <v>1743</v>
      </c>
      <c r="G4863" s="902"/>
      <c r="H4863" s="902"/>
      <c r="I4863" s="902">
        <v>391</v>
      </c>
      <c r="L4863" s="912">
        <v>391</v>
      </c>
      <c r="O4863" s="360">
        <f>IF(P4863="Yes",'MD Rates'!$H$1,R4863)</f>
        <v>42095</v>
      </c>
      <c r="P4863" s="5" t="str">
        <f t="shared" si="190"/>
        <v>No</v>
      </c>
      <c r="Q4863" s="406"/>
      <c r="R4863" s="7">
        <v>42095</v>
      </c>
    </row>
    <row r="4864" spans="1:18" ht="15" hidden="1" x14ac:dyDescent="0.25">
      <c r="A4864" s="902" t="s">
        <v>1741</v>
      </c>
      <c r="B4864" s="1064" t="s">
        <v>1923</v>
      </c>
      <c r="C4864" s="911" t="s">
        <v>1530</v>
      </c>
      <c r="D4864" s="902" t="s">
        <v>1756</v>
      </c>
      <c r="E4864" s="902">
        <v>314</v>
      </c>
      <c r="F4864" s="902" t="s">
        <v>1742</v>
      </c>
      <c r="G4864" s="902"/>
      <c r="H4864" s="902"/>
      <c r="I4864" s="902">
        <v>0</v>
      </c>
      <c r="L4864" s="912">
        <v>0</v>
      </c>
      <c r="O4864" s="360">
        <f>IF(P4864="Yes",'MD Rates'!$H$1,R4864)</f>
        <v>42095</v>
      </c>
      <c r="P4864" s="5" t="str">
        <f t="shared" si="190"/>
        <v>No</v>
      </c>
      <c r="Q4864" s="406"/>
      <c r="R4864" s="7">
        <v>42095</v>
      </c>
    </row>
    <row r="4865" spans="1:18" ht="15" hidden="1" x14ac:dyDescent="0.25">
      <c r="A4865" s="902" t="s">
        <v>1741</v>
      </c>
      <c r="B4865" s="1064" t="s">
        <v>1923</v>
      </c>
      <c r="C4865" s="911" t="s">
        <v>1530</v>
      </c>
      <c r="D4865" s="902" t="s">
        <v>1756</v>
      </c>
      <c r="E4865" s="902">
        <v>314</v>
      </c>
      <c r="F4865" s="902" t="s">
        <v>1743</v>
      </c>
      <c r="G4865" s="902"/>
      <c r="H4865" s="902"/>
      <c r="I4865" s="902">
        <v>472</v>
      </c>
      <c r="L4865" s="912">
        <v>472</v>
      </c>
      <c r="O4865" s="360">
        <f>IF(P4865="Yes",'MD Rates'!$H$1,R4865)</f>
        <v>42095</v>
      </c>
      <c r="P4865" s="5" t="str">
        <f t="shared" si="190"/>
        <v>No</v>
      </c>
      <c r="Q4865" s="406"/>
      <c r="R4865" s="7">
        <v>42095</v>
      </c>
    </row>
    <row r="4866" spans="1:18" ht="15" hidden="1" x14ac:dyDescent="0.25">
      <c r="A4866" s="902" t="s">
        <v>1741</v>
      </c>
      <c r="B4866" s="1064" t="s">
        <v>1923</v>
      </c>
      <c r="C4866" s="911" t="s">
        <v>1530</v>
      </c>
      <c r="D4866" s="902" t="s">
        <v>1646</v>
      </c>
      <c r="E4866" s="902">
        <v>220</v>
      </c>
      <c r="F4866" s="902" t="s">
        <v>1742</v>
      </c>
      <c r="G4866" s="902"/>
      <c r="H4866" s="902"/>
      <c r="I4866" s="902">
        <v>0</v>
      </c>
      <c r="L4866" s="912">
        <v>0</v>
      </c>
      <c r="O4866" s="360">
        <f>IF(P4866="Yes",'MD Rates'!$H$1,R4866)</f>
        <v>42095</v>
      </c>
      <c r="P4866" s="5" t="str">
        <f t="shared" si="190"/>
        <v>No</v>
      </c>
      <c r="Q4866" s="406"/>
      <c r="R4866" s="7">
        <v>42095</v>
      </c>
    </row>
    <row r="4867" spans="1:18" ht="15" hidden="1" x14ac:dyDescent="0.25">
      <c r="A4867" s="902" t="s">
        <v>1741</v>
      </c>
      <c r="B4867" s="1064" t="s">
        <v>1923</v>
      </c>
      <c r="C4867" s="911" t="s">
        <v>1530</v>
      </c>
      <c r="D4867" s="902" t="s">
        <v>1646</v>
      </c>
      <c r="E4867" s="902">
        <v>220</v>
      </c>
      <c r="F4867" s="902" t="s">
        <v>1743</v>
      </c>
      <c r="G4867" s="902"/>
      <c r="H4867" s="902"/>
      <c r="I4867" s="902">
        <v>794</v>
      </c>
      <c r="L4867" s="912">
        <v>794</v>
      </c>
      <c r="O4867" s="360">
        <f>IF(P4867="Yes",'MD Rates'!$H$1,R4867)</f>
        <v>42095</v>
      </c>
      <c r="P4867" s="5" t="str">
        <f>IF(I4867&lt;&gt;L4867,"Yes","No")</f>
        <v>No</v>
      </c>
      <c r="Q4867" s="406"/>
      <c r="R4867" s="181">
        <v>42095</v>
      </c>
    </row>
    <row r="4868" spans="1:18" ht="15" hidden="1" x14ac:dyDescent="0.25">
      <c r="A4868" s="902" t="s">
        <v>1741</v>
      </c>
      <c r="B4868" s="1064" t="s">
        <v>1923</v>
      </c>
      <c r="C4868" s="911" t="s">
        <v>1530</v>
      </c>
      <c r="D4868" s="902" t="s">
        <v>573</v>
      </c>
      <c r="E4868" s="902">
        <v>314</v>
      </c>
      <c r="F4868" s="902" t="s">
        <v>1742</v>
      </c>
      <c r="G4868" s="902"/>
      <c r="H4868" s="902"/>
      <c r="I4868" s="902">
        <v>0</v>
      </c>
      <c r="L4868" s="912">
        <v>0</v>
      </c>
      <c r="O4868" s="360">
        <f>IF(P4868="Yes",'MD Rates'!$H$1,R4868)</f>
        <v>42095</v>
      </c>
      <c r="P4868" s="5" t="str">
        <f t="shared" ref="P4868:P4931" si="191">IF(I4868&lt;&gt;L4868,"Yes","No")</f>
        <v>No</v>
      </c>
      <c r="Q4868" s="406"/>
      <c r="R4868" s="7">
        <v>42095</v>
      </c>
    </row>
    <row r="4869" spans="1:18" ht="15" hidden="1" x14ac:dyDescent="0.25">
      <c r="A4869" s="902" t="s">
        <v>1741</v>
      </c>
      <c r="B4869" s="1064" t="s">
        <v>1923</v>
      </c>
      <c r="C4869" s="911" t="s">
        <v>1530</v>
      </c>
      <c r="D4869" s="902" t="s">
        <v>573</v>
      </c>
      <c r="E4869" s="902">
        <v>314</v>
      </c>
      <c r="F4869" s="902" t="s">
        <v>1743</v>
      </c>
      <c r="G4869" s="902"/>
      <c r="H4869" s="902"/>
      <c r="I4869" s="902">
        <v>472</v>
      </c>
      <c r="L4869" s="912">
        <v>472</v>
      </c>
      <c r="O4869" s="360">
        <f>IF(P4869="Yes",'MD Rates'!$H$1,R4869)</f>
        <v>42095</v>
      </c>
      <c r="P4869" s="5" t="str">
        <f t="shared" si="191"/>
        <v>No</v>
      </c>
      <c r="Q4869" s="406"/>
      <c r="R4869" s="7">
        <v>42095</v>
      </c>
    </row>
    <row r="4870" spans="1:18" ht="15" hidden="1" x14ac:dyDescent="0.25">
      <c r="A4870" s="902" t="s">
        <v>1741</v>
      </c>
      <c r="B4870" s="1064" t="s">
        <v>1923</v>
      </c>
      <c r="C4870" s="911" t="s">
        <v>1530</v>
      </c>
      <c r="D4870" s="902" t="s">
        <v>1645</v>
      </c>
      <c r="E4870" s="902">
        <v>220</v>
      </c>
      <c r="F4870" s="902" t="s">
        <v>1742</v>
      </c>
      <c r="G4870" s="902"/>
      <c r="H4870" s="902"/>
      <c r="I4870" s="902">
        <v>0</v>
      </c>
      <c r="L4870" s="912">
        <v>0</v>
      </c>
      <c r="O4870" s="360">
        <f>IF(P4870="Yes",'MD Rates'!$H$1,R4870)</f>
        <v>42095</v>
      </c>
      <c r="P4870" s="5" t="str">
        <f t="shared" si="191"/>
        <v>No</v>
      </c>
      <c r="Q4870" s="406"/>
      <c r="R4870" s="7">
        <v>42095</v>
      </c>
    </row>
    <row r="4871" spans="1:18" ht="15" hidden="1" x14ac:dyDescent="0.25">
      <c r="A4871" s="902" t="s">
        <v>1741</v>
      </c>
      <c r="B4871" s="1064" t="s">
        <v>1923</v>
      </c>
      <c r="C4871" s="911" t="s">
        <v>1530</v>
      </c>
      <c r="D4871" s="902" t="s">
        <v>1645</v>
      </c>
      <c r="E4871" s="902">
        <v>220</v>
      </c>
      <c r="F4871" s="902" t="s">
        <v>1743</v>
      </c>
      <c r="G4871" s="902"/>
      <c r="H4871" s="902"/>
      <c r="I4871" s="902">
        <v>397</v>
      </c>
      <c r="L4871" s="912">
        <v>397</v>
      </c>
      <c r="O4871" s="360">
        <f>IF(P4871="Yes",'MD Rates'!$H$1,R4871)</f>
        <v>42095</v>
      </c>
      <c r="P4871" s="5" t="str">
        <f t="shared" si="191"/>
        <v>No</v>
      </c>
      <c r="Q4871" s="406"/>
      <c r="R4871" s="7">
        <v>42095</v>
      </c>
    </row>
    <row r="4872" spans="1:18" ht="15" hidden="1" x14ac:dyDescent="0.25">
      <c r="A4872" s="902" t="s">
        <v>1741</v>
      </c>
      <c r="B4872" s="1064" t="s">
        <v>1923</v>
      </c>
      <c r="C4872" s="911" t="s">
        <v>1530</v>
      </c>
      <c r="D4872" s="902" t="s">
        <v>215</v>
      </c>
      <c r="E4872" s="902">
        <v>220</v>
      </c>
      <c r="F4872" s="902" t="s">
        <v>1742</v>
      </c>
      <c r="G4872" s="902"/>
      <c r="H4872" s="902"/>
      <c r="I4872" s="902">
        <v>0</v>
      </c>
      <c r="L4872" s="912">
        <v>0</v>
      </c>
      <c r="O4872" s="360">
        <f>IF(P4872="Yes",'MD Rates'!$H$1,R4872)</f>
        <v>42095</v>
      </c>
      <c r="P4872" s="5" t="str">
        <f t="shared" si="191"/>
        <v>No</v>
      </c>
      <c r="Q4872" s="406"/>
      <c r="R4872" s="7">
        <v>42095</v>
      </c>
    </row>
    <row r="4873" spans="1:18" ht="15" hidden="1" x14ac:dyDescent="0.25">
      <c r="A4873" s="902" t="s">
        <v>1741</v>
      </c>
      <c r="B4873" s="1064" t="s">
        <v>1923</v>
      </c>
      <c r="C4873" s="911" t="s">
        <v>1530</v>
      </c>
      <c r="D4873" s="902" t="s">
        <v>215</v>
      </c>
      <c r="E4873" s="902">
        <v>220</v>
      </c>
      <c r="F4873" s="902" t="s">
        <v>1743</v>
      </c>
      <c r="G4873" s="902"/>
      <c r="H4873" s="902"/>
      <c r="I4873" s="902">
        <v>397</v>
      </c>
      <c r="L4873" s="912">
        <v>397</v>
      </c>
      <c r="O4873" s="360">
        <f>IF(P4873="Yes",'MD Rates'!$H$1,R4873)</f>
        <v>42095</v>
      </c>
      <c r="P4873" s="5" t="str">
        <f t="shared" si="191"/>
        <v>No</v>
      </c>
      <c r="Q4873" s="406"/>
      <c r="R4873" s="7">
        <v>42095</v>
      </c>
    </row>
    <row r="4874" spans="1:18" ht="15" hidden="1" x14ac:dyDescent="0.25">
      <c r="A4874" s="902" t="s">
        <v>1741</v>
      </c>
      <c r="B4874" s="1064" t="s">
        <v>1923</v>
      </c>
      <c r="C4874" s="911" t="s">
        <v>1530</v>
      </c>
      <c r="D4874" s="902" t="s">
        <v>218</v>
      </c>
      <c r="E4874" s="902">
        <v>200</v>
      </c>
      <c r="F4874" s="902" t="s">
        <v>1742</v>
      </c>
      <c r="G4874" s="902"/>
      <c r="H4874" s="902"/>
      <c r="I4874" s="902">
        <v>0</v>
      </c>
      <c r="L4874" s="912">
        <v>0</v>
      </c>
      <c r="O4874" s="360">
        <f>IF(P4874="Yes",'MD Rates'!$H$1,R4874)</f>
        <v>42095</v>
      </c>
      <c r="P4874" s="5" t="str">
        <f t="shared" si="191"/>
        <v>No</v>
      </c>
      <c r="Q4874" s="406"/>
      <c r="R4874" s="7">
        <v>42095</v>
      </c>
    </row>
    <row r="4875" spans="1:18" ht="15" hidden="1" x14ac:dyDescent="0.25">
      <c r="A4875" s="902" t="s">
        <v>1741</v>
      </c>
      <c r="B4875" s="1064" t="s">
        <v>1923</v>
      </c>
      <c r="C4875" s="911" t="s">
        <v>1530</v>
      </c>
      <c r="D4875" s="902" t="s">
        <v>218</v>
      </c>
      <c r="E4875" s="902">
        <v>200</v>
      </c>
      <c r="F4875" s="902" t="s">
        <v>1743</v>
      </c>
      <c r="G4875" s="902"/>
      <c r="H4875" s="902"/>
      <c r="I4875" s="902">
        <v>391</v>
      </c>
      <c r="L4875" s="912">
        <v>391</v>
      </c>
      <c r="O4875" s="360">
        <f>IF(P4875="Yes",'MD Rates'!$H$1,R4875)</f>
        <v>42095</v>
      </c>
      <c r="P4875" s="5" t="str">
        <f t="shared" si="191"/>
        <v>No</v>
      </c>
      <c r="Q4875" s="406"/>
      <c r="R4875" s="7">
        <v>42095</v>
      </c>
    </row>
    <row r="4876" spans="1:18" ht="15" hidden="1" x14ac:dyDescent="0.25">
      <c r="A4876" s="902" t="s">
        <v>1741</v>
      </c>
      <c r="B4876" s="1064" t="s">
        <v>1923</v>
      </c>
      <c r="C4876" s="911" t="s">
        <v>1530</v>
      </c>
      <c r="D4876" s="902" t="s">
        <v>221</v>
      </c>
      <c r="E4876" s="902">
        <v>314</v>
      </c>
      <c r="F4876" s="902" t="s">
        <v>1742</v>
      </c>
      <c r="G4876" s="902"/>
      <c r="H4876" s="902"/>
      <c r="I4876" s="902">
        <v>0</v>
      </c>
      <c r="L4876" s="912">
        <v>0</v>
      </c>
      <c r="O4876" s="360">
        <f>IF(P4876="Yes",'MD Rates'!$H$1,R4876)</f>
        <v>42095</v>
      </c>
      <c r="P4876" s="5" t="str">
        <f t="shared" si="191"/>
        <v>No</v>
      </c>
      <c r="Q4876" s="406"/>
      <c r="R4876" s="7">
        <v>42095</v>
      </c>
    </row>
    <row r="4877" spans="1:18" ht="15" hidden="1" x14ac:dyDescent="0.25">
      <c r="A4877" s="902" t="s">
        <v>1741</v>
      </c>
      <c r="B4877" s="1064" t="s">
        <v>1923</v>
      </c>
      <c r="C4877" s="911" t="s">
        <v>1530</v>
      </c>
      <c r="D4877" s="902" t="s">
        <v>221</v>
      </c>
      <c r="E4877" s="902">
        <v>314</v>
      </c>
      <c r="F4877" s="902" t="s">
        <v>1743</v>
      </c>
      <c r="G4877" s="902"/>
      <c r="H4877" s="902"/>
      <c r="I4877" s="902">
        <v>472</v>
      </c>
      <c r="L4877" s="912">
        <v>472</v>
      </c>
      <c r="O4877" s="360">
        <f>IF(P4877="Yes",'MD Rates'!$H$1,R4877)</f>
        <v>42095</v>
      </c>
      <c r="P4877" s="5" t="str">
        <f t="shared" si="191"/>
        <v>No</v>
      </c>
      <c r="Q4877" s="406"/>
      <c r="R4877" s="7">
        <v>42095</v>
      </c>
    </row>
    <row r="4878" spans="1:18" ht="15" hidden="1" x14ac:dyDescent="0.25">
      <c r="A4878" s="902" t="s">
        <v>1741</v>
      </c>
      <c r="B4878" s="1064" t="s">
        <v>1923</v>
      </c>
      <c r="C4878" s="911" t="s">
        <v>1530</v>
      </c>
      <c r="D4878" s="902" t="s">
        <v>222</v>
      </c>
      <c r="E4878" s="902">
        <v>50</v>
      </c>
      <c r="F4878" s="902" t="s">
        <v>1742</v>
      </c>
      <c r="G4878" s="902"/>
      <c r="H4878" s="902"/>
      <c r="I4878" s="902">
        <v>0</v>
      </c>
      <c r="L4878" s="912">
        <v>0</v>
      </c>
      <c r="O4878" s="360">
        <f>IF(P4878="Yes",'MD Rates'!$H$1,R4878)</f>
        <v>42095</v>
      </c>
      <c r="P4878" s="5" t="str">
        <f t="shared" si="191"/>
        <v>No</v>
      </c>
      <c r="Q4878" s="406"/>
      <c r="R4878" s="7">
        <v>42095</v>
      </c>
    </row>
    <row r="4879" spans="1:18" ht="15" hidden="1" x14ac:dyDescent="0.25">
      <c r="A4879" s="902" t="s">
        <v>1741</v>
      </c>
      <c r="B4879" s="1064" t="s">
        <v>1923</v>
      </c>
      <c r="C4879" s="911" t="s">
        <v>1530</v>
      </c>
      <c r="D4879" s="902" t="s">
        <v>222</v>
      </c>
      <c r="E4879" s="902">
        <v>50</v>
      </c>
      <c r="F4879" s="902" t="s">
        <v>1743</v>
      </c>
      <c r="G4879" s="902"/>
      <c r="H4879" s="902"/>
      <c r="I4879" s="902">
        <v>255</v>
      </c>
      <c r="L4879" s="912">
        <v>255</v>
      </c>
      <c r="O4879" s="360">
        <f>IF(P4879="Yes",'MD Rates'!$H$1,R4879)</f>
        <v>42095</v>
      </c>
      <c r="P4879" s="5" t="str">
        <f t="shared" si="191"/>
        <v>No</v>
      </c>
      <c r="Q4879" s="406"/>
      <c r="R4879" s="7">
        <v>42095</v>
      </c>
    </row>
    <row r="4880" spans="1:18" ht="15" hidden="1" x14ac:dyDescent="0.25">
      <c r="A4880" s="902" t="s">
        <v>1741</v>
      </c>
      <c r="B4880" s="1064" t="s">
        <v>1923</v>
      </c>
      <c r="C4880" s="911" t="s">
        <v>1530</v>
      </c>
      <c r="D4880" s="902" t="s">
        <v>223</v>
      </c>
      <c r="E4880" s="902">
        <v>90</v>
      </c>
      <c r="F4880" s="902" t="s">
        <v>1742</v>
      </c>
      <c r="G4880" s="902"/>
      <c r="H4880" s="902"/>
      <c r="I4880" s="902">
        <v>0</v>
      </c>
      <c r="L4880" s="912">
        <v>0</v>
      </c>
      <c r="O4880" s="360">
        <f>IF(P4880="Yes",'MD Rates'!$H$1,R4880)</f>
        <v>42095</v>
      </c>
      <c r="P4880" s="5" t="str">
        <f t="shared" si="191"/>
        <v>No</v>
      </c>
      <c r="Q4880" s="406"/>
      <c r="R4880" s="7">
        <v>42095</v>
      </c>
    </row>
    <row r="4881" spans="1:18" ht="15" hidden="1" x14ac:dyDescent="0.25">
      <c r="A4881" s="902" t="s">
        <v>1741</v>
      </c>
      <c r="B4881" s="1064" t="s">
        <v>1923</v>
      </c>
      <c r="C4881" s="911" t="s">
        <v>1530</v>
      </c>
      <c r="D4881" s="902" t="s">
        <v>223</v>
      </c>
      <c r="E4881" s="902">
        <v>90</v>
      </c>
      <c r="F4881" s="902" t="s">
        <v>1743</v>
      </c>
      <c r="G4881" s="902"/>
      <c r="H4881" s="902"/>
      <c r="I4881" s="902">
        <v>318</v>
      </c>
      <c r="L4881" s="912">
        <v>318</v>
      </c>
      <c r="O4881" s="360">
        <f>IF(P4881="Yes",'MD Rates'!$H$1,R4881)</f>
        <v>42095</v>
      </c>
      <c r="P4881" s="5" t="str">
        <f t="shared" si="191"/>
        <v>No</v>
      </c>
      <c r="Q4881" s="406"/>
      <c r="R4881" s="7">
        <v>42095</v>
      </c>
    </row>
    <row r="4882" spans="1:18" ht="15" hidden="1" x14ac:dyDescent="0.25">
      <c r="A4882" s="902" t="s">
        <v>1741</v>
      </c>
      <c r="B4882" s="1064" t="s">
        <v>1923</v>
      </c>
      <c r="C4882" s="911" t="s">
        <v>1530</v>
      </c>
      <c r="D4882" s="902" t="s">
        <v>224</v>
      </c>
      <c r="E4882" s="902">
        <v>314</v>
      </c>
      <c r="F4882" s="902" t="s">
        <v>1742</v>
      </c>
      <c r="G4882" s="902"/>
      <c r="H4882" s="902"/>
      <c r="I4882" s="902">
        <v>0</v>
      </c>
      <c r="L4882" s="912">
        <v>0</v>
      </c>
      <c r="O4882" s="360">
        <f>IF(P4882="Yes",'MD Rates'!$H$1,R4882)</f>
        <v>42095</v>
      </c>
      <c r="P4882" s="5" t="str">
        <f t="shared" si="191"/>
        <v>No</v>
      </c>
      <c r="Q4882" s="406"/>
      <c r="R4882" s="7">
        <v>42095</v>
      </c>
    </row>
    <row r="4883" spans="1:18" ht="15" hidden="1" x14ac:dyDescent="0.25">
      <c r="A4883" s="902" t="s">
        <v>1741</v>
      </c>
      <c r="B4883" s="1064" t="s">
        <v>1923</v>
      </c>
      <c r="C4883" s="911" t="s">
        <v>1530</v>
      </c>
      <c r="D4883" s="902" t="s">
        <v>224</v>
      </c>
      <c r="E4883" s="902">
        <v>314</v>
      </c>
      <c r="F4883" s="902" t="s">
        <v>1743</v>
      </c>
      <c r="G4883" s="902"/>
      <c r="H4883" s="902"/>
      <c r="I4883" s="902">
        <v>472</v>
      </c>
      <c r="L4883" s="912">
        <v>472</v>
      </c>
      <c r="O4883" s="360">
        <f>IF(P4883="Yes",'MD Rates'!$H$1,R4883)</f>
        <v>42095</v>
      </c>
      <c r="P4883" s="5" t="str">
        <f t="shared" si="191"/>
        <v>No</v>
      </c>
      <c r="Q4883" s="406"/>
      <c r="R4883" s="7">
        <v>42095</v>
      </c>
    </row>
    <row r="4884" spans="1:18" ht="15" hidden="1" x14ac:dyDescent="0.25">
      <c r="A4884" s="902" t="s">
        <v>1741</v>
      </c>
      <c r="B4884" s="1064" t="s">
        <v>1923</v>
      </c>
      <c r="C4884" s="911" t="s">
        <v>1530</v>
      </c>
      <c r="D4884" s="902" t="s">
        <v>673</v>
      </c>
      <c r="E4884" s="902">
        <v>220</v>
      </c>
      <c r="F4884" s="902" t="s">
        <v>1742</v>
      </c>
      <c r="G4884" s="902"/>
      <c r="H4884" s="902"/>
      <c r="I4884" s="902">
        <v>0</v>
      </c>
      <c r="L4884" s="912">
        <v>0</v>
      </c>
      <c r="O4884" s="360">
        <f>IF(P4884="Yes",'MD Rates'!$H$1,R4884)</f>
        <v>42095</v>
      </c>
      <c r="P4884" s="5" t="str">
        <f t="shared" si="191"/>
        <v>No</v>
      </c>
      <c r="Q4884" s="406"/>
      <c r="R4884" s="7">
        <v>42095</v>
      </c>
    </row>
    <row r="4885" spans="1:18" ht="15" hidden="1" x14ac:dyDescent="0.25">
      <c r="A4885" s="902" t="s">
        <v>1741</v>
      </c>
      <c r="B4885" s="1064" t="s">
        <v>1923</v>
      </c>
      <c r="C4885" s="911" t="s">
        <v>1530</v>
      </c>
      <c r="D4885" s="902" t="s">
        <v>673</v>
      </c>
      <c r="E4885" s="902">
        <v>220</v>
      </c>
      <c r="F4885" s="902" t="s">
        <v>1743</v>
      </c>
      <c r="G4885" s="902"/>
      <c r="H4885" s="902"/>
      <c r="I4885" s="902">
        <v>397</v>
      </c>
      <c r="L4885" s="912">
        <v>397</v>
      </c>
      <c r="O4885" s="360">
        <f>IF(P4885="Yes",'MD Rates'!$H$1,R4885)</f>
        <v>42095</v>
      </c>
      <c r="P4885" s="5" t="str">
        <f t="shared" si="191"/>
        <v>No</v>
      </c>
      <c r="Q4885" s="406"/>
      <c r="R4885" s="7">
        <v>42095</v>
      </c>
    </row>
    <row r="4886" spans="1:18" ht="15" hidden="1" x14ac:dyDescent="0.25">
      <c r="A4886" s="902" t="s">
        <v>1741</v>
      </c>
      <c r="B4886" s="1064" t="s">
        <v>1923</v>
      </c>
      <c r="C4886" s="911" t="s">
        <v>1531</v>
      </c>
      <c r="D4886" s="902" t="s">
        <v>896</v>
      </c>
      <c r="E4886" s="902">
        <v>130</v>
      </c>
      <c r="F4886" s="902" t="s">
        <v>1742</v>
      </c>
      <c r="G4886" s="902"/>
      <c r="H4886" s="902"/>
      <c r="I4886" s="902">
        <v>0</v>
      </c>
      <c r="L4886" s="912">
        <v>0</v>
      </c>
      <c r="O4886" s="360">
        <f>IF(P4886="Yes",'MD Rates'!$H$1,R4886)</f>
        <v>42095</v>
      </c>
      <c r="P4886" s="5" t="str">
        <f t="shared" si="191"/>
        <v>No</v>
      </c>
      <c r="Q4886" s="406"/>
      <c r="R4886" s="7">
        <v>42095</v>
      </c>
    </row>
    <row r="4887" spans="1:18" ht="15" hidden="1" x14ac:dyDescent="0.25">
      <c r="A4887" s="902" t="s">
        <v>1741</v>
      </c>
      <c r="B4887" s="1064" t="s">
        <v>1923</v>
      </c>
      <c r="C4887" s="911" t="s">
        <v>1531</v>
      </c>
      <c r="D4887" s="902" t="s">
        <v>896</v>
      </c>
      <c r="E4887" s="902">
        <v>130</v>
      </c>
      <c r="F4887" s="902" t="s">
        <v>1743</v>
      </c>
      <c r="G4887" s="902"/>
      <c r="H4887" s="902"/>
      <c r="I4887" s="902">
        <v>1015</v>
      </c>
      <c r="L4887" s="912">
        <v>1015</v>
      </c>
      <c r="O4887" s="360">
        <f>IF(P4887="Yes",'MD Rates'!$H$1,R4887)</f>
        <v>42095</v>
      </c>
      <c r="P4887" s="5" t="str">
        <f t="shared" si="191"/>
        <v>No</v>
      </c>
      <c r="Q4887" s="406"/>
      <c r="R4887" s="7">
        <v>42095</v>
      </c>
    </row>
    <row r="4888" spans="1:18" ht="15" hidden="1" x14ac:dyDescent="0.25">
      <c r="A4888" s="902" t="s">
        <v>1741</v>
      </c>
      <c r="B4888" s="1064" t="s">
        <v>1923</v>
      </c>
      <c r="C4888" s="911" t="s">
        <v>1531</v>
      </c>
      <c r="D4888" s="902" t="s">
        <v>895</v>
      </c>
      <c r="E4888" s="902">
        <v>130</v>
      </c>
      <c r="F4888" s="902" t="s">
        <v>1742</v>
      </c>
      <c r="G4888" s="902"/>
      <c r="H4888" s="902"/>
      <c r="I4888" s="902">
        <v>0</v>
      </c>
      <c r="L4888" s="912">
        <v>0</v>
      </c>
      <c r="O4888" s="360">
        <f>IF(P4888="Yes",'MD Rates'!$H$1,R4888)</f>
        <v>42095</v>
      </c>
      <c r="P4888" s="5" t="str">
        <f t="shared" si="191"/>
        <v>No</v>
      </c>
      <c r="Q4888" s="406"/>
      <c r="R4888" s="7">
        <v>42095</v>
      </c>
    </row>
    <row r="4889" spans="1:18" ht="15" hidden="1" x14ac:dyDescent="0.25">
      <c r="A4889" s="902" t="s">
        <v>1741</v>
      </c>
      <c r="B4889" s="1064" t="s">
        <v>1923</v>
      </c>
      <c r="C4889" s="911" t="s">
        <v>1531</v>
      </c>
      <c r="D4889" s="902" t="s">
        <v>895</v>
      </c>
      <c r="E4889" s="902">
        <v>130</v>
      </c>
      <c r="F4889" s="902" t="s">
        <v>1743</v>
      </c>
      <c r="G4889" s="902"/>
      <c r="H4889" s="902"/>
      <c r="I4889" s="902">
        <v>1015</v>
      </c>
      <c r="L4889" s="912">
        <v>1015</v>
      </c>
      <c r="O4889" s="360">
        <f>IF(P4889="Yes",'MD Rates'!$H$1,R4889)</f>
        <v>42095</v>
      </c>
      <c r="P4889" s="5" t="str">
        <f t="shared" si="191"/>
        <v>No</v>
      </c>
      <c r="Q4889" s="406"/>
      <c r="R4889" s="7">
        <v>42095</v>
      </c>
    </row>
    <row r="4890" spans="1:18" ht="15" hidden="1" x14ac:dyDescent="0.25">
      <c r="A4890" s="902" t="s">
        <v>1741</v>
      </c>
      <c r="B4890" s="1064" t="s">
        <v>1923</v>
      </c>
      <c r="C4890" s="911" t="s">
        <v>1531</v>
      </c>
      <c r="D4890" s="902" t="s">
        <v>894</v>
      </c>
      <c r="E4890" s="902">
        <v>130</v>
      </c>
      <c r="F4890" s="902" t="s">
        <v>1742</v>
      </c>
      <c r="G4890" s="902"/>
      <c r="H4890" s="902"/>
      <c r="I4890" s="902">
        <v>0</v>
      </c>
      <c r="L4890" s="912">
        <v>0</v>
      </c>
      <c r="O4890" s="360">
        <f>IF(P4890="Yes",'MD Rates'!$H$1,R4890)</f>
        <v>42095</v>
      </c>
      <c r="P4890" s="5" t="str">
        <f t="shared" si="191"/>
        <v>No</v>
      </c>
      <c r="Q4890" s="406"/>
      <c r="R4890" s="7">
        <v>42095</v>
      </c>
    </row>
    <row r="4891" spans="1:18" ht="15" hidden="1" x14ac:dyDescent="0.25">
      <c r="A4891" s="902" t="s">
        <v>1741</v>
      </c>
      <c r="B4891" s="1064" t="s">
        <v>1923</v>
      </c>
      <c r="C4891" s="911" t="s">
        <v>1531</v>
      </c>
      <c r="D4891" s="902" t="s">
        <v>894</v>
      </c>
      <c r="E4891" s="902">
        <v>130</v>
      </c>
      <c r="F4891" s="902" t="s">
        <v>1743</v>
      </c>
      <c r="G4891" s="902"/>
      <c r="H4891" s="902"/>
      <c r="I4891" s="902">
        <v>1015</v>
      </c>
      <c r="L4891" s="912">
        <v>1015</v>
      </c>
      <c r="O4891" s="360">
        <f>IF(P4891="Yes",'MD Rates'!$H$1,R4891)</f>
        <v>42095</v>
      </c>
      <c r="P4891" s="5" t="str">
        <f t="shared" si="191"/>
        <v>No</v>
      </c>
      <c r="Q4891" s="406"/>
      <c r="R4891" s="7">
        <v>42095</v>
      </c>
    </row>
    <row r="4892" spans="1:18" ht="15" hidden="1" x14ac:dyDescent="0.25">
      <c r="A4892" s="902" t="s">
        <v>1741</v>
      </c>
      <c r="B4892" s="1064" t="s">
        <v>1923</v>
      </c>
      <c r="C4892" s="911" t="s">
        <v>1531</v>
      </c>
      <c r="D4892" s="902" t="s">
        <v>893</v>
      </c>
      <c r="E4892" s="902">
        <v>130</v>
      </c>
      <c r="F4892" s="902" t="s">
        <v>1742</v>
      </c>
      <c r="G4892" s="902"/>
      <c r="H4892" s="902"/>
      <c r="I4892" s="902">
        <v>0</v>
      </c>
      <c r="L4892" s="912">
        <v>0</v>
      </c>
      <c r="O4892" s="360">
        <f>IF(P4892="Yes",'MD Rates'!$H$1,R4892)</f>
        <v>42095</v>
      </c>
      <c r="P4892" s="5" t="str">
        <f t="shared" si="191"/>
        <v>No</v>
      </c>
      <c r="Q4892" s="406"/>
      <c r="R4892" s="7">
        <v>42095</v>
      </c>
    </row>
    <row r="4893" spans="1:18" ht="15" hidden="1" x14ac:dyDescent="0.25">
      <c r="A4893" s="902" t="s">
        <v>1741</v>
      </c>
      <c r="B4893" s="1064" t="s">
        <v>1923</v>
      </c>
      <c r="C4893" s="911" t="s">
        <v>1531</v>
      </c>
      <c r="D4893" s="902" t="s">
        <v>893</v>
      </c>
      <c r="E4893" s="902">
        <v>130</v>
      </c>
      <c r="F4893" s="902" t="s">
        <v>1743</v>
      </c>
      <c r="G4893" s="902"/>
      <c r="H4893" s="902"/>
      <c r="I4893" s="902">
        <v>1015</v>
      </c>
      <c r="L4893" s="912">
        <v>1015</v>
      </c>
      <c r="O4893" s="360">
        <f>IF(P4893="Yes",'MD Rates'!$H$1,R4893)</f>
        <v>42095</v>
      </c>
      <c r="P4893" s="5" t="str">
        <f t="shared" si="191"/>
        <v>No</v>
      </c>
      <c r="Q4893" s="406"/>
      <c r="R4893" s="7">
        <v>42095</v>
      </c>
    </row>
    <row r="4894" spans="1:18" ht="15" hidden="1" x14ac:dyDescent="0.25">
      <c r="A4894" s="902" t="s">
        <v>1741</v>
      </c>
      <c r="B4894" s="1064" t="s">
        <v>1923</v>
      </c>
      <c r="C4894" s="911" t="s">
        <v>1531</v>
      </c>
      <c r="D4894" s="902" t="s">
        <v>892</v>
      </c>
      <c r="E4894" s="902">
        <v>130</v>
      </c>
      <c r="F4894" s="902" t="s">
        <v>1742</v>
      </c>
      <c r="G4894" s="902"/>
      <c r="H4894" s="902"/>
      <c r="I4894" s="902">
        <v>0</v>
      </c>
      <c r="L4894" s="912">
        <v>0</v>
      </c>
      <c r="O4894" s="360">
        <f>IF(P4894="Yes",'MD Rates'!$H$1,R4894)</f>
        <v>42095</v>
      </c>
      <c r="P4894" s="5" t="str">
        <f t="shared" si="191"/>
        <v>No</v>
      </c>
      <c r="Q4894" s="406"/>
      <c r="R4894" s="7">
        <v>42095</v>
      </c>
    </row>
    <row r="4895" spans="1:18" ht="15" hidden="1" x14ac:dyDescent="0.25">
      <c r="A4895" s="902" t="s">
        <v>1741</v>
      </c>
      <c r="B4895" s="1064" t="s">
        <v>1923</v>
      </c>
      <c r="C4895" s="911" t="s">
        <v>1531</v>
      </c>
      <c r="D4895" s="902" t="s">
        <v>892</v>
      </c>
      <c r="E4895" s="902">
        <v>130</v>
      </c>
      <c r="F4895" s="902" t="s">
        <v>1743</v>
      </c>
      <c r="G4895" s="902"/>
      <c r="H4895" s="902"/>
      <c r="I4895" s="902">
        <v>1015</v>
      </c>
      <c r="L4895" s="912">
        <v>1015</v>
      </c>
      <c r="O4895" s="360">
        <f>IF(P4895="Yes",'MD Rates'!$H$1,R4895)</f>
        <v>42095</v>
      </c>
      <c r="P4895" s="5" t="str">
        <f t="shared" si="191"/>
        <v>No</v>
      </c>
      <c r="Q4895" s="406"/>
      <c r="R4895" s="7">
        <v>42095</v>
      </c>
    </row>
    <row r="4896" spans="1:18" ht="15" hidden="1" x14ac:dyDescent="0.25">
      <c r="A4896" s="902" t="s">
        <v>1741</v>
      </c>
      <c r="B4896" s="1064" t="s">
        <v>1923</v>
      </c>
      <c r="C4896" s="911" t="s">
        <v>1531</v>
      </c>
      <c r="D4896" s="902" t="s">
        <v>891</v>
      </c>
      <c r="E4896" s="902">
        <v>130</v>
      </c>
      <c r="F4896" s="902" t="s">
        <v>1742</v>
      </c>
      <c r="G4896" s="902"/>
      <c r="H4896" s="902"/>
      <c r="I4896" s="902">
        <v>0</v>
      </c>
      <c r="L4896" s="912">
        <v>0</v>
      </c>
      <c r="O4896" s="360">
        <f>IF(P4896="Yes",'MD Rates'!$H$1,R4896)</f>
        <v>42095</v>
      </c>
      <c r="P4896" s="5" t="str">
        <f t="shared" si="191"/>
        <v>No</v>
      </c>
      <c r="Q4896" s="406"/>
      <c r="R4896" s="7">
        <v>42095</v>
      </c>
    </row>
    <row r="4897" spans="1:18" ht="15" hidden="1" x14ac:dyDescent="0.25">
      <c r="A4897" s="902" t="s">
        <v>1741</v>
      </c>
      <c r="B4897" s="1064" t="s">
        <v>1923</v>
      </c>
      <c r="C4897" s="911" t="s">
        <v>1531</v>
      </c>
      <c r="D4897" s="902" t="s">
        <v>891</v>
      </c>
      <c r="E4897" s="902">
        <v>130</v>
      </c>
      <c r="F4897" s="902" t="s">
        <v>1743</v>
      </c>
      <c r="G4897" s="902"/>
      <c r="H4897" s="902"/>
      <c r="I4897" s="902">
        <v>1015</v>
      </c>
      <c r="L4897" s="912">
        <v>1015</v>
      </c>
      <c r="O4897" s="360">
        <f>IF(P4897="Yes",'MD Rates'!$H$1,R4897)</f>
        <v>42095</v>
      </c>
      <c r="P4897" s="5" t="str">
        <f t="shared" si="191"/>
        <v>No</v>
      </c>
      <c r="Q4897" s="406"/>
      <c r="R4897" s="7">
        <v>42095</v>
      </c>
    </row>
    <row r="4898" spans="1:18" ht="15" hidden="1" x14ac:dyDescent="0.25">
      <c r="A4898" s="902" t="s">
        <v>1741</v>
      </c>
      <c r="B4898" s="1064" t="s">
        <v>1923</v>
      </c>
      <c r="C4898" s="911" t="s">
        <v>1531</v>
      </c>
      <c r="D4898" s="902" t="s">
        <v>890</v>
      </c>
      <c r="E4898" s="902">
        <v>130</v>
      </c>
      <c r="F4898" s="902" t="s">
        <v>1742</v>
      </c>
      <c r="G4898" s="902"/>
      <c r="H4898" s="902"/>
      <c r="I4898" s="902">
        <v>0</v>
      </c>
      <c r="L4898" s="912">
        <v>0</v>
      </c>
      <c r="O4898" s="360">
        <f>IF(P4898="Yes",'MD Rates'!$H$1,R4898)</f>
        <v>42095</v>
      </c>
      <c r="P4898" s="5" t="str">
        <f t="shared" si="191"/>
        <v>No</v>
      </c>
      <c r="Q4898" s="406"/>
      <c r="R4898" s="7">
        <v>42095</v>
      </c>
    </row>
    <row r="4899" spans="1:18" ht="15" hidden="1" x14ac:dyDescent="0.25">
      <c r="A4899" s="902" t="s">
        <v>1741</v>
      </c>
      <c r="B4899" s="1064" t="s">
        <v>1923</v>
      </c>
      <c r="C4899" s="911" t="s">
        <v>1531</v>
      </c>
      <c r="D4899" s="902" t="s">
        <v>890</v>
      </c>
      <c r="E4899" s="902">
        <v>130</v>
      </c>
      <c r="F4899" s="902" t="s">
        <v>1743</v>
      </c>
      <c r="G4899" s="902"/>
      <c r="H4899" s="902"/>
      <c r="I4899" s="902">
        <v>1015</v>
      </c>
      <c r="L4899" s="912">
        <v>1015</v>
      </c>
      <c r="O4899" s="360">
        <f>IF(P4899="Yes",'MD Rates'!$H$1,R4899)</f>
        <v>42095</v>
      </c>
      <c r="P4899" s="5" t="str">
        <f t="shared" si="191"/>
        <v>No</v>
      </c>
      <c r="Q4899" s="406"/>
      <c r="R4899" s="7">
        <v>42095</v>
      </c>
    </row>
    <row r="4900" spans="1:18" ht="15" hidden="1" x14ac:dyDescent="0.25">
      <c r="A4900" s="902" t="s">
        <v>1741</v>
      </c>
      <c r="B4900" s="1064" t="s">
        <v>1923</v>
      </c>
      <c r="C4900" s="911" t="s">
        <v>1531</v>
      </c>
      <c r="D4900" s="902" t="s">
        <v>889</v>
      </c>
      <c r="E4900" s="902">
        <v>130</v>
      </c>
      <c r="F4900" s="902" t="s">
        <v>1742</v>
      </c>
      <c r="G4900" s="902"/>
      <c r="H4900" s="902"/>
      <c r="I4900" s="902">
        <v>0</v>
      </c>
      <c r="L4900" s="912">
        <v>0</v>
      </c>
      <c r="O4900" s="360">
        <f>IF(P4900="Yes",'MD Rates'!$H$1,R4900)</f>
        <v>42095</v>
      </c>
      <c r="P4900" s="5" t="str">
        <f t="shared" si="191"/>
        <v>No</v>
      </c>
      <c r="Q4900" s="406"/>
      <c r="R4900" s="7">
        <v>42095</v>
      </c>
    </row>
    <row r="4901" spans="1:18" ht="15" hidden="1" x14ac:dyDescent="0.25">
      <c r="A4901" s="902" t="s">
        <v>1741</v>
      </c>
      <c r="B4901" s="1064" t="s">
        <v>1923</v>
      </c>
      <c r="C4901" s="911" t="s">
        <v>1531</v>
      </c>
      <c r="D4901" s="902" t="s">
        <v>889</v>
      </c>
      <c r="E4901" s="902">
        <v>130</v>
      </c>
      <c r="F4901" s="902" t="s">
        <v>1743</v>
      </c>
      <c r="G4901" s="902"/>
      <c r="H4901" s="902"/>
      <c r="I4901" s="902">
        <v>1015</v>
      </c>
      <c r="L4901" s="912">
        <v>1015</v>
      </c>
      <c r="O4901" s="360">
        <f>IF(P4901="Yes",'MD Rates'!$H$1,R4901)</f>
        <v>42095</v>
      </c>
      <c r="P4901" s="5" t="str">
        <f t="shared" si="191"/>
        <v>No</v>
      </c>
      <c r="Q4901" s="406"/>
      <c r="R4901" s="7">
        <v>42095</v>
      </c>
    </row>
    <row r="4902" spans="1:18" ht="15" hidden="1" x14ac:dyDescent="0.25">
      <c r="A4902" s="902" t="s">
        <v>1741</v>
      </c>
      <c r="B4902" s="1064" t="s">
        <v>1923</v>
      </c>
      <c r="C4902" s="911" t="s">
        <v>1531</v>
      </c>
      <c r="D4902" s="902" t="s">
        <v>888</v>
      </c>
      <c r="E4902" s="902">
        <v>130</v>
      </c>
      <c r="F4902" s="902" t="s">
        <v>1742</v>
      </c>
      <c r="G4902" s="902"/>
      <c r="H4902" s="902"/>
      <c r="I4902" s="902">
        <v>0</v>
      </c>
      <c r="L4902" s="912">
        <v>0</v>
      </c>
      <c r="O4902" s="360">
        <f>IF(P4902="Yes",'MD Rates'!$H$1,R4902)</f>
        <v>42095</v>
      </c>
      <c r="P4902" s="5" t="str">
        <f t="shared" si="191"/>
        <v>No</v>
      </c>
      <c r="Q4902" s="406"/>
      <c r="R4902" s="7">
        <v>42095</v>
      </c>
    </row>
    <row r="4903" spans="1:18" ht="15" hidden="1" x14ac:dyDescent="0.25">
      <c r="A4903" s="902" t="s">
        <v>1741</v>
      </c>
      <c r="B4903" s="1064" t="s">
        <v>1923</v>
      </c>
      <c r="C4903" s="911" t="s">
        <v>1531</v>
      </c>
      <c r="D4903" s="902" t="s">
        <v>888</v>
      </c>
      <c r="E4903" s="902">
        <v>130</v>
      </c>
      <c r="F4903" s="902" t="s">
        <v>1743</v>
      </c>
      <c r="G4903" s="902"/>
      <c r="H4903" s="902"/>
      <c r="I4903" s="902">
        <v>1015</v>
      </c>
      <c r="L4903" s="912">
        <v>1015</v>
      </c>
      <c r="O4903" s="360">
        <f>IF(P4903="Yes",'MD Rates'!$H$1,R4903)</f>
        <v>42095</v>
      </c>
      <c r="P4903" s="5" t="str">
        <f t="shared" si="191"/>
        <v>No</v>
      </c>
      <c r="Q4903" s="406"/>
      <c r="R4903" s="7">
        <v>42095</v>
      </c>
    </row>
    <row r="4904" spans="1:18" ht="15" hidden="1" x14ac:dyDescent="0.25">
      <c r="A4904" s="902" t="s">
        <v>1741</v>
      </c>
      <c r="B4904" s="1064" t="s">
        <v>1923</v>
      </c>
      <c r="C4904" s="911" t="s">
        <v>1531</v>
      </c>
      <c r="D4904" s="902" t="s">
        <v>887</v>
      </c>
      <c r="E4904" s="902">
        <v>130</v>
      </c>
      <c r="F4904" s="902" t="s">
        <v>1742</v>
      </c>
      <c r="G4904" s="902"/>
      <c r="H4904" s="902"/>
      <c r="I4904" s="902">
        <v>0</v>
      </c>
      <c r="L4904" s="912">
        <v>0</v>
      </c>
      <c r="O4904" s="360">
        <f>IF(P4904="Yes",'MD Rates'!$H$1,R4904)</f>
        <v>42095</v>
      </c>
      <c r="P4904" s="5" t="str">
        <f t="shared" si="191"/>
        <v>No</v>
      </c>
      <c r="Q4904" s="406"/>
      <c r="R4904" s="7">
        <v>42095</v>
      </c>
    </row>
    <row r="4905" spans="1:18" ht="15" hidden="1" x14ac:dyDescent="0.25">
      <c r="A4905" s="902" t="s">
        <v>1741</v>
      </c>
      <c r="B4905" s="1064" t="s">
        <v>1923</v>
      </c>
      <c r="C4905" s="911" t="s">
        <v>1531</v>
      </c>
      <c r="D4905" s="902" t="s">
        <v>887</v>
      </c>
      <c r="E4905" s="902">
        <v>130</v>
      </c>
      <c r="F4905" s="902" t="s">
        <v>1743</v>
      </c>
      <c r="G4905" s="902"/>
      <c r="H4905" s="902"/>
      <c r="I4905" s="902">
        <v>1015</v>
      </c>
      <c r="L4905" s="912">
        <v>1015</v>
      </c>
      <c r="O4905" s="360">
        <f>IF(P4905="Yes",'MD Rates'!$H$1,R4905)</f>
        <v>42095</v>
      </c>
      <c r="P4905" s="5" t="str">
        <f t="shared" si="191"/>
        <v>No</v>
      </c>
      <c r="Q4905" s="406"/>
      <c r="R4905" s="7">
        <v>42095</v>
      </c>
    </row>
    <row r="4906" spans="1:18" ht="15" hidden="1" x14ac:dyDescent="0.25">
      <c r="A4906" s="902" t="s">
        <v>1741</v>
      </c>
      <c r="B4906" s="1064" t="s">
        <v>1923</v>
      </c>
      <c r="C4906" s="911" t="s">
        <v>1531</v>
      </c>
      <c r="D4906" s="902" t="s">
        <v>886</v>
      </c>
      <c r="E4906" s="902">
        <v>130</v>
      </c>
      <c r="F4906" s="902" t="s">
        <v>1742</v>
      </c>
      <c r="G4906" s="902"/>
      <c r="H4906" s="902"/>
      <c r="I4906" s="902">
        <v>0</v>
      </c>
      <c r="L4906" s="912">
        <v>0</v>
      </c>
      <c r="O4906" s="360">
        <f>IF(P4906="Yes",'MD Rates'!$H$1,R4906)</f>
        <v>42095</v>
      </c>
      <c r="P4906" s="5" t="str">
        <f t="shared" si="191"/>
        <v>No</v>
      </c>
      <c r="Q4906" s="406"/>
      <c r="R4906" s="7">
        <v>42095</v>
      </c>
    </row>
    <row r="4907" spans="1:18" ht="15" hidden="1" x14ac:dyDescent="0.25">
      <c r="A4907" s="902" t="s">
        <v>1741</v>
      </c>
      <c r="B4907" s="1064" t="s">
        <v>1923</v>
      </c>
      <c r="C4907" s="911" t="s">
        <v>1531</v>
      </c>
      <c r="D4907" s="902" t="s">
        <v>886</v>
      </c>
      <c r="E4907" s="902">
        <v>130</v>
      </c>
      <c r="F4907" s="902" t="s">
        <v>1743</v>
      </c>
      <c r="G4907" s="902"/>
      <c r="H4907" s="902"/>
      <c r="I4907" s="902">
        <v>1015</v>
      </c>
      <c r="L4907" s="912">
        <v>1015</v>
      </c>
      <c r="O4907" s="360">
        <f>IF(P4907="Yes",'MD Rates'!$H$1,R4907)</f>
        <v>42095</v>
      </c>
      <c r="P4907" s="5" t="str">
        <f t="shared" si="191"/>
        <v>No</v>
      </c>
      <c r="Q4907" s="406"/>
      <c r="R4907" s="7">
        <v>42095</v>
      </c>
    </row>
    <row r="4908" spans="1:18" ht="15" hidden="1" x14ac:dyDescent="0.25">
      <c r="A4908" s="902" t="s">
        <v>1741</v>
      </c>
      <c r="B4908" s="1064" t="s">
        <v>1923</v>
      </c>
      <c r="C4908" s="911" t="s">
        <v>1531</v>
      </c>
      <c r="D4908" s="902" t="s">
        <v>885</v>
      </c>
      <c r="E4908" s="902">
        <v>130</v>
      </c>
      <c r="F4908" s="902" t="s">
        <v>1742</v>
      </c>
      <c r="G4908" s="902"/>
      <c r="H4908" s="902"/>
      <c r="I4908" s="902">
        <v>0</v>
      </c>
      <c r="L4908" s="912">
        <v>0</v>
      </c>
      <c r="O4908" s="360">
        <f>IF(P4908="Yes",'MD Rates'!$H$1,R4908)</f>
        <v>42095</v>
      </c>
      <c r="P4908" s="5" t="str">
        <f t="shared" si="191"/>
        <v>No</v>
      </c>
      <c r="Q4908" s="406"/>
      <c r="R4908" s="7">
        <v>42095</v>
      </c>
    </row>
    <row r="4909" spans="1:18" ht="15" hidden="1" x14ac:dyDescent="0.25">
      <c r="A4909" s="902" t="s">
        <v>1741</v>
      </c>
      <c r="B4909" s="1064" t="s">
        <v>1923</v>
      </c>
      <c r="C4909" s="911" t="s">
        <v>1531</v>
      </c>
      <c r="D4909" s="902" t="s">
        <v>885</v>
      </c>
      <c r="E4909" s="902">
        <v>130</v>
      </c>
      <c r="F4909" s="902" t="s">
        <v>1743</v>
      </c>
      <c r="G4909" s="902"/>
      <c r="H4909" s="902"/>
      <c r="I4909" s="902">
        <v>1015</v>
      </c>
      <c r="L4909" s="912">
        <v>1015</v>
      </c>
      <c r="O4909" s="360">
        <f>IF(P4909="Yes",'MD Rates'!$H$1,R4909)</f>
        <v>42095</v>
      </c>
      <c r="P4909" s="5" t="str">
        <f t="shared" si="191"/>
        <v>No</v>
      </c>
      <c r="Q4909" s="406"/>
      <c r="R4909" s="7">
        <v>42095</v>
      </c>
    </row>
    <row r="4910" spans="1:18" ht="15" hidden="1" x14ac:dyDescent="0.25">
      <c r="A4910" s="902" t="s">
        <v>1741</v>
      </c>
      <c r="B4910" s="1064" t="s">
        <v>1923</v>
      </c>
      <c r="C4910" s="911" t="s">
        <v>1531</v>
      </c>
      <c r="D4910" s="902" t="s">
        <v>884</v>
      </c>
      <c r="E4910" s="902">
        <v>130</v>
      </c>
      <c r="F4910" s="902" t="s">
        <v>1742</v>
      </c>
      <c r="G4910" s="902"/>
      <c r="H4910" s="902"/>
      <c r="I4910" s="902">
        <v>0</v>
      </c>
      <c r="L4910" s="912">
        <v>0</v>
      </c>
      <c r="O4910" s="360">
        <f>IF(P4910="Yes",'MD Rates'!$H$1,R4910)</f>
        <v>42095</v>
      </c>
      <c r="P4910" s="5" t="str">
        <f t="shared" si="191"/>
        <v>No</v>
      </c>
      <c r="Q4910" s="406"/>
      <c r="R4910" s="7">
        <v>42095</v>
      </c>
    </row>
    <row r="4911" spans="1:18" ht="15" hidden="1" x14ac:dyDescent="0.25">
      <c r="A4911" s="902" t="s">
        <v>1741</v>
      </c>
      <c r="B4911" s="1064" t="s">
        <v>1923</v>
      </c>
      <c r="C4911" s="911" t="s">
        <v>1531</v>
      </c>
      <c r="D4911" s="902" t="s">
        <v>884</v>
      </c>
      <c r="E4911" s="902">
        <v>130</v>
      </c>
      <c r="F4911" s="902" t="s">
        <v>1743</v>
      </c>
      <c r="G4911" s="902"/>
      <c r="H4911" s="902"/>
      <c r="I4911" s="902">
        <v>1015</v>
      </c>
      <c r="L4911" s="912">
        <v>1015</v>
      </c>
      <c r="O4911" s="360">
        <f>IF(P4911="Yes",'MD Rates'!$H$1,R4911)</f>
        <v>42095</v>
      </c>
      <c r="P4911" s="5" t="str">
        <f t="shared" si="191"/>
        <v>No</v>
      </c>
      <c r="Q4911" s="406"/>
      <c r="R4911" s="7">
        <v>42095</v>
      </c>
    </row>
    <row r="4912" spans="1:18" ht="15" hidden="1" x14ac:dyDescent="0.25">
      <c r="A4912" s="902" t="s">
        <v>1741</v>
      </c>
      <c r="B4912" s="1064" t="s">
        <v>1923</v>
      </c>
      <c r="C4912" s="911" t="s">
        <v>1531</v>
      </c>
      <c r="D4912" s="902" t="s">
        <v>883</v>
      </c>
      <c r="E4912" s="902">
        <v>130</v>
      </c>
      <c r="F4912" s="902" t="s">
        <v>1742</v>
      </c>
      <c r="G4912" s="902"/>
      <c r="H4912" s="902"/>
      <c r="I4912" s="902">
        <v>0</v>
      </c>
      <c r="L4912" s="912">
        <v>0</v>
      </c>
      <c r="O4912" s="360">
        <f>IF(P4912="Yes",'MD Rates'!$H$1,R4912)</f>
        <v>42095</v>
      </c>
      <c r="P4912" s="5" t="str">
        <f t="shared" si="191"/>
        <v>No</v>
      </c>
      <c r="Q4912" s="406"/>
      <c r="R4912" s="7">
        <v>42095</v>
      </c>
    </row>
    <row r="4913" spans="1:18" ht="15" hidden="1" x14ac:dyDescent="0.25">
      <c r="A4913" s="902" t="s">
        <v>1741</v>
      </c>
      <c r="B4913" s="1064" t="s">
        <v>1923</v>
      </c>
      <c r="C4913" s="911" t="s">
        <v>1531</v>
      </c>
      <c r="D4913" s="902" t="s">
        <v>883</v>
      </c>
      <c r="E4913" s="902">
        <v>130</v>
      </c>
      <c r="F4913" s="902" t="s">
        <v>1743</v>
      </c>
      <c r="G4913" s="902"/>
      <c r="H4913" s="902"/>
      <c r="I4913" s="902">
        <v>1015</v>
      </c>
      <c r="L4913" s="912">
        <v>1015</v>
      </c>
      <c r="O4913" s="360">
        <f>IF(P4913="Yes",'MD Rates'!$H$1,R4913)</f>
        <v>42095</v>
      </c>
      <c r="P4913" s="5" t="str">
        <f t="shared" si="191"/>
        <v>No</v>
      </c>
      <c r="Q4913" s="406"/>
      <c r="R4913" s="7">
        <v>42095</v>
      </c>
    </row>
    <row r="4914" spans="1:18" ht="15" hidden="1" x14ac:dyDescent="0.25">
      <c r="A4914" s="902" t="s">
        <v>1741</v>
      </c>
      <c r="B4914" s="1064" t="s">
        <v>1923</v>
      </c>
      <c r="C4914" s="911" t="s">
        <v>1531</v>
      </c>
      <c r="D4914" s="902" t="s">
        <v>882</v>
      </c>
      <c r="E4914" s="902">
        <v>130</v>
      </c>
      <c r="F4914" s="902" t="s">
        <v>1742</v>
      </c>
      <c r="G4914" s="902"/>
      <c r="H4914" s="902"/>
      <c r="I4914" s="902">
        <v>0</v>
      </c>
      <c r="L4914" s="912">
        <v>0</v>
      </c>
      <c r="O4914" s="360">
        <f>IF(P4914="Yes",'MD Rates'!$H$1,R4914)</f>
        <v>42095</v>
      </c>
      <c r="P4914" s="5" t="str">
        <f t="shared" si="191"/>
        <v>No</v>
      </c>
      <c r="Q4914" s="406"/>
      <c r="R4914" s="7">
        <v>42095</v>
      </c>
    </row>
    <row r="4915" spans="1:18" ht="15" hidden="1" x14ac:dyDescent="0.25">
      <c r="A4915" s="902" t="s">
        <v>1741</v>
      </c>
      <c r="B4915" s="1064" t="s">
        <v>1923</v>
      </c>
      <c r="C4915" s="911" t="s">
        <v>1531</v>
      </c>
      <c r="D4915" s="902" t="s">
        <v>882</v>
      </c>
      <c r="E4915" s="902">
        <v>130</v>
      </c>
      <c r="F4915" s="902" t="s">
        <v>1743</v>
      </c>
      <c r="G4915" s="902"/>
      <c r="H4915" s="902"/>
      <c r="I4915" s="902">
        <v>1015</v>
      </c>
      <c r="L4915" s="912">
        <v>1015</v>
      </c>
      <c r="O4915" s="360">
        <f>IF(P4915="Yes",'MD Rates'!$H$1,R4915)</f>
        <v>42095</v>
      </c>
      <c r="P4915" s="5" t="str">
        <f t="shared" si="191"/>
        <v>No</v>
      </c>
      <c r="Q4915" s="406"/>
      <c r="R4915" s="7">
        <v>42095</v>
      </c>
    </row>
    <row r="4916" spans="1:18" ht="15" hidden="1" x14ac:dyDescent="0.25">
      <c r="A4916" s="902" t="s">
        <v>1741</v>
      </c>
      <c r="B4916" s="1064" t="s">
        <v>1923</v>
      </c>
      <c r="C4916" s="911" t="s">
        <v>1531</v>
      </c>
      <c r="D4916" s="902" t="s">
        <v>881</v>
      </c>
      <c r="E4916" s="902">
        <v>130</v>
      </c>
      <c r="F4916" s="902" t="s">
        <v>1742</v>
      </c>
      <c r="G4916" s="902"/>
      <c r="H4916" s="902"/>
      <c r="I4916" s="902">
        <v>0</v>
      </c>
      <c r="L4916" s="912">
        <v>0</v>
      </c>
      <c r="O4916" s="360">
        <f>IF(P4916="Yes",'MD Rates'!$H$1,R4916)</f>
        <v>42095</v>
      </c>
      <c r="P4916" s="5" t="str">
        <f t="shared" si="191"/>
        <v>No</v>
      </c>
      <c r="Q4916" s="406"/>
      <c r="R4916" s="7">
        <v>42095</v>
      </c>
    </row>
    <row r="4917" spans="1:18" ht="15" hidden="1" x14ac:dyDescent="0.25">
      <c r="A4917" s="902" t="s">
        <v>1741</v>
      </c>
      <c r="B4917" s="1064" t="s">
        <v>1923</v>
      </c>
      <c r="C4917" s="911" t="s">
        <v>1531</v>
      </c>
      <c r="D4917" s="902" t="s">
        <v>881</v>
      </c>
      <c r="E4917" s="902">
        <v>130</v>
      </c>
      <c r="F4917" s="902" t="s">
        <v>1743</v>
      </c>
      <c r="G4917" s="902"/>
      <c r="H4917" s="902"/>
      <c r="I4917" s="902">
        <v>1015</v>
      </c>
      <c r="L4917" s="912">
        <v>1015</v>
      </c>
      <c r="O4917" s="360">
        <f>IF(P4917="Yes",'MD Rates'!$H$1,R4917)</f>
        <v>42095</v>
      </c>
      <c r="P4917" s="5" t="str">
        <f t="shared" si="191"/>
        <v>No</v>
      </c>
      <c r="Q4917" s="406"/>
      <c r="R4917" s="7">
        <v>42095</v>
      </c>
    </row>
    <row r="4918" spans="1:18" ht="15" hidden="1" x14ac:dyDescent="0.25">
      <c r="A4918" s="902" t="s">
        <v>1741</v>
      </c>
      <c r="B4918" s="1064" t="s">
        <v>1923</v>
      </c>
      <c r="C4918" s="911" t="s">
        <v>1531</v>
      </c>
      <c r="D4918" s="902" t="s">
        <v>880</v>
      </c>
      <c r="E4918" s="902">
        <v>130</v>
      </c>
      <c r="F4918" s="902" t="s">
        <v>1742</v>
      </c>
      <c r="G4918" s="902"/>
      <c r="H4918" s="902"/>
      <c r="I4918" s="902">
        <v>0</v>
      </c>
      <c r="L4918" s="912">
        <v>0</v>
      </c>
      <c r="O4918" s="360">
        <f>IF(P4918="Yes",'MD Rates'!$H$1,R4918)</f>
        <v>42095</v>
      </c>
      <c r="P4918" s="5" t="str">
        <f t="shared" si="191"/>
        <v>No</v>
      </c>
      <c r="Q4918" s="406"/>
      <c r="R4918" s="7">
        <v>42095</v>
      </c>
    </row>
    <row r="4919" spans="1:18" ht="15" hidden="1" x14ac:dyDescent="0.25">
      <c r="A4919" s="902" t="s">
        <v>1741</v>
      </c>
      <c r="B4919" s="1064" t="s">
        <v>1923</v>
      </c>
      <c r="C4919" s="911" t="s">
        <v>1531</v>
      </c>
      <c r="D4919" s="902" t="s">
        <v>880</v>
      </c>
      <c r="E4919" s="902">
        <v>130</v>
      </c>
      <c r="F4919" s="902" t="s">
        <v>1743</v>
      </c>
      <c r="G4919" s="902"/>
      <c r="H4919" s="902"/>
      <c r="I4919" s="902">
        <v>1015</v>
      </c>
      <c r="L4919" s="912">
        <v>1015</v>
      </c>
      <c r="O4919" s="360">
        <f>IF(P4919="Yes",'MD Rates'!$H$1,R4919)</f>
        <v>42095</v>
      </c>
      <c r="P4919" s="5" t="str">
        <f t="shared" si="191"/>
        <v>No</v>
      </c>
      <c r="Q4919" s="406"/>
      <c r="R4919" s="7">
        <v>42095</v>
      </c>
    </row>
    <row r="4920" spans="1:18" ht="15" hidden="1" x14ac:dyDescent="0.25">
      <c r="A4920" s="902" t="s">
        <v>1741</v>
      </c>
      <c r="B4920" s="1064" t="s">
        <v>1923</v>
      </c>
      <c r="C4920" s="911" t="s">
        <v>1531</v>
      </c>
      <c r="D4920" s="902" t="s">
        <v>879</v>
      </c>
      <c r="E4920" s="902">
        <v>130</v>
      </c>
      <c r="F4920" s="902" t="s">
        <v>1742</v>
      </c>
      <c r="G4920" s="902"/>
      <c r="H4920" s="902"/>
      <c r="I4920" s="902">
        <v>0</v>
      </c>
      <c r="L4920" s="912">
        <v>0</v>
      </c>
      <c r="O4920" s="360">
        <f>IF(P4920="Yes",'MD Rates'!$H$1,R4920)</f>
        <v>42095</v>
      </c>
      <c r="P4920" s="5" t="str">
        <f t="shared" si="191"/>
        <v>No</v>
      </c>
      <c r="Q4920" s="406"/>
      <c r="R4920" s="7">
        <v>42095</v>
      </c>
    </row>
    <row r="4921" spans="1:18" ht="15" hidden="1" x14ac:dyDescent="0.25">
      <c r="A4921" s="902" t="s">
        <v>1741</v>
      </c>
      <c r="B4921" s="1064" t="s">
        <v>1923</v>
      </c>
      <c r="C4921" s="911" t="s">
        <v>1531</v>
      </c>
      <c r="D4921" s="902" t="s">
        <v>879</v>
      </c>
      <c r="E4921" s="902">
        <v>130</v>
      </c>
      <c r="F4921" s="902" t="s">
        <v>1743</v>
      </c>
      <c r="G4921" s="902"/>
      <c r="H4921" s="902"/>
      <c r="I4921" s="902">
        <v>1015</v>
      </c>
      <c r="L4921" s="912">
        <v>1015</v>
      </c>
      <c r="O4921" s="360">
        <f>IF(P4921="Yes",'MD Rates'!$H$1,R4921)</f>
        <v>42095</v>
      </c>
      <c r="P4921" s="5" t="str">
        <f t="shared" si="191"/>
        <v>No</v>
      </c>
      <c r="Q4921" s="406"/>
      <c r="R4921" s="7">
        <v>42095</v>
      </c>
    </row>
    <row r="4922" spans="1:18" ht="15" hidden="1" x14ac:dyDescent="0.25">
      <c r="A4922" s="902" t="s">
        <v>1741</v>
      </c>
      <c r="B4922" s="1064" t="s">
        <v>1923</v>
      </c>
      <c r="C4922" s="911" t="s">
        <v>1531</v>
      </c>
      <c r="D4922" s="902" t="s">
        <v>878</v>
      </c>
      <c r="E4922" s="902">
        <v>130</v>
      </c>
      <c r="F4922" s="902" t="s">
        <v>1742</v>
      </c>
      <c r="G4922" s="902"/>
      <c r="H4922" s="902"/>
      <c r="I4922" s="902">
        <v>0</v>
      </c>
      <c r="L4922" s="912">
        <v>0</v>
      </c>
      <c r="O4922" s="360">
        <f>IF(P4922="Yes",'MD Rates'!$H$1,R4922)</f>
        <v>42095</v>
      </c>
      <c r="P4922" s="5" t="str">
        <f t="shared" si="191"/>
        <v>No</v>
      </c>
      <c r="Q4922" s="406"/>
      <c r="R4922" s="7">
        <v>42095</v>
      </c>
    </row>
    <row r="4923" spans="1:18" ht="15" hidden="1" x14ac:dyDescent="0.25">
      <c r="A4923" s="902" t="s">
        <v>1741</v>
      </c>
      <c r="B4923" s="1064" t="s">
        <v>1923</v>
      </c>
      <c r="C4923" s="911" t="s">
        <v>1531</v>
      </c>
      <c r="D4923" s="902" t="s">
        <v>878</v>
      </c>
      <c r="E4923" s="902">
        <v>130</v>
      </c>
      <c r="F4923" s="902" t="s">
        <v>1743</v>
      </c>
      <c r="G4923" s="902"/>
      <c r="H4923" s="902"/>
      <c r="I4923" s="902">
        <v>1015</v>
      </c>
      <c r="L4923" s="912">
        <v>1015</v>
      </c>
      <c r="O4923" s="360">
        <f>IF(P4923="Yes",'MD Rates'!$H$1,R4923)</f>
        <v>42095</v>
      </c>
      <c r="P4923" s="5" t="str">
        <f t="shared" si="191"/>
        <v>No</v>
      </c>
      <c r="Q4923" s="406"/>
      <c r="R4923" s="7">
        <v>42095</v>
      </c>
    </row>
    <row r="4924" spans="1:18" ht="15" hidden="1" x14ac:dyDescent="0.25">
      <c r="A4924" s="902" t="s">
        <v>1741</v>
      </c>
      <c r="B4924" s="1064" t="s">
        <v>1923</v>
      </c>
      <c r="C4924" s="911" t="s">
        <v>1531</v>
      </c>
      <c r="D4924" s="902" t="s">
        <v>877</v>
      </c>
      <c r="E4924" s="902">
        <v>130</v>
      </c>
      <c r="F4924" s="902" t="s">
        <v>1742</v>
      </c>
      <c r="G4924" s="902"/>
      <c r="H4924" s="902"/>
      <c r="I4924" s="902">
        <v>0</v>
      </c>
      <c r="L4924" s="912">
        <v>0</v>
      </c>
      <c r="O4924" s="360">
        <f>IF(P4924="Yes",'MD Rates'!$H$1,R4924)</f>
        <v>42095</v>
      </c>
      <c r="P4924" s="5" t="str">
        <f t="shared" si="191"/>
        <v>No</v>
      </c>
      <c r="Q4924" s="406"/>
      <c r="R4924" s="7">
        <v>42095</v>
      </c>
    </row>
    <row r="4925" spans="1:18" ht="15" hidden="1" x14ac:dyDescent="0.25">
      <c r="A4925" s="902" t="s">
        <v>1741</v>
      </c>
      <c r="B4925" s="1064" t="s">
        <v>1923</v>
      </c>
      <c r="C4925" s="911" t="s">
        <v>1531</v>
      </c>
      <c r="D4925" s="902" t="s">
        <v>877</v>
      </c>
      <c r="E4925" s="902">
        <v>130</v>
      </c>
      <c r="F4925" s="902" t="s">
        <v>1743</v>
      </c>
      <c r="G4925" s="902"/>
      <c r="H4925" s="902"/>
      <c r="I4925" s="902">
        <v>1015</v>
      </c>
      <c r="L4925" s="912">
        <v>1015</v>
      </c>
      <c r="O4925" s="360">
        <f>IF(P4925="Yes",'MD Rates'!$H$1,R4925)</f>
        <v>42095</v>
      </c>
      <c r="P4925" s="5" t="str">
        <f t="shared" si="191"/>
        <v>No</v>
      </c>
      <c r="Q4925" s="406"/>
      <c r="R4925" s="7">
        <v>42095</v>
      </c>
    </row>
    <row r="4926" spans="1:18" ht="15" hidden="1" x14ac:dyDescent="0.25">
      <c r="A4926" s="902" t="s">
        <v>1741</v>
      </c>
      <c r="B4926" s="1064" t="s">
        <v>1923</v>
      </c>
      <c r="C4926" s="911" t="s">
        <v>1531</v>
      </c>
      <c r="D4926" s="902" t="s">
        <v>875</v>
      </c>
      <c r="E4926" s="902">
        <v>130</v>
      </c>
      <c r="F4926" s="902" t="s">
        <v>1742</v>
      </c>
      <c r="G4926" s="902"/>
      <c r="H4926" s="902"/>
      <c r="I4926" s="902">
        <v>0</v>
      </c>
      <c r="L4926" s="912">
        <v>0</v>
      </c>
      <c r="O4926" s="360">
        <f>IF(P4926="Yes",'MD Rates'!$H$1,R4926)</f>
        <v>42095</v>
      </c>
      <c r="P4926" s="5" t="str">
        <f t="shared" si="191"/>
        <v>No</v>
      </c>
      <c r="Q4926" s="406"/>
      <c r="R4926" s="7">
        <v>42095</v>
      </c>
    </row>
    <row r="4927" spans="1:18" ht="15" hidden="1" x14ac:dyDescent="0.25">
      <c r="A4927" s="902" t="s">
        <v>1741</v>
      </c>
      <c r="B4927" s="1064" t="s">
        <v>1923</v>
      </c>
      <c r="C4927" s="911" t="s">
        <v>1531</v>
      </c>
      <c r="D4927" s="902" t="s">
        <v>875</v>
      </c>
      <c r="E4927" s="902">
        <v>130</v>
      </c>
      <c r="F4927" s="902" t="s">
        <v>1743</v>
      </c>
      <c r="G4927" s="902"/>
      <c r="H4927" s="902"/>
      <c r="I4927" s="902">
        <v>1015</v>
      </c>
      <c r="L4927" s="912">
        <v>1015</v>
      </c>
      <c r="O4927" s="360">
        <f>IF(P4927="Yes",'MD Rates'!$H$1,R4927)</f>
        <v>42095</v>
      </c>
      <c r="P4927" s="5" t="str">
        <f t="shared" si="191"/>
        <v>No</v>
      </c>
      <c r="Q4927" s="406"/>
      <c r="R4927" s="7">
        <v>42095</v>
      </c>
    </row>
    <row r="4928" spans="1:18" ht="15" hidden="1" x14ac:dyDescent="0.25">
      <c r="A4928" s="902" t="s">
        <v>1741</v>
      </c>
      <c r="B4928" s="1064" t="s">
        <v>1923</v>
      </c>
      <c r="C4928" s="911" t="s">
        <v>1531</v>
      </c>
      <c r="D4928" s="902" t="s">
        <v>1022</v>
      </c>
      <c r="E4928" s="902">
        <v>130</v>
      </c>
      <c r="F4928" s="902" t="s">
        <v>1742</v>
      </c>
      <c r="G4928" s="902"/>
      <c r="H4928" s="902"/>
      <c r="I4928" s="902">
        <v>0</v>
      </c>
      <c r="L4928" s="912">
        <v>0</v>
      </c>
      <c r="O4928" s="360">
        <f>IF(P4928="Yes",'MD Rates'!$H$1,R4928)</f>
        <v>42095</v>
      </c>
      <c r="P4928" s="5" t="str">
        <f t="shared" si="191"/>
        <v>No</v>
      </c>
      <c r="Q4928" s="406"/>
      <c r="R4928" s="7">
        <v>42095</v>
      </c>
    </row>
    <row r="4929" spans="1:18" ht="15" hidden="1" x14ac:dyDescent="0.25">
      <c r="A4929" s="902" t="s">
        <v>1741</v>
      </c>
      <c r="B4929" s="1064" t="s">
        <v>1923</v>
      </c>
      <c r="C4929" s="911" t="s">
        <v>1531</v>
      </c>
      <c r="D4929" s="902" t="s">
        <v>1022</v>
      </c>
      <c r="E4929" s="902">
        <v>130</v>
      </c>
      <c r="F4929" s="902" t="s">
        <v>1743</v>
      </c>
      <c r="G4929" s="902"/>
      <c r="H4929" s="902"/>
      <c r="I4929" s="902">
        <v>1015</v>
      </c>
      <c r="L4929" s="912">
        <v>1015</v>
      </c>
      <c r="O4929" s="360">
        <f>IF(P4929="Yes",'MD Rates'!$H$1,R4929)</f>
        <v>42095</v>
      </c>
      <c r="P4929" s="5" t="str">
        <f t="shared" si="191"/>
        <v>No</v>
      </c>
      <c r="Q4929" s="406"/>
      <c r="R4929" s="7">
        <v>42095</v>
      </c>
    </row>
    <row r="4930" spans="1:18" ht="15" hidden="1" x14ac:dyDescent="0.25">
      <c r="A4930" s="902" t="s">
        <v>1741</v>
      </c>
      <c r="B4930" s="1064" t="s">
        <v>1923</v>
      </c>
      <c r="C4930" s="911" t="s">
        <v>1531</v>
      </c>
      <c r="D4930" s="902" t="s">
        <v>1023</v>
      </c>
      <c r="E4930" s="902">
        <v>130</v>
      </c>
      <c r="F4930" s="902" t="s">
        <v>1742</v>
      </c>
      <c r="G4930" s="902"/>
      <c r="H4930" s="902"/>
      <c r="I4930" s="902">
        <v>0</v>
      </c>
      <c r="L4930" s="912">
        <v>0</v>
      </c>
      <c r="O4930" s="360">
        <f>IF(P4930="Yes",'MD Rates'!$H$1,R4930)</f>
        <v>42095</v>
      </c>
      <c r="P4930" s="5" t="str">
        <f t="shared" si="191"/>
        <v>No</v>
      </c>
      <c r="Q4930" s="406"/>
      <c r="R4930" s="7">
        <v>42095</v>
      </c>
    </row>
    <row r="4931" spans="1:18" ht="15" hidden="1" x14ac:dyDescent="0.25">
      <c r="A4931" s="902" t="s">
        <v>1741</v>
      </c>
      <c r="B4931" s="1064" t="s">
        <v>1923</v>
      </c>
      <c r="C4931" s="911" t="s">
        <v>1531</v>
      </c>
      <c r="D4931" s="902" t="s">
        <v>1023</v>
      </c>
      <c r="E4931" s="902">
        <v>130</v>
      </c>
      <c r="F4931" s="902" t="s">
        <v>1743</v>
      </c>
      <c r="G4931" s="902"/>
      <c r="H4931" s="902"/>
      <c r="I4931" s="902">
        <v>1015</v>
      </c>
      <c r="L4931" s="912">
        <v>1015</v>
      </c>
      <c r="O4931" s="360">
        <f>IF(P4931="Yes",'MD Rates'!$H$1,R4931)</f>
        <v>42095</v>
      </c>
      <c r="P4931" s="5" t="str">
        <f t="shared" si="191"/>
        <v>No</v>
      </c>
      <c r="Q4931" s="406"/>
      <c r="R4931" s="7">
        <v>42095</v>
      </c>
    </row>
    <row r="4932" spans="1:18" ht="15" hidden="1" x14ac:dyDescent="0.25">
      <c r="A4932" s="902" t="s">
        <v>1741</v>
      </c>
      <c r="B4932" s="1064" t="s">
        <v>1923</v>
      </c>
      <c r="C4932" s="911" t="s">
        <v>1531</v>
      </c>
      <c r="D4932" s="902" t="s">
        <v>1024</v>
      </c>
      <c r="E4932" s="902">
        <v>130</v>
      </c>
      <c r="F4932" s="902" t="s">
        <v>1742</v>
      </c>
      <c r="G4932" s="902"/>
      <c r="H4932" s="902"/>
      <c r="I4932" s="902">
        <v>0</v>
      </c>
      <c r="L4932" s="912">
        <v>0</v>
      </c>
      <c r="O4932" s="360">
        <f>IF(P4932="Yes",'MD Rates'!$H$1,R4932)</f>
        <v>42095</v>
      </c>
      <c r="P4932" s="5" t="str">
        <f t="shared" ref="P4932:P4995" si="192">IF(I4932&lt;&gt;L4932,"Yes","No")</f>
        <v>No</v>
      </c>
      <c r="Q4932" s="406"/>
      <c r="R4932" s="7">
        <v>42095</v>
      </c>
    </row>
    <row r="4933" spans="1:18" ht="15" hidden="1" x14ac:dyDescent="0.25">
      <c r="A4933" s="902" t="s">
        <v>1741</v>
      </c>
      <c r="B4933" s="1064" t="s">
        <v>1923</v>
      </c>
      <c r="C4933" s="911" t="s">
        <v>1531</v>
      </c>
      <c r="D4933" s="902" t="s">
        <v>1024</v>
      </c>
      <c r="E4933" s="902">
        <v>130</v>
      </c>
      <c r="F4933" s="902" t="s">
        <v>1743</v>
      </c>
      <c r="G4933" s="902"/>
      <c r="H4933" s="902"/>
      <c r="I4933" s="902">
        <v>1015</v>
      </c>
      <c r="L4933" s="912">
        <v>1015</v>
      </c>
      <c r="O4933" s="360">
        <f>IF(P4933="Yes",'MD Rates'!$H$1,R4933)</f>
        <v>42095</v>
      </c>
      <c r="P4933" s="5" t="str">
        <f t="shared" si="192"/>
        <v>No</v>
      </c>
      <c r="Q4933" s="406"/>
      <c r="R4933" s="7">
        <v>42095</v>
      </c>
    </row>
    <row r="4934" spans="1:18" ht="15" hidden="1" x14ac:dyDescent="0.25">
      <c r="A4934" s="902" t="s">
        <v>1741</v>
      </c>
      <c r="B4934" s="1064" t="s">
        <v>1923</v>
      </c>
      <c r="C4934" s="911" t="s">
        <v>1531</v>
      </c>
      <c r="D4934" s="902" t="s">
        <v>1025</v>
      </c>
      <c r="E4934" s="902">
        <v>130</v>
      </c>
      <c r="F4934" s="902" t="s">
        <v>1742</v>
      </c>
      <c r="G4934" s="902"/>
      <c r="H4934" s="902"/>
      <c r="I4934" s="902">
        <v>0</v>
      </c>
      <c r="L4934" s="912">
        <v>0</v>
      </c>
      <c r="O4934" s="360">
        <f>IF(P4934="Yes",'MD Rates'!$H$1,R4934)</f>
        <v>42095</v>
      </c>
      <c r="P4934" s="5" t="str">
        <f t="shared" si="192"/>
        <v>No</v>
      </c>
      <c r="Q4934" s="406"/>
      <c r="R4934" s="7">
        <v>42095</v>
      </c>
    </row>
    <row r="4935" spans="1:18" ht="15" hidden="1" x14ac:dyDescent="0.25">
      <c r="A4935" s="902" t="s">
        <v>1741</v>
      </c>
      <c r="B4935" s="1064" t="s">
        <v>1923</v>
      </c>
      <c r="C4935" s="911" t="s">
        <v>1531</v>
      </c>
      <c r="D4935" s="902" t="s">
        <v>1025</v>
      </c>
      <c r="E4935" s="902">
        <v>130</v>
      </c>
      <c r="F4935" s="902" t="s">
        <v>1743</v>
      </c>
      <c r="G4935" s="902"/>
      <c r="H4935" s="902"/>
      <c r="I4935" s="902">
        <v>1015</v>
      </c>
      <c r="L4935" s="912">
        <v>1015</v>
      </c>
      <c r="O4935" s="360">
        <f>IF(P4935="Yes",'MD Rates'!$H$1,R4935)</f>
        <v>42095</v>
      </c>
      <c r="P4935" s="5" t="str">
        <f t="shared" si="192"/>
        <v>No</v>
      </c>
      <c r="Q4935" s="406"/>
      <c r="R4935" s="7">
        <v>42095</v>
      </c>
    </row>
    <row r="4936" spans="1:18" ht="15" hidden="1" x14ac:dyDescent="0.25">
      <c r="A4936" s="902" t="s">
        <v>1741</v>
      </c>
      <c r="B4936" s="1064" t="s">
        <v>1923</v>
      </c>
      <c r="C4936" s="911" t="s">
        <v>1531</v>
      </c>
      <c r="D4936" s="902" t="s">
        <v>1026</v>
      </c>
      <c r="E4936" s="902">
        <v>130</v>
      </c>
      <c r="F4936" s="902" t="s">
        <v>1742</v>
      </c>
      <c r="G4936" s="902"/>
      <c r="H4936" s="902"/>
      <c r="I4936" s="902">
        <v>0</v>
      </c>
      <c r="L4936" s="912">
        <v>0</v>
      </c>
      <c r="O4936" s="360">
        <f>IF(P4936="Yes",'MD Rates'!$H$1,R4936)</f>
        <v>42095</v>
      </c>
      <c r="P4936" s="5" t="str">
        <f t="shared" si="192"/>
        <v>No</v>
      </c>
      <c r="Q4936" s="406"/>
      <c r="R4936" s="7">
        <v>42095</v>
      </c>
    </row>
    <row r="4937" spans="1:18" ht="15" hidden="1" x14ac:dyDescent="0.25">
      <c r="A4937" s="902" t="s">
        <v>1741</v>
      </c>
      <c r="B4937" s="1064" t="s">
        <v>1923</v>
      </c>
      <c r="C4937" s="911" t="s">
        <v>1531</v>
      </c>
      <c r="D4937" s="902" t="s">
        <v>1026</v>
      </c>
      <c r="E4937" s="902">
        <v>130</v>
      </c>
      <c r="F4937" s="902" t="s">
        <v>1743</v>
      </c>
      <c r="G4937" s="902"/>
      <c r="H4937" s="902"/>
      <c r="I4937" s="902">
        <v>1015</v>
      </c>
      <c r="L4937" s="912">
        <v>1015</v>
      </c>
      <c r="O4937" s="360">
        <f>IF(P4937="Yes",'MD Rates'!$H$1,R4937)</f>
        <v>42095</v>
      </c>
      <c r="P4937" s="5" t="str">
        <f t="shared" si="192"/>
        <v>No</v>
      </c>
      <c r="Q4937" s="406"/>
      <c r="R4937" s="7">
        <v>42095</v>
      </c>
    </row>
    <row r="4938" spans="1:18" ht="15" hidden="1" x14ac:dyDescent="0.25">
      <c r="A4938" s="902" t="s">
        <v>1741</v>
      </c>
      <c r="B4938" s="1064" t="s">
        <v>1923</v>
      </c>
      <c r="C4938" s="911" t="s">
        <v>1531</v>
      </c>
      <c r="D4938" s="902" t="s">
        <v>1027</v>
      </c>
      <c r="E4938" s="902">
        <v>130</v>
      </c>
      <c r="F4938" s="902" t="s">
        <v>1742</v>
      </c>
      <c r="G4938" s="902"/>
      <c r="H4938" s="902"/>
      <c r="I4938" s="902">
        <v>0</v>
      </c>
      <c r="L4938" s="912">
        <v>0</v>
      </c>
      <c r="O4938" s="360">
        <f>IF(P4938="Yes",'MD Rates'!$H$1,R4938)</f>
        <v>42095</v>
      </c>
      <c r="P4938" s="5" t="str">
        <f t="shared" si="192"/>
        <v>No</v>
      </c>
      <c r="Q4938" s="406"/>
      <c r="R4938" s="7">
        <v>42095</v>
      </c>
    </row>
    <row r="4939" spans="1:18" ht="15" hidden="1" x14ac:dyDescent="0.25">
      <c r="A4939" s="902" t="s">
        <v>1741</v>
      </c>
      <c r="B4939" s="1064" t="s">
        <v>1923</v>
      </c>
      <c r="C4939" s="911" t="s">
        <v>1531</v>
      </c>
      <c r="D4939" s="902" t="s">
        <v>1027</v>
      </c>
      <c r="E4939" s="902">
        <v>130</v>
      </c>
      <c r="F4939" s="902" t="s">
        <v>1743</v>
      </c>
      <c r="G4939" s="902"/>
      <c r="H4939" s="902"/>
      <c r="I4939" s="902">
        <v>1015</v>
      </c>
      <c r="L4939" s="912">
        <v>1015</v>
      </c>
      <c r="O4939" s="360">
        <f>IF(P4939="Yes",'MD Rates'!$H$1,R4939)</f>
        <v>42095</v>
      </c>
      <c r="P4939" s="5" t="str">
        <f t="shared" si="192"/>
        <v>No</v>
      </c>
      <c r="Q4939" s="406"/>
      <c r="R4939" s="7">
        <v>42095</v>
      </c>
    </row>
    <row r="4940" spans="1:18" ht="15" hidden="1" x14ac:dyDescent="0.25">
      <c r="A4940" s="902" t="s">
        <v>1741</v>
      </c>
      <c r="B4940" s="1064" t="s">
        <v>1923</v>
      </c>
      <c r="C4940" s="911" t="s">
        <v>1531</v>
      </c>
      <c r="D4940" s="902" t="s">
        <v>1028</v>
      </c>
      <c r="E4940" s="902">
        <v>130</v>
      </c>
      <c r="F4940" s="902" t="s">
        <v>1742</v>
      </c>
      <c r="G4940" s="902"/>
      <c r="H4940" s="902"/>
      <c r="I4940" s="902">
        <v>0</v>
      </c>
      <c r="L4940" s="912">
        <v>0</v>
      </c>
      <c r="O4940" s="360">
        <f>IF(P4940="Yes",'MD Rates'!$H$1,R4940)</f>
        <v>42095</v>
      </c>
      <c r="P4940" s="5" t="str">
        <f t="shared" si="192"/>
        <v>No</v>
      </c>
      <c r="Q4940" s="406"/>
      <c r="R4940" s="7">
        <v>42095</v>
      </c>
    </row>
    <row r="4941" spans="1:18" ht="15" hidden="1" x14ac:dyDescent="0.25">
      <c r="A4941" s="902" t="s">
        <v>1741</v>
      </c>
      <c r="B4941" s="1064" t="s">
        <v>1923</v>
      </c>
      <c r="C4941" s="911" t="s">
        <v>1531</v>
      </c>
      <c r="D4941" s="902" t="s">
        <v>1028</v>
      </c>
      <c r="E4941" s="902">
        <v>130</v>
      </c>
      <c r="F4941" s="902" t="s">
        <v>1743</v>
      </c>
      <c r="G4941" s="902"/>
      <c r="H4941" s="902"/>
      <c r="I4941" s="902">
        <v>1015</v>
      </c>
      <c r="L4941" s="912">
        <v>1015</v>
      </c>
      <c r="O4941" s="360">
        <f>IF(P4941="Yes",'MD Rates'!$H$1,R4941)</f>
        <v>42095</v>
      </c>
      <c r="P4941" s="5" t="str">
        <f t="shared" si="192"/>
        <v>No</v>
      </c>
      <c r="Q4941" s="406"/>
      <c r="R4941" s="7">
        <v>42095</v>
      </c>
    </row>
    <row r="4942" spans="1:18" ht="15" hidden="1" x14ac:dyDescent="0.25">
      <c r="A4942" s="902" t="s">
        <v>1741</v>
      </c>
      <c r="B4942" s="1064" t="s">
        <v>1923</v>
      </c>
      <c r="C4942" s="911" t="s">
        <v>1531</v>
      </c>
      <c r="D4942" s="902" t="s">
        <v>1029</v>
      </c>
      <c r="E4942" s="902">
        <v>130</v>
      </c>
      <c r="F4942" s="902" t="s">
        <v>1742</v>
      </c>
      <c r="G4942" s="902"/>
      <c r="H4942" s="902"/>
      <c r="I4942" s="902">
        <v>0</v>
      </c>
      <c r="L4942" s="912">
        <v>0</v>
      </c>
      <c r="O4942" s="360">
        <f>IF(P4942="Yes",'MD Rates'!$H$1,R4942)</f>
        <v>42095</v>
      </c>
      <c r="P4942" s="5" t="str">
        <f t="shared" si="192"/>
        <v>No</v>
      </c>
      <c r="Q4942" s="406"/>
      <c r="R4942" s="7">
        <v>42095</v>
      </c>
    </row>
    <row r="4943" spans="1:18" ht="15" hidden="1" x14ac:dyDescent="0.25">
      <c r="A4943" s="902" t="s">
        <v>1741</v>
      </c>
      <c r="B4943" s="1064" t="s">
        <v>1923</v>
      </c>
      <c r="C4943" s="911" t="s">
        <v>1531</v>
      </c>
      <c r="D4943" s="902" t="s">
        <v>1029</v>
      </c>
      <c r="E4943" s="902">
        <v>130</v>
      </c>
      <c r="F4943" s="902" t="s">
        <v>1743</v>
      </c>
      <c r="G4943" s="902"/>
      <c r="H4943" s="902"/>
      <c r="I4943" s="902">
        <v>1015</v>
      </c>
      <c r="L4943" s="912">
        <v>1015</v>
      </c>
      <c r="O4943" s="360">
        <f>IF(P4943="Yes",'MD Rates'!$H$1,R4943)</f>
        <v>42095</v>
      </c>
      <c r="P4943" s="5" t="str">
        <f t="shared" si="192"/>
        <v>No</v>
      </c>
      <c r="Q4943" s="406"/>
      <c r="R4943" s="7">
        <v>42095</v>
      </c>
    </row>
    <row r="4944" spans="1:18" ht="15" hidden="1" x14ac:dyDescent="0.25">
      <c r="A4944" s="902" t="s">
        <v>1741</v>
      </c>
      <c r="B4944" s="1064" t="s">
        <v>1923</v>
      </c>
      <c r="C4944" s="911" t="s">
        <v>1531</v>
      </c>
      <c r="D4944" s="902" t="s">
        <v>1030</v>
      </c>
      <c r="E4944" s="902">
        <v>130</v>
      </c>
      <c r="F4944" s="902" t="s">
        <v>1742</v>
      </c>
      <c r="G4944" s="902"/>
      <c r="H4944" s="902"/>
      <c r="I4944" s="902">
        <v>0</v>
      </c>
      <c r="L4944" s="912">
        <v>0</v>
      </c>
      <c r="O4944" s="360">
        <f>IF(P4944="Yes",'MD Rates'!$H$1,R4944)</f>
        <v>42095</v>
      </c>
      <c r="P4944" s="5" t="str">
        <f t="shared" si="192"/>
        <v>No</v>
      </c>
      <c r="Q4944" s="406"/>
      <c r="R4944" s="7">
        <v>42095</v>
      </c>
    </row>
    <row r="4945" spans="1:18" ht="15" hidden="1" x14ac:dyDescent="0.25">
      <c r="A4945" s="902" t="s">
        <v>1741</v>
      </c>
      <c r="B4945" s="1064" t="s">
        <v>1923</v>
      </c>
      <c r="C4945" s="911" t="s">
        <v>1531</v>
      </c>
      <c r="D4945" s="902" t="s">
        <v>1030</v>
      </c>
      <c r="E4945" s="902">
        <v>130</v>
      </c>
      <c r="F4945" s="902" t="s">
        <v>1743</v>
      </c>
      <c r="G4945" s="902"/>
      <c r="H4945" s="902"/>
      <c r="I4945" s="902">
        <v>1015</v>
      </c>
      <c r="L4945" s="912">
        <v>1015</v>
      </c>
      <c r="O4945" s="360">
        <f>IF(P4945="Yes",'MD Rates'!$H$1,R4945)</f>
        <v>42095</v>
      </c>
      <c r="P4945" s="5" t="str">
        <f t="shared" si="192"/>
        <v>No</v>
      </c>
      <c r="Q4945" s="406"/>
      <c r="R4945" s="7">
        <v>42095</v>
      </c>
    </row>
    <row r="4946" spans="1:18" ht="15" hidden="1" x14ac:dyDescent="0.25">
      <c r="A4946" s="902" t="s">
        <v>1741</v>
      </c>
      <c r="B4946" s="1064" t="s">
        <v>1923</v>
      </c>
      <c r="C4946" s="911" t="s">
        <v>1531</v>
      </c>
      <c r="D4946" s="902" t="s">
        <v>1031</v>
      </c>
      <c r="E4946" s="902">
        <v>130</v>
      </c>
      <c r="F4946" s="902" t="s">
        <v>1742</v>
      </c>
      <c r="G4946" s="902"/>
      <c r="H4946" s="902"/>
      <c r="I4946" s="902">
        <v>0</v>
      </c>
      <c r="L4946" s="912">
        <v>0</v>
      </c>
      <c r="O4946" s="360">
        <f>IF(P4946="Yes",'MD Rates'!$H$1,R4946)</f>
        <v>42095</v>
      </c>
      <c r="P4946" s="5" t="str">
        <f t="shared" si="192"/>
        <v>No</v>
      </c>
      <c r="Q4946" s="406"/>
      <c r="R4946" s="7">
        <v>42095</v>
      </c>
    </row>
    <row r="4947" spans="1:18" ht="15" hidden="1" x14ac:dyDescent="0.25">
      <c r="A4947" s="902" t="s">
        <v>1741</v>
      </c>
      <c r="B4947" s="1064" t="s">
        <v>1923</v>
      </c>
      <c r="C4947" s="911" t="s">
        <v>1531</v>
      </c>
      <c r="D4947" s="902" t="s">
        <v>1031</v>
      </c>
      <c r="E4947" s="902">
        <v>130</v>
      </c>
      <c r="F4947" s="902" t="s">
        <v>1743</v>
      </c>
      <c r="G4947" s="902"/>
      <c r="H4947" s="902"/>
      <c r="I4947" s="902">
        <v>1015</v>
      </c>
      <c r="L4947" s="912">
        <v>1015</v>
      </c>
      <c r="O4947" s="360">
        <f>IF(P4947="Yes",'MD Rates'!$H$1,R4947)</f>
        <v>42095</v>
      </c>
      <c r="P4947" s="5" t="str">
        <f t="shared" si="192"/>
        <v>No</v>
      </c>
      <c r="Q4947" s="406"/>
      <c r="R4947" s="7">
        <v>42095</v>
      </c>
    </row>
    <row r="4948" spans="1:18" ht="15" hidden="1" x14ac:dyDescent="0.25">
      <c r="A4948" s="902" t="s">
        <v>1741</v>
      </c>
      <c r="B4948" s="1064" t="s">
        <v>1923</v>
      </c>
      <c r="C4948" s="911" t="s">
        <v>1531</v>
      </c>
      <c r="D4948" s="902" t="s">
        <v>1032</v>
      </c>
      <c r="E4948" s="902">
        <v>130</v>
      </c>
      <c r="F4948" s="902" t="s">
        <v>1742</v>
      </c>
      <c r="G4948" s="902"/>
      <c r="H4948" s="902"/>
      <c r="I4948" s="902">
        <v>0</v>
      </c>
      <c r="L4948" s="912">
        <v>0</v>
      </c>
      <c r="O4948" s="360">
        <f>IF(P4948="Yes",'MD Rates'!$H$1,R4948)</f>
        <v>42095</v>
      </c>
      <c r="P4948" s="5" t="str">
        <f t="shared" si="192"/>
        <v>No</v>
      </c>
      <c r="Q4948" s="406"/>
      <c r="R4948" s="7">
        <v>42095</v>
      </c>
    </row>
    <row r="4949" spans="1:18" ht="15" hidden="1" x14ac:dyDescent="0.25">
      <c r="A4949" s="902" t="s">
        <v>1741</v>
      </c>
      <c r="B4949" s="1064" t="s">
        <v>1923</v>
      </c>
      <c r="C4949" s="911" t="s">
        <v>1531</v>
      </c>
      <c r="D4949" s="902" t="s">
        <v>1032</v>
      </c>
      <c r="E4949" s="902">
        <v>130</v>
      </c>
      <c r="F4949" s="902" t="s">
        <v>1743</v>
      </c>
      <c r="G4949" s="902"/>
      <c r="H4949" s="902"/>
      <c r="I4949" s="902">
        <v>1015</v>
      </c>
      <c r="L4949" s="912">
        <v>1015</v>
      </c>
      <c r="O4949" s="360">
        <f>IF(P4949="Yes",'MD Rates'!$H$1,R4949)</f>
        <v>42095</v>
      </c>
      <c r="P4949" s="5" t="str">
        <f t="shared" si="192"/>
        <v>No</v>
      </c>
      <c r="Q4949" s="406"/>
      <c r="R4949" s="7">
        <v>42095</v>
      </c>
    </row>
    <row r="4950" spans="1:18" ht="15" hidden="1" x14ac:dyDescent="0.25">
      <c r="A4950" s="902" t="s">
        <v>1741</v>
      </c>
      <c r="B4950" s="1064" t="s">
        <v>1923</v>
      </c>
      <c r="C4950" s="911" t="s">
        <v>1531</v>
      </c>
      <c r="D4950" s="902" t="s">
        <v>1033</v>
      </c>
      <c r="E4950" s="902">
        <v>130</v>
      </c>
      <c r="F4950" s="902" t="s">
        <v>1742</v>
      </c>
      <c r="G4950" s="902"/>
      <c r="H4950" s="902"/>
      <c r="I4950" s="902">
        <v>0</v>
      </c>
      <c r="L4950" s="912">
        <v>0</v>
      </c>
      <c r="O4950" s="360">
        <f>IF(P4950="Yes",'MD Rates'!$H$1,R4950)</f>
        <v>42095</v>
      </c>
      <c r="P4950" s="5" t="str">
        <f t="shared" si="192"/>
        <v>No</v>
      </c>
      <c r="Q4950" s="406"/>
      <c r="R4950" s="7">
        <v>42095</v>
      </c>
    </row>
    <row r="4951" spans="1:18" ht="15" hidden="1" x14ac:dyDescent="0.25">
      <c r="A4951" s="902" t="s">
        <v>1741</v>
      </c>
      <c r="B4951" s="1064" t="s">
        <v>1923</v>
      </c>
      <c r="C4951" s="911" t="s">
        <v>1531</v>
      </c>
      <c r="D4951" s="902" t="s">
        <v>1033</v>
      </c>
      <c r="E4951" s="902">
        <v>130</v>
      </c>
      <c r="F4951" s="902" t="s">
        <v>1743</v>
      </c>
      <c r="G4951" s="902"/>
      <c r="H4951" s="902"/>
      <c r="I4951" s="902">
        <v>1015</v>
      </c>
      <c r="L4951" s="912">
        <v>1015</v>
      </c>
      <c r="O4951" s="360">
        <f>IF(P4951="Yes",'MD Rates'!$H$1,R4951)</f>
        <v>42095</v>
      </c>
      <c r="P4951" s="5" t="str">
        <f t="shared" si="192"/>
        <v>No</v>
      </c>
      <c r="Q4951" s="406"/>
      <c r="R4951" s="7">
        <v>42095</v>
      </c>
    </row>
    <row r="4952" spans="1:18" ht="15" hidden="1" x14ac:dyDescent="0.25">
      <c r="A4952" s="902" t="s">
        <v>1741</v>
      </c>
      <c r="B4952" s="1064" t="s">
        <v>1923</v>
      </c>
      <c r="C4952" s="911" t="s">
        <v>1531</v>
      </c>
      <c r="D4952" s="902" t="s">
        <v>1034</v>
      </c>
      <c r="E4952" s="902">
        <v>130</v>
      </c>
      <c r="F4952" s="902" t="s">
        <v>1742</v>
      </c>
      <c r="G4952" s="902"/>
      <c r="H4952" s="902"/>
      <c r="I4952" s="902">
        <v>0</v>
      </c>
      <c r="L4952" s="912">
        <v>0</v>
      </c>
      <c r="O4952" s="360">
        <f>IF(P4952="Yes",'MD Rates'!$H$1,R4952)</f>
        <v>42095</v>
      </c>
      <c r="P4952" s="5" t="str">
        <f t="shared" si="192"/>
        <v>No</v>
      </c>
      <c r="Q4952" s="406"/>
      <c r="R4952" s="7">
        <v>42095</v>
      </c>
    </row>
    <row r="4953" spans="1:18" ht="15" hidden="1" x14ac:dyDescent="0.25">
      <c r="A4953" s="902" t="s">
        <v>1741</v>
      </c>
      <c r="B4953" s="1064" t="s">
        <v>1923</v>
      </c>
      <c r="C4953" s="911" t="s">
        <v>1531</v>
      </c>
      <c r="D4953" s="902" t="s">
        <v>1034</v>
      </c>
      <c r="E4953" s="902">
        <v>130</v>
      </c>
      <c r="F4953" s="902" t="s">
        <v>1743</v>
      </c>
      <c r="G4953" s="902"/>
      <c r="H4953" s="902"/>
      <c r="I4953" s="902">
        <v>1015</v>
      </c>
      <c r="L4953" s="912">
        <v>1015</v>
      </c>
      <c r="O4953" s="360">
        <f>IF(P4953="Yes",'MD Rates'!$H$1,R4953)</f>
        <v>42095</v>
      </c>
      <c r="P4953" s="5" t="str">
        <f t="shared" si="192"/>
        <v>No</v>
      </c>
      <c r="Q4953" s="406"/>
      <c r="R4953" s="7">
        <v>42095</v>
      </c>
    </row>
    <row r="4954" spans="1:18" ht="15" hidden="1" x14ac:dyDescent="0.25">
      <c r="A4954" s="902" t="s">
        <v>1741</v>
      </c>
      <c r="B4954" s="1064" t="s">
        <v>1923</v>
      </c>
      <c r="C4954" s="911" t="s">
        <v>1531</v>
      </c>
      <c r="D4954" s="902" t="s">
        <v>1035</v>
      </c>
      <c r="E4954" s="902">
        <v>130</v>
      </c>
      <c r="F4954" s="902" t="s">
        <v>1742</v>
      </c>
      <c r="G4954" s="902"/>
      <c r="H4954" s="902"/>
      <c r="I4954" s="902">
        <v>0</v>
      </c>
      <c r="L4954" s="912">
        <v>0</v>
      </c>
      <c r="O4954" s="360">
        <f>IF(P4954="Yes",'MD Rates'!$H$1,R4954)</f>
        <v>42095</v>
      </c>
      <c r="P4954" s="5" t="str">
        <f t="shared" si="192"/>
        <v>No</v>
      </c>
      <c r="Q4954" s="406"/>
      <c r="R4954" s="7">
        <v>42095</v>
      </c>
    </row>
    <row r="4955" spans="1:18" ht="15" hidden="1" x14ac:dyDescent="0.25">
      <c r="A4955" s="902" t="s">
        <v>1741</v>
      </c>
      <c r="B4955" s="1064" t="s">
        <v>1923</v>
      </c>
      <c r="C4955" s="911" t="s">
        <v>1531</v>
      </c>
      <c r="D4955" s="902" t="s">
        <v>1035</v>
      </c>
      <c r="E4955" s="902">
        <v>130</v>
      </c>
      <c r="F4955" s="902" t="s">
        <v>1743</v>
      </c>
      <c r="G4955" s="902"/>
      <c r="H4955" s="902"/>
      <c r="I4955" s="902">
        <v>1015</v>
      </c>
      <c r="L4955" s="912">
        <v>1015</v>
      </c>
      <c r="O4955" s="360">
        <f>IF(P4955="Yes",'MD Rates'!$H$1,R4955)</f>
        <v>42095</v>
      </c>
      <c r="P4955" s="5" t="str">
        <f t="shared" si="192"/>
        <v>No</v>
      </c>
      <c r="Q4955" s="406"/>
      <c r="R4955" s="7">
        <v>42095</v>
      </c>
    </row>
    <row r="4956" spans="1:18" ht="15" hidden="1" x14ac:dyDescent="0.25">
      <c r="A4956" s="902" t="s">
        <v>1741</v>
      </c>
      <c r="B4956" s="1064" t="s">
        <v>1923</v>
      </c>
      <c r="C4956" s="911" t="s">
        <v>1531</v>
      </c>
      <c r="D4956" s="902" t="s">
        <v>1036</v>
      </c>
      <c r="E4956" s="902">
        <v>130</v>
      </c>
      <c r="F4956" s="902" t="s">
        <v>1742</v>
      </c>
      <c r="G4956" s="902"/>
      <c r="H4956" s="902"/>
      <c r="I4956" s="902">
        <v>0</v>
      </c>
      <c r="L4956" s="912">
        <v>0</v>
      </c>
      <c r="O4956" s="360">
        <f>IF(P4956="Yes",'MD Rates'!$H$1,R4956)</f>
        <v>42095</v>
      </c>
      <c r="P4956" s="5" t="str">
        <f t="shared" si="192"/>
        <v>No</v>
      </c>
      <c r="Q4956" s="406"/>
      <c r="R4956" s="7">
        <v>42095</v>
      </c>
    </row>
    <row r="4957" spans="1:18" ht="15" hidden="1" x14ac:dyDescent="0.25">
      <c r="A4957" s="902" t="s">
        <v>1741</v>
      </c>
      <c r="B4957" s="1064" t="s">
        <v>1923</v>
      </c>
      <c r="C4957" s="911" t="s">
        <v>1531</v>
      </c>
      <c r="D4957" s="902" t="s">
        <v>1036</v>
      </c>
      <c r="E4957" s="902">
        <v>130</v>
      </c>
      <c r="F4957" s="902" t="s">
        <v>1743</v>
      </c>
      <c r="G4957" s="902"/>
      <c r="H4957" s="902"/>
      <c r="I4957" s="902">
        <v>1015</v>
      </c>
      <c r="L4957" s="912">
        <v>1015</v>
      </c>
      <c r="O4957" s="360">
        <f>IF(P4957="Yes",'MD Rates'!$H$1,R4957)</f>
        <v>42095</v>
      </c>
      <c r="P4957" s="5" t="str">
        <f t="shared" si="192"/>
        <v>No</v>
      </c>
      <c r="Q4957" s="406"/>
      <c r="R4957" s="7">
        <v>42095</v>
      </c>
    </row>
    <row r="4958" spans="1:18" ht="15" hidden="1" x14ac:dyDescent="0.25">
      <c r="A4958" s="902" t="s">
        <v>1741</v>
      </c>
      <c r="B4958" s="1064" t="s">
        <v>1923</v>
      </c>
      <c r="C4958" s="911" t="s">
        <v>1531</v>
      </c>
      <c r="D4958" s="902" t="s">
        <v>1037</v>
      </c>
      <c r="E4958" s="902">
        <v>130</v>
      </c>
      <c r="F4958" s="902" t="s">
        <v>1742</v>
      </c>
      <c r="G4958" s="902"/>
      <c r="H4958" s="902"/>
      <c r="I4958" s="902">
        <v>0</v>
      </c>
      <c r="L4958" s="912">
        <v>0</v>
      </c>
      <c r="O4958" s="360">
        <f>IF(P4958="Yes",'MD Rates'!$H$1,R4958)</f>
        <v>42095</v>
      </c>
      <c r="P4958" s="5" t="str">
        <f t="shared" si="192"/>
        <v>No</v>
      </c>
      <c r="Q4958" s="406"/>
      <c r="R4958" s="7">
        <v>42095</v>
      </c>
    </row>
    <row r="4959" spans="1:18" ht="15" hidden="1" x14ac:dyDescent="0.25">
      <c r="A4959" s="902" t="s">
        <v>1741</v>
      </c>
      <c r="B4959" s="1064" t="s">
        <v>1923</v>
      </c>
      <c r="C4959" s="911" t="s">
        <v>1531</v>
      </c>
      <c r="D4959" s="902" t="s">
        <v>1037</v>
      </c>
      <c r="E4959" s="902">
        <v>130</v>
      </c>
      <c r="F4959" s="902" t="s">
        <v>1743</v>
      </c>
      <c r="G4959" s="902"/>
      <c r="H4959" s="902"/>
      <c r="I4959" s="902">
        <v>1015</v>
      </c>
      <c r="L4959" s="912">
        <v>1015</v>
      </c>
      <c r="O4959" s="360">
        <f>IF(P4959="Yes",'MD Rates'!$H$1,R4959)</f>
        <v>42095</v>
      </c>
      <c r="P4959" s="5" t="str">
        <f t="shared" si="192"/>
        <v>No</v>
      </c>
      <c r="Q4959" s="406"/>
      <c r="R4959" s="7">
        <v>42095</v>
      </c>
    </row>
    <row r="4960" spans="1:18" ht="15" hidden="1" x14ac:dyDescent="0.25">
      <c r="A4960" s="902" t="s">
        <v>1741</v>
      </c>
      <c r="B4960" s="1064" t="s">
        <v>1923</v>
      </c>
      <c r="C4960" s="911" t="s">
        <v>1531</v>
      </c>
      <c r="D4960" s="902" t="s">
        <v>1038</v>
      </c>
      <c r="E4960" s="902">
        <v>130</v>
      </c>
      <c r="F4960" s="902" t="s">
        <v>1742</v>
      </c>
      <c r="G4960" s="902"/>
      <c r="H4960" s="902"/>
      <c r="I4960" s="902">
        <v>0</v>
      </c>
      <c r="L4960" s="912">
        <v>0</v>
      </c>
      <c r="O4960" s="360">
        <f>IF(P4960="Yes",'MD Rates'!$H$1,R4960)</f>
        <v>42095</v>
      </c>
      <c r="P4960" s="5" t="str">
        <f t="shared" si="192"/>
        <v>No</v>
      </c>
      <c r="Q4960" s="406"/>
      <c r="R4960" s="7">
        <v>42095</v>
      </c>
    </row>
    <row r="4961" spans="1:18" ht="15" hidden="1" x14ac:dyDescent="0.25">
      <c r="A4961" s="902" t="s">
        <v>1741</v>
      </c>
      <c r="B4961" s="1064" t="s">
        <v>1923</v>
      </c>
      <c r="C4961" s="911" t="s">
        <v>1531</v>
      </c>
      <c r="D4961" s="902" t="s">
        <v>1038</v>
      </c>
      <c r="E4961" s="902">
        <v>130</v>
      </c>
      <c r="F4961" s="902" t="s">
        <v>1743</v>
      </c>
      <c r="G4961" s="902"/>
      <c r="H4961" s="902"/>
      <c r="I4961" s="902">
        <v>1015</v>
      </c>
      <c r="L4961" s="912">
        <v>1015</v>
      </c>
      <c r="O4961" s="360">
        <f>IF(P4961="Yes",'MD Rates'!$H$1,R4961)</f>
        <v>42095</v>
      </c>
      <c r="P4961" s="5" t="str">
        <f t="shared" si="192"/>
        <v>No</v>
      </c>
      <c r="Q4961" s="406"/>
      <c r="R4961" s="7">
        <v>42095</v>
      </c>
    </row>
    <row r="4962" spans="1:18" ht="15" hidden="1" x14ac:dyDescent="0.25">
      <c r="A4962" s="902" t="s">
        <v>1741</v>
      </c>
      <c r="B4962" s="1064" t="s">
        <v>1923</v>
      </c>
      <c r="C4962" s="911" t="s">
        <v>1531</v>
      </c>
      <c r="D4962" s="902" t="s">
        <v>1039</v>
      </c>
      <c r="E4962" s="902">
        <v>130</v>
      </c>
      <c r="F4962" s="902" t="s">
        <v>1742</v>
      </c>
      <c r="G4962" s="902"/>
      <c r="H4962" s="902"/>
      <c r="I4962" s="902">
        <v>0</v>
      </c>
      <c r="L4962" s="912">
        <v>0</v>
      </c>
      <c r="O4962" s="360">
        <f>IF(P4962="Yes",'MD Rates'!$H$1,R4962)</f>
        <v>42095</v>
      </c>
      <c r="P4962" s="5" t="str">
        <f t="shared" si="192"/>
        <v>No</v>
      </c>
      <c r="Q4962" s="406"/>
      <c r="R4962" s="7">
        <v>42095</v>
      </c>
    </row>
    <row r="4963" spans="1:18" ht="15" hidden="1" x14ac:dyDescent="0.25">
      <c r="A4963" s="902" t="s">
        <v>1741</v>
      </c>
      <c r="B4963" s="1064" t="s">
        <v>1923</v>
      </c>
      <c r="C4963" s="911" t="s">
        <v>1531</v>
      </c>
      <c r="D4963" s="902" t="s">
        <v>1039</v>
      </c>
      <c r="E4963" s="902">
        <v>130</v>
      </c>
      <c r="F4963" s="902" t="s">
        <v>1743</v>
      </c>
      <c r="G4963" s="902"/>
      <c r="H4963" s="902"/>
      <c r="I4963" s="902">
        <v>1015</v>
      </c>
      <c r="L4963" s="912">
        <v>1015</v>
      </c>
      <c r="O4963" s="360">
        <f>IF(P4963="Yes",'MD Rates'!$H$1,R4963)</f>
        <v>42095</v>
      </c>
      <c r="P4963" s="5" t="str">
        <f t="shared" si="192"/>
        <v>No</v>
      </c>
      <c r="Q4963" s="406"/>
      <c r="R4963" s="7">
        <v>42095</v>
      </c>
    </row>
    <row r="4964" spans="1:18" ht="15" hidden="1" x14ac:dyDescent="0.25">
      <c r="A4964" s="902" t="s">
        <v>1741</v>
      </c>
      <c r="B4964" s="1064" t="s">
        <v>1923</v>
      </c>
      <c r="C4964" s="911" t="s">
        <v>1531</v>
      </c>
      <c r="D4964" s="902" t="s">
        <v>1040</v>
      </c>
      <c r="E4964" s="902">
        <v>130</v>
      </c>
      <c r="F4964" s="902" t="s">
        <v>1742</v>
      </c>
      <c r="G4964" s="902"/>
      <c r="H4964" s="902"/>
      <c r="I4964" s="902">
        <v>0</v>
      </c>
      <c r="L4964" s="912">
        <v>0</v>
      </c>
      <c r="O4964" s="360">
        <f>IF(P4964="Yes",'MD Rates'!$H$1,R4964)</f>
        <v>42095</v>
      </c>
      <c r="P4964" s="5" t="str">
        <f t="shared" si="192"/>
        <v>No</v>
      </c>
      <c r="Q4964" s="406"/>
      <c r="R4964" s="7">
        <v>42095</v>
      </c>
    </row>
    <row r="4965" spans="1:18" ht="15" hidden="1" x14ac:dyDescent="0.25">
      <c r="A4965" s="902" t="s">
        <v>1741</v>
      </c>
      <c r="B4965" s="1064" t="s">
        <v>1923</v>
      </c>
      <c r="C4965" s="911" t="s">
        <v>1531</v>
      </c>
      <c r="D4965" s="902" t="s">
        <v>1040</v>
      </c>
      <c r="E4965" s="902">
        <v>130</v>
      </c>
      <c r="F4965" s="902" t="s">
        <v>1743</v>
      </c>
      <c r="G4965" s="902"/>
      <c r="H4965" s="902"/>
      <c r="I4965" s="902">
        <v>1015</v>
      </c>
      <c r="L4965" s="912">
        <v>1015</v>
      </c>
      <c r="O4965" s="360">
        <f>IF(P4965="Yes",'MD Rates'!$H$1,R4965)</f>
        <v>42095</v>
      </c>
      <c r="P4965" s="5" t="str">
        <f t="shared" si="192"/>
        <v>No</v>
      </c>
      <c r="Q4965" s="406"/>
      <c r="R4965" s="7">
        <v>42095</v>
      </c>
    </row>
    <row r="4966" spans="1:18" ht="15" hidden="1" x14ac:dyDescent="0.25">
      <c r="A4966" s="902" t="s">
        <v>1741</v>
      </c>
      <c r="B4966" s="1064" t="s">
        <v>1923</v>
      </c>
      <c r="C4966" s="911" t="s">
        <v>1531</v>
      </c>
      <c r="D4966" s="902" t="s">
        <v>1041</v>
      </c>
      <c r="E4966" s="902">
        <v>130</v>
      </c>
      <c r="F4966" s="902" t="s">
        <v>1742</v>
      </c>
      <c r="G4966" s="902"/>
      <c r="H4966" s="902"/>
      <c r="I4966" s="902">
        <v>0</v>
      </c>
      <c r="L4966" s="912">
        <v>0</v>
      </c>
      <c r="O4966" s="360">
        <f>IF(P4966="Yes",'MD Rates'!$H$1,R4966)</f>
        <v>42095</v>
      </c>
      <c r="P4966" s="5" t="str">
        <f t="shared" si="192"/>
        <v>No</v>
      </c>
      <c r="Q4966" s="406"/>
      <c r="R4966" s="7">
        <v>42095</v>
      </c>
    </row>
    <row r="4967" spans="1:18" ht="15" hidden="1" x14ac:dyDescent="0.25">
      <c r="A4967" s="902" t="s">
        <v>1741</v>
      </c>
      <c r="B4967" s="1064" t="s">
        <v>1923</v>
      </c>
      <c r="C4967" s="911" t="s">
        <v>1531</v>
      </c>
      <c r="D4967" s="902" t="s">
        <v>1041</v>
      </c>
      <c r="E4967" s="902">
        <v>130</v>
      </c>
      <c r="F4967" s="902" t="s">
        <v>1743</v>
      </c>
      <c r="G4967" s="902"/>
      <c r="H4967" s="902"/>
      <c r="I4967" s="902">
        <v>1015</v>
      </c>
      <c r="L4967" s="912">
        <v>1015</v>
      </c>
      <c r="O4967" s="360">
        <f>IF(P4967="Yes",'MD Rates'!$H$1,R4967)</f>
        <v>42095</v>
      </c>
      <c r="P4967" s="5" t="str">
        <f t="shared" si="192"/>
        <v>No</v>
      </c>
      <c r="Q4967" s="406"/>
      <c r="R4967" s="7">
        <v>42095</v>
      </c>
    </row>
    <row r="4968" spans="1:18" ht="15" hidden="1" x14ac:dyDescent="0.25">
      <c r="A4968" s="902" t="s">
        <v>1741</v>
      </c>
      <c r="B4968" s="1064" t="s">
        <v>1923</v>
      </c>
      <c r="C4968" s="911" t="s">
        <v>1531</v>
      </c>
      <c r="D4968" s="902" t="s">
        <v>1042</v>
      </c>
      <c r="E4968" s="902">
        <v>130</v>
      </c>
      <c r="F4968" s="902" t="s">
        <v>1742</v>
      </c>
      <c r="G4968" s="902"/>
      <c r="H4968" s="902"/>
      <c r="I4968" s="902">
        <v>0</v>
      </c>
      <c r="L4968" s="912">
        <v>0</v>
      </c>
      <c r="O4968" s="360">
        <f>IF(P4968="Yes",'MD Rates'!$H$1,R4968)</f>
        <v>42095</v>
      </c>
      <c r="P4968" s="5" t="str">
        <f t="shared" si="192"/>
        <v>No</v>
      </c>
      <c r="Q4968" s="406"/>
      <c r="R4968" s="7">
        <v>42095</v>
      </c>
    </row>
    <row r="4969" spans="1:18" ht="15" hidden="1" x14ac:dyDescent="0.25">
      <c r="A4969" s="902" t="s">
        <v>1741</v>
      </c>
      <c r="B4969" s="1064" t="s">
        <v>1923</v>
      </c>
      <c r="C4969" s="911" t="s">
        <v>1531</v>
      </c>
      <c r="D4969" s="902" t="s">
        <v>1042</v>
      </c>
      <c r="E4969" s="902">
        <v>130</v>
      </c>
      <c r="F4969" s="902" t="s">
        <v>1743</v>
      </c>
      <c r="G4969" s="902"/>
      <c r="H4969" s="902"/>
      <c r="I4969" s="902">
        <v>1015</v>
      </c>
      <c r="L4969" s="912">
        <v>1015</v>
      </c>
      <c r="O4969" s="360">
        <f>IF(P4969="Yes",'MD Rates'!$H$1,R4969)</f>
        <v>42095</v>
      </c>
      <c r="P4969" s="5" t="str">
        <f t="shared" si="192"/>
        <v>No</v>
      </c>
      <c r="Q4969" s="406"/>
      <c r="R4969" s="7">
        <v>42095</v>
      </c>
    </row>
    <row r="4970" spans="1:18" ht="15" hidden="1" x14ac:dyDescent="0.25">
      <c r="A4970" s="902" t="s">
        <v>1741</v>
      </c>
      <c r="B4970" s="1064" t="s">
        <v>1923</v>
      </c>
      <c r="C4970" s="911" t="s">
        <v>1531</v>
      </c>
      <c r="D4970" s="902" t="s">
        <v>1043</v>
      </c>
      <c r="E4970" s="902">
        <v>130</v>
      </c>
      <c r="F4970" s="902" t="s">
        <v>1742</v>
      </c>
      <c r="G4970" s="902"/>
      <c r="H4970" s="902"/>
      <c r="I4970" s="902">
        <v>0</v>
      </c>
      <c r="L4970" s="912">
        <v>0</v>
      </c>
      <c r="O4970" s="360">
        <f>IF(P4970="Yes",'MD Rates'!$H$1,R4970)</f>
        <v>42095</v>
      </c>
      <c r="P4970" s="5" t="str">
        <f t="shared" si="192"/>
        <v>No</v>
      </c>
      <c r="Q4970" s="406"/>
      <c r="R4970" s="7">
        <v>42095</v>
      </c>
    </row>
    <row r="4971" spans="1:18" ht="15" hidden="1" x14ac:dyDescent="0.25">
      <c r="A4971" s="902" t="s">
        <v>1741</v>
      </c>
      <c r="B4971" s="1064" t="s">
        <v>1923</v>
      </c>
      <c r="C4971" s="911" t="s">
        <v>1531</v>
      </c>
      <c r="D4971" s="902" t="s">
        <v>1043</v>
      </c>
      <c r="E4971" s="902">
        <v>130</v>
      </c>
      <c r="F4971" s="902" t="s">
        <v>1743</v>
      </c>
      <c r="G4971" s="902"/>
      <c r="H4971" s="902"/>
      <c r="I4971" s="902">
        <v>1015</v>
      </c>
      <c r="L4971" s="912">
        <v>1015</v>
      </c>
      <c r="O4971" s="360">
        <f>IF(P4971="Yes",'MD Rates'!$H$1,R4971)</f>
        <v>42095</v>
      </c>
      <c r="P4971" s="5" t="str">
        <f t="shared" si="192"/>
        <v>No</v>
      </c>
      <c r="Q4971" s="406"/>
      <c r="R4971" s="7">
        <v>42095</v>
      </c>
    </row>
    <row r="4972" spans="1:18" ht="15" hidden="1" x14ac:dyDescent="0.25">
      <c r="A4972" s="902" t="s">
        <v>1741</v>
      </c>
      <c r="B4972" s="1064" t="s">
        <v>1923</v>
      </c>
      <c r="C4972" s="911" t="s">
        <v>1531</v>
      </c>
      <c r="D4972" s="902" t="s">
        <v>1044</v>
      </c>
      <c r="E4972" s="902">
        <v>130</v>
      </c>
      <c r="F4972" s="902" t="s">
        <v>1742</v>
      </c>
      <c r="G4972" s="902"/>
      <c r="H4972" s="902"/>
      <c r="I4972" s="902">
        <v>0</v>
      </c>
      <c r="L4972" s="912">
        <v>0</v>
      </c>
      <c r="O4972" s="360">
        <f>IF(P4972="Yes",'MD Rates'!$H$1,R4972)</f>
        <v>42095</v>
      </c>
      <c r="P4972" s="5" t="str">
        <f t="shared" si="192"/>
        <v>No</v>
      </c>
      <c r="Q4972" s="406"/>
      <c r="R4972" s="7">
        <v>42095</v>
      </c>
    </row>
    <row r="4973" spans="1:18" ht="15" hidden="1" x14ac:dyDescent="0.25">
      <c r="A4973" s="902" t="s">
        <v>1741</v>
      </c>
      <c r="B4973" s="1064" t="s">
        <v>1923</v>
      </c>
      <c r="C4973" s="911" t="s">
        <v>1531</v>
      </c>
      <c r="D4973" s="902" t="s">
        <v>1044</v>
      </c>
      <c r="E4973" s="902">
        <v>130</v>
      </c>
      <c r="F4973" s="902" t="s">
        <v>1743</v>
      </c>
      <c r="G4973" s="902"/>
      <c r="H4973" s="902"/>
      <c r="I4973" s="902">
        <v>1015</v>
      </c>
      <c r="L4973" s="912">
        <v>1015</v>
      </c>
      <c r="O4973" s="360">
        <f>IF(P4973="Yes",'MD Rates'!$H$1,R4973)</f>
        <v>42095</v>
      </c>
      <c r="P4973" s="5" t="str">
        <f t="shared" si="192"/>
        <v>No</v>
      </c>
      <c r="Q4973" s="406"/>
      <c r="R4973" s="7">
        <v>42095</v>
      </c>
    </row>
    <row r="4974" spans="1:18" ht="15" hidden="1" x14ac:dyDescent="0.25">
      <c r="A4974" s="902" t="s">
        <v>1741</v>
      </c>
      <c r="B4974" s="1064" t="s">
        <v>1923</v>
      </c>
      <c r="C4974" s="911" t="s">
        <v>1531</v>
      </c>
      <c r="D4974" s="902" t="s">
        <v>1045</v>
      </c>
      <c r="E4974" s="902">
        <v>130</v>
      </c>
      <c r="F4974" s="902" t="s">
        <v>1742</v>
      </c>
      <c r="G4974" s="902"/>
      <c r="H4974" s="902"/>
      <c r="I4974" s="902">
        <v>0</v>
      </c>
      <c r="L4974" s="912">
        <v>0</v>
      </c>
      <c r="O4974" s="360">
        <f>IF(P4974="Yes",'MD Rates'!$H$1,R4974)</f>
        <v>42095</v>
      </c>
      <c r="P4974" s="5" t="str">
        <f t="shared" si="192"/>
        <v>No</v>
      </c>
      <c r="Q4974" s="406"/>
      <c r="R4974" s="7">
        <v>42095</v>
      </c>
    </row>
    <row r="4975" spans="1:18" ht="15" hidden="1" x14ac:dyDescent="0.25">
      <c r="A4975" s="902" t="s">
        <v>1741</v>
      </c>
      <c r="B4975" s="1064" t="s">
        <v>1923</v>
      </c>
      <c r="C4975" s="911" t="s">
        <v>1531</v>
      </c>
      <c r="D4975" s="902" t="s">
        <v>1045</v>
      </c>
      <c r="E4975" s="902">
        <v>130</v>
      </c>
      <c r="F4975" s="902" t="s">
        <v>1743</v>
      </c>
      <c r="G4975" s="902"/>
      <c r="H4975" s="902"/>
      <c r="I4975" s="902">
        <v>1015</v>
      </c>
      <c r="L4975" s="912">
        <v>1015</v>
      </c>
      <c r="O4975" s="360">
        <f>IF(P4975="Yes",'MD Rates'!$H$1,R4975)</f>
        <v>42095</v>
      </c>
      <c r="P4975" s="5" t="str">
        <f t="shared" si="192"/>
        <v>No</v>
      </c>
      <c r="Q4975" s="406"/>
      <c r="R4975" s="7">
        <v>42095</v>
      </c>
    </row>
    <row r="4976" spans="1:18" ht="15" hidden="1" x14ac:dyDescent="0.25">
      <c r="A4976" s="902" t="s">
        <v>1741</v>
      </c>
      <c r="B4976" s="1064" t="s">
        <v>1923</v>
      </c>
      <c r="C4976" s="911" t="s">
        <v>1531</v>
      </c>
      <c r="D4976" s="902" t="s">
        <v>1046</v>
      </c>
      <c r="E4976" s="902">
        <v>130</v>
      </c>
      <c r="F4976" s="902" t="s">
        <v>1742</v>
      </c>
      <c r="G4976" s="902"/>
      <c r="H4976" s="902"/>
      <c r="I4976" s="902">
        <v>0</v>
      </c>
      <c r="L4976" s="912">
        <v>0</v>
      </c>
      <c r="O4976" s="360">
        <f>IF(P4976="Yes",'MD Rates'!$H$1,R4976)</f>
        <v>42095</v>
      </c>
      <c r="P4976" s="5" t="str">
        <f t="shared" si="192"/>
        <v>No</v>
      </c>
      <c r="Q4976" s="406"/>
      <c r="R4976" s="7">
        <v>42095</v>
      </c>
    </row>
    <row r="4977" spans="1:18" ht="15" hidden="1" x14ac:dyDescent="0.25">
      <c r="A4977" s="902" t="s">
        <v>1741</v>
      </c>
      <c r="B4977" s="1064" t="s">
        <v>1923</v>
      </c>
      <c r="C4977" s="911" t="s">
        <v>1531</v>
      </c>
      <c r="D4977" s="902" t="s">
        <v>1046</v>
      </c>
      <c r="E4977" s="902">
        <v>130</v>
      </c>
      <c r="F4977" s="902" t="s">
        <v>1743</v>
      </c>
      <c r="G4977" s="902"/>
      <c r="H4977" s="902"/>
      <c r="I4977" s="902">
        <v>1015</v>
      </c>
      <c r="L4977" s="912">
        <v>1015</v>
      </c>
      <c r="O4977" s="360">
        <f>IF(P4977="Yes",'MD Rates'!$H$1,R4977)</f>
        <v>42095</v>
      </c>
      <c r="P4977" s="5" t="str">
        <f t="shared" si="192"/>
        <v>No</v>
      </c>
      <c r="Q4977" s="406"/>
      <c r="R4977" s="7">
        <v>42095</v>
      </c>
    </row>
    <row r="4978" spans="1:18" ht="15" hidden="1" x14ac:dyDescent="0.25">
      <c r="A4978" s="902" t="s">
        <v>1741</v>
      </c>
      <c r="B4978" s="1064" t="s">
        <v>1923</v>
      </c>
      <c r="C4978" s="911" t="s">
        <v>1531</v>
      </c>
      <c r="D4978" s="902" t="s">
        <v>1047</v>
      </c>
      <c r="E4978" s="902">
        <v>130</v>
      </c>
      <c r="F4978" s="902" t="s">
        <v>1742</v>
      </c>
      <c r="G4978" s="902"/>
      <c r="H4978" s="902"/>
      <c r="I4978" s="902">
        <v>0</v>
      </c>
      <c r="L4978" s="912">
        <v>0</v>
      </c>
      <c r="O4978" s="360">
        <f>IF(P4978="Yes",'MD Rates'!$H$1,R4978)</f>
        <v>42095</v>
      </c>
      <c r="P4978" s="5" t="str">
        <f t="shared" si="192"/>
        <v>No</v>
      </c>
      <c r="Q4978" s="406"/>
      <c r="R4978" s="7">
        <v>42095</v>
      </c>
    </row>
    <row r="4979" spans="1:18" ht="15" hidden="1" x14ac:dyDescent="0.25">
      <c r="A4979" s="902" t="s">
        <v>1741</v>
      </c>
      <c r="B4979" s="1064" t="s">
        <v>1923</v>
      </c>
      <c r="C4979" s="911" t="s">
        <v>1531</v>
      </c>
      <c r="D4979" s="902" t="s">
        <v>1047</v>
      </c>
      <c r="E4979" s="902">
        <v>130</v>
      </c>
      <c r="F4979" s="902" t="s">
        <v>1743</v>
      </c>
      <c r="G4979" s="902"/>
      <c r="H4979" s="902"/>
      <c r="I4979" s="902">
        <v>1015</v>
      </c>
      <c r="L4979" s="912">
        <v>1015</v>
      </c>
      <c r="O4979" s="360">
        <f>IF(P4979="Yes",'MD Rates'!$H$1,R4979)</f>
        <v>42095</v>
      </c>
      <c r="P4979" s="5" t="str">
        <f t="shared" si="192"/>
        <v>No</v>
      </c>
      <c r="Q4979" s="406"/>
      <c r="R4979" s="7">
        <v>42095</v>
      </c>
    </row>
    <row r="4980" spans="1:18" ht="15" hidden="1" x14ac:dyDescent="0.25">
      <c r="A4980" s="902" t="s">
        <v>1741</v>
      </c>
      <c r="B4980" s="1064" t="s">
        <v>1923</v>
      </c>
      <c r="C4980" s="911" t="s">
        <v>1531</v>
      </c>
      <c r="D4980" s="902" t="s">
        <v>1048</v>
      </c>
      <c r="E4980" s="902">
        <v>130</v>
      </c>
      <c r="F4980" s="902" t="s">
        <v>1742</v>
      </c>
      <c r="G4980" s="902"/>
      <c r="H4980" s="902"/>
      <c r="I4980" s="902">
        <v>0</v>
      </c>
      <c r="L4980" s="912">
        <v>0</v>
      </c>
      <c r="O4980" s="360">
        <f>IF(P4980="Yes",'MD Rates'!$H$1,R4980)</f>
        <v>42095</v>
      </c>
      <c r="P4980" s="5" t="str">
        <f t="shared" si="192"/>
        <v>No</v>
      </c>
      <c r="Q4980" s="406"/>
      <c r="R4980" s="7">
        <v>42095</v>
      </c>
    </row>
    <row r="4981" spans="1:18" ht="15" hidden="1" x14ac:dyDescent="0.25">
      <c r="A4981" s="902" t="s">
        <v>1741</v>
      </c>
      <c r="B4981" s="1064" t="s">
        <v>1923</v>
      </c>
      <c r="C4981" s="911" t="s">
        <v>1531</v>
      </c>
      <c r="D4981" s="902" t="s">
        <v>1048</v>
      </c>
      <c r="E4981" s="902">
        <v>130</v>
      </c>
      <c r="F4981" s="902" t="s">
        <v>1743</v>
      </c>
      <c r="G4981" s="902"/>
      <c r="H4981" s="902"/>
      <c r="I4981" s="902">
        <v>1015</v>
      </c>
      <c r="L4981" s="912">
        <v>1015</v>
      </c>
      <c r="O4981" s="360">
        <f>IF(P4981="Yes",'MD Rates'!$H$1,R4981)</f>
        <v>42095</v>
      </c>
      <c r="P4981" s="5" t="str">
        <f t="shared" si="192"/>
        <v>No</v>
      </c>
      <c r="Q4981" s="406"/>
      <c r="R4981" s="7">
        <v>42095</v>
      </c>
    </row>
    <row r="4982" spans="1:18" ht="15" hidden="1" x14ac:dyDescent="0.25">
      <c r="A4982" s="902" t="s">
        <v>1741</v>
      </c>
      <c r="B4982" s="1064" t="s">
        <v>1923</v>
      </c>
      <c r="C4982" s="911" t="s">
        <v>1531</v>
      </c>
      <c r="D4982" s="902" t="s">
        <v>1049</v>
      </c>
      <c r="E4982" s="902">
        <v>130</v>
      </c>
      <c r="F4982" s="902" t="s">
        <v>1742</v>
      </c>
      <c r="G4982" s="902"/>
      <c r="H4982" s="902"/>
      <c r="I4982" s="902">
        <v>0</v>
      </c>
      <c r="L4982" s="912">
        <v>0</v>
      </c>
      <c r="O4982" s="360">
        <f>IF(P4982="Yes",'MD Rates'!$H$1,R4982)</f>
        <v>42095</v>
      </c>
      <c r="P4982" s="5" t="str">
        <f t="shared" si="192"/>
        <v>No</v>
      </c>
      <c r="Q4982" s="406"/>
      <c r="R4982" s="7">
        <v>42095</v>
      </c>
    </row>
    <row r="4983" spans="1:18" ht="15" hidden="1" x14ac:dyDescent="0.25">
      <c r="A4983" s="902" t="s">
        <v>1741</v>
      </c>
      <c r="B4983" s="1064" t="s">
        <v>1923</v>
      </c>
      <c r="C4983" s="911" t="s">
        <v>1531</v>
      </c>
      <c r="D4983" s="902" t="s">
        <v>1049</v>
      </c>
      <c r="E4983" s="902">
        <v>130</v>
      </c>
      <c r="F4983" s="902" t="s">
        <v>1743</v>
      </c>
      <c r="G4983" s="902"/>
      <c r="H4983" s="902"/>
      <c r="I4983" s="902">
        <v>1015</v>
      </c>
      <c r="L4983" s="912">
        <v>1015</v>
      </c>
      <c r="O4983" s="360">
        <f>IF(P4983="Yes",'MD Rates'!$H$1,R4983)</f>
        <v>42095</v>
      </c>
      <c r="P4983" s="5" t="str">
        <f t="shared" si="192"/>
        <v>No</v>
      </c>
      <c r="Q4983" s="406"/>
      <c r="R4983" s="7">
        <v>42095</v>
      </c>
    </row>
    <row r="4984" spans="1:18" ht="15" hidden="1" x14ac:dyDescent="0.25">
      <c r="A4984" s="902" t="s">
        <v>1741</v>
      </c>
      <c r="B4984" s="1064" t="s">
        <v>1923</v>
      </c>
      <c r="C4984" s="911" t="s">
        <v>1531</v>
      </c>
      <c r="D4984" s="902" t="s">
        <v>1050</v>
      </c>
      <c r="E4984" s="902">
        <v>130</v>
      </c>
      <c r="F4984" s="902" t="s">
        <v>1742</v>
      </c>
      <c r="G4984" s="902"/>
      <c r="H4984" s="902"/>
      <c r="I4984" s="902">
        <v>0</v>
      </c>
      <c r="L4984" s="912">
        <v>0</v>
      </c>
      <c r="O4984" s="360">
        <f>IF(P4984="Yes",'MD Rates'!$H$1,R4984)</f>
        <v>42095</v>
      </c>
      <c r="P4984" s="5" t="str">
        <f t="shared" si="192"/>
        <v>No</v>
      </c>
      <c r="Q4984" s="406"/>
      <c r="R4984" s="7">
        <v>42095</v>
      </c>
    </row>
    <row r="4985" spans="1:18" ht="15" hidden="1" x14ac:dyDescent="0.25">
      <c r="A4985" s="902" t="s">
        <v>1741</v>
      </c>
      <c r="B4985" s="1064" t="s">
        <v>1923</v>
      </c>
      <c r="C4985" s="911" t="s">
        <v>1531</v>
      </c>
      <c r="D4985" s="902" t="s">
        <v>1050</v>
      </c>
      <c r="E4985" s="902">
        <v>130</v>
      </c>
      <c r="F4985" s="902" t="s">
        <v>1743</v>
      </c>
      <c r="G4985" s="902"/>
      <c r="H4985" s="902"/>
      <c r="I4985" s="902">
        <v>1015</v>
      </c>
      <c r="L4985" s="912">
        <v>1015</v>
      </c>
      <c r="O4985" s="360">
        <f>IF(P4985="Yes",'MD Rates'!$H$1,R4985)</f>
        <v>42095</v>
      </c>
      <c r="P4985" s="5" t="str">
        <f t="shared" si="192"/>
        <v>No</v>
      </c>
      <c r="Q4985" s="406"/>
      <c r="R4985" s="7">
        <v>42095</v>
      </c>
    </row>
    <row r="4986" spans="1:18" ht="15" hidden="1" x14ac:dyDescent="0.25">
      <c r="A4986" s="902" t="s">
        <v>1741</v>
      </c>
      <c r="B4986" s="1064" t="s">
        <v>1923</v>
      </c>
      <c r="C4986" s="911" t="s">
        <v>1531</v>
      </c>
      <c r="D4986" s="902" t="s">
        <v>1051</v>
      </c>
      <c r="E4986" s="902">
        <v>130</v>
      </c>
      <c r="F4986" s="902" t="s">
        <v>1742</v>
      </c>
      <c r="G4986" s="902"/>
      <c r="H4986" s="902"/>
      <c r="I4986" s="902">
        <v>0</v>
      </c>
      <c r="L4986" s="912">
        <v>0</v>
      </c>
      <c r="O4986" s="360">
        <f>IF(P4986="Yes",'MD Rates'!$H$1,R4986)</f>
        <v>42095</v>
      </c>
      <c r="P4986" s="5" t="str">
        <f t="shared" si="192"/>
        <v>No</v>
      </c>
      <c r="Q4986" s="406"/>
      <c r="R4986" s="7">
        <v>42095</v>
      </c>
    </row>
    <row r="4987" spans="1:18" ht="15" hidden="1" x14ac:dyDescent="0.25">
      <c r="A4987" s="902" t="s">
        <v>1741</v>
      </c>
      <c r="B4987" s="1064" t="s">
        <v>1923</v>
      </c>
      <c r="C4987" s="911" t="s">
        <v>1531</v>
      </c>
      <c r="D4987" s="902" t="s">
        <v>1051</v>
      </c>
      <c r="E4987" s="902">
        <v>130</v>
      </c>
      <c r="F4987" s="902" t="s">
        <v>1743</v>
      </c>
      <c r="G4987" s="902"/>
      <c r="H4987" s="902"/>
      <c r="I4987" s="902">
        <v>1015</v>
      </c>
      <c r="L4987" s="912">
        <v>1015</v>
      </c>
      <c r="O4987" s="360">
        <f>IF(P4987="Yes",'MD Rates'!$H$1,R4987)</f>
        <v>42095</v>
      </c>
      <c r="P4987" s="5" t="str">
        <f t="shared" si="192"/>
        <v>No</v>
      </c>
      <c r="Q4987" s="406"/>
      <c r="R4987" s="7">
        <v>42095</v>
      </c>
    </row>
    <row r="4988" spans="1:18" ht="15" hidden="1" x14ac:dyDescent="0.25">
      <c r="A4988" s="902" t="s">
        <v>1741</v>
      </c>
      <c r="B4988" s="1064" t="s">
        <v>1923</v>
      </c>
      <c r="C4988" s="911" t="s">
        <v>1531</v>
      </c>
      <c r="D4988" s="902" t="s">
        <v>1052</v>
      </c>
      <c r="E4988" s="902">
        <v>130</v>
      </c>
      <c r="F4988" s="902" t="s">
        <v>1742</v>
      </c>
      <c r="G4988" s="902"/>
      <c r="H4988" s="902"/>
      <c r="I4988" s="902">
        <v>0</v>
      </c>
      <c r="L4988" s="912">
        <v>0</v>
      </c>
      <c r="O4988" s="360">
        <f>IF(P4988="Yes",'MD Rates'!$H$1,R4988)</f>
        <v>42095</v>
      </c>
      <c r="P4988" s="5" t="str">
        <f t="shared" si="192"/>
        <v>No</v>
      </c>
      <c r="Q4988" s="406"/>
      <c r="R4988" s="7">
        <v>42095</v>
      </c>
    </row>
    <row r="4989" spans="1:18" ht="15" hidden="1" x14ac:dyDescent="0.25">
      <c r="A4989" s="902" t="s">
        <v>1741</v>
      </c>
      <c r="B4989" s="1064" t="s">
        <v>1923</v>
      </c>
      <c r="C4989" s="911" t="s">
        <v>1531</v>
      </c>
      <c r="D4989" s="902" t="s">
        <v>1052</v>
      </c>
      <c r="E4989" s="902">
        <v>130</v>
      </c>
      <c r="F4989" s="902" t="s">
        <v>1743</v>
      </c>
      <c r="G4989" s="902"/>
      <c r="H4989" s="902"/>
      <c r="I4989" s="902">
        <v>1015</v>
      </c>
      <c r="L4989" s="912">
        <v>1015</v>
      </c>
      <c r="O4989" s="360">
        <f>IF(P4989="Yes",'MD Rates'!$H$1,R4989)</f>
        <v>42095</v>
      </c>
      <c r="P4989" s="5" t="str">
        <f t="shared" si="192"/>
        <v>No</v>
      </c>
      <c r="Q4989" s="406"/>
      <c r="R4989" s="7">
        <v>42095</v>
      </c>
    </row>
    <row r="4990" spans="1:18" ht="15" hidden="1" x14ac:dyDescent="0.25">
      <c r="A4990" s="902" t="s">
        <v>1741</v>
      </c>
      <c r="B4990" s="1064" t="s">
        <v>1923</v>
      </c>
      <c r="C4990" s="911" t="s">
        <v>1531</v>
      </c>
      <c r="D4990" s="902" t="s">
        <v>1053</v>
      </c>
      <c r="E4990" s="902">
        <v>130</v>
      </c>
      <c r="F4990" s="902" t="s">
        <v>1742</v>
      </c>
      <c r="G4990" s="902"/>
      <c r="H4990" s="902"/>
      <c r="I4990" s="902">
        <v>0</v>
      </c>
      <c r="L4990" s="912">
        <v>0</v>
      </c>
      <c r="O4990" s="360">
        <f>IF(P4990="Yes",'MD Rates'!$H$1,R4990)</f>
        <v>42095</v>
      </c>
      <c r="P4990" s="5" t="str">
        <f t="shared" si="192"/>
        <v>No</v>
      </c>
      <c r="Q4990" s="406"/>
      <c r="R4990" s="7">
        <v>42095</v>
      </c>
    </row>
    <row r="4991" spans="1:18" ht="15" hidden="1" x14ac:dyDescent="0.25">
      <c r="A4991" s="902" t="s">
        <v>1741</v>
      </c>
      <c r="B4991" s="1064" t="s">
        <v>1923</v>
      </c>
      <c r="C4991" s="911" t="s">
        <v>1531</v>
      </c>
      <c r="D4991" s="902" t="s">
        <v>1053</v>
      </c>
      <c r="E4991" s="902">
        <v>130</v>
      </c>
      <c r="F4991" s="902" t="s">
        <v>1743</v>
      </c>
      <c r="G4991" s="902"/>
      <c r="H4991" s="902"/>
      <c r="I4991" s="902">
        <v>1015</v>
      </c>
      <c r="L4991" s="912">
        <v>1015</v>
      </c>
      <c r="O4991" s="360">
        <f>IF(P4991="Yes",'MD Rates'!$H$1,R4991)</f>
        <v>42095</v>
      </c>
      <c r="P4991" s="5" t="str">
        <f t="shared" si="192"/>
        <v>No</v>
      </c>
      <c r="Q4991" s="406"/>
      <c r="R4991" s="7">
        <v>42095</v>
      </c>
    </row>
    <row r="4992" spans="1:18" ht="15" hidden="1" x14ac:dyDescent="0.25">
      <c r="A4992" s="902" t="s">
        <v>1741</v>
      </c>
      <c r="B4992" s="1064" t="s">
        <v>1923</v>
      </c>
      <c r="C4992" s="911" t="s">
        <v>1531</v>
      </c>
      <c r="D4992" s="902" t="s">
        <v>1054</v>
      </c>
      <c r="E4992" s="902">
        <v>130</v>
      </c>
      <c r="F4992" s="902" t="s">
        <v>1742</v>
      </c>
      <c r="G4992" s="902"/>
      <c r="H4992" s="902"/>
      <c r="I4992" s="902">
        <v>0</v>
      </c>
      <c r="L4992" s="912">
        <v>0</v>
      </c>
      <c r="O4992" s="360">
        <f>IF(P4992="Yes",'MD Rates'!$H$1,R4992)</f>
        <v>42095</v>
      </c>
      <c r="P4992" s="5" t="str">
        <f t="shared" si="192"/>
        <v>No</v>
      </c>
      <c r="Q4992" s="406"/>
      <c r="R4992" s="7">
        <v>42095</v>
      </c>
    </row>
    <row r="4993" spans="1:18" ht="15" hidden="1" x14ac:dyDescent="0.25">
      <c r="A4993" s="902" t="s">
        <v>1741</v>
      </c>
      <c r="B4993" s="1064" t="s">
        <v>1923</v>
      </c>
      <c r="C4993" s="911" t="s">
        <v>1531</v>
      </c>
      <c r="D4993" s="902" t="s">
        <v>1054</v>
      </c>
      <c r="E4993" s="902">
        <v>130</v>
      </c>
      <c r="F4993" s="902" t="s">
        <v>1743</v>
      </c>
      <c r="G4993" s="902"/>
      <c r="H4993" s="902"/>
      <c r="I4993" s="902">
        <v>1015</v>
      </c>
      <c r="L4993" s="912">
        <v>1015</v>
      </c>
      <c r="O4993" s="360">
        <f>IF(P4993="Yes",'MD Rates'!$H$1,R4993)</f>
        <v>42095</v>
      </c>
      <c r="P4993" s="5" t="str">
        <f t="shared" si="192"/>
        <v>No</v>
      </c>
      <c r="Q4993" s="406"/>
      <c r="R4993" s="7">
        <v>42095</v>
      </c>
    </row>
    <row r="4994" spans="1:18" ht="15" hidden="1" x14ac:dyDescent="0.25">
      <c r="A4994" s="902" t="s">
        <v>1741</v>
      </c>
      <c r="B4994" s="1064" t="s">
        <v>1923</v>
      </c>
      <c r="C4994" s="911" t="s">
        <v>1531</v>
      </c>
      <c r="D4994" s="902" t="s">
        <v>1055</v>
      </c>
      <c r="E4994" s="902">
        <v>130</v>
      </c>
      <c r="F4994" s="902" t="s">
        <v>1742</v>
      </c>
      <c r="G4994" s="902"/>
      <c r="H4994" s="902"/>
      <c r="I4994" s="902">
        <v>0</v>
      </c>
      <c r="L4994" s="912">
        <v>0</v>
      </c>
      <c r="O4994" s="360">
        <f>IF(P4994="Yes",'MD Rates'!$H$1,R4994)</f>
        <v>42095</v>
      </c>
      <c r="P4994" s="5" t="str">
        <f t="shared" si="192"/>
        <v>No</v>
      </c>
      <c r="Q4994" s="406"/>
      <c r="R4994" s="7">
        <v>42095</v>
      </c>
    </row>
    <row r="4995" spans="1:18" ht="15" hidden="1" x14ac:dyDescent="0.25">
      <c r="A4995" s="902" t="s">
        <v>1741</v>
      </c>
      <c r="B4995" s="1064" t="s">
        <v>1923</v>
      </c>
      <c r="C4995" s="911" t="s">
        <v>1531</v>
      </c>
      <c r="D4995" s="902" t="s">
        <v>1055</v>
      </c>
      <c r="E4995" s="902">
        <v>130</v>
      </c>
      <c r="F4995" s="902" t="s">
        <v>1743</v>
      </c>
      <c r="G4995" s="902"/>
      <c r="H4995" s="902"/>
      <c r="I4995" s="902">
        <v>1015</v>
      </c>
      <c r="L4995" s="912">
        <v>1015</v>
      </c>
      <c r="O4995" s="360">
        <f>IF(P4995="Yes",'MD Rates'!$H$1,R4995)</f>
        <v>42095</v>
      </c>
      <c r="P4995" s="5" t="str">
        <f t="shared" si="192"/>
        <v>No</v>
      </c>
      <c r="Q4995" s="406"/>
      <c r="R4995" s="7">
        <v>42095</v>
      </c>
    </row>
    <row r="4996" spans="1:18" ht="15" hidden="1" x14ac:dyDescent="0.25">
      <c r="A4996" s="902" t="s">
        <v>1741</v>
      </c>
      <c r="B4996" s="1064" t="s">
        <v>1923</v>
      </c>
      <c r="C4996" s="911" t="s">
        <v>1531</v>
      </c>
      <c r="D4996" s="902" t="s">
        <v>1056</v>
      </c>
      <c r="E4996" s="902">
        <v>130</v>
      </c>
      <c r="F4996" s="902" t="s">
        <v>1742</v>
      </c>
      <c r="G4996" s="902"/>
      <c r="H4996" s="902"/>
      <c r="I4996" s="902">
        <v>0</v>
      </c>
      <c r="L4996" s="912">
        <v>0</v>
      </c>
      <c r="O4996" s="360">
        <f>IF(P4996="Yes",'MD Rates'!$H$1,R4996)</f>
        <v>42095</v>
      </c>
      <c r="P4996" s="5" t="str">
        <f t="shared" ref="P4996:P5059" si="193">IF(I4996&lt;&gt;L4996,"Yes","No")</f>
        <v>No</v>
      </c>
      <c r="Q4996" s="406"/>
      <c r="R4996" s="7">
        <v>42095</v>
      </c>
    </row>
    <row r="4997" spans="1:18" ht="15" hidden="1" x14ac:dyDescent="0.25">
      <c r="A4997" s="902" t="s">
        <v>1741</v>
      </c>
      <c r="B4997" s="1064" t="s">
        <v>1923</v>
      </c>
      <c r="C4997" s="911" t="s">
        <v>1531</v>
      </c>
      <c r="D4997" s="902" t="s">
        <v>1056</v>
      </c>
      <c r="E4997" s="902">
        <v>130</v>
      </c>
      <c r="F4997" s="902" t="s">
        <v>1743</v>
      </c>
      <c r="G4997" s="902"/>
      <c r="H4997" s="902"/>
      <c r="I4997" s="902">
        <v>1015</v>
      </c>
      <c r="L4997" s="912">
        <v>1015</v>
      </c>
      <c r="O4997" s="360">
        <f>IF(P4997="Yes",'MD Rates'!$H$1,R4997)</f>
        <v>42095</v>
      </c>
      <c r="P4997" s="5" t="str">
        <f t="shared" si="193"/>
        <v>No</v>
      </c>
      <c r="Q4997" s="406"/>
      <c r="R4997" s="7">
        <v>42095</v>
      </c>
    </row>
    <row r="4998" spans="1:18" ht="15" hidden="1" x14ac:dyDescent="0.25">
      <c r="A4998" s="902" t="s">
        <v>1741</v>
      </c>
      <c r="B4998" s="1064" t="s">
        <v>1923</v>
      </c>
      <c r="C4998" s="911" t="s">
        <v>1531</v>
      </c>
      <c r="D4998" s="902" t="s">
        <v>1057</v>
      </c>
      <c r="E4998" s="902">
        <v>130</v>
      </c>
      <c r="F4998" s="902" t="s">
        <v>1742</v>
      </c>
      <c r="G4998" s="902"/>
      <c r="H4998" s="902"/>
      <c r="I4998" s="902">
        <v>0</v>
      </c>
      <c r="L4998" s="912">
        <v>0</v>
      </c>
      <c r="O4998" s="360">
        <f>IF(P4998="Yes",'MD Rates'!$H$1,R4998)</f>
        <v>42095</v>
      </c>
      <c r="P4998" s="5" t="str">
        <f t="shared" si="193"/>
        <v>No</v>
      </c>
      <c r="Q4998" s="406"/>
      <c r="R4998" s="7">
        <v>42095</v>
      </c>
    </row>
    <row r="4999" spans="1:18" ht="15" hidden="1" x14ac:dyDescent="0.25">
      <c r="A4999" s="902" t="s">
        <v>1741</v>
      </c>
      <c r="B4999" s="1064" t="s">
        <v>1923</v>
      </c>
      <c r="C4999" s="911" t="s">
        <v>1531</v>
      </c>
      <c r="D4999" s="902" t="s">
        <v>1057</v>
      </c>
      <c r="E4999" s="902">
        <v>130</v>
      </c>
      <c r="F4999" s="902" t="s">
        <v>1743</v>
      </c>
      <c r="G4999" s="902"/>
      <c r="H4999" s="902"/>
      <c r="I4999" s="902">
        <v>1015</v>
      </c>
      <c r="L4999" s="912">
        <v>1015</v>
      </c>
      <c r="O4999" s="360">
        <f>IF(P4999="Yes",'MD Rates'!$H$1,R4999)</f>
        <v>42095</v>
      </c>
      <c r="P4999" s="5" t="str">
        <f t="shared" si="193"/>
        <v>No</v>
      </c>
      <c r="Q4999" s="406"/>
      <c r="R4999" s="7">
        <v>42095</v>
      </c>
    </row>
    <row r="5000" spans="1:18" ht="15" hidden="1" x14ac:dyDescent="0.25">
      <c r="A5000" s="902" t="s">
        <v>1741</v>
      </c>
      <c r="B5000" s="1064" t="s">
        <v>1923</v>
      </c>
      <c r="C5000" s="911" t="s">
        <v>1531</v>
      </c>
      <c r="D5000" s="902" t="s">
        <v>1058</v>
      </c>
      <c r="E5000" s="902">
        <v>130</v>
      </c>
      <c r="F5000" s="902" t="s">
        <v>1742</v>
      </c>
      <c r="G5000" s="902"/>
      <c r="H5000" s="902"/>
      <c r="I5000" s="902">
        <v>0</v>
      </c>
      <c r="L5000" s="912">
        <v>0</v>
      </c>
      <c r="O5000" s="360">
        <f>IF(P5000="Yes",'MD Rates'!$H$1,R5000)</f>
        <v>42095</v>
      </c>
      <c r="P5000" s="5" t="str">
        <f t="shared" si="193"/>
        <v>No</v>
      </c>
      <c r="Q5000" s="406"/>
      <c r="R5000" s="7">
        <v>42095</v>
      </c>
    </row>
    <row r="5001" spans="1:18" ht="15" hidden="1" x14ac:dyDescent="0.25">
      <c r="A5001" s="902" t="s">
        <v>1741</v>
      </c>
      <c r="B5001" s="1064" t="s">
        <v>1923</v>
      </c>
      <c r="C5001" s="911" t="s">
        <v>1531</v>
      </c>
      <c r="D5001" s="902" t="s">
        <v>1058</v>
      </c>
      <c r="E5001" s="902">
        <v>130</v>
      </c>
      <c r="F5001" s="902" t="s">
        <v>1743</v>
      </c>
      <c r="G5001" s="902"/>
      <c r="H5001" s="902"/>
      <c r="I5001" s="902">
        <v>1015</v>
      </c>
      <c r="L5001" s="912">
        <v>1015</v>
      </c>
      <c r="O5001" s="360">
        <f>IF(P5001="Yes",'MD Rates'!$H$1,R5001)</f>
        <v>42095</v>
      </c>
      <c r="P5001" s="5" t="str">
        <f t="shared" si="193"/>
        <v>No</v>
      </c>
      <c r="Q5001" s="406"/>
      <c r="R5001" s="7">
        <v>42095</v>
      </c>
    </row>
    <row r="5002" spans="1:18" ht="15" hidden="1" x14ac:dyDescent="0.25">
      <c r="A5002" s="902" t="s">
        <v>1741</v>
      </c>
      <c r="B5002" s="1064" t="s">
        <v>1923</v>
      </c>
      <c r="C5002" s="911" t="s">
        <v>1531</v>
      </c>
      <c r="D5002" s="902" t="s">
        <v>1059</v>
      </c>
      <c r="E5002" s="902">
        <v>130</v>
      </c>
      <c r="F5002" s="902" t="s">
        <v>1742</v>
      </c>
      <c r="G5002" s="902"/>
      <c r="H5002" s="902"/>
      <c r="I5002" s="902">
        <v>0</v>
      </c>
      <c r="L5002" s="912">
        <v>0</v>
      </c>
      <c r="O5002" s="360">
        <f>IF(P5002="Yes",'MD Rates'!$H$1,R5002)</f>
        <v>42095</v>
      </c>
      <c r="P5002" s="5" t="str">
        <f t="shared" si="193"/>
        <v>No</v>
      </c>
      <c r="Q5002" s="406"/>
      <c r="R5002" s="7">
        <v>42095</v>
      </c>
    </row>
    <row r="5003" spans="1:18" ht="15" hidden="1" x14ac:dyDescent="0.25">
      <c r="A5003" s="902" t="s">
        <v>1741</v>
      </c>
      <c r="B5003" s="1064" t="s">
        <v>1923</v>
      </c>
      <c r="C5003" s="911" t="s">
        <v>1531</v>
      </c>
      <c r="D5003" s="902" t="s">
        <v>1059</v>
      </c>
      <c r="E5003" s="902">
        <v>130</v>
      </c>
      <c r="F5003" s="902" t="s">
        <v>1743</v>
      </c>
      <c r="G5003" s="902"/>
      <c r="H5003" s="902"/>
      <c r="I5003" s="902">
        <v>1015</v>
      </c>
      <c r="L5003" s="912">
        <v>1015</v>
      </c>
      <c r="O5003" s="360">
        <f>IF(P5003="Yes",'MD Rates'!$H$1,R5003)</f>
        <v>42095</v>
      </c>
      <c r="P5003" s="5" t="str">
        <f t="shared" si="193"/>
        <v>No</v>
      </c>
      <c r="Q5003" s="406"/>
      <c r="R5003" s="7">
        <v>42095</v>
      </c>
    </row>
    <row r="5004" spans="1:18" ht="15" hidden="1" x14ac:dyDescent="0.25">
      <c r="A5004" s="902" t="s">
        <v>1741</v>
      </c>
      <c r="B5004" s="1064" t="s">
        <v>1923</v>
      </c>
      <c r="C5004" s="911" t="s">
        <v>1531</v>
      </c>
      <c r="D5004" s="902" t="s">
        <v>1060</v>
      </c>
      <c r="E5004" s="902">
        <v>130</v>
      </c>
      <c r="F5004" s="902" t="s">
        <v>1742</v>
      </c>
      <c r="G5004" s="902"/>
      <c r="H5004" s="902"/>
      <c r="I5004" s="902">
        <v>0</v>
      </c>
      <c r="L5004" s="912">
        <v>0</v>
      </c>
      <c r="O5004" s="360">
        <f>IF(P5004="Yes",'MD Rates'!$H$1,R5004)</f>
        <v>42095</v>
      </c>
      <c r="P5004" s="5" t="str">
        <f t="shared" si="193"/>
        <v>No</v>
      </c>
      <c r="Q5004" s="406"/>
      <c r="R5004" s="7">
        <v>42095</v>
      </c>
    </row>
    <row r="5005" spans="1:18" ht="15" hidden="1" x14ac:dyDescent="0.25">
      <c r="A5005" s="902" t="s">
        <v>1741</v>
      </c>
      <c r="B5005" s="1064" t="s">
        <v>1923</v>
      </c>
      <c r="C5005" s="911" t="s">
        <v>1531</v>
      </c>
      <c r="D5005" s="902" t="s">
        <v>1060</v>
      </c>
      <c r="E5005" s="902">
        <v>130</v>
      </c>
      <c r="F5005" s="902" t="s">
        <v>1743</v>
      </c>
      <c r="G5005" s="902"/>
      <c r="H5005" s="902"/>
      <c r="I5005" s="902">
        <v>1015</v>
      </c>
      <c r="L5005" s="912">
        <v>1015</v>
      </c>
      <c r="O5005" s="360">
        <f>IF(P5005="Yes",'MD Rates'!$H$1,R5005)</f>
        <v>42095</v>
      </c>
      <c r="P5005" s="5" t="str">
        <f t="shared" si="193"/>
        <v>No</v>
      </c>
      <c r="Q5005" s="406"/>
      <c r="R5005" s="7">
        <v>42095</v>
      </c>
    </row>
    <row r="5006" spans="1:18" ht="15" hidden="1" x14ac:dyDescent="0.25">
      <c r="A5006" s="902" t="s">
        <v>1741</v>
      </c>
      <c r="B5006" s="1064" t="s">
        <v>1923</v>
      </c>
      <c r="C5006" s="911" t="s">
        <v>1531</v>
      </c>
      <c r="D5006" s="902" t="s">
        <v>1061</v>
      </c>
      <c r="E5006" s="902">
        <v>130</v>
      </c>
      <c r="F5006" s="902" t="s">
        <v>1742</v>
      </c>
      <c r="G5006" s="902"/>
      <c r="H5006" s="902"/>
      <c r="I5006" s="902">
        <v>0</v>
      </c>
      <c r="L5006" s="912">
        <v>0</v>
      </c>
      <c r="O5006" s="360">
        <f>IF(P5006="Yes",'MD Rates'!$H$1,R5006)</f>
        <v>42095</v>
      </c>
      <c r="P5006" s="5" t="str">
        <f t="shared" si="193"/>
        <v>No</v>
      </c>
      <c r="Q5006" s="406"/>
      <c r="R5006" s="7">
        <v>42095</v>
      </c>
    </row>
    <row r="5007" spans="1:18" ht="15" hidden="1" x14ac:dyDescent="0.25">
      <c r="A5007" s="902" t="s">
        <v>1741</v>
      </c>
      <c r="B5007" s="1064" t="s">
        <v>1923</v>
      </c>
      <c r="C5007" s="911" t="s">
        <v>1531</v>
      </c>
      <c r="D5007" s="902" t="s">
        <v>1061</v>
      </c>
      <c r="E5007" s="902">
        <v>130</v>
      </c>
      <c r="F5007" s="902" t="s">
        <v>1743</v>
      </c>
      <c r="G5007" s="902"/>
      <c r="H5007" s="902"/>
      <c r="I5007" s="902">
        <v>1015</v>
      </c>
      <c r="L5007" s="912">
        <v>1015</v>
      </c>
      <c r="O5007" s="360">
        <f>IF(P5007="Yes",'MD Rates'!$H$1,R5007)</f>
        <v>42095</v>
      </c>
      <c r="P5007" s="5" t="str">
        <f t="shared" si="193"/>
        <v>No</v>
      </c>
      <c r="Q5007" s="406"/>
      <c r="R5007" s="7">
        <v>42095</v>
      </c>
    </row>
    <row r="5008" spans="1:18" ht="15" hidden="1" x14ac:dyDescent="0.25">
      <c r="A5008" s="902" t="s">
        <v>1741</v>
      </c>
      <c r="B5008" s="1064" t="s">
        <v>1923</v>
      </c>
      <c r="C5008" s="911" t="s">
        <v>1531</v>
      </c>
      <c r="D5008" s="902" t="s">
        <v>1062</v>
      </c>
      <c r="E5008" s="902">
        <v>130</v>
      </c>
      <c r="F5008" s="902" t="s">
        <v>1742</v>
      </c>
      <c r="G5008" s="902"/>
      <c r="H5008" s="902"/>
      <c r="I5008" s="902">
        <v>0</v>
      </c>
      <c r="L5008" s="912">
        <v>0</v>
      </c>
      <c r="O5008" s="360">
        <f>IF(P5008="Yes",'MD Rates'!$H$1,R5008)</f>
        <v>42095</v>
      </c>
      <c r="P5008" s="5" t="str">
        <f t="shared" si="193"/>
        <v>No</v>
      </c>
      <c r="Q5008" s="406"/>
      <c r="R5008" s="7">
        <v>42095</v>
      </c>
    </row>
    <row r="5009" spans="1:18" ht="15" hidden="1" x14ac:dyDescent="0.25">
      <c r="A5009" s="902" t="s">
        <v>1741</v>
      </c>
      <c r="B5009" s="1064" t="s">
        <v>1923</v>
      </c>
      <c r="C5009" s="911" t="s">
        <v>1531</v>
      </c>
      <c r="D5009" s="902" t="s">
        <v>1062</v>
      </c>
      <c r="E5009" s="902">
        <v>130</v>
      </c>
      <c r="F5009" s="902" t="s">
        <v>1743</v>
      </c>
      <c r="G5009" s="902"/>
      <c r="H5009" s="902"/>
      <c r="I5009" s="902">
        <v>1015</v>
      </c>
      <c r="L5009" s="912">
        <v>1015</v>
      </c>
      <c r="O5009" s="360">
        <f>IF(P5009="Yes",'MD Rates'!$H$1,R5009)</f>
        <v>42095</v>
      </c>
      <c r="P5009" s="5" t="str">
        <f t="shared" si="193"/>
        <v>No</v>
      </c>
      <c r="Q5009" s="406"/>
      <c r="R5009" s="7">
        <v>42095</v>
      </c>
    </row>
    <row r="5010" spans="1:18" ht="15" hidden="1" x14ac:dyDescent="0.25">
      <c r="A5010" s="902" t="s">
        <v>1741</v>
      </c>
      <c r="B5010" s="1064" t="s">
        <v>1923</v>
      </c>
      <c r="C5010" s="911" t="s">
        <v>1531</v>
      </c>
      <c r="D5010" s="902" t="s">
        <v>1063</v>
      </c>
      <c r="E5010" s="902">
        <v>130</v>
      </c>
      <c r="F5010" s="902" t="s">
        <v>1742</v>
      </c>
      <c r="G5010" s="902"/>
      <c r="H5010" s="902"/>
      <c r="I5010" s="902">
        <v>0</v>
      </c>
      <c r="L5010" s="912">
        <v>0</v>
      </c>
      <c r="O5010" s="360">
        <f>IF(P5010="Yes",'MD Rates'!$H$1,R5010)</f>
        <v>42095</v>
      </c>
      <c r="P5010" s="5" t="str">
        <f t="shared" si="193"/>
        <v>No</v>
      </c>
      <c r="Q5010" s="406"/>
      <c r="R5010" s="7">
        <v>42095</v>
      </c>
    </row>
    <row r="5011" spans="1:18" ht="15" hidden="1" x14ac:dyDescent="0.25">
      <c r="A5011" s="902" t="s">
        <v>1741</v>
      </c>
      <c r="B5011" s="1064" t="s">
        <v>1923</v>
      </c>
      <c r="C5011" s="911" t="s">
        <v>1531</v>
      </c>
      <c r="D5011" s="902" t="s">
        <v>1063</v>
      </c>
      <c r="E5011" s="902">
        <v>130</v>
      </c>
      <c r="F5011" s="902" t="s">
        <v>1743</v>
      </c>
      <c r="G5011" s="902"/>
      <c r="H5011" s="902"/>
      <c r="I5011" s="902">
        <v>1015</v>
      </c>
      <c r="L5011" s="912">
        <v>1015</v>
      </c>
      <c r="O5011" s="360">
        <f>IF(P5011="Yes",'MD Rates'!$H$1,R5011)</f>
        <v>42095</v>
      </c>
      <c r="P5011" s="5" t="str">
        <f t="shared" si="193"/>
        <v>No</v>
      </c>
      <c r="Q5011" s="406"/>
      <c r="R5011" s="7">
        <v>42095</v>
      </c>
    </row>
    <row r="5012" spans="1:18" ht="15" hidden="1" x14ac:dyDescent="0.25">
      <c r="A5012" s="902" t="s">
        <v>1741</v>
      </c>
      <c r="B5012" s="1064" t="s">
        <v>1923</v>
      </c>
      <c r="C5012" s="911" t="s">
        <v>1531</v>
      </c>
      <c r="D5012" s="902" t="s">
        <v>1064</v>
      </c>
      <c r="E5012" s="902">
        <v>130</v>
      </c>
      <c r="F5012" s="902" t="s">
        <v>1742</v>
      </c>
      <c r="G5012" s="902"/>
      <c r="H5012" s="902"/>
      <c r="I5012" s="902">
        <v>0</v>
      </c>
      <c r="L5012" s="912">
        <v>0</v>
      </c>
      <c r="O5012" s="360">
        <f>IF(P5012="Yes",'MD Rates'!$H$1,R5012)</f>
        <v>42095</v>
      </c>
      <c r="P5012" s="5" t="str">
        <f t="shared" si="193"/>
        <v>No</v>
      </c>
      <c r="Q5012" s="406"/>
      <c r="R5012" s="7">
        <v>42095</v>
      </c>
    </row>
    <row r="5013" spans="1:18" ht="15" hidden="1" x14ac:dyDescent="0.25">
      <c r="A5013" s="902" t="s">
        <v>1741</v>
      </c>
      <c r="B5013" s="1064" t="s">
        <v>1923</v>
      </c>
      <c r="C5013" s="911" t="s">
        <v>1531</v>
      </c>
      <c r="D5013" s="902" t="s">
        <v>1064</v>
      </c>
      <c r="E5013" s="902">
        <v>130</v>
      </c>
      <c r="F5013" s="902" t="s">
        <v>1743</v>
      </c>
      <c r="G5013" s="902"/>
      <c r="H5013" s="902"/>
      <c r="I5013" s="902">
        <v>1015</v>
      </c>
      <c r="L5013" s="912">
        <v>1015</v>
      </c>
      <c r="O5013" s="360">
        <f>IF(P5013="Yes",'MD Rates'!$H$1,R5013)</f>
        <v>42095</v>
      </c>
      <c r="P5013" s="5" t="str">
        <f t="shared" si="193"/>
        <v>No</v>
      </c>
      <c r="Q5013" s="406"/>
      <c r="R5013" s="7">
        <v>42095</v>
      </c>
    </row>
    <row r="5014" spans="1:18" ht="15" hidden="1" x14ac:dyDescent="0.25">
      <c r="A5014" s="902" t="s">
        <v>1741</v>
      </c>
      <c r="B5014" s="1064" t="s">
        <v>1923</v>
      </c>
      <c r="C5014" s="911" t="s">
        <v>1531</v>
      </c>
      <c r="D5014" s="902" t="s">
        <v>1065</v>
      </c>
      <c r="E5014" s="902">
        <v>130</v>
      </c>
      <c r="F5014" s="902" t="s">
        <v>1742</v>
      </c>
      <c r="G5014" s="902"/>
      <c r="H5014" s="902"/>
      <c r="I5014" s="902">
        <v>0</v>
      </c>
      <c r="L5014" s="912">
        <v>0</v>
      </c>
      <c r="O5014" s="360">
        <f>IF(P5014="Yes",'MD Rates'!$H$1,R5014)</f>
        <v>42095</v>
      </c>
      <c r="P5014" s="5" t="str">
        <f t="shared" si="193"/>
        <v>No</v>
      </c>
      <c r="Q5014" s="406"/>
      <c r="R5014" s="7">
        <v>42095</v>
      </c>
    </row>
    <row r="5015" spans="1:18" ht="15" hidden="1" x14ac:dyDescent="0.25">
      <c r="A5015" s="902" t="s">
        <v>1741</v>
      </c>
      <c r="B5015" s="1064" t="s">
        <v>1923</v>
      </c>
      <c r="C5015" s="911" t="s">
        <v>1531</v>
      </c>
      <c r="D5015" s="902" t="s">
        <v>1065</v>
      </c>
      <c r="E5015" s="902">
        <v>130</v>
      </c>
      <c r="F5015" s="902" t="s">
        <v>1743</v>
      </c>
      <c r="G5015" s="902"/>
      <c r="H5015" s="902"/>
      <c r="I5015" s="902">
        <v>1015</v>
      </c>
      <c r="L5015" s="912">
        <v>1015</v>
      </c>
      <c r="O5015" s="360">
        <f>IF(P5015="Yes",'MD Rates'!$H$1,R5015)</f>
        <v>42095</v>
      </c>
      <c r="P5015" s="5" t="str">
        <f t="shared" si="193"/>
        <v>No</v>
      </c>
      <c r="Q5015" s="406"/>
      <c r="R5015" s="7">
        <v>42095</v>
      </c>
    </row>
    <row r="5016" spans="1:18" ht="15" hidden="1" x14ac:dyDescent="0.25">
      <c r="A5016" s="902" t="s">
        <v>1741</v>
      </c>
      <c r="B5016" s="1064" t="s">
        <v>1923</v>
      </c>
      <c r="C5016" s="911" t="s">
        <v>1531</v>
      </c>
      <c r="D5016" s="902" t="s">
        <v>1066</v>
      </c>
      <c r="E5016" s="902">
        <v>130</v>
      </c>
      <c r="F5016" s="902" t="s">
        <v>1742</v>
      </c>
      <c r="G5016" s="902"/>
      <c r="H5016" s="902"/>
      <c r="I5016" s="902">
        <v>0</v>
      </c>
      <c r="L5016" s="912">
        <v>0</v>
      </c>
      <c r="O5016" s="360">
        <f>IF(P5016="Yes",'MD Rates'!$H$1,R5016)</f>
        <v>42095</v>
      </c>
      <c r="P5016" s="5" t="str">
        <f t="shared" si="193"/>
        <v>No</v>
      </c>
      <c r="Q5016" s="406"/>
      <c r="R5016" s="7">
        <v>42095</v>
      </c>
    </row>
    <row r="5017" spans="1:18" ht="15" hidden="1" x14ac:dyDescent="0.25">
      <c r="A5017" s="902" t="s">
        <v>1741</v>
      </c>
      <c r="B5017" s="1064" t="s">
        <v>1923</v>
      </c>
      <c r="C5017" s="911" t="s">
        <v>1531</v>
      </c>
      <c r="D5017" s="902" t="s">
        <v>1066</v>
      </c>
      <c r="E5017" s="902">
        <v>130</v>
      </c>
      <c r="F5017" s="902" t="s">
        <v>1743</v>
      </c>
      <c r="G5017" s="902"/>
      <c r="H5017" s="902"/>
      <c r="I5017" s="902">
        <v>1015</v>
      </c>
      <c r="L5017" s="912">
        <v>1015</v>
      </c>
      <c r="O5017" s="360">
        <f>IF(P5017="Yes",'MD Rates'!$H$1,R5017)</f>
        <v>42095</v>
      </c>
      <c r="P5017" s="5" t="str">
        <f t="shared" si="193"/>
        <v>No</v>
      </c>
      <c r="Q5017" s="406"/>
      <c r="R5017" s="7">
        <v>42095</v>
      </c>
    </row>
    <row r="5018" spans="1:18" ht="15" hidden="1" x14ac:dyDescent="0.25">
      <c r="A5018" s="902" t="s">
        <v>1741</v>
      </c>
      <c r="B5018" s="1064" t="s">
        <v>1923</v>
      </c>
      <c r="C5018" s="911" t="s">
        <v>1531</v>
      </c>
      <c r="D5018" s="902" t="s">
        <v>1067</v>
      </c>
      <c r="E5018" s="902">
        <v>130</v>
      </c>
      <c r="F5018" s="902" t="s">
        <v>1742</v>
      </c>
      <c r="G5018" s="902"/>
      <c r="H5018" s="902"/>
      <c r="I5018" s="902">
        <v>0</v>
      </c>
      <c r="L5018" s="912">
        <v>0</v>
      </c>
      <c r="O5018" s="360">
        <f>IF(P5018="Yes",'MD Rates'!$H$1,R5018)</f>
        <v>42095</v>
      </c>
      <c r="P5018" s="5" t="str">
        <f t="shared" si="193"/>
        <v>No</v>
      </c>
      <c r="Q5018" s="406"/>
      <c r="R5018" s="7">
        <v>42095</v>
      </c>
    </row>
    <row r="5019" spans="1:18" ht="15" hidden="1" x14ac:dyDescent="0.25">
      <c r="A5019" s="902" t="s">
        <v>1741</v>
      </c>
      <c r="B5019" s="1064" t="s">
        <v>1923</v>
      </c>
      <c r="C5019" s="911" t="s">
        <v>1531</v>
      </c>
      <c r="D5019" s="902" t="s">
        <v>1067</v>
      </c>
      <c r="E5019" s="902">
        <v>130</v>
      </c>
      <c r="F5019" s="902" t="s">
        <v>1743</v>
      </c>
      <c r="G5019" s="902"/>
      <c r="H5019" s="902"/>
      <c r="I5019" s="902">
        <v>1015</v>
      </c>
      <c r="L5019" s="912">
        <v>1015</v>
      </c>
      <c r="O5019" s="360">
        <f>IF(P5019="Yes",'MD Rates'!$H$1,R5019)</f>
        <v>42095</v>
      </c>
      <c r="P5019" s="5" t="str">
        <f t="shared" si="193"/>
        <v>No</v>
      </c>
      <c r="Q5019" s="406"/>
      <c r="R5019" s="7">
        <v>42095</v>
      </c>
    </row>
    <row r="5020" spans="1:18" ht="15" hidden="1" x14ac:dyDescent="0.25">
      <c r="A5020" s="902" t="s">
        <v>1741</v>
      </c>
      <c r="B5020" s="1064" t="s">
        <v>1923</v>
      </c>
      <c r="C5020" s="911" t="s">
        <v>1531</v>
      </c>
      <c r="D5020" s="902" t="s">
        <v>1068</v>
      </c>
      <c r="E5020" s="902">
        <v>130</v>
      </c>
      <c r="F5020" s="902" t="s">
        <v>1742</v>
      </c>
      <c r="G5020" s="902"/>
      <c r="H5020" s="902"/>
      <c r="I5020" s="902">
        <v>0</v>
      </c>
      <c r="L5020" s="912">
        <v>0</v>
      </c>
      <c r="O5020" s="360">
        <f>IF(P5020="Yes",'MD Rates'!$H$1,R5020)</f>
        <v>42095</v>
      </c>
      <c r="P5020" s="5" t="str">
        <f t="shared" si="193"/>
        <v>No</v>
      </c>
      <c r="Q5020" s="406"/>
      <c r="R5020" s="7">
        <v>42095</v>
      </c>
    </row>
    <row r="5021" spans="1:18" ht="15" hidden="1" x14ac:dyDescent="0.25">
      <c r="A5021" s="902" t="s">
        <v>1741</v>
      </c>
      <c r="B5021" s="1064" t="s">
        <v>1923</v>
      </c>
      <c r="C5021" s="911" t="s">
        <v>1531</v>
      </c>
      <c r="D5021" s="902" t="s">
        <v>1068</v>
      </c>
      <c r="E5021" s="902">
        <v>130</v>
      </c>
      <c r="F5021" s="902" t="s">
        <v>1743</v>
      </c>
      <c r="G5021" s="902"/>
      <c r="H5021" s="902"/>
      <c r="I5021" s="902">
        <v>1015</v>
      </c>
      <c r="L5021" s="912">
        <v>1015</v>
      </c>
      <c r="O5021" s="360">
        <f>IF(P5021="Yes",'MD Rates'!$H$1,R5021)</f>
        <v>42095</v>
      </c>
      <c r="P5021" s="5" t="str">
        <f t="shared" si="193"/>
        <v>No</v>
      </c>
      <c r="Q5021" s="406"/>
      <c r="R5021" s="7">
        <v>42095</v>
      </c>
    </row>
    <row r="5022" spans="1:18" ht="15" hidden="1" x14ac:dyDescent="0.25">
      <c r="A5022" s="902" t="s">
        <v>1741</v>
      </c>
      <c r="B5022" s="1064" t="s">
        <v>1923</v>
      </c>
      <c r="C5022" s="911" t="s">
        <v>1531</v>
      </c>
      <c r="D5022" s="902" t="s">
        <v>1069</v>
      </c>
      <c r="E5022" s="902">
        <v>130</v>
      </c>
      <c r="F5022" s="902" t="s">
        <v>1742</v>
      </c>
      <c r="G5022" s="902"/>
      <c r="H5022" s="902"/>
      <c r="I5022" s="902">
        <v>0</v>
      </c>
      <c r="L5022" s="912">
        <v>0</v>
      </c>
      <c r="O5022" s="360">
        <f>IF(P5022="Yes",'MD Rates'!$H$1,R5022)</f>
        <v>42095</v>
      </c>
      <c r="P5022" s="5" t="str">
        <f t="shared" si="193"/>
        <v>No</v>
      </c>
      <c r="Q5022" s="406"/>
      <c r="R5022" s="7">
        <v>42095</v>
      </c>
    </row>
    <row r="5023" spans="1:18" ht="15" hidden="1" x14ac:dyDescent="0.25">
      <c r="A5023" s="902" t="s">
        <v>1741</v>
      </c>
      <c r="B5023" s="1064" t="s">
        <v>1923</v>
      </c>
      <c r="C5023" s="911" t="s">
        <v>1531</v>
      </c>
      <c r="D5023" s="902" t="s">
        <v>1069</v>
      </c>
      <c r="E5023" s="902">
        <v>130</v>
      </c>
      <c r="F5023" s="902" t="s">
        <v>1743</v>
      </c>
      <c r="G5023" s="902"/>
      <c r="H5023" s="902"/>
      <c r="I5023" s="902">
        <v>1015</v>
      </c>
      <c r="L5023" s="912">
        <v>1015</v>
      </c>
      <c r="O5023" s="360">
        <f>IF(P5023="Yes",'MD Rates'!$H$1,R5023)</f>
        <v>42095</v>
      </c>
      <c r="P5023" s="5" t="str">
        <f t="shared" si="193"/>
        <v>No</v>
      </c>
      <c r="Q5023" s="406"/>
      <c r="R5023" s="7">
        <v>42095</v>
      </c>
    </row>
    <row r="5024" spans="1:18" ht="15" hidden="1" x14ac:dyDescent="0.25">
      <c r="A5024" s="902" t="s">
        <v>1741</v>
      </c>
      <c r="B5024" s="1064" t="s">
        <v>1923</v>
      </c>
      <c r="C5024" s="911" t="s">
        <v>1531</v>
      </c>
      <c r="D5024" s="902" t="s">
        <v>1070</v>
      </c>
      <c r="E5024" s="902">
        <v>130</v>
      </c>
      <c r="F5024" s="902" t="s">
        <v>1742</v>
      </c>
      <c r="G5024" s="902"/>
      <c r="H5024" s="902"/>
      <c r="I5024" s="902">
        <v>0</v>
      </c>
      <c r="L5024" s="912">
        <v>0</v>
      </c>
      <c r="O5024" s="360">
        <f>IF(P5024="Yes",'MD Rates'!$H$1,R5024)</f>
        <v>42095</v>
      </c>
      <c r="P5024" s="5" t="str">
        <f t="shared" si="193"/>
        <v>No</v>
      </c>
      <c r="Q5024" s="406"/>
      <c r="R5024" s="7">
        <v>42095</v>
      </c>
    </row>
    <row r="5025" spans="1:18" ht="15" hidden="1" x14ac:dyDescent="0.25">
      <c r="A5025" s="902" t="s">
        <v>1741</v>
      </c>
      <c r="B5025" s="1064" t="s">
        <v>1923</v>
      </c>
      <c r="C5025" s="911" t="s">
        <v>1531</v>
      </c>
      <c r="D5025" s="902" t="s">
        <v>1070</v>
      </c>
      <c r="E5025" s="902">
        <v>130</v>
      </c>
      <c r="F5025" s="902" t="s">
        <v>1743</v>
      </c>
      <c r="G5025" s="902"/>
      <c r="H5025" s="902"/>
      <c r="I5025" s="902">
        <v>1015</v>
      </c>
      <c r="L5025" s="912">
        <v>1015</v>
      </c>
      <c r="O5025" s="360">
        <f>IF(P5025="Yes",'MD Rates'!$H$1,R5025)</f>
        <v>42095</v>
      </c>
      <c r="P5025" s="5" t="str">
        <f t="shared" si="193"/>
        <v>No</v>
      </c>
      <c r="Q5025" s="406"/>
      <c r="R5025" s="7">
        <v>42095</v>
      </c>
    </row>
    <row r="5026" spans="1:18" ht="15" hidden="1" x14ac:dyDescent="0.25">
      <c r="A5026" s="902" t="s">
        <v>1741</v>
      </c>
      <c r="B5026" s="1064" t="s">
        <v>1923</v>
      </c>
      <c r="C5026" s="911" t="s">
        <v>1531</v>
      </c>
      <c r="D5026" s="902" t="s">
        <v>1071</v>
      </c>
      <c r="E5026" s="902">
        <v>130</v>
      </c>
      <c r="F5026" s="902" t="s">
        <v>1742</v>
      </c>
      <c r="G5026" s="902"/>
      <c r="H5026" s="902"/>
      <c r="I5026" s="902">
        <v>0</v>
      </c>
      <c r="L5026" s="912">
        <v>0</v>
      </c>
      <c r="O5026" s="360">
        <f>IF(P5026="Yes",'MD Rates'!$H$1,R5026)</f>
        <v>42095</v>
      </c>
      <c r="P5026" s="5" t="str">
        <f t="shared" si="193"/>
        <v>No</v>
      </c>
      <c r="Q5026" s="406"/>
      <c r="R5026" s="7">
        <v>42095</v>
      </c>
    </row>
    <row r="5027" spans="1:18" ht="15" hidden="1" x14ac:dyDescent="0.25">
      <c r="A5027" s="902" t="s">
        <v>1741</v>
      </c>
      <c r="B5027" s="1064" t="s">
        <v>1923</v>
      </c>
      <c r="C5027" s="911" t="s">
        <v>1531</v>
      </c>
      <c r="D5027" s="902" t="s">
        <v>1071</v>
      </c>
      <c r="E5027" s="902">
        <v>130</v>
      </c>
      <c r="F5027" s="902" t="s">
        <v>1743</v>
      </c>
      <c r="G5027" s="902"/>
      <c r="H5027" s="902"/>
      <c r="I5027" s="902">
        <v>1015</v>
      </c>
      <c r="L5027" s="912">
        <v>1015</v>
      </c>
      <c r="O5027" s="360">
        <f>IF(P5027="Yes",'MD Rates'!$H$1,R5027)</f>
        <v>42095</v>
      </c>
      <c r="P5027" s="5" t="str">
        <f t="shared" si="193"/>
        <v>No</v>
      </c>
      <c r="Q5027" s="406"/>
      <c r="R5027" s="7">
        <v>42095</v>
      </c>
    </row>
    <row r="5028" spans="1:18" ht="15" hidden="1" x14ac:dyDescent="0.25">
      <c r="A5028" s="902" t="s">
        <v>1741</v>
      </c>
      <c r="B5028" s="1064" t="s">
        <v>1923</v>
      </c>
      <c r="C5028" s="911" t="s">
        <v>1531</v>
      </c>
      <c r="D5028" s="902" t="s">
        <v>1072</v>
      </c>
      <c r="E5028" s="902">
        <v>130</v>
      </c>
      <c r="F5028" s="902" t="s">
        <v>1742</v>
      </c>
      <c r="G5028" s="902"/>
      <c r="H5028" s="902"/>
      <c r="I5028" s="902">
        <v>0</v>
      </c>
      <c r="L5028" s="912">
        <v>0</v>
      </c>
      <c r="O5028" s="360">
        <f>IF(P5028="Yes",'MD Rates'!$H$1,R5028)</f>
        <v>42095</v>
      </c>
      <c r="P5028" s="5" t="str">
        <f t="shared" si="193"/>
        <v>No</v>
      </c>
      <c r="Q5028" s="406"/>
      <c r="R5028" s="7">
        <v>42095</v>
      </c>
    </row>
    <row r="5029" spans="1:18" ht="15" hidden="1" x14ac:dyDescent="0.25">
      <c r="A5029" s="902" t="s">
        <v>1741</v>
      </c>
      <c r="B5029" s="1064" t="s">
        <v>1923</v>
      </c>
      <c r="C5029" s="911" t="s">
        <v>1531</v>
      </c>
      <c r="D5029" s="902" t="s">
        <v>1072</v>
      </c>
      <c r="E5029" s="902">
        <v>130</v>
      </c>
      <c r="F5029" s="902" t="s">
        <v>1743</v>
      </c>
      <c r="G5029" s="902"/>
      <c r="H5029" s="902"/>
      <c r="I5029" s="902">
        <v>1015</v>
      </c>
      <c r="L5029" s="912">
        <v>1015</v>
      </c>
      <c r="O5029" s="360">
        <f>IF(P5029="Yes",'MD Rates'!$H$1,R5029)</f>
        <v>42095</v>
      </c>
      <c r="P5029" s="5" t="str">
        <f t="shared" si="193"/>
        <v>No</v>
      </c>
      <c r="Q5029" s="406"/>
      <c r="R5029" s="7">
        <v>42095</v>
      </c>
    </row>
    <row r="5030" spans="1:18" ht="15" hidden="1" x14ac:dyDescent="0.25">
      <c r="A5030" s="902" t="s">
        <v>1741</v>
      </c>
      <c r="B5030" s="1064" t="s">
        <v>1923</v>
      </c>
      <c r="C5030" s="911" t="s">
        <v>1531</v>
      </c>
      <c r="D5030" s="902" t="s">
        <v>1073</v>
      </c>
      <c r="E5030" s="902">
        <v>130</v>
      </c>
      <c r="F5030" s="902" t="s">
        <v>1742</v>
      </c>
      <c r="G5030" s="902"/>
      <c r="H5030" s="902"/>
      <c r="I5030" s="902">
        <v>0</v>
      </c>
      <c r="L5030" s="912">
        <v>0</v>
      </c>
      <c r="O5030" s="360">
        <f>IF(P5030="Yes",'MD Rates'!$H$1,R5030)</f>
        <v>42095</v>
      </c>
      <c r="P5030" s="5" t="str">
        <f t="shared" si="193"/>
        <v>No</v>
      </c>
      <c r="Q5030" s="406"/>
      <c r="R5030" s="7">
        <v>42095</v>
      </c>
    </row>
    <row r="5031" spans="1:18" ht="15" hidden="1" x14ac:dyDescent="0.25">
      <c r="A5031" s="902" t="s">
        <v>1741</v>
      </c>
      <c r="B5031" s="1064" t="s">
        <v>1923</v>
      </c>
      <c r="C5031" s="911" t="s">
        <v>1531</v>
      </c>
      <c r="D5031" s="902" t="s">
        <v>1073</v>
      </c>
      <c r="E5031" s="902">
        <v>130</v>
      </c>
      <c r="F5031" s="902" t="s">
        <v>1743</v>
      </c>
      <c r="G5031" s="902"/>
      <c r="H5031" s="902"/>
      <c r="I5031" s="902">
        <v>1015</v>
      </c>
      <c r="L5031" s="912">
        <v>1015</v>
      </c>
      <c r="O5031" s="360">
        <f>IF(P5031="Yes",'MD Rates'!$H$1,R5031)</f>
        <v>42095</v>
      </c>
      <c r="P5031" s="5" t="str">
        <f t="shared" si="193"/>
        <v>No</v>
      </c>
      <c r="Q5031" s="406"/>
      <c r="R5031" s="7">
        <v>42095</v>
      </c>
    </row>
    <row r="5032" spans="1:18" ht="15" hidden="1" x14ac:dyDescent="0.25">
      <c r="A5032" s="902" t="s">
        <v>1741</v>
      </c>
      <c r="B5032" s="1064" t="s">
        <v>1923</v>
      </c>
      <c r="C5032" s="911" t="s">
        <v>1531</v>
      </c>
      <c r="D5032" s="902" t="s">
        <v>1074</v>
      </c>
      <c r="E5032" s="902">
        <v>130</v>
      </c>
      <c r="F5032" s="902" t="s">
        <v>1742</v>
      </c>
      <c r="G5032" s="902"/>
      <c r="H5032" s="902"/>
      <c r="I5032" s="902">
        <v>0</v>
      </c>
      <c r="L5032" s="912">
        <v>0</v>
      </c>
      <c r="O5032" s="360">
        <f>IF(P5032="Yes",'MD Rates'!$H$1,R5032)</f>
        <v>42095</v>
      </c>
      <c r="P5032" s="5" t="str">
        <f t="shared" si="193"/>
        <v>No</v>
      </c>
      <c r="Q5032" s="406"/>
      <c r="R5032" s="7">
        <v>42095</v>
      </c>
    </row>
    <row r="5033" spans="1:18" ht="15" hidden="1" x14ac:dyDescent="0.25">
      <c r="A5033" s="902" t="s">
        <v>1741</v>
      </c>
      <c r="B5033" s="1064" t="s">
        <v>1923</v>
      </c>
      <c r="C5033" s="911" t="s">
        <v>1531</v>
      </c>
      <c r="D5033" s="902" t="s">
        <v>1074</v>
      </c>
      <c r="E5033" s="902">
        <v>130</v>
      </c>
      <c r="F5033" s="902" t="s">
        <v>1743</v>
      </c>
      <c r="G5033" s="902"/>
      <c r="H5033" s="902"/>
      <c r="I5033" s="902">
        <v>1015</v>
      </c>
      <c r="L5033" s="912">
        <v>1015</v>
      </c>
      <c r="O5033" s="360">
        <f>IF(P5033="Yes",'MD Rates'!$H$1,R5033)</f>
        <v>42095</v>
      </c>
      <c r="P5033" s="5" t="str">
        <f t="shared" si="193"/>
        <v>No</v>
      </c>
      <c r="Q5033" s="406"/>
      <c r="R5033" s="7">
        <v>42095</v>
      </c>
    </row>
    <row r="5034" spans="1:18" ht="15" hidden="1" x14ac:dyDescent="0.25">
      <c r="A5034" s="902" t="s">
        <v>1741</v>
      </c>
      <c r="B5034" s="1064" t="s">
        <v>1923</v>
      </c>
      <c r="C5034" s="911" t="s">
        <v>1531</v>
      </c>
      <c r="D5034" s="902" t="s">
        <v>1075</v>
      </c>
      <c r="E5034" s="902">
        <v>130</v>
      </c>
      <c r="F5034" s="902" t="s">
        <v>1742</v>
      </c>
      <c r="G5034" s="902"/>
      <c r="H5034" s="902"/>
      <c r="I5034" s="902">
        <v>0</v>
      </c>
      <c r="L5034" s="912">
        <v>0</v>
      </c>
      <c r="O5034" s="360">
        <f>IF(P5034="Yes",'MD Rates'!$H$1,R5034)</f>
        <v>42095</v>
      </c>
      <c r="P5034" s="5" t="str">
        <f t="shared" si="193"/>
        <v>No</v>
      </c>
      <c r="Q5034" s="406"/>
      <c r="R5034" s="7">
        <v>42095</v>
      </c>
    </row>
    <row r="5035" spans="1:18" ht="15" hidden="1" x14ac:dyDescent="0.25">
      <c r="A5035" s="902" t="s">
        <v>1741</v>
      </c>
      <c r="B5035" s="1064" t="s">
        <v>1923</v>
      </c>
      <c r="C5035" s="911" t="s">
        <v>1531</v>
      </c>
      <c r="D5035" s="902" t="s">
        <v>1075</v>
      </c>
      <c r="E5035" s="902">
        <v>130</v>
      </c>
      <c r="F5035" s="902" t="s">
        <v>1743</v>
      </c>
      <c r="G5035" s="902"/>
      <c r="H5035" s="902"/>
      <c r="I5035" s="902">
        <v>1015</v>
      </c>
      <c r="L5035" s="912">
        <v>1015</v>
      </c>
      <c r="O5035" s="360">
        <f>IF(P5035="Yes",'MD Rates'!$H$1,R5035)</f>
        <v>42095</v>
      </c>
      <c r="P5035" s="5" t="str">
        <f t="shared" si="193"/>
        <v>No</v>
      </c>
      <c r="Q5035" s="406"/>
      <c r="R5035" s="7">
        <v>42095</v>
      </c>
    </row>
    <row r="5036" spans="1:18" ht="15" hidden="1" x14ac:dyDescent="0.25">
      <c r="A5036" s="902" t="s">
        <v>1741</v>
      </c>
      <c r="B5036" s="1064" t="s">
        <v>1923</v>
      </c>
      <c r="C5036" s="911" t="s">
        <v>1531</v>
      </c>
      <c r="D5036" s="902" t="s">
        <v>1076</v>
      </c>
      <c r="E5036" s="902">
        <v>130</v>
      </c>
      <c r="F5036" s="902" t="s">
        <v>1742</v>
      </c>
      <c r="G5036" s="902"/>
      <c r="H5036" s="902"/>
      <c r="I5036" s="902">
        <v>0</v>
      </c>
      <c r="L5036" s="912">
        <v>0</v>
      </c>
      <c r="O5036" s="360">
        <f>IF(P5036="Yes",'MD Rates'!$H$1,R5036)</f>
        <v>42095</v>
      </c>
      <c r="P5036" s="5" t="str">
        <f t="shared" si="193"/>
        <v>No</v>
      </c>
      <c r="Q5036" s="406"/>
      <c r="R5036" s="7">
        <v>42095</v>
      </c>
    </row>
    <row r="5037" spans="1:18" ht="15" hidden="1" x14ac:dyDescent="0.25">
      <c r="A5037" s="902" t="s">
        <v>1741</v>
      </c>
      <c r="B5037" s="1064" t="s">
        <v>1923</v>
      </c>
      <c r="C5037" s="911" t="s">
        <v>1531</v>
      </c>
      <c r="D5037" s="902" t="s">
        <v>1076</v>
      </c>
      <c r="E5037" s="902">
        <v>130</v>
      </c>
      <c r="F5037" s="902" t="s">
        <v>1743</v>
      </c>
      <c r="G5037" s="902"/>
      <c r="H5037" s="902"/>
      <c r="I5037" s="902">
        <v>1015</v>
      </c>
      <c r="L5037" s="912">
        <v>1015</v>
      </c>
      <c r="O5037" s="360">
        <f>IF(P5037="Yes",'MD Rates'!$H$1,R5037)</f>
        <v>42095</v>
      </c>
      <c r="P5037" s="5" t="str">
        <f t="shared" si="193"/>
        <v>No</v>
      </c>
      <c r="Q5037" s="406"/>
      <c r="R5037" s="7">
        <v>42095</v>
      </c>
    </row>
    <row r="5038" spans="1:18" ht="15" hidden="1" x14ac:dyDescent="0.25">
      <c r="A5038" s="902" t="s">
        <v>1741</v>
      </c>
      <c r="B5038" s="1064" t="s">
        <v>1923</v>
      </c>
      <c r="C5038" s="911" t="s">
        <v>1531</v>
      </c>
      <c r="D5038" s="902" t="s">
        <v>1077</v>
      </c>
      <c r="E5038" s="902">
        <v>130</v>
      </c>
      <c r="F5038" s="902" t="s">
        <v>1742</v>
      </c>
      <c r="G5038" s="902"/>
      <c r="H5038" s="902"/>
      <c r="I5038" s="902">
        <v>0</v>
      </c>
      <c r="L5038" s="912">
        <v>0</v>
      </c>
      <c r="O5038" s="360">
        <f>IF(P5038="Yes",'MD Rates'!$H$1,R5038)</f>
        <v>42095</v>
      </c>
      <c r="P5038" s="5" t="str">
        <f t="shared" si="193"/>
        <v>No</v>
      </c>
      <c r="Q5038" s="406"/>
      <c r="R5038" s="7">
        <v>42095</v>
      </c>
    </row>
    <row r="5039" spans="1:18" ht="15" hidden="1" x14ac:dyDescent="0.25">
      <c r="A5039" s="902" t="s">
        <v>1741</v>
      </c>
      <c r="B5039" s="1064" t="s">
        <v>1923</v>
      </c>
      <c r="C5039" s="911" t="s">
        <v>1531</v>
      </c>
      <c r="D5039" s="902" t="s">
        <v>1077</v>
      </c>
      <c r="E5039" s="902">
        <v>130</v>
      </c>
      <c r="F5039" s="902" t="s">
        <v>1743</v>
      </c>
      <c r="G5039" s="902"/>
      <c r="H5039" s="902"/>
      <c r="I5039" s="902">
        <v>1015</v>
      </c>
      <c r="L5039" s="912">
        <v>1015</v>
      </c>
      <c r="O5039" s="360">
        <f>IF(P5039="Yes",'MD Rates'!$H$1,R5039)</f>
        <v>42095</v>
      </c>
      <c r="P5039" s="5" t="str">
        <f t="shared" si="193"/>
        <v>No</v>
      </c>
      <c r="Q5039" s="406"/>
      <c r="R5039" s="7">
        <v>42095</v>
      </c>
    </row>
    <row r="5040" spans="1:18" ht="15" hidden="1" x14ac:dyDescent="0.25">
      <c r="A5040" s="902" t="s">
        <v>1741</v>
      </c>
      <c r="B5040" s="1064" t="s">
        <v>1923</v>
      </c>
      <c r="C5040" s="911" t="s">
        <v>1531</v>
      </c>
      <c r="D5040" s="902" t="s">
        <v>1078</v>
      </c>
      <c r="E5040" s="902">
        <v>130</v>
      </c>
      <c r="F5040" s="902" t="s">
        <v>1742</v>
      </c>
      <c r="G5040" s="902"/>
      <c r="H5040" s="902"/>
      <c r="I5040" s="902">
        <v>0</v>
      </c>
      <c r="L5040" s="912">
        <v>0</v>
      </c>
      <c r="O5040" s="360">
        <f>IF(P5040="Yes",'MD Rates'!$H$1,R5040)</f>
        <v>42095</v>
      </c>
      <c r="P5040" s="5" t="str">
        <f t="shared" si="193"/>
        <v>No</v>
      </c>
      <c r="Q5040" s="406"/>
      <c r="R5040" s="7">
        <v>42095</v>
      </c>
    </row>
    <row r="5041" spans="1:18" ht="15" hidden="1" x14ac:dyDescent="0.25">
      <c r="A5041" s="902" t="s">
        <v>1741</v>
      </c>
      <c r="B5041" s="1064" t="s">
        <v>1923</v>
      </c>
      <c r="C5041" s="911" t="s">
        <v>1531</v>
      </c>
      <c r="D5041" s="902" t="s">
        <v>1078</v>
      </c>
      <c r="E5041" s="902">
        <v>130</v>
      </c>
      <c r="F5041" s="902" t="s">
        <v>1743</v>
      </c>
      <c r="G5041" s="902"/>
      <c r="H5041" s="902"/>
      <c r="I5041" s="902">
        <v>1015</v>
      </c>
      <c r="L5041" s="912">
        <v>1015</v>
      </c>
      <c r="O5041" s="360">
        <f>IF(P5041="Yes",'MD Rates'!$H$1,R5041)</f>
        <v>42095</v>
      </c>
      <c r="P5041" s="5" t="str">
        <f t="shared" si="193"/>
        <v>No</v>
      </c>
      <c r="Q5041" s="406"/>
      <c r="R5041" s="7">
        <v>42095</v>
      </c>
    </row>
    <row r="5042" spans="1:18" ht="15" hidden="1" x14ac:dyDescent="0.25">
      <c r="A5042" s="902" t="s">
        <v>1741</v>
      </c>
      <c r="B5042" s="1064" t="s">
        <v>1923</v>
      </c>
      <c r="C5042" s="911" t="s">
        <v>1531</v>
      </c>
      <c r="D5042" s="902" t="s">
        <v>1079</v>
      </c>
      <c r="E5042" s="902">
        <v>130</v>
      </c>
      <c r="F5042" s="902" t="s">
        <v>1742</v>
      </c>
      <c r="G5042" s="902"/>
      <c r="H5042" s="902"/>
      <c r="I5042" s="902">
        <v>0</v>
      </c>
      <c r="L5042" s="912">
        <v>0</v>
      </c>
      <c r="O5042" s="360">
        <f>IF(P5042="Yes",'MD Rates'!$H$1,R5042)</f>
        <v>42095</v>
      </c>
      <c r="P5042" s="5" t="str">
        <f t="shared" si="193"/>
        <v>No</v>
      </c>
      <c r="Q5042" s="406"/>
      <c r="R5042" s="7">
        <v>42095</v>
      </c>
    </row>
    <row r="5043" spans="1:18" ht="15" hidden="1" x14ac:dyDescent="0.25">
      <c r="A5043" s="902" t="s">
        <v>1741</v>
      </c>
      <c r="B5043" s="1064" t="s">
        <v>1923</v>
      </c>
      <c r="C5043" s="911" t="s">
        <v>1531</v>
      </c>
      <c r="D5043" s="902" t="s">
        <v>1079</v>
      </c>
      <c r="E5043" s="902">
        <v>130</v>
      </c>
      <c r="F5043" s="902" t="s">
        <v>1743</v>
      </c>
      <c r="G5043" s="902"/>
      <c r="H5043" s="902"/>
      <c r="I5043" s="902">
        <v>1015</v>
      </c>
      <c r="L5043" s="912">
        <v>1015</v>
      </c>
      <c r="O5043" s="360">
        <f>IF(P5043="Yes",'MD Rates'!$H$1,R5043)</f>
        <v>42095</v>
      </c>
      <c r="P5043" s="5" t="str">
        <f t="shared" si="193"/>
        <v>No</v>
      </c>
      <c r="Q5043" s="406"/>
      <c r="R5043" s="7">
        <v>42095</v>
      </c>
    </row>
    <row r="5044" spans="1:18" ht="15" hidden="1" x14ac:dyDescent="0.25">
      <c r="A5044" s="902" t="s">
        <v>1741</v>
      </c>
      <c r="B5044" s="1064" t="s">
        <v>1923</v>
      </c>
      <c r="C5044" s="911" t="s">
        <v>1531</v>
      </c>
      <c r="D5044" s="902" t="s">
        <v>1080</v>
      </c>
      <c r="E5044" s="902">
        <v>130</v>
      </c>
      <c r="F5044" s="902" t="s">
        <v>1742</v>
      </c>
      <c r="G5044" s="902"/>
      <c r="H5044" s="902"/>
      <c r="I5044" s="902">
        <v>0</v>
      </c>
      <c r="L5044" s="912">
        <v>0</v>
      </c>
      <c r="O5044" s="360">
        <f>IF(P5044="Yes",'MD Rates'!$H$1,R5044)</f>
        <v>42095</v>
      </c>
      <c r="P5044" s="5" t="str">
        <f t="shared" si="193"/>
        <v>No</v>
      </c>
      <c r="Q5044" s="406"/>
      <c r="R5044" s="7">
        <v>42095</v>
      </c>
    </row>
    <row r="5045" spans="1:18" ht="15" hidden="1" x14ac:dyDescent="0.25">
      <c r="A5045" s="902" t="s">
        <v>1741</v>
      </c>
      <c r="B5045" s="1064" t="s">
        <v>1923</v>
      </c>
      <c r="C5045" s="911" t="s">
        <v>1531</v>
      </c>
      <c r="D5045" s="902" t="s">
        <v>1080</v>
      </c>
      <c r="E5045" s="902">
        <v>130</v>
      </c>
      <c r="F5045" s="902" t="s">
        <v>1743</v>
      </c>
      <c r="G5045" s="902"/>
      <c r="H5045" s="902"/>
      <c r="I5045" s="902">
        <v>1015</v>
      </c>
      <c r="L5045" s="912">
        <v>1015</v>
      </c>
      <c r="O5045" s="360">
        <f>IF(P5045="Yes",'MD Rates'!$H$1,R5045)</f>
        <v>42095</v>
      </c>
      <c r="P5045" s="5" t="str">
        <f t="shared" si="193"/>
        <v>No</v>
      </c>
      <c r="Q5045" s="406"/>
      <c r="R5045" s="7">
        <v>42095</v>
      </c>
    </row>
    <row r="5046" spans="1:18" ht="15" hidden="1" x14ac:dyDescent="0.25">
      <c r="A5046" s="902" t="s">
        <v>1741</v>
      </c>
      <c r="B5046" s="1064" t="s">
        <v>1923</v>
      </c>
      <c r="C5046" s="911" t="s">
        <v>1531</v>
      </c>
      <c r="D5046" s="902" t="s">
        <v>1081</v>
      </c>
      <c r="E5046" s="902">
        <v>130</v>
      </c>
      <c r="F5046" s="902" t="s">
        <v>1742</v>
      </c>
      <c r="G5046" s="902"/>
      <c r="H5046" s="902"/>
      <c r="I5046" s="902">
        <v>0</v>
      </c>
      <c r="L5046" s="912">
        <v>0</v>
      </c>
      <c r="O5046" s="360">
        <f>IF(P5046="Yes",'MD Rates'!$H$1,R5046)</f>
        <v>42095</v>
      </c>
      <c r="P5046" s="5" t="str">
        <f t="shared" si="193"/>
        <v>No</v>
      </c>
      <c r="Q5046" s="406"/>
      <c r="R5046" s="7">
        <v>42095</v>
      </c>
    </row>
    <row r="5047" spans="1:18" ht="15" hidden="1" x14ac:dyDescent="0.25">
      <c r="A5047" s="902" t="s">
        <v>1741</v>
      </c>
      <c r="B5047" s="1064" t="s">
        <v>1923</v>
      </c>
      <c r="C5047" s="911" t="s">
        <v>1531</v>
      </c>
      <c r="D5047" s="902" t="s">
        <v>1081</v>
      </c>
      <c r="E5047" s="902">
        <v>130</v>
      </c>
      <c r="F5047" s="902" t="s">
        <v>1743</v>
      </c>
      <c r="G5047" s="902"/>
      <c r="H5047" s="902"/>
      <c r="I5047" s="902">
        <v>1015</v>
      </c>
      <c r="L5047" s="912">
        <v>1015</v>
      </c>
      <c r="O5047" s="360">
        <f>IF(P5047="Yes",'MD Rates'!$H$1,R5047)</f>
        <v>42095</v>
      </c>
      <c r="P5047" s="5" t="str">
        <f t="shared" si="193"/>
        <v>No</v>
      </c>
      <c r="Q5047" s="406"/>
      <c r="R5047" s="7">
        <v>42095</v>
      </c>
    </row>
    <row r="5048" spans="1:18" ht="15" hidden="1" x14ac:dyDescent="0.25">
      <c r="A5048" s="902" t="s">
        <v>1741</v>
      </c>
      <c r="B5048" s="1064" t="s">
        <v>1923</v>
      </c>
      <c r="C5048" s="911" t="s">
        <v>1531</v>
      </c>
      <c r="D5048" s="902" t="s">
        <v>1082</v>
      </c>
      <c r="E5048" s="902">
        <v>130</v>
      </c>
      <c r="F5048" s="902" t="s">
        <v>1742</v>
      </c>
      <c r="G5048" s="902"/>
      <c r="H5048" s="902"/>
      <c r="I5048" s="902">
        <v>0</v>
      </c>
      <c r="L5048" s="912">
        <v>0</v>
      </c>
      <c r="O5048" s="360">
        <f>IF(P5048="Yes",'MD Rates'!$H$1,R5048)</f>
        <v>42095</v>
      </c>
      <c r="P5048" s="5" t="str">
        <f t="shared" si="193"/>
        <v>No</v>
      </c>
      <c r="Q5048" s="406"/>
      <c r="R5048" s="7">
        <v>42095</v>
      </c>
    </row>
    <row r="5049" spans="1:18" ht="15" hidden="1" x14ac:dyDescent="0.25">
      <c r="A5049" s="902" t="s">
        <v>1741</v>
      </c>
      <c r="B5049" s="1064" t="s">
        <v>1923</v>
      </c>
      <c r="C5049" s="911" t="s">
        <v>1531</v>
      </c>
      <c r="D5049" s="902" t="s">
        <v>1082</v>
      </c>
      <c r="E5049" s="902">
        <v>130</v>
      </c>
      <c r="F5049" s="902" t="s">
        <v>1743</v>
      </c>
      <c r="G5049" s="902"/>
      <c r="H5049" s="902"/>
      <c r="I5049" s="902">
        <v>1015</v>
      </c>
      <c r="L5049" s="912">
        <v>1015</v>
      </c>
      <c r="O5049" s="360">
        <f>IF(P5049="Yes",'MD Rates'!$H$1,R5049)</f>
        <v>42095</v>
      </c>
      <c r="P5049" s="5" t="str">
        <f t="shared" si="193"/>
        <v>No</v>
      </c>
      <c r="Q5049" s="406"/>
      <c r="R5049" s="7">
        <v>42095</v>
      </c>
    </row>
    <row r="5050" spans="1:18" ht="15" hidden="1" x14ac:dyDescent="0.25">
      <c r="A5050" s="902" t="s">
        <v>1741</v>
      </c>
      <c r="B5050" s="1064" t="s">
        <v>1923</v>
      </c>
      <c r="C5050" s="911" t="s">
        <v>1531</v>
      </c>
      <c r="D5050" s="902" t="s">
        <v>1083</v>
      </c>
      <c r="E5050" s="902">
        <v>130</v>
      </c>
      <c r="F5050" s="902" t="s">
        <v>1742</v>
      </c>
      <c r="G5050" s="902"/>
      <c r="H5050" s="902"/>
      <c r="I5050" s="902">
        <v>0</v>
      </c>
      <c r="L5050" s="912">
        <v>0</v>
      </c>
      <c r="O5050" s="360">
        <f>IF(P5050="Yes",'MD Rates'!$H$1,R5050)</f>
        <v>42095</v>
      </c>
      <c r="P5050" s="5" t="str">
        <f t="shared" si="193"/>
        <v>No</v>
      </c>
      <c r="Q5050" s="406"/>
      <c r="R5050" s="7">
        <v>42095</v>
      </c>
    </row>
    <row r="5051" spans="1:18" ht="15" hidden="1" x14ac:dyDescent="0.25">
      <c r="A5051" s="902" t="s">
        <v>1741</v>
      </c>
      <c r="B5051" s="1064" t="s">
        <v>1923</v>
      </c>
      <c r="C5051" s="911" t="s">
        <v>1531</v>
      </c>
      <c r="D5051" s="902" t="s">
        <v>1083</v>
      </c>
      <c r="E5051" s="902">
        <v>130</v>
      </c>
      <c r="F5051" s="902" t="s">
        <v>1743</v>
      </c>
      <c r="G5051" s="902"/>
      <c r="H5051" s="902"/>
      <c r="I5051" s="902">
        <v>1015</v>
      </c>
      <c r="L5051" s="912">
        <v>1015</v>
      </c>
      <c r="O5051" s="360">
        <f>IF(P5051="Yes",'MD Rates'!$H$1,R5051)</f>
        <v>42095</v>
      </c>
      <c r="P5051" s="5" t="str">
        <f t="shared" si="193"/>
        <v>No</v>
      </c>
      <c r="Q5051" s="406"/>
      <c r="R5051" s="7">
        <v>42095</v>
      </c>
    </row>
    <row r="5052" spans="1:18" ht="15" hidden="1" x14ac:dyDescent="0.25">
      <c r="A5052" s="902" t="s">
        <v>1741</v>
      </c>
      <c r="B5052" s="1064" t="s">
        <v>1923</v>
      </c>
      <c r="C5052" s="911" t="s">
        <v>1531</v>
      </c>
      <c r="D5052" s="902" t="s">
        <v>1084</v>
      </c>
      <c r="E5052" s="902">
        <v>130</v>
      </c>
      <c r="F5052" s="902" t="s">
        <v>1742</v>
      </c>
      <c r="G5052" s="902"/>
      <c r="H5052" s="902"/>
      <c r="I5052" s="902">
        <v>0</v>
      </c>
      <c r="L5052" s="912">
        <v>0</v>
      </c>
      <c r="O5052" s="360">
        <f>IF(P5052="Yes",'MD Rates'!$H$1,R5052)</f>
        <v>42095</v>
      </c>
      <c r="P5052" s="5" t="str">
        <f t="shared" si="193"/>
        <v>No</v>
      </c>
      <c r="Q5052" s="406"/>
      <c r="R5052" s="7">
        <v>42095</v>
      </c>
    </row>
    <row r="5053" spans="1:18" ht="15" hidden="1" x14ac:dyDescent="0.25">
      <c r="A5053" s="902" t="s">
        <v>1741</v>
      </c>
      <c r="B5053" s="1064" t="s">
        <v>1923</v>
      </c>
      <c r="C5053" s="911" t="s">
        <v>1531</v>
      </c>
      <c r="D5053" s="902" t="s">
        <v>1084</v>
      </c>
      <c r="E5053" s="902">
        <v>130</v>
      </c>
      <c r="F5053" s="902" t="s">
        <v>1743</v>
      </c>
      <c r="G5053" s="902"/>
      <c r="H5053" s="902"/>
      <c r="I5053" s="902">
        <v>1015</v>
      </c>
      <c r="L5053" s="912">
        <v>1015</v>
      </c>
      <c r="O5053" s="360">
        <f>IF(P5053="Yes",'MD Rates'!$H$1,R5053)</f>
        <v>42095</v>
      </c>
      <c r="P5053" s="5" t="str">
        <f t="shared" si="193"/>
        <v>No</v>
      </c>
      <c r="Q5053" s="406"/>
      <c r="R5053" s="7">
        <v>42095</v>
      </c>
    </row>
    <row r="5054" spans="1:18" ht="15" hidden="1" x14ac:dyDescent="0.25">
      <c r="A5054" s="902" t="s">
        <v>1741</v>
      </c>
      <c r="B5054" s="1064" t="s">
        <v>1923</v>
      </c>
      <c r="C5054" s="911" t="s">
        <v>1531</v>
      </c>
      <c r="D5054" s="902" t="s">
        <v>1085</v>
      </c>
      <c r="E5054" s="902">
        <v>130</v>
      </c>
      <c r="F5054" s="902" t="s">
        <v>1742</v>
      </c>
      <c r="G5054" s="902"/>
      <c r="H5054" s="902"/>
      <c r="I5054" s="902">
        <v>0</v>
      </c>
      <c r="L5054" s="912">
        <v>0</v>
      </c>
      <c r="O5054" s="360">
        <f>IF(P5054="Yes",'MD Rates'!$H$1,R5054)</f>
        <v>42095</v>
      </c>
      <c r="P5054" s="5" t="str">
        <f t="shared" si="193"/>
        <v>No</v>
      </c>
      <c r="Q5054" s="406"/>
      <c r="R5054" s="7">
        <v>42095</v>
      </c>
    </row>
    <row r="5055" spans="1:18" ht="15" hidden="1" x14ac:dyDescent="0.25">
      <c r="A5055" s="902" t="s">
        <v>1741</v>
      </c>
      <c r="B5055" s="1064" t="s">
        <v>1923</v>
      </c>
      <c r="C5055" s="911" t="s">
        <v>1531</v>
      </c>
      <c r="D5055" s="902" t="s">
        <v>1085</v>
      </c>
      <c r="E5055" s="902">
        <v>130</v>
      </c>
      <c r="F5055" s="902" t="s">
        <v>1743</v>
      </c>
      <c r="G5055" s="902"/>
      <c r="H5055" s="902"/>
      <c r="I5055" s="902">
        <v>1015</v>
      </c>
      <c r="L5055" s="912">
        <v>1015</v>
      </c>
      <c r="O5055" s="360">
        <f>IF(P5055="Yes",'MD Rates'!$H$1,R5055)</f>
        <v>42095</v>
      </c>
      <c r="P5055" s="5" t="str">
        <f t="shared" si="193"/>
        <v>No</v>
      </c>
      <c r="Q5055" s="406"/>
      <c r="R5055" s="7">
        <v>42095</v>
      </c>
    </row>
    <row r="5056" spans="1:18" ht="15" hidden="1" x14ac:dyDescent="0.25">
      <c r="A5056" s="902" t="s">
        <v>1741</v>
      </c>
      <c r="B5056" s="1064" t="s">
        <v>1923</v>
      </c>
      <c r="C5056" s="911" t="s">
        <v>1531</v>
      </c>
      <c r="D5056" s="902" t="s">
        <v>1086</v>
      </c>
      <c r="E5056" s="902">
        <v>130</v>
      </c>
      <c r="F5056" s="902" t="s">
        <v>1742</v>
      </c>
      <c r="G5056" s="902"/>
      <c r="H5056" s="902"/>
      <c r="I5056" s="902">
        <v>0</v>
      </c>
      <c r="L5056" s="912">
        <v>0</v>
      </c>
      <c r="O5056" s="360">
        <f>IF(P5056="Yes",'MD Rates'!$H$1,R5056)</f>
        <v>42095</v>
      </c>
      <c r="P5056" s="5" t="str">
        <f t="shared" si="193"/>
        <v>No</v>
      </c>
      <c r="Q5056" s="406"/>
      <c r="R5056" s="7">
        <v>42095</v>
      </c>
    </row>
    <row r="5057" spans="1:18" ht="15" hidden="1" x14ac:dyDescent="0.25">
      <c r="A5057" s="902" t="s">
        <v>1741</v>
      </c>
      <c r="B5057" s="1064" t="s">
        <v>1923</v>
      </c>
      <c r="C5057" s="911" t="s">
        <v>1531</v>
      </c>
      <c r="D5057" s="902" t="s">
        <v>1086</v>
      </c>
      <c r="E5057" s="902">
        <v>130</v>
      </c>
      <c r="F5057" s="902" t="s">
        <v>1743</v>
      </c>
      <c r="G5057" s="902"/>
      <c r="H5057" s="902"/>
      <c r="I5057" s="902">
        <v>1015</v>
      </c>
      <c r="L5057" s="912">
        <v>1015</v>
      </c>
      <c r="O5057" s="360">
        <f>IF(P5057="Yes",'MD Rates'!$H$1,R5057)</f>
        <v>42095</v>
      </c>
      <c r="P5057" s="5" t="str">
        <f t="shared" si="193"/>
        <v>No</v>
      </c>
      <c r="Q5057" s="406"/>
      <c r="R5057" s="7">
        <v>42095</v>
      </c>
    </row>
    <row r="5058" spans="1:18" ht="15" hidden="1" x14ac:dyDescent="0.25">
      <c r="A5058" s="902" t="s">
        <v>1741</v>
      </c>
      <c r="B5058" s="1064" t="s">
        <v>1923</v>
      </c>
      <c r="C5058" s="911" t="s">
        <v>1531</v>
      </c>
      <c r="D5058" s="902" t="s">
        <v>1087</v>
      </c>
      <c r="E5058" s="902">
        <v>130</v>
      </c>
      <c r="F5058" s="902" t="s">
        <v>1742</v>
      </c>
      <c r="G5058" s="902"/>
      <c r="H5058" s="902"/>
      <c r="I5058" s="902">
        <v>0</v>
      </c>
      <c r="L5058" s="912">
        <v>0</v>
      </c>
      <c r="O5058" s="360">
        <f>IF(P5058="Yes",'MD Rates'!$H$1,R5058)</f>
        <v>42095</v>
      </c>
      <c r="P5058" s="5" t="str">
        <f t="shared" si="193"/>
        <v>No</v>
      </c>
      <c r="Q5058" s="406"/>
      <c r="R5058" s="7">
        <v>42095</v>
      </c>
    </row>
    <row r="5059" spans="1:18" ht="15" hidden="1" x14ac:dyDescent="0.25">
      <c r="A5059" s="902" t="s">
        <v>1741</v>
      </c>
      <c r="B5059" s="1064" t="s">
        <v>1923</v>
      </c>
      <c r="C5059" s="911" t="s">
        <v>1531</v>
      </c>
      <c r="D5059" s="902" t="s">
        <v>1087</v>
      </c>
      <c r="E5059" s="902">
        <v>130</v>
      </c>
      <c r="F5059" s="902" t="s">
        <v>1743</v>
      </c>
      <c r="G5059" s="902"/>
      <c r="H5059" s="902"/>
      <c r="I5059" s="902">
        <v>1015</v>
      </c>
      <c r="L5059" s="912">
        <v>1015</v>
      </c>
      <c r="O5059" s="360">
        <f>IF(P5059="Yes",'MD Rates'!$H$1,R5059)</f>
        <v>42095</v>
      </c>
      <c r="P5059" s="5" t="str">
        <f t="shared" si="193"/>
        <v>No</v>
      </c>
      <c r="Q5059" s="406"/>
      <c r="R5059" s="7">
        <v>42095</v>
      </c>
    </row>
    <row r="5060" spans="1:18" ht="15" hidden="1" x14ac:dyDescent="0.25">
      <c r="A5060" s="902" t="s">
        <v>1741</v>
      </c>
      <c r="B5060" s="1064" t="s">
        <v>1923</v>
      </c>
      <c r="C5060" s="911" t="s">
        <v>1531</v>
      </c>
      <c r="D5060" s="902" t="s">
        <v>1088</v>
      </c>
      <c r="E5060" s="902">
        <v>130</v>
      </c>
      <c r="F5060" s="902" t="s">
        <v>1742</v>
      </c>
      <c r="G5060" s="902"/>
      <c r="H5060" s="902"/>
      <c r="I5060" s="902">
        <v>0</v>
      </c>
      <c r="L5060" s="912">
        <v>0</v>
      </c>
      <c r="O5060" s="360">
        <f>IF(P5060="Yes",'MD Rates'!$H$1,R5060)</f>
        <v>42095</v>
      </c>
      <c r="P5060" s="5" t="str">
        <f t="shared" ref="P5060:P5069" si="194">IF(I5060&lt;&gt;L5060,"Yes","No")</f>
        <v>No</v>
      </c>
      <c r="Q5060" s="406"/>
      <c r="R5060" s="7">
        <v>42095</v>
      </c>
    </row>
    <row r="5061" spans="1:18" ht="15" hidden="1" x14ac:dyDescent="0.25">
      <c r="A5061" s="902" t="s">
        <v>1741</v>
      </c>
      <c r="B5061" s="1064" t="s">
        <v>1923</v>
      </c>
      <c r="C5061" s="911" t="s">
        <v>1531</v>
      </c>
      <c r="D5061" s="902" t="s">
        <v>1088</v>
      </c>
      <c r="E5061" s="902">
        <v>130</v>
      </c>
      <c r="F5061" s="902" t="s">
        <v>1743</v>
      </c>
      <c r="G5061" s="902"/>
      <c r="H5061" s="902"/>
      <c r="I5061" s="902">
        <v>1015</v>
      </c>
      <c r="L5061" s="912">
        <v>1015</v>
      </c>
      <c r="O5061" s="360">
        <f>IF(P5061="Yes",'MD Rates'!$H$1,R5061)</f>
        <v>42095</v>
      </c>
      <c r="P5061" s="5" t="str">
        <f t="shared" si="194"/>
        <v>No</v>
      </c>
      <c r="Q5061" s="406"/>
      <c r="R5061" s="7">
        <v>42095</v>
      </c>
    </row>
    <row r="5062" spans="1:18" ht="15" hidden="1" x14ac:dyDescent="0.25">
      <c r="A5062" s="902" t="s">
        <v>1741</v>
      </c>
      <c r="B5062" s="1064" t="s">
        <v>1923</v>
      </c>
      <c r="C5062" s="911" t="s">
        <v>1531</v>
      </c>
      <c r="D5062" s="902" t="s">
        <v>1089</v>
      </c>
      <c r="E5062" s="902">
        <v>130</v>
      </c>
      <c r="F5062" s="902" t="s">
        <v>1742</v>
      </c>
      <c r="G5062" s="902"/>
      <c r="H5062" s="902"/>
      <c r="I5062" s="902">
        <v>0</v>
      </c>
      <c r="L5062" s="912">
        <v>0</v>
      </c>
      <c r="O5062" s="360">
        <f>IF(P5062="Yes",'MD Rates'!$H$1,R5062)</f>
        <v>42095</v>
      </c>
      <c r="P5062" s="5" t="str">
        <f t="shared" si="194"/>
        <v>No</v>
      </c>
      <c r="Q5062" s="406"/>
      <c r="R5062" s="7">
        <v>42095</v>
      </c>
    </row>
    <row r="5063" spans="1:18" ht="15" hidden="1" x14ac:dyDescent="0.25">
      <c r="A5063" s="902" t="s">
        <v>1741</v>
      </c>
      <c r="B5063" s="1064" t="s">
        <v>1923</v>
      </c>
      <c r="C5063" s="911" t="s">
        <v>1531</v>
      </c>
      <c r="D5063" s="902" t="s">
        <v>1089</v>
      </c>
      <c r="E5063" s="902">
        <v>130</v>
      </c>
      <c r="F5063" s="902" t="s">
        <v>1743</v>
      </c>
      <c r="G5063" s="902"/>
      <c r="H5063" s="902"/>
      <c r="I5063" s="902">
        <v>1015</v>
      </c>
      <c r="L5063" s="912">
        <v>1015</v>
      </c>
      <c r="O5063" s="360">
        <f>IF(P5063="Yes",'MD Rates'!$H$1,R5063)</f>
        <v>42095</v>
      </c>
      <c r="P5063" s="5" t="str">
        <f t="shared" si="194"/>
        <v>No</v>
      </c>
      <c r="Q5063" s="406"/>
      <c r="R5063" s="7">
        <v>42095</v>
      </c>
    </row>
    <row r="5064" spans="1:18" ht="15" hidden="1" x14ac:dyDescent="0.25">
      <c r="A5064" s="902" t="s">
        <v>1741</v>
      </c>
      <c r="B5064" s="1064" t="s">
        <v>1923</v>
      </c>
      <c r="C5064" s="911" t="s">
        <v>1531</v>
      </c>
      <c r="D5064" s="902" t="s">
        <v>1090</v>
      </c>
      <c r="E5064" s="902">
        <v>130</v>
      </c>
      <c r="F5064" s="902" t="s">
        <v>1742</v>
      </c>
      <c r="G5064" s="902"/>
      <c r="H5064" s="902"/>
      <c r="I5064" s="902">
        <v>0</v>
      </c>
      <c r="L5064" s="912">
        <v>0</v>
      </c>
      <c r="O5064" s="360">
        <f>IF(P5064="Yes",'MD Rates'!$H$1,R5064)</f>
        <v>42095</v>
      </c>
      <c r="P5064" s="5" t="str">
        <f t="shared" si="194"/>
        <v>No</v>
      </c>
      <c r="Q5064" s="406"/>
      <c r="R5064" s="7">
        <v>42095</v>
      </c>
    </row>
    <row r="5065" spans="1:18" ht="15" hidden="1" x14ac:dyDescent="0.25">
      <c r="A5065" s="902" t="s">
        <v>1741</v>
      </c>
      <c r="B5065" s="1064" t="s">
        <v>1923</v>
      </c>
      <c r="C5065" s="911" t="s">
        <v>1531</v>
      </c>
      <c r="D5065" s="902" t="s">
        <v>1090</v>
      </c>
      <c r="E5065" s="902">
        <v>130</v>
      </c>
      <c r="F5065" s="902" t="s">
        <v>1743</v>
      </c>
      <c r="G5065" s="902"/>
      <c r="H5065" s="902"/>
      <c r="I5065" s="902">
        <v>1015</v>
      </c>
      <c r="L5065" s="912">
        <v>1015</v>
      </c>
      <c r="O5065" s="360">
        <f>IF(P5065="Yes",'MD Rates'!$H$1,R5065)</f>
        <v>42095</v>
      </c>
      <c r="P5065" s="5" t="str">
        <f t="shared" si="194"/>
        <v>No</v>
      </c>
      <c r="Q5065" s="406"/>
      <c r="R5065" s="7">
        <v>42095</v>
      </c>
    </row>
    <row r="5066" spans="1:18" ht="15" hidden="1" x14ac:dyDescent="0.25">
      <c r="A5066" s="902" t="s">
        <v>1741</v>
      </c>
      <c r="B5066" s="1064" t="s">
        <v>1923</v>
      </c>
      <c r="C5066" s="911" t="s">
        <v>1531</v>
      </c>
      <c r="D5066" s="902" t="s">
        <v>1091</v>
      </c>
      <c r="E5066" s="902">
        <v>130</v>
      </c>
      <c r="F5066" s="902" t="s">
        <v>1742</v>
      </c>
      <c r="G5066" s="902"/>
      <c r="H5066" s="902"/>
      <c r="I5066" s="902">
        <v>0</v>
      </c>
      <c r="L5066" s="912">
        <v>0</v>
      </c>
      <c r="O5066" s="360">
        <f>IF(P5066="Yes",'MD Rates'!$H$1,R5066)</f>
        <v>42095</v>
      </c>
      <c r="P5066" s="5" t="str">
        <f t="shared" si="194"/>
        <v>No</v>
      </c>
      <c r="Q5066" s="406"/>
      <c r="R5066" s="7">
        <v>42095</v>
      </c>
    </row>
    <row r="5067" spans="1:18" ht="15" hidden="1" x14ac:dyDescent="0.25">
      <c r="A5067" s="902" t="s">
        <v>1741</v>
      </c>
      <c r="B5067" s="1064" t="s">
        <v>1923</v>
      </c>
      <c r="C5067" s="911" t="s">
        <v>1531</v>
      </c>
      <c r="D5067" s="902" t="s">
        <v>1091</v>
      </c>
      <c r="E5067" s="902">
        <v>130</v>
      </c>
      <c r="F5067" s="902" t="s">
        <v>1743</v>
      </c>
      <c r="G5067" s="902"/>
      <c r="H5067" s="902"/>
      <c r="I5067" s="902">
        <v>1015</v>
      </c>
      <c r="L5067" s="912">
        <v>1015</v>
      </c>
      <c r="O5067" s="360">
        <f>IF(P5067="Yes",'MD Rates'!$H$1,R5067)</f>
        <v>42095</v>
      </c>
      <c r="P5067" s="5" t="str">
        <f t="shared" si="194"/>
        <v>No</v>
      </c>
      <c r="Q5067" s="406"/>
      <c r="R5067" s="7">
        <v>42095</v>
      </c>
    </row>
    <row r="5068" spans="1:18" ht="15" hidden="1" x14ac:dyDescent="0.25">
      <c r="A5068" s="902" t="s">
        <v>1741</v>
      </c>
      <c r="B5068" s="1064" t="s">
        <v>1923</v>
      </c>
      <c r="C5068" s="911" t="s">
        <v>1531</v>
      </c>
      <c r="D5068" s="902" t="s">
        <v>1092</v>
      </c>
      <c r="E5068" s="902">
        <v>130</v>
      </c>
      <c r="F5068" s="902" t="s">
        <v>1742</v>
      </c>
      <c r="G5068" s="902"/>
      <c r="H5068" s="902"/>
      <c r="I5068" s="902">
        <v>0</v>
      </c>
      <c r="L5068" s="912">
        <v>0</v>
      </c>
      <c r="O5068" s="360">
        <f>IF(P5068="Yes",'MD Rates'!$H$1,R5068)</f>
        <v>42095</v>
      </c>
      <c r="P5068" s="5" t="str">
        <f t="shared" si="194"/>
        <v>No</v>
      </c>
      <c r="Q5068" s="406"/>
      <c r="R5068" s="7">
        <v>42095</v>
      </c>
    </row>
    <row r="5069" spans="1:18" ht="15" hidden="1" x14ac:dyDescent="0.25">
      <c r="A5069" s="902" t="s">
        <v>1741</v>
      </c>
      <c r="B5069" s="1064" t="s">
        <v>1923</v>
      </c>
      <c r="C5069" s="911" t="s">
        <v>1531</v>
      </c>
      <c r="D5069" s="902" t="s">
        <v>1092</v>
      </c>
      <c r="E5069" s="902">
        <v>130</v>
      </c>
      <c r="F5069" s="902" t="s">
        <v>1743</v>
      </c>
      <c r="G5069" s="902"/>
      <c r="H5069" s="902"/>
      <c r="I5069" s="902">
        <v>1015</v>
      </c>
      <c r="L5069" s="912">
        <v>1015</v>
      </c>
      <c r="O5069" s="360">
        <f>IF(P5069="Yes",'MD Rates'!$H$1,R5069)</f>
        <v>42095</v>
      </c>
      <c r="P5069" s="5" t="str">
        <f t="shared" si="194"/>
        <v>No</v>
      </c>
      <c r="Q5069" s="406"/>
      <c r="R5069" s="7">
        <v>42095</v>
      </c>
    </row>
    <row r="5070" spans="1:18" ht="15" hidden="1" x14ac:dyDescent="0.25">
      <c r="I5070" s="902" t="s">
        <v>727</v>
      </c>
    </row>
    <row r="5071" spans="1:18" ht="15" hidden="1" x14ac:dyDescent="0.25">
      <c r="I5071" s="902" t="s">
        <v>727</v>
      </c>
    </row>
    <row r="5072" spans="1:18" ht="15" hidden="1" x14ac:dyDescent="0.25">
      <c r="I5072" s="902" t="s">
        <v>727</v>
      </c>
    </row>
    <row r="5073" spans="1:18" ht="15" hidden="1" x14ac:dyDescent="0.25">
      <c r="I5073" s="902" t="s">
        <v>727</v>
      </c>
    </row>
    <row r="5074" spans="1:18" ht="15" hidden="1" x14ac:dyDescent="0.25">
      <c r="I5074" s="902" t="s">
        <v>727</v>
      </c>
    </row>
    <row r="5075" spans="1:18" ht="15" hidden="1" x14ac:dyDescent="0.25">
      <c r="I5075" s="902" t="s">
        <v>727</v>
      </c>
    </row>
    <row r="5076" spans="1:18" ht="15" hidden="1" x14ac:dyDescent="0.25">
      <c r="I5076" s="902" t="s">
        <v>727</v>
      </c>
    </row>
    <row r="5077" spans="1:18" ht="15" hidden="1" x14ac:dyDescent="0.25">
      <c r="I5077" s="902" t="s">
        <v>727</v>
      </c>
    </row>
    <row r="5078" spans="1:18" ht="15" hidden="1" x14ac:dyDescent="0.25">
      <c r="I5078" s="902" t="s">
        <v>727</v>
      </c>
    </row>
    <row r="5079" spans="1:18" x14ac:dyDescent="0.2">
      <c r="A5079" s="11"/>
      <c r="B5079" s="11"/>
      <c r="C5079" s="1240"/>
      <c r="D5079" s="11"/>
      <c r="E5079" s="11"/>
      <c r="F5079" s="11"/>
      <c r="G5079" s="11"/>
      <c r="H5079" s="11"/>
      <c r="I5079" s="11"/>
      <c r="J5079" s="11"/>
      <c r="K5079" s="11"/>
      <c r="L5079" s="11"/>
      <c r="M5079" s="11"/>
      <c r="N5079" s="11"/>
      <c r="O5079" s="11"/>
      <c r="P5079" s="11"/>
      <c r="Q5079" s="11"/>
      <c r="R5079" s="360"/>
    </row>
    <row r="5080" spans="1:18" x14ac:dyDescent="0.2">
      <c r="A5080" s="11"/>
      <c r="B5080" s="11"/>
      <c r="C5080" s="1240"/>
      <c r="D5080" s="11"/>
      <c r="E5080" s="11"/>
      <c r="F5080" s="11"/>
      <c r="G5080" s="11"/>
      <c r="H5080" s="11"/>
      <c r="I5080" s="11"/>
      <c r="J5080" s="11"/>
      <c r="K5080" s="11"/>
      <c r="L5080" s="11"/>
      <c r="M5080" s="11"/>
      <c r="N5080" s="11"/>
      <c r="O5080" s="11"/>
      <c r="P5080" s="11"/>
      <c r="Q5080" s="11"/>
      <c r="R5080" s="360"/>
    </row>
    <row r="5081" spans="1:18" x14ac:dyDescent="0.2">
      <c r="A5081" s="11"/>
      <c r="B5081" s="11"/>
      <c r="C5081" s="1240"/>
      <c r="D5081" s="11"/>
      <c r="E5081" s="11"/>
      <c r="F5081" s="11"/>
      <c r="G5081" s="11"/>
      <c r="H5081" s="11"/>
      <c r="I5081" s="11"/>
      <c r="J5081" s="11"/>
      <c r="K5081" s="11"/>
      <c r="L5081" s="11"/>
      <c r="M5081" s="11"/>
      <c r="N5081" s="11"/>
      <c r="O5081" s="11"/>
      <c r="P5081" s="11"/>
      <c r="Q5081" s="11"/>
      <c r="R5081" s="360"/>
    </row>
    <row r="5082" spans="1:18" x14ac:dyDescent="0.2">
      <c r="A5082" s="11"/>
      <c r="B5082" s="11"/>
      <c r="C5082" s="1240"/>
      <c r="D5082" s="11"/>
      <c r="E5082" s="11"/>
      <c r="F5082" s="11"/>
      <c r="G5082" s="11"/>
      <c r="H5082" s="11"/>
      <c r="I5082" s="11"/>
      <c r="J5082" s="11"/>
      <c r="K5082" s="11"/>
      <c r="L5082" s="11"/>
      <c r="M5082" s="11"/>
      <c r="N5082" s="11"/>
      <c r="O5082" s="11"/>
      <c r="P5082" s="11"/>
      <c r="Q5082" s="11"/>
      <c r="R5082" s="360"/>
    </row>
  </sheetData>
  <autoFilter ref="A1:T5078">
    <filterColumn colId="15">
      <filters>
        <filter val="Yes"/>
      </filters>
    </filterColumn>
  </autoFilter>
  <phoneticPr fontId="33" type="noConversion"/>
  <conditionalFormatting sqref="O2:O17 O1444:O1456 O4188:O4253 O4304:O4310 O158:O719 O1620:O1653 O3860:O4075 O4084:O4111 O880:O1435 O4313:O4546 O4738:O5069 O844:O874 O768:O839 O1465:O1583 O1675:O3851 O4587:O4611 O4129:O4181">
    <cfRule type="expression" dxfId="60" priority="113" stopIfTrue="1">
      <formula>O2&lt;&gt;R2</formula>
    </cfRule>
  </conditionalFormatting>
  <conditionalFormatting sqref="P5070:P66076 P1620:P1645 P1:P589 P4188:P4254 P1444:P1456 P4313:P4546 P4304:P4310 P598:P719 P3860:P4075 P880:P1435 P844:P874 P1465:P1583 P1675:P3851 P4587:P4606 P768:P839 P4084:P4111 P4129:P4173">
    <cfRule type="cellIs" dxfId="59" priority="115" stopIfTrue="1" operator="equal">
      <formula>"Yes"</formula>
    </cfRule>
  </conditionalFormatting>
  <conditionalFormatting sqref="P4867">
    <cfRule type="cellIs" dxfId="58" priority="101" stopIfTrue="1" operator="equal">
      <formula>"Yes"</formula>
    </cfRule>
  </conditionalFormatting>
  <conditionalFormatting sqref="P4868:P5069 P4739:P4866">
    <cfRule type="cellIs" dxfId="57" priority="99" stopIfTrue="1" operator="equal">
      <formula>"Yes"</formula>
    </cfRule>
  </conditionalFormatting>
  <conditionalFormatting sqref="P4738">
    <cfRule type="cellIs" dxfId="56" priority="100" stopIfTrue="1" operator="equal">
      <formula>"Yes"</formula>
    </cfRule>
  </conditionalFormatting>
  <conditionalFormatting sqref="O18">
    <cfRule type="expression" dxfId="55" priority="98" stopIfTrue="1">
      <formula>O18&lt;&gt;R18</formula>
    </cfRule>
  </conditionalFormatting>
  <conditionalFormatting sqref="O19:O157">
    <cfRule type="expression" dxfId="54" priority="97" stopIfTrue="1">
      <formula>O19&lt;&gt;R19</formula>
    </cfRule>
  </conditionalFormatting>
  <conditionalFormatting sqref="S4129:S4154">
    <cfRule type="expression" dxfId="53" priority="216" stopIfTrue="1">
      <formula>S4129&lt;&gt;#REF!</formula>
    </cfRule>
  </conditionalFormatting>
  <conditionalFormatting sqref="O1457:O1464">
    <cfRule type="expression" dxfId="52" priority="91" stopIfTrue="1">
      <formula>O1457&lt;&gt;R1457</formula>
    </cfRule>
  </conditionalFormatting>
  <conditionalFormatting sqref="P1457:P1464">
    <cfRule type="cellIs" dxfId="51" priority="92" stopIfTrue="1" operator="equal">
      <formula>"Yes"</formula>
    </cfRule>
  </conditionalFormatting>
  <conditionalFormatting sqref="O1584:O1619">
    <cfRule type="expression" dxfId="50" priority="89" stopIfTrue="1">
      <formula>O1584&lt;&gt;R1584</formula>
    </cfRule>
  </conditionalFormatting>
  <conditionalFormatting sqref="P1584:P1619">
    <cfRule type="cellIs" dxfId="49" priority="90" stopIfTrue="1" operator="equal">
      <formula>"Yes"</formula>
    </cfRule>
  </conditionalFormatting>
  <conditionalFormatting sqref="P1646:P1674">
    <cfRule type="cellIs" dxfId="48" priority="88" stopIfTrue="1" operator="equal">
      <formula>"Yes"</formula>
    </cfRule>
  </conditionalFormatting>
  <conditionalFormatting sqref="O720:O767">
    <cfRule type="expression" dxfId="47" priority="85" stopIfTrue="1">
      <formula>O720&lt;&gt;R720</formula>
    </cfRule>
  </conditionalFormatting>
  <conditionalFormatting sqref="P720:P767">
    <cfRule type="cellIs" dxfId="46" priority="86" stopIfTrue="1" operator="equal">
      <formula>"Yes"</formula>
    </cfRule>
  </conditionalFormatting>
  <conditionalFormatting sqref="P4174:P4181">
    <cfRule type="cellIs" dxfId="45" priority="84" stopIfTrue="1" operator="equal">
      <formula>"Yes"</formula>
    </cfRule>
  </conditionalFormatting>
  <conditionalFormatting sqref="O4555:O4586">
    <cfRule type="expression" dxfId="44" priority="77" stopIfTrue="1">
      <formula>O4555&lt;&gt;R4555</formula>
    </cfRule>
  </conditionalFormatting>
  <conditionalFormatting sqref="P4547:P4586">
    <cfRule type="cellIs" dxfId="43" priority="78" stopIfTrue="1" operator="equal">
      <formula>"Yes"</formula>
    </cfRule>
  </conditionalFormatting>
  <conditionalFormatting sqref="O3852">
    <cfRule type="expression" dxfId="42" priority="75" stopIfTrue="1">
      <formula>O3852&lt;&gt;R3852</formula>
    </cfRule>
  </conditionalFormatting>
  <conditionalFormatting sqref="P3852">
    <cfRule type="cellIs" dxfId="41" priority="76" stopIfTrue="1" operator="equal">
      <formula>"Yes"</formula>
    </cfRule>
  </conditionalFormatting>
  <conditionalFormatting sqref="O3853:O3859">
    <cfRule type="expression" dxfId="40" priority="73" stopIfTrue="1">
      <formula>O3853&lt;&gt;R3853</formula>
    </cfRule>
  </conditionalFormatting>
  <conditionalFormatting sqref="P3853:P3859">
    <cfRule type="cellIs" dxfId="39" priority="74" stopIfTrue="1" operator="equal">
      <formula>"Yes"</formula>
    </cfRule>
  </conditionalFormatting>
  <conditionalFormatting sqref="O1436:O1443">
    <cfRule type="expression" dxfId="38" priority="71" stopIfTrue="1">
      <formula>O1436&lt;&gt;R1436</formula>
    </cfRule>
  </conditionalFormatting>
  <conditionalFormatting sqref="P1436:P1443">
    <cfRule type="cellIs" dxfId="37" priority="72" stopIfTrue="1" operator="equal">
      <formula>"Yes"</formula>
    </cfRule>
  </conditionalFormatting>
  <conditionalFormatting sqref="O4182:O4187">
    <cfRule type="expression" dxfId="36" priority="70" stopIfTrue="1">
      <formula>O4182&lt;&gt;R4182</formula>
    </cfRule>
  </conditionalFormatting>
  <conditionalFormatting sqref="P4182:P4187">
    <cfRule type="cellIs" dxfId="35" priority="69" stopIfTrue="1" operator="equal">
      <formula>"Yes"</formula>
    </cfRule>
  </conditionalFormatting>
  <conditionalFormatting sqref="O4275">
    <cfRule type="expression" dxfId="34" priority="62" stopIfTrue="1">
      <formula>O4275&lt;&gt;R4275</formula>
    </cfRule>
  </conditionalFormatting>
  <conditionalFormatting sqref="P590:P597">
    <cfRule type="cellIs" dxfId="33" priority="60" stopIfTrue="1" operator="equal">
      <formula>"Yes"</formula>
    </cfRule>
  </conditionalFormatting>
  <conditionalFormatting sqref="O4121:O4128">
    <cfRule type="expression" dxfId="32" priority="57" stopIfTrue="1">
      <formula>O4121&lt;&gt;R4121</formula>
    </cfRule>
  </conditionalFormatting>
  <conditionalFormatting sqref="P4121:P4128">
    <cfRule type="cellIs" dxfId="31" priority="58" stopIfTrue="1" operator="equal">
      <formula>"Yes"</formula>
    </cfRule>
  </conditionalFormatting>
  <conditionalFormatting sqref="P4311:P4312">
    <cfRule type="cellIs" dxfId="30" priority="56" stopIfTrue="1" operator="equal">
      <formula>"Yes"</formula>
    </cfRule>
  </conditionalFormatting>
  <conditionalFormatting sqref="O4311:O4312">
    <cfRule type="expression" dxfId="29" priority="55" stopIfTrue="1">
      <formula>O4311&lt;&gt;R4311</formula>
    </cfRule>
  </conditionalFormatting>
  <conditionalFormatting sqref="O4076">
    <cfRule type="expression" dxfId="28" priority="53" stopIfTrue="1">
      <formula>O4076&lt;&gt;R4076</formula>
    </cfRule>
  </conditionalFormatting>
  <conditionalFormatting sqref="P4076">
    <cfRule type="cellIs" dxfId="27" priority="54" stopIfTrue="1" operator="equal">
      <formula>"Yes"</formula>
    </cfRule>
  </conditionalFormatting>
  <conditionalFormatting sqref="O4077:O4083">
    <cfRule type="expression" dxfId="26" priority="51" stopIfTrue="1">
      <formula>O4077&lt;&gt;R4077</formula>
    </cfRule>
  </conditionalFormatting>
  <conditionalFormatting sqref="P4077:P4083">
    <cfRule type="cellIs" dxfId="25" priority="52" stopIfTrue="1" operator="equal">
      <formula>"Yes"</formula>
    </cfRule>
  </conditionalFormatting>
  <conditionalFormatting sqref="O4112:O4119">
    <cfRule type="expression" dxfId="24" priority="49" stopIfTrue="1">
      <formula>O4112&lt;&gt;R4112</formula>
    </cfRule>
  </conditionalFormatting>
  <conditionalFormatting sqref="P4112:P4119">
    <cfRule type="cellIs" dxfId="23" priority="50" stopIfTrue="1" operator="equal">
      <formula>"Yes"</formula>
    </cfRule>
  </conditionalFormatting>
  <conditionalFormatting sqref="O4547:O4554">
    <cfRule type="expression" dxfId="22" priority="45" stopIfTrue="1">
      <formula>O4547&lt;&gt;R4547</formula>
    </cfRule>
  </conditionalFormatting>
  <conditionalFormatting sqref="O1654:O1674">
    <cfRule type="expression" dxfId="21" priority="36" stopIfTrue="1">
      <formula>O1654&lt;&gt;R1654</formula>
    </cfRule>
  </conditionalFormatting>
  <conditionalFormatting sqref="P4614:P4737">
    <cfRule type="cellIs" dxfId="20" priority="35" stopIfTrue="1" operator="equal">
      <formula>"Yes"</formula>
    </cfRule>
  </conditionalFormatting>
  <conditionalFormatting sqref="O4614:O4737">
    <cfRule type="expression" dxfId="19" priority="34" stopIfTrue="1">
      <formula>O4614&lt;&gt;R4614</formula>
    </cfRule>
  </conditionalFormatting>
  <conditionalFormatting sqref="P840:P843">
    <cfRule type="cellIs" dxfId="18" priority="33" stopIfTrue="1" operator="equal">
      <formula>"Yes"</formula>
    </cfRule>
  </conditionalFormatting>
  <conditionalFormatting sqref="O840:O843">
    <cfRule type="expression" dxfId="17" priority="32" stopIfTrue="1">
      <formula>O840&lt;&gt;R840</formula>
    </cfRule>
  </conditionalFormatting>
  <conditionalFormatting sqref="P876">
    <cfRule type="cellIs" dxfId="16" priority="31" stopIfTrue="1" operator="equal">
      <formula>"Yes"</formula>
    </cfRule>
  </conditionalFormatting>
  <conditionalFormatting sqref="O876">
    <cfRule type="expression" dxfId="15" priority="30" stopIfTrue="1">
      <formula>O876&lt;&gt;R876</formula>
    </cfRule>
  </conditionalFormatting>
  <conditionalFormatting sqref="P877:P879">
    <cfRule type="cellIs" dxfId="14" priority="29" stopIfTrue="1" operator="equal">
      <formula>"Yes"</formula>
    </cfRule>
  </conditionalFormatting>
  <conditionalFormatting sqref="O877:O879">
    <cfRule type="expression" dxfId="13" priority="28" stopIfTrue="1">
      <formula>O877&lt;&gt;R877</formula>
    </cfRule>
  </conditionalFormatting>
  <conditionalFormatting sqref="O4276:O4288 O4292:O4296 O4300:O4303">
    <cfRule type="expression" dxfId="12" priority="27" stopIfTrue="1">
      <formula>O4276&lt;&gt;R4276</formula>
    </cfRule>
  </conditionalFormatting>
  <conditionalFormatting sqref="O4254:O4271">
    <cfRule type="expression" dxfId="11" priority="26" stopIfTrue="1">
      <formula>O4254&lt;&gt;R4254</formula>
    </cfRule>
  </conditionalFormatting>
  <conditionalFormatting sqref="P4255:P4263 P4275:P4288 P4292:P4296 P4300:P4303 P4267:P4271">
    <cfRule type="cellIs" dxfId="10" priority="25" stopIfTrue="1" operator="equal">
      <formula>"Yes"</formula>
    </cfRule>
  </conditionalFormatting>
  <conditionalFormatting sqref="O4120">
    <cfRule type="expression" dxfId="9" priority="23" stopIfTrue="1">
      <formula>O4120&lt;&gt;R4120</formula>
    </cfRule>
  </conditionalFormatting>
  <conditionalFormatting sqref="O4272:O4274">
    <cfRule type="expression" dxfId="8" priority="20" stopIfTrue="1">
      <formula>O4272&lt;&gt;R4272</formula>
    </cfRule>
  </conditionalFormatting>
  <conditionalFormatting sqref="O4289:O4291">
    <cfRule type="expression" dxfId="7" priority="16" stopIfTrue="1">
      <formula>O4289&lt;&gt;R4289</formula>
    </cfRule>
  </conditionalFormatting>
  <conditionalFormatting sqref="O4297:O4299">
    <cfRule type="expression" dxfId="6" priority="14" stopIfTrue="1">
      <formula>O4297&lt;&gt;R4297</formula>
    </cfRule>
  </conditionalFormatting>
  <conditionalFormatting sqref="O875">
    <cfRule type="expression" dxfId="5" priority="10" stopIfTrue="1">
      <formula>O875&lt;&gt;R875</formula>
    </cfRule>
  </conditionalFormatting>
  <conditionalFormatting sqref="O4612">
    <cfRule type="expression" dxfId="4" priority="8" stopIfTrue="1">
      <formula>O4612&lt;&gt;R4612</formula>
    </cfRule>
  </conditionalFormatting>
  <conditionalFormatting sqref="O4613">
    <cfRule type="expression" dxfId="3" priority="5" stopIfTrue="1">
      <formula>O4613&lt;&gt;R4613</formula>
    </cfRule>
  </conditionalFormatting>
  <conditionalFormatting sqref="P4120 P875">
    <cfRule type="cellIs" dxfId="2" priority="3" stopIfTrue="1" operator="equal">
      <formula>"Yes"</formula>
    </cfRule>
  </conditionalFormatting>
  <conditionalFormatting sqref="P4607:P4613 P4297:P4299 P4289:P4291 P4272:P4274 P4264:P4266">
    <cfRule type="cellIs" dxfId="1" priority="1" stopIfTrue="1" operator="equal">
      <formula>"Yes"</formula>
    </cfRule>
  </conditionalFormatting>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D26" sqref="D26"/>
    </sheetView>
  </sheetViews>
  <sheetFormatPr defaultRowHeight="12.75" x14ac:dyDescent="0.2"/>
  <cols>
    <col min="1" max="1" width="34.85546875" bestFit="1" customWidth="1"/>
    <col min="3" max="3" width="20.7109375" bestFit="1" customWidth="1"/>
  </cols>
  <sheetData>
    <row r="1" spans="1:7" ht="13.5" thickBot="1" x14ac:dyDescent="0.25">
      <c r="A1" s="1" t="s">
        <v>384</v>
      </c>
      <c r="C1" s="214">
        <f>'MD Rates'!H1</f>
        <v>44287</v>
      </c>
      <c r="D1" s="74"/>
      <c r="E1" s="215" t="s">
        <v>385</v>
      </c>
    </row>
    <row r="2" spans="1:7" x14ac:dyDescent="0.2">
      <c r="A2" s="216" t="s">
        <v>386</v>
      </c>
      <c r="B2" s="217" t="s">
        <v>1317</v>
      </c>
      <c r="C2" t="s">
        <v>387</v>
      </c>
      <c r="D2" s="218" t="s">
        <v>724</v>
      </c>
      <c r="E2" s="215" t="s">
        <v>388</v>
      </c>
      <c r="F2" t="s">
        <v>389</v>
      </c>
      <c r="G2" t="s">
        <v>1365</v>
      </c>
    </row>
    <row r="3" spans="1:7" x14ac:dyDescent="0.2">
      <c r="A3" s="219" t="s">
        <v>390</v>
      </c>
      <c r="B3" s="326">
        <f>'MD Rates'!G522</f>
        <v>91.4</v>
      </c>
      <c r="C3" s="220" t="s">
        <v>391</v>
      </c>
      <c r="D3" s="221">
        <f>$B$3</f>
        <v>91.4</v>
      </c>
      <c r="E3" s="222"/>
      <c r="F3" s="223">
        <v>1039</v>
      </c>
      <c r="G3" s="224" t="s">
        <v>392</v>
      </c>
    </row>
    <row r="4" spans="1:7" x14ac:dyDescent="0.2">
      <c r="A4" s="219" t="s">
        <v>1106</v>
      </c>
      <c r="B4" s="326">
        <f>'MD Rates'!G523</f>
        <v>45.7</v>
      </c>
      <c r="C4" s="220" t="s">
        <v>393</v>
      </c>
      <c r="D4" s="221">
        <f>$B$3+($B$4*1)</f>
        <v>137.10000000000002</v>
      </c>
      <c r="E4" s="222"/>
      <c r="F4" s="223">
        <v>1041</v>
      </c>
      <c r="G4" s="224" t="s">
        <v>394</v>
      </c>
    </row>
    <row r="5" spans="1:7" x14ac:dyDescent="0.2">
      <c r="A5" s="219" t="s">
        <v>395</v>
      </c>
      <c r="B5" s="326">
        <f>'MD Rates'!G524</f>
        <v>274.23</v>
      </c>
      <c r="C5" s="220" t="s">
        <v>396</v>
      </c>
      <c r="D5" s="221">
        <f>$B$3+($B$4*2)</f>
        <v>182.8</v>
      </c>
      <c r="E5" s="222"/>
      <c r="F5" s="223">
        <v>1043</v>
      </c>
      <c r="G5" s="224" t="s">
        <v>397</v>
      </c>
    </row>
    <row r="6" spans="1:7" x14ac:dyDescent="0.2">
      <c r="A6" s="1144" t="s">
        <v>2026</v>
      </c>
      <c r="B6" s="326">
        <f>'MD Rates'!G525</f>
        <v>139.4</v>
      </c>
      <c r="C6" s="220" t="s">
        <v>425</v>
      </c>
      <c r="D6" s="221">
        <f>$B$3+($B$4*3)</f>
        <v>228.50000000000003</v>
      </c>
      <c r="E6" s="222"/>
      <c r="F6" s="223">
        <v>1045</v>
      </c>
      <c r="G6" s="224" t="s">
        <v>426</v>
      </c>
    </row>
    <row r="7" spans="1:7" x14ac:dyDescent="0.2">
      <c r="A7" s="219" t="s">
        <v>427</v>
      </c>
      <c r="B7" s="326">
        <f>'MD Rates'!G526</f>
        <v>119.1</v>
      </c>
      <c r="C7" s="220" t="s">
        <v>428</v>
      </c>
      <c r="D7" s="221">
        <f>$B$3+$B$4</f>
        <v>137.10000000000002</v>
      </c>
      <c r="E7" s="222"/>
      <c r="F7" s="223">
        <v>1049</v>
      </c>
      <c r="G7" s="224" t="s">
        <v>429</v>
      </c>
    </row>
    <row r="8" spans="1:7" x14ac:dyDescent="0.2">
      <c r="A8" s="219" t="s">
        <v>999</v>
      </c>
      <c r="B8" s="326">
        <f>'MD Rates'!G527</f>
        <v>22.9</v>
      </c>
      <c r="C8" s="220" t="s">
        <v>430</v>
      </c>
      <c r="D8" s="221">
        <f>$B$3*2</f>
        <v>182.8</v>
      </c>
      <c r="E8" s="222"/>
      <c r="F8" s="223">
        <v>1051</v>
      </c>
      <c r="G8" s="224" t="s">
        <v>431</v>
      </c>
    </row>
    <row r="9" spans="1:7" x14ac:dyDescent="0.2">
      <c r="A9" s="219" t="s">
        <v>432</v>
      </c>
      <c r="B9" s="326">
        <f>'MD Rates'!G528</f>
        <v>171.23</v>
      </c>
      <c r="C9" s="220" t="s">
        <v>433</v>
      </c>
      <c r="D9" s="221">
        <f>$B$3*2</f>
        <v>182.8</v>
      </c>
      <c r="E9" s="222"/>
      <c r="F9" s="223">
        <v>1053</v>
      </c>
      <c r="G9" s="224" t="s">
        <v>434</v>
      </c>
    </row>
    <row r="10" spans="1:7" ht="13.5" thickBot="1" x14ac:dyDescent="0.25">
      <c r="A10" s="225" t="s">
        <v>435</v>
      </c>
      <c r="B10" s="327">
        <f>'MD Rates'!G529</f>
        <v>56.53</v>
      </c>
      <c r="C10" s="220" t="s">
        <v>436</v>
      </c>
      <c r="D10" s="221">
        <f>$B$5</f>
        <v>274.23</v>
      </c>
      <c r="E10" s="222"/>
      <c r="F10" s="223">
        <v>1055</v>
      </c>
      <c r="G10" s="224" t="s">
        <v>437</v>
      </c>
    </row>
    <row r="11" spans="1:7" x14ac:dyDescent="0.2">
      <c r="C11" s="220" t="s">
        <v>438</v>
      </c>
      <c r="D11" s="221">
        <f>$B$3</f>
        <v>91.4</v>
      </c>
      <c r="E11" s="222"/>
      <c r="F11" s="223">
        <v>1057</v>
      </c>
      <c r="G11" s="224" t="s">
        <v>439</v>
      </c>
    </row>
    <row r="12" spans="1:7" x14ac:dyDescent="0.2">
      <c r="C12" s="220" t="s">
        <v>440</v>
      </c>
      <c r="D12" s="221">
        <f>$B$3+$B$8</f>
        <v>114.30000000000001</v>
      </c>
      <c r="E12" s="222">
        <f>$B$8</f>
        <v>22.9</v>
      </c>
      <c r="F12" s="223">
        <v>1059</v>
      </c>
      <c r="G12" s="224" t="s">
        <v>441</v>
      </c>
    </row>
    <row r="13" spans="1:7" x14ac:dyDescent="0.2">
      <c r="C13" s="224" t="s">
        <v>442</v>
      </c>
      <c r="D13" s="226">
        <f>$B$3+($B$8*2)</f>
        <v>137.19999999999999</v>
      </c>
      <c r="E13" s="227">
        <f>($B$8*2)</f>
        <v>45.8</v>
      </c>
      <c r="F13" s="228">
        <v>1061</v>
      </c>
      <c r="G13" s="224" t="s">
        <v>443</v>
      </c>
    </row>
    <row r="14" spans="1:7" x14ac:dyDescent="0.2">
      <c r="C14" s="220" t="s">
        <v>444</v>
      </c>
      <c r="D14" s="226">
        <f>$B$3+($B$8*3)</f>
        <v>160.1</v>
      </c>
      <c r="E14" s="227">
        <f>($B$8*3)</f>
        <v>68.699999999999989</v>
      </c>
      <c r="F14" s="228">
        <v>1063</v>
      </c>
      <c r="G14" s="224" t="s">
        <v>445</v>
      </c>
    </row>
    <row r="15" spans="1:7" x14ac:dyDescent="0.2">
      <c r="C15" s="224" t="s">
        <v>446</v>
      </c>
      <c r="D15" s="226">
        <f>$B$3+$B$4</f>
        <v>137.10000000000002</v>
      </c>
      <c r="E15" s="227">
        <f>$B$4</f>
        <v>45.7</v>
      </c>
      <c r="F15" s="228">
        <v>1065</v>
      </c>
      <c r="G15" s="224" t="s">
        <v>447</v>
      </c>
    </row>
    <row r="16" spans="1:7" x14ac:dyDescent="0.2">
      <c r="C16" s="224" t="s">
        <v>448</v>
      </c>
      <c r="D16" s="226">
        <f>$B$3+($B$4*2)</f>
        <v>182.8</v>
      </c>
      <c r="E16" s="227">
        <f>$B$4</f>
        <v>45.7</v>
      </c>
      <c r="F16" s="228">
        <v>1067</v>
      </c>
      <c r="G16" s="229" t="s">
        <v>449</v>
      </c>
    </row>
    <row r="17" spans="2:7" x14ac:dyDescent="0.2">
      <c r="B17" s="74"/>
      <c r="C17" s="224" t="s">
        <v>450</v>
      </c>
      <c r="D17" s="230">
        <f>$B$3+$B$4+$B$8</f>
        <v>160.00000000000003</v>
      </c>
      <c r="E17" s="215">
        <f>$B$4+$B$8</f>
        <v>68.599999999999994</v>
      </c>
      <c r="F17" s="228">
        <v>1069</v>
      </c>
      <c r="G17" s="229" t="s">
        <v>451</v>
      </c>
    </row>
    <row r="18" spans="2:7" x14ac:dyDescent="0.2">
      <c r="B18" s="74"/>
      <c r="C18" s="220" t="s">
        <v>452</v>
      </c>
      <c r="D18" s="230">
        <f>$B$3+$B$4+($B$8*2)</f>
        <v>182.90000000000003</v>
      </c>
      <c r="E18" s="215">
        <f>$B$4+($B$8*2)</f>
        <v>91.5</v>
      </c>
      <c r="F18" s="228">
        <v>1071</v>
      </c>
      <c r="G18" s="224" t="s">
        <v>453</v>
      </c>
    </row>
    <row r="19" spans="2:7" x14ac:dyDescent="0.2">
      <c r="B19" s="74"/>
      <c r="C19" s="224" t="s">
        <v>454</v>
      </c>
      <c r="D19" s="230">
        <f>$B$3+$B$4+($B$8*3)</f>
        <v>205.8</v>
      </c>
      <c r="E19" s="215">
        <f>$B$4+($B$8*3)</f>
        <v>114.39999999999999</v>
      </c>
      <c r="F19" s="228">
        <v>1073</v>
      </c>
      <c r="G19" s="224" t="s">
        <v>455</v>
      </c>
    </row>
    <row r="20" spans="2:7" x14ac:dyDescent="0.2">
      <c r="C20" s="224" t="s">
        <v>456</v>
      </c>
      <c r="D20" s="230">
        <f>$B$3*2</f>
        <v>182.8</v>
      </c>
      <c r="E20" s="215"/>
      <c r="F20" s="228">
        <v>1075</v>
      </c>
      <c r="G20" s="229" t="s">
        <v>457</v>
      </c>
    </row>
    <row r="21" spans="2:7" x14ac:dyDescent="0.2">
      <c r="C21" s="224" t="s">
        <v>458</v>
      </c>
      <c r="D21" s="230">
        <f>($B$3*2)+$B$8</f>
        <v>205.70000000000002</v>
      </c>
      <c r="E21" s="215">
        <f>$B$8</f>
        <v>22.9</v>
      </c>
      <c r="F21" s="228">
        <v>1079</v>
      </c>
      <c r="G21" s="229" t="s">
        <v>459</v>
      </c>
    </row>
    <row r="22" spans="2:7" x14ac:dyDescent="0.2">
      <c r="C22" s="220" t="s">
        <v>460</v>
      </c>
      <c r="D22" s="230">
        <f>($B$3*2)+($B$8*2)</f>
        <v>228.60000000000002</v>
      </c>
      <c r="E22" s="215">
        <f>($B$8*2)</f>
        <v>45.8</v>
      </c>
      <c r="F22" s="228">
        <v>1081</v>
      </c>
      <c r="G22" s="224" t="s">
        <v>461</v>
      </c>
    </row>
    <row r="23" spans="2:7" x14ac:dyDescent="0.2">
      <c r="C23" s="224" t="s">
        <v>462</v>
      </c>
      <c r="D23" s="230">
        <f>($B$3*2)+($B$8*3)</f>
        <v>251.5</v>
      </c>
      <c r="E23" s="215">
        <f>($B$8*3)</f>
        <v>68.699999999999989</v>
      </c>
      <c r="F23" s="223">
        <v>1083</v>
      </c>
      <c r="G23" s="224" t="s">
        <v>463</v>
      </c>
    </row>
    <row r="24" spans="2:7" x14ac:dyDescent="0.2">
      <c r="C24" s="224" t="s">
        <v>464</v>
      </c>
      <c r="D24" s="231">
        <f>$B$4</f>
        <v>45.7</v>
      </c>
      <c r="E24" s="227">
        <f>$B$4</f>
        <v>45.7</v>
      </c>
      <c r="F24" s="223">
        <v>1085</v>
      </c>
      <c r="G24" s="224" t="s">
        <v>465</v>
      </c>
    </row>
    <row r="25" spans="2:7" x14ac:dyDescent="0.2">
      <c r="C25" s="224" t="s">
        <v>466</v>
      </c>
      <c r="D25" s="231">
        <f>$B$6</f>
        <v>139.4</v>
      </c>
      <c r="E25" s="227"/>
      <c r="F25" s="223">
        <v>1143</v>
      </c>
      <c r="G25" s="224" t="s">
        <v>467</v>
      </c>
    </row>
    <row r="26" spans="2:7" x14ac:dyDescent="0.2">
      <c r="C26" s="224" t="s">
        <v>468</v>
      </c>
      <c r="D26" s="231">
        <f>$B$7</f>
        <v>119.1</v>
      </c>
      <c r="E26" s="227"/>
      <c r="F26" s="223">
        <v>1145</v>
      </c>
      <c r="G26" s="224" t="s">
        <v>469</v>
      </c>
    </row>
    <row r="27" spans="2:7" x14ac:dyDescent="0.2">
      <c r="C27" s="224" t="s">
        <v>470</v>
      </c>
      <c r="D27" s="232" t="s">
        <v>471</v>
      </c>
      <c r="E27" s="227"/>
      <c r="F27" s="223">
        <v>1091</v>
      </c>
      <c r="G27" s="224" t="s">
        <v>472</v>
      </c>
    </row>
    <row r="28" spans="2:7" x14ac:dyDescent="0.2">
      <c r="D28" s="74"/>
      <c r="E28" s="215"/>
    </row>
  </sheetData>
  <phoneticPr fontId="33" type="noConversion"/>
  <conditionalFormatting sqref="C3:C27 F3:G27 D24:E27 D3:E16">
    <cfRule type="expression" dxfId="0" priority="1" stopIfTrue="1">
      <formula>AND((TODAY())&lt;($V$3+31),EXACT($P3,"//"))</formula>
    </cfRule>
  </conditionalFormatting>
  <pageMargins left="0.75" right="0.75" top="1" bottom="1" header="0.5" footer="0.5"/>
  <pageSetup paperSize="9" orientation="landscape"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topLeftCell="A7" workbookViewId="0">
      <selection activeCell="C32" sqref="C32"/>
    </sheetView>
  </sheetViews>
  <sheetFormatPr defaultRowHeight="12.75" x14ac:dyDescent="0.2"/>
  <cols>
    <col min="4" max="4" width="11.28515625" bestFit="1" customWidth="1"/>
    <col min="5" max="6" width="12.85546875" bestFit="1" customWidth="1"/>
  </cols>
  <sheetData>
    <row r="1" spans="1:7" x14ac:dyDescent="0.2">
      <c r="A1" s="13" t="s">
        <v>265</v>
      </c>
    </row>
    <row r="2" spans="1:7" x14ac:dyDescent="0.2">
      <c r="A2" t="s">
        <v>1313</v>
      </c>
      <c r="C2" s="14">
        <v>41456</v>
      </c>
    </row>
    <row r="4" spans="1:7" x14ac:dyDescent="0.2">
      <c r="A4" t="s">
        <v>266</v>
      </c>
      <c r="D4" s="185">
        <v>24</v>
      </c>
      <c r="E4" t="s">
        <v>267</v>
      </c>
    </row>
    <row r="5" spans="1:7" x14ac:dyDescent="0.2">
      <c r="D5" s="73"/>
    </row>
    <row r="6" spans="1:7" x14ac:dyDescent="0.2">
      <c r="A6" t="s">
        <v>268</v>
      </c>
    </row>
    <row r="7" spans="1:7" x14ac:dyDescent="0.2">
      <c r="A7" t="s">
        <v>269</v>
      </c>
    </row>
    <row r="8" spans="1:7" x14ac:dyDescent="0.2">
      <c r="A8" t="s">
        <v>270</v>
      </c>
      <c r="C8" t="s">
        <v>271</v>
      </c>
      <c r="D8" t="s">
        <v>272</v>
      </c>
      <c r="E8" t="s">
        <v>273</v>
      </c>
      <c r="F8" t="s">
        <v>274</v>
      </c>
      <c r="G8" t="s">
        <v>275</v>
      </c>
    </row>
    <row r="9" spans="1:7" x14ac:dyDescent="0.2">
      <c r="A9" t="s">
        <v>276</v>
      </c>
      <c r="C9" t="s">
        <v>957</v>
      </c>
      <c r="D9" s="186">
        <v>508</v>
      </c>
      <c r="E9" s="186">
        <v>626</v>
      </c>
      <c r="F9" s="186">
        <v>760</v>
      </c>
      <c r="G9" s="186">
        <v>760</v>
      </c>
    </row>
    <row r="10" spans="1:7" x14ac:dyDescent="0.2">
      <c r="A10" t="s">
        <v>277</v>
      </c>
      <c r="C10" t="s">
        <v>278</v>
      </c>
      <c r="D10" s="185">
        <v>29.7</v>
      </c>
      <c r="E10" s="185">
        <v>36.9</v>
      </c>
      <c r="F10" s="185">
        <v>44</v>
      </c>
      <c r="G10" s="185">
        <v>44</v>
      </c>
    </row>
    <row r="11" spans="1:7" x14ac:dyDescent="0.2">
      <c r="A11" t="s">
        <v>279</v>
      </c>
      <c r="C11" t="s">
        <v>278</v>
      </c>
      <c r="D11" s="185">
        <v>17.8</v>
      </c>
      <c r="E11" s="185">
        <v>20.100000000000001</v>
      </c>
      <c r="F11" s="185">
        <v>22.6</v>
      </c>
      <c r="G11" s="185">
        <v>22.6</v>
      </c>
    </row>
    <row r="12" spans="1:7" x14ac:dyDescent="0.2">
      <c r="A12" t="s">
        <v>280</v>
      </c>
      <c r="C12" t="s">
        <v>278</v>
      </c>
      <c r="D12" s="185">
        <v>17.8</v>
      </c>
      <c r="E12" s="185">
        <v>20.100000000000001</v>
      </c>
      <c r="F12" s="185">
        <v>22.6</v>
      </c>
      <c r="G12" s="185">
        <v>22.6</v>
      </c>
    </row>
    <row r="15" spans="1:7" x14ac:dyDescent="0.2">
      <c r="A15" t="s">
        <v>281</v>
      </c>
    </row>
    <row r="16" spans="1:7" x14ac:dyDescent="0.2">
      <c r="A16" t="s">
        <v>269</v>
      </c>
      <c r="D16" t="s">
        <v>282</v>
      </c>
      <c r="E16" t="s">
        <v>273</v>
      </c>
      <c r="F16" t="s">
        <v>274</v>
      </c>
      <c r="G16" t="s">
        <v>283</v>
      </c>
    </row>
    <row r="17" spans="1:7" x14ac:dyDescent="0.2">
      <c r="A17" t="s">
        <v>270</v>
      </c>
      <c r="C17" t="s">
        <v>271</v>
      </c>
    </row>
    <row r="18" spans="1:7" x14ac:dyDescent="0.2">
      <c r="A18" t="s">
        <v>284</v>
      </c>
      <c r="C18" t="s">
        <v>278</v>
      </c>
      <c r="D18" s="185">
        <v>37.4</v>
      </c>
      <c r="E18" s="185">
        <v>47.3</v>
      </c>
      <c r="F18" s="185">
        <v>58.3</v>
      </c>
      <c r="G18" s="185">
        <v>58.3</v>
      </c>
    </row>
    <row r="19" spans="1:7" x14ac:dyDescent="0.2">
      <c r="A19" t="s">
        <v>285</v>
      </c>
      <c r="C19" t="s">
        <v>278</v>
      </c>
      <c r="D19" s="185">
        <v>23</v>
      </c>
      <c r="E19" s="185">
        <v>28.2</v>
      </c>
      <c r="F19" s="185">
        <v>33.5</v>
      </c>
      <c r="G19" s="185">
        <v>41</v>
      </c>
    </row>
    <row r="20" spans="1:7" x14ac:dyDescent="0.2">
      <c r="A20" t="s">
        <v>279</v>
      </c>
      <c r="C20" t="s">
        <v>278</v>
      </c>
      <c r="D20" s="185">
        <v>17.8</v>
      </c>
      <c r="E20" s="185">
        <v>20.100000000000001</v>
      </c>
      <c r="F20" s="185">
        <v>22.7</v>
      </c>
      <c r="G20" s="185">
        <v>25.5</v>
      </c>
    </row>
    <row r="21" spans="1:7" x14ac:dyDescent="0.2">
      <c r="A21" t="s">
        <v>280</v>
      </c>
      <c r="C21" t="s">
        <v>278</v>
      </c>
      <c r="D21" s="185">
        <v>17.8</v>
      </c>
      <c r="E21" s="185">
        <v>20.100000000000001</v>
      </c>
      <c r="F21" s="185">
        <v>22.6</v>
      </c>
      <c r="G21" s="185">
        <v>22.6</v>
      </c>
    </row>
    <row r="23" spans="1:7" x14ac:dyDescent="0.2">
      <c r="A23" t="s">
        <v>286</v>
      </c>
    </row>
    <row r="24" spans="1:7" x14ac:dyDescent="0.2">
      <c r="A24" t="s">
        <v>270</v>
      </c>
      <c r="C24" t="s">
        <v>271</v>
      </c>
      <c r="D24" t="s">
        <v>287</v>
      </c>
      <c r="E24" t="s">
        <v>288</v>
      </c>
    </row>
    <row r="25" spans="1:7" x14ac:dyDescent="0.2">
      <c r="A25" t="s">
        <v>289</v>
      </c>
      <c r="C25" t="s">
        <v>278</v>
      </c>
      <c r="D25" s="8">
        <v>17.8</v>
      </c>
      <c r="E25" s="8">
        <v>27.8</v>
      </c>
    </row>
    <row r="26" spans="1:7" x14ac:dyDescent="0.2">
      <c r="A26" t="s">
        <v>290</v>
      </c>
      <c r="C26" t="s">
        <v>278</v>
      </c>
      <c r="D26" s="8">
        <v>6.7</v>
      </c>
      <c r="E26" s="8">
        <v>9.9</v>
      </c>
    </row>
    <row r="28" spans="1:7" x14ac:dyDescent="0.2">
      <c r="A28" t="s">
        <v>291</v>
      </c>
    </row>
    <row r="29" spans="1:7" x14ac:dyDescent="0.2">
      <c r="A29" t="s">
        <v>292</v>
      </c>
      <c r="C29" s="185">
        <v>5</v>
      </c>
      <c r="D29" t="s">
        <v>293</v>
      </c>
    </row>
    <row r="30" spans="1:7" x14ac:dyDescent="0.2">
      <c r="C30" s="187"/>
    </row>
    <row r="31" spans="1:7" x14ac:dyDescent="0.2">
      <c r="A31" t="s">
        <v>294</v>
      </c>
      <c r="C31" s="185">
        <v>10</v>
      </c>
      <c r="D31" t="s">
        <v>293</v>
      </c>
    </row>
    <row r="33" spans="1:1" x14ac:dyDescent="0.2">
      <c r="A33" t="s">
        <v>295</v>
      </c>
    </row>
    <row r="34" spans="1:1" x14ac:dyDescent="0.2">
      <c r="A34" t="s">
        <v>296</v>
      </c>
    </row>
    <row r="35" spans="1:1" x14ac:dyDescent="0.2">
      <c r="A35" t="s">
        <v>297</v>
      </c>
    </row>
  </sheetData>
  <phoneticPr fontId="33" type="noConversion"/>
  <pageMargins left="0.75" right="0.75" top="1" bottom="1" header="0.5" footer="0.5"/>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MD Rates</vt:lpstr>
      <vt:lpstr>Fees and Allowances</vt:lpstr>
      <vt:lpstr>Pay Scale K</vt:lpstr>
      <vt:lpstr>Pay Scale L</vt:lpstr>
      <vt:lpstr>Pay scale M</vt:lpstr>
      <vt:lpstr>Pay scales Y and Z</vt:lpstr>
      <vt:lpstr>Elements</vt:lpstr>
      <vt:lpstr>Dom Fee Analysis</vt:lpstr>
      <vt:lpstr>Mileage Rates</vt:lpstr>
      <vt:lpstr>Hosp Med Pay Grades</vt:lpstr>
      <vt:lpstr>Comm Med Pay Grades</vt:lpstr>
      <vt:lpstr>Com Dent Pay Grades</vt:lpstr>
      <vt:lpstr>Consultant Pay Grades</vt:lpstr>
      <vt:lpstr>Elements!Print_Titles</vt:lpstr>
      <vt:lpstr>'MD Rates'!Three</vt:lpstr>
    </vt:vector>
  </TitlesOfParts>
  <Company>McKesson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Stevenson</dc:creator>
  <cp:lastModifiedBy>Tracey.Wilcock</cp:lastModifiedBy>
  <cp:lastPrinted>2011-01-18T12:14:14Z</cp:lastPrinted>
  <dcterms:created xsi:type="dcterms:W3CDTF">2007-06-26T16:16:24Z</dcterms:created>
  <dcterms:modified xsi:type="dcterms:W3CDTF">2021-03-19T17:48:29Z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